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arunsett/Dropbox/Consultant/Joan Kirner/QI dashboard/"/>
    </mc:Choice>
  </mc:AlternateContent>
  <xr:revisionPtr revIDLastSave="0" documentId="8_{B2EB8FAE-E2BC-1D47-BC88-D3EDEEDB85CD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O600" i="2" l="1"/>
  <c r="LE600" i="2"/>
  <c r="LD600" i="2"/>
  <c r="LB600" i="2"/>
  <c r="KY600" i="2"/>
  <c r="KX600" i="2"/>
  <c r="KP600" i="2"/>
  <c r="KM600" i="2"/>
  <c r="KK600" i="2"/>
  <c r="JV600" i="2"/>
  <c r="JT600" i="2"/>
  <c r="II600" i="2"/>
  <c r="IH600" i="2"/>
  <c r="IB600" i="2"/>
  <c r="IA600" i="2"/>
  <c r="HU600" i="2"/>
  <c r="HT600" i="2"/>
  <c r="HN600" i="2"/>
  <c r="HM600" i="2"/>
  <c r="HG600" i="2"/>
  <c r="HF600" i="2"/>
  <c r="GZ600" i="2"/>
  <c r="GY600" i="2"/>
  <c r="GS600" i="2"/>
  <c r="GP600" i="2"/>
  <c r="GO600" i="2"/>
  <c r="FR600" i="2"/>
  <c r="FM600" i="2"/>
  <c r="EE600" i="2"/>
  <c r="ED600" i="2"/>
  <c r="EC600" i="2"/>
  <c r="EB600" i="2"/>
  <c r="EA600" i="2"/>
  <c r="DZ600" i="2"/>
  <c r="DV600" i="2"/>
  <c r="DN600" i="2"/>
  <c r="CJ600" i="2"/>
  <c r="CI600" i="2"/>
  <c r="CE600" i="2"/>
  <c r="CD600" i="2"/>
  <c r="BK600" i="2"/>
  <c r="BJ600" i="2"/>
  <c r="BL600" i="2" s="1"/>
  <c r="BO600" i="2" s="1"/>
  <c r="BI600" i="2"/>
  <c r="BH600" i="2"/>
  <c r="BG600" i="2"/>
  <c r="BD600" i="2"/>
  <c r="BC600" i="2"/>
  <c r="BB600" i="2"/>
  <c r="AX600" i="2"/>
  <c r="AW600" i="2"/>
  <c r="CK600" i="2" s="1"/>
  <c r="AV600" i="2"/>
  <c r="AU600" i="2"/>
  <c r="AT600" i="2"/>
  <c r="AN600" i="2"/>
  <c r="AM600" i="2"/>
  <c r="AL600" i="2"/>
  <c r="AK600" i="2"/>
  <c r="AJ600" i="2"/>
  <c r="AI600" i="2"/>
  <c r="AH600" i="2"/>
  <c r="AG600" i="2"/>
  <c r="AB600" i="2"/>
  <c r="AA600" i="2"/>
  <c r="Z600" i="2"/>
  <c r="Y600" i="2"/>
  <c r="X600" i="2"/>
  <c r="U600" i="2"/>
  <c r="T600" i="2"/>
  <c r="S600" i="2"/>
  <c r="R600" i="2"/>
  <c r="Q600" i="2"/>
  <c r="P600" i="2"/>
  <c r="O600" i="2"/>
  <c r="L600" i="2"/>
  <c r="I600" i="2"/>
  <c r="H600" i="2"/>
  <c r="G600" i="2"/>
  <c r="F600" i="2"/>
  <c r="E600" i="2"/>
  <c r="A600" i="2"/>
  <c r="LO599" i="2"/>
  <c r="LE599" i="2"/>
  <c r="LD599" i="2"/>
  <c r="LB599" i="2"/>
  <c r="KY599" i="2"/>
  <c r="KX599" i="2"/>
  <c r="KP599" i="2"/>
  <c r="KM599" i="2"/>
  <c r="KK599" i="2"/>
  <c r="JV599" i="2"/>
  <c r="JT599" i="2" s="1"/>
  <c r="II599" i="2"/>
  <c r="IH599" i="2"/>
  <c r="IB599" i="2"/>
  <c r="IA599" i="2"/>
  <c r="HU599" i="2"/>
  <c r="HT599" i="2"/>
  <c r="HN599" i="2"/>
  <c r="HM599" i="2"/>
  <c r="HG599" i="2"/>
  <c r="HF599" i="2"/>
  <c r="GZ599" i="2"/>
  <c r="GY599" i="2"/>
  <c r="GS599" i="2"/>
  <c r="GP599" i="2"/>
  <c r="GO599" i="2"/>
  <c r="FR599" i="2"/>
  <c r="FM599" i="2"/>
  <c r="EE599" i="2"/>
  <c r="ED599" i="2"/>
  <c r="EC599" i="2"/>
  <c r="EB599" i="2"/>
  <c r="EA599" i="2"/>
  <c r="DZ599" i="2"/>
  <c r="DV599" i="2"/>
  <c r="DN599" i="2"/>
  <c r="CI599" i="2"/>
  <c r="CD599" i="2"/>
  <c r="CJ599" i="2" s="1"/>
  <c r="BL599" i="2"/>
  <c r="BO599" i="2" s="1"/>
  <c r="BK599" i="2"/>
  <c r="BJ599" i="2"/>
  <c r="BI599" i="2"/>
  <c r="BH599" i="2"/>
  <c r="BG599" i="2"/>
  <c r="BD599" i="2"/>
  <c r="BC599" i="2"/>
  <c r="BB599" i="2"/>
  <c r="AX599" i="2"/>
  <c r="AW599" i="2"/>
  <c r="CK599" i="2" s="1"/>
  <c r="AV599" i="2"/>
  <c r="AU599" i="2"/>
  <c r="AT599" i="2"/>
  <c r="AN599" i="2"/>
  <c r="AM599" i="2"/>
  <c r="AL599" i="2"/>
  <c r="AK599" i="2"/>
  <c r="AJ599" i="2"/>
  <c r="AI599" i="2"/>
  <c r="AH599" i="2"/>
  <c r="AG599" i="2"/>
  <c r="AB599" i="2"/>
  <c r="AA599" i="2"/>
  <c r="Z599" i="2"/>
  <c r="Y599" i="2"/>
  <c r="X599" i="2"/>
  <c r="U599" i="2"/>
  <c r="T599" i="2"/>
  <c r="S599" i="2"/>
  <c r="R599" i="2"/>
  <c r="Q599" i="2"/>
  <c r="P599" i="2"/>
  <c r="O599" i="2"/>
  <c r="L599" i="2"/>
  <c r="I599" i="2"/>
  <c r="H599" i="2"/>
  <c r="G599" i="2"/>
  <c r="F599" i="2"/>
  <c r="A599" i="2" s="1"/>
  <c r="E599" i="2"/>
  <c r="LO598" i="2"/>
  <c r="LE598" i="2"/>
  <c r="LD598" i="2"/>
  <c r="LB598" i="2"/>
  <c r="KY598" i="2"/>
  <c r="KX598" i="2"/>
  <c r="KP598" i="2"/>
  <c r="KM598" i="2"/>
  <c r="KK598" i="2"/>
  <c r="JV598" i="2"/>
  <c r="JT598" i="2" s="1"/>
  <c r="II598" i="2"/>
  <c r="IH598" i="2"/>
  <c r="IB598" i="2"/>
  <c r="IA598" i="2"/>
  <c r="HU598" i="2"/>
  <c r="HT598" i="2"/>
  <c r="HN598" i="2"/>
  <c r="HM598" i="2"/>
  <c r="HG598" i="2"/>
  <c r="HF598" i="2"/>
  <c r="GZ598" i="2"/>
  <c r="GY598" i="2"/>
  <c r="GS598" i="2"/>
  <c r="GP598" i="2"/>
  <c r="GO598" i="2"/>
  <c r="FR598" i="2"/>
  <c r="FM598" i="2"/>
  <c r="EE598" i="2"/>
  <c r="ED598" i="2"/>
  <c r="EC598" i="2"/>
  <c r="EB598" i="2"/>
  <c r="EA598" i="2"/>
  <c r="DZ598" i="2"/>
  <c r="DV598" i="2"/>
  <c r="DN598" i="2"/>
  <c r="CJ598" i="2"/>
  <c r="CI598" i="2"/>
  <c r="CE598" i="2"/>
  <c r="CD598" i="2"/>
  <c r="BK598" i="2"/>
  <c r="BJ598" i="2"/>
  <c r="BL598" i="2" s="1"/>
  <c r="BO598" i="2" s="1"/>
  <c r="BI598" i="2"/>
  <c r="BH598" i="2"/>
  <c r="BG598" i="2"/>
  <c r="BD598" i="2"/>
  <c r="BC598" i="2"/>
  <c r="BB598" i="2"/>
  <c r="AX598" i="2"/>
  <c r="AW598" i="2"/>
  <c r="CK598" i="2" s="1"/>
  <c r="AV598" i="2"/>
  <c r="AU598" i="2"/>
  <c r="AT598" i="2"/>
  <c r="AN598" i="2"/>
  <c r="AM598" i="2"/>
  <c r="AL598" i="2"/>
  <c r="AK598" i="2"/>
  <c r="AJ598" i="2"/>
  <c r="AI598" i="2"/>
  <c r="AH598" i="2"/>
  <c r="AG598" i="2"/>
  <c r="AB598" i="2"/>
  <c r="AA598" i="2"/>
  <c r="Z598" i="2"/>
  <c r="Y598" i="2"/>
  <c r="X598" i="2"/>
  <c r="U598" i="2"/>
  <c r="T598" i="2"/>
  <c r="S598" i="2"/>
  <c r="R598" i="2"/>
  <c r="Q598" i="2"/>
  <c r="P598" i="2"/>
  <c r="O598" i="2"/>
  <c r="L598" i="2"/>
  <c r="I598" i="2"/>
  <c r="H598" i="2"/>
  <c r="G598" i="2"/>
  <c r="F598" i="2"/>
  <c r="A598" i="2" s="1"/>
  <c r="E598" i="2"/>
  <c r="LO597" i="2"/>
  <c r="LE597" i="2"/>
  <c r="LD597" i="2"/>
  <c r="LB597" i="2"/>
  <c r="KY597" i="2"/>
  <c r="KX597" i="2"/>
  <c r="KP597" i="2"/>
  <c r="KM597" i="2"/>
  <c r="KK597" i="2"/>
  <c r="JV597" i="2"/>
  <c r="JT597" i="2"/>
  <c r="II597" i="2"/>
  <c r="IH597" i="2"/>
  <c r="IB597" i="2"/>
  <c r="IA597" i="2"/>
  <c r="HU597" i="2"/>
  <c r="HT597" i="2"/>
  <c r="HN597" i="2"/>
  <c r="HM597" i="2"/>
  <c r="HG597" i="2"/>
  <c r="HF597" i="2"/>
  <c r="GZ597" i="2"/>
  <c r="GY597" i="2"/>
  <c r="GS597" i="2"/>
  <c r="GP597" i="2"/>
  <c r="GO597" i="2"/>
  <c r="FR597" i="2"/>
  <c r="FM597" i="2"/>
  <c r="EE597" i="2"/>
  <c r="ED597" i="2"/>
  <c r="EC597" i="2"/>
  <c r="EB597" i="2"/>
  <c r="EA597" i="2"/>
  <c r="DZ597" i="2"/>
  <c r="DV597" i="2"/>
  <c r="DN597" i="2"/>
  <c r="CJ597" i="2"/>
  <c r="CI597" i="2"/>
  <c r="CD597" i="2"/>
  <c r="CE597" i="2" s="1"/>
  <c r="BK597" i="2"/>
  <c r="BJ597" i="2"/>
  <c r="BL597" i="2" s="1"/>
  <c r="BO597" i="2" s="1"/>
  <c r="BI597" i="2"/>
  <c r="BH597" i="2"/>
  <c r="BG597" i="2"/>
  <c r="BD597" i="2"/>
  <c r="BC597" i="2"/>
  <c r="BB597" i="2"/>
  <c r="AX597" i="2"/>
  <c r="AW597" i="2"/>
  <c r="CK597" i="2" s="1"/>
  <c r="AV597" i="2"/>
  <c r="AU597" i="2"/>
  <c r="AT597" i="2"/>
  <c r="AN597" i="2"/>
  <c r="AM597" i="2"/>
  <c r="AL597" i="2"/>
  <c r="AK597" i="2"/>
  <c r="AJ597" i="2"/>
  <c r="AI597" i="2"/>
  <c r="AH597" i="2"/>
  <c r="AG597" i="2"/>
  <c r="AB597" i="2"/>
  <c r="AA597" i="2"/>
  <c r="Z597" i="2"/>
  <c r="Y597" i="2"/>
  <c r="X597" i="2"/>
  <c r="U597" i="2"/>
  <c r="T597" i="2"/>
  <c r="S597" i="2"/>
  <c r="R597" i="2"/>
  <c r="Q597" i="2"/>
  <c r="P597" i="2"/>
  <c r="O597" i="2"/>
  <c r="L597" i="2"/>
  <c r="I597" i="2"/>
  <c r="H597" i="2"/>
  <c r="G597" i="2"/>
  <c r="F597" i="2"/>
  <c r="E597" i="2"/>
  <c r="A597" i="2"/>
  <c r="LO596" i="2"/>
  <c r="LE596" i="2"/>
  <c r="LD596" i="2"/>
  <c r="LB596" i="2"/>
  <c r="KY596" i="2"/>
  <c r="KX596" i="2"/>
  <c r="KP596" i="2"/>
  <c r="KM596" i="2"/>
  <c r="KK596" i="2"/>
  <c r="JV596" i="2"/>
  <c r="JT596" i="2" s="1"/>
  <c r="II596" i="2"/>
  <c r="IH596" i="2"/>
  <c r="IB596" i="2"/>
  <c r="IA596" i="2"/>
  <c r="HU596" i="2"/>
  <c r="HT596" i="2"/>
  <c r="HN596" i="2"/>
  <c r="HM596" i="2"/>
  <c r="HG596" i="2"/>
  <c r="HF596" i="2"/>
  <c r="GZ596" i="2"/>
  <c r="GY596" i="2"/>
  <c r="GS596" i="2"/>
  <c r="GP596" i="2"/>
  <c r="GO596" i="2"/>
  <c r="FR596" i="2"/>
  <c r="FM596" i="2"/>
  <c r="EE596" i="2"/>
  <c r="ED596" i="2"/>
  <c r="EC596" i="2"/>
  <c r="EB596" i="2"/>
  <c r="EA596" i="2"/>
  <c r="DZ596" i="2"/>
  <c r="DV596" i="2"/>
  <c r="DN596" i="2"/>
  <c r="CI596" i="2"/>
  <c r="CE596" i="2"/>
  <c r="CD596" i="2"/>
  <c r="CJ596" i="2" s="1"/>
  <c r="BO596" i="2"/>
  <c r="BL596" i="2"/>
  <c r="BK596" i="2"/>
  <c r="BJ596" i="2"/>
  <c r="BI596" i="2"/>
  <c r="BH596" i="2"/>
  <c r="BG596" i="2"/>
  <c r="BD596" i="2"/>
  <c r="BC596" i="2"/>
  <c r="BB596" i="2"/>
  <c r="AX596" i="2"/>
  <c r="AW596" i="2"/>
  <c r="CK596" i="2" s="1"/>
  <c r="AV596" i="2"/>
  <c r="AU596" i="2"/>
  <c r="AT596" i="2"/>
  <c r="AN596" i="2"/>
  <c r="AM596" i="2"/>
  <c r="AL596" i="2"/>
  <c r="AK596" i="2"/>
  <c r="AJ596" i="2"/>
  <c r="AI596" i="2"/>
  <c r="AH596" i="2"/>
  <c r="AG596" i="2"/>
  <c r="AB596" i="2"/>
  <c r="AA596" i="2"/>
  <c r="Z596" i="2"/>
  <c r="Y596" i="2"/>
  <c r="X596" i="2"/>
  <c r="U596" i="2"/>
  <c r="T596" i="2"/>
  <c r="S596" i="2"/>
  <c r="R596" i="2"/>
  <c r="Q596" i="2"/>
  <c r="P596" i="2"/>
  <c r="O596" i="2"/>
  <c r="L596" i="2"/>
  <c r="I596" i="2"/>
  <c r="H596" i="2"/>
  <c r="G596" i="2"/>
  <c r="F596" i="2"/>
  <c r="E596" i="2"/>
  <c r="A596" i="2"/>
  <c r="LO595" i="2"/>
  <c r="LE595" i="2"/>
  <c r="LD595" i="2"/>
  <c r="LB595" i="2"/>
  <c r="KY595" i="2"/>
  <c r="KX595" i="2"/>
  <c r="KP595" i="2"/>
  <c r="KM595" i="2"/>
  <c r="KK595" i="2"/>
  <c r="JV595" i="2"/>
  <c r="JT595" i="2"/>
  <c r="II595" i="2"/>
  <c r="IH595" i="2"/>
  <c r="IB595" i="2"/>
  <c r="IA595" i="2"/>
  <c r="HU595" i="2"/>
  <c r="HT595" i="2"/>
  <c r="HN595" i="2"/>
  <c r="HM595" i="2"/>
  <c r="HG595" i="2"/>
  <c r="HF595" i="2"/>
  <c r="GZ595" i="2"/>
  <c r="GY595" i="2"/>
  <c r="GS595" i="2"/>
  <c r="GP595" i="2"/>
  <c r="GO595" i="2"/>
  <c r="FR595" i="2"/>
  <c r="FM595" i="2"/>
  <c r="FA595" i="2"/>
  <c r="ER595" i="2"/>
  <c r="EE595" i="2"/>
  <c r="ED595" i="2"/>
  <c r="EC595" i="2"/>
  <c r="EB595" i="2"/>
  <c r="EA595" i="2"/>
  <c r="DZ595" i="2"/>
  <c r="DV595" i="2"/>
  <c r="DN595" i="2"/>
  <c r="CJ595" i="2"/>
  <c r="CI595" i="2"/>
  <c r="CD595" i="2"/>
  <c r="CE595" i="2" s="1"/>
  <c r="BL595" i="2"/>
  <c r="BO595" i="2" s="1"/>
  <c r="BK595" i="2"/>
  <c r="BJ595" i="2"/>
  <c r="BI595" i="2"/>
  <c r="BH595" i="2"/>
  <c r="BG595" i="2"/>
  <c r="BD595" i="2"/>
  <c r="BC595" i="2"/>
  <c r="BB595" i="2"/>
  <c r="AX595" i="2"/>
  <c r="AW595" i="2"/>
  <c r="CK595" i="2" s="1"/>
  <c r="AV595" i="2"/>
  <c r="AU595" i="2"/>
  <c r="AT595" i="2"/>
  <c r="AN595" i="2"/>
  <c r="AM595" i="2"/>
  <c r="AL595" i="2"/>
  <c r="AK595" i="2"/>
  <c r="AJ595" i="2"/>
  <c r="AI595" i="2"/>
  <c r="AH595" i="2"/>
  <c r="AG595" i="2"/>
  <c r="AB595" i="2"/>
  <c r="AA595" i="2"/>
  <c r="Z595" i="2"/>
  <c r="Y595" i="2"/>
  <c r="X595" i="2"/>
  <c r="U595" i="2"/>
  <c r="T595" i="2"/>
  <c r="S595" i="2"/>
  <c r="R595" i="2"/>
  <c r="Q595" i="2"/>
  <c r="P595" i="2"/>
  <c r="O595" i="2"/>
  <c r="L595" i="2"/>
  <c r="I595" i="2"/>
  <c r="H595" i="2"/>
  <c r="G595" i="2"/>
  <c r="F595" i="2"/>
  <c r="E595" i="2"/>
  <c r="A595" i="2"/>
  <c r="LO594" i="2"/>
  <c r="LE594" i="2"/>
  <c r="LD594" i="2"/>
  <c r="LB594" i="2"/>
  <c r="KY594" i="2"/>
  <c r="KX594" i="2"/>
  <c r="KP594" i="2"/>
  <c r="KM594" i="2"/>
  <c r="KK594" i="2"/>
  <c r="JV594" i="2"/>
  <c r="JT594" i="2"/>
  <c r="II594" i="2"/>
  <c r="IH594" i="2"/>
  <c r="IB594" i="2"/>
  <c r="IA594" i="2"/>
  <c r="HU594" i="2"/>
  <c r="HT594" i="2"/>
  <c r="HN594" i="2"/>
  <c r="HM594" i="2"/>
  <c r="HG594" i="2"/>
  <c r="HF594" i="2"/>
  <c r="GZ594" i="2"/>
  <c r="GY594" i="2"/>
  <c r="GS594" i="2"/>
  <c r="GP594" i="2"/>
  <c r="GO594" i="2"/>
  <c r="FR594" i="2"/>
  <c r="FM594" i="2"/>
  <c r="FA594" i="2"/>
  <c r="ER594" i="2"/>
  <c r="EE594" i="2"/>
  <c r="ED594" i="2"/>
  <c r="EC594" i="2"/>
  <c r="EB594" i="2"/>
  <c r="EA594" i="2"/>
  <c r="DZ594" i="2"/>
  <c r="DV594" i="2"/>
  <c r="DN594" i="2"/>
  <c r="CI594" i="2"/>
  <c r="CD594" i="2"/>
  <c r="CJ594" i="2" s="1"/>
  <c r="BK594" i="2"/>
  <c r="BJ594" i="2"/>
  <c r="BL594" i="2" s="1"/>
  <c r="BO594" i="2" s="1"/>
  <c r="BI594" i="2"/>
  <c r="BH594" i="2"/>
  <c r="BG594" i="2"/>
  <c r="BD594" i="2"/>
  <c r="BC594" i="2"/>
  <c r="BB594" i="2"/>
  <c r="AX594" i="2"/>
  <c r="AW594" i="2"/>
  <c r="CK594" i="2" s="1"/>
  <c r="AV594" i="2"/>
  <c r="AU594" i="2"/>
  <c r="AT594" i="2"/>
  <c r="AN594" i="2"/>
  <c r="AM594" i="2"/>
  <c r="AL594" i="2"/>
  <c r="AK594" i="2"/>
  <c r="AJ594" i="2"/>
  <c r="AI594" i="2"/>
  <c r="AH594" i="2"/>
  <c r="AG594" i="2"/>
  <c r="AB594" i="2"/>
  <c r="AA594" i="2"/>
  <c r="Z594" i="2"/>
  <c r="Y594" i="2"/>
  <c r="X594" i="2"/>
  <c r="U594" i="2"/>
  <c r="T594" i="2"/>
  <c r="S594" i="2"/>
  <c r="R594" i="2"/>
  <c r="Q594" i="2"/>
  <c r="P594" i="2"/>
  <c r="O594" i="2"/>
  <c r="L594" i="2"/>
  <c r="I594" i="2"/>
  <c r="H594" i="2"/>
  <c r="G594" i="2"/>
  <c r="F594" i="2"/>
  <c r="A594" i="2" s="1"/>
  <c r="E594" i="2"/>
  <c r="LO593" i="2"/>
  <c r="LE593" i="2"/>
  <c r="LD593" i="2"/>
  <c r="LB593" i="2"/>
  <c r="KY593" i="2"/>
  <c r="KX593" i="2"/>
  <c r="KP593" i="2"/>
  <c r="KM593" i="2"/>
  <c r="KK593" i="2"/>
  <c r="JV593" i="2"/>
  <c r="JT593" i="2"/>
  <c r="II593" i="2"/>
  <c r="IH593" i="2"/>
  <c r="IB593" i="2"/>
  <c r="IA593" i="2"/>
  <c r="HU593" i="2"/>
  <c r="HT593" i="2"/>
  <c r="HN593" i="2"/>
  <c r="HM593" i="2"/>
  <c r="HG593" i="2"/>
  <c r="HF593" i="2"/>
  <c r="GZ593" i="2"/>
  <c r="GY593" i="2"/>
  <c r="GS593" i="2"/>
  <c r="GP593" i="2"/>
  <c r="GO593" i="2"/>
  <c r="FR593" i="2"/>
  <c r="FM593" i="2"/>
  <c r="FA593" i="2"/>
  <c r="ER593" i="2"/>
  <c r="EE593" i="2"/>
  <c r="ED593" i="2"/>
  <c r="EC593" i="2"/>
  <c r="EB593" i="2"/>
  <c r="EA593" i="2"/>
  <c r="DZ593" i="2"/>
  <c r="DV593" i="2"/>
  <c r="DN593" i="2"/>
  <c r="CI593" i="2"/>
  <c r="CD593" i="2"/>
  <c r="CJ593" i="2" s="1"/>
  <c r="BL593" i="2"/>
  <c r="BO593" i="2" s="1"/>
  <c r="BK593" i="2"/>
  <c r="BJ593" i="2"/>
  <c r="BI593" i="2"/>
  <c r="BH593" i="2"/>
  <c r="BG593" i="2"/>
  <c r="BD593" i="2"/>
  <c r="BC593" i="2"/>
  <c r="BB593" i="2"/>
  <c r="AX593" i="2"/>
  <c r="AW593" i="2"/>
  <c r="CK593" i="2" s="1"/>
  <c r="AV593" i="2"/>
  <c r="AU593" i="2"/>
  <c r="AT593" i="2"/>
  <c r="AN593" i="2"/>
  <c r="AM593" i="2"/>
  <c r="AL593" i="2"/>
  <c r="AK593" i="2"/>
  <c r="AJ593" i="2"/>
  <c r="AI593" i="2"/>
  <c r="AH593" i="2"/>
  <c r="AG593" i="2"/>
  <c r="AB593" i="2"/>
  <c r="AA593" i="2"/>
  <c r="Z593" i="2"/>
  <c r="Y593" i="2"/>
  <c r="X593" i="2"/>
  <c r="U593" i="2"/>
  <c r="T593" i="2"/>
  <c r="S593" i="2"/>
  <c r="R593" i="2"/>
  <c r="Q593" i="2"/>
  <c r="P593" i="2"/>
  <c r="O593" i="2"/>
  <c r="L593" i="2"/>
  <c r="I593" i="2"/>
  <c r="H593" i="2"/>
  <c r="G593" i="2"/>
  <c r="F593" i="2"/>
  <c r="A593" i="2" s="1"/>
  <c r="E593" i="2"/>
  <c r="LO592" i="2"/>
  <c r="LE592" i="2"/>
  <c r="LD592" i="2"/>
  <c r="LB592" i="2"/>
  <c r="KY592" i="2"/>
  <c r="KX592" i="2"/>
  <c r="KP592" i="2"/>
  <c r="KM592" i="2"/>
  <c r="KK592" i="2"/>
  <c r="JV592" i="2"/>
  <c r="JT592" i="2" s="1"/>
  <c r="II592" i="2"/>
  <c r="IH592" i="2"/>
  <c r="IB592" i="2"/>
  <c r="IA592" i="2"/>
  <c r="HU592" i="2"/>
  <c r="HT592" i="2"/>
  <c r="HN592" i="2"/>
  <c r="HM592" i="2"/>
  <c r="HG592" i="2"/>
  <c r="HF592" i="2"/>
  <c r="GZ592" i="2"/>
  <c r="GY592" i="2"/>
  <c r="GS592" i="2"/>
  <c r="GP592" i="2"/>
  <c r="GO592" i="2"/>
  <c r="FR592" i="2"/>
  <c r="FM592" i="2"/>
  <c r="FA592" i="2"/>
  <c r="ER592" i="2"/>
  <c r="EE592" i="2"/>
  <c r="ED592" i="2"/>
  <c r="EC592" i="2"/>
  <c r="EB592" i="2"/>
  <c r="EA592" i="2"/>
  <c r="DZ592" i="2"/>
  <c r="DV592" i="2"/>
  <c r="DN592" i="2"/>
  <c r="CJ592" i="2"/>
  <c r="CI592" i="2"/>
  <c r="CE592" i="2"/>
  <c r="CD592" i="2"/>
  <c r="BK592" i="2"/>
  <c r="BJ592" i="2"/>
  <c r="BL592" i="2" s="1"/>
  <c r="BO592" i="2" s="1"/>
  <c r="BI592" i="2"/>
  <c r="BH592" i="2"/>
  <c r="BG592" i="2"/>
  <c r="BD592" i="2"/>
  <c r="BC592" i="2"/>
  <c r="BB592" i="2"/>
  <c r="AX592" i="2"/>
  <c r="AW592" i="2"/>
  <c r="CK592" i="2" s="1"/>
  <c r="AV592" i="2"/>
  <c r="AU592" i="2"/>
  <c r="AT592" i="2"/>
  <c r="AN592" i="2"/>
  <c r="AM592" i="2"/>
  <c r="AL592" i="2"/>
  <c r="AK592" i="2"/>
  <c r="AJ592" i="2"/>
  <c r="AI592" i="2"/>
  <c r="AH592" i="2"/>
  <c r="AG592" i="2"/>
  <c r="AB592" i="2"/>
  <c r="AA592" i="2"/>
  <c r="Z592" i="2"/>
  <c r="Y592" i="2"/>
  <c r="X592" i="2"/>
  <c r="U592" i="2"/>
  <c r="T592" i="2"/>
  <c r="S592" i="2"/>
  <c r="R592" i="2"/>
  <c r="Q592" i="2"/>
  <c r="P592" i="2"/>
  <c r="O592" i="2"/>
  <c r="L592" i="2"/>
  <c r="I592" i="2"/>
  <c r="H592" i="2"/>
  <c r="G592" i="2"/>
  <c r="F592" i="2"/>
  <c r="E592" i="2"/>
  <c r="A592" i="2"/>
  <c r="LO591" i="2"/>
  <c r="LE591" i="2"/>
  <c r="LD591" i="2"/>
  <c r="LB591" i="2"/>
  <c r="KY591" i="2"/>
  <c r="KX591" i="2"/>
  <c r="KP591" i="2"/>
  <c r="KM591" i="2"/>
  <c r="KK591" i="2"/>
  <c r="JV591" i="2"/>
  <c r="JT591" i="2"/>
  <c r="II591" i="2"/>
  <c r="IH591" i="2"/>
  <c r="IB591" i="2"/>
  <c r="IA591" i="2"/>
  <c r="HU591" i="2"/>
  <c r="HT591" i="2"/>
  <c r="HN591" i="2"/>
  <c r="HM591" i="2"/>
  <c r="HG591" i="2"/>
  <c r="HF591" i="2"/>
  <c r="GZ591" i="2"/>
  <c r="GY591" i="2"/>
  <c r="GS591" i="2"/>
  <c r="GP591" i="2"/>
  <c r="GO591" i="2"/>
  <c r="FR591" i="2"/>
  <c r="FM591" i="2"/>
  <c r="FA591" i="2"/>
  <c r="ER591" i="2"/>
  <c r="EE591" i="2"/>
  <c r="ED591" i="2"/>
  <c r="EC591" i="2"/>
  <c r="EB591" i="2"/>
  <c r="EA591" i="2"/>
  <c r="DZ591" i="2"/>
  <c r="DV591" i="2"/>
  <c r="DN591" i="2"/>
  <c r="CI591" i="2"/>
  <c r="CD591" i="2"/>
  <c r="CJ591" i="2" s="1"/>
  <c r="BO591" i="2"/>
  <c r="BL591" i="2"/>
  <c r="BK591" i="2"/>
  <c r="BJ591" i="2"/>
  <c r="BI591" i="2"/>
  <c r="BH591" i="2"/>
  <c r="BG591" i="2"/>
  <c r="BD591" i="2"/>
  <c r="BC591" i="2"/>
  <c r="BB591" i="2"/>
  <c r="AX591" i="2"/>
  <c r="AW591" i="2"/>
  <c r="CK591" i="2" s="1"/>
  <c r="AV591" i="2"/>
  <c r="AU591" i="2"/>
  <c r="AT591" i="2"/>
  <c r="AN591" i="2"/>
  <c r="AM591" i="2"/>
  <c r="AL591" i="2"/>
  <c r="AK591" i="2"/>
  <c r="AJ591" i="2"/>
  <c r="AI591" i="2"/>
  <c r="AH591" i="2"/>
  <c r="AG591" i="2"/>
  <c r="AB591" i="2"/>
  <c r="AA591" i="2"/>
  <c r="Z591" i="2"/>
  <c r="Y591" i="2"/>
  <c r="X591" i="2"/>
  <c r="U591" i="2"/>
  <c r="T591" i="2"/>
  <c r="S591" i="2"/>
  <c r="R591" i="2"/>
  <c r="Q591" i="2"/>
  <c r="P591" i="2"/>
  <c r="O591" i="2"/>
  <c r="L591" i="2"/>
  <c r="I591" i="2"/>
  <c r="H591" i="2"/>
  <c r="G591" i="2"/>
  <c r="F591" i="2"/>
  <c r="A591" i="2" s="1"/>
  <c r="E591" i="2"/>
  <c r="LO590" i="2"/>
  <c r="LE590" i="2"/>
  <c r="LD590" i="2"/>
  <c r="LB590" i="2"/>
  <c r="KY590" i="2"/>
  <c r="KX590" i="2"/>
  <c r="KP590" i="2"/>
  <c r="KM590" i="2"/>
  <c r="KK590" i="2"/>
  <c r="JV590" i="2"/>
  <c r="JT590" i="2"/>
  <c r="II590" i="2"/>
  <c r="IH590" i="2"/>
  <c r="IB590" i="2"/>
  <c r="IA590" i="2"/>
  <c r="HU590" i="2"/>
  <c r="HT590" i="2"/>
  <c r="HN590" i="2"/>
  <c r="HM590" i="2"/>
  <c r="HG590" i="2"/>
  <c r="HF590" i="2"/>
  <c r="GZ590" i="2"/>
  <c r="GY590" i="2"/>
  <c r="GS590" i="2"/>
  <c r="GP590" i="2"/>
  <c r="GO590" i="2"/>
  <c r="FR590" i="2"/>
  <c r="FM590" i="2"/>
  <c r="FA590" i="2"/>
  <c r="ER590" i="2"/>
  <c r="EE590" i="2"/>
  <c r="ED590" i="2"/>
  <c r="EC590" i="2"/>
  <c r="EB590" i="2"/>
  <c r="EA590" i="2"/>
  <c r="DZ590" i="2"/>
  <c r="DV590" i="2"/>
  <c r="DN590" i="2"/>
  <c r="CJ590" i="2"/>
  <c r="CI590" i="2"/>
  <c r="CD590" i="2"/>
  <c r="CE590" i="2" s="1"/>
  <c r="BK590" i="2"/>
  <c r="BJ590" i="2"/>
  <c r="BL590" i="2" s="1"/>
  <c r="BO590" i="2" s="1"/>
  <c r="BI590" i="2"/>
  <c r="BH590" i="2"/>
  <c r="BG590" i="2"/>
  <c r="BD590" i="2"/>
  <c r="BC590" i="2"/>
  <c r="BB590" i="2"/>
  <c r="AX590" i="2"/>
  <c r="AW590" i="2"/>
  <c r="CK590" i="2" s="1"/>
  <c r="AV590" i="2"/>
  <c r="AU590" i="2"/>
  <c r="AT590" i="2"/>
  <c r="AN590" i="2"/>
  <c r="AM590" i="2"/>
  <c r="AL590" i="2"/>
  <c r="AK590" i="2"/>
  <c r="AJ590" i="2"/>
  <c r="AI590" i="2"/>
  <c r="AH590" i="2"/>
  <c r="AG590" i="2"/>
  <c r="AB590" i="2"/>
  <c r="AA590" i="2"/>
  <c r="Z590" i="2"/>
  <c r="Y590" i="2"/>
  <c r="X590" i="2"/>
  <c r="U590" i="2"/>
  <c r="T590" i="2"/>
  <c r="S590" i="2"/>
  <c r="R590" i="2"/>
  <c r="Q590" i="2"/>
  <c r="P590" i="2"/>
  <c r="O590" i="2"/>
  <c r="L590" i="2"/>
  <c r="I590" i="2"/>
  <c r="H590" i="2"/>
  <c r="G590" i="2"/>
  <c r="F590" i="2"/>
  <c r="E590" i="2"/>
  <c r="A590" i="2"/>
  <c r="LO589" i="2"/>
  <c r="LE589" i="2"/>
  <c r="LD589" i="2"/>
  <c r="LB589" i="2"/>
  <c r="KY589" i="2"/>
  <c r="KX589" i="2"/>
  <c r="KP589" i="2"/>
  <c r="KM589" i="2"/>
  <c r="KK589" i="2"/>
  <c r="JV589" i="2"/>
  <c r="JT589" i="2" s="1"/>
  <c r="II589" i="2"/>
  <c r="IH589" i="2"/>
  <c r="IB589" i="2"/>
  <c r="IA589" i="2"/>
  <c r="HU589" i="2"/>
  <c r="HT589" i="2"/>
  <c r="HN589" i="2"/>
  <c r="HM589" i="2"/>
  <c r="HG589" i="2"/>
  <c r="HF589" i="2"/>
  <c r="GZ589" i="2"/>
  <c r="GY589" i="2"/>
  <c r="GS589" i="2"/>
  <c r="GP589" i="2"/>
  <c r="GO589" i="2"/>
  <c r="FR589" i="2"/>
  <c r="FM589" i="2"/>
  <c r="FA589" i="2"/>
  <c r="ER589" i="2"/>
  <c r="EE589" i="2"/>
  <c r="ED589" i="2"/>
  <c r="EC589" i="2"/>
  <c r="EB589" i="2"/>
  <c r="EA589" i="2"/>
  <c r="DZ589" i="2"/>
  <c r="DV589" i="2"/>
  <c r="DN589" i="2"/>
  <c r="CJ589" i="2"/>
  <c r="CI589" i="2"/>
  <c r="CE589" i="2"/>
  <c r="CD589" i="2"/>
  <c r="BK589" i="2"/>
  <c r="BJ589" i="2"/>
  <c r="BL589" i="2" s="1"/>
  <c r="BO589" i="2" s="1"/>
  <c r="BI589" i="2"/>
  <c r="BH589" i="2"/>
  <c r="BG589" i="2"/>
  <c r="BD589" i="2"/>
  <c r="BC589" i="2"/>
  <c r="BB589" i="2"/>
  <c r="AX589" i="2"/>
  <c r="AW589" i="2"/>
  <c r="CK589" i="2" s="1"/>
  <c r="AV589" i="2"/>
  <c r="AU589" i="2"/>
  <c r="AT589" i="2"/>
  <c r="AN589" i="2"/>
  <c r="AM589" i="2"/>
  <c r="AL589" i="2"/>
  <c r="AK589" i="2"/>
  <c r="AJ589" i="2"/>
  <c r="AI589" i="2"/>
  <c r="AH589" i="2"/>
  <c r="AG589" i="2"/>
  <c r="AB589" i="2"/>
  <c r="AA589" i="2"/>
  <c r="Z589" i="2"/>
  <c r="Y589" i="2"/>
  <c r="X589" i="2"/>
  <c r="U589" i="2"/>
  <c r="T589" i="2"/>
  <c r="S589" i="2"/>
  <c r="R589" i="2"/>
  <c r="Q589" i="2"/>
  <c r="P589" i="2"/>
  <c r="O589" i="2"/>
  <c r="L589" i="2"/>
  <c r="I589" i="2"/>
  <c r="H589" i="2"/>
  <c r="G589" i="2"/>
  <c r="F589" i="2"/>
  <c r="A589" i="2" s="1"/>
  <c r="E589" i="2"/>
  <c r="LO588" i="2"/>
  <c r="LE588" i="2"/>
  <c r="LD588" i="2"/>
  <c r="LB588" i="2"/>
  <c r="KY588" i="2"/>
  <c r="KX588" i="2"/>
  <c r="KP588" i="2"/>
  <c r="KM588" i="2"/>
  <c r="KK588" i="2"/>
  <c r="JV588" i="2"/>
  <c r="JT588" i="2" s="1"/>
  <c r="II588" i="2"/>
  <c r="IH588" i="2"/>
  <c r="IB588" i="2"/>
  <c r="IA588" i="2"/>
  <c r="HU588" i="2"/>
  <c r="HT588" i="2"/>
  <c r="HN588" i="2"/>
  <c r="HM588" i="2"/>
  <c r="HG588" i="2"/>
  <c r="HF588" i="2"/>
  <c r="GZ588" i="2"/>
  <c r="GY588" i="2"/>
  <c r="GS588" i="2"/>
  <c r="GP588" i="2"/>
  <c r="GO588" i="2"/>
  <c r="FR588" i="2"/>
  <c r="FM588" i="2"/>
  <c r="FA588" i="2"/>
  <c r="ER588" i="2"/>
  <c r="EE588" i="2"/>
  <c r="ED588" i="2"/>
  <c r="EC588" i="2"/>
  <c r="EB588" i="2"/>
  <c r="EA588" i="2"/>
  <c r="DZ588" i="2"/>
  <c r="DV588" i="2"/>
  <c r="DN588" i="2"/>
  <c r="CI588" i="2"/>
  <c r="CE588" i="2"/>
  <c r="CD588" i="2"/>
  <c r="CJ588" i="2" s="1"/>
  <c r="BL588" i="2"/>
  <c r="BO588" i="2" s="1"/>
  <c r="BK588" i="2"/>
  <c r="BJ588" i="2"/>
  <c r="BI588" i="2"/>
  <c r="BH588" i="2"/>
  <c r="BG588" i="2"/>
  <c r="BD588" i="2"/>
  <c r="BC588" i="2"/>
  <c r="BB588" i="2"/>
  <c r="AX588" i="2"/>
  <c r="AW588" i="2"/>
  <c r="CK588" i="2" s="1"/>
  <c r="AV588" i="2"/>
  <c r="AU588" i="2"/>
  <c r="AT588" i="2"/>
  <c r="AN588" i="2"/>
  <c r="AM588" i="2"/>
  <c r="AL588" i="2"/>
  <c r="AK588" i="2"/>
  <c r="AJ588" i="2"/>
  <c r="AI588" i="2"/>
  <c r="AH588" i="2"/>
  <c r="AG588" i="2"/>
  <c r="AB588" i="2"/>
  <c r="AA588" i="2"/>
  <c r="Z588" i="2"/>
  <c r="Y588" i="2"/>
  <c r="X588" i="2"/>
  <c r="U588" i="2"/>
  <c r="T588" i="2"/>
  <c r="S588" i="2"/>
  <c r="R588" i="2"/>
  <c r="Q588" i="2"/>
  <c r="P588" i="2"/>
  <c r="O588" i="2"/>
  <c r="L588" i="2"/>
  <c r="I588" i="2"/>
  <c r="H588" i="2"/>
  <c r="G588" i="2"/>
  <c r="F588" i="2"/>
  <c r="E588" i="2"/>
  <c r="A588" i="2"/>
  <c r="LO587" i="2"/>
  <c r="LE587" i="2"/>
  <c r="LD587" i="2"/>
  <c r="LB587" i="2"/>
  <c r="KY587" i="2"/>
  <c r="KX587" i="2"/>
  <c r="KP587" i="2"/>
  <c r="KM587" i="2"/>
  <c r="KK587" i="2"/>
  <c r="JV587" i="2"/>
  <c r="JT587" i="2"/>
  <c r="II587" i="2"/>
  <c r="IH587" i="2"/>
  <c r="IB587" i="2"/>
  <c r="IA587" i="2"/>
  <c r="HU587" i="2"/>
  <c r="HT587" i="2"/>
  <c r="HN587" i="2"/>
  <c r="HM587" i="2"/>
  <c r="HG587" i="2"/>
  <c r="HF587" i="2"/>
  <c r="GZ587" i="2"/>
  <c r="GY587" i="2"/>
  <c r="GS587" i="2"/>
  <c r="GP587" i="2"/>
  <c r="GO587" i="2"/>
  <c r="FR587" i="2"/>
  <c r="FM587" i="2"/>
  <c r="FA587" i="2"/>
  <c r="ER587" i="2"/>
  <c r="EE587" i="2"/>
  <c r="ED587" i="2"/>
  <c r="EC587" i="2"/>
  <c r="EB587" i="2"/>
  <c r="EA587" i="2"/>
  <c r="DZ587" i="2"/>
  <c r="DV587" i="2"/>
  <c r="DN587" i="2"/>
  <c r="CJ587" i="2"/>
  <c r="CI587" i="2"/>
  <c r="CD587" i="2"/>
  <c r="CE587" i="2" s="1"/>
  <c r="BL587" i="2"/>
  <c r="BO587" i="2" s="1"/>
  <c r="BK587" i="2"/>
  <c r="BJ587" i="2"/>
  <c r="BI587" i="2"/>
  <c r="BH587" i="2"/>
  <c r="BG587" i="2"/>
  <c r="BD587" i="2"/>
  <c r="BC587" i="2"/>
  <c r="BB587" i="2"/>
  <c r="AX587" i="2"/>
  <c r="AW587" i="2"/>
  <c r="CK587" i="2" s="1"/>
  <c r="AV587" i="2"/>
  <c r="AU587" i="2"/>
  <c r="AT587" i="2"/>
  <c r="AN587" i="2"/>
  <c r="AM587" i="2"/>
  <c r="AL587" i="2"/>
  <c r="AK587" i="2"/>
  <c r="AJ587" i="2"/>
  <c r="AI587" i="2"/>
  <c r="AH587" i="2"/>
  <c r="AG587" i="2"/>
  <c r="AB587" i="2"/>
  <c r="AA587" i="2"/>
  <c r="Z587" i="2"/>
  <c r="Y587" i="2"/>
  <c r="X587" i="2"/>
  <c r="U587" i="2"/>
  <c r="T587" i="2"/>
  <c r="S587" i="2"/>
  <c r="R587" i="2"/>
  <c r="Q587" i="2"/>
  <c r="P587" i="2"/>
  <c r="O587" i="2"/>
  <c r="L587" i="2"/>
  <c r="I587" i="2"/>
  <c r="H587" i="2"/>
  <c r="G587" i="2"/>
  <c r="F587" i="2"/>
  <c r="E587" i="2"/>
  <c r="A587" i="2"/>
  <c r="LO586" i="2"/>
  <c r="LE586" i="2"/>
  <c r="LD586" i="2"/>
  <c r="LB586" i="2"/>
  <c r="KY586" i="2"/>
  <c r="KX586" i="2"/>
  <c r="KP586" i="2"/>
  <c r="KM586" i="2"/>
  <c r="KK586" i="2"/>
  <c r="JV586" i="2"/>
  <c r="JT586" i="2"/>
  <c r="II586" i="2"/>
  <c r="IH586" i="2"/>
  <c r="IB586" i="2"/>
  <c r="IA586" i="2"/>
  <c r="HU586" i="2"/>
  <c r="HT586" i="2"/>
  <c r="HN586" i="2"/>
  <c r="HM586" i="2"/>
  <c r="HG586" i="2"/>
  <c r="HF586" i="2"/>
  <c r="GZ586" i="2"/>
  <c r="GY586" i="2"/>
  <c r="GS586" i="2"/>
  <c r="GP586" i="2"/>
  <c r="GO586" i="2"/>
  <c r="FR586" i="2"/>
  <c r="FM586" i="2"/>
  <c r="FA586" i="2"/>
  <c r="ER586" i="2"/>
  <c r="EE586" i="2"/>
  <c r="ED586" i="2"/>
  <c r="EC586" i="2"/>
  <c r="EB586" i="2"/>
  <c r="EA586" i="2"/>
  <c r="DZ586" i="2"/>
  <c r="DV586" i="2"/>
  <c r="DN586" i="2"/>
  <c r="CI586" i="2"/>
  <c r="CD586" i="2"/>
  <c r="BK586" i="2"/>
  <c r="BJ586" i="2"/>
  <c r="BL586" i="2" s="1"/>
  <c r="BO586" i="2" s="1"/>
  <c r="BI586" i="2"/>
  <c r="BH586" i="2"/>
  <c r="BG586" i="2"/>
  <c r="BD586" i="2"/>
  <c r="BC586" i="2"/>
  <c r="BB586" i="2"/>
  <c r="AX586" i="2"/>
  <c r="AW586" i="2"/>
  <c r="CK586" i="2" s="1"/>
  <c r="AV586" i="2"/>
  <c r="AU586" i="2"/>
  <c r="AT586" i="2"/>
  <c r="AN586" i="2"/>
  <c r="AM586" i="2"/>
  <c r="AL586" i="2"/>
  <c r="AK586" i="2"/>
  <c r="AJ586" i="2"/>
  <c r="AI586" i="2"/>
  <c r="AH586" i="2"/>
  <c r="AG586" i="2"/>
  <c r="AB586" i="2"/>
  <c r="AA586" i="2"/>
  <c r="Z586" i="2"/>
  <c r="Y586" i="2"/>
  <c r="X586" i="2"/>
  <c r="U586" i="2"/>
  <c r="T586" i="2"/>
  <c r="S586" i="2"/>
  <c r="R586" i="2"/>
  <c r="Q586" i="2"/>
  <c r="P586" i="2"/>
  <c r="O586" i="2"/>
  <c r="L586" i="2"/>
  <c r="I586" i="2"/>
  <c r="H586" i="2"/>
  <c r="G586" i="2"/>
  <c r="F586" i="2"/>
  <c r="A586" i="2" s="1"/>
  <c r="E586" i="2"/>
  <c r="LO585" i="2"/>
  <c r="LE585" i="2"/>
  <c r="LD585" i="2"/>
  <c r="LB585" i="2"/>
  <c r="KY585" i="2"/>
  <c r="KX585" i="2"/>
  <c r="KP585" i="2"/>
  <c r="KM585" i="2"/>
  <c r="KK585" i="2"/>
  <c r="JV585" i="2"/>
  <c r="JT585" i="2"/>
  <c r="II585" i="2"/>
  <c r="IH585" i="2"/>
  <c r="IB585" i="2"/>
  <c r="IA585" i="2"/>
  <c r="HU585" i="2"/>
  <c r="HT585" i="2"/>
  <c r="HN585" i="2"/>
  <c r="HM585" i="2"/>
  <c r="HG585" i="2"/>
  <c r="HF585" i="2"/>
  <c r="GZ585" i="2"/>
  <c r="GY585" i="2"/>
  <c r="GS585" i="2"/>
  <c r="GP585" i="2"/>
  <c r="GO585" i="2"/>
  <c r="FR585" i="2"/>
  <c r="FM585" i="2"/>
  <c r="FA585" i="2"/>
  <c r="ER585" i="2"/>
  <c r="EE585" i="2"/>
  <c r="ED585" i="2"/>
  <c r="EC585" i="2"/>
  <c r="EB585" i="2"/>
  <c r="EA585" i="2"/>
  <c r="DZ585" i="2"/>
  <c r="DV585" i="2"/>
  <c r="DN585" i="2"/>
  <c r="CI585" i="2"/>
  <c r="CD585" i="2"/>
  <c r="CJ585" i="2" s="1"/>
  <c r="BL585" i="2"/>
  <c r="BO585" i="2" s="1"/>
  <c r="BK585" i="2"/>
  <c r="BJ585" i="2"/>
  <c r="BI585" i="2"/>
  <c r="BH585" i="2"/>
  <c r="BG585" i="2"/>
  <c r="BD585" i="2"/>
  <c r="BC585" i="2"/>
  <c r="BB585" i="2"/>
  <c r="AX585" i="2"/>
  <c r="AW585" i="2"/>
  <c r="CK585" i="2" s="1"/>
  <c r="AV585" i="2"/>
  <c r="AU585" i="2"/>
  <c r="AT585" i="2"/>
  <c r="AN585" i="2"/>
  <c r="AM585" i="2"/>
  <c r="AL585" i="2"/>
  <c r="AK585" i="2"/>
  <c r="AJ585" i="2"/>
  <c r="AI585" i="2"/>
  <c r="AH585" i="2"/>
  <c r="AG585" i="2"/>
  <c r="AB585" i="2"/>
  <c r="AA585" i="2"/>
  <c r="Z585" i="2"/>
  <c r="Y585" i="2"/>
  <c r="X585" i="2"/>
  <c r="U585" i="2"/>
  <c r="T585" i="2"/>
  <c r="S585" i="2"/>
  <c r="R585" i="2"/>
  <c r="Q585" i="2"/>
  <c r="P585" i="2"/>
  <c r="O585" i="2"/>
  <c r="L585" i="2"/>
  <c r="I585" i="2"/>
  <c r="H585" i="2"/>
  <c r="G585" i="2"/>
  <c r="F585" i="2"/>
  <c r="A585" i="2" s="1"/>
  <c r="E585" i="2"/>
  <c r="LO584" i="2"/>
  <c r="LE584" i="2"/>
  <c r="LD584" i="2"/>
  <c r="LB584" i="2"/>
  <c r="KY584" i="2"/>
  <c r="KX584" i="2"/>
  <c r="KP584" i="2"/>
  <c r="KM584" i="2"/>
  <c r="KK584" i="2"/>
  <c r="JV584" i="2"/>
  <c r="JT584" i="2" s="1"/>
  <c r="II584" i="2"/>
  <c r="IH584" i="2"/>
  <c r="IB584" i="2"/>
  <c r="IA584" i="2"/>
  <c r="HU584" i="2"/>
  <c r="HT584" i="2"/>
  <c r="HN584" i="2"/>
  <c r="HM584" i="2"/>
  <c r="HG584" i="2"/>
  <c r="HF584" i="2"/>
  <c r="GZ584" i="2"/>
  <c r="GY584" i="2"/>
  <c r="GS584" i="2"/>
  <c r="GP584" i="2"/>
  <c r="GO584" i="2"/>
  <c r="FR584" i="2"/>
  <c r="FM584" i="2"/>
  <c r="FA584" i="2"/>
  <c r="ER584" i="2"/>
  <c r="EE584" i="2"/>
  <c r="ED584" i="2"/>
  <c r="EC584" i="2"/>
  <c r="EB584" i="2"/>
  <c r="EA584" i="2"/>
  <c r="DZ584" i="2"/>
  <c r="DV584" i="2"/>
  <c r="DN584" i="2"/>
  <c r="CJ584" i="2"/>
  <c r="CI584" i="2"/>
  <c r="CE584" i="2"/>
  <c r="CD584" i="2"/>
  <c r="BK584" i="2"/>
  <c r="BJ584" i="2"/>
  <c r="BL584" i="2" s="1"/>
  <c r="BO584" i="2" s="1"/>
  <c r="BI584" i="2"/>
  <c r="BH584" i="2"/>
  <c r="BG584" i="2"/>
  <c r="BD584" i="2"/>
  <c r="BC584" i="2"/>
  <c r="BB584" i="2"/>
  <c r="AX584" i="2"/>
  <c r="AW584" i="2"/>
  <c r="CK584" i="2" s="1"/>
  <c r="AV584" i="2"/>
  <c r="AU584" i="2"/>
  <c r="AT584" i="2"/>
  <c r="AN584" i="2"/>
  <c r="AM584" i="2"/>
  <c r="AL584" i="2"/>
  <c r="AK584" i="2"/>
  <c r="AJ584" i="2"/>
  <c r="AI584" i="2"/>
  <c r="AH584" i="2"/>
  <c r="AG584" i="2"/>
  <c r="AB584" i="2"/>
  <c r="AA584" i="2"/>
  <c r="Z584" i="2"/>
  <c r="Y584" i="2"/>
  <c r="X584" i="2"/>
  <c r="U584" i="2"/>
  <c r="T584" i="2"/>
  <c r="S584" i="2"/>
  <c r="R584" i="2"/>
  <c r="Q584" i="2"/>
  <c r="P584" i="2"/>
  <c r="O584" i="2"/>
  <c r="L584" i="2"/>
  <c r="I584" i="2"/>
  <c r="H584" i="2"/>
  <c r="G584" i="2"/>
  <c r="F584" i="2"/>
  <c r="E584" i="2"/>
  <c r="A584" i="2"/>
  <c r="LO583" i="2"/>
  <c r="LE583" i="2"/>
  <c r="LD583" i="2"/>
  <c r="LB583" i="2"/>
  <c r="KY583" i="2"/>
  <c r="KX583" i="2"/>
  <c r="KP583" i="2"/>
  <c r="KM583" i="2"/>
  <c r="KK583" i="2"/>
  <c r="JV583" i="2"/>
  <c r="JT583" i="2" s="1"/>
  <c r="II583" i="2"/>
  <c r="IH583" i="2"/>
  <c r="IB583" i="2"/>
  <c r="IA583" i="2"/>
  <c r="HU583" i="2"/>
  <c r="HT583" i="2"/>
  <c r="HN583" i="2"/>
  <c r="HM583" i="2"/>
  <c r="HG583" i="2"/>
  <c r="HF583" i="2"/>
  <c r="GZ583" i="2"/>
  <c r="GY583" i="2"/>
  <c r="GS583" i="2"/>
  <c r="GP583" i="2"/>
  <c r="GO583" i="2"/>
  <c r="FR583" i="2"/>
  <c r="FM583" i="2"/>
  <c r="FA583" i="2"/>
  <c r="ER583" i="2"/>
  <c r="EE583" i="2"/>
  <c r="ED583" i="2"/>
  <c r="EC583" i="2"/>
  <c r="EB583" i="2"/>
  <c r="EA583" i="2"/>
  <c r="DZ583" i="2"/>
  <c r="DV583" i="2"/>
  <c r="DN583" i="2"/>
  <c r="CI583" i="2"/>
  <c r="CE583" i="2"/>
  <c r="CD583" i="2"/>
  <c r="CJ583" i="2" s="1"/>
  <c r="BO583" i="2"/>
  <c r="BK583" i="2"/>
  <c r="BJ583" i="2"/>
  <c r="BL583" i="2" s="1"/>
  <c r="BI583" i="2"/>
  <c r="BH583" i="2"/>
  <c r="BG583" i="2"/>
  <c r="BD583" i="2"/>
  <c r="BC583" i="2"/>
  <c r="BB583" i="2"/>
  <c r="AX583" i="2"/>
  <c r="AW583" i="2"/>
  <c r="CK583" i="2" s="1"/>
  <c r="AV583" i="2"/>
  <c r="AU583" i="2"/>
  <c r="AT583" i="2"/>
  <c r="AN583" i="2"/>
  <c r="AM583" i="2"/>
  <c r="AL583" i="2"/>
  <c r="AK583" i="2"/>
  <c r="AJ583" i="2"/>
  <c r="AI583" i="2"/>
  <c r="AH583" i="2"/>
  <c r="AG583" i="2"/>
  <c r="AB583" i="2"/>
  <c r="AA583" i="2"/>
  <c r="Z583" i="2"/>
  <c r="Y583" i="2"/>
  <c r="X583" i="2"/>
  <c r="U583" i="2"/>
  <c r="T583" i="2"/>
  <c r="S583" i="2"/>
  <c r="R583" i="2"/>
  <c r="Q583" i="2"/>
  <c r="P583" i="2"/>
  <c r="O583" i="2"/>
  <c r="L583" i="2"/>
  <c r="I583" i="2"/>
  <c r="H583" i="2"/>
  <c r="G583" i="2"/>
  <c r="F583" i="2"/>
  <c r="A583" i="2" s="1"/>
  <c r="E583" i="2"/>
  <c r="LO582" i="2"/>
  <c r="LE582" i="2"/>
  <c r="LD582" i="2"/>
  <c r="LB582" i="2"/>
  <c r="KY582" i="2"/>
  <c r="KX582" i="2"/>
  <c r="KP582" i="2"/>
  <c r="KM582" i="2"/>
  <c r="KK582" i="2"/>
  <c r="JV582" i="2"/>
  <c r="JT582" i="2" s="1"/>
  <c r="II582" i="2"/>
  <c r="IH582" i="2"/>
  <c r="IB582" i="2"/>
  <c r="IA582" i="2"/>
  <c r="HU582" i="2"/>
  <c r="HT582" i="2"/>
  <c r="HN582" i="2"/>
  <c r="HM582" i="2"/>
  <c r="HG582" i="2"/>
  <c r="HF582" i="2"/>
  <c r="GZ582" i="2"/>
  <c r="GY582" i="2"/>
  <c r="GS582" i="2"/>
  <c r="GP582" i="2"/>
  <c r="GO582" i="2"/>
  <c r="FR582" i="2"/>
  <c r="FM582" i="2"/>
  <c r="FA582" i="2"/>
  <c r="ER582" i="2"/>
  <c r="EE582" i="2"/>
  <c r="ED582" i="2"/>
  <c r="EC582" i="2"/>
  <c r="EB582" i="2"/>
  <c r="EA582" i="2"/>
  <c r="DZ582" i="2"/>
  <c r="DV582" i="2"/>
  <c r="DN582" i="2"/>
  <c r="CJ582" i="2"/>
  <c r="CI582" i="2"/>
  <c r="CE582" i="2"/>
  <c r="CD582" i="2"/>
  <c r="BL582" i="2"/>
  <c r="BO582" i="2" s="1"/>
  <c r="BK582" i="2"/>
  <c r="BJ582" i="2"/>
  <c r="BI582" i="2"/>
  <c r="BH582" i="2"/>
  <c r="BG582" i="2"/>
  <c r="BD582" i="2"/>
  <c r="BC582" i="2"/>
  <c r="BB582" i="2"/>
  <c r="AX582" i="2"/>
  <c r="AW582" i="2"/>
  <c r="CK582" i="2" s="1"/>
  <c r="AV582" i="2"/>
  <c r="AU582" i="2"/>
  <c r="AT582" i="2"/>
  <c r="AN582" i="2"/>
  <c r="AM582" i="2"/>
  <c r="AL582" i="2"/>
  <c r="AK582" i="2"/>
  <c r="AJ582" i="2"/>
  <c r="AI582" i="2"/>
  <c r="AH582" i="2"/>
  <c r="AG582" i="2"/>
  <c r="AB582" i="2"/>
  <c r="AA582" i="2"/>
  <c r="Z582" i="2"/>
  <c r="Y582" i="2"/>
  <c r="X582" i="2"/>
  <c r="U582" i="2"/>
  <c r="T582" i="2"/>
  <c r="S582" i="2"/>
  <c r="R582" i="2"/>
  <c r="Q582" i="2"/>
  <c r="P582" i="2"/>
  <c r="O582" i="2"/>
  <c r="L582" i="2"/>
  <c r="I582" i="2"/>
  <c r="H582" i="2"/>
  <c r="G582" i="2"/>
  <c r="F582" i="2"/>
  <c r="E582" i="2"/>
  <c r="A582" i="2"/>
  <c r="LO581" i="2"/>
  <c r="LE581" i="2"/>
  <c r="LD581" i="2"/>
  <c r="LB581" i="2"/>
  <c r="KY581" i="2"/>
  <c r="KX581" i="2"/>
  <c r="KP581" i="2"/>
  <c r="KM581" i="2"/>
  <c r="KK581" i="2"/>
  <c r="JV581" i="2"/>
  <c r="JT581" i="2" s="1"/>
  <c r="II581" i="2"/>
  <c r="IH581" i="2"/>
  <c r="IB581" i="2"/>
  <c r="IA581" i="2"/>
  <c r="HU581" i="2"/>
  <c r="HT581" i="2"/>
  <c r="HN581" i="2"/>
  <c r="HM581" i="2"/>
  <c r="HG581" i="2"/>
  <c r="HF581" i="2"/>
  <c r="GZ581" i="2"/>
  <c r="GY581" i="2"/>
  <c r="GS581" i="2"/>
  <c r="GP581" i="2"/>
  <c r="GO581" i="2"/>
  <c r="FR581" i="2"/>
  <c r="FM581" i="2"/>
  <c r="FA581" i="2"/>
  <c r="ER581" i="2"/>
  <c r="EE581" i="2"/>
  <c r="ED581" i="2"/>
  <c r="EC581" i="2"/>
  <c r="EB581" i="2"/>
  <c r="EA581" i="2"/>
  <c r="DZ581" i="2"/>
  <c r="DV581" i="2"/>
  <c r="DN581" i="2"/>
  <c r="CK581" i="2"/>
  <c r="CJ581" i="2"/>
  <c r="CI581" i="2"/>
  <c r="CE581" i="2"/>
  <c r="CD581" i="2"/>
  <c r="BK581" i="2"/>
  <c r="BJ581" i="2"/>
  <c r="BL581" i="2" s="1"/>
  <c r="BO581" i="2" s="1"/>
  <c r="BI581" i="2"/>
  <c r="BH581" i="2"/>
  <c r="BG581" i="2"/>
  <c r="BD581" i="2"/>
  <c r="BC581" i="2"/>
  <c r="BB581" i="2"/>
  <c r="AX581" i="2"/>
  <c r="AW581" i="2"/>
  <c r="AV581" i="2"/>
  <c r="AU581" i="2"/>
  <c r="AT581" i="2"/>
  <c r="AN581" i="2"/>
  <c r="AM581" i="2"/>
  <c r="AL581" i="2"/>
  <c r="AK581" i="2"/>
  <c r="AJ581" i="2"/>
  <c r="AI581" i="2"/>
  <c r="AH581" i="2"/>
  <c r="AG581" i="2"/>
  <c r="AB581" i="2"/>
  <c r="AA581" i="2"/>
  <c r="Z581" i="2"/>
  <c r="Y581" i="2"/>
  <c r="X581" i="2"/>
  <c r="U581" i="2"/>
  <c r="T581" i="2"/>
  <c r="S581" i="2"/>
  <c r="R581" i="2"/>
  <c r="Q581" i="2"/>
  <c r="P581" i="2"/>
  <c r="O581" i="2"/>
  <c r="L581" i="2"/>
  <c r="I581" i="2"/>
  <c r="H581" i="2"/>
  <c r="G581" i="2"/>
  <c r="F581" i="2"/>
  <c r="E581" i="2"/>
  <c r="A581" i="2"/>
  <c r="LO580" i="2"/>
  <c r="LE580" i="2"/>
  <c r="LD580" i="2"/>
  <c r="LB580" i="2"/>
  <c r="KY580" i="2"/>
  <c r="KX580" i="2"/>
  <c r="KP580" i="2"/>
  <c r="KM580" i="2"/>
  <c r="KK580" i="2"/>
  <c r="JV580" i="2"/>
  <c r="JT580" i="2" s="1"/>
  <c r="II580" i="2"/>
  <c r="IH580" i="2"/>
  <c r="IB580" i="2"/>
  <c r="IA580" i="2"/>
  <c r="HU580" i="2"/>
  <c r="HT580" i="2"/>
  <c r="HN580" i="2"/>
  <c r="HM580" i="2"/>
  <c r="HG580" i="2"/>
  <c r="HF580" i="2"/>
  <c r="GZ580" i="2"/>
  <c r="GY580" i="2"/>
  <c r="GS580" i="2"/>
  <c r="GP580" i="2"/>
  <c r="GO580" i="2"/>
  <c r="FR580" i="2"/>
  <c r="FM580" i="2"/>
  <c r="FA580" i="2"/>
  <c r="ER580" i="2"/>
  <c r="EE580" i="2"/>
  <c r="ED580" i="2"/>
  <c r="EC580" i="2"/>
  <c r="EB580" i="2"/>
  <c r="EA580" i="2"/>
  <c r="DZ580" i="2"/>
  <c r="DV580" i="2"/>
  <c r="DN580" i="2"/>
  <c r="CI580" i="2"/>
  <c r="CE580" i="2"/>
  <c r="CD580" i="2"/>
  <c r="CJ580" i="2" s="1"/>
  <c r="BO580" i="2"/>
  <c r="BL580" i="2"/>
  <c r="BK580" i="2"/>
  <c r="BJ580" i="2"/>
  <c r="BI580" i="2"/>
  <c r="BH580" i="2"/>
  <c r="BG580" i="2"/>
  <c r="BD580" i="2"/>
  <c r="BC580" i="2"/>
  <c r="BB580" i="2"/>
  <c r="AX580" i="2"/>
  <c r="AW580" i="2"/>
  <c r="CK580" i="2" s="1"/>
  <c r="AV580" i="2"/>
  <c r="AU580" i="2"/>
  <c r="AT580" i="2"/>
  <c r="AN580" i="2"/>
  <c r="AM580" i="2"/>
  <c r="AL580" i="2"/>
  <c r="AK580" i="2"/>
  <c r="AJ580" i="2"/>
  <c r="AI580" i="2"/>
  <c r="AH580" i="2"/>
  <c r="AG580" i="2"/>
  <c r="AB580" i="2"/>
  <c r="AA580" i="2"/>
  <c r="Z580" i="2"/>
  <c r="Y580" i="2"/>
  <c r="X580" i="2"/>
  <c r="U580" i="2"/>
  <c r="T580" i="2"/>
  <c r="S580" i="2"/>
  <c r="R580" i="2"/>
  <c r="Q580" i="2"/>
  <c r="P580" i="2"/>
  <c r="O580" i="2"/>
  <c r="L580" i="2"/>
  <c r="I580" i="2"/>
  <c r="H580" i="2"/>
  <c r="G580" i="2"/>
  <c r="F580" i="2"/>
  <c r="A580" i="2" s="1"/>
  <c r="E580" i="2"/>
  <c r="LO579" i="2"/>
  <c r="LE579" i="2"/>
  <c r="LD579" i="2"/>
  <c r="LB579" i="2"/>
  <c r="KY579" i="2"/>
  <c r="KX579" i="2"/>
  <c r="KP579" i="2"/>
  <c r="KM579" i="2"/>
  <c r="KK579" i="2"/>
  <c r="JV579" i="2"/>
  <c r="JT579" i="2"/>
  <c r="II579" i="2"/>
  <c r="IH579" i="2"/>
  <c r="IB579" i="2"/>
  <c r="IA579" i="2"/>
  <c r="HU579" i="2"/>
  <c r="HT579" i="2"/>
  <c r="HN579" i="2"/>
  <c r="HM579" i="2"/>
  <c r="HG579" i="2"/>
  <c r="HF579" i="2"/>
  <c r="GZ579" i="2"/>
  <c r="GY579" i="2"/>
  <c r="GS579" i="2"/>
  <c r="GP579" i="2"/>
  <c r="GO579" i="2"/>
  <c r="FR579" i="2"/>
  <c r="FM579" i="2"/>
  <c r="FA579" i="2"/>
  <c r="ER579" i="2"/>
  <c r="EE579" i="2"/>
  <c r="ED579" i="2"/>
  <c r="EC579" i="2"/>
  <c r="EB579" i="2"/>
  <c r="EA579" i="2"/>
  <c r="DZ579" i="2"/>
  <c r="DV579" i="2"/>
  <c r="DN579" i="2"/>
  <c r="CK579" i="2"/>
  <c r="CJ579" i="2"/>
  <c r="CI579" i="2"/>
  <c r="CD579" i="2"/>
  <c r="CE579" i="2" s="1"/>
  <c r="BK579" i="2"/>
  <c r="BJ579" i="2"/>
  <c r="BL579" i="2" s="1"/>
  <c r="BO579" i="2" s="1"/>
  <c r="BI579" i="2"/>
  <c r="BH579" i="2"/>
  <c r="BG579" i="2"/>
  <c r="BD579" i="2"/>
  <c r="BC579" i="2"/>
  <c r="BB579" i="2"/>
  <c r="AX579" i="2"/>
  <c r="AW579" i="2"/>
  <c r="AV579" i="2"/>
  <c r="AU579" i="2"/>
  <c r="AT579" i="2"/>
  <c r="AN579" i="2"/>
  <c r="AM579" i="2"/>
  <c r="AL579" i="2"/>
  <c r="AK579" i="2"/>
  <c r="AJ579" i="2"/>
  <c r="AI579" i="2"/>
  <c r="AH579" i="2"/>
  <c r="AG579" i="2"/>
  <c r="AB579" i="2"/>
  <c r="AA579" i="2"/>
  <c r="Z579" i="2"/>
  <c r="Y579" i="2"/>
  <c r="X579" i="2"/>
  <c r="U579" i="2"/>
  <c r="T579" i="2"/>
  <c r="S579" i="2"/>
  <c r="R579" i="2"/>
  <c r="Q579" i="2"/>
  <c r="P579" i="2"/>
  <c r="O579" i="2"/>
  <c r="L579" i="2"/>
  <c r="I579" i="2"/>
  <c r="H579" i="2"/>
  <c r="G579" i="2"/>
  <c r="F579" i="2"/>
  <c r="E579" i="2"/>
  <c r="A579" i="2"/>
  <c r="LO578" i="2"/>
  <c r="LE578" i="2"/>
  <c r="LD578" i="2"/>
  <c r="LB578" i="2"/>
  <c r="KY578" i="2"/>
  <c r="KX578" i="2"/>
  <c r="KP578" i="2"/>
  <c r="KM578" i="2"/>
  <c r="KK578" i="2"/>
  <c r="JV578" i="2"/>
  <c r="JT578" i="2" s="1"/>
  <c r="II578" i="2"/>
  <c r="IH578" i="2"/>
  <c r="IB578" i="2"/>
  <c r="IA578" i="2"/>
  <c r="HU578" i="2"/>
  <c r="HT578" i="2"/>
  <c r="HN578" i="2"/>
  <c r="HM578" i="2"/>
  <c r="HG578" i="2"/>
  <c r="HF578" i="2"/>
  <c r="GZ578" i="2"/>
  <c r="GY578" i="2"/>
  <c r="GS578" i="2"/>
  <c r="GP578" i="2"/>
  <c r="GO578" i="2"/>
  <c r="FR578" i="2"/>
  <c r="FM578" i="2"/>
  <c r="FA578" i="2"/>
  <c r="ER578" i="2"/>
  <c r="EE578" i="2"/>
  <c r="ED578" i="2"/>
  <c r="EC578" i="2"/>
  <c r="EB578" i="2"/>
  <c r="EA578" i="2"/>
  <c r="DZ578" i="2"/>
  <c r="DV578" i="2"/>
  <c r="DN578" i="2"/>
  <c r="CI578" i="2"/>
  <c r="CD578" i="2"/>
  <c r="CJ578" i="2" s="1"/>
  <c r="BK578" i="2"/>
  <c r="BJ578" i="2"/>
  <c r="BL578" i="2" s="1"/>
  <c r="BO578" i="2" s="1"/>
  <c r="BI578" i="2"/>
  <c r="BH578" i="2"/>
  <c r="BG578" i="2"/>
  <c r="BD578" i="2"/>
  <c r="BC578" i="2"/>
  <c r="BB578" i="2"/>
  <c r="AX578" i="2"/>
  <c r="AW578" i="2"/>
  <c r="CK578" i="2" s="1"/>
  <c r="AV578" i="2"/>
  <c r="AU578" i="2"/>
  <c r="AT578" i="2"/>
  <c r="AN578" i="2"/>
  <c r="AM578" i="2"/>
  <c r="AL578" i="2"/>
  <c r="AK578" i="2"/>
  <c r="AJ578" i="2"/>
  <c r="AI578" i="2"/>
  <c r="AH578" i="2"/>
  <c r="AG578" i="2"/>
  <c r="AB578" i="2"/>
  <c r="AA578" i="2"/>
  <c r="Z578" i="2"/>
  <c r="Y578" i="2"/>
  <c r="X578" i="2"/>
  <c r="U578" i="2"/>
  <c r="T578" i="2"/>
  <c r="S578" i="2"/>
  <c r="R578" i="2"/>
  <c r="Q578" i="2"/>
  <c r="P578" i="2"/>
  <c r="O578" i="2"/>
  <c r="L578" i="2"/>
  <c r="I578" i="2"/>
  <c r="H578" i="2"/>
  <c r="G578" i="2"/>
  <c r="F578" i="2"/>
  <c r="A578" i="2" s="1"/>
  <c r="E578" i="2"/>
  <c r="LO577" i="2"/>
  <c r="LE577" i="2"/>
  <c r="LD577" i="2"/>
  <c r="LB577" i="2"/>
  <c r="KY577" i="2"/>
  <c r="KX577" i="2"/>
  <c r="KP577" i="2"/>
  <c r="KM577" i="2"/>
  <c r="KK577" i="2"/>
  <c r="JV577" i="2"/>
  <c r="JT577" i="2"/>
  <c r="II577" i="2"/>
  <c r="IH577" i="2"/>
  <c r="IB577" i="2"/>
  <c r="IA577" i="2"/>
  <c r="HU577" i="2"/>
  <c r="HT577" i="2"/>
  <c r="HN577" i="2"/>
  <c r="HM577" i="2"/>
  <c r="HG577" i="2"/>
  <c r="HF577" i="2"/>
  <c r="GZ577" i="2"/>
  <c r="GY577" i="2"/>
  <c r="GS577" i="2"/>
  <c r="GP577" i="2"/>
  <c r="GO577" i="2"/>
  <c r="FR577" i="2"/>
  <c r="FM577" i="2"/>
  <c r="FA577" i="2"/>
  <c r="ER577" i="2"/>
  <c r="EE577" i="2"/>
  <c r="ED577" i="2"/>
  <c r="EC577" i="2"/>
  <c r="EB577" i="2"/>
  <c r="EA577" i="2"/>
  <c r="DZ577" i="2"/>
  <c r="DV577" i="2"/>
  <c r="DN577" i="2"/>
  <c r="CI577" i="2"/>
  <c r="CD577" i="2"/>
  <c r="BO577" i="2"/>
  <c r="BL577" i="2"/>
  <c r="BK577" i="2"/>
  <c r="BJ577" i="2"/>
  <c r="BI577" i="2"/>
  <c r="BH577" i="2"/>
  <c r="BG577" i="2"/>
  <c r="BD577" i="2"/>
  <c r="BC577" i="2"/>
  <c r="BB577" i="2"/>
  <c r="AX577" i="2"/>
  <c r="AW577" i="2"/>
  <c r="CK577" i="2" s="1"/>
  <c r="AV577" i="2"/>
  <c r="AU577" i="2"/>
  <c r="AT577" i="2"/>
  <c r="AN577" i="2"/>
  <c r="AM577" i="2"/>
  <c r="AL577" i="2"/>
  <c r="AK577" i="2"/>
  <c r="AJ577" i="2"/>
  <c r="AI577" i="2"/>
  <c r="AH577" i="2"/>
  <c r="AG577" i="2"/>
  <c r="AB577" i="2"/>
  <c r="AA577" i="2"/>
  <c r="Z577" i="2"/>
  <c r="Y577" i="2"/>
  <c r="X577" i="2"/>
  <c r="U577" i="2"/>
  <c r="T577" i="2"/>
  <c r="S577" i="2"/>
  <c r="R577" i="2"/>
  <c r="Q577" i="2"/>
  <c r="P577" i="2"/>
  <c r="O577" i="2"/>
  <c r="L577" i="2"/>
  <c r="I577" i="2"/>
  <c r="H577" i="2"/>
  <c r="G577" i="2"/>
  <c r="F577" i="2"/>
  <c r="A577" i="2" s="1"/>
  <c r="E577" i="2"/>
  <c r="LO576" i="2"/>
  <c r="LE576" i="2"/>
  <c r="LD576" i="2"/>
  <c r="LB576" i="2"/>
  <c r="KY576" i="2"/>
  <c r="KX576" i="2"/>
  <c r="KP576" i="2"/>
  <c r="KM576" i="2"/>
  <c r="KK576" i="2"/>
  <c r="JV576" i="2"/>
  <c r="JT576" i="2" s="1"/>
  <c r="II576" i="2"/>
  <c r="IH576" i="2"/>
  <c r="IB576" i="2"/>
  <c r="IA576" i="2"/>
  <c r="HU576" i="2"/>
  <c r="HT576" i="2"/>
  <c r="HN576" i="2"/>
  <c r="HM576" i="2"/>
  <c r="HG576" i="2"/>
  <c r="HF576" i="2"/>
  <c r="GZ576" i="2"/>
  <c r="GY576" i="2"/>
  <c r="GS576" i="2"/>
  <c r="GP576" i="2"/>
  <c r="GO576" i="2"/>
  <c r="FR576" i="2"/>
  <c r="FM576" i="2"/>
  <c r="FA576" i="2"/>
  <c r="ER576" i="2"/>
  <c r="EE576" i="2"/>
  <c r="ED576" i="2"/>
  <c r="EC576" i="2"/>
  <c r="EB576" i="2"/>
  <c r="EA576" i="2"/>
  <c r="DZ576" i="2"/>
  <c r="DV576" i="2"/>
  <c r="DN576" i="2"/>
  <c r="CK576" i="2"/>
  <c r="CJ576" i="2"/>
  <c r="CI576" i="2"/>
  <c r="CE576" i="2"/>
  <c r="CD576" i="2"/>
  <c r="BK576" i="2"/>
  <c r="BJ576" i="2"/>
  <c r="BL576" i="2" s="1"/>
  <c r="BO576" i="2" s="1"/>
  <c r="BI576" i="2"/>
  <c r="BH576" i="2"/>
  <c r="BG576" i="2"/>
  <c r="BD576" i="2"/>
  <c r="BC576" i="2"/>
  <c r="BB576" i="2"/>
  <c r="AX576" i="2"/>
  <c r="AW576" i="2"/>
  <c r="AV576" i="2"/>
  <c r="AU576" i="2"/>
  <c r="AT576" i="2"/>
  <c r="AN576" i="2"/>
  <c r="AM576" i="2"/>
  <c r="AL576" i="2"/>
  <c r="AK576" i="2"/>
  <c r="AJ576" i="2"/>
  <c r="AI576" i="2"/>
  <c r="AH576" i="2"/>
  <c r="AG576" i="2"/>
  <c r="AB576" i="2"/>
  <c r="AA576" i="2"/>
  <c r="Z576" i="2"/>
  <c r="Y576" i="2"/>
  <c r="X576" i="2"/>
  <c r="U576" i="2"/>
  <c r="T576" i="2"/>
  <c r="S576" i="2"/>
  <c r="R576" i="2"/>
  <c r="Q576" i="2"/>
  <c r="P576" i="2"/>
  <c r="O576" i="2"/>
  <c r="L576" i="2"/>
  <c r="I576" i="2"/>
  <c r="H576" i="2"/>
  <c r="G576" i="2"/>
  <c r="F576" i="2"/>
  <c r="E576" i="2"/>
  <c r="A576" i="2"/>
  <c r="LO575" i="2"/>
  <c r="LE575" i="2"/>
  <c r="LD575" i="2"/>
  <c r="LB575" i="2"/>
  <c r="KY575" i="2"/>
  <c r="KX575" i="2"/>
  <c r="KP575" i="2"/>
  <c r="KM575" i="2"/>
  <c r="KK575" i="2"/>
  <c r="JV575" i="2"/>
  <c r="JT575" i="2" s="1"/>
  <c r="II575" i="2"/>
  <c r="IH575" i="2"/>
  <c r="IB575" i="2"/>
  <c r="IA575" i="2"/>
  <c r="HU575" i="2"/>
  <c r="HT575" i="2"/>
  <c r="HN575" i="2"/>
  <c r="HM575" i="2"/>
  <c r="HG575" i="2"/>
  <c r="HF575" i="2"/>
  <c r="GZ575" i="2"/>
  <c r="GY575" i="2"/>
  <c r="GS575" i="2"/>
  <c r="GP575" i="2"/>
  <c r="GO575" i="2"/>
  <c r="FR575" i="2"/>
  <c r="FM575" i="2"/>
  <c r="FA575" i="2"/>
  <c r="ER575" i="2"/>
  <c r="EE575" i="2"/>
  <c r="ED575" i="2"/>
  <c r="EC575" i="2"/>
  <c r="EB575" i="2"/>
  <c r="EA575" i="2"/>
  <c r="DZ575" i="2"/>
  <c r="DV575" i="2"/>
  <c r="DN575" i="2"/>
  <c r="CI575" i="2"/>
  <c r="CD575" i="2"/>
  <c r="CJ575" i="2" s="1"/>
  <c r="BK575" i="2"/>
  <c r="BJ575" i="2"/>
  <c r="BL575" i="2" s="1"/>
  <c r="BO575" i="2" s="1"/>
  <c r="BI575" i="2"/>
  <c r="BH575" i="2"/>
  <c r="BG575" i="2"/>
  <c r="BD575" i="2"/>
  <c r="BC575" i="2"/>
  <c r="BB575" i="2"/>
  <c r="AX575" i="2"/>
  <c r="AW575" i="2"/>
  <c r="CK575" i="2" s="1"/>
  <c r="AV575" i="2"/>
  <c r="AU575" i="2"/>
  <c r="AT575" i="2"/>
  <c r="AN575" i="2"/>
  <c r="AM575" i="2"/>
  <c r="AL575" i="2"/>
  <c r="AK575" i="2"/>
  <c r="AJ575" i="2"/>
  <c r="AI575" i="2"/>
  <c r="AH575" i="2"/>
  <c r="AG575" i="2"/>
  <c r="AB575" i="2"/>
  <c r="AA575" i="2"/>
  <c r="Z575" i="2"/>
  <c r="Y575" i="2"/>
  <c r="X575" i="2"/>
  <c r="U575" i="2"/>
  <c r="T575" i="2"/>
  <c r="S575" i="2"/>
  <c r="R575" i="2"/>
  <c r="Q575" i="2"/>
  <c r="P575" i="2"/>
  <c r="O575" i="2"/>
  <c r="L575" i="2"/>
  <c r="I575" i="2"/>
  <c r="H575" i="2"/>
  <c r="G575" i="2"/>
  <c r="F575" i="2"/>
  <c r="A575" i="2" s="1"/>
  <c r="E575" i="2"/>
  <c r="LO574" i="2"/>
  <c r="LE574" i="2"/>
  <c r="LD574" i="2"/>
  <c r="LB574" i="2"/>
  <c r="KY574" i="2"/>
  <c r="KX574" i="2"/>
  <c r="KP574" i="2"/>
  <c r="KM574" i="2"/>
  <c r="KK574" i="2"/>
  <c r="JV574" i="2"/>
  <c r="JT574" i="2" s="1"/>
  <c r="II574" i="2"/>
  <c r="IH574" i="2"/>
  <c r="IB574" i="2"/>
  <c r="IA574" i="2"/>
  <c r="HU574" i="2"/>
  <c r="HT574" i="2"/>
  <c r="HN574" i="2"/>
  <c r="HM574" i="2"/>
  <c r="HG574" i="2"/>
  <c r="HF574" i="2"/>
  <c r="GZ574" i="2"/>
  <c r="GY574" i="2"/>
  <c r="GS574" i="2"/>
  <c r="GP574" i="2"/>
  <c r="GO574" i="2"/>
  <c r="FR574" i="2"/>
  <c r="FM574" i="2"/>
  <c r="FA574" i="2"/>
  <c r="ER574" i="2"/>
  <c r="EE574" i="2"/>
  <c r="ED574" i="2"/>
  <c r="EC574" i="2"/>
  <c r="EB574" i="2"/>
  <c r="EA574" i="2"/>
  <c r="DZ574" i="2"/>
  <c r="DV574" i="2"/>
  <c r="DN574" i="2"/>
  <c r="CK574" i="2"/>
  <c r="CI574" i="2"/>
  <c r="CE574" i="2"/>
  <c r="CD574" i="2"/>
  <c r="CJ574" i="2" s="1"/>
  <c r="BL574" i="2"/>
  <c r="BO574" i="2" s="1"/>
  <c r="BK574" i="2"/>
  <c r="BJ574" i="2"/>
  <c r="BI574" i="2"/>
  <c r="BH574" i="2"/>
  <c r="BG574" i="2"/>
  <c r="BD574" i="2"/>
  <c r="BC574" i="2"/>
  <c r="BB574" i="2"/>
  <c r="AX574" i="2"/>
  <c r="AW574" i="2"/>
  <c r="AV574" i="2"/>
  <c r="AU574" i="2"/>
  <c r="AT574" i="2"/>
  <c r="AN574" i="2"/>
  <c r="AM574" i="2"/>
  <c r="AL574" i="2"/>
  <c r="AK574" i="2"/>
  <c r="AJ574" i="2"/>
  <c r="AI574" i="2"/>
  <c r="AH574" i="2"/>
  <c r="AG574" i="2"/>
  <c r="AB574" i="2"/>
  <c r="AA574" i="2"/>
  <c r="Z574" i="2"/>
  <c r="Y574" i="2"/>
  <c r="X574" i="2"/>
  <c r="U574" i="2"/>
  <c r="T574" i="2"/>
  <c r="S574" i="2"/>
  <c r="R574" i="2"/>
  <c r="Q574" i="2"/>
  <c r="P574" i="2"/>
  <c r="O574" i="2"/>
  <c r="L574" i="2"/>
  <c r="I574" i="2"/>
  <c r="H574" i="2"/>
  <c r="G574" i="2"/>
  <c r="F574" i="2"/>
  <c r="E574" i="2"/>
  <c r="A574" i="2"/>
  <c r="LO573" i="2"/>
  <c r="LE573" i="2"/>
  <c r="LD573" i="2"/>
  <c r="LB573" i="2"/>
  <c r="KY573" i="2"/>
  <c r="KX573" i="2"/>
  <c r="KP573" i="2"/>
  <c r="KM573" i="2"/>
  <c r="KK573" i="2"/>
  <c r="JV573" i="2"/>
  <c r="JT573" i="2" s="1"/>
  <c r="II573" i="2"/>
  <c r="IH573" i="2"/>
  <c r="IB573" i="2"/>
  <c r="IA573" i="2"/>
  <c r="HU573" i="2"/>
  <c r="HT573" i="2"/>
  <c r="HN573" i="2"/>
  <c r="HM573" i="2"/>
  <c r="HG573" i="2"/>
  <c r="HF573" i="2"/>
  <c r="GZ573" i="2"/>
  <c r="GY573" i="2"/>
  <c r="GS573" i="2"/>
  <c r="GP573" i="2"/>
  <c r="GO573" i="2"/>
  <c r="FR573" i="2"/>
  <c r="FM573" i="2"/>
  <c r="FA573" i="2"/>
  <c r="ER573" i="2"/>
  <c r="EE573" i="2"/>
  <c r="ED573" i="2"/>
  <c r="EC573" i="2"/>
  <c r="EB573" i="2"/>
  <c r="EA573" i="2"/>
  <c r="DZ573" i="2"/>
  <c r="DV573" i="2"/>
  <c r="DN573" i="2"/>
  <c r="CK573" i="2"/>
  <c r="CJ573" i="2"/>
  <c r="CI573" i="2"/>
  <c r="CE573" i="2"/>
  <c r="CD573" i="2"/>
  <c r="BK573" i="2"/>
  <c r="BJ573" i="2"/>
  <c r="BL573" i="2" s="1"/>
  <c r="BO573" i="2" s="1"/>
  <c r="BI573" i="2"/>
  <c r="BH573" i="2"/>
  <c r="BG573" i="2"/>
  <c r="BD573" i="2"/>
  <c r="BC573" i="2"/>
  <c r="BB573" i="2"/>
  <c r="AX573" i="2"/>
  <c r="AW573" i="2"/>
  <c r="AV573" i="2"/>
  <c r="AU573" i="2"/>
  <c r="AT573" i="2"/>
  <c r="AN573" i="2"/>
  <c r="AM573" i="2"/>
  <c r="AL573" i="2"/>
  <c r="AK573" i="2"/>
  <c r="AJ573" i="2"/>
  <c r="AI573" i="2"/>
  <c r="AH573" i="2"/>
  <c r="AG573" i="2"/>
  <c r="AB573" i="2"/>
  <c r="AA573" i="2"/>
  <c r="Z573" i="2"/>
  <c r="Y573" i="2"/>
  <c r="X573" i="2"/>
  <c r="U573" i="2"/>
  <c r="T573" i="2"/>
  <c r="S573" i="2"/>
  <c r="R573" i="2"/>
  <c r="Q573" i="2"/>
  <c r="P573" i="2"/>
  <c r="O573" i="2"/>
  <c r="L573" i="2"/>
  <c r="I573" i="2"/>
  <c r="H573" i="2"/>
  <c r="G573" i="2"/>
  <c r="F573" i="2"/>
  <c r="E573" i="2"/>
  <c r="A573" i="2"/>
  <c r="LO572" i="2"/>
  <c r="LE572" i="2"/>
  <c r="LD572" i="2"/>
  <c r="LB572" i="2"/>
  <c r="KY572" i="2"/>
  <c r="KX572" i="2"/>
  <c r="KP572" i="2"/>
  <c r="KM572" i="2"/>
  <c r="KK572" i="2"/>
  <c r="JV572" i="2"/>
  <c r="JT572" i="2"/>
  <c r="II572" i="2"/>
  <c r="IH572" i="2"/>
  <c r="IB572" i="2"/>
  <c r="IA572" i="2"/>
  <c r="HU572" i="2"/>
  <c r="HT572" i="2"/>
  <c r="HN572" i="2"/>
  <c r="HM572" i="2"/>
  <c r="HG572" i="2"/>
  <c r="HF572" i="2"/>
  <c r="GZ572" i="2"/>
  <c r="GY572" i="2"/>
  <c r="GS572" i="2"/>
  <c r="GP572" i="2"/>
  <c r="GO572" i="2"/>
  <c r="FR572" i="2"/>
  <c r="FM572" i="2"/>
  <c r="FA572" i="2"/>
  <c r="ER572" i="2"/>
  <c r="EE572" i="2"/>
  <c r="ED572" i="2"/>
  <c r="EC572" i="2"/>
  <c r="EB572" i="2"/>
  <c r="EA572" i="2"/>
  <c r="DZ572" i="2"/>
  <c r="DV572" i="2"/>
  <c r="DN572" i="2"/>
  <c r="CI572" i="2"/>
  <c r="CD572" i="2"/>
  <c r="CJ572" i="2" s="1"/>
  <c r="BL572" i="2"/>
  <c r="BO572" i="2" s="1"/>
  <c r="BK572" i="2"/>
  <c r="BJ572" i="2"/>
  <c r="BI572" i="2"/>
  <c r="BH572" i="2"/>
  <c r="BG572" i="2"/>
  <c r="BD572" i="2"/>
  <c r="BC572" i="2"/>
  <c r="BB572" i="2"/>
  <c r="AX572" i="2"/>
  <c r="AW572" i="2"/>
  <c r="CK572" i="2" s="1"/>
  <c r="AV572" i="2"/>
  <c r="AU572" i="2"/>
  <c r="AT572" i="2"/>
  <c r="AN572" i="2"/>
  <c r="AM572" i="2"/>
  <c r="AL572" i="2"/>
  <c r="AK572" i="2"/>
  <c r="AJ572" i="2"/>
  <c r="AI572" i="2"/>
  <c r="AH572" i="2"/>
  <c r="AG572" i="2"/>
  <c r="AB572" i="2"/>
  <c r="AA572" i="2"/>
  <c r="Z572" i="2"/>
  <c r="Y572" i="2"/>
  <c r="X572" i="2"/>
  <c r="U572" i="2"/>
  <c r="T572" i="2"/>
  <c r="S572" i="2"/>
  <c r="R572" i="2"/>
  <c r="Q572" i="2"/>
  <c r="P572" i="2"/>
  <c r="O572" i="2"/>
  <c r="L572" i="2"/>
  <c r="I572" i="2"/>
  <c r="H572" i="2"/>
  <c r="G572" i="2"/>
  <c r="F572" i="2"/>
  <c r="A572" i="2" s="1"/>
  <c r="E572" i="2"/>
  <c r="LO571" i="2"/>
  <c r="LE571" i="2"/>
  <c r="LD571" i="2"/>
  <c r="LB571" i="2"/>
  <c r="KY571" i="2"/>
  <c r="KX571" i="2"/>
  <c r="KP571" i="2"/>
  <c r="KM571" i="2"/>
  <c r="KK571" i="2"/>
  <c r="JV571" i="2"/>
  <c r="JT571" i="2"/>
  <c r="II571" i="2"/>
  <c r="IH571" i="2"/>
  <c r="IB571" i="2"/>
  <c r="IA571" i="2"/>
  <c r="HU571" i="2"/>
  <c r="HT571" i="2"/>
  <c r="HN571" i="2"/>
  <c r="HM571" i="2"/>
  <c r="HG571" i="2"/>
  <c r="HF571" i="2"/>
  <c r="GZ571" i="2"/>
  <c r="GY571" i="2"/>
  <c r="GS571" i="2"/>
  <c r="GP571" i="2"/>
  <c r="GO571" i="2"/>
  <c r="FR571" i="2"/>
  <c r="FM571" i="2"/>
  <c r="FA571" i="2"/>
  <c r="ER571" i="2"/>
  <c r="EE571" i="2"/>
  <c r="ED571" i="2"/>
  <c r="EC571" i="2"/>
  <c r="EB571" i="2"/>
  <c r="EA571" i="2"/>
  <c r="DZ571" i="2"/>
  <c r="DV571" i="2"/>
  <c r="DN571" i="2"/>
  <c r="CJ571" i="2"/>
  <c r="CI571" i="2"/>
  <c r="CD571" i="2"/>
  <c r="CE571" i="2" s="1"/>
  <c r="BL571" i="2"/>
  <c r="BO571" i="2" s="1"/>
  <c r="BK571" i="2"/>
  <c r="BJ571" i="2"/>
  <c r="BI571" i="2"/>
  <c r="BH571" i="2"/>
  <c r="BG571" i="2"/>
  <c r="BD571" i="2"/>
  <c r="BC571" i="2"/>
  <c r="BB571" i="2"/>
  <c r="AX571" i="2"/>
  <c r="AW571" i="2"/>
  <c r="CK571" i="2" s="1"/>
  <c r="AV571" i="2"/>
  <c r="AU571" i="2"/>
  <c r="AT571" i="2"/>
  <c r="AN571" i="2"/>
  <c r="AM571" i="2"/>
  <c r="AL571" i="2"/>
  <c r="AK571" i="2"/>
  <c r="AJ571" i="2"/>
  <c r="AI571" i="2"/>
  <c r="AH571" i="2"/>
  <c r="AG571" i="2"/>
  <c r="AB571" i="2"/>
  <c r="AA571" i="2"/>
  <c r="Z571" i="2"/>
  <c r="Y571" i="2"/>
  <c r="X571" i="2"/>
  <c r="U571" i="2"/>
  <c r="T571" i="2"/>
  <c r="S571" i="2"/>
  <c r="R571" i="2"/>
  <c r="Q571" i="2"/>
  <c r="P571" i="2"/>
  <c r="O571" i="2"/>
  <c r="L571" i="2"/>
  <c r="I571" i="2"/>
  <c r="H571" i="2"/>
  <c r="G571" i="2"/>
  <c r="F571" i="2"/>
  <c r="E571" i="2"/>
  <c r="A571" i="2"/>
  <c r="LO570" i="2"/>
  <c r="LE570" i="2"/>
  <c r="LD570" i="2"/>
  <c r="LB570" i="2"/>
  <c r="KY570" i="2"/>
  <c r="KX570" i="2"/>
  <c r="KP570" i="2"/>
  <c r="KM570" i="2"/>
  <c r="KK570" i="2"/>
  <c r="JV570" i="2"/>
  <c r="JT570" i="2" s="1"/>
  <c r="II570" i="2"/>
  <c r="IH570" i="2"/>
  <c r="IB570" i="2"/>
  <c r="IA570" i="2"/>
  <c r="HU570" i="2"/>
  <c r="HT570" i="2"/>
  <c r="HN570" i="2"/>
  <c r="HM570" i="2"/>
  <c r="HG570" i="2"/>
  <c r="HF570" i="2"/>
  <c r="GZ570" i="2"/>
  <c r="GY570" i="2"/>
  <c r="GS570" i="2"/>
  <c r="GP570" i="2"/>
  <c r="GO570" i="2"/>
  <c r="FR570" i="2"/>
  <c r="FM570" i="2"/>
  <c r="FA570" i="2"/>
  <c r="ER570" i="2"/>
  <c r="EE570" i="2"/>
  <c r="ED570" i="2"/>
  <c r="EC570" i="2"/>
  <c r="EB570" i="2"/>
  <c r="EA570" i="2"/>
  <c r="DZ570" i="2"/>
  <c r="DV570" i="2"/>
  <c r="DN570" i="2"/>
  <c r="CI570" i="2"/>
  <c r="CD570" i="2"/>
  <c r="CJ570" i="2" s="1"/>
  <c r="BK570" i="2"/>
  <c r="BJ570" i="2"/>
  <c r="BL570" i="2" s="1"/>
  <c r="BO570" i="2" s="1"/>
  <c r="BI570" i="2"/>
  <c r="BH570" i="2"/>
  <c r="BG570" i="2"/>
  <c r="BD570" i="2"/>
  <c r="BC570" i="2"/>
  <c r="BB570" i="2"/>
  <c r="AX570" i="2"/>
  <c r="AW570" i="2"/>
  <c r="CK570" i="2" s="1"/>
  <c r="AV570" i="2"/>
  <c r="AU570" i="2"/>
  <c r="AT570" i="2"/>
  <c r="AN570" i="2"/>
  <c r="AM570" i="2"/>
  <c r="AL570" i="2"/>
  <c r="AK570" i="2"/>
  <c r="AJ570" i="2"/>
  <c r="AI570" i="2"/>
  <c r="AH570" i="2"/>
  <c r="AG570" i="2"/>
  <c r="AB570" i="2"/>
  <c r="AA570" i="2"/>
  <c r="Z570" i="2"/>
  <c r="Y570" i="2"/>
  <c r="X570" i="2"/>
  <c r="U570" i="2"/>
  <c r="T570" i="2"/>
  <c r="S570" i="2"/>
  <c r="R570" i="2"/>
  <c r="Q570" i="2"/>
  <c r="P570" i="2"/>
  <c r="O570" i="2"/>
  <c r="L570" i="2"/>
  <c r="I570" i="2"/>
  <c r="H570" i="2"/>
  <c r="G570" i="2"/>
  <c r="F570" i="2"/>
  <c r="A570" i="2" s="1"/>
  <c r="E570" i="2"/>
  <c r="LO569" i="2"/>
  <c r="LE569" i="2"/>
  <c r="LD569" i="2"/>
  <c r="LB569" i="2"/>
  <c r="KY569" i="2"/>
  <c r="KX569" i="2"/>
  <c r="KP569" i="2"/>
  <c r="KM569" i="2"/>
  <c r="KK569" i="2"/>
  <c r="JV569" i="2"/>
  <c r="JT569" i="2"/>
  <c r="II569" i="2"/>
  <c r="IH569" i="2"/>
  <c r="IB569" i="2"/>
  <c r="IA569" i="2"/>
  <c r="HU569" i="2"/>
  <c r="HT569" i="2"/>
  <c r="HN569" i="2"/>
  <c r="HM569" i="2"/>
  <c r="HG569" i="2"/>
  <c r="HF569" i="2"/>
  <c r="GZ569" i="2"/>
  <c r="GY569" i="2"/>
  <c r="GS569" i="2"/>
  <c r="GP569" i="2"/>
  <c r="GO569" i="2"/>
  <c r="FR569" i="2"/>
  <c r="FM569" i="2"/>
  <c r="FA569" i="2"/>
  <c r="ER569" i="2"/>
  <c r="EE569" i="2"/>
  <c r="ED569" i="2"/>
  <c r="EC569" i="2"/>
  <c r="EB569" i="2"/>
  <c r="EA569" i="2"/>
  <c r="DZ569" i="2"/>
  <c r="DV569" i="2"/>
  <c r="DN569" i="2"/>
  <c r="CI569" i="2"/>
  <c r="CD569" i="2"/>
  <c r="BO569" i="2"/>
  <c r="BL569" i="2"/>
  <c r="BK569" i="2"/>
  <c r="BJ569" i="2"/>
  <c r="BI569" i="2"/>
  <c r="BH569" i="2"/>
  <c r="BG569" i="2"/>
  <c r="BD569" i="2"/>
  <c r="BC569" i="2"/>
  <c r="BB569" i="2"/>
  <c r="AX569" i="2"/>
  <c r="AW569" i="2"/>
  <c r="CK569" i="2" s="1"/>
  <c r="AV569" i="2"/>
  <c r="AU569" i="2"/>
  <c r="AT569" i="2"/>
  <c r="AN569" i="2"/>
  <c r="AM569" i="2"/>
  <c r="AL569" i="2"/>
  <c r="AK569" i="2"/>
  <c r="AJ569" i="2"/>
  <c r="AI569" i="2"/>
  <c r="AH569" i="2"/>
  <c r="AG569" i="2"/>
  <c r="AB569" i="2"/>
  <c r="AA569" i="2"/>
  <c r="Z569" i="2"/>
  <c r="Y569" i="2"/>
  <c r="X569" i="2"/>
  <c r="U569" i="2"/>
  <c r="T569" i="2"/>
  <c r="S569" i="2"/>
  <c r="R569" i="2"/>
  <c r="Q569" i="2"/>
  <c r="P569" i="2"/>
  <c r="O569" i="2"/>
  <c r="L569" i="2"/>
  <c r="I569" i="2"/>
  <c r="H569" i="2"/>
  <c r="G569" i="2"/>
  <c r="F569" i="2"/>
  <c r="E569" i="2"/>
  <c r="A569" i="2"/>
  <c r="LO568" i="2"/>
  <c r="LE568" i="2"/>
  <c r="LD568" i="2"/>
  <c r="LB568" i="2"/>
  <c r="KY568" i="2"/>
  <c r="KX568" i="2"/>
  <c r="KP568" i="2"/>
  <c r="KM568" i="2"/>
  <c r="KK568" i="2"/>
  <c r="JV568" i="2"/>
  <c r="JT568" i="2" s="1"/>
  <c r="II568" i="2"/>
  <c r="IH568" i="2"/>
  <c r="IB568" i="2"/>
  <c r="IA568" i="2"/>
  <c r="HU568" i="2"/>
  <c r="HT568" i="2"/>
  <c r="HN568" i="2"/>
  <c r="HM568" i="2"/>
  <c r="HG568" i="2"/>
  <c r="HF568" i="2"/>
  <c r="GZ568" i="2"/>
  <c r="GY568" i="2"/>
  <c r="GS568" i="2"/>
  <c r="GP568" i="2"/>
  <c r="GO568" i="2"/>
  <c r="FR568" i="2"/>
  <c r="FM568" i="2"/>
  <c r="FA568" i="2"/>
  <c r="ER568" i="2"/>
  <c r="EE568" i="2"/>
  <c r="ED568" i="2"/>
  <c r="EC568" i="2"/>
  <c r="EB568" i="2"/>
  <c r="EA568" i="2"/>
  <c r="DZ568" i="2"/>
  <c r="DV568" i="2"/>
  <c r="DN568" i="2"/>
  <c r="CK568" i="2"/>
  <c r="CJ568" i="2"/>
  <c r="CI568" i="2"/>
  <c r="CE568" i="2"/>
  <c r="CD568" i="2"/>
  <c r="BK568" i="2"/>
  <c r="BJ568" i="2"/>
  <c r="BL568" i="2" s="1"/>
  <c r="BO568" i="2" s="1"/>
  <c r="BI568" i="2"/>
  <c r="BH568" i="2"/>
  <c r="BG568" i="2"/>
  <c r="BD568" i="2"/>
  <c r="BC568" i="2"/>
  <c r="BB568" i="2"/>
  <c r="AX568" i="2"/>
  <c r="AW568" i="2"/>
  <c r="AV568" i="2"/>
  <c r="AU568" i="2"/>
  <c r="AT568" i="2"/>
  <c r="AN568" i="2"/>
  <c r="AM568" i="2"/>
  <c r="AL568" i="2"/>
  <c r="AK568" i="2"/>
  <c r="AJ568" i="2"/>
  <c r="AI568" i="2"/>
  <c r="AH568" i="2"/>
  <c r="AG568" i="2"/>
  <c r="AB568" i="2"/>
  <c r="AA568" i="2"/>
  <c r="Z568" i="2"/>
  <c r="Y568" i="2"/>
  <c r="X568" i="2"/>
  <c r="U568" i="2"/>
  <c r="T568" i="2"/>
  <c r="S568" i="2"/>
  <c r="R568" i="2"/>
  <c r="Q568" i="2"/>
  <c r="P568" i="2"/>
  <c r="O568" i="2"/>
  <c r="L568" i="2"/>
  <c r="I568" i="2"/>
  <c r="H568" i="2"/>
  <c r="G568" i="2"/>
  <c r="F568" i="2"/>
  <c r="E568" i="2"/>
  <c r="A568" i="2"/>
  <c r="LO567" i="2"/>
  <c r="LE567" i="2"/>
  <c r="LD567" i="2"/>
  <c r="LB567" i="2"/>
  <c r="KY567" i="2"/>
  <c r="KX567" i="2"/>
  <c r="KP567" i="2"/>
  <c r="KM567" i="2"/>
  <c r="KK567" i="2"/>
  <c r="JV567" i="2"/>
  <c r="JT567" i="2"/>
  <c r="II567" i="2"/>
  <c r="IH567" i="2"/>
  <c r="IB567" i="2"/>
  <c r="IA567" i="2"/>
  <c r="HU567" i="2"/>
  <c r="HT567" i="2"/>
  <c r="HN567" i="2"/>
  <c r="HM567" i="2"/>
  <c r="HG567" i="2"/>
  <c r="HF567" i="2"/>
  <c r="GZ567" i="2"/>
  <c r="GY567" i="2"/>
  <c r="GS567" i="2"/>
  <c r="GP567" i="2"/>
  <c r="GO567" i="2"/>
  <c r="FR567" i="2"/>
  <c r="FM567" i="2"/>
  <c r="FA567" i="2"/>
  <c r="ER567" i="2"/>
  <c r="EE567" i="2"/>
  <c r="ED567" i="2"/>
  <c r="EC567" i="2"/>
  <c r="EB567" i="2"/>
  <c r="EA567" i="2"/>
  <c r="DZ567" i="2"/>
  <c r="DV567" i="2"/>
  <c r="DN567" i="2"/>
  <c r="CI567" i="2"/>
  <c r="CE567" i="2"/>
  <c r="CD567" i="2"/>
  <c r="CJ567" i="2" s="1"/>
  <c r="BK567" i="2"/>
  <c r="BJ567" i="2"/>
  <c r="BL567" i="2" s="1"/>
  <c r="BO567" i="2" s="1"/>
  <c r="BI567" i="2"/>
  <c r="BH567" i="2"/>
  <c r="BG567" i="2"/>
  <c r="BD567" i="2"/>
  <c r="BC567" i="2"/>
  <c r="BB567" i="2"/>
  <c r="AX567" i="2"/>
  <c r="AW567" i="2"/>
  <c r="CK567" i="2" s="1"/>
  <c r="AV567" i="2"/>
  <c r="AU567" i="2"/>
  <c r="AT567" i="2"/>
  <c r="AN567" i="2"/>
  <c r="AM567" i="2"/>
  <c r="AL567" i="2"/>
  <c r="AK567" i="2"/>
  <c r="AJ567" i="2"/>
  <c r="AI567" i="2"/>
  <c r="AH567" i="2"/>
  <c r="AG567" i="2"/>
  <c r="AB567" i="2"/>
  <c r="AA567" i="2"/>
  <c r="Z567" i="2"/>
  <c r="Y567" i="2"/>
  <c r="X567" i="2"/>
  <c r="U567" i="2"/>
  <c r="T567" i="2"/>
  <c r="S567" i="2"/>
  <c r="R567" i="2"/>
  <c r="Q567" i="2"/>
  <c r="P567" i="2"/>
  <c r="O567" i="2"/>
  <c r="L567" i="2"/>
  <c r="I567" i="2"/>
  <c r="H567" i="2"/>
  <c r="G567" i="2"/>
  <c r="F567" i="2"/>
  <c r="A567" i="2" s="1"/>
  <c r="E567" i="2"/>
  <c r="LO566" i="2"/>
  <c r="LE566" i="2"/>
  <c r="LD566" i="2"/>
  <c r="LB566" i="2"/>
  <c r="KY566" i="2"/>
  <c r="KX566" i="2"/>
  <c r="KP566" i="2"/>
  <c r="KM566" i="2"/>
  <c r="KK566" i="2"/>
  <c r="JV566" i="2"/>
  <c r="JT566" i="2" s="1"/>
  <c r="II566" i="2"/>
  <c r="IH566" i="2"/>
  <c r="IB566" i="2"/>
  <c r="IA566" i="2"/>
  <c r="HU566" i="2"/>
  <c r="HT566" i="2"/>
  <c r="HN566" i="2"/>
  <c r="HM566" i="2"/>
  <c r="HG566" i="2"/>
  <c r="HF566" i="2"/>
  <c r="GZ566" i="2"/>
  <c r="GY566" i="2"/>
  <c r="GS566" i="2"/>
  <c r="GP566" i="2"/>
  <c r="GO566" i="2"/>
  <c r="FR566" i="2"/>
  <c r="FM566" i="2"/>
  <c r="FA566" i="2"/>
  <c r="ER566" i="2"/>
  <c r="EE566" i="2"/>
  <c r="ED566" i="2"/>
  <c r="EC566" i="2"/>
  <c r="EB566" i="2"/>
  <c r="EA566" i="2"/>
  <c r="DZ566" i="2"/>
  <c r="DV566" i="2"/>
  <c r="DN566" i="2"/>
  <c r="CI566" i="2"/>
  <c r="CE566" i="2"/>
  <c r="CD566" i="2"/>
  <c r="CJ566" i="2" s="1"/>
  <c r="BK566" i="2"/>
  <c r="BJ566" i="2"/>
  <c r="BL566" i="2" s="1"/>
  <c r="BO566" i="2" s="1"/>
  <c r="BI566" i="2"/>
  <c r="BH566" i="2"/>
  <c r="BG566" i="2"/>
  <c r="BD566" i="2"/>
  <c r="BC566" i="2"/>
  <c r="BB566" i="2"/>
  <c r="AX566" i="2"/>
  <c r="AW566" i="2"/>
  <c r="CK566" i="2" s="1"/>
  <c r="AV566" i="2"/>
  <c r="AU566" i="2"/>
  <c r="AT566" i="2"/>
  <c r="AN566" i="2"/>
  <c r="AM566" i="2"/>
  <c r="AL566" i="2"/>
  <c r="AK566" i="2"/>
  <c r="AJ566" i="2"/>
  <c r="AI566" i="2"/>
  <c r="AH566" i="2"/>
  <c r="AG566" i="2"/>
  <c r="AB566" i="2"/>
  <c r="AA566" i="2"/>
  <c r="Z566" i="2"/>
  <c r="Y566" i="2"/>
  <c r="X566" i="2"/>
  <c r="U566" i="2"/>
  <c r="T566" i="2"/>
  <c r="S566" i="2"/>
  <c r="R566" i="2"/>
  <c r="Q566" i="2"/>
  <c r="P566" i="2"/>
  <c r="O566" i="2"/>
  <c r="L566" i="2"/>
  <c r="I566" i="2"/>
  <c r="H566" i="2"/>
  <c r="G566" i="2"/>
  <c r="F566" i="2"/>
  <c r="E566" i="2"/>
  <c r="A566" i="2"/>
  <c r="LO565" i="2"/>
  <c r="LE565" i="2"/>
  <c r="LD565" i="2"/>
  <c r="LB565" i="2"/>
  <c r="KY565" i="2"/>
  <c r="KX565" i="2"/>
  <c r="KP565" i="2"/>
  <c r="KM565" i="2"/>
  <c r="KK565" i="2"/>
  <c r="JV565" i="2"/>
  <c r="JT565" i="2" s="1"/>
  <c r="II565" i="2"/>
  <c r="IH565" i="2"/>
  <c r="IB565" i="2"/>
  <c r="IA565" i="2"/>
  <c r="HU565" i="2"/>
  <c r="HT565" i="2"/>
  <c r="HN565" i="2"/>
  <c r="HM565" i="2"/>
  <c r="HG565" i="2"/>
  <c r="HF565" i="2"/>
  <c r="GZ565" i="2"/>
  <c r="GY565" i="2"/>
  <c r="GS565" i="2"/>
  <c r="GP565" i="2"/>
  <c r="GO565" i="2"/>
  <c r="FR565" i="2"/>
  <c r="FM565" i="2"/>
  <c r="FA565" i="2"/>
  <c r="ER565" i="2"/>
  <c r="EE565" i="2"/>
  <c r="ED565" i="2"/>
  <c r="EC565" i="2"/>
  <c r="EB565" i="2"/>
  <c r="EA565" i="2"/>
  <c r="DZ565" i="2"/>
  <c r="DV565" i="2"/>
  <c r="DN565" i="2"/>
  <c r="CJ565" i="2"/>
  <c r="CI565" i="2"/>
  <c r="CE565" i="2"/>
  <c r="CD565" i="2"/>
  <c r="BK565" i="2"/>
  <c r="BJ565" i="2"/>
  <c r="BL565" i="2" s="1"/>
  <c r="BO565" i="2" s="1"/>
  <c r="BI565" i="2"/>
  <c r="BH565" i="2"/>
  <c r="BG565" i="2"/>
  <c r="BD565" i="2"/>
  <c r="BC565" i="2"/>
  <c r="BB565" i="2"/>
  <c r="AX565" i="2"/>
  <c r="AW565" i="2"/>
  <c r="CK565" i="2" s="1"/>
  <c r="AV565" i="2"/>
  <c r="AU565" i="2"/>
  <c r="AT565" i="2"/>
  <c r="AN565" i="2"/>
  <c r="AM565" i="2"/>
  <c r="AL565" i="2"/>
  <c r="AK565" i="2"/>
  <c r="AJ565" i="2"/>
  <c r="AI565" i="2"/>
  <c r="AH565" i="2"/>
  <c r="AG565" i="2"/>
  <c r="AB565" i="2"/>
  <c r="AA565" i="2"/>
  <c r="Z565" i="2"/>
  <c r="Y565" i="2"/>
  <c r="X565" i="2"/>
  <c r="U565" i="2"/>
  <c r="T565" i="2"/>
  <c r="S565" i="2"/>
  <c r="R565" i="2"/>
  <c r="Q565" i="2"/>
  <c r="P565" i="2"/>
  <c r="O565" i="2"/>
  <c r="L565" i="2"/>
  <c r="I565" i="2"/>
  <c r="H565" i="2"/>
  <c r="G565" i="2"/>
  <c r="F565" i="2"/>
  <c r="E565" i="2"/>
  <c r="A565" i="2"/>
  <c r="LO564" i="2"/>
  <c r="LE564" i="2"/>
  <c r="LD564" i="2"/>
  <c r="LB564" i="2"/>
  <c r="KY564" i="2"/>
  <c r="KX564" i="2"/>
  <c r="KP564" i="2"/>
  <c r="KM564" i="2"/>
  <c r="KK564" i="2"/>
  <c r="JV564" i="2"/>
  <c r="JT564" i="2" s="1"/>
  <c r="II564" i="2"/>
  <c r="IH564" i="2"/>
  <c r="IB564" i="2"/>
  <c r="IA564" i="2"/>
  <c r="HU564" i="2"/>
  <c r="HT564" i="2"/>
  <c r="HN564" i="2"/>
  <c r="HM564" i="2"/>
  <c r="HG564" i="2"/>
  <c r="HF564" i="2"/>
  <c r="GZ564" i="2"/>
  <c r="GY564" i="2"/>
  <c r="GS564" i="2"/>
  <c r="GP564" i="2"/>
  <c r="GO564" i="2"/>
  <c r="FR564" i="2"/>
  <c r="FM564" i="2"/>
  <c r="FA564" i="2"/>
  <c r="ER564" i="2"/>
  <c r="EE564" i="2"/>
  <c r="ED564" i="2"/>
  <c r="EC564" i="2"/>
  <c r="EB564" i="2"/>
  <c r="EA564" i="2"/>
  <c r="DZ564" i="2"/>
  <c r="DV564" i="2"/>
  <c r="DN564" i="2"/>
  <c r="CI564" i="2"/>
  <c r="CE564" i="2"/>
  <c r="CD564" i="2"/>
  <c r="CJ564" i="2" s="1"/>
  <c r="BO564" i="2"/>
  <c r="BL564" i="2"/>
  <c r="BK564" i="2"/>
  <c r="BJ564" i="2"/>
  <c r="BI564" i="2"/>
  <c r="BH564" i="2"/>
  <c r="BG564" i="2"/>
  <c r="BD564" i="2"/>
  <c r="BC564" i="2"/>
  <c r="BB564" i="2"/>
  <c r="AX564" i="2"/>
  <c r="AW564" i="2"/>
  <c r="CK564" i="2" s="1"/>
  <c r="AV564" i="2"/>
  <c r="AU564" i="2"/>
  <c r="AT564" i="2"/>
  <c r="AN564" i="2"/>
  <c r="AM564" i="2"/>
  <c r="AL564" i="2"/>
  <c r="AK564" i="2"/>
  <c r="AJ564" i="2"/>
  <c r="AI564" i="2"/>
  <c r="AH564" i="2"/>
  <c r="AG564" i="2"/>
  <c r="AB564" i="2"/>
  <c r="AA564" i="2"/>
  <c r="Z564" i="2"/>
  <c r="Y564" i="2"/>
  <c r="X564" i="2"/>
  <c r="U564" i="2"/>
  <c r="T564" i="2"/>
  <c r="S564" i="2"/>
  <c r="R564" i="2"/>
  <c r="Q564" i="2"/>
  <c r="P564" i="2"/>
  <c r="O564" i="2"/>
  <c r="L564" i="2"/>
  <c r="I564" i="2"/>
  <c r="H564" i="2"/>
  <c r="G564" i="2"/>
  <c r="F564" i="2"/>
  <c r="E564" i="2"/>
  <c r="A564" i="2"/>
  <c r="LO563" i="2"/>
  <c r="LE563" i="2"/>
  <c r="LD563" i="2"/>
  <c r="LB563" i="2"/>
  <c r="KY563" i="2"/>
  <c r="KX563" i="2"/>
  <c r="KP563" i="2"/>
  <c r="KM563" i="2"/>
  <c r="KK563" i="2"/>
  <c r="JV563" i="2"/>
  <c r="JT563" i="2"/>
  <c r="II563" i="2"/>
  <c r="IH563" i="2"/>
  <c r="IB563" i="2"/>
  <c r="IA563" i="2"/>
  <c r="HU563" i="2"/>
  <c r="HT563" i="2"/>
  <c r="HN563" i="2"/>
  <c r="HM563" i="2"/>
  <c r="HG563" i="2"/>
  <c r="HF563" i="2"/>
  <c r="GZ563" i="2"/>
  <c r="GY563" i="2"/>
  <c r="GS563" i="2"/>
  <c r="GP563" i="2"/>
  <c r="GO563" i="2"/>
  <c r="FR563" i="2"/>
  <c r="FM563" i="2"/>
  <c r="FA563" i="2"/>
  <c r="ER563" i="2"/>
  <c r="EE563" i="2"/>
  <c r="ED563" i="2"/>
  <c r="EC563" i="2"/>
  <c r="EB563" i="2"/>
  <c r="EA563" i="2"/>
  <c r="DZ563" i="2"/>
  <c r="DV563" i="2"/>
  <c r="DN563" i="2"/>
  <c r="CJ563" i="2"/>
  <c r="CI563" i="2"/>
  <c r="CD563" i="2"/>
  <c r="CE563" i="2" s="1"/>
  <c r="BK563" i="2"/>
  <c r="BJ563" i="2"/>
  <c r="BL563" i="2" s="1"/>
  <c r="BO563" i="2" s="1"/>
  <c r="BI563" i="2"/>
  <c r="BH563" i="2"/>
  <c r="BG563" i="2"/>
  <c r="BD563" i="2"/>
  <c r="BC563" i="2"/>
  <c r="BB563" i="2"/>
  <c r="AX563" i="2"/>
  <c r="AW563" i="2"/>
  <c r="CK563" i="2" s="1"/>
  <c r="AV563" i="2"/>
  <c r="AU563" i="2"/>
  <c r="AT563" i="2"/>
  <c r="AN563" i="2"/>
  <c r="AM563" i="2"/>
  <c r="AL563" i="2"/>
  <c r="AK563" i="2"/>
  <c r="AJ563" i="2"/>
  <c r="AI563" i="2"/>
  <c r="AH563" i="2"/>
  <c r="AG563" i="2"/>
  <c r="AB563" i="2"/>
  <c r="AA563" i="2"/>
  <c r="Z563" i="2"/>
  <c r="Y563" i="2"/>
  <c r="X563" i="2"/>
  <c r="U563" i="2"/>
  <c r="T563" i="2"/>
  <c r="S563" i="2"/>
  <c r="R563" i="2"/>
  <c r="Q563" i="2"/>
  <c r="P563" i="2"/>
  <c r="O563" i="2"/>
  <c r="L563" i="2"/>
  <c r="I563" i="2"/>
  <c r="H563" i="2"/>
  <c r="G563" i="2"/>
  <c r="F563" i="2"/>
  <c r="E563" i="2"/>
  <c r="A563" i="2"/>
  <c r="LO562" i="2"/>
  <c r="LE562" i="2"/>
  <c r="LD562" i="2"/>
  <c r="LB562" i="2"/>
  <c r="KY562" i="2"/>
  <c r="KX562" i="2"/>
  <c r="KP562" i="2"/>
  <c r="KM562" i="2"/>
  <c r="KK562" i="2"/>
  <c r="JV562" i="2"/>
  <c r="JT562" i="2" s="1"/>
  <c r="II562" i="2"/>
  <c r="IH562" i="2"/>
  <c r="IB562" i="2"/>
  <c r="IA562" i="2"/>
  <c r="HU562" i="2"/>
  <c r="HT562" i="2"/>
  <c r="HN562" i="2"/>
  <c r="HM562" i="2"/>
  <c r="HG562" i="2"/>
  <c r="HF562" i="2"/>
  <c r="GZ562" i="2"/>
  <c r="GY562" i="2"/>
  <c r="GS562" i="2"/>
  <c r="GP562" i="2"/>
  <c r="GO562" i="2"/>
  <c r="FR562" i="2"/>
  <c r="FM562" i="2"/>
  <c r="FA562" i="2"/>
  <c r="ER562" i="2"/>
  <c r="EE562" i="2"/>
  <c r="ED562" i="2"/>
  <c r="EC562" i="2"/>
  <c r="EB562" i="2"/>
  <c r="EA562" i="2"/>
  <c r="DZ562" i="2"/>
  <c r="DV562" i="2"/>
  <c r="DN562" i="2"/>
  <c r="CJ562" i="2"/>
  <c r="CI562" i="2"/>
  <c r="CE562" i="2"/>
  <c r="CD562" i="2"/>
  <c r="BK562" i="2"/>
  <c r="BJ562" i="2"/>
  <c r="BL562" i="2" s="1"/>
  <c r="BO562" i="2" s="1"/>
  <c r="BI562" i="2"/>
  <c r="BH562" i="2"/>
  <c r="BG562" i="2"/>
  <c r="BD562" i="2"/>
  <c r="BC562" i="2"/>
  <c r="BB562" i="2"/>
  <c r="AX562" i="2"/>
  <c r="AW562" i="2"/>
  <c r="CK562" i="2" s="1"/>
  <c r="AV562" i="2"/>
  <c r="AU562" i="2"/>
  <c r="AT562" i="2"/>
  <c r="AN562" i="2"/>
  <c r="AM562" i="2"/>
  <c r="AL562" i="2"/>
  <c r="AK562" i="2"/>
  <c r="AJ562" i="2"/>
  <c r="AI562" i="2"/>
  <c r="AH562" i="2"/>
  <c r="AG562" i="2"/>
  <c r="AB562" i="2"/>
  <c r="AA562" i="2"/>
  <c r="Z562" i="2"/>
  <c r="Y562" i="2"/>
  <c r="X562" i="2"/>
  <c r="U562" i="2"/>
  <c r="T562" i="2"/>
  <c r="S562" i="2"/>
  <c r="R562" i="2"/>
  <c r="Q562" i="2"/>
  <c r="P562" i="2"/>
  <c r="O562" i="2"/>
  <c r="L562" i="2"/>
  <c r="I562" i="2"/>
  <c r="H562" i="2"/>
  <c r="G562" i="2"/>
  <c r="F562" i="2"/>
  <c r="A562" i="2" s="1"/>
  <c r="E562" i="2"/>
  <c r="LO561" i="2"/>
  <c r="LE561" i="2"/>
  <c r="LD561" i="2"/>
  <c r="LB561" i="2"/>
  <c r="KY561" i="2"/>
  <c r="KX561" i="2"/>
  <c r="KP561" i="2"/>
  <c r="KM561" i="2"/>
  <c r="KK561" i="2"/>
  <c r="JV561" i="2"/>
  <c r="JT561" i="2"/>
  <c r="II561" i="2"/>
  <c r="IH561" i="2"/>
  <c r="IB561" i="2"/>
  <c r="IA561" i="2"/>
  <c r="HU561" i="2"/>
  <c r="HT561" i="2"/>
  <c r="HN561" i="2"/>
  <c r="HM561" i="2"/>
  <c r="HG561" i="2"/>
  <c r="HF561" i="2"/>
  <c r="GZ561" i="2"/>
  <c r="GY561" i="2"/>
  <c r="GS561" i="2"/>
  <c r="GP561" i="2"/>
  <c r="GO561" i="2"/>
  <c r="FR561" i="2"/>
  <c r="FM561" i="2"/>
  <c r="FA561" i="2"/>
  <c r="ER561" i="2"/>
  <c r="EE561" i="2"/>
  <c r="ED561" i="2"/>
  <c r="EC561" i="2"/>
  <c r="EB561" i="2"/>
  <c r="EA561" i="2"/>
  <c r="DZ561" i="2"/>
  <c r="DV561" i="2"/>
  <c r="DN561" i="2"/>
  <c r="CI561" i="2"/>
  <c r="CD561" i="2"/>
  <c r="BO561" i="2"/>
  <c r="BL561" i="2"/>
  <c r="BK561" i="2"/>
  <c r="BJ561" i="2"/>
  <c r="BI561" i="2"/>
  <c r="BH561" i="2"/>
  <c r="BG561" i="2"/>
  <c r="BD561" i="2"/>
  <c r="BC561" i="2"/>
  <c r="BB561" i="2"/>
  <c r="AX561" i="2"/>
  <c r="AW561" i="2"/>
  <c r="CK561" i="2" s="1"/>
  <c r="AV561" i="2"/>
  <c r="AU561" i="2"/>
  <c r="AT561" i="2"/>
  <c r="AN561" i="2"/>
  <c r="AM561" i="2"/>
  <c r="AL561" i="2"/>
  <c r="AK561" i="2"/>
  <c r="AJ561" i="2"/>
  <c r="AI561" i="2"/>
  <c r="AH561" i="2"/>
  <c r="AG561" i="2"/>
  <c r="AB561" i="2"/>
  <c r="AA561" i="2"/>
  <c r="Z561" i="2"/>
  <c r="Y561" i="2"/>
  <c r="X561" i="2"/>
  <c r="U561" i="2"/>
  <c r="T561" i="2"/>
  <c r="S561" i="2"/>
  <c r="R561" i="2"/>
  <c r="Q561" i="2"/>
  <c r="P561" i="2"/>
  <c r="O561" i="2"/>
  <c r="L561" i="2"/>
  <c r="I561" i="2"/>
  <c r="H561" i="2"/>
  <c r="G561" i="2"/>
  <c r="F561" i="2"/>
  <c r="A561" i="2" s="1"/>
  <c r="E561" i="2"/>
  <c r="LO560" i="2"/>
  <c r="LE560" i="2"/>
  <c r="LD560" i="2"/>
  <c r="LB560" i="2"/>
  <c r="KY560" i="2"/>
  <c r="KX560" i="2"/>
  <c r="KP560" i="2"/>
  <c r="KM560" i="2"/>
  <c r="KK560" i="2"/>
  <c r="JV560" i="2"/>
  <c r="JT560" i="2" s="1"/>
  <c r="II560" i="2"/>
  <c r="IH560" i="2"/>
  <c r="IB560" i="2"/>
  <c r="IA560" i="2"/>
  <c r="HU560" i="2"/>
  <c r="HT560" i="2"/>
  <c r="HN560" i="2"/>
  <c r="HM560" i="2"/>
  <c r="HG560" i="2"/>
  <c r="HF560" i="2"/>
  <c r="GZ560" i="2"/>
  <c r="GY560" i="2"/>
  <c r="GS560" i="2"/>
  <c r="GP560" i="2"/>
  <c r="GO560" i="2"/>
  <c r="FR560" i="2"/>
  <c r="FM560" i="2"/>
  <c r="FA560" i="2"/>
  <c r="ER560" i="2"/>
  <c r="EE560" i="2"/>
  <c r="ED560" i="2"/>
  <c r="EC560" i="2"/>
  <c r="EB560" i="2"/>
  <c r="EA560" i="2"/>
  <c r="DZ560" i="2"/>
  <c r="DV560" i="2"/>
  <c r="DN560" i="2"/>
  <c r="CK560" i="2"/>
  <c r="CJ560" i="2"/>
  <c r="CI560" i="2"/>
  <c r="CE560" i="2"/>
  <c r="CD560" i="2"/>
  <c r="BK560" i="2"/>
  <c r="BJ560" i="2"/>
  <c r="BL560" i="2" s="1"/>
  <c r="BO560" i="2" s="1"/>
  <c r="BI560" i="2"/>
  <c r="BH560" i="2"/>
  <c r="BG560" i="2"/>
  <c r="BD560" i="2"/>
  <c r="BC560" i="2"/>
  <c r="BB560" i="2"/>
  <c r="AX560" i="2"/>
  <c r="AW560" i="2"/>
  <c r="AV560" i="2"/>
  <c r="AU560" i="2"/>
  <c r="AT560" i="2"/>
  <c r="AN560" i="2"/>
  <c r="AM560" i="2"/>
  <c r="AL560" i="2"/>
  <c r="AK560" i="2"/>
  <c r="AJ560" i="2"/>
  <c r="AI560" i="2"/>
  <c r="AH560" i="2"/>
  <c r="AG560" i="2"/>
  <c r="AB560" i="2"/>
  <c r="AA560" i="2"/>
  <c r="Z560" i="2"/>
  <c r="Y560" i="2"/>
  <c r="X560" i="2"/>
  <c r="U560" i="2"/>
  <c r="T560" i="2"/>
  <c r="S560" i="2"/>
  <c r="R560" i="2"/>
  <c r="Q560" i="2"/>
  <c r="P560" i="2"/>
  <c r="O560" i="2"/>
  <c r="L560" i="2"/>
  <c r="I560" i="2"/>
  <c r="H560" i="2"/>
  <c r="G560" i="2"/>
  <c r="F560" i="2"/>
  <c r="E560" i="2"/>
  <c r="A560" i="2"/>
  <c r="LO559" i="2"/>
  <c r="LE559" i="2"/>
  <c r="LD559" i="2"/>
  <c r="LB559" i="2"/>
  <c r="KY559" i="2"/>
  <c r="KX559" i="2"/>
  <c r="KP559" i="2"/>
  <c r="KM559" i="2"/>
  <c r="KK559" i="2"/>
  <c r="JV559" i="2"/>
  <c r="JT559" i="2"/>
  <c r="II559" i="2"/>
  <c r="IH559" i="2"/>
  <c r="IB559" i="2"/>
  <c r="IA559" i="2"/>
  <c r="HU559" i="2"/>
  <c r="HT559" i="2"/>
  <c r="HN559" i="2"/>
  <c r="HM559" i="2"/>
  <c r="HG559" i="2"/>
  <c r="HF559" i="2"/>
  <c r="GZ559" i="2"/>
  <c r="GY559" i="2"/>
  <c r="GS559" i="2"/>
  <c r="GP559" i="2"/>
  <c r="GO559" i="2"/>
  <c r="FR559" i="2"/>
  <c r="FM559" i="2"/>
  <c r="FA559" i="2"/>
  <c r="ER559" i="2"/>
  <c r="EE559" i="2"/>
  <c r="ED559" i="2"/>
  <c r="EC559" i="2"/>
  <c r="EB559" i="2"/>
  <c r="EA559" i="2"/>
  <c r="DZ559" i="2"/>
  <c r="DV559" i="2"/>
  <c r="DN559" i="2"/>
  <c r="CK559" i="2"/>
  <c r="CI559" i="2"/>
  <c r="CE559" i="2"/>
  <c r="CD559" i="2"/>
  <c r="CJ559" i="2" s="1"/>
  <c r="BO559" i="2"/>
  <c r="BK559" i="2"/>
  <c r="BJ559" i="2"/>
  <c r="BL559" i="2" s="1"/>
  <c r="BI559" i="2"/>
  <c r="BH559" i="2"/>
  <c r="BG559" i="2"/>
  <c r="BD559" i="2"/>
  <c r="BC559" i="2"/>
  <c r="BB559" i="2"/>
  <c r="AX559" i="2"/>
  <c r="AW559" i="2"/>
  <c r="AV559" i="2"/>
  <c r="AU559" i="2"/>
  <c r="AT559" i="2"/>
  <c r="AN559" i="2"/>
  <c r="AM559" i="2"/>
  <c r="AL559" i="2"/>
  <c r="AK559" i="2"/>
  <c r="AJ559" i="2"/>
  <c r="AI559" i="2"/>
  <c r="AH559" i="2"/>
  <c r="AG559" i="2"/>
  <c r="AB559" i="2"/>
  <c r="AA559" i="2"/>
  <c r="Z559" i="2"/>
  <c r="Y559" i="2"/>
  <c r="X559" i="2"/>
  <c r="U559" i="2"/>
  <c r="T559" i="2"/>
  <c r="S559" i="2"/>
  <c r="R559" i="2"/>
  <c r="Q559" i="2"/>
  <c r="P559" i="2"/>
  <c r="O559" i="2"/>
  <c r="L559" i="2"/>
  <c r="I559" i="2"/>
  <c r="H559" i="2"/>
  <c r="G559" i="2"/>
  <c r="F559" i="2"/>
  <c r="A559" i="2" s="1"/>
  <c r="E559" i="2"/>
  <c r="LO558" i="2"/>
  <c r="LE558" i="2"/>
  <c r="LD558" i="2"/>
  <c r="LB558" i="2"/>
  <c r="KY558" i="2"/>
  <c r="KX558" i="2"/>
  <c r="KP558" i="2"/>
  <c r="KM558" i="2"/>
  <c r="KK558" i="2"/>
  <c r="JV558" i="2"/>
  <c r="JT558" i="2" s="1"/>
  <c r="II558" i="2"/>
  <c r="IH558" i="2"/>
  <c r="IB558" i="2"/>
  <c r="IA558" i="2"/>
  <c r="HU558" i="2"/>
  <c r="HT558" i="2"/>
  <c r="HN558" i="2"/>
  <c r="HM558" i="2"/>
  <c r="HG558" i="2"/>
  <c r="HF558" i="2"/>
  <c r="GZ558" i="2"/>
  <c r="GY558" i="2"/>
  <c r="GS558" i="2"/>
  <c r="GP558" i="2"/>
  <c r="GO558" i="2"/>
  <c r="FR558" i="2"/>
  <c r="FM558" i="2"/>
  <c r="FA558" i="2"/>
  <c r="ER558" i="2"/>
  <c r="EE558" i="2"/>
  <c r="ED558" i="2"/>
  <c r="EC558" i="2"/>
  <c r="EB558" i="2"/>
  <c r="EA558" i="2"/>
  <c r="DZ558" i="2"/>
  <c r="DV558" i="2"/>
  <c r="DN558" i="2"/>
  <c r="CI558" i="2"/>
  <c r="CE558" i="2"/>
  <c r="CD558" i="2"/>
  <c r="CJ558" i="2" s="1"/>
  <c r="BK558" i="2"/>
  <c r="BJ558" i="2"/>
  <c r="BL558" i="2" s="1"/>
  <c r="BO558" i="2" s="1"/>
  <c r="BI558" i="2"/>
  <c r="BH558" i="2"/>
  <c r="BG558" i="2"/>
  <c r="BD558" i="2"/>
  <c r="BC558" i="2"/>
  <c r="BB558" i="2"/>
  <c r="AX558" i="2"/>
  <c r="AW558" i="2"/>
  <c r="CK558" i="2" s="1"/>
  <c r="AV558" i="2"/>
  <c r="AU558" i="2"/>
  <c r="AT558" i="2"/>
  <c r="AN558" i="2"/>
  <c r="AM558" i="2"/>
  <c r="AL558" i="2"/>
  <c r="AK558" i="2"/>
  <c r="AJ558" i="2"/>
  <c r="AI558" i="2"/>
  <c r="AH558" i="2"/>
  <c r="AG558" i="2"/>
  <c r="AB558" i="2"/>
  <c r="AA558" i="2"/>
  <c r="Z558" i="2"/>
  <c r="Y558" i="2"/>
  <c r="X558" i="2"/>
  <c r="U558" i="2"/>
  <c r="T558" i="2"/>
  <c r="S558" i="2"/>
  <c r="R558" i="2"/>
  <c r="Q558" i="2"/>
  <c r="P558" i="2"/>
  <c r="O558" i="2"/>
  <c r="L558" i="2"/>
  <c r="I558" i="2"/>
  <c r="H558" i="2"/>
  <c r="G558" i="2"/>
  <c r="F558" i="2"/>
  <c r="E558" i="2"/>
  <c r="A558" i="2"/>
  <c r="LO557" i="2"/>
  <c r="LE557" i="2"/>
  <c r="LD557" i="2"/>
  <c r="LB557" i="2"/>
  <c r="KY557" i="2"/>
  <c r="KX557" i="2"/>
  <c r="KP557" i="2"/>
  <c r="KM557" i="2"/>
  <c r="KK557" i="2"/>
  <c r="JV557" i="2"/>
  <c r="JT557" i="2" s="1"/>
  <c r="II557" i="2"/>
  <c r="IH557" i="2"/>
  <c r="IB557" i="2"/>
  <c r="IA557" i="2"/>
  <c r="HU557" i="2"/>
  <c r="HT557" i="2"/>
  <c r="HN557" i="2"/>
  <c r="HM557" i="2"/>
  <c r="HG557" i="2"/>
  <c r="HF557" i="2"/>
  <c r="GZ557" i="2"/>
  <c r="GY557" i="2"/>
  <c r="GS557" i="2"/>
  <c r="GP557" i="2"/>
  <c r="GO557" i="2"/>
  <c r="FR557" i="2"/>
  <c r="FM557" i="2"/>
  <c r="FA557" i="2"/>
  <c r="ER557" i="2"/>
  <c r="EE557" i="2"/>
  <c r="ED557" i="2"/>
  <c r="EC557" i="2"/>
  <c r="EB557" i="2"/>
  <c r="EA557" i="2"/>
  <c r="DZ557" i="2"/>
  <c r="DV557" i="2"/>
  <c r="DN557" i="2"/>
  <c r="CK557" i="2"/>
  <c r="CJ557" i="2"/>
  <c r="CI557" i="2"/>
  <c r="CE557" i="2"/>
  <c r="CD557" i="2"/>
  <c r="BK557" i="2"/>
  <c r="BJ557" i="2"/>
  <c r="BL557" i="2" s="1"/>
  <c r="BO557" i="2" s="1"/>
  <c r="BI557" i="2"/>
  <c r="BH557" i="2"/>
  <c r="BG557" i="2"/>
  <c r="BD557" i="2"/>
  <c r="BC557" i="2"/>
  <c r="BB557" i="2"/>
  <c r="AX557" i="2"/>
  <c r="AW557" i="2"/>
  <c r="AV557" i="2"/>
  <c r="AU557" i="2"/>
  <c r="AT557" i="2"/>
  <c r="AN557" i="2"/>
  <c r="AM557" i="2"/>
  <c r="AL557" i="2"/>
  <c r="AK557" i="2"/>
  <c r="AJ557" i="2"/>
  <c r="AI557" i="2"/>
  <c r="AH557" i="2"/>
  <c r="AG557" i="2"/>
  <c r="AB557" i="2"/>
  <c r="AA557" i="2"/>
  <c r="Z557" i="2"/>
  <c r="Y557" i="2"/>
  <c r="X557" i="2"/>
  <c r="U557" i="2"/>
  <c r="T557" i="2"/>
  <c r="S557" i="2"/>
  <c r="R557" i="2"/>
  <c r="Q557" i="2"/>
  <c r="P557" i="2"/>
  <c r="O557" i="2"/>
  <c r="L557" i="2"/>
  <c r="I557" i="2"/>
  <c r="H557" i="2"/>
  <c r="G557" i="2"/>
  <c r="F557" i="2"/>
  <c r="E557" i="2"/>
  <c r="A557" i="2"/>
  <c r="LO556" i="2"/>
  <c r="LE556" i="2"/>
  <c r="LD556" i="2"/>
  <c r="LB556" i="2"/>
  <c r="KY556" i="2"/>
  <c r="KX556" i="2"/>
  <c r="KP556" i="2"/>
  <c r="KM556" i="2"/>
  <c r="KK556" i="2"/>
  <c r="JV556" i="2"/>
  <c r="JT556" i="2"/>
  <c r="II556" i="2"/>
  <c r="IH556" i="2"/>
  <c r="IB556" i="2"/>
  <c r="IA556" i="2"/>
  <c r="HU556" i="2"/>
  <c r="HT556" i="2"/>
  <c r="HN556" i="2"/>
  <c r="HM556" i="2"/>
  <c r="HG556" i="2"/>
  <c r="HF556" i="2"/>
  <c r="GZ556" i="2"/>
  <c r="GY556" i="2"/>
  <c r="GS556" i="2"/>
  <c r="GP556" i="2"/>
  <c r="GO556" i="2"/>
  <c r="FR556" i="2"/>
  <c r="FM556" i="2"/>
  <c r="FA556" i="2"/>
  <c r="ER556" i="2"/>
  <c r="EE556" i="2"/>
  <c r="ED556" i="2"/>
  <c r="EC556" i="2"/>
  <c r="EB556" i="2"/>
  <c r="EA556" i="2"/>
  <c r="DZ556" i="2"/>
  <c r="DV556" i="2"/>
  <c r="DN556" i="2"/>
  <c r="CI556" i="2"/>
  <c r="CE556" i="2"/>
  <c r="CD556" i="2"/>
  <c r="CJ556" i="2" s="1"/>
  <c r="BO556" i="2"/>
  <c r="BL556" i="2"/>
  <c r="BK556" i="2"/>
  <c r="BJ556" i="2"/>
  <c r="BI556" i="2"/>
  <c r="BH556" i="2"/>
  <c r="BG556" i="2"/>
  <c r="BD556" i="2"/>
  <c r="BC556" i="2"/>
  <c r="BB556" i="2"/>
  <c r="AX556" i="2"/>
  <c r="AW556" i="2"/>
  <c r="CK556" i="2" s="1"/>
  <c r="AV556" i="2"/>
  <c r="AU556" i="2"/>
  <c r="AT556" i="2"/>
  <c r="AN556" i="2"/>
  <c r="AM556" i="2"/>
  <c r="AL556" i="2"/>
  <c r="AK556" i="2"/>
  <c r="AJ556" i="2"/>
  <c r="AI556" i="2"/>
  <c r="AH556" i="2"/>
  <c r="AG556" i="2"/>
  <c r="AB556" i="2"/>
  <c r="AA556" i="2"/>
  <c r="Z556" i="2"/>
  <c r="Y556" i="2"/>
  <c r="X556" i="2"/>
  <c r="U556" i="2"/>
  <c r="T556" i="2"/>
  <c r="S556" i="2"/>
  <c r="R556" i="2"/>
  <c r="Q556" i="2"/>
  <c r="P556" i="2"/>
  <c r="O556" i="2"/>
  <c r="L556" i="2"/>
  <c r="I556" i="2"/>
  <c r="H556" i="2"/>
  <c r="G556" i="2"/>
  <c r="F556" i="2"/>
  <c r="E556" i="2"/>
  <c r="A556" i="2"/>
  <c r="LO555" i="2"/>
  <c r="LE555" i="2"/>
  <c r="LD555" i="2"/>
  <c r="LB555" i="2"/>
  <c r="KY555" i="2"/>
  <c r="KX555" i="2"/>
  <c r="KP555" i="2"/>
  <c r="KM555" i="2"/>
  <c r="KK555" i="2"/>
  <c r="JV555" i="2"/>
  <c r="JT555" i="2"/>
  <c r="II555" i="2"/>
  <c r="IH555" i="2"/>
  <c r="IB555" i="2"/>
  <c r="IA555" i="2"/>
  <c r="HU555" i="2"/>
  <c r="HT555" i="2"/>
  <c r="HN555" i="2"/>
  <c r="HM555" i="2"/>
  <c r="HG555" i="2"/>
  <c r="HF555" i="2"/>
  <c r="GZ555" i="2"/>
  <c r="GY555" i="2"/>
  <c r="GS555" i="2"/>
  <c r="GP555" i="2"/>
  <c r="GO555" i="2"/>
  <c r="FR555" i="2"/>
  <c r="FM555" i="2"/>
  <c r="FA555" i="2"/>
  <c r="ER555" i="2"/>
  <c r="EE555" i="2"/>
  <c r="ED555" i="2"/>
  <c r="EC555" i="2"/>
  <c r="EB555" i="2"/>
  <c r="EA555" i="2"/>
  <c r="DZ555" i="2"/>
  <c r="DV555" i="2"/>
  <c r="DN555" i="2"/>
  <c r="CJ555" i="2"/>
  <c r="CI555" i="2"/>
  <c r="CD555" i="2"/>
  <c r="CE555" i="2" s="1"/>
  <c r="BK555" i="2"/>
  <c r="BJ555" i="2"/>
  <c r="BL555" i="2" s="1"/>
  <c r="BO555" i="2" s="1"/>
  <c r="BI555" i="2"/>
  <c r="BH555" i="2"/>
  <c r="BG555" i="2"/>
  <c r="BD555" i="2"/>
  <c r="BC555" i="2"/>
  <c r="BB555" i="2"/>
  <c r="AX555" i="2"/>
  <c r="AW555" i="2"/>
  <c r="CK555" i="2" s="1"/>
  <c r="AV555" i="2"/>
  <c r="AU555" i="2"/>
  <c r="AT555" i="2"/>
  <c r="AN555" i="2"/>
  <c r="AM555" i="2"/>
  <c r="AL555" i="2"/>
  <c r="AK555" i="2"/>
  <c r="AJ555" i="2"/>
  <c r="AI555" i="2"/>
  <c r="AH555" i="2"/>
  <c r="AG555" i="2"/>
  <c r="AB555" i="2"/>
  <c r="AA555" i="2"/>
  <c r="Z555" i="2"/>
  <c r="Y555" i="2"/>
  <c r="X555" i="2"/>
  <c r="U555" i="2"/>
  <c r="T555" i="2"/>
  <c r="S555" i="2"/>
  <c r="R555" i="2"/>
  <c r="Q555" i="2"/>
  <c r="P555" i="2"/>
  <c r="O555" i="2"/>
  <c r="L555" i="2"/>
  <c r="I555" i="2"/>
  <c r="H555" i="2"/>
  <c r="G555" i="2"/>
  <c r="F555" i="2"/>
  <c r="E555" i="2"/>
  <c r="A555" i="2"/>
  <c r="LO554" i="2"/>
  <c r="LE554" i="2"/>
  <c r="LD554" i="2"/>
  <c r="LB554" i="2"/>
  <c r="KY554" i="2"/>
  <c r="KX554" i="2"/>
  <c r="KP554" i="2"/>
  <c r="KM554" i="2"/>
  <c r="KK554" i="2"/>
  <c r="JV554" i="2"/>
  <c r="JT554" i="2" s="1"/>
  <c r="II554" i="2"/>
  <c r="IH554" i="2"/>
  <c r="IB554" i="2"/>
  <c r="IA554" i="2"/>
  <c r="HU554" i="2"/>
  <c r="HT554" i="2"/>
  <c r="HN554" i="2"/>
  <c r="HM554" i="2"/>
  <c r="HG554" i="2"/>
  <c r="HF554" i="2"/>
  <c r="GZ554" i="2"/>
  <c r="GY554" i="2"/>
  <c r="GS554" i="2"/>
  <c r="GP554" i="2"/>
  <c r="GO554" i="2"/>
  <c r="FR554" i="2"/>
  <c r="FM554" i="2"/>
  <c r="FA554" i="2"/>
  <c r="ER554" i="2"/>
  <c r="EE554" i="2"/>
  <c r="ED554" i="2"/>
  <c r="EC554" i="2"/>
  <c r="EB554" i="2"/>
  <c r="EA554" i="2"/>
  <c r="DZ554" i="2"/>
  <c r="DV554" i="2"/>
  <c r="DN554" i="2"/>
  <c r="CI554" i="2"/>
  <c r="CE554" i="2"/>
  <c r="CD554" i="2"/>
  <c r="CJ554" i="2" s="1"/>
  <c r="BK554" i="2"/>
  <c r="BJ554" i="2"/>
  <c r="BL554" i="2" s="1"/>
  <c r="BO554" i="2" s="1"/>
  <c r="BI554" i="2"/>
  <c r="BH554" i="2"/>
  <c r="BG554" i="2"/>
  <c r="BD554" i="2"/>
  <c r="BC554" i="2"/>
  <c r="BB554" i="2"/>
  <c r="AX554" i="2"/>
  <c r="AW554" i="2"/>
  <c r="CK554" i="2" s="1"/>
  <c r="AV554" i="2"/>
  <c r="AU554" i="2"/>
  <c r="AT554" i="2"/>
  <c r="AN554" i="2"/>
  <c r="AM554" i="2"/>
  <c r="AL554" i="2"/>
  <c r="AK554" i="2"/>
  <c r="AJ554" i="2"/>
  <c r="AI554" i="2"/>
  <c r="AH554" i="2"/>
  <c r="AG554" i="2"/>
  <c r="AB554" i="2"/>
  <c r="AA554" i="2"/>
  <c r="Z554" i="2"/>
  <c r="Y554" i="2"/>
  <c r="X554" i="2"/>
  <c r="U554" i="2"/>
  <c r="T554" i="2"/>
  <c r="S554" i="2"/>
  <c r="R554" i="2"/>
  <c r="Q554" i="2"/>
  <c r="P554" i="2"/>
  <c r="O554" i="2"/>
  <c r="L554" i="2"/>
  <c r="I554" i="2"/>
  <c r="H554" i="2"/>
  <c r="G554" i="2"/>
  <c r="F554" i="2"/>
  <c r="A554" i="2" s="1"/>
  <c r="E554" i="2"/>
  <c r="LO553" i="2"/>
  <c r="LE553" i="2"/>
  <c r="LD553" i="2"/>
  <c r="LB553" i="2"/>
  <c r="KY553" i="2"/>
  <c r="KX553" i="2"/>
  <c r="KP553" i="2"/>
  <c r="KM553" i="2"/>
  <c r="KK553" i="2"/>
  <c r="JV553" i="2"/>
  <c r="JT553" i="2" s="1"/>
  <c r="II553" i="2"/>
  <c r="IH553" i="2"/>
  <c r="IB553" i="2"/>
  <c r="IA553" i="2"/>
  <c r="HU553" i="2"/>
  <c r="HT553" i="2"/>
  <c r="HN553" i="2"/>
  <c r="HM553" i="2"/>
  <c r="HG553" i="2"/>
  <c r="HF553" i="2"/>
  <c r="GZ553" i="2"/>
  <c r="GY553" i="2"/>
  <c r="GS553" i="2"/>
  <c r="GP553" i="2"/>
  <c r="GO553" i="2"/>
  <c r="FR553" i="2"/>
  <c r="FM553" i="2"/>
  <c r="FA553" i="2"/>
  <c r="ER553" i="2"/>
  <c r="EE553" i="2"/>
  <c r="ED553" i="2"/>
  <c r="EC553" i="2"/>
  <c r="EB553" i="2"/>
  <c r="EA553" i="2"/>
  <c r="DZ553" i="2"/>
  <c r="DV553" i="2"/>
  <c r="DN553" i="2"/>
  <c r="CI553" i="2"/>
  <c r="CE553" i="2"/>
  <c r="CD553" i="2"/>
  <c r="CJ553" i="2" s="1"/>
  <c r="BO553" i="2"/>
  <c r="BL553" i="2"/>
  <c r="BK553" i="2"/>
  <c r="BJ553" i="2"/>
  <c r="BI553" i="2"/>
  <c r="BH553" i="2"/>
  <c r="BG553" i="2"/>
  <c r="BD553" i="2"/>
  <c r="BC553" i="2"/>
  <c r="BB553" i="2"/>
  <c r="AX553" i="2"/>
  <c r="AW553" i="2"/>
  <c r="CK553" i="2" s="1"/>
  <c r="AV553" i="2"/>
  <c r="AU553" i="2"/>
  <c r="AT553" i="2"/>
  <c r="AN553" i="2"/>
  <c r="AM553" i="2"/>
  <c r="AL553" i="2"/>
  <c r="AK553" i="2"/>
  <c r="AJ553" i="2"/>
  <c r="AI553" i="2"/>
  <c r="AH553" i="2"/>
  <c r="AG553" i="2"/>
  <c r="AB553" i="2"/>
  <c r="AA553" i="2"/>
  <c r="Z553" i="2"/>
  <c r="Y553" i="2"/>
  <c r="X553" i="2"/>
  <c r="U553" i="2"/>
  <c r="T553" i="2"/>
  <c r="S553" i="2"/>
  <c r="R553" i="2"/>
  <c r="Q553" i="2"/>
  <c r="P553" i="2"/>
  <c r="O553" i="2"/>
  <c r="L553" i="2"/>
  <c r="I553" i="2"/>
  <c r="H553" i="2"/>
  <c r="G553" i="2"/>
  <c r="F553" i="2"/>
  <c r="E553" i="2"/>
  <c r="A553" i="2"/>
  <c r="LO552" i="2"/>
  <c r="LE552" i="2"/>
  <c r="LD552" i="2"/>
  <c r="LB552" i="2"/>
  <c r="KY552" i="2"/>
  <c r="KX552" i="2"/>
  <c r="KP552" i="2"/>
  <c r="KM552" i="2"/>
  <c r="KK552" i="2"/>
  <c r="JV552" i="2"/>
  <c r="JT552" i="2" s="1"/>
  <c r="II552" i="2"/>
  <c r="IH552" i="2"/>
  <c r="IB552" i="2"/>
  <c r="IA552" i="2"/>
  <c r="HU552" i="2"/>
  <c r="HT552" i="2"/>
  <c r="HN552" i="2"/>
  <c r="HM552" i="2"/>
  <c r="HG552" i="2"/>
  <c r="HF552" i="2"/>
  <c r="GZ552" i="2"/>
  <c r="GY552" i="2"/>
  <c r="GS552" i="2"/>
  <c r="GP552" i="2"/>
  <c r="GO552" i="2"/>
  <c r="FR552" i="2"/>
  <c r="FM552" i="2"/>
  <c r="FA552" i="2"/>
  <c r="ER552" i="2"/>
  <c r="EE552" i="2"/>
  <c r="ED552" i="2"/>
  <c r="EC552" i="2"/>
  <c r="EB552" i="2"/>
  <c r="EA552" i="2"/>
  <c r="DZ552" i="2"/>
  <c r="DV552" i="2"/>
  <c r="DN552" i="2"/>
  <c r="CJ552" i="2"/>
  <c r="CI552" i="2"/>
  <c r="CE552" i="2"/>
  <c r="CD552" i="2"/>
  <c r="BK552" i="2"/>
  <c r="BJ552" i="2"/>
  <c r="BL552" i="2" s="1"/>
  <c r="BO552" i="2" s="1"/>
  <c r="BI552" i="2"/>
  <c r="BH552" i="2"/>
  <c r="BG552" i="2"/>
  <c r="BD552" i="2"/>
  <c r="BC552" i="2"/>
  <c r="BB552" i="2"/>
  <c r="AX552" i="2"/>
  <c r="AW552" i="2"/>
  <c r="CK552" i="2" s="1"/>
  <c r="AV552" i="2"/>
  <c r="AU552" i="2"/>
  <c r="AT552" i="2"/>
  <c r="AN552" i="2"/>
  <c r="AM552" i="2"/>
  <c r="AL552" i="2"/>
  <c r="AK552" i="2"/>
  <c r="AJ552" i="2"/>
  <c r="AI552" i="2"/>
  <c r="AH552" i="2"/>
  <c r="AG552" i="2"/>
  <c r="AB552" i="2"/>
  <c r="AA552" i="2"/>
  <c r="Z552" i="2"/>
  <c r="Y552" i="2"/>
  <c r="X552" i="2"/>
  <c r="U552" i="2"/>
  <c r="T552" i="2"/>
  <c r="S552" i="2"/>
  <c r="R552" i="2"/>
  <c r="Q552" i="2"/>
  <c r="P552" i="2"/>
  <c r="O552" i="2"/>
  <c r="L552" i="2"/>
  <c r="I552" i="2"/>
  <c r="H552" i="2"/>
  <c r="G552" i="2"/>
  <c r="F552" i="2"/>
  <c r="E552" i="2"/>
  <c r="A552" i="2"/>
  <c r="LO551" i="2"/>
  <c r="LE551" i="2"/>
  <c r="LD551" i="2"/>
  <c r="LB551" i="2"/>
  <c r="KY551" i="2"/>
  <c r="KX551" i="2"/>
  <c r="KP551" i="2"/>
  <c r="KM551" i="2"/>
  <c r="KK551" i="2"/>
  <c r="JV551" i="2"/>
  <c r="JT551" i="2"/>
  <c r="II551" i="2"/>
  <c r="IH551" i="2"/>
  <c r="IB551" i="2"/>
  <c r="IA551" i="2"/>
  <c r="HU551" i="2"/>
  <c r="HT551" i="2"/>
  <c r="HN551" i="2"/>
  <c r="HM551" i="2"/>
  <c r="HG551" i="2"/>
  <c r="HF551" i="2"/>
  <c r="GZ551" i="2"/>
  <c r="GY551" i="2"/>
  <c r="GS551" i="2"/>
  <c r="GP551" i="2"/>
  <c r="GO551" i="2"/>
  <c r="FR551" i="2"/>
  <c r="FM551" i="2"/>
  <c r="FA551" i="2"/>
  <c r="ER551" i="2"/>
  <c r="EE551" i="2"/>
  <c r="ED551" i="2"/>
  <c r="EC551" i="2"/>
  <c r="EB551" i="2"/>
  <c r="EA551" i="2"/>
  <c r="DZ551" i="2"/>
  <c r="DV551" i="2"/>
  <c r="DN551" i="2"/>
  <c r="CI551" i="2"/>
  <c r="CD551" i="2"/>
  <c r="CJ551" i="2" s="1"/>
  <c r="BO551" i="2"/>
  <c r="BK551" i="2"/>
  <c r="BJ551" i="2"/>
  <c r="BL551" i="2" s="1"/>
  <c r="BI551" i="2"/>
  <c r="BH551" i="2"/>
  <c r="BG551" i="2"/>
  <c r="BD551" i="2"/>
  <c r="BC551" i="2"/>
  <c r="BB551" i="2"/>
  <c r="AX551" i="2"/>
  <c r="AW551" i="2"/>
  <c r="CK551" i="2" s="1"/>
  <c r="AV551" i="2"/>
  <c r="AU551" i="2"/>
  <c r="AT551" i="2"/>
  <c r="AN551" i="2"/>
  <c r="AM551" i="2"/>
  <c r="AL551" i="2"/>
  <c r="AK551" i="2"/>
  <c r="AJ551" i="2"/>
  <c r="AI551" i="2"/>
  <c r="AH551" i="2"/>
  <c r="AG551" i="2"/>
  <c r="AB551" i="2"/>
  <c r="AA551" i="2"/>
  <c r="Z551" i="2"/>
  <c r="Y551" i="2"/>
  <c r="X551" i="2"/>
  <c r="U551" i="2"/>
  <c r="T551" i="2"/>
  <c r="S551" i="2"/>
  <c r="R551" i="2"/>
  <c r="Q551" i="2"/>
  <c r="P551" i="2"/>
  <c r="O551" i="2"/>
  <c r="L551" i="2"/>
  <c r="I551" i="2"/>
  <c r="H551" i="2"/>
  <c r="G551" i="2"/>
  <c r="F551" i="2"/>
  <c r="A551" i="2" s="1"/>
  <c r="E551" i="2"/>
  <c r="LO550" i="2"/>
  <c r="LE550" i="2"/>
  <c r="LD550" i="2"/>
  <c r="LB550" i="2"/>
  <c r="KY550" i="2"/>
  <c r="KX550" i="2"/>
  <c r="KP550" i="2"/>
  <c r="KM550" i="2"/>
  <c r="KK550" i="2"/>
  <c r="JV550" i="2"/>
  <c r="JT550" i="2"/>
  <c r="II550" i="2"/>
  <c r="IH550" i="2"/>
  <c r="IB550" i="2"/>
  <c r="IA550" i="2"/>
  <c r="HU550" i="2"/>
  <c r="HT550" i="2"/>
  <c r="HN550" i="2"/>
  <c r="HM550" i="2"/>
  <c r="HG550" i="2"/>
  <c r="HF550" i="2"/>
  <c r="GZ550" i="2"/>
  <c r="GY550" i="2"/>
  <c r="GS550" i="2"/>
  <c r="GP550" i="2"/>
  <c r="GO550" i="2"/>
  <c r="FR550" i="2"/>
  <c r="FM550" i="2"/>
  <c r="FA550" i="2"/>
  <c r="ER550" i="2"/>
  <c r="EE550" i="2"/>
  <c r="ED550" i="2"/>
  <c r="EC550" i="2"/>
  <c r="EB550" i="2"/>
  <c r="EA550" i="2"/>
  <c r="DZ550" i="2"/>
  <c r="DV550" i="2"/>
  <c r="DN550" i="2"/>
  <c r="CI550" i="2"/>
  <c r="CE550" i="2"/>
  <c r="CD550" i="2"/>
  <c r="CJ550" i="2" s="1"/>
  <c r="BK550" i="2"/>
  <c r="BJ550" i="2"/>
  <c r="BL550" i="2" s="1"/>
  <c r="BO550" i="2" s="1"/>
  <c r="BI550" i="2"/>
  <c r="BH550" i="2"/>
  <c r="BG550" i="2"/>
  <c r="BD550" i="2"/>
  <c r="BC550" i="2"/>
  <c r="BB550" i="2"/>
  <c r="AX550" i="2"/>
  <c r="AW550" i="2"/>
  <c r="CK550" i="2" s="1"/>
  <c r="AV550" i="2"/>
  <c r="AU550" i="2"/>
  <c r="AT550" i="2"/>
  <c r="AN550" i="2"/>
  <c r="AM550" i="2"/>
  <c r="AL550" i="2"/>
  <c r="AK550" i="2"/>
  <c r="AJ550" i="2"/>
  <c r="AI550" i="2"/>
  <c r="AH550" i="2"/>
  <c r="AG550" i="2"/>
  <c r="AB550" i="2"/>
  <c r="AA550" i="2"/>
  <c r="Z550" i="2"/>
  <c r="Y550" i="2"/>
  <c r="X550" i="2"/>
  <c r="U550" i="2"/>
  <c r="T550" i="2"/>
  <c r="S550" i="2"/>
  <c r="R550" i="2"/>
  <c r="Q550" i="2"/>
  <c r="P550" i="2"/>
  <c r="O550" i="2"/>
  <c r="L550" i="2"/>
  <c r="I550" i="2"/>
  <c r="H550" i="2"/>
  <c r="G550" i="2"/>
  <c r="F550" i="2"/>
  <c r="E550" i="2"/>
  <c r="A550" i="2"/>
  <c r="LO549" i="2"/>
  <c r="LE549" i="2"/>
  <c r="LD549" i="2"/>
  <c r="LB549" i="2"/>
  <c r="KY549" i="2"/>
  <c r="KX549" i="2"/>
  <c r="KP549" i="2"/>
  <c r="KM549" i="2"/>
  <c r="KK549" i="2"/>
  <c r="JV549" i="2"/>
  <c r="JT549" i="2" s="1"/>
  <c r="II549" i="2"/>
  <c r="IH549" i="2"/>
  <c r="IB549" i="2"/>
  <c r="IA549" i="2"/>
  <c r="HU549" i="2"/>
  <c r="HT549" i="2"/>
  <c r="HN549" i="2"/>
  <c r="HM549" i="2"/>
  <c r="HG549" i="2"/>
  <c r="HF549" i="2"/>
  <c r="GZ549" i="2"/>
  <c r="GY549" i="2"/>
  <c r="GS549" i="2"/>
  <c r="GP549" i="2"/>
  <c r="GO549" i="2"/>
  <c r="FR549" i="2"/>
  <c r="FM549" i="2"/>
  <c r="FA549" i="2"/>
  <c r="ER549" i="2"/>
  <c r="EE549" i="2"/>
  <c r="ED549" i="2"/>
  <c r="EC549" i="2"/>
  <c r="EB549" i="2"/>
  <c r="EA549" i="2"/>
  <c r="DZ549" i="2"/>
  <c r="DV549" i="2"/>
  <c r="DN549" i="2"/>
  <c r="CK549" i="2"/>
  <c r="CI549" i="2"/>
  <c r="CE549" i="2"/>
  <c r="CD549" i="2"/>
  <c r="CJ549" i="2" s="1"/>
  <c r="BL549" i="2"/>
  <c r="BO549" i="2" s="1"/>
  <c r="BK549" i="2"/>
  <c r="BJ549" i="2"/>
  <c r="BI549" i="2"/>
  <c r="BH549" i="2"/>
  <c r="BG549" i="2"/>
  <c r="BD549" i="2"/>
  <c r="BC549" i="2"/>
  <c r="BB549" i="2"/>
  <c r="AX549" i="2"/>
  <c r="AW549" i="2"/>
  <c r="AV549" i="2"/>
  <c r="AU549" i="2"/>
  <c r="AT549" i="2"/>
  <c r="AN549" i="2"/>
  <c r="AM549" i="2"/>
  <c r="AL549" i="2"/>
  <c r="AK549" i="2"/>
  <c r="AJ549" i="2"/>
  <c r="AI549" i="2"/>
  <c r="AH549" i="2"/>
  <c r="AG549" i="2"/>
  <c r="AB549" i="2"/>
  <c r="AA549" i="2"/>
  <c r="Z549" i="2"/>
  <c r="Y549" i="2"/>
  <c r="X549" i="2"/>
  <c r="U549" i="2"/>
  <c r="T549" i="2"/>
  <c r="S549" i="2"/>
  <c r="R549" i="2"/>
  <c r="Q549" i="2"/>
  <c r="P549" i="2"/>
  <c r="O549" i="2"/>
  <c r="L549" i="2"/>
  <c r="I549" i="2"/>
  <c r="H549" i="2"/>
  <c r="G549" i="2"/>
  <c r="F549" i="2"/>
  <c r="A549" i="2" s="1"/>
  <c r="E549" i="2"/>
  <c r="LO548" i="2"/>
  <c r="LE548" i="2"/>
  <c r="LD548" i="2"/>
  <c r="LB548" i="2"/>
  <c r="KY548" i="2"/>
  <c r="KX548" i="2"/>
  <c r="KP548" i="2"/>
  <c r="KM548" i="2"/>
  <c r="KK548" i="2"/>
  <c r="JV548" i="2"/>
  <c r="JT548" i="2"/>
  <c r="II548" i="2"/>
  <c r="IH548" i="2"/>
  <c r="IB548" i="2"/>
  <c r="IA548" i="2"/>
  <c r="HU548" i="2"/>
  <c r="HT548" i="2"/>
  <c r="HN548" i="2"/>
  <c r="HM548" i="2"/>
  <c r="HG548" i="2"/>
  <c r="HF548" i="2"/>
  <c r="GZ548" i="2"/>
  <c r="GY548" i="2"/>
  <c r="GS548" i="2"/>
  <c r="GP548" i="2"/>
  <c r="GO548" i="2"/>
  <c r="FR548" i="2"/>
  <c r="FM548" i="2"/>
  <c r="FA548" i="2"/>
  <c r="ER548" i="2"/>
  <c r="EE548" i="2"/>
  <c r="ED548" i="2"/>
  <c r="EC548" i="2"/>
  <c r="EB548" i="2"/>
  <c r="EA548" i="2"/>
  <c r="DZ548" i="2"/>
  <c r="DV548" i="2"/>
  <c r="DN548" i="2"/>
  <c r="CJ548" i="2"/>
  <c r="CI548" i="2"/>
  <c r="CE548" i="2"/>
  <c r="CD548" i="2"/>
  <c r="BO548" i="2"/>
  <c r="BL548" i="2"/>
  <c r="BK548" i="2"/>
  <c r="BJ548" i="2"/>
  <c r="BI548" i="2"/>
  <c r="BH548" i="2"/>
  <c r="BG548" i="2"/>
  <c r="BD548" i="2"/>
  <c r="BC548" i="2"/>
  <c r="BB548" i="2"/>
  <c r="AX548" i="2"/>
  <c r="AW548" i="2"/>
  <c r="CK548" i="2" s="1"/>
  <c r="AV548" i="2"/>
  <c r="AU548" i="2"/>
  <c r="AT548" i="2"/>
  <c r="AN548" i="2"/>
  <c r="AM548" i="2"/>
  <c r="AL548" i="2"/>
  <c r="AK548" i="2"/>
  <c r="AJ548" i="2"/>
  <c r="AI548" i="2"/>
  <c r="AH548" i="2"/>
  <c r="AG548" i="2"/>
  <c r="AB548" i="2"/>
  <c r="AA548" i="2"/>
  <c r="Z548" i="2"/>
  <c r="Y548" i="2"/>
  <c r="X548" i="2"/>
  <c r="U548" i="2"/>
  <c r="T548" i="2"/>
  <c r="S548" i="2"/>
  <c r="R548" i="2"/>
  <c r="Q548" i="2"/>
  <c r="P548" i="2"/>
  <c r="O548" i="2"/>
  <c r="L548" i="2"/>
  <c r="I548" i="2"/>
  <c r="H548" i="2"/>
  <c r="G548" i="2"/>
  <c r="F548" i="2"/>
  <c r="E548" i="2"/>
  <c r="A548" i="2"/>
  <c r="LO547" i="2"/>
  <c r="LE547" i="2"/>
  <c r="LD547" i="2"/>
  <c r="LB547" i="2"/>
  <c r="KY547" i="2"/>
  <c r="KX547" i="2"/>
  <c r="KP547" i="2"/>
  <c r="KM547" i="2"/>
  <c r="KK547" i="2"/>
  <c r="JV547" i="2"/>
  <c r="JT547" i="2"/>
  <c r="II547" i="2"/>
  <c r="IH547" i="2"/>
  <c r="IB547" i="2"/>
  <c r="IA547" i="2"/>
  <c r="HU547" i="2"/>
  <c r="HT547" i="2"/>
  <c r="HN547" i="2"/>
  <c r="HM547" i="2"/>
  <c r="HG547" i="2"/>
  <c r="HF547" i="2"/>
  <c r="GZ547" i="2"/>
  <c r="GY547" i="2"/>
  <c r="GS547" i="2"/>
  <c r="GP547" i="2"/>
  <c r="GO547" i="2"/>
  <c r="FR547" i="2"/>
  <c r="FM547" i="2"/>
  <c r="FA547" i="2"/>
  <c r="ER547" i="2"/>
  <c r="EE547" i="2"/>
  <c r="ED547" i="2"/>
  <c r="EC547" i="2"/>
  <c r="EB547" i="2"/>
  <c r="EA547" i="2"/>
  <c r="DZ547" i="2"/>
  <c r="DV547" i="2"/>
  <c r="DN547" i="2"/>
  <c r="CK547" i="2"/>
  <c r="CI547" i="2"/>
  <c r="CD547" i="2"/>
  <c r="CE547" i="2" s="1"/>
  <c r="BL547" i="2"/>
  <c r="BO547" i="2" s="1"/>
  <c r="BK547" i="2"/>
  <c r="BJ547" i="2"/>
  <c r="BI547" i="2"/>
  <c r="BH547" i="2"/>
  <c r="BG547" i="2"/>
  <c r="BD547" i="2"/>
  <c r="BC547" i="2"/>
  <c r="BB547" i="2"/>
  <c r="AX547" i="2"/>
  <c r="AW547" i="2"/>
  <c r="AV547" i="2"/>
  <c r="AU547" i="2"/>
  <c r="AT547" i="2"/>
  <c r="AN547" i="2"/>
  <c r="AM547" i="2"/>
  <c r="AL547" i="2"/>
  <c r="AK547" i="2"/>
  <c r="AJ547" i="2"/>
  <c r="AI547" i="2"/>
  <c r="AH547" i="2"/>
  <c r="AG547" i="2"/>
  <c r="AB547" i="2"/>
  <c r="AA547" i="2"/>
  <c r="Z547" i="2"/>
  <c r="Y547" i="2"/>
  <c r="X547" i="2"/>
  <c r="U547" i="2"/>
  <c r="T547" i="2"/>
  <c r="S547" i="2"/>
  <c r="R547" i="2"/>
  <c r="Q547" i="2"/>
  <c r="P547" i="2"/>
  <c r="O547" i="2"/>
  <c r="L547" i="2"/>
  <c r="I547" i="2"/>
  <c r="H547" i="2"/>
  <c r="G547" i="2"/>
  <c r="F547" i="2"/>
  <c r="A547" i="2" s="1"/>
  <c r="E547" i="2"/>
  <c r="LO546" i="2"/>
  <c r="LE546" i="2"/>
  <c r="LD546" i="2"/>
  <c r="LB546" i="2"/>
  <c r="KY546" i="2"/>
  <c r="KX546" i="2"/>
  <c r="KP546" i="2"/>
  <c r="KM546" i="2"/>
  <c r="KK546" i="2"/>
  <c r="JV546" i="2"/>
  <c r="JT546" i="2"/>
  <c r="II546" i="2"/>
  <c r="IH546" i="2"/>
  <c r="IB546" i="2"/>
  <c r="IA546" i="2"/>
  <c r="HU546" i="2"/>
  <c r="HT546" i="2"/>
  <c r="HN546" i="2"/>
  <c r="HM546" i="2"/>
  <c r="HG546" i="2"/>
  <c r="HF546" i="2"/>
  <c r="GZ546" i="2"/>
  <c r="GY546" i="2"/>
  <c r="GS546" i="2"/>
  <c r="GP546" i="2"/>
  <c r="GO546" i="2"/>
  <c r="FR546" i="2"/>
  <c r="FM546" i="2"/>
  <c r="FA546" i="2"/>
  <c r="ER546" i="2"/>
  <c r="EE546" i="2"/>
  <c r="ED546" i="2"/>
  <c r="EC546" i="2"/>
  <c r="EB546" i="2"/>
  <c r="EA546" i="2"/>
  <c r="DZ546" i="2"/>
  <c r="DV546" i="2"/>
  <c r="DN546" i="2"/>
  <c r="CJ546" i="2"/>
  <c r="CI546" i="2"/>
  <c r="CD546" i="2"/>
  <c r="CE546" i="2" s="1"/>
  <c r="BK546" i="2"/>
  <c r="BJ546" i="2"/>
  <c r="BL546" i="2" s="1"/>
  <c r="BO546" i="2" s="1"/>
  <c r="BI546" i="2"/>
  <c r="BH546" i="2"/>
  <c r="BG546" i="2"/>
  <c r="BD546" i="2"/>
  <c r="BC546" i="2"/>
  <c r="BB546" i="2"/>
  <c r="AX546" i="2"/>
  <c r="AW546" i="2"/>
  <c r="CK546" i="2" s="1"/>
  <c r="AV546" i="2"/>
  <c r="AU546" i="2"/>
  <c r="AT546" i="2"/>
  <c r="AN546" i="2"/>
  <c r="AM546" i="2"/>
  <c r="AL546" i="2"/>
  <c r="AK546" i="2"/>
  <c r="AJ546" i="2"/>
  <c r="AI546" i="2"/>
  <c r="AH546" i="2"/>
  <c r="AG546" i="2"/>
  <c r="AB546" i="2"/>
  <c r="AA546" i="2"/>
  <c r="Z546" i="2"/>
  <c r="Y546" i="2"/>
  <c r="X546" i="2"/>
  <c r="U546" i="2"/>
  <c r="T546" i="2"/>
  <c r="S546" i="2"/>
  <c r="R546" i="2"/>
  <c r="Q546" i="2"/>
  <c r="P546" i="2"/>
  <c r="O546" i="2"/>
  <c r="L546" i="2"/>
  <c r="I546" i="2"/>
  <c r="H546" i="2"/>
  <c r="G546" i="2"/>
  <c r="F546" i="2"/>
  <c r="A546" i="2" s="1"/>
  <c r="E546" i="2"/>
  <c r="LO545" i="2"/>
  <c r="LE545" i="2"/>
  <c r="LD545" i="2"/>
  <c r="LB545" i="2"/>
  <c r="KY545" i="2"/>
  <c r="KX545" i="2"/>
  <c r="KP545" i="2"/>
  <c r="KM545" i="2"/>
  <c r="KK545" i="2"/>
  <c r="JV545" i="2"/>
  <c r="JT545" i="2"/>
  <c r="II545" i="2"/>
  <c r="IH545" i="2"/>
  <c r="IB545" i="2"/>
  <c r="IA545" i="2"/>
  <c r="HU545" i="2"/>
  <c r="HT545" i="2"/>
  <c r="HN545" i="2"/>
  <c r="HM545" i="2"/>
  <c r="HG545" i="2"/>
  <c r="HF545" i="2"/>
  <c r="GZ545" i="2"/>
  <c r="GY545" i="2"/>
  <c r="GS545" i="2"/>
  <c r="GP545" i="2"/>
  <c r="GO545" i="2"/>
  <c r="FR545" i="2"/>
  <c r="FM545" i="2"/>
  <c r="FA545" i="2"/>
  <c r="ER545" i="2"/>
  <c r="EE545" i="2"/>
  <c r="ED545" i="2"/>
  <c r="EC545" i="2"/>
  <c r="EB545" i="2"/>
  <c r="EA545" i="2"/>
  <c r="DZ545" i="2"/>
  <c r="DV545" i="2"/>
  <c r="DN545" i="2"/>
  <c r="CI545" i="2"/>
  <c r="CE545" i="2"/>
  <c r="CD545" i="2"/>
  <c r="CJ545" i="2" s="1"/>
  <c r="BK545" i="2"/>
  <c r="BJ545" i="2"/>
  <c r="BL545" i="2" s="1"/>
  <c r="BO545" i="2" s="1"/>
  <c r="BI545" i="2"/>
  <c r="BH545" i="2"/>
  <c r="BG545" i="2"/>
  <c r="BD545" i="2"/>
  <c r="BC545" i="2"/>
  <c r="BB545" i="2"/>
  <c r="AX545" i="2"/>
  <c r="AW545" i="2"/>
  <c r="CK545" i="2" s="1"/>
  <c r="AV545" i="2"/>
  <c r="AU545" i="2"/>
  <c r="AT545" i="2"/>
  <c r="AN545" i="2"/>
  <c r="AM545" i="2"/>
  <c r="AL545" i="2"/>
  <c r="AK545" i="2"/>
  <c r="AJ545" i="2"/>
  <c r="AI545" i="2"/>
  <c r="AH545" i="2"/>
  <c r="AG545" i="2"/>
  <c r="AB545" i="2"/>
  <c r="AA545" i="2"/>
  <c r="Z545" i="2"/>
  <c r="Y545" i="2"/>
  <c r="X545" i="2"/>
  <c r="U545" i="2"/>
  <c r="T545" i="2"/>
  <c r="S545" i="2"/>
  <c r="R545" i="2"/>
  <c r="Q545" i="2"/>
  <c r="P545" i="2"/>
  <c r="O545" i="2"/>
  <c r="L545" i="2"/>
  <c r="I545" i="2"/>
  <c r="H545" i="2"/>
  <c r="G545" i="2"/>
  <c r="F545" i="2"/>
  <c r="E545" i="2"/>
  <c r="A545" i="2"/>
  <c r="LO544" i="2"/>
  <c r="LE544" i="2"/>
  <c r="LD544" i="2"/>
  <c r="LB544" i="2"/>
  <c r="KY544" i="2"/>
  <c r="KX544" i="2"/>
  <c r="KP544" i="2"/>
  <c r="KM544" i="2"/>
  <c r="KK544" i="2"/>
  <c r="JV544" i="2"/>
  <c r="JT544" i="2" s="1"/>
  <c r="II544" i="2"/>
  <c r="IH544" i="2"/>
  <c r="IB544" i="2"/>
  <c r="IA544" i="2"/>
  <c r="HU544" i="2"/>
  <c r="HT544" i="2"/>
  <c r="HN544" i="2"/>
  <c r="HM544" i="2"/>
  <c r="HG544" i="2"/>
  <c r="HF544" i="2"/>
  <c r="GZ544" i="2"/>
  <c r="GY544" i="2"/>
  <c r="GS544" i="2"/>
  <c r="GP544" i="2"/>
  <c r="GO544" i="2"/>
  <c r="FR544" i="2"/>
  <c r="FM544" i="2"/>
  <c r="FA544" i="2"/>
  <c r="ER544" i="2"/>
  <c r="EE544" i="2"/>
  <c r="ED544" i="2"/>
  <c r="EC544" i="2"/>
  <c r="EB544" i="2"/>
  <c r="EA544" i="2"/>
  <c r="DZ544" i="2"/>
  <c r="DV544" i="2"/>
  <c r="DN544" i="2"/>
  <c r="CJ544" i="2"/>
  <c r="CI544" i="2"/>
  <c r="CE544" i="2"/>
  <c r="CD544" i="2"/>
  <c r="BL544" i="2"/>
  <c r="BO544" i="2" s="1"/>
  <c r="BK544" i="2"/>
  <c r="BJ544" i="2"/>
  <c r="BI544" i="2"/>
  <c r="BH544" i="2"/>
  <c r="BG544" i="2"/>
  <c r="BD544" i="2"/>
  <c r="BC544" i="2"/>
  <c r="BB544" i="2"/>
  <c r="AX544" i="2"/>
  <c r="AW544" i="2"/>
  <c r="CK544" i="2" s="1"/>
  <c r="AV544" i="2"/>
  <c r="AU544" i="2"/>
  <c r="AT544" i="2"/>
  <c r="AN544" i="2"/>
  <c r="AM544" i="2"/>
  <c r="AL544" i="2"/>
  <c r="AK544" i="2"/>
  <c r="AJ544" i="2"/>
  <c r="AI544" i="2"/>
  <c r="AH544" i="2"/>
  <c r="AG544" i="2"/>
  <c r="AB544" i="2"/>
  <c r="AA544" i="2"/>
  <c r="Z544" i="2"/>
  <c r="Y544" i="2"/>
  <c r="X544" i="2"/>
  <c r="U544" i="2"/>
  <c r="T544" i="2"/>
  <c r="S544" i="2"/>
  <c r="R544" i="2"/>
  <c r="Q544" i="2"/>
  <c r="P544" i="2"/>
  <c r="O544" i="2"/>
  <c r="L544" i="2"/>
  <c r="I544" i="2"/>
  <c r="H544" i="2"/>
  <c r="G544" i="2"/>
  <c r="F544" i="2"/>
  <c r="E544" i="2"/>
  <c r="A544" i="2"/>
  <c r="LO543" i="2"/>
  <c r="LE543" i="2"/>
  <c r="LD543" i="2"/>
  <c r="LB543" i="2"/>
  <c r="KY543" i="2"/>
  <c r="KX543" i="2"/>
  <c r="KP543" i="2"/>
  <c r="KM543" i="2"/>
  <c r="KK543" i="2"/>
  <c r="JV543" i="2"/>
  <c r="JT543" i="2"/>
  <c r="II543" i="2"/>
  <c r="IH543" i="2"/>
  <c r="IB543" i="2"/>
  <c r="IA543" i="2"/>
  <c r="HU543" i="2"/>
  <c r="HT543" i="2"/>
  <c r="HN543" i="2"/>
  <c r="HM543" i="2"/>
  <c r="HG543" i="2"/>
  <c r="HF543" i="2"/>
  <c r="GZ543" i="2"/>
  <c r="GY543" i="2"/>
  <c r="GS543" i="2"/>
  <c r="GP543" i="2"/>
  <c r="GO543" i="2"/>
  <c r="FR543" i="2"/>
  <c r="FM543" i="2"/>
  <c r="FA543" i="2"/>
  <c r="ER543" i="2"/>
  <c r="EE543" i="2"/>
  <c r="ED543" i="2"/>
  <c r="EC543" i="2"/>
  <c r="EB543" i="2"/>
  <c r="EA543" i="2"/>
  <c r="DZ543" i="2"/>
  <c r="DV543" i="2"/>
  <c r="DN543" i="2"/>
  <c r="CI543" i="2"/>
  <c r="CD543" i="2"/>
  <c r="CJ543" i="2" s="1"/>
  <c r="BL543" i="2"/>
  <c r="BO543" i="2" s="1"/>
  <c r="BK543" i="2"/>
  <c r="BJ543" i="2"/>
  <c r="BI543" i="2"/>
  <c r="BH543" i="2"/>
  <c r="BG543" i="2"/>
  <c r="BD543" i="2"/>
  <c r="BC543" i="2"/>
  <c r="BB543" i="2"/>
  <c r="AX543" i="2"/>
  <c r="AW543" i="2"/>
  <c r="CK543" i="2" s="1"/>
  <c r="AV543" i="2"/>
  <c r="AU543" i="2"/>
  <c r="AT543" i="2"/>
  <c r="AN543" i="2"/>
  <c r="AM543" i="2"/>
  <c r="AL543" i="2"/>
  <c r="AK543" i="2"/>
  <c r="AJ543" i="2"/>
  <c r="AI543" i="2"/>
  <c r="AH543" i="2"/>
  <c r="AG543" i="2"/>
  <c r="AB543" i="2"/>
  <c r="AA543" i="2"/>
  <c r="Z543" i="2"/>
  <c r="Y543" i="2"/>
  <c r="X543" i="2"/>
  <c r="U543" i="2"/>
  <c r="T543" i="2"/>
  <c r="S543" i="2"/>
  <c r="R543" i="2"/>
  <c r="Q543" i="2"/>
  <c r="P543" i="2"/>
  <c r="O543" i="2"/>
  <c r="L543" i="2"/>
  <c r="I543" i="2"/>
  <c r="H543" i="2"/>
  <c r="G543" i="2"/>
  <c r="F543" i="2"/>
  <c r="A543" i="2" s="1"/>
  <c r="E543" i="2"/>
  <c r="LO542" i="2"/>
  <c r="LE542" i="2"/>
  <c r="LD542" i="2"/>
  <c r="LB542" i="2"/>
  <c r="KY542" i="2"/>
  <c r="KX542" i="2"/>
  <c r="KP542" i="2"/>
  <c r="KM542" i="2"/>
  <c r="KK542" i="2"/>
  <c r="JV542" i="2"/>
  <c r="JT542" i="2"/>
  <c r="II542" i="2"/>
  <c r="IH542" i="2"/>
  <c r="IB542" i="2"/>
  <c r="IA542" i="2"/>
  <c r="HU542" i="2"/>
  <c r="HT542" i="2"/>
  <c r="HN542" i="2"/>
  <c r="HM542" i="2"/>
  <c r="HG542" i="2"/>
  <c r="HF542" i="2"/>
  <c r="GZ542" i="2"/>
  <c r="GY542" i="2"/>
  <c r="GS542" i="2"/>
  <c r="GP542" i="2"/>
  <c r="GO542" i="2"/>
  <c r="FR542" i="2"/>
  <c r="FM542" i="2"/>
  <c r="FA542" i="2"/>
  <c r="ER542" i="2"/>
  <c r="EE542" i="2"/>
  <c r="ED542" i="2"/>
  <c r="EC542" i="2"/>
  <c r="EB542" i="2"/>
  <c r="EA542" i="2"/>
  <c r="DZ542" i="2"/>
  <c r="DV542" i="2"/>
  <c r="DN542" i="2"/>
  <c r="CJ542" i="2"/>
  <c r="CI542" i="2"/>
  <c r="CD542" i="2"/>
  <c r="CE542" i="2" s="1"/>
  <c r="BK542" i="2"/>
  <c r="BJ542" i="2"/>
  <c r="BL542" i="2" s="1"/>
  <c r="BO542" i="2" s="1"/>
  <c r="BI542" i="2"/>
  <c r="BH542" i="2"/>
  <c r="BG542" i="2"/>
  <c r="BD542" i="2"/>
  <c r="BC542" i="2"/>
  <c r="BB542" i="2"/>
  <c r="AX542" i="2"/>
  <c r="AW542" i="2"/>
  <c r="CK542" i="2" s="1"/>
  <c r="AV542" i="2"/>
  <c r="AU542" i="2"/>
  <c r="AT542" i="2"/>
  <c r="AN542" i="2"/>
  <c r="AM542" i="2"/>
  <c r="AL542" i="2"/>
  <c r="AK542" i="2"/>
  <c r="AJ542" i="2"/>
  <c r="AI542" i="2"/>
  <c r="AH542" i="2"/>
  <c r="AG542" i="2"/>
  <c r="AB542" i="2"/>
  <c r="AA542" i="2"/>
  <c r="Z542" i="2"/>
  <c r="Y542" i="2"/>
  <c r="X542" i="2"/>
  <c r="U542" i="2"/>
  <c r="T542" i="2"/>
  <c r="S542" i="2"/>
  <c r="R542" i="2"/>
  <c r="Q542" i="2"/>
  <c r="P542" i="2"/>
  <c r="O542" i="2"/>
  <c r="L542" i="2"/>
  <c r="I542" i="2"/>
  <c r="H542" i="2"/>
  <c r="G542" i="2"/>
  <c r="F542" i="2"/>
  <c r="A542" i="2" s="1"/>
  <c r="E542" i="2"/>
  <c r="LO541" i="2"/>
  <c r="LE541" i="2"/>
  <c r="LD541" i="2"/>
  <c r="LB541" i="2"/>
  <c r="KY541" i="2"/>
  <c r="KX541" i="2"/>
  <c r="KP541" i="2"/>
  <c r="KM541" i="2"/>
  <c r="KK541" i="2"/>
  <c r="JV541" i="2"/>
  <c r="JT541" i="2"/>
  <c r="II541" i="2"/>
  <c r="IH541" i="2"/>
  <c r="IB541" i="2"/>
  <c r="IA541" i="2"/>
  <c r="HU541" i="2"/>
  <c r="HT541" i="2"/>
  <c r="HN541" i="2"/>
  <c r="HM541" i="2"/>
  <c r="HG541" i="2"/>
  <c r="HF541" i="2"/>
  <c r="GZ541" i="2"/>
  <c r="GY541" i="2"/>
  <c r="GS541" i="2"/>
  <c r="GP541" i="2"/>
  <c r="GO541" i="2"/>
  <c r="FR541" i="2"/>
  <c r="FM541" i="2"/>
  <c r="FA541" i="2"/>
  <c r="ER541" i="2"/>
  <c r="EE541" i="2"/>
  <c r="ED541" i="2"/>
  <c r="EC541" i="2"/>
  <c r="EB541" i="2"/>
  <c r="EA541" i="2"/>
  <c r="DZ541" i="2"/>
  <c r="DV541" i="2"/>
  <c r="DN541" i="2"/>
  <c r="CI541" i="2"/>
  <c r="CD541" i="2"/>
  <c r="CJ541" i="2" s="1"/>
  <c r="BL541" i="2"/>
  <c r="BO541" i="2" s="1"/>
  <c r="BK541" i="2"/>
  <c r="BJ541" i="2"/>
  <c r="BI541" i="2"/>
  <c r="BH541" i="2"/>
  <c r="BG541" i="2"/>
  <c r="BD541" i="2"/>
  <c r="BC541" i="2"/>
  <c r="BB541" i="2"/>
  <c r="AX541" i="2"/>
  <c r="AW541" i="2"/>
  <c r="CK541" i="2" s="1"/>
  <c r="AV541" i="2"/>
  <c r="AU541" i="2"/>
  <c r="AT541" i="2"/>
  <c r="AN541" i="2"/>
  <c r="AM541" i="2"/>
  <c r="AL541" i="2"/>
  <c r="AK541" i="2"/>
  <c r="AJ541" i="2"/>
  <c r="AI541" i="2"/>
  <c r="AH541" i="2"/>
  <c r="AG541" i="2"/>
  <c r="AB541" i="2"/>
  <c r="AA541" i="2"/>
  <c r="Z541" i="2"/>
  <c r="Y541" i="2"/>
  <c r="X541" i="2"/>
  <c r="U541" i="2"/>
  <c r="T541" i="2"/>
  <c r="S541" i="2"/>
  <c r="R541" i="2"/>
  <c r="Q541" i="2"/>
  <c r="P541" i="2"/>
  <c r="O541" i="2"/>
  <c r="L541" i="2"/>
  <c r="I541" i="2"/>
  <c r="H541" i="2"/>
  <c r="G541" i="2"/>
  <c r="F541" i="2"/>
  <c r="A541" i="2" s="1"/>
  <c r="E541" i="2"/>
  <c r="LO540" i="2"/>
  <c r="LE540" i="2"/>
  <c r="LD540" i="2"/>
  <c r="LB540" i="2"/>
  <c r="KY540" i="2"/>
  <c r="KX540" i="2"/>
  <c r="KP540" i="2"/>
  <c r="KM540" i="2"/>
  <c r="KK540" i="2"/>
  <c r="JV540" i="2"/>
  <c r="JT540" i="2" s="1"/>
  <c r="II540" i="2"/>
  <c r="IH540" i="2"/>
  <c r="IB540" i="2"/>
  <c r="IA540" i="2"/>
  <c r="HU540" i="2"/>
  <c r="HT540" i="2"/>
  <c r="HN540" i="2"/>
  <c r="HM540" i="2"/>
  <c r="HG540" i="2"/>
  <c r="HF540" i="2"/>
  <c r="GZ540" i="2"/>
  <c r="GY540" i="2"/>
  <c r="GS540" i="2"/>
  <c r="GP540" i="2"/>
  <c r="GO540" i="2"/>
  <c r="FR540" i="2"/>
  <c r="FM540" i="2"/>
  <c r="FA540" i="2"/>
  <c r="ER540" i="2"/>
  <c r="EE540" i="2"/>
  <c r="ED540" i="2"/>
  <c r="EC540" i="2"/>
  <c r="EB540" i="2"/>
  <c r="EA540" i="2"/>
  <c r="DZ540" i="2"/>
  <c r="DV540" i="2"/>
  <c r="DN540" i="2"/>
  <c r="CJ540" i="2"/>
  <c r="CI540" i="2"/>
  <c r="CD540" i="2"/>
  <c r="CE540" i="2" s="1"/>
  <c r="BO540" i="2"/>
  <c r="BL540" i="2"/>
  <c r="BK540" i="2"/>
  <c r="BJ540" i="2"/>
  <c r="BI540" i="2"/>
  <c r="BH540" i="2"/>
  <c r="BG540" i="2"/>
  <c r="BD540" i="2"/>
  <c r="BC540" i="2"/>
  <c r="BB540" i="2"/>
  <c r="AX540" i="2"/>
  <c r="AW540" i="2"/>
  <c r="CK540" i="2" s="1"/>
  <c r="AV540" i="2"/>
  <c r="AU540" i="2"/>
  <c r="AT540" i="2"/>
  <c r="AN540" i="2"/>
  <c r="AM540" i="2"/>
  <c r="AL540" i="2"/>
  <c r="AK540" i="2"/>
  <c r="AJ540" i="2"/>
  <c r="AI540" i="2"/>
  <c r="AH540" i="2"/>
  <c r="AG540" i="2"/>
  <c r="AB540" i="2"/>
  <c r="AA540" i="2"/>
  <c r="Z540" i="2"/>
  <c r="Y540" i="2"/>
  <c r="X540" i="2"/>
  <c r="U540" i="2"/>
  <c r="T540" i="2"/>
  <c r="S540" i="2"/>
  <c r="R540" i="2"/>
  <c r="Q540" i="2"/>
  <c r="P540" i="2"/>
  <c r="O540" i="2"/>
  <c r="L540" i="2"/>
  <c r="I540" i="2"/>
  <c r="H540" i="2"/>
  <c r="G540" i="2"/>
  <c r="F540" i="2"/>
  <c r="A540" i="2" s="1"/>
  <c r="E540" i="2"/>
  <c r="LO539" i="2"/>
  <c r="LE539" i="2"/>
  <c r="LD539" i="2"/>
  <c r="LB539" i="2"/>
  <c r="KY539" i="2"/>
  <c r="KX539" i="2"/>
  <c r="KP539" i="2"/>
  <c r="KM539" i="2"/>
  <c r="KK539" i="2"/>
  <c r="JV539" i="2"/>
  <c r="JT539" i="2"/>
  <c r="II539" i="2"/>
  <c r="IH539" i="2"/>
  <c r="IB539" i="2"/>
  <c r="IA539" i="2"/>
  <c r="HU539" i="2"/>
  <c r="HT539" i="2"/>
  <c r="HN539" i="2"/>
  <c r="HM539" i="2"/>
  <c r="HG539" i="2"/>
  <c r="HF539" i="2"/>
  <c r="GZ539" i="2"/>
  <c r="GY539" i="2"/>
  <c r="GS539" i="2"/>
  <c r="GP539" i="2"/>
  <c r="GO539" i="2"/>
  <c r="FR539" i="2"/>
  <c r="FM539" i="2"/>
  <c r="FA539" i="2"/>
  <c r="ER539" i="2"/>
  <c r="EE539" i="2"/>
  <c r="ED539" i="2"/>
  <c r="EC539" i="2"/>
  <c r="EB539" i="2"/>
  <c r="EA539" i="2"/>
  <c r="DZ539" i="2"/>
  <c r="DV539" i="2"/>
  <c r="DN539" i="2"/>
  <c r="CI539" i="2"/>
  <c r="CD539" i="2"/>
  <c r="CE539" i="2" s="1"/>
  <c r="BO539" i="2"/>
  <c r="BL539" i="2"/>
  <c r="BK539" i="2"/>
  <c r="BJ539" i="2"/>
  <c r="BI539" i="2"/>
  <c r="BH539" i="2"/>
  <c r="BG539" i="2"/>
  <c r="BD539" i="2"/>
  <c r="BC539" i="2"/>
  <c r="BB539" i="2"/>
  <c r="AX539" i="2"/>
  <c r="AW539" i="2"/>
  <c r="CK539" i="2" s="1"/>
  <c r="AV539" i="2"/>
  <c r="AU539" i="2"/>
  <c r="AT539" i="2"/>
  <c r="AN539" i="2"/>
  <c r="AM539" i="2"/>
  <c r="AL539" i="2"/>
  <c r="AK539" i="2"/>
  <c r="AJ539" i="2"/>
  <c r="AI539" i="2"/>
  <c r="AH539" i="2"/>
  <c r="AG539" i="2"/>
  <c r="AB539" i="2"/>
  <c r="AA539" i="2"/>
  <c r="Z539" i="2"/>
  <c r="Y539" i="2"/>
  <c r="X539" i="2"/>
  <c r="U539" i="2"/>
  <c r="T539" i="2"/>
  <c r="S539" i="2"/>
  <c r="R539" i="2"/>
  <c r="Q539" i="2"/>
  <c r="P539" i="2"/>
  <c r="O539" i="2"/>
  <c r="L539" i="2"/>
  <c r="I539" i="2"/>
  <c r="H539" i="2"/>
  <c r="G539" i="2"/>
  <c r="F539" i="2"/>
  <c r="A539" i="2" s="1"/>
  <c r="E539" i="2"/>
  <c r="LO538" i="2"/>
  <c r="LE538" i="2"/>
  <c r="LD538" i="2"/>
  <c r="LB538" i="2"/>
  <c r="KY538" i="2"/>
  <c r="KX538" i="2"/>
  <c r="KP538" i="2"/>
  <c r="KM538" i="2"/>
  <c r="KK538" i="2"/>
  <c r="JV538" i="2"/>
  <c r="JT538" i="2" s="1"/>
  <c r="II538" i="2"/>
  <c r="IH538" i="2"/>
  <c r="IB538" i="2"/>
  <c r="IA538" i="2"/>
  <c r="HU538" i="2"/>
  <c r="HT538" i="2"/>
  <c r="HN538" i="2"/>
  <c r="HM538" i="2"/>
  <c r="HG538" i="2"/>
  <c r="HF538" i="2"/>
  <c r="GZ538" i="2"/>
  <c r="GY538" i="2"/>
  <c r="GS538" i="2"/>
  <c r="GP538" i="2"/>
  <c r="GO538" i="2"/>
  <c r="FR538" i="2"/>
  <c r="FM538" i="2"/>
  <c r="FA538" i="2"/>
  <c r="ER538" i="2"/>
  <c r="EE538" i="2"/>
  <c r="ED538" i="2"/>
  <c r="EC538" i="2"/>
  <c r="EB538" i="2"/>
  <c r="EA538" i="2"/>
  <c r="DZ538" i="2"/>
  <c r="DV538" i="2"/>
  <c r="DN538" i="2"/>
  <c r="CK538" i="2"/>
  <c r="CJ538" i="2"/>
  <c r="CI538" i="2"/>
  <c r="CE538" i="2"/>
  <c r="CD538" i="2"/>
  <c r="BK538" i="2"/>
  <c r="BJ538" i="2"/>
  <c r="BL538" i="2" s="1"/>
  <c r="BO538" i="2" s="1"/>
  <c r="BI538" i="2"/>
  <c r="BH538" i="2"/>
  <c r="BG538" i="2"/>
  <c r="BD538" i="2"/>
  <c r="BC538" i="2"/>
  <c r="BB538" i="2"/>
  <c r="AX538" i="2"/>
  <c r="AW538" i="2"/>
  <c r="AV538" i="2"/>
  <c r="AU538" i="2"/>
  <c r="AT538" i="2"/>
  <c r="AN538" i="2"/>
  <c r="AM538" i="2"/>
  <c r="AL538" i="2"/>
  <c r="AK538" i="2"/>
  <c r="AJ538" i="2"/>
  <c r="AI538" i="2"/>
  <c r="AH538" i="2"/>
  <c r="AG538" i="2"/>
  <c r="AB538" i="2"/>
  <c r="AA538" i="2"/>
  <c r="Z538" i="2"/>
  <c r="Y538" i="2"/>
  <c r="X538" i="2"/>
  <c r="U538" i="2"/>
  <c r="T538" i="2"/>
  <c r="S538" i="2"/>
  <c r="R538" i="2"/>
  <c r="Q538" i="2"/>
  <c r="P538" i="2"/>
  <c r="O538" i="2"/>
  <c r="L538" i="2"/>
  <c r="I538" i="2"/>
  <c r="H538" i="2"/>
  <c r="G538" i="2"/>
  <c r="F538" i="2"/>
  <c r="A538" i="2" s="1"/>
  <c r="E538" i="2"/>
  <c r="LO537" i="2"/>
  <c r="LE537" i="2"/>
  <c r="LD537" i="2"/>
  <c r="LB537" i="2"/>
  <c r="KY537" i="2"/>
  <c r="KX537" i="2"/>
  <c r="KP537" i="2"/>
  <c r="KM537" i="2"/>
  <c r="KK537" i="2"/>
  <c r="JV537" i="2"/>
  <c r="JT537" i="2" s="1"/>
  <c r="II537" i="2"/>
  <c r="IH537" i="2"/>
  <c r="IB537" i="2"/>
  <c r="IA537" i="2"/>
  <c r="HU537" i="2"/>
  <c r="HT537" i="2"/>
  <c r="HN537" i="2"/>
  <c r="HM537" i="2"/>
  <c r="HG537" i="2"/>
  <c r="HF537" i="2"/>
  <c r="GZ537" i="2"/>
  <c r="GY537" i="2"/>
  <c r="GS537" i="2"/>
  <c r="GP537" i="2"/>
  <c r="GO537" i="2"/>
  <c r="FR537" i="2"/>
  <c r="FM537" i="2"/>
  <c r="FA537" i="2"/>
  <c r="ER537" i="2"/>
  <c r="EE537" i="2"/>
  <c r="ED537" i="2"/>
  <c r="EC537" i="2"/>
  <c r="EB537" i="2"/>
  <c r="EA537" i="2"/>
  <c r="DZ537" i="2"/>
  <c r="DV537" i="2"/>
  <c r="DN537" i="2"/>
  <c r="CK537" i="2"/>
  <c r="CI537" i="2"/>
  <c r="CD537" i="2"/>
  <c r="BL537" i="2"/>
  <c r="BO537" i="2" s="1"/>
  <c r="BK537" i="2"/>
  <c r="BJ537" i="2"/>
  <c r="BI537" i="2"/>
  <c r="BH537" i="2"/>
  <c r="BG537" i="2"/>
  <c r="BD537" i="2"/>
  <c r="BC537" i="2"/>
  <c r="BB537" i="2"/>
  <c r="AX537" i="2"/>
  <c r="AW537" i="2"/>
  <c r="AV537" i="2"/>
  <c r="AU537" i="2"/>
  <c r="AT537" i="2"/>
  <c r="AN537" i="2"/>
  <c r="AM537" i="2"/>
  <c r="AL537" i="2"/>
  <c r="AK537" i="2"/>
  <c r="AJ537" i="2"/>
  <c r="AI537" i="2"/>
  <c r="AH537" i="2"/>
  <c r="AG537" i="2"/>
  <c r="AB537" i="2"/>
  <c r="AA537" i="2"/>
  <c r="Z537" i="2"/>
  <c r="Y537" i="2"/>
  <c r="X537" i="2"/>
  <c r="U537" i="2"/>
  <c r="T537" i="2"/>
  <c r="S537" i="2"/>
  <c r="R537" i="2"/>
  <c r="Q537" i="2"/>
  <c r="P537" i="2"/>
  <c r="O537" i="2"/>
  <c r="L537" i="2"/>
  <c r="I537" i="2"/>
  <c r="H537" i="2"/>
  <c r="G537" i="2"/>
  <c r="F537" i="2"/>
  <c r="A537" i="2" s="1"/>
  <c r="E537" i="2"/>
  <c r="LO536" i="2"/>
  <c r="LE536" i="2"/>
  <c r="LD536" i="2"/>
  <c r="LB536" i="2"/>
  <c r="KY536" i="2"/>
  <c r="KX536" i="2"/>
  <c r="KP536" i="2"/>
  <c r="KM536" i="2"/>
  <c r="KK536" i="2"/>
  <c r="JV536" i="2"/>
  <c r="JT536" i="2" s="1"/>
  <c r="II536" i="2"/>
  <c r="IH536" i="2"/>
  <c r="IB536" i="2"/>
  <c r="IA536" i="2"/>
  <c r="HU536" i="2"/>
  <c r="HT536" i="2"/>
  <c r="HN536" i="2"/>
  <c r="HM536" i="2"/>
  <c r="HG536" i="2"/>
  <c r="HF536" i="2"/>
  <c r="GZ536" i="2"/>
  <c r="GY536" i="2"/>
  <c r="GS536" i="2"/>
  <c r="GP536" i="2"/>
  <c r="GO536" i="2"/>
  <c r="FR536" i="2"/>
  <c r="FM536" i="2"/>
  <c r="FA536" i="2"/>
  <c r="ER536" i="2"/>
  <c r="EE536" i="2"/>
  <c r="ED536" i="2"/>
  <c r="EC536" i="2"/>
  <c r="EB536" i="2"/>
  <c r="EA536" i="2"/>
  <c r="DZ536" i="2"/>
  <c r="DV536" i="2"/>
  <c r="DN536" i="2"/>
  <c r="CK536" i="2"/>
  <c r="CJ536" i="2"/>
  <c r="CI536" i="2"/>
  <c r="CE536" i="2"/>
  <c r="CD536" i="2"/>
  <c r="BK536" i="2"/>
  <c r="BJ536" i="2"/>
  <c r="BL536" i="2" s="1"/>
  <c r="BO536" i="2" s="1"/>
  <c r="BI536" i="2"/>
  <c r="BH536" i="2"/>
  <c r="BG536" i="2"/>
  <c r="BD536" i="2"/>
  <c r="BC536" i="2"/>
  <c r="BB536" i="2"/>
  <c r="AX536" i="2"/>
  <c r="AW536" i="2"/>
  <c r="AV536" i="2"/>
  <c r="AU536" i="2"/>
  <c r="AT536" i="2"/>
  <c r="AN536" i="2"/>
  <c r="AM536" i="2"/>
  <c r="AL536" i="2"/>
  <c r="AK536" i="2"/>
  <c r="AJ536" i="2"/>
  <c r="AI536" i="2"/>
  <c r="AH536" i="2"/>
  <c r="AG536" i="2"/>
  <c r="AB536" i="2"/>
  <c r="AA536" i="2"/>
  <c r="Z536" i="2"/>
  <c r="Y536" i="2"/>
  <c r="X536" i="2"/>
  <c r="U536" i="2"/>
  <c r="T536" i="2"/>
  <c r="S536" i="2"/>
  <c r="R536" i="2"/>
  <c r="Q536" i="2"/>
  <c r="P536" i="2"/>
  <c r="O536" i="2"/>
  <c r="L536" i="2"/>
  <c r="I536" i="2"/>
  <c r="H536" i="2"/>
  <c r="G536" i="2"/>
  <c r="F536" i="2"/>
  <c r="E536" i="2"/>
  <c r="A536" i="2"/>
  <c r="LO535" i="2"/>
  <c r="LE535" i="2"/>
  <c r="LD535" i="2"/>
  <c r="LB535" i="2"/>
  <c r="KY535" i="2"/>
  <c r="KX535" i="2"/>
  <c r="KP535" i="2"/>
  <c r="KM535" i="2"/>
  <c r="KK535" i="2"/>
  <c r="JV535" i="2"/>
  <c r="JT535" i="2" s="1"/>
  <c r="II535" i="2"/>
  <c r="IH535" i="2"/>
  <c r="IB535" i="2"/>
  <c r="IA535" i="2"/>
  <c r="HU535" i="2"/>
  <c r="HT535" i="2"/>
  <c r="HN535" i="2"/>
  <c r="HM535" i="2"/>
  <c r="HG535" i="2"/>
  <c r="HF535" i="2"/>
  <c r="GZ535" i="2"/>
  <c r="GY535" i="2"/>
  <c r="GS535" i="2"/>
  <c r="GP535" i="2"/>
  <c r="GO535" i="2"/>
  <c r="FR535" i="2"/>
  <c r="FM535" i="2"/>
  <c r="FA535" i="2"/>
  <c r="ER535" i="2"/>
  <c r="EE535" i="2"/>
  <c r="ED535" i="2"/>
  <c r="EC535" i="2"/>
  <c r="EB535" i="2"/>
  <c r="EA535" i="2"/>
  <c r="DZ535" i="2"/>
  <c r="DV535" i="2"/>
  <c r="DN535" i="2"/>
  <c r="CI535" i="2"/>
  <c r="CE535" i="2"/>
  <c r="CD535" i="2"/>
  <c r="CJ535" i="2" s="1"/>
  <c r="BO535" i="2"/>
  <c r="BL535" i="2"/>
  <c r="BK535" i="2"/>
  <c r="BJ535" i="2"/>
  <c r="BI535" i="2"/>
  <c r="BH535" i="2"/>
  <c r="BG535" i="2"/>
  <c r="BD535" i="2"/>
  <c r="BC535" i="2"/>
  <c r="BB535" i="2"/>
  <c r="AX535" i="2"/>
  <c r="AW535" i="2"/>
  <c r="CK535" i="2" s="1"/>
  <c r="AV535" i="2"/>
  <c r="AU535" i="2"/>
  <c r="AT535" i="2"/>
  <c r="AN535" i="2"/>
  <c r="AM535" i="2"/>
  <c r="AL535" i="2"/>
  <c r="AK535" i="2"/>
  <c r="AJ535" i="2"/>
  <c r="AI535" i="2"/>
  <c r="AH535" i="2"/>
  <c r="AG535" i="2"/>
  <c r="AB535" i="2"/>
  <c r="AA535" i="2"/>
  <c r="Z535" i="2"/>
  <c r="Y535" i="2"/>
  <c r="X535" i="2"/>
  <c r="U535" i="2"/>
  <c r="T535" i="2"/>
  <c r="S535" i="2"/>
  <c r="R535" i="2"/>
  <c r="Q535" i="2"/>
  <c r="P535" i="2"/>
  <c r="O535" i="2"/>
  <c r="L535" i="2"/>
  <c r="I535" i="2"/>
  <c r="H535" i="2"/>
  <c r="G535" i="2"/>
  <c r="F535" i="2"/>
  <c r="A535" i="2" s="1"/>
  <c r="E535" i="2"/>
  <c r="LO534" i="2"/>
  <c r="LE534" i="2"/>
  <c r="LD534" i="2"/>
  <c r="LB534" i="2"/>
  <c r="KY534" i="2"/>
  <c r="KX534" i="2"/>
  <c r="KP534" i="2"/>
  <c r="KM534" i="2"/>
  <c r="KK534" i="2"/>
  <c r="JV534" i="2"/>
  <c r="JT534" i="2" s="1"/>
  <c r="II534" i="2"/>
  <c r="IH534" i="2"/>
  <c r="IB534" i="2"/>
  <c r="IA534" i="2"/>
  <c r="HU534" i="2"/>
  <c r="HT534" i="2"/>
  <c r="HN534" i="2"/>
  <c r="HM534" i="2"/>
  <c r="HG534" i="2"/>
  <c r="HF534" i="2"/>
  <c r="GZ534" i="2"/>
  <c r="GY534" i="2"/>
  <c r="GS534" i="2"/>
  <c r="GP534" i="2"/>
  <c r="GO534" i="2"/>
  <c r="FR534" i="2"/>
  <c r="FM534" i="2"/>
  <c r="FA534" i="2"/>
  <c r="ER534" i="2"/>
  <c r="EE534" i="2"/>
  <c r="ED534" i="2"/>
  <c r="EC534" i="2"/>
  <c r="EB534" i="2"/>
  <c r="EA534" i="2"/>
  <c r="DZ534" i="2"/>
  <c r="DV534" i="2"/>
  <c r="DN534" i="2"/>
  <c r="CK534" i="2"/>
  <c r="CJ534" i="2"/>
  <c r="CI534" i="2"/>
  <c r="CE534" i="2"/>
  <c r="CD534" i="2"/>
  <c r="BL534" i="2"/>
  <c r="BO534" i="2" s="1"/>
  <c r="BK534" i="2"/>
  <c r="BJ534" i="2"/>
  <c r="BI534" i="2"/>
  <c r="BH534" i="2"/>
  <c r="BG534" i="2"/>
  <c r="BD534" i="2"/>
  <c r="BC534" i="2"/>
  <c r="BB534" i="2"/>
  <c r="AX534" i="2"/>
  <c r="AW534" i="2"/>
  <c r="AV534" i="2"/>
  <c r="AU534" i="2"/>
  <c r="AT534" i="2"/>
  <c r="AN534" i="2"/>
  <c r="AM534" i="2"/>
  <c r="AL534" i="2"/>
  <c r="AK534" i="2"/>
  <c r="AJ534" i="2"/>
  <c r="AI534" i="2"/>
  <c r="AH534" i="2"/>
  <c r="AG534" i="2"/>
  <c r="AB534" i="2"/>
  <c r="AA534" i="2"/>
  <c r="Z534" i="2"/>
  <c r="Y534" i="2"/>
  <c r="X534" i="2"/>
  <c r="U534" i="2"/>
  <c r="T534" i="2"/>
  <c r="S534" i="2"/>
  <c r="R534" i="2"/>
  <c r="Q534" i="2"/>
  <c r="P534" i="2"/>
  <c r="O534" i="2"/>
  <c r="L534" i="2"/>
  <c r="I534" i="2"/>
  <c r="H534" i="2"/>
  <c r="G534" i="2"/>
  <c r="F534" i="2"/>
  <c r="E534" i="2"/>
  <c r="A534" i="2"/>
  <c r="LO533" i="2"/>
  <c r="LE533" i="2"/>
  <c r="LD533" i="2"/>
  <c r="LB533" i="2"/>
  <c r="KY533" i="2"/>
  <c r="KX533" i="2"/>
  <c r="KP533" i="2"/>
  <c r="KM533" i="2"/>
  <c r="KK533" i="2"/>
  <c r="JV533" i="2"/>
  <c r="JT533" i="2" s="1"/>
  <c r="II533" i="2"/>
  <c r="IH533" i="2"/>
  <c r="IB533" i="2"/>
  <c r="IA533" i="2"/>
  <c r="HU533" i="2"/>
  <c r="HT533" i="2"/>
  <c r="HN533" i="2"/>
  <c r="HM533" i="2"/>
  <c r="HG533" i="2"/>
  <c r="HF533" i="2"/>
  <c r="GZ533" i="2"/>
  <c r="GY533" i="2"/>
  <c r="GS533" i="2"/>
  <c r="GP533" i="2"/>
  <c r="GO533" i="2"/>
  <c r="FR533" i="2"/>
  <c r="FM533" i="2"/>
  <c r="FA533" i="2"/>
  <c r="ER533" i="2"/>
  <c r="EE533" i="2"/>
  <c r="ED533" i="2"/>
  <c r="EC533" i="2"/>
  <c r="EB533" i="2"/>
  <c r="EA533" i="2"/>
  <c r="DZ533" i="2"/>
  <c r="DV533" i="2"/>
  <c r="DN533" i="2"/>
  <c r="CI533" i="2"/>
  <c r="CE533" i="2"/>
  <c r="CD533" i="2"/>
  <c r="CJ533" i="2" s="1"/>
  <c r="BK533" i="2"/>
  <c r="BJ533" i="2"/>
  <c r="BL533" i="2" s="1"/>
  <c r="BO533" i="2" s="1"/>
  <c r="BI533" i="2"/>
  <c r="BH533" i="2"/>
  <c r="BG533" i="2"/>
  <c r="BD533" i="2"/>
  <c r="BC533" i="2"/>
  <c r="BB533" i="2"/>
  <c r="AX533" i="2"/>
  <c r="AW533" i="2"/>
  <c r="CK533" i="2" s="1"/>
  <c r="AV533" i="2"/>
  <c r="AU533" i="2"/>
  <c r="AT533" i="2"/>
  <c r="AN533" i="2"/>
  <c r="AM533" i="2"/>
  <c r="AL533" i="2"/>
  <c r="AK533" i="2"/>
  <c r="AJ533" i="2"/>
  <c r="AI533" i="2"/>
  <c r="AH533" i="2"/>
  <c r="AG533" i="2"/>
  <c r="AB533" i="2"/>
  <c r="AA533" i="2"/>
  <c r="Z533" i="2"/>
  <c r="Y533" i="2"/>
  <c r="X533" i="2"/>
  <c r="U533" i="2"/>
  <c r="T533" i="2"/>
  <c r="S533" i="2"/>
  <c r="R533" i="2"/>
  <c r="Q533" i="2"/>
  <c r="P533" i="2"/>
  <c r="O533" i="2"/>
  <c r="L533" i="2"/>
  <c r="I533" i="2"/>
  <c r="H533" i="2"/>
  <c r="G533" i="2"/>
  <c r="F533" i="2"/>
  <c r="A533" i="2" s="1"/>
  <c r="E533" i="2"/>
  <c r="LO532" i="2"/>
  <c r="LE532" i="2"/>
  <c r="LD532" i="2"/>
  <c r="LB532" i="2"/>
  <c r="KY532" i="2"/>
  <c r="KX532" i="2"/>
  <c r="KP532" i="2"/>
  <c r="KM532" i="2"/>
  <c r="KK532" i="2"/>
  <c r="JV532" i="2"/>
  <c r="JT532" i="2" s="1"/>
  <c r="II532" i="2"/>
  <c r="IH532" i="2"/>
  <c r="IB532" i="2"/>
  <c r="IA532" i="2"/>
  <c r="HU532" i="2"/>
  <c r="HT532" i="2"/>
  <c r="HN532" i="2"/>
  <c r="HM532" i="2"/>
  <c r="HG532" i="2"/>
  <c r="HF532" i="2"/>
  <c r="GZ532" i="2"/>
  <c r="GY532" i="2"/>
  <c r="GS532" i="2"/>
  <c r="GP532" i="2"/>
  <c r="GO532" i="2"/>
  <c r="FR532" i="2"/>
  <c r="FM532" i="2"/>
  <c r="FA532" i="2"/>
  <c r="ER532" i="2"/>
  <c r="EE532" i="2"/>
  <c r="ED532" i="2"/>
  <c r="EC532" i="2"/>
  <c r="EB532" i="2"/>
  <c r="EA532" i="2"/>
  <c r="DZ532" i="2"/>
  <c r="DV532" i="2"/>
  <c r="DN532" i="2"/>
  <c r="CJ532" i="2"/>
  <c r="CI532" i="2"/>
  <c r="CE532" i="2"/>
  <c r="CD532" i="2"/>
  <c r="BL532" i="2"/>
  <c r="BO532" i="2" s="1"/>
  <c r="BK532" i="2"/>
  <c r="BJ532" i="2"/>
  <c r="BI532" i="2"/>
  <c r="BH532" i="2"/>
  <c r="BG532" i="2"/>
  <c r="BD532" i="2"/>
  <c r="BC532" i="2"/>
  <c r="BB532" i="2"/>
  <c r="AX532" i="2"/>
  <c r="AW532" i="2"/>
  <c r="CK532" i="2" s="1"/>
  <c r="AV532" i="2"/>
  <c r="AU532" i="2"/>
  <c r="AT532" i="2"/>
  <c r="AN532" i="2"/>
  <c r="AM532" i="2"/>
  <c r="AL532" i="2"/>
  <c r="AK532" i="2"/>
  <c r="AJ532" i="2"/>
  <c r="AI532" i="2"/>
  <c r="AH532" i="2"/>
  <c r="AG532" i="2"/>
  <c r="AB532" i="2"/>
  <c r="AA532" i="2"/>
  <c r="Z532" i="2"/>
  <c r="Y532" i="2"/>
  <c r="X532" i="2"/>
  <c r="U532" i="2"/>
  <c r="T532" i="2"/>
  <c r="S532" i="2"/>
  <c r="R532" i="2"/>
  <c r="Q532" i="2"/>
  <c r="P532" i="2"/>
  <c r="O532" i="2"/>
  <c r="L532" i="2"/>
  <c r="I532" i="2"/>
  <c r="H532" i="2"/>
  <c r="G532" i="2"/>
  <c r="F532" i="2"/>
  <c r="E532" i="2"/>
  <c r="A532" i="2"/>
  <c r="LO531" i="2"/>
  <c r="LE531" i="2"/>
  <c r="LD531" i="2"/>
  <c r="LB531" i="2"/>
  <c r="KY531" i="2"/>
  <c r="KX531" i="2"/>
  <c r="KP531" i="2"/>
  <c r="KM531" i="2"/>
  <c r="KK531" i="2"/>
  <c r="JV531" i="2"/>
  <c r="JT531" i="2"/>
  <c r="II531" i="2"/>
  <c r="IH531" i="2"/>
  <c r="IB531" i="2"/>
  <c r="IA531" i="2"/>
  <c r="HU531" i="2"/>
  <c r="HT531" i="2"/>
  <c r="HN531" i="2"/>
  <c r="HM531" i="2"/>
  <c r="HG531" i="2"/>
  <c r="HF531" i="2"/>
  <c r="GZ531" i="2"/>
  <c r="GY531" i="2"/>
  <c r="GS531" i="2"/>
  <c r="GP531" i="2"/>
  <c r="GO531" i="2"/>
  <c r="FR531" i="2"/>
  <c r="FM531" i="2"/>
  <c r="FA531" i="2"/>
  <c r="ER531" i="2"/>
  <c r="EE531" i="2"/>
  <c r="ED531" i="2"/>
  <c r="EC531" i="2"/>
  <c r="EB531" i="2"/>
  <c r="EA531" i="2"/>
  <c r="DZ531" i="2"/>
  <c r="DV531" i="2"/>
  <c r="DN531" i="2"/>
  <c r="CI531" i="2"/>
  <c r="CD531" i="2"/>
  <c r="CE531" i="2" s="1"/>
  <c r="BO531" i="2"/>
  <c r="BK531" i="2"/>
  <c r="BJ531" i="2"/>
  <c r="BL531" i="2" s="1"/>
  <c r="BI531" i="2"/>
  <c r="BH531" i="2"/>
  <c r="BG531" i="2"/>
  <c r="BD531" i="2"/>
  <c r="BC531" i="2"/>
  <c r="BB531" i="2"/>
  <c r="AX531" i="2"/>
  <c r="AW531" i="2"/>
  <c r="CK531" i="2" s="1"/>
  <c r="AV531" i="2"/>
  <c r="AU531" i="2"/>
  <c r="AT531" i="2"/>
  <c r="AN531" i="2"/>
  <c r="AM531" i="2"/>
  <c r="AL531" i="2"/>
  <c r="AK531" i="2"/>
  <c r="AJ531" i="2"/>
  <c r="AI531" i="2"/>
  <c r="AH531" i="2"/>
  <c r="AG531" i="2"/>
  <c r="AB531" i="2"/>
  <c r="AA531" i="2"/>
  <c r="Z531" i="2"/>
  <c r="Y531" i="2"/>
  <c r="X531" i="2"/>
  <c r="U531" i="2"/>
  <c r="T531" i="2"/>
  <c r="S531" i="2"/>
  <c r="R531" i="2"/>
  <c r="Q531" i="2"/>
  <c r="P531" i="2"/>
  <c r="O531" i="2"/>
  <c r="L531" i="2"/>
  <c r="I531" i="2"/>
  <c r="H531" i="2"/>
  <c r="G531" i="2"/>
  <c r="F531" i="2"/>
  <c r="A531" i="2" s="1"/>
  <c r="E531" i="2"/>
  <c r="LO530" i="2"/>
  <c r="LE530" i="2"/>
  <c r="LD530" i="2"/>
  <c r="LB530" i="2"/>
  <c r="KY530" i="2"/>
  <c r="KX530" i="2"/>
  <c r="KP530" i="2"/>
  <c r="KM530" i="2"/>
  <c r="KK530" i="2"/>
  <c r="JV530" i="2"/>
  <c r="JT530" i="2" s="1"/>
  <c r="II530" i="2"/>
  <c r="IH530" i="2"/>
  <c r="IB530" i="2"/>
  <c r="IA530" i="2"/>
  <c r="HU530" i="2"/>
  <c r="HT530" i="2"/>
  <c r="HN530" i="2"/>
  <c r="HM530" i="2"/>
  <c r="HG530" i="2"/>
  <c r="HF530" i="2"/>
  <c r="GZ530" i="2"/>
  <c r="GY530" i="2"/>
  <c r="GS530" i="2"/>
  <c r="GP530" i="2"/>
  <c r="GO530" i="2"/>
  <c r="FR530" i="2"/>
  <c r="FM530" i="2"/>
  <c r="FA530" i="2"/>
  <c r="ER530" i="2"/>
  <c r="EE530" i="2"/>
  <c r="ED530" i="2"/>
  <c r="EC530" i="2"/>
  <c r="EB530" i="2"/>
  <c r="EA530" i="2"/>
  <c r="DZ530" i="2"/>
  <c r="DV530" i="2"/>
  <c r="DN530" i="2"/>
  <c r="CI530" i="2"/>
  <c r="CE530" i="2"/>
  <c r="CD530" i="2"/>
  <c r="CJ530" i="2" s="1"/>
  <c r="BO530" i="2"/>
  <c r="BK530" i="2"/>
  <c r="BJ530" i="2"/>
  <c r="BL530" i="2" s="1"/>
  <c r="BI530" i="2"/>
  <c r="BH530" i="2"/>
  <c r="BG530" i="2"/>
  <c r="BD530" i="2"/>
  <c r="BC530" i="2"/>
  <c r="BB530" i="2"/>
  <c r="AX530" i="2"/>
  <c r="AW530" i="2"/>
  <c r="CK530" i="2" s="1"/>
  <c r="AV530" i="2"/>
  <c r="AU530" i="2"/>
  <c r="AT530" i="2"/>
  <c r="AN530" i="2"/>
  <c r="AM530" i="2"/>
  <c r="AL530" i="2"/>
  <c r="AK530" i="2"/>
  <c r="AJ530" i="2"/>
  <c r="AI530" i="2"/>
  <c r="AH530" i="2"/>
  <c r="AG530" i="2"/>
  <c r="AB530" i="2"/>
  <c r="AA530" i="2"/>
  <c r="Z530" i="2"/>
  <c r="Y530" i="2"/>
  <c r="X530" i="2"/>
  <c r="U530" i="2"/>
  <c r="T530" i="2"/>
  <c r="S530" i="2"/>
  <c r="R530" i="2"/>
  <c r="Q530" i="2"/>
  <c r="P530" i="2"/>
  <c r="O530" i="2"/>
  <c r="L530" i="2"/>
  <c r="I530" i="2"/>
  <c r="H530" i="2"/>
  <c r="G530" i="2"/>
  <c r="F530" i="2"/>
  <c r="A530" i="2" s="1"/>
  <c r="E530" i="2"/>
  <c r="LO529" i="2"/>
  <c r="LE529" i="2"/>
  <c r="LD529" i="2"/>
  <c r="LB529" i="2"/>
  <c r="KY529" i="2"/>
  <c r="KX529" i="2"/>
  <c r="KP529" i="2"/>
  <c r="KM529" i="2"/>
  <c r="KK529" i="2"/>
  <c r="JV529" i="2"/>
  <c r="JT529" i="2"/>
  <c r="II529" i="2"/>
  <c r="IH529" i="2"/>
  <c r="IB529" i="2"/>
  <c r="IA529" i="2"/>
  <c r="HU529" i="2"/>
  <c r="HT529" i="2"/>
  <c r="HN529" i="2"/>
  <c r="HM529" i="2"/>
  <c r="HG529" i="2"/>
  <c r="HF529" i="2"/>
  <c r="GZ529" i="2"/>
  <c r="GY529" i="2"/>
  <c r="GS529" i="2"/>
  <c r="GP529" i="2"/>
  <c r="GO529" i="2"/>
  <c r="FR529" i="2"/>
  <c r="FM529" i="2"/>
  <c r="FA529" i="2"/>
  <c r="ER529" i="2"/>
  <c r="EE529" i="2"/>
  <c r="ED529" i="2"/>
  <c r="EC529" i="2"/>
  <c r="EB529" i="2"/>
  <c r="EA529" i="2"/>
  <c r="DZ529" i="2"/>
  <c r="DV529" i="2"/>
  <c r="DN529" i="2"/>
  <c r="CI529" i="2"/>
  <c r="CD529" i="2"/>
  <c r="CJ529" i="2" s="1"/>
  <c r="BL529" i="2"/>
  <c r="BO529" i="2" s="1"/>
  <c r="BK529" i="2"/>
  <c r="BJ529" i="2"/>
  <c r="BI529" i="2"/>
  <c r="BH529" i="2"/>
  <c r="BG529" i="2"/>
  <c r="BD529" i="2"/>
  <c r="BC529" i="2"/>
  <c r="BB529" i="2"/>
  <c r="AX529" i="2"/>
  <c r="AW529" i="2"/>
  <c r="CK529" i="2" s="1"/>
  <c r="AV529" i="2"/>
  <c r="AU529" i="2"/>
  <c r="AT529" i="2"/>
  <c r="AN529" i="2"/>
  <c r="AM529" i="2"/>
  <c r="AL529" i="2"/>
  <c r="AK529" i="2"/>
  <c r="AJ529" i="2"/>
  <c r="AI529" i="2"/>
  <c r="AH529" i="2"/>
  <c r="AG529" i="2"/>
  <c r="AB529" i="2"/>
  <c r="AA529" i="2"/>
  <c r="Z529" i="2"/>
  <c r="Y529" i="2"/>
  <c r="X529" i="2"/>
  <c r="U529" i="2"/>
  <c r="T529" i="2"/>
  <c r="S529" i="2"/>
  <c r="R529" i="2"/>
  <c r="Q529" i="2"/>
  <c r="P529" i="2"/>
  <c r="O529" i="2"/>
  <c r="L529" i="2"/>
  <c r="I529" i="2"/>
  <c r="H529" i="2"/>
  <c r="G529" i="2"/>
  <c r="F529" i="2"/>
  <c r="A529" i="2" s="1"/>
  <c r="E529" i="2"/>
  <c r="LO528" i="2"/>
  <c r="LE528" i="2"/>
  <c r="LD528" i="2"/>
  <c r="LB528" i="2"/>
  <c r="KY528" i="2"/>
  <c r="KX528" i="2"/>
  <c r="KP528" i="2"/>
  <c r="KM528" i="2"/>
  <c r="KK528" i="2"/>
  <c r="JV528" i="2"/>
  <c r="JT528" i="2" s="1"/>
  <c r="II528" i="2"/>
  <c r="IH528" i="2"/>
  <c r="IB528" i="2"/>
  <c r="IA528" i="2"/>
  <c r="HU528" i="2"/>
  <c r="HT528" i="2"/>
  <c r="HN528" i="2"/>
  <c r="HM528" i="2"/>
  <c r="HG528" i="2"/>
  <c r="HF528" i="2"/>
  <c r="GZ528" i="2"/>
  <c r="GY528" i="2"/>
  <c r="GS528" i="2"/>
  <c r="GP528" i="2"/>
  <c r="GO528" i="2"/>
  <c r="FR528" i="2"/>
  <c r="FM528" i="2"/>
  <c r="FA528" i="2"/>
  <c r="ER528" i="2"/>
  <c r="EE528" i="2"/>
  <c r="ED528" i="2"/>
  <c r="EC528" i="2"/>
  <c r="EB528" i="2"/>
  <c r="EA528" i="2"/>
  <c r="DZ528" i="2"/>
  <c r="DV528" i="2"/>
  <c r="DN528" i="2"/>
  <c r="CK528" i="2"/>
  <c r="CJ528" i="2"/>
  <c r="CI528" i="2"/>
  <c r="CE528" i="2"/>
  <c r="CD528" i="2"/>
  <c r="BK528" i="2"/>
  <c r="BJ528" i="2"/>
  <c r="BL528" i="2" s="1"/>
  <c r="BO528" i="2" s="1"/>
  <c r="BI528" i="2"/>
  <c r="BH528" i="2"/>
  <c r="BG528" i="2"/>
  <c r="BD528" i="2"/>
  <c r="BC528" i="2"/>
  <c r="BB528" i="2"/>
  <c r="AX528" i="2"/>
  <c r="AW528" i="2"/>
  <c r="AV528" i="2"/>
  <c r="AU528" i="2"/>
  <c r="AT528" i="2"/>
  <c r="AN528" i="2"/>
  <c r="AM528" i="2"/>
  <c r="AL528" i="2"/>
  <c r="AK528" i="2"/>
  <c r="AJ528" i="2"/>
  <c r="AI528" i="2"/>
  <c r="AH528" i="2"/>
  <c r="AG528" i="2"/>
  <c r="AB528" i="2"/>
  <c r="AA528" i="2"/>
  <c r="Z528" i="2"/>
  <c r="Y528" i="2"/>
  <c r="X528" i="2"/>
  <c r="U528" i="2"/>
  <c r="T528" i="2"/>
  <c r="S528" i="2"/>
  <c r="R528" i="2"/>
  <c r="Q528" i="2"/>
  <c r="P528" i="2"/>
  <c r="O528" i="2"/>
  <c r="L528" i="2"/>
  <c r="I528" i="2"/>
  <c r="H528" i="2"/>
  <c r="G528" i="2"/>
  <c r="F528" i="2"/>
  <c r="E528" i="2"/>
  <c r="A528" i="2"/>
  <c r="LO527" i="2"/>
  <c r="LE527" i="2"/>
  <c r="LD527" i="2"/>
  <c r="LB527" i="2"/>
  <c r="KY527" i="2"/>
  <c r="KX527" i="2"/>
  <c r="KP527" i="2"/>
  <c r="KM527" i="2"/>
  <c r="KK527" i="2"/>
  <c r="JV527" i="2"/>
  <c r="JT527" i="2" s="1"/>
  <c r="II527" i="2"/>
  <c r="IH527" i="2"/>
  <c r="IB527" i="2"/>
  <c r="IA527" i="2"/>
  <c r="HU527" i="2"/>
  <c r="HT527" i="2"/>
  <c r="HN527" i="2"/>
  <c r="HM527" i="2"/>
  <c r="HG527" i="2"/>
  <c r="HF527" i="2"/>
  <c r="GZ527" i="2"/>
  <c r="GY527" i="2"/>
  <c r="GS527" i="2"/>
  <c r="GP527" i="2"/>
  <c r="GO527" i="2"/>
  <c r="FR527" i="2"/>
  <c r="FM527" i="2"/>
  <c r="FA527" i="2"/>
  <c r="ER527" i="2"/>
  <c r="EE527" i="2"/>
  <c r="ED527" i="2"/>
  <c r="EC527" i="2"/>
  <c r="EB527" i="2"/>
  <c r="EA527" i="2"/>
  <c r="DZ527" i="2"/>
  <c r="DV527" i="2"/>
  <c r="DN527" i="2"/>
  <c r="CI527" i="2"/>
  <c r="CD527" i="2"/>
  <c r="CJ527" i="2" s="1"/>
  <c r="BK527" i="2"/>
  <c r="BJ527" i="2"/>
  <c r="BL527" i="2" s="1"/>
  <c r="BO527" i="2" s="1"/>
  <c r="BI527" i="2"/>
  <c r="BH527" i="2"/>
  <c r="BG527" i="2"/>
  <c r="BD527" i="2"/>
  <c r="BC527" i="2"/>
  <c r="BB527" i="2"/>
  <c r="AX527" i="2"/>
  <c r="AW527" i="2"/>
  <c r="CK527" i="2" s="1"/>
  <c r="AV527" i="2"/>
  <c r="AU527" i="2"/>
  <c r="AT527" i="2"/>
  <c r="AN527" i="2"/>
  <c r="AM527" i="2"/>
  <c r="AL527" i="2"/>
  <c r="AK527" i="2"/>
  <c r="AJ527" i="2"/>
  <c r="AI527" i="2"/>
  <c r="AH527" i="2"/>
  <c r="AG527" i="2"/>
  <c r="AB527" i="2"/>
  <c r="AA527" i="2"/>
  <c r="Z527" i="2"/>
  <c r="Y527" i="2"/>
  <c r="X527" i="2"/>
  <c r="U527" i="2"/>
  <c r="T527" i="2"/>
  <c r="S527" i="2"/>
  <c r="R527" i="2"/>
  <c r="Q527" i="2"/>
  <c r="P527" i="2"/>
  <c r="O527" i="2"/>
  <c r="L527" i="2"/>
  <c r="I527" i="2"/>
  <c r="H527" i="2"/>
  <c r="G527" i="2"/>
  <c r="F527" i="2"/>
  <c r="A527" i="2" s="1"/>
  <c r="E527" i="2"/>
  <c r="LO526" i="2"/>
  <c r="LE526" i="2"/>
  <c r="LD526" i="2"/>
  <c r="LB526" i="2"/>
  <c r="KY526" i="2"/>
  <c r="KX526" i="2"/>
  <c r="KP526" i="2"/>
  <c r="KM526" i="2"/>
  <c r="KK526" i="2"/>
  <c r="JV526" i="2"/>
  <c r="JT526" i="2" s="1"/>
  <c r="II526" i="2"/>
  <c r="IH526" i="2"/>
  <c r="IB526" i="2"/>
  <c r="IA526" i="2"/>
  <c r="HU526" i="2"/>
  <c r="HT526" i="2"/>
  <c r="HN526" i="2"/>
  <c r="HM526" i="2"/>
  <c r="HG526" i="2"/>
  <c r="HF526" i="2"/>
  <c r="GZ526" i="2"/>
  <c r="GY526" i="2"/>
  <c r="GS526" i="2"/>
  <c r="GP526" i="2"/>
  <c r="GO526" i="2"/>
  <c r="FR526" i="2"/>
  <c r="FM526" i="2"/>
  <c r="FA526" i="2"/>
  <c r="ER526" i="2"/>
  <c r="EE526" i="2"/>
  <c r="ED526" i="2"/>
  <c r="EC526" i="2"/>
  <c r="EB526" i="2"/>
  <c r="EA526" i="2"/>
  <c r="DZ526" i="2"/>
  <c r="DV526" i="2"/>
  <c r="DN526" i="2"/>
  <c r="CI526" i="2"/>
  <c r="CE526" i="2"/>
  <c r="CD526" i="2"/>
  <c r="CJ526" i="2" s="1"/>
  <c r="BL526" i="2"/>
  <c r="BO526" i="2" s="1"/>
  <c r="BK526" i="2"/>
  <c r="BJ526" i="2"/>
  <c r="BI526" i="2"/>
  <c r="BH526" i="2"/>
  <c r="BG526" i="2"/>
  <c r="BD526" i="2"/>
  <c r="BC526" i="2"/>
  <c r="BB526" i="2"/>
  <c r="AX526" i="2"/>
  <c r="AW526" i="2"/>
  <c r="CK526" i="2" s="1"/>
  <c r="AV526" i="2"/>
  <c r="AU526" i="2"/>
  <c r="AT526" i="2"/>
  <c r="AN526" i="2"/>
  <c r="AM526" i="2"/>
  <c r="AL526" i="2"/>
  <c r="AK526" i="2"/>
  <c r="AJ526" i="2"/>
  <c r="AI526" i="2"/>
  <c r="AH526" i="2"/>
  <c r="AG526" i="2"/>
  <c r="AB526" i="2"/>
  <c r="AA526" i="2"/>
  <c r="Z526" i="2"/>
  <c r="Y526" i="2"/>
  <c r="X526" i="2"/>
  <c r="U526" i="2"/>
  <c r="T526" i="2"/>
  <c r="S526" i="2"/>
  <c r="R526" i="2"/>
  <c r="Q526" i="2"/>
  <c r="P526" i="2"/>
  <c r="O526" i="2"/>
  <c r="L526" i="2"/>
  <c r="I526" i="2"/>
  <c r="H526" i="2"/>
  <c r="G526" i="2"/>
  <c r="F526" i="2"/>
  <c r="E526" i="2"/>
  <c r="A526" i="2"/>
  <c r="LO525" i="2"/>
  <c r="LE525" i="2"/>
  <c r="LD525" i="2"/>
  <c r="LB525" i="2"/>
  <c r="KY525" i="2"/>
  <c r="KX525" i="2"/>
  <c r="KP525" i="2"/>
  <c r="KM525" i="2"/>
  <c r="KK525" i="2"/>
  <c r="JV525" i="2"/>
  <c r="JT525" i="2" s="1"/>
  <c r="II525" i="2"/>
  <c r="IH525" i="2"/>
  <c r="IB525" i="2"/>
  <c r="IA525" i="2"/>
  <c r="HU525" i="2"/>
  <c r="HT525" i="2"/>
  <c r="HN525" i="2"/>
  <c r="HM525" i="2"/>
  <c r="HG525" i="2"/>
  <c r="HF525" i="2"/>
  <c r="GZ525" i="2"/>
  <c r="GY525" i="2"/>
  <c r="GS525" i="2"/>
  <c r="GP525" i="2"/>
  <c r="GO525" i="2"/>
  <c r="FR525" i="2"/>
  <c r="FM525" i="2"/>
  <c r="FA525" i="2"/>
  <c r="ER525" i="2"/>
  <c r="EE525" i="2"/>
  <c r="ED525" i="2"/>
  <c r="EC525" i="2"/>
  <c r="EB525" i="2"/>
  <c r="EA525" i="2"/>
  <c r="DZ525" i="2"/>
  <c r="DV525" i="2"/>
  <c r="DN525" i="2"/>
  <c r="CK525" i="2"/>
  <c r="CJ525" i="2"/>
  <c r="CI525" i="2"/>
  <c r="CE525" i="2"/>
  <c r="CD525" i="2"/>
  <c r="BL525" i="2"/>
  <c r="BO525" i="2" s="1"/>
  <c r="BK525" i="2"/>
  <c r="BJ525" i="2"/>
  <c r="BI525" i="2"/>
  <c r="BH525" i="2"/>
  <c r="BG525" i="2"/>
  <c r="BD525" i="2"/>
  <c r="BC525" i="2"/>
  <c r="BB525" i="2"/>
  <c r="AX525" i="2"/>
  <c r="AW525" i="2"/>
  <c r="AV525" i="2"/>
  <c r="AU525" i="2"/>
  <c r="AT525" i="2"/>
  <c r="AN525" i="2"/>
  <c r="AM525" i="2"/>
  <c r="AL525" i="2"/>
  <c r="AK525" i="2"/>
  <c r="AJ525" i="2"/>
  <c r="AI525" i="2"/>
  <c r="AH525" i="2"/>
  <c r="AG525" i="2"/>
  <c r="AB525" i="2"/>
  <c r="AA525" i="2"/>
  <c r="Z525" i="2"/>
  <c r="Y525" i="2"/>
  <c r="X525" i="2"/>
  <c r="U525" i="2"/>
  <c r="T525" i="2"/>
  <c r="S525" i="2"/>
  <c r="R525" i="2"/>
  <c r="Q525" i="2"/>
  <c r="P525" i="2"/>
  <c r="O525" i="2"/>
  <c r="L525" i="2"/>
  <c r="I525" i="2"/>
  <c r="H525" i="2"/>
  <c r="G525" i="2"/>
  <c r="F525" i="2"/>
  <c r="A525" i="2" s="1"/>
  <c r="E525" i="2"/>
  <c r="LO524" i="2"/>
  <c r="LE524" i="2"/>
  <c r="LD524" i="2"/>
  <c r="LB524" i="2"/>
  <c r="KY524" i="2"/>
  <c r="KX524" i="2"/>
  <c r="KP524" i="2"/>
  <c r="KM524" i="2"/>
  <c r="KK524" i="2"/>
  <c r="JV524" i="2"/>
  <c r="JT524" i="2"/>
  <c r="II524" i="2"/>
  <c r="IH524" i="2"/>
  <c r="IB524" i="2"/>
  <c r="IA524" i="2"/>
  <c r="HU524" i="2"/>
  <c r="HT524" i="2"/>
  <c r="HN524" i="2"/>
  <c r="HM524" i="2"/>
  <c r="HG524" i="2"/>
  <c r="HF524" i="2"/>
  <c r="GZ524" i="2"/>
  <c r="GY524" i="2"/>
  <c r="GS524" i="2"/>
  <c r="GP524" i="2"/>
  <c r="GO524" i="2"/>
  <c r="FR524" i="2"/>
  <c r="FM524" i="2"/>
  <c r="FA524" i="2"/>
  <c r="ER524" i="2"/>
  <c r="EE524" i="2"/>
  <c r="ED524" i="2"/>
  <c r="EC524" i="2"/>
  <c r="EB524" i="2"/>
  <c r="EA524" i="2"/>
  <c r="DZ524" i="2"/>
  <c r="DV524" i="2"/>
  <c r="DN524" i="2"/>
  <c r="CI524" i="2"/>
  <c r="CE524" i="2"/>
  <c r="CD524" i="2"/>
  <c r="CJ524" i="2" s="1"/>
  <c r="BL524" i="2"/>
  <c r="BO524" i="2" s="1"/>
  <c r="BK524" i="2"/>
  <c r="BJ524" i="2"/>
  <c r="BI524" i="2"/>
  <c r="BH524" i="2"/>
  <c r="BG524" i="2"/>
  <c r="BD524" i="2"/>
  <c r="BC524" i="2"/>
  <c r="BB524" i="2"/>
  <c r="AX524" i="2"/>
  <c r="AW524" i="2"/>
  <c r="CK524" i="2" s="1"/>
  <c r="AV524" i="2"/>
  <c r="AU524" i="2"/>
  <c r="AT524" i="2"/>
  <c r="AN524" i="2"/>
  <c r="AM524" i="2"/>
  <c r="AL524" i="2"/>
  <c r="AK524" i="2"/>
  <c r="AJ524" i="2"/>
  <c r="AI524" i="2"/>
  <c r="AH524" i="2"/>
  <c r="AG524" i="2"/>
  <c r="AB524" i="2"/>
  <c r="AA524" i="2"/>
  <c r="Z524" i="2"/>
  <c r="Y524" i="2"/>
  <c r="X524" i="2"/>
  <c r="U524" i="2"/>
  <c r="T524" i="2"/>
  <c r="S524" i="2"/>
  <c r="R524" i="2"/>
  <c r="Q524" i="2"/>
  <c r="P524" i="2"/>
  <c r="O524" i="2"/>
  <c r="L524" i="2"/>
  <c r="I524" i="2"/>
  <c r="H524" i="2"/>
  <c r="G524" i="2"/>
  <c r="F524" i="2"/>
  <c r="E524" i="2"/>
  <c r="A524" i="2"/>
  <c r="LO523" i="2"/>
  <c r="LE523" i="2"/>
  <c r="LD523" i="2"/>
  <c r="LB523" i="2"/>
  <c r="KY523" i="2"/>
  <c r="KX523" i="2"/>
  <c r="KP523" i="2"/>
  <c r="KM523" i="2"/>
  <c r="KK523" i="2"/>
  <c r="JV523" i="2"/>
  <c r="JT523" i="2"/>
  <c r="II523" i="2"/>
  <c r="IH523" i="2"/>
  <c r="IB523" i="2"/>
  <c r="IA523" i="2"/>
  <c r="HU523" i="2"/>
  <c r="HT523" i="2"/>
  <c r="HN523" i="2"/>
  <c r="HM523" i="2"/>
  <c r="HG523" i="2"/>
  <c r="HF523" i="2"/>
  <c r="GZ523" i="2"/>
  <c r="GY523" i="2"/>
  <c r="GS523" i="2"/>
  <c r="GP523" i="2"/>
  <c r="GO523" i="2"/>
  <c r="FR523" i="2"/>
  <c r="FM523" i="2"/>
  <c r="FA523" i="2"/>
  <c r="ER523" i="2"/>
  <c r="EE523" i="2"/>
  <c r="ED523" i="2"/>
  <c r="EC523" i="2"/>
  <c r="EB523" i="2"/>
  <c r="EA523" i="2"/>
  <c r="DZ523" i="2"/>
  <c r="DV523" i="2"/>
  <c r="DN523" i="2"/>
  <c r="CK523" i="2"/>
  <c r="CJ523" i="2"/>
  <c r="CI523" i="2"/>
  <c r="CD523" i="2"/>
  <c r="CE523" i="2" s="1"/>
  <c r="BL523" i="2"/>
  <c r="BO523" i="2" s="1"/>
  <c r="BK523" i="2"/>
  <c r="BJ523" i="2"/>
  <c r="BI523" i="2"/>
  <c r="BH523" i="2"/>
  <c r="BG523" i="2"/>
  <c r="BD523" i="2"/>
  <c r="BC523" i="2"/>
  <c r="BB523" i="2"/>
  <c r="AX523" i="2"/>
  <c r="AW523" i="2"/>
  <c r="AV523" i="2"/>
  <c r="AU523" i="2"/>
  <c r="AT523" i="2"/>
  <c r="AN523" i="2"/>
  <c r="AM523" i="2"/>
  <c r="AL523" i="2"/>
  <c r="AK523" i="2"/>
  <c r="AJ523" i="2"/>
  <c r="AI523" i="2"/>
  <c r="AH523" i="2"/>
  <c r="AG523" i="2"/>
  <c r="AB523" i="2"/>
  <c r="AA523" i="2"/>
  <c r="Z523" i="2"/>
  <c r="Y523" i="2"/>
  <c r="X523" i="2"/>
  <c r="U523" i="2"/>
  <c r="T523" i="2"/>
  <c r="S523" i="2"/>
  <c r="R523" i="2"/>
  <c r="Q523" i="2"/>
  <c r="P523" i="2"/>
  <c r="O523" i="2"/>
  <c r="L523" i="2"/>
  <c r="I523" i="2"/>
  <c r="H523" i="2"/>
  <c r="G523" i="2"/>
  <c r="F523" i="2"/>
  <c r="A523" i="2" s="1"/>
  <c r="E523" i="2"/>
  <c r="LO522" i="2"/>
  <c r="LE522" i="2"/>
  <c r="LD522" i="2"/>
  <c r="LB522" i="2"/>
  <c r="KY522" i="2"/>
  <c r="KX522" i="2"/>
  <c r="KP522" i="2"/>
  <c r="KM522" i="2"/>
  <c r="KK522" i="2"/>
  <c r="JV522" i="2"/>
  <c r="JT522" i="2"/>
  <c r="II522" i="2"/>
  <c r="IH522" i="2"/>
  <c r="IB522" i="2"/>
  <c r="IA522" i="2"/>
  <c r="HU522" i="2"/>
  <c r="HT522" i="2"/>
  <c r="HN522" i="2"/>
  <c r="HM522" i="2"/>
  <c r="HG522" i="2"/>
  <c r="HF522" i="2"/>
  <c r="GZ522" i="2"/>
  <c r="GY522" i="2"/>
  <c r="GS522" i="2"/>
  <c r="GP522" i="2"/>
  <c r="GO522" i="2"/>
  <c r="FR522" i="2"/>
  <c r="FM522" i="2"/>
  <c r="FA522" i="2"/>
  <c r="ER522" i="2"/>
  <c r="EE522" i="2"/>
  <c r="ED522" i="2"/>
  <c r="EC522" i="2"/>
  <c r="EB522" i="2"/>
  <c r="EA522" i="2"/>
  <c r="DZ522" i="2"/>
  <c r="DV522" i="2"/>
  <c r="DN522" i="2"/>
  <c r="CI522" i="2"/>
  <c r="CD522" i="2"/>
  <c r="BO522" i="2"/>
  <c r="BK522" i="2"/>
  <c r="BJ522" i="2"/>
  <c r="BL522" i="2" s="1"/>
  <c r="BI522" i="2"/>
  <c r="BH522" i="2"/>
  <c r="BG522" i="2"/>
  <c r="BD522" i="2"/>
  <c r="BC522" i="2"/>
  <c r="BB522" i="2"/>
  <c r="AX522" i="2"/>
  <c r="AW522" i="2"/>
  <c r="CK522" i="2" s="1"/>
  <c r="AV522" i="2"/>
  <c r="AU522" i="2"/>
  <c r="AT522" i="2"/>
  <c r="AN522" i="2"/>
  <c r="AM522" i="2"/>
  <c r="AL522" i="2"/>
  <c r="AK522" i="2"/>
  <c r="AJ522" i="2"/>
  <c r="AI522" i="2"/>
  <c r="AH522" i="2"/>
  <c r="AG522" i="2"/>
  <c r="AB522" i="2"/>
  <c r="AA522" i="2"/>
  <c r="Z522" i="2"/>
  <c r="Y522" i="2"/>
  <c r="X522" i="2"/>
  <c r="U522" i="2"/>
  <c r="T522" i="2"/>
  <c r="S522" i="2"/>
  <c r="R522" i="2"/>
  <c r="Q522" i="2"/>
  <c r="P522" i="2"/>
  <c r="O522" i="2"/>
  <c r="L522" i="2"/>
  <c r="I522" i="2"/>
  <c r="H522" i="2"/>
  <c r="G522" i="2"/>
  <c r="F522" i="2"/>
  <c r="A522" i="2" s="1"/>
  <c r="E522" i="2"/>
  <c r="LO521" i="2"/>
  <c r="LE521" i="2"/>
  <c r="LD521" i="2"/>
  <c r="LB521" i="2"/>
  <c r="KY521" i="2"/>
  <c r="KX521" i="2"/>
  <c r="KP521" i="2"/>
  <c r="KM521" i="2"/>
  <c r="KK521" i="2"/>
  <c r="JV521" i="2"/>
  <c r="JT521" i="2"/>
  <c r="II521" i="2"/>
  <c r="IH521" i="2"/>
  <c r="IB521" i="2"/>
  <c r="IA521" i="2"/>
  <c r="HU521" i="2"/>
  <c r="HT521" i="2"/>
  <c r="HN521" i="2"/>
  <c r="HM521" i="2"/>
  <c r="HG521" i="2"/>
  <c r="HF521" i="2"/>
  <c r="GZ521" i="2"/>
  <c r="GY521" i="2"/>
  <c r="GS521" i="2"/>
  <c r="GP521" i="2"/>
  <c r="GO521" i="2"/>
  <c r="FR521" i="2"/>
  <c r="FM521" i="2"/>
  <c r="FA521" i="2"/>
  <c r="ER521" i="2"/>
  <c r="EE521" i="2"/>
  <c r="ED521" i="2"/>
  <c r="EC521" i="2"/>
  <c r="EB521" i="2"/>
  <c r="EA521" i="2"/>
  <c r="DZ521" i="2"/>
  <c r="DV521" i="2"/>
  <c r="DN521" i="2"/>
  <c r="CI521" i="2"/>
  <c r="CD521" i="2"/>
  <c r="CJ521" i="2" s="1"/>
  <c r="BK521" i="2"/>
  <c r="BJ521" i="2"/>
  <c r="BL521" i="2" s="1"/>
  <c r="BO521" i="2" s="1"/>
  <c r="BI521" i="2"/>
  <c r="BH521" i="2"/>
  <c r="BG521" i="2"/>
  <c r="BD521" i="2"/>
  <c r="BC521" i="2"/>
  <c r="BB521" i="2"/>
  <c r="AX521" i="2"/>
  <c r="AW521" i="2"/>
  <c r="CK521" i="2" s="1"/>
  <c r="AV521" i="2"/>
  <c r="AU521" i="2"/>
  <c r="AT521" i="2"/>
  <c r="AN521" i="2"/>
  <c r="AM521" i="2"/>
  <c r="AL521" i="2"/>
  <c r="AK521" i="2"/>
  <c r="AJ521" i="2"/>
  <c r="AI521" i="2"/>
  <c r="AH521" i="2"/>
  <c r="AG521" i="2"/>
  <c r="AB521" i="2"/>
  <c r="AA521" i="2"/>
  <c r="Z521" i="2"/>
  <c r="Y521" i="2"/>
  <c r="X521" i="2"/>
  <c r="U521" i="2"/>
  <c r="T521" i="2"/>
  <c r="S521" i="2"/>
  <c r="R521" i="2"/>
  <c r="Q521" i="2"/>
  <c r="P521" i="2"/>
  <c r="O521" i="2"/>
  <c r="L521" i="2"/>
  <c r="I521" i="2"/>
  <c r="H521" i="2"/>
  <c r="G521" i="2"/>
  <c r="F521" i="2"/>
  <c r="A521" i="2" s="1"/>
  <c r="E521" i="2"/>
  <c r="LO520" i="2"/>
  <c r="LE520" i="2"/>
  <c r="LD520" i="2"/>
  <c r="LB520" i="2"/>
  <c r="KY520" i="2"/>
  <c r="KX520" i="2"/>
  <c r="KP520" i="2"/>
  <c r="KM520" i="2"/>
  <c r="KK520" i="2"/>
  <c r="JV520" i="2"/>
  <c r="JT520" i="2" s="1"/>
  <c r="II520" i="2"/>
  <c r="IH520" i="2"/>
  <c r="IB520" i="2"/>
  <c r="IA520" i="2"/>
  <c r="HU520" i="2"/>
  <c r="HT520" i="2"/>
  <c r="HN520" i="2"/>
  <c r="HM520" i="2"/>
  <c r="HG520" i="2"/>
  <c r="HF520" i="2"/>
  <c r="GZ520" i="2"/>
  <c r="GY520" i="2"/>
  <c r="GS520" i="2"/>
  <c r="GP520" i="2"/>
  <c r="GO520" i="2"/>
  <c r="FR520" i="2"/>
  <c r="FM520" i="2"/>
  <c r="FA520" i="2"/>
  <c r="ER520" i="2"/>
  <c r="EE520" i="2"/>
  <c r="ED520" i="2"/>
  <c r="EC520" i="2"/>
  <c r="EB520" i="2"/>
  <c r="EA520" i="2"/>
  <c r="DZ520" i="2"/>
  <c r="DV520" i="2"/>
  <c r="DN520" i="2"/>
  <c r="CJ520" i="2"/>
  <c r="CI520" i="2"/>
  <c r="CE520" i="2"/>
  <c r="CD520" i="2"/>
  <c r="BK520" i="2"/>
  <c r="BJ520" i="2"/>
  <c r="BL520" i="2" s="1"/>
  <c r="BO520" i="2" s="1"/>
  <c r="BI520" i="2"/>
  <c r="BH520" i="2"/>
  <c r="BG520" i="2"/>
  <c r="BD520" i="2"/>
  <c r="BC520" i="2"/>
  <c r="BB520" i="2"/>
  <c r="AX520" i="2"/>
  <c r="AW520" i="2"/>
  <c r="CK520" i="2" s="1"/>
  <c r="AV520" i="2"/>
  <c r="AU520" i="2"/>
  <c r="AT520" i="2"/>
  <c r="AN520" i="2"/>
  <c r="AM520" i="2"/>
  <c r="AL520" i="2"/>
  <c r="AK520" i="2"/>
  <c r="AJ520" i="2"/>
  <c r="AI520" i="2"/>
  <c r="AH520" i="2"/>
  <c r="AG520" i="2"/>
  <c r="AB520" i="2"/>
  <c r="AA520" i="2"/>
  <c r="Z520" i="2"/>
  <c r="Y520" i="2"/>
  <c r="X520" i="2"/>
  <c r="U520" i="2"/>
  <c r="T520" i="2"/>
  <c r="S520" i="2"/>
  <c r="R520" i="2"/>
  <c r="Q520" i="2"/>
  <c r="P520" i="2"/>
  <c r="O520" i="2"/>
  <c r="L520" i="2"/>
  <c r="I520" i="2"/>
  <c r="H520" i="2"/>
  <c r="G520" i="2"/>
  <c r="F520" i="2"/>
  <c r="E520" i="2"/>
  <c r="A520" i="2"/>
  <c r="LO519" i="2"/>
  <c r="LE519" i="2"/>
  <c r="LD519" i="2"/>
  <c r="LB519" i="2"/>
  <c r="KY519" i="2"/>
  <c r="KX519" i="2"/>
  <c r="KP519" i="2"/>
  <c r="KM519" i="2"/>
  <c r="KK519" i="2"/>
  <c r="JV519" i="2"/>
  <c r="JT519" i="2" s="1"/>
  <c r="II519" i="2"/>
  <c r="IH519" i="2"/>
  <c r="IB519" i="2"/>
  <c r="IA519" i="2"/>
  <c r="HU519" i="2"/>
  <c r="HT519" i="2"/>
  <c r="HN519" i="2"/>
  <c r="HM519" i="2"/>
  <c r="HG519" i="2"/>
  <c r="HF519" i="2"/>
  <c r="GZ519" i="2"/>
  <c r="GY519" i="2"/>
  <c r="GS519" i="2"/>
  <c r="GP519" i="2"/>
  <c r="GO519" i="2"/>
  <c r="FR519" i="2"/>
  <c r="FM519" i="2"/>
  <c r="FA519" i="2"/>
  <c r="ER519" i="2"/>
  <c r="EE519" i="2"/>
  <c r="ED519" i="2"/>
  <c r="EC519" i="2"/>
  <c r="EB519" i="2"/>
  <c r="EA519" i="2"/>
  <c r="DZ519" i="2"/>
  <c r="DV519" i="2"/>
  <c r="DN519" i="2"/>
  <c r="CI519" i="2"/>
  <c r="CD519" i="2"/>
  <c r="CJ519" i="2" s="1"/>
  <c r="BL519" i="2"/>
  <c r="BO519" i="2" s="1"/>
  <c r="BK519" i="2"/>
  <c r="BJ519" i="2"/>
  <c r="BI519" i="2"/>
  <c r="BH519" i="2"/>
  <c r="BG519" i="2"/>
  <c r="BD519" i="2"/>
  <c r="BC519" i="2"/>
  <c r="BB519" i="2"/>
  <c r="AX519" i="2"/>
  <c r="AW519" i="2"/>
  <c r="CK519" i="2" s="1"/>
  <c r="AV519" i="2"/>
  <c r="AU519" i="2"/>
  <c r="AT519" i="2"/>
  <c r="AN519" i="2"/>
  <c r="AM519" i="2"/>
  <c r="AL519" i="2"/>
  <c r="AK519" i="2"/>
  <c r="AJ519" i="2"/>
  <c r="AI519" i="2"/>
  <c r="AH519" i="2"/>
  <c r="AG519" i="2"/>
  <c r="AB519" i="2"/>
  <c r="AA519" i="2"/>
  <c r="Z519" i="2"/>
  <c r="Y519" i="2"/>
  <c r="X519" i="2"/>
  <c r="U519" i="2"/>
  <c r="T519" i="2"/>
  <c r="S519" i="2"/>
  <c r="R519" i="2"/>
  <c r="Q519" i="2"/>
  <c r="P519" i="2"/>
  <c r="O519" i="2"/>
  <c r="L519" i="2"/>
  <c r="I519" i="2"/>
  <c r="H519" i="2"/>
  <c r="G519" i="2"/>
  <c r="F519" i="2"/>
  <c r="A519" i="2" s="1"/>
  <c r="E519" i="2"/>
  <c r="LO518" i="2"/>
  <c r="LE518" i="2"/>
  <c r="LD518" i="2"/>
  <c r="LB518" i="2"/>
  <c r="KY518" i="2"/>
  <c r="KX518" i="2"/>
  <c r="KP518" i="2"/>
  <c r="KM518" i="2"/>
  <c r="KK518" i="2"/>
  <c r="JV518" i="2"/>
  <c r="JT518" i="2"/>
  <c r="II518" i="2"/>
  <c r="IH518" i="2"/>
  <c r="IB518" i="2"/>
  <c r="IA518" i="2"/>
  <c r="HU518" i="2"/>
  <c r="HT518" i="2"/>
  <c r="HN518" i="2"/>
  <c r="HM518" i="2"/>
  <c r="HG518" i="2"/>
  <c r="HF518" i="2"/>
  <c r="GZ518" i="2"/>
  <c r="GY518" i="2"/>
  <c r="GS518" i="2"/>
  <c r="GP518" i="2"/>
  <c r="GO518" i="2"/>
  <c r="FR518" i="2"/>
  <c r="FM518" i="2"/>
  <c r="FA518" i="2"/>
  <c r="ER518" i="2"/>
  <c r="EE518" i="2"/>
  <c r="ED518" i="2"/>
  <c r="EC518" i="2"/>
  <c r="EB518" i="2"/>
  <c r="EA518" i="2"/>
  <c r="DZ518" i="2"/>
  <c r="DV518" i="2"/>
  <c r="DN518" i="2"/>
  <c r="CI518" i="2"/>
  <c r="CD518" i="2"/>
  <c r="BO518" i="2"/>
  <c r="BL518" i="2"/>
  <c r="BK518" i="2"/>
  <c r="BJ518" i="2"/>
  <c r="BI518" i="2"/>
  <c r="BH518" i="2"/>
  <c r="BG518" i="2"/>
  <c r="BD518" i="2"/>
  <c r="BC518" i="2"/>
  <c r="BB518" i="2"/>
  <c r="AX518" i="2"/>
  <c r="AW518" i="2"/>
  <c r="CK518" i="2" s="1"/>
  <c r="AV518" i="2"/>
  <c r="AU518" i="2"/>
  <c r="AT518" i="2"/>
  <c r="AN518" i="2"/>
  <c r="AM518" i="2"/>
  <c r="AL518" i="2"/>
  <c r="AK518" i="2"/>
  <c r="AJ518" i="2"/>
  <c r="AI518" i="2"/>
  <c r="AH518" i="2"/>
  <c r="AG518" i="2"/>
  <c r="AB518" i="2"/>
  <c r="AA518" i="2"/>
  <c r="Z518" i="2"/>
  <c r="Y518" i="2"/>
  <c r="X518" i="2"/>
  <c r="U518" i="2"/>
  <c r="T518" i="2"/>
  <c r="S518" i="2"/>
  <c r="R518" i="2"/>
  <c r="Q518" i="2"/>
  <c r="P518" i="2"/>
  <c r="O518" i="2"/>
  <c r="L518" i="2"/>
  <c r="I518" i="2"/>
  <c r="H518" i="2"/>
  <c r="G518" i="2"/>
  <c r="F518" i="2"/>
  <c r="A518" i="2" s="1"/>
  <c r="E518" i="2"/>
  <c r="LO517" i="2"/>
  <c r="LE517" i="2"/>
  <c r="LD517" i="2"/>
  <c r="LB517" i="2"/>
  <c r="KY517" i="2"/>
  <c r="KX517" i="2"/>
  <c r="KP517" i="2"/>
  <c r="KM517" i="2"/>
  <c r="KK517" i="2"/>
  <c r="JV517" i="2"/>
  <c r="JT517" i="2"/>
  <c r="II517" i="2"/>
  <c r="IH517" i="2"/>
  <c r="IB517" i="2"/>
  <c r="IA517" i="2"/>
  <c r="HU517" i="2"/>
  <c r="HT517" i="2"/>
  <c r="HN517" i="2"/>
  <c r="HM517" i="2"/>
  <c r="HG517" i="2"/>
  <c r="HF517" i="2"/>
  <c r="GZ517" i="2"/>
  <c r="GY517" i="2"/>
  <c r="GS517" i="2"/>
  <c r="GP517" i="2"/>
  <c r="GO517" i="2"/>
  <c r="FR517" i="2"/>
  <c r="FM517" i="2"/>
  <c r="FA517" i="2"/>
  <c r="ER517" i="2"/>
  <c r="EE517" i="2"/>
  <c r="ED517" i="2"/>
  <c r="EC517" i="2"/>
  <c r="EB517" i="2"/>
  <c r="EA517" i="2"/>
  <c r="DZ517" i="2"/>
  <c r="DV517" i="2"/>
  <c r="DN517" i="2"/>
  <c r="CK517" i="2"/>
  <c r="CJ517" i="2"/>
  <c r="CI517" i="2"/>
  <c r="CD517" i="2"/>
  <c r="CE517" i="2" s="1"/>
  <c r="BK517" i="2"/>
  <c r="BJ517" i="2"/>
  <c r="BL517" i="2" s="1"/>
  <c r="BO517" i="2" s="1"/>
  <c r="BI517" i="2"/>
  <c r="BH517" i="2"/>
  <c r="BG517" i="2"/>
  <c r="BD517" i="2"/>
  <c r="BC517" i="2"/>
  <c r="BB517" i="2"/>
  <c r="AX517" i="2"/>
  <c r="AW517" i="2"/>
  <c r="AV517" i="2"/>
  <c r="AU517" i="2"/>
  <c r="AT517" i="2"/>
  <c r="AN517" i="2"/>
  <c r="AM517" i="2"/>
  <c r="AL517" i="2"/>
  <c r="AK517" i="2"/>
  <c r="AJ517" i="2"/>
  <c r="AI517" i="2"/>
  <c r="AH517" i="2"/>
  <c r="AG517" i="2"/>
  <c r="AB517" i="2"/>
  <c r="AA517" i="2"/>
  <c r="Z517" i="2"/>
  <c r="Y517" i="2"/>
  <c r="X517" i="2"/>
  <c r="U517" i="2"/>
  <c r="T517" i="2"/>
  <c r="S517" i="2"/>
  <c r="R517" i="2"/>
  <c r="Q517" i="2"/>
  <c r="P517" i="2"/>
  <c r="O517" i="2"/>
  <c r="L517" i="2"/>
  <c r="I517" i="2"/>
  <c r="H517" i="2"/>
  <c r="G517" i="2"/>
  <c r="F517" i="2"/>
  <c r="E517" i="2"/>
  <c r="A517" i="2"/>
  <c r="LO516" i="2"/>
  <c r="LE516" i="2"/>
  <c r="LD516" i="2"/>
  <c r="LB516" i="2"/>
  <c r="KY516" i="2"/>
  <c r="KX516" i="2"/>
  <c r="KP516" i="2"/>
  <c r="KM516" i="2"/>
  <c r="KK516" i="2"/>
  <c r="JV516" i="2"/>
  <c r="JT516" i="2" s="1"/>
  <c r="II516" i="2"/>
  <c r="IH516" i="2"/>
  <c r="IB516" i="2"/>
  <c r="IA516" i="2"/>
  <c r="HU516" i="2"/>
  <c r="HT516" i="2"/>
  <c r="HN516" i="2"/>
  <c r="HM516" i="2"/>
  <c r="HG516" i="2"/>
  <c r="HF516" i="2"/>
  <c r="GZ516" i="2"/>
  <c r="GY516" i="2"/>
  <c r="GS516" i="2"/>
  <c r="GP516" i="2"/>
  <c r="GO516" i="2"/>
  <c r="FR516" i="2"/>
  <c r="FM516" i="2"/>
  <c r="FA516" i="2"/>
  <c r="ER516" i="2"/>
  <c r="EE516" i="2"/>
  <c r="ED516" i="2"/>
  <c r="EC516" i="2"/>
  <c r="EB516" i="2"/>
  <c r="EA516" i="2"/>
  <c r="DZ516" i="2"/>
  <c r="DV516" i="2"/>
  <c r="DN516" i="2"/>
  <c r="CI516" i="2"/>
  <c r="CD516" i="2"/>
  <c r="BL516" i="2"/>
  <c r="BO516" i="2" s="1"/>
  <c r="BK516" i="2"/>
  <c r="BJ516" i="2"/>
  <c r="BI516" i="2"/>
  <c r="BH516" i="2"/>
  <c r="BG516" i="2"/>
  <c r="BD516" i="2"/>
  <c r="BC516" i="2"/>
  <c r="BB516" i="2"/>
  <c r="AX516" i="2"/>
  <c r="AW516" i="2"/>
  <c r="CK516" i="2" s="1"/>
  <c r="AV516" i="2"/>
  <c r="AU516" i="2"/>
  <c r="AT516" i="2"/>
  <c r="AN516" i="2"/>
  <c r="AM516" i="2"/>
  <c r="AL516" i="2"/>
  <c r="AK516" i="2"/>
  <c r="AJ516" i="2"/>
  <c r="AI516" i="2"/>
  <c r="AH516" i="2"/>
  <c r="AG516" i="2"/>
  <c r="AB516" i="2"/>
  <c r="AA516" i="2"/>
  <c r="Z516" i="2"/>
  <c r="Y516" i="2"/>
  <c r="X516" i="2"/>
  <c r="U516" i="2"/>
  <c r="T516" i="2"/>
  <c r="S516" i="2"/>
  <c r="R516" i="2"/>
  <c r="Q516" i="2"/>
  <c r="P516" i="2"/>
  <c r="O516" i="2"/>
  <c r="L516" i="2"/>
  <c r="I516" i="2"/>
  <c r="H516" i="2"/>
  <c r="G516" i="2"/>
  <c r="F516" i="2"/>
  <c r="E516" i="2"/>
  <c r="A516" i="2"/>
  <c r="LO515" i="2"/>
  <c r="LE515" i="2"/>
  <c r="LD515" i="2"/>
  <c r="LB515" i="2"/>
  <c r="KY515" i="2"/>
  <c r="KX515" i="2"/>
  <c r="KP515" i="2"/>
  <c r="KM515" i="2"/>
  <c r="KK515" i="2"/>
  <c r="JV515" i="2"/>
  <c r="JT515" i="2"/>
  <c r="II515" i="2"/>
  <c r="IH515" i="2"/>
  <c r="IB515" i="2"/>
  <c r="IA515" i="2"/>
  <c r="HU515" i="2"/>
  <c r="HT515" i="2"/>
  <c r="HN515" i="2"/>
  <c r="HM515" i="2"/>
  <c r="HG515" i="2"/>
  <c r="HF515" i="2"/>
  <c r="GZ515" i="2"/>
  <c r="GY515" i="2"/>
  <c r="GS515" i="2"/>
  <c r="GP515" i="2"/>
  <c r="GO515" i="2"/>
  <c r="FR515" i="2"/>
  <c r="FM515" i="2"/>
  <c r="FA515" i="2"/>
  <c r="ER515" i="2"/>
  <c r="EE515" i="2"/>
  <c r="ED515" i="2"/>
  <c r="EC515" i="2"/>
  <c r="EB515" i="2"/>
  <c r="EA515" i="2"/>
  <c r="DZ515" i="2"/>
  <c r="DV515" i="2"/>
  <c r="DN515" i="2"/>
  <c r="CJ515" i="2"/>
  <c r="CI515" i="2"/>
  <c r="CD515" i="2"/>
  <c r="CE515" i="2" s="1"/>
  <c r="BK515" i="2"/>
  <c r="BJ515" i="2"/>
  <c r="BL515" i="2" s="1"/>
  <c r="BO515" i="2" s="1"/>
  <c r="BI515" i="2"/>
  <c r="BH515" i="2"/>
  <c r="BG515" i="2"/>
  <c r="BD515" i="2"/>
  <c r="BC515" i="2"/>
  <c r="BB515" i="2"/>
  <c r="AX515" i="2"/>
  <c r="AW515" i="2"/>
  <c r="CK515" i="2" s="1"/>
  <c r="AV515" i="2"/>
  <c r="AU515" i="2"/>
  <c r="AT515" i="2"/>
  <c r="AN515" i="2"/>
  <c r="AM515" i="2"/>
  <c r="AL515" i="2"/>
  <c r="AK515" i="2"/>
  <c r="AJ515" i="2"/>
  <c r="AI515" i="2"/>
  <c r="AH515" i="2"/>
  <c r="AG515" i="2"/>
  <c r="AB515" i="2"/>
  <c r="AA515" i="2"/>
  <c r="Z515" i="2"/>
  <c r="Y515" i="2"/>
  <c r="X515" i="2"/>
  <c r="U515" i="2"/>
  <c r="T515" i="2"/>
  <c r="S515" i="2"/>
  <c r="R515" i="2"/>
  <c r="Q515" i="2"/>
  <c r="P515" i="2"/>
  <c r="O515" i="2"/>
  <c r="L515" i="2"/>
  <c r="I515" i="2"/>
  <c r="H515" i="2"/>
  <c r="G515" i="2"/>
  <c r="F515" i="2"/>
  <c r="E515" i="2"/>
  <c r="A515" i="2"/>
  <c r="LO514" i="2"/>
  <c r="LE514" i="2"/>
  <c r="LD514" i="2"/>
  <c r="LB514" i="2"/>
  <c r="KY514" i="2"/>
  <c r="KX514" i="2"/>
  <c r="KP514" i="2"/>
  <c r="KM514" i="2"/>
  <c r="KK514" i="2"/>
  <c r="JV514" i="2"/>
  <c r="JT514" i="2"/>
  <c r="II514" i="2"/>
  <c r="IH514" i="2"/>
  <c r="IB514" i="2"/>
  <c r="IA514" i="2"/>
  <c r="HU514" i="2"/>
  <c r="HT514" i="2"/>
  <c r="HN514" i="2"/>
  <c r="HM514" i="2"/>
  <c r="HG514" i="2"/>
  <c r="HF514" i="2"/>
  <c r="GZ514" i="2"/>
  <c r="GY514" i="2"/>
  <c r="GS514" i="2"/>
  <c r="GP514" i="2"/>
  <c r="GO514" i="2"/>
  <c r="FR514" i="2"/>
  <c r="FM514" i="2"/>
  <c r="FA514" i="2"/>
  <c r="ER514" i="2"/>
  <c r="EE514" i="2"/>
  <c r="ED514" i="2"/>
  <c r="EC514" i="2"/>
  <c r="EB514" i="2"/>
  <c r="EA514" i="2"/>
  <c r="DZ514" i="2"/>
  <c r="DV514" i="2"/>
  <c r="DN514" i="2"/>
  <c r="CK514" i="2"/>
  <c r="CI514" i="2"/>
  <c r="CE514" i="2"/>
  <c r="CD514" i="2"/>
  <c r="CJ514" i="2" s="1"/>
  <c r="BO514" i="2"/>
  <c r="BK514" i="2"/>
  <c r="BJ514" i="2"/>
  <c r="BL514" i="2" s="1"/>
  <c r="BI514" i="2"/>
  <c r="BH514" i="2"/>
  <c r="BG514" i="2"/>
  <c r="BD514" i="2"/>
  <c r="BC514" i="2"/>
  <c r="BB514" i="2"/>
  <c r="AX514" i="2"/>
  <c r="AW514" i="2"/>
  <c r="AV514" i="2"/>
  <c r="AU514" i="2"/>
  <c r="AT514" i="2"/>
  <c r="AN514" i="2"/>
  <c r="AM514" i="2"/>
  <c r="AL514" i="2"/>
  <c r="AK514" i="2"/>
  <c r="AJ514" i="2"/>
  <c r="AI514" i="2"/>
  <c r="AH514" i="2"/>
  <c r="AG514" i="2"/>
  <c r="AB514" i="2"/>
  <c r="AA514" i="2"/>
  <c r="Z514" i="2"/>
  <c r="Y514" i="2"/>
  <c r="X514" i="2"/>
  <c r="U514" i="2"/>
  <c r="T514" i="2"/>
  <c r="S514" i="2"/>
  <c r="R514" i="2"/>
  <c r="Q514" i="2"/>
  <c r="P514" i="2"/>
  <c r="O514" i="2"/>
  <c r="L514" i="2"/>
  <c r="I514" i="2"/>
  <c r="H514" i="2"/>
  <c r="G514" i="2"/>
  <c r="F514" i="2"/>
  <c r="A514" i="2" s="1"/>
  <c r="E514" i="2"/>
  <c r="LO513" i="2"/>
  <c r="LE513" i="2"/>
  <c r="LD513" i="2"/>
  <c r="LB513" i="2"/>
  <c r="KY513" i="2"/>
  <c r="KX513" i="2"/>
  <c r="KP513" i="2"/>
  <c r="KM513" i="2"/>
  <c r="KK513" i="2"/>
  <c r="JV513" i="2"/>
  <c r="JT513" i="2" s="1"/>
  <c r="II513" i="2"/>
  <c r="IH513" i="2"/>
  <c r="IB513" i="2"/>
  <c r="IA513" i="2"/>
  <c r="HU513" i="2"/>
  <c r="HT513" i="2"/>
  <c r="HN513" i="2"/>
  <c r="HM513" i="2"/>
  <c r="HG513" i="2"/>
  <c r="HF513" i="2"/>
  <c r="GZ513" i="2"/>
  <c r="GY513" i="2"/>
  <c r="GS513" i="2"/>
  <c r="GP513" i="2"/>
  <c r="GO513" i="2"/>
  <c r="FR513" i="2"/>
  <c r="FM513" i="2"/>
  <c r="FA513" i="2"/>
  <c r="ER513" i="2"/>
  <c r="EE513" i="2"/>
  <c r="ED513" i="2"/>
  <c r="EC513" i="2"/>
  <c r="EB513" i="2"/>
  <c r="EA513" i="2"/>
  <c r="DZ513" i="2"/>
  <c r="DV513" i="2"/>
  <c r="DN513" i="2"/>
  <c r="CK513" i="2"/>
  <c r="CI513" i="2"/>
  <c r="CD513" i="2"/>
  <c r="CJ513" i="2" s="1"/>
  <c r="BL513" i="2"/>
  <c r="BO513" i="2" s="1"/>
  <c r="BK513" i="2"/>
  <c r="BJ513" i="2"/>
  <c r="BI513" i="2"/>
  <c r="BH513" i="2"/>
  <c r="BG513" i="2"/>
  <c r="BD513" i="2"/>
  <c r="BC513" i="2"/>
  <c r="BB513" i="2"/>
  <c r="AX513" i="2"/>
  <c r="AW513" i="2"/>
  <c r="AV513" i="2"/>
  <c r="AU513" i="2"/>
  <c r="AT513" i="2"/>
  <c r="AN513" i="2"/>
  <c r="AM513" i="2"/>
  <c r="AL513" i="2"/>
  <c r="AK513" i="2"/>
  <c r="AJ513" i="2"/>
  <c r="AI513" i="2"/>
  <c r="AH513" i="2"/>
  <c r="AG513" i="2"/>
  <c r="AB513" i="2"/>
  <c r="AA513" i="2"/>
  <c r="Z513" i="2"/>
  <c r="Y513" i="2"/>
  <c r="X513" i="2"/>
  <c r="U513" i="2"/>
  <c r="T513" i="2"/>
  <c r="S513" i="2"/>
  <c r="R513" i="2"/>
  <c r="Q513" i="2"/>
  <c r="P513" i="2"/>
  <c r="O513" i="2"/>
  <c r="L513" i="2"/>
  <c r="I513" i="2"/>
  <c r="H513" i="2"/>
  <c r="G513" i="2"/>
  <c r="F513" i="2"/>
  <c r="A513" i="2" s="1"/>
  <c r="E513" i="2"/>
  <c r="LO512" i="2"/>
  <c r="LE512" i="2"/>
  <c r="LD512" i="2"/>
  <c r="LB512" i="2"/>
  <c r="KY512" i="2"/>
  <c r="KX512" i="2"/>
  <c r="KP512" i="2"/>
  <c r="KM512" i="2"/>
  <c r="KK512" i="2"/>
  <c r="JV512" i="2"/>
  <c r="JT512" i="2" s="1"/>
  <c r="II512" i="2"/>
  <c r="IH512" i="2"/>
  <c r="IB512" i="2"/>
  <c r="IA512" i="2"/>
  <c r="HU512" i="2"/>
  <c r="HT512" i="2"/>
  <c r="HN512" i="2"/>
  <c r="HM512" i="2"/>
  <c r="HG512" i="2"/>
  <c r="HF512" i="2"/>
  <c r="GZ512" i="2"/>
  <c r="GY512" i="2"/>
  <c r="GS512" i="2"/>
  <c r="GP512" i="2"/>
  <c r="GO512" i="2"/>
  <c r="FR512" i="2"/>
  <c r="FM512" i="2"/>
  <c r="FA512" i="2"/>
  <c r="ER512" i="2"/>
  <c r="EE512" i="2"/>
  <c r="ED512" i="2"/>
  <c r="EC512" i="2"/>
  <c r="EB512" i="2"/>
  <c r="EA512" i="2"/>
  <c r="DZ512" i="2"/>
  <c r="DV512" i="2"/>
  <c r="DN512" i="2"/>
  <c r="CJ512" i="2"/>
  <c r="CI512" i="2"/>
  <c r="CE512" i="2"/>
  <c r="CD512" i="2"/>
  <c r="BK512" i="2"/>
  <c r="BJ512" i="2"/>
  <c r="BL512" i="2" s="1"/>
  <c r="BO512" i="2" s="1"/>
  <c r="BI512" i="2"/>
  <c r="BH512" i="2"/>
  <c r="BG512" i="2"/>
  <c r="BD512" i="2"/>
  <c r="BC512" i="2"/>
  <c r="BB512" i="2"/>
  <c r="AX512" i="2"/>
  <c r="AW512" i="2"/>
  <c r="CK512" i="2" s="1"/>
  <c r="AV512" i="2"/>
  <c r="AU512" i="2"/>
  <c r="AT512" i="2"/>
  <c r="AN512" i="2"/>
  <c r="AM512" i="2"/>
  <c r="AL512" i="2"/>
  <c r="AK512" i="2"/>
  <c r="AJ512" i="2"/>
  <c r="AI512" i="2"/>
  <c r="AH512" i="2"/>
  <c r="AG512" i="2"/>
  <c r="AB512" i="2"/>
  <c r="AA512" i="2"/>
  <c r="Z512" i="2"/>
  <c r="Y512" i="2"/>
  <c r="X512" i="2"/>
  <c r="U512" i="2"/>
  <c r="T512" i="2"/>
  <c r="S512" i="2"/>
  <c r="R512" i="2"/>
  <c r="Q512" i="2"/>
  <c r="P512" i="2"/>
  <c r="O512" i="2"/>
  <c r="L512" i="2"/>
  <c r="I512" i="2"/>
  <c r="H512" i="2"/>
  <c r="G512" i="2"/>
  <c r="F512" i="2"/>
  <c r="E512" i="2"/>
  <c r="A512" i="2"/>
  <c r="LO511" i="2"/>
  <c r="LE511" i="2"/>
  <c r="LD511" i="2"/>
  <c r="LB511" i="2"/>
  <c r="KY511" i="2"/>
  <c r="KX511" i="2"/>
  <c r="KP511" i="2"/>
  <c r="KM511" i="2"/>
  <c r="KK511" i="2"/>
  <c r="JV511" i="2"/>
  <c r="JT511" i="2" s="1"/>
  <c r="II511" i="2"/>
  <c r="IH511" i="2"/>
  <c r="IB511" i="2"/>
  <c r="IA511" i="2"/>
  <c r="HU511" i="2"/>
  <c r="HT511" i="2"/>
  <c r="HN511" i="2"/>
  <c r="HM511" i="2"/>
  <c r="HG511" i="2"/>
  <c r="HF511" i="2"/>
  <c r="GZ511" i="2"/>
  <c r="GY511" i="2"/>
  <c r="GS511" i="2"/>
  <c r="GP511" i="2"/>
  <c r="GO511" i="2"/>
  <c r="FR511" i="2"/>
  <c r="FM511" i="2"/>
  <c r="FA511" i="2"/>
  <c r="ER511" i="2"/>
  <c r="EE511" i="2"/>
  <c r="ED511" i="2"/>
  <c r="EC511" i="2"/>
  <c r="EB511" i="2"/>
  <c r="EA511" i="2"/>
  <c r="DZ511" i="2"/>
  <c r="DV511" i="2"/>
  <c r="DN511" i="2"/>
  <c r="CJ511" i="2"/>
  <c r="CI511" i="2"/>
  <c r="CE511" i="2"/>
  <c r="CD511" i="2"/>
  <c r="BK511" i="2"/>
  <c r="BJ511" i="2"/>
  <c r="BL511" i="2" s="1"/>
  <c r="BO511" i="2" s="1"/>
  <c r="BI511" i="2"/>
  <c r="BH511" i="2"/>
  <c r="BG511" i="2"/>
  <c r="BD511" i="2"/>
  <c r="BC511" i="2"/>
  <c r="BB511" i="2"/>
  <c r="AX511" i="2"/>
  <c r="AW511" i="2"/>
  <c r="CK511" i="2" s="1"/>
  <c r="AV511" i="2"/>
  <c r="AU511" i="2"/>
  <c r="AT511" i="2"/>
  <c r="AN511" i="2"/>
  <c r="AM511" i="2"/>
  <c r="AL511" i="2"/>
  <c r="AK511" i="2"/>
  <c r="AJ511" i="2"/>
  <c r="AI511" i="2"/>
  <c r="AH511" i="2"/>
  <c r="AG511" i="2"/>
  <c r="AB511" i="2"/>
  <c r="AA511" i="2"/>
  <c r="Z511" i="2"/>
  <c r="Y511" i="2"/>
  <c r="X511" i="2"/>
  <c r="U511" i="2"/>
  <c r="T511" i="2"/>
  <c r="S511" i="2"/>
  <c r="R511" i="2"/>
  <c r="Q511" i="2"/>
  <c r="P511" i="2"/>
  <c r="O511" i="2"/>
  <c r="L511" i="2"/>
  <c r="I511" i="2"/>
  <c r="H511" i="2"/>
  <c r="G511" i="2"/>
  <c r="F511" i="2"/>
  <c r="E511" i="2"/>
  <c r="A511" i="2"/>
  <c r="LO510" i="2"/>
  <c r="LE510" i="2"/>
  <c r="LD510" i="2"/>
  <c r="LB510" i="2"/>
  <c r="KY510" i="2"/>
  <c r="KX510" i="2"/>
  <c r="KP510" i="2"/>
  <c r="KM510" i="2"/>
  <c r="KK510" i="2"/>
  <c r="JV510" i="2"/>
  <c r="JT510" i="2" s="1"/>
  <c r="II510" i="2"/>
  <c r="IH510" i="2"/>
  <c r="IB510" i="2"/>
  <c r="IA510" i="2"/>
  <c r="HU510" i="2"/>
  <c r="HT510" i="2"/>
  <c r="HN510" i="2"/>
  <c r="HM510" i="2"/>
  <c r="HG510" i="2"/>
  <c r="HF510" i="2"/>
  <c r="GZ510" i="2"/>
  <c r="GY510" i="2"/>
  <c r="GS510" i="2"/>
  <c r="GP510" i="2"/>
  <c r="GO510" i="2"/>
  <c r="FR510" i="2"/>
  <c r="FM510" i="2"/>
  <c r="FA510" i="2"/>
  <c r="ER510" i="2"/>
  <c r="EE510" i="2"/>
  <c r="ED510" i="2"/>
  <c r="EC510" i="2"/>
  <c r="EB510" i="2"/>
  <c r="EA510" i="2"/>
  <c r="DZ510" i="2"/>
  <c r="DV510" i="2"/>
  <c r="DN510" i="2"/>
  <c r="CI510" i="2"/>
  <c r="CE510" i="2"/>
  <c r="CD510" i="2"/>
  <c r="CJ510" i="2" s="1"/>
  <c r="BO510" i="2"/>
  <c r="BL510" i="2"/>
  <c r="BK510" i="2"/>
  <c r="BJ510" i="2"/>
  <c r="BI510" i="2"/>
  <c r="BH510" i="2"/>
  <c r="BG510" i="2"/>
  <c r="BD510" i="2"/>
  <c r="BC510" i="2"/>
  <c r="BB510" i="2"/>
  <c r="AX510" i="2"/>
  <c r="AW510" i="2"/>
  <c r="CK510" i="2" s="1"/>
  <c r="AV510" i="2"/>
  <c r="AU510" i="2"/>
  <c r="AT510" i="2"/>
  <c r="AN510" i="2"/>
  <c r="AM510" i="2"/>
  <c r="AL510" i="2"/>
  <c r="AK510" i="2"/>
  <c r="AJ510" i="2"/>
  <c r="AI510" i="2"/>
  <c r="AH510" i="2"/>
  <c r="AG510" i="2"/>
  <c r="AB510" i="2"/>
  <c r="AA510" i="2"/>
  <c r="Z510" i="2"/>
  <c r="Y510" i="2"/>
  <c r="X510" i="2"/>
  <c r="U510" i="2"/>
  <c r="T510" i="2"/>
  <c r="S510" i="2"/>
  <c r="R510" i="2"/>
  <c r="Q510" i="2"/>
  <c r="P510" i="2"/>
  <c r="O510" i="2"/>
  <c r="L510" i="2"/>
  <c r="I510" i="2"/>
  <c r="H510" i="2"/>
  <c r="G510" i="2"/>
  <c r="F510" i="2"/>
  <c r="A510" i="2" s="1"/>
  <c r="E510" i="2"/>
  <c r="LO509" i="2"/>
  <c r="LE509" i="2"/>
  <c r="LD509" i="2"/>
  <c r="LB509" i="2"/>
  <c r="KY509" i="2"/>
  <c r="KX509" i="2"/>
  <c r="KP509" i="2"/>
  <c r="KM509" i="2"/>
  <c r="KK509" i="2"/>
  <c r="JV509" i="2"/>
  <c r="JT509" i="2" s="1"/>
  <c r="II509" i="2"/>
  <c r="IH509" i="2"/>
  <c r="IB509" i="2"/>
  <c r="IA509" i="2"/>
  <c r="HU509" i="2"/>
  <c r="HT509" i="2"/>
  <c r="HN509" i="2"/>
  <c r="HM509" i="2"/>
  <c r="HG509" i="2"/>
  <c r="HF509" i="2"/>
  <c r="GZ509" i="2"/>
  <c r="GY509" i="2"/>
  <c r="GS509" i="2"/>
  <c r="GP509" i="2"/>
  <c r="GO509" i="2"/>
  <c r="FR509" i="2"/>
  <c r="FM509" i="2"/>
  <c r="FA509" i="2"/>
  <c r="ER509" i="2"/>
  <c r="EE509" i="2"/>
  <c r="ED509" i="2"/>
  <c r="EC509" i="2"/>
  <c r="EB509" i="2"/>
  <c r="EA509" i="2"/>
  <c r="DZ509" i="2"/>
  <c r="DV509" i="2"/>
  <c r="DN509" i="2"/>
  <c r="CJ509" i="2"/>
  <c r="CI509" i="2"/>
  <c r="CE509" i="2"/>
  <c r="CD509" i="2"/>
  <c r="BK509" i="2"/>
  <c r="BJ509" i="2"/>
  <c r="BL509" i="2" s="1"/>
  <c r="BO509" i="2" s="1"/>
  <c r="BI509" i="2"/>
  <c r="BH509" i="2"/>
  <c r="BG509" i="2"/>
  <c r="BD509" i="2"/>
  <c r="BC509" i="2"/>
  <c r="BB509" i="2"/>
  <c r="AX509" i="2"/>
  <c r="AW509" i="2"/>
  <c r="CK509" i="2" s="1"/>
  <c r="AV509" i="2"/>
  <c r="AU509" i="2"/>
  <c r="AT509" i="2"/>
  <c r="AN509" i="2"/>
  <c r="AM509" i="2"/>
  <c r="AL509" i="2"/>
  <c r="AK509" i="2"/>
  <c r="AJ509" i="2"/>
  <c r="AI509" i="2"/>
  <c r="AH509" i="2"/>
  <c r="AG509" i="2"/>
  <c r="AB509" i="2"/>
  <c r="AA509" i="2"/>
  <c r="Z509" i="2"/>
  <c r="Y509" i="2"/>
  <c r="X509" i="2"/>
  <c r="U509" i="2"/>
  <c r="T509" i="2"/>
  <c r="S509" i="2"/>
  <c r="R509" i="2"/>
  <c r="Q509" i="2"/>
  <c r="P509" i="2"/>
  <c r="O509" i="2"/>
  <c r="L509" i="2"/>
  <c r="I509" i="2"/>
  <c r="H509" i="2"/>
  <c r="G509" i="2"/>
  <c r="F509" i="2"/>
  <c r="A509" i="2" s="1"/>
  <c r="E509" i="2"/>
  <c r="LO508" i="2"/>
  <c r="LE508" i="2"/>
  <c r="LD508" i="2"/>
  <c r="LB508" i="2"/>
  <c r="KY508" i="2"/>
  <c r="KX508" i="2"/>
  <c r="KP508" i="2"/>
  <c r="KM508" i="2"/>
  <c r="KK508" i="2"/>
  <c r="JV508" i="2"/>
  <c r="JT508" i="2"/>
  <c r="II508" i="2"/>
  <c r="IH508" i="2"/>
  <c r="IB508" i="2"/>
  <c r="IA508" i="2"/>
  <c r="HU508" i="2"/>
  <c r="HT508" i="2"/>
  <c r="HN508" i="2"/>
  <c r="HM508" i="2"/>
  <c r="HG508" i="2"/>
  <c r="HF508" i="2"/>
  <c r="GZ508" i="2"/>
  <c r="GY508" i="2"/>
  <c r="GS508" i="2"/>
  <c r="GP508" i="2"/>
  <c r="GO508" i="2"/>
  <c r="FR508" i="2"/>
  <c r="FM508" i="2"/>
  <c r="FA508" i="2"/>
  <c r="ER508" i="2"/>
  <c r="EE508" i="2"/>
  <c r="ED508" i="2"/>
  <c r="EC508" i="2"/>
  <c r="EB508" i="2"/>
  <c r="EA508" i="2"/>
  <c r="DZ508" i="2"/>
  <c r="DV508" i="2"/>
  <c r="DN508" i="2"/>
  <c r="CI508" i="2"/>
  <c r="CD508" i="2"/>
  <c r="CJ508" i="2" s="1"/>
  <c r="BL508" i="2"/>
  <c r="BO508" i="2" s="1"/>
  <c r="BK508" i="2"/>
  <c r="BJ508" i="2"/>
  <c r="BI508" i="2"/>
  <c r="BH508" i="2"/>
  <c r="BG508" i="2"/>
  <c r="BD508" i="2"/>
  <c r="BC508" i="2"/>
  <c r="BB508" i="2"/>
  <c r="AX508" i="2"/>
  <c r="AW508" i="2"/>
  <c r="CK508" i="2" s="1"/>
  <c r="AV508" i="2"/>
  <c r="AU508" i="2"/>
  <c r="AT508" i="2"/>
  <c r="AN508" i="2"/>
  <c r="AM508" i="2"/>
  <c r="AL508" i="2"/>
  <c r="AK508" i="2"/>
  <c r="AJ508" i="2"/>
  <c r="AI508" i="2"/>
  <c r="AH508" i="2"/>
  <c r="AG508" i="2"/>
  <c r="AB508" i="2"/>
  <c r="AA508" i="2"/>
  <c r="Z508" i="2"/>
  <c r="Y508" i="2"/>
  <c r="X508" i="2"/>
  <c r="U508" i="2"/>
  <c r="T508" i="2"/>
  <c r="S508" i="2"/>
  <c r="R508" i="2"/>
  <c r="Q508" i="2"/>
  <c r="P508" i="2"/>
  <c r="O508" i="2"/>
  <c r="L508" i="2"/>
  <c r="I508" i="2"/>
  <c r="H508" i="2"/>
  <c r="G508" i="2"/>
  <c r="F508" i="2"/>
  <c r="E508" i="2"/>
  <c r="A508" i="2"/>
  <c r="LO507" i="2"/>
  <c r="LE507" i="2"/>
  <c r="LD507" i="2"/>
  <c r="LB507" i="2"/>
  <c r="KY507" i="2"/>
  <c r="KX507" i="2"/>
  <c r="KP507" i="2"/>
  <c r="KM507" i="2"/>
  <c r="KK507" i="2"/>
  <c r="JV507" i="2"/>
  <c r="JT507" i="2"/>
  <c r="II507" i="2"/>
  <c r="IH507" i="2"/>
  <c r="IB507" i="2"/>
  <c r="IA507" i="2"/>
  <c r="HU507" i="2"/>
  <c r="HT507" i="2"/>
  <c r="HN507" i="2"/>
  <c r="HM507" i="2"/>
  <c r="HG507" i="2"/>
  <c r="HF507" i="2"/>
  <c r="GZ507" i="2"/>
  <c r="GY507" i="2"/>
  <c r="GS507" i="2"/>
  <c r="GP507" i="2"/>
  <c r="GO507" i="2"/>
  <c r="FR507" i="2"/>
  <c r="FM507" i="2"/>
  <c r="FA507" i="2"/>
  <c r="ER507" i="2"/>
  <c r="EE507" i="2"/>
  <c r="ED507" i="2"/>
  <c r="EC507" i="2"/>
  <c r="EB507" i="2"/>
  <c r="EA507" i="2"/>
  <c r="DZ507" i="2"/>
  <c r="DV507" i="2"/>
  <c r="DN507" i="2"/>
  <c r="CK507" i="2"/>
  <c r="CJ507" i="2"/>
  <c r="CI507" i="2"/>
  <c r="CD507" i="2"/>
  <c r="CE507" i="2" s="1"/>
  <c r="BK507" i="2"/>
  <c r="BJ507" i="2"/>
  <c r="BL507" i="2" s="1"/>
  <c r="BO507" i="2" s="1"/>
  <c r="BI507" i="2"/>
  <c r="BH507" i="2"/>
  <c r="BG507" i="2"/>
  <c r="BD507" i="2"/>
  <c r="BC507" i="2"/>
  <c r="BB507" i="2"/>
  <c r="AX507" i="2"/>
  <c r="AW507" i="2"/>
  <c r="AV507" i="2"/>
  <c r="AU507" i="2"/>
  <c r="AT507" i="2"/>
  <c r="AN507" i="2"/>
  <c r="AM507" i="2"/>
  <c r="AL507" i="2"/>
  <c r="AK507" i="2"/>
  <c r="AJ507" i="2"/>
  <c r="AI507" i="2"/>
  <c r="AH507" i="2"/>
  <c r="AG507" i="2"/>
  <c r="AB507" i="2"/>
  <c r="AA507" i="2"/>
  <c r="Z507" i="2"/>
  <c r="Y507" i="2"/>
  <c r="X507" i="2"/>
  <c r="U507" i="2"/>
  <c r="T507" i="2"/>
  <c r="S507" i="2"/>
  <c r="R507" i="2"/>
  <c r="Q507" i="2"/>
  <c r="P507" i="2"/>
  <c r="O507" i="2"/>
  <c r="L507" i="2"/>
  <c r="I507" i="2"/>
  <c r="H507" i="2"/>
  <c r="G507" i="2"/>
  <c r="F507" i="2"/>
  <c r="A507" i="2" s="1"/>
  <c r="E507" i="2"/>
  <c r="LO506" i="2"/>
  <c r="LE506" i="2"/>
  <c r="LD506" i="2"/>
  <c r="LB506" i="2"/>
  <c r="KY506" i="2"/>
  <c r="KX506" i="2"/>
  <c r="KP506" i="2"/>
  <c r="KM506" i="2"/>
  <c r="KK506" i="2"/>
  <c r="JV506" i="2"/>
  <c r="JT506" i="2" s="1"/>
  <c r="II506" i="2"/>
  <c r="IH506" i="2"/>
  <c r="IB506" i="2"/>
  <c r="IA506" i="2"/>
  <c r="HU506" i="2"/>
  <c r="HT506" i="2"/>
  <c r="HN506" i="2"/>
  <c r="HM506" i="2"/>
  <c r="HG506" i="2"/>
  <c r="HF506" i="2"/>
  <c r="GZ506" i="2"/>
  <c r="GY506" i="2"/>
  <c r="GS506" i="2"/>
  <c r="GP506" i="2"/>
  <c r="GO506" i="2"/>
  <c r="FR506" i="2"/>
  <c r="FM506" i="2"/>
  <c r="FA506" i="2"/>
  <c r="ER506" i="2"/>
  <c r="EE506" i="2"/>
  <c r="ED506" i="2"/>
  <c r="EC506" i="2"/>
  <c r="EB506" i="2"/>
  <c r="EA506" i="2"/>
  <c r="DZ506" i="2"/>
  <c r="DV506" i="2"/>
  <c r="DN506" i="2"/>
  <c r="CI506" i="2"/>
  <c r="CE506" i="2"/>
  <c r="CD506" i="2"/>
  <c r="CJ506" i="2" s="1"/>
  <c r="BO506" i="2"/>
  <c r="BK506" i="2"/>
  <c r="BJ506" i="2"/>
  <c r="BL506" i="2" s="1"/>
  <c r="BI506" i="2"/>
  <c r="BH506" i="2"/>
  <c r="BG506" i="2"/>
  <c r="BD506" i="2"/>
  <c r="BC506" i="2"/>
  <c r="BB506" i="2"/>
  <c r="AX506" i="2"/>
  <c r="AW506" i="2"/>
  <c r="CK506" i="2" s="1"/>
  <c r="AV506" i="2"/>
  <c r="AU506" i="2"/>
  <c r="AT506" i="2"/>
  <c r="AN506" i="2"/>
  <c r="AM506" i="2"/>
  <c r="AL506" i="2"/>
  <c r="AK506" i="2"/>
  <c r="AJ506" i="2"/>
  <c r="AI506" i="2"/>
  <c r="AH506" i="2"/>
  <c r="AG506" i="2"/>
  <c r="AB506" i="2"/>
  <c r="AA506" i="2"/>
  <c r="Z506" i="2"/>
  <c r="Y506" i="2"/>
  <c r="X506" i="2"/>
  <c r="U506" i="2"/>
  <c r="T506" i="2"/>
  <c r="S506" i="2"/>
  <c r="R506" i="2"/>
  <c r="Q506" i="2"/>
  <c r="P506" i="2"/>
  <c r="O506" i="2"/>
  <c r="L506" i="2"/>
  <c r="I506" i="2"/>
  <c r="H506" i="2"/>
  <c r="G506" i="2"/>
  <c r="F506" i="2"/>
  <c r="E506" i="2"/>
  <c r="A506" i="2"/>
  <c r="LO505" i="2"/>
  <c r="LE505" i="2"/>
  <c r="LD505" i="2"/>
  <c r="LB505" i="2"/>
  <c r="KY505" i="2"/>
  <c r="KX505" i="2"/>
  <c r="KP505" i="2"/>
  <c r="KM505" i="2"/>
  <c r="KK505" i="2"/>
  <c r="JV505" i="2"/>
  <c r="JT505" i="2" s="1"/>
  <c r="II505" i="2"/>
  <c r="IH505" i="2"/>
  <c r="IB505" i="2"/>
  <c r="IA505" i="2"/>
  <c r="HU505" i="2"/>
  <c r="HT505" i="2"/>
  <c r="HN505" i="2"/>
  <c r="HM505" i="2"/>
  <c r="HG505" i="2"/>
  <c r="HF505" i="2"/>
  <c r="GZ505" i="2"/>
  <c r="GY505" i="2"/>
  <c r="GS505" i="2"/>
  <c r="GP505" i="2"/>
  <c r="GO505" i="2"/>
  <c r="FR505" i="2"/>
  <c r="FM505" i="2"/>
  <c r="FA505" i="2"/>
  <c r="ER505" i="2"/>
  <c r="EE505" i="2"/>
  <c r="ED505" i="2"/>
  <c r="EC505" i="2"/>
  <c r="EB505" i="2"/>
  <c r="EA505" i="2"/>
  <c r="DZ505" i="2"/>
  <c r="DV505" i="2"/>
  <c r="DN505" i="2"/>
  <c r="CJ505" i="2"/>
  <c r="CI505" i="2"/>
  <c r="CE505" i="2"/>
  <c r="CD505" i="2"/>
  <c r="BK505" i="2"/>
  <c r="BJ505" i="2"/>
  <c r="BL505" i="2" s="1"/>
  <c r="BO505" i="2" s="1"/>
  <c r="BI505" i="2"/>
  <c r="BH505" i="2"/>
  <c r="BG505" i="2"/>
  <c r="BD505" i="2"/>
  <c r="BC505" i="2"/>
  <c r="BB505" i="2"/>
  <c r="AX505" i="2"/>
  <c r="AW505" i="2"/>
  <c r="CK505" i="2" s="1"/>
  <c r="AV505" i="2"/>
  <c r="AU505" i="2"/>
  <c r="AT505" i="2"/>
  <c r="AN505" i="2"/>
  <c r="AM505" i="2"/>
  <c r="AL505" i="2"/>
  <c r="AK505" i="2"/>
  <c r="AJ505" i="2"/>
  <c r="AI505" i="2"/>
  <c r="AH505" i="2"/>
  <c r="AG505" i="2"/>
  <c r="AB505" i="2"/>
  <c r="AA505" i="2"/>
  <c r="Z505" i="2"/>
  <c r="Y505" i="2"/>
  <c r="X505" i="2"/>
  <c r="U505" i="2"/>
  <c r="T505" i="2"/>
  <c r="S505" i="2"/>
  <c r="R505" i="2"/>
  <c r="Q505" i="2"/>
  <c r="P505" i="2"/>
  <c r="O505" i="2"/>
  <c r="L505" i="2"/>
  <c r="I505" i="2"/>
  <c r="H505" i="2"/>
  <c r="G505" i="2"/>
  <c r="F505" i="2"/>
  <c r="E505" i="2"/>
  <c r="A505" i="2"/>
  <c r="LO504" i="2"/>
  <c r="LE504" i="2"/>
  <c r="LD504" i="2"/>
  <c r="LB504" i="2"/>
  <c r="KY504" i="2"/>
  <c r="KX504" i="2"/>
  <c r="KP504" i="2"/>
  <c r="KM504" i="2"/>
  <c r="KK504" i="2"/>
  <c r="JV504" i="2"/>
  <c r="JT504" i="2" s="1"/>
  <c r="II504" i="2"/>
  <c r="IH504" i="2"/>
  <c r="IB504" i="2"/>
  <c r="IA504" i="2"/>
  <c r="HU504" i="2"/>
  <c r="HT504" i="2"/>
  <c r="HN504" i="2"/>
  <c r="HM504" i="2"/>
  <c r="HG504" i="2"/>
  <c r="HF504" i="2"/>
  <c r="GZ504" i="2"/>
  <c r="GY504" i="2"/>
  <c r="GS504" i="2"/>
  <c r="GP504" i="2"/>
  <c r="GO504" i="2"/>
  <c r="FR504" i="2"/>
  <c r="FM504" i="2"/>
  <c r="FA504" i="2"/>
  <c r="ER504" i="2"/>
  <c r="EE504" i="2"/>
  <c r="ED504" i="2"/>
  <c r="EC504" i="2"/>
  <c r="EB504" i="2"/>
  <c r="EA504" i="2"/>
  <c r="DZ504" i="2"/>
  <c r="DV504" i="2"/>
  <c r="DN504" i="2"/>
  <c r="CI504" i="2"/>
  <c r="CD504" i="2"/>
  <c r="CJ504" i="2" s="1"/>
  <c r="BL504" i="2"/>
  <c r="BO504" i="2" s="1"/>
  <c r="BK504" i="2"/>
  <c r="BJ504" i="2"/>
  <c r="BI504" i="2"/>
  <c r="BH504" i="2"/>
  <c r="BG504" i="2"/>
  <c r="BD504" i="2"/>
  <c r="BC504" i="2"/>
  <c r="BB504" i="2"/>
  <c r="AX504" i="2"/>
  <c r="AW504" i="2"/>
  <c r="CK504" i="2" s="1"/>
  <c r="AV504" i="2"/>
  <c r="AU504" i="2"/>
  <c r="AT504" i="2"/>
  <c r="AN504" i="2"/>
  <c r="AM504" i="2"/>
  <c r="AL504" i="2"/>
  <c r="AK504" i="2"/>
  <c r="AJ504" i="2"/>
  <c r="AI504" i="2"/>
  <c r="AH504" i="2"/>
  <c r="AG504" i="2"/>
  <c r="AB504" i="2"/>
  <c r="AA504" i="2"/>
  <c r="Z504" i="2"/>
  <c r="Y504" i="2"/>
  <c r="X504" i="2"/>
  <c r="U504" i="2"/>
  <c r="T504" i="2"/>
  <c r="S504" i="2"/>
  <c r="R504" i="2"/>
  <c r="Q504" i="2"/>
  <c r="P504" i="2"/>
  <c r="O504" i="2"/>
  <c r="L504" i="2"/>
  <c r="I504" i="2"/>
  <c r="H504" i="2"/>
  <c r="G504" i="2"/>
  <c r="F504" i="2"/>
  <c r="A504" i="2" s="1"/>
  <c r="E504" i="2"/>
  <c r="LO503" i="2"/>
  <c r="LE503" i="2"/>
  <c r="LD503" i="2"/>
  <c r="LB503" i="2"/>
  <c r="KY503" i="2"/>
  <c r="KX503" i="2"/>
  <c r="KP503" i="2"/>
  <c r="KM503" i="2"/>
  <c r="KK503" i="2"/>
  <c r="JV503" i="2"/>
  <c r="JT503" i="2"/>
  <c r="II503" i="2"/>
  <c r="IH503" i="2"/>
  <c r="IB503" i="2"/>
  <c r="IA503" i="2"/>
  <c r="HU503" i="2"/>
  <c r="HT503" i="2"/>
  <c r="HN503" i="2"/>
  <c r="HM503" i="2"/>
  <c r="HG503" i="2"/>
  <c r="HF503" i="2"/>
  <c r="GZ503" i="2"/>
  <c r="GY503" i="2"/>
  <c r="GS503" i="2"/>
  <c r="GP503" i="2"/>
  <c r="GO503" i="2"/>
  <c r="FR503" i="2"/>
  <c r="FM503" i="2"/>
  <c r="FA503" i="2"/>
  <c r="ER503" i="2"/>
  <c r="EE503" i="2"/>
  <c r="ED503" i="2"/>
  <c r="EC503" i="2"/>
  <c r="EB503" i="2"/>
  <c r="EA503" i="2"/>
  <c r="DZ503" i="2"/>
  <c r="DV503" i="2"/>
  <c r="DN503" i="2"/>
  <c r="CI503" i="2"/>
  <c r="CD503" i="2"/>
  <c r="BO503" i="2"/>
  <c r="BL503" i="2"/>
  <c r="BK503" i="2"/>
  <c r="BJ503" i="2"/>
  <c r="BI503" i="2"/>
  <c r="BH503" i="2"/>
  <c r="BG503" i="2"/>
  <c r="BD503" i="2"/>
  <c r="BC503" i="2"/>
  <c r="BB503" i="2"/>
  <c r="AX503" i="2"/>
  <c r="AW503" i="2"/>
  <c r="CK503" i="2" s="1"/>
  <c r="AV503" i="2"/>
  <c r="AU503" i="2"/>
  <c r="AT503" i="2"/>
  <c r="AN503" i="2"/>
  <c r="AM503" i="2"/>
  <c r="AL503" i="2"/>
  <c r="AK503" i="2"/>
  <c r="AJ503" i="2"/>
  <c r="AI503" i="2"/>
  <c r="AH503" i="2"/>
  <c r="AG503" i="2"/>
  <c r="AB503" i="2"/>
  <c r="AA503" i="2"/>
  <c r="Z503" i="2"/>
  <c r="Y503" i="2"/>
  <c r="X503" i="2"/>
  <c r="U503" i="2"/>
  <c r="T503" i="2"/>
  <c r="S503" i="2"/>
  <c r="R503" i="2"/>
  <c r="Q503" i="2"/>
  <c r="P503" i="2"/>
  <c r="O503" i="2"/>
  <c r="L503" i="2"/>
  <c r="I503" i="2"/>
  <c r="H503" i="2"/>
  <c r="G503" i="2"/>
  <c r="F503" i="2"/>
  <c r="A503" i="2" s="1"/>
  <c r="E503" i="2"/>
  <c r="LO502" i="2"/>
  <c r="LE502" i="2"/>
  <c r="LD502" i="2"/>
  <c r="LB502" i="2"/>
  <c r="KY502" i="2"/>
  <c r="KX502" i="2"/>
  <c r="KP502" i="2"/>
  <c r="KM502" i="2"/>
  <c r="KK502" i="2"/>
  <c r="JV502" i="2"/>
  <c r="JT502" i="2"/>
  <c r="II502" i="2"/>
  <c r="IH502" i="2"/>
  <c r="IB502" i="2"/>
  <c r="IA502" i="2"/>
  <c r="HU502" i="2"/>
  <c r="HT502" i="2"/>
  <c r="HN502" i="2"/>
  <c r="HM502" i="2"/>
  <c r="HG502" i="2"/>
  <c r="HF502" i="2"/>
  <c r="GZ502" i="2"/>
  <c r="GY502" i="2"/>
  <c r="GS502" i="2"/>
  <c r="GP502" i="2"/>
  <c r="GO502" i="2"/>
  <c r="FR502" i="2"/>
  <c r="FM502" i="2"/>
  <c r="FA502" i="2"/>
  <c r="ER502" i="2"/>
  <c r="EE502" i="2"/>
  <c r="ED502" i="2"/>
  <c r="EC502" i="2"/>
  <c r="EB502" i="2"/>
  <c r="EA502" i="2"/>
  <c r="DZ502" i="2"/>
  <c r="DV502" i="2"/>
  <c r="DN502" i="2"/>
  <c r="CK502" i="2"/>
  <c r="CJ502" i="2"/>
  <c r="CI502" i="2"/>
  <c r="CD502" i="2"/>
  <c r="CE502" i="2" s="1"/>
  <c r="BK502" i="2"/>
  <c r="BJ502" i="2"/>
  <c r="BL502" i="2" s="1"/>
  <c r="BO502" i="2" s="1"/>
  <c r="BI502" i="2"/>
  <c r="BH502" i="2"/>
  <c r="BG502" i="2"/>
  <c r="BD502" i="2"/>
  <c r="BC502" i="2"/>
  <c r="BB502" i="2"/>
  <c r="AX502" i="2"/>
  <c r="AW502" i="2"/>
  <c r="AV502" i="2"/>
  <c r="AU502" i="2"/>
  <c r="AT502" i="2"/>
  <c r="AN502" i="2"/>
  <c r="AM502" i="2"/>
  <c r="AL502" i="2"/>
  <c r="AK502" i="2"/>
  <c r="AJ502" i="2"/>
  <c r="AI502" i="2"/>
  <c r="AH502" i="2"/>
  <c r="AG502" i="2"/>
  <c r="AB502" i="2"/>
  <c r="AA502" i="2"/>
  <c r="Z502" i="2"/>
  <c r="Y502" i="2"/>
  <c r="X502" i="2"/>
  <c r="U502" i="2"/>
  <c r="T502" i="2"/>
  <c r="S502" i="2"/>
  <c r="R502" i="2"/>
  <c r="Q502" i="2"/>
  <c r="P502" i="2"/>
  <c r="O502" i="2"/>
  <c r="L502" i="2"/>
  <c r="I502" i="2"/>
  <c r="H502" i="2"/>
  <c r="G502" i="2"/>
  <c r="F502" i="2"/>
  <c r="A502" i="2" s="1"/>
  <c r="E502" i="2"/>
  <c r="LO501" i="2"/>
  <c r="LE501" i="2"/>
  <c r="LD501" i="2"/>
  <c r="LB501" i="2"/>
  <c r="KY501" i="2"/>
  <c r="KX501" i="2"/>
  <c r="KP501" i="2"/>
  <c r="KM501" i="2"/>
  <c r="KK501" i="2"/>
  <c r="JV501" i="2"/>
  <c r="JT501" i="2"/>
  <c r="II501" i="2"/>
  <c r="IH501" i="2"/>
  <c r="IB501" i="2"/>
  <c r="IA501" i="2"/>
  <c r="HU501" i="2"/>
  <c r="HT501" i="2"/>
  <c r="HN501" i="2"/>
  <c r="HM501" i="2"/>
  <c r="HG501" i="2"/>
  <c r="HF501" i="2"/>
  <c r="GZ501" i="2"/>
  <c r="GY501" i="2"/>
  <c r="GS501" i="2"/>
  <c r="GP501" i="2"/>
  <c r="GO501" i="2"/>
  <c r="FR501" i="2"/>
  <c r="FM501" i="2"/>
  <c r="FA501" i="2"/>
  <c r="ER501" i="2"/>
  <c r="EE501" i="2"/>
  <c r="ED501" i="2"/>
  <c r="EC501" i="2"/>
  <c r="EB501" i="2"/>
  <c r="EA501" i="2"/>
  <c r="DZ501" i="2"/>
  <c r="DV501" i="2"/>
  <c r="DN501" i="2"/>
  <c r="CI501" i="2"/>
  <c r="CE501" i="2"/>
  <c r="CD501" i="2"/>
  <c r="CJ501" i="2" s="1"/>
  <c r="BO501" i="2"/>
  <c r="BK501" i="2"/>
  <c r="BJ501" i="2"/>
  <c r="BL501" i="2" s="1"/>
  <c r="BI501" i="2"/>
  <c r="BH501" i="2"/>
  <c r="BG501" i="2"/>
  <c r="BD501" i="2"/>
  <c r="BC501" i="2"/>
  <c r="BB501" i="2"/>
  <c r="AX501" i="2"/>
  <c r="AW501" i="2"/>
  <c r="CK501" i="2" s="1"/>
  <c r="AV501" i="2"/>
  <c r="AU501" i="2"/>
  <c r="AT501" i="2"/>
  <c r="AN501" i="2"/>
  <c r="AM501" i="2"/>
  <c r="AL501" i="2"/>
  <c r="AK501" i="2"/>
  <c r="AJ501" i="2"/>
  <c r="AI501" i="2"/>
  <c r="AH501" i="2"/>
  <c r="AG501" i="2"/>
  <c r="AB501" i="2"/>
  <c r="AA501" i="2"/>
  <c r="Z501" i="2"/>
  <c r="Y501" i="2"/>
  <c r="X501" i="2"/>
  <c r="U501" i="2"/>
  <c r="T501" i="2"/>
  <c r="S501" i="2"/>
  <c r="R501" i="2"/>
  <c r="Q501" i="2"/>
  <c r="P501" i="2"/>
  <c r="O501" i="2"/>
  <c r="L501" i="2"/>
  <c r="I501" i="2"/>
  <c r="H501" i="2"/>
  <c r="G501" i="2"/>
  <c r="F501" i="2"/>
  <c r="A501" i="2" s="1"/>
  <c r="E501" i="2"/>
  <c r="LO500" i="2"/>
  <c r="LE500" i="2"/>
  <c r="LD500" i="2"/>
  <c r="LB500" i="2"/>
  <c r="KY500" i="2"/>
  <c r="KX500" i="2"/>
  <c r="KP500" i="2"/>
  <c r="KM500" i="2"/>
  <c r="KK500" i="2"/>
  <c r="JV500" i="2"/>
  <c r="JT500" i="2" s="1"/>
  <c r="II500" i="2"/>
  <c r="IH500" i="2"/>
  <c r="IB500" i="2"/>
  <c r="IA500" i="2"/>
  <c r="HU500" i="2"/>
  <c r="HT500" i="2"/>
  <c r="HN500" i="2"/>
  <c r="HM500" i="2"/>
  <c r="HG500" i="2"/>
  <c r="HF500" i="2"/>
  <c r="GZ500" i="2"/>
  <c r="GY500" i="2"/>
  <c r="GS500" i="2"/>
  <c r="GP500" i="2"/>
  <c r="GO500" i="2"/>
  <c r="FR500" i="2"/>
  <c r="FM500" i="2"/>
  <c r="FA500" i="2"/>
  <c r="ER500" i="2"/>
  <c r="EE500" i="2"/>
  <c r="ED500" i="2"/>
  <c r="EC500" i="2"/>
  <c r="EB500" i="2"/>
  <c r="EA500" i="2"/>
  <c r="DZ500" i="2"/>
  <c r="DV500" i="2"/>
  <c r="DN500" i="2"/>
  <c r="CI500" i="2"/>
  <c r="CE500" i="2"/>
  <c r="CD500" i="2"/>
  <c r="CJ500" i="2" s="1"/>
  <c r="BK500" i="2"/>
  <c r="BJ500" i="2"/>
  <c r="BL500" i="2" s="1"/>
  <c r="BO500" i="2" s="1"/>
  <c r="BI500" i="2"/>
  <c r="BH500" i="2"/>
  <c r="BG500" i="2"/>
  <c r="BD500" i="2"/>
  <c r="BC500" i="2"/>
  <c r="BB500" i="2"/>
  <c r="AX500" i="2"/>
  <c r="AW500" i="2"/>
  <c r="CK500" i="2" s="1"/>
  <c r="AV500" i="2"/>
  <c r="AU500" i="2"/>
  <c r="AT500" i="2"/>
  <c r="AN500" i="2"/>
  <c r="AM500" i="2"/>
  <c r="AL500" i="2"/>
  <c r="AK500" i="2"/>
  <c r="AJ500" i="2"/>
  <c r="AI500" i="2"/>
  <c r="AH500" i="2"/>
  <c r="AG500" i="2"/>
  <c r="AB500" i="2"/>
  <c r="AA500" i="2"/>
  <c r="Z500" i="2"/>
  <c r="Y500" i="2"/>
  <c r="X500" i="2"/>
  <c r="U500" i="2"/>
  <c r="T500" i="2"/>
  <c r="S500" i="2"/>
  <c r="R500" i="2"/>
  <c r="Q500" i="2"/>
  <c r="P500" i="2"/>
  <c r="O500" i="2"/>
  <c r="L500" i="2"/>
  <c r="I500" i="2"/>
  <c r="H500" i="2"/>
  <c r="G500" i="2"/>
  <c r="F500" i="2"/>
  <c r="E500" i="2"/>
  <c r="A500" i="2"/>
  <c r="LO499" i="2"/>
  <c r="LE499" i="2"/>
  <c r="LD499" i="2"/>
  <c r="LB499" i="2"/>
  <c r="KY499" i="2"/>
  <c r="KX499" i="2"/>
  <c r="KP499" i="2"/>
  <c r="KM499" i="2"/>
  <c r="KK499" i="2"/>
  <c r="JV499" i="2"/>
  <c r="JT499" i="2" s="1"/>
  <c r="II499" i="2"/>
  <c r="IH499" i="2"/>
  <c r="IB499" i="2"/>
  <c r="IA499" i="2"/>
  <c r="HU499" i="2"/>
  <c r="HT499" i="2"/>
  <c r="HN499" i="2"/>
  <c r="HM499" i="2"/>
  <c r="HG499" i="2"/>
  <c r="HF499" i="2"/>
  <c r="GZ499" i="2"/>
  <c r="GY499" i="2"/>
  <c r="GS499" i="2"/>
  <c r="GP499" i="2"/>
  <c r="GO499" i="2"/>
  <c r="FR499" i="2"/>
  <c r="FM499" i="2"/>
  <c r="FA499" i="2"/>
  <c r="ER499" i="2"/>
  <c r="EE499" i="2"/>
  <c r="ED499" i="2"/>
  <c r="EC499" i="2"/>
  <c r="EB499" i="2"/>
  <c r="EA499" i="2"/>
  <c r="DZ499" i="2"/>
  <c r="DV499" i="2"/>
  <c r="DN499" i="2"/>
  <c r="CJ499" i="2"/>
  <c r="CI499" i="2"/>
  <c r="CE499" i="2"/>
  <c r="CD499" i="2"/>
  <c r="BK499" i="2"/>
  <c r="BJ499" i="2"/>
  <c r="BL499" i="2" s="1"/>
  <c r="BO499" i="2" s="1"/>
  <c r="BI499" i="2"/>
  <c r="BH499" i="2"/>
  <c r="BG499" i="2"/>
  <c r="BD499" i="2"/>
  <c r="BC499" i="2"/>
  <c r="BB499" i="2"/>
  <c r="AX499" i="2"/>
  <c r="AW499" i="2"/>
  <c r="CK499" i="2" s="1"/>
  <c r="AV499" i="2"/>
  <c r="AU499" i="2"/>
  <c r="AT499" i="2"/>
  <c r="AN499" i="2"/>
  <c r="AM499" i="2"/>
  <c r="AL499" i="2"/>
  <c r="AK499" i="2"/>
  <c r="AJ499" i="2"/>
  <c r="AI499" i="2"/>
  <c r="AH499" i="2"/>
  <c r="AG499" i="2"/>
  <c r="AB499" i="2"/>
  <c r="AA499" i="2"/>
  <c r="Z499" i="2"/>
  <c r="Y499" i="2"/>
  <c r="X499" i="2"/>
  <c r="U499" i="2"/>
  <c r="T499" i="2"/>
  <c r="S499" i="2"/>
  <c r="R499" i="2"/>
  <c r="Q499" i="2"/>
  <c r="P499" i="2"/>
  <c r="O499" i="2"/>
  <c r="L499" i="2"/>
  <c r="I499" i="2"/>
  <c r="H499" i="2"/>
  <c r="G499" i="2"/>
  <c r="F499" i="2"/>
  <c r="E499" i="2"/>
  <c r="A499" i="2"/>
  <c r="LO498" i="2"/>
  <c r="LE498" i="2"/>
  <c r="LD498" i="2"/>
  <c r="LB498" i="2"/>
  <c r="KY498" i="2"/>
  <c r="KX498" i="2"/>
  <c r="KP498" i="2"/>
  <c r="KM498" i="2"/>
  <c r="KK498" i="2"/>
  <c r="JV498" i="2"/>
  <c r="JT498" i="2" s="1"/>
  <c r="II498" i="2"/>
  <c r="IH498" i="2"/>
  <c r="IB498" i="2"/>
  <c r="IA498" i="2"/>
  <c r="HU498" i="2"/>
  <c r="HT498" i="2"/>
  <c r="HN498" i="2"/>
  <c r="HM498" i="2"/>
  <c r="HG498" i="2"/>
  <c r="HF498" i="2"/>
  <c r="GZ498" i="2"/>
  <c r="GY498" i="2"/>
  <c r="GS498" i="2"/>
  <c r="GP498" i="2"/>
  <c r="GO498" i="2"/>
  <c r="FR498" i="2"/>
  <c r="FM498" i="2"/>
  <c r="FA498" i="2"/>
  <c r="ER498" i="2"/>
  <c r="EE498" i="2"/>
  <c r="ED498" i="2"/>
  <c r="EC498" i="2"/>
  <c r="EB498" i="2"/>
  <c r="EA498" i="2"/>
  <c r="DZ498" i="2"/>
  <c r="DV498" i="2"/>
  <c r="DN498" i="2"/>
  <c r="CI498" i="2"/>
  <c r="CE498" i="2"/>
  <c r="CD498" i="2"/>
  <c r="CJ498" i="2" s="1"/>
  <c r="BO498" i="2"/>
  <c r="BL498" i="2"/>
  <c r="BK498" i="2"/>
  <c r="BJ498" i="2"/>
  <c r="BI498" i="2"/>
  <c r="BH498" i="2"/>
  <c r="BG498" i="2"/>
  <c r="BD498" i="2"/>
  <c r="BC498" i="2"/>
  <c r="BB498" i="2"/>
  <c r="AX498" i="2"/>
  <c r="AW498" i="2"/>
  <c r="CK498" i="2" s="1"/>
  <c r="AV498" i="2"/>
  <c r="AU498" i="2"/>
  <c r="AT498" i="2"/>
  <c r="AN498" i="2"/>
  <c r="AM498" i="2"/>
  <c r="AL498" i="2"/>
  <c r="AK498" i="2"/>
  <c r="AJ498" i="2"/>
  <c r="AI498" i="2"/>
  <c r="AH498" i="2"/>
  <c r="AG498" i="2"/>
  <c r="AB498" i="2"/>
  <c r="AA498" i="2"/>
  <c r="Z498" i="2"/>
  <c r="Y498" i="2"/>
  <c r="X498" i="2"/>
  <c r="U498" i="2"/>
  <c r="T498" i="2"/>
  <c r="S498" i="2"/>
  <c r="R498" i="2"/>
  <c r="Q498" i="2"/>
  <c r="P498" i="2"/>
  <c r="O498" i="2"/>
  <c r="L498" i="2"/>
  <c r="I498" i="2"/>
  <c r="H498" i="2"/>
  <c r="G498" i="2"/>
  <c r="F498" i="2"/>
  <c r="A498" i="2" s="1"/>
  <c r="E498" i="2"/>
  <c r="LO497" i="2"/>
  <c r="LE497" i="2"/>
  <c r="LD497" i="2"/>
  <c r="LB497" i="2"/>
  <c r="KY497" i="2"/>
  <c r="KX497" i="2"/>
  <c r="KP497" i="2"/>
  <c r="KM497" i="2"/>
  <c r="KK497" i="2"/>
  <c r="JV497" i="2"/>
  <c r="JT497" i="2" s="1"/>
  <c r="II497" i="2"/>
  <c r="IH497" i="2"/>
  <c r="IB497" i="2"/>
  <c r="IA497" i="2"/>
  <c r="HU497" i="2"/>
  <c r="HT497" i="2"/>
  <c r="HN497" i="2"/>
  <c r="HM497" i="2"/>
  <c r="HG497" i="2"/>
  <c r="HF497" i="2"/>
  <c r="GZ497" i="2"/>
  <c r="GY497" i="2"/>
  <c r="GS497" i="2"/>
  <c r="GP497" i="2"/>
  <c r="GO497" i="2"/>
  <c r="FR497" i="2"/>
  <c r="FM497" i="2"/>
  <c r="FA497" i="2"/>
  <c r="ER497" i="2"/>
  <c r="EE497" i="2"/>
  <c r="ED497" i="2"/>
  <c r="EC497" i="2"/>
  <c r="EB497" i="2"/>
  <c r="EA497" i="2"/>
  <c r="DZ497" i="2"/>
  <c r="DV497" i="2"/>
  <c r="DN497" i="2"/>
  <c r="CJ497" i="2"/>
  <c r="CI497" i="2"/>
  <c r="CE497" i="2"/>
  <c r="CD497" i="2"/>
  <c r="BK497" i="2"/>
  <c r="BJ497" i="2"/>
  <c r="BL497" i="2" s="1"/>
  <c r="BO497" i="2" s="1"/>
  <c r="BI497" i="2"/>
  <c r="BH497" i="2"/>
  <c r="BG497" i="2"/>
  <c r="BD497" i="2"/>
  <c r="BC497" i="2"/>
  <c r="BB497" i="2"/>
  <c r="AX497" i="2"/>
  <c r="AW497" i="2"/>
  <c r="CK497" i="2" s="1"/>
  <c r="AV497" i="2"/>
  <c r="AU497" i="2"/>
  <c r="AT497" i="2"/>
  <c r="AN497" i="2"/>
  <c r="AM497" i="2"/>
  <c r="AL497" i="2"/>
  <c r="AK497" i="2"/>
  <c r="AJ497" i="2"/>
  <c r="AI497" i="2"/>
  <c r="AH497" i="2"/>
  <c r="AG497" i="2"/>
  <c r="AB497" i="2"/>
  <c r="AA497" i="2"/>
  <c r="Z497" i="2"/>
  <c r="Y497" i="2"/>
  <c r="X497" i="2"/>
  <c r="U497" i="2"/>
  <c r="T497" i="2"/>
  <c r="S497" i="2"/>
  <c r="R497" i="2"/>
  <c r="Q497" i="2"/>
  <c r="P497" i="2"/>
  <c r="O497" i="2"/>
  <c r="L497" i="2"/>
  <c r="I497" i="2"/>
  <c r="H497" i="2"/>
  <c r="G497" i="2"/>
  <c r="F497" i="2"/>
  <c r="E497" i="2"/>
  <c r="A497" i="2"/>
  <c r="LO496" i="2"/>
  <c r="LE496" i="2"/>
  <c r="LD496" i="2"/>
  <c r="LB496" i="2"/>
  <c r="KY496" i="2"/>
  <c r="KX496" i="2"/>
  <c r="KP496" i="2"/>
  <c r="KM496" i="2"/>
  <c r="KK496" i="2"/>
  <c r="JV496" i="2"/>
  <c r="JT496" i="2" s="1"/>
  <c r="II496" i="2"/>
  <c r="IH496" i="2"/>
  <c r="IB496" i="2"/>
  <c r="IA496" i="2"/>
  <c r="HU496" i="2"/>
  <c r="HT496" i="2"/>
  <c r="HN496" i="2"/>
  <c r="HM496" i="2"/>
  <c r="HG496" i="2"/>
  <c r="HF496" i="2"/>
  <c r="GZ496" i="2"/>
  <c r="GY496" i="2"/>
  <c r="GS496" i="2"/>
  <c r="GP496" i="2"/>
  <c r="GO496" i="2"/>
  <c r="FR496" i="2"/>
  <c r="FM496" i="2"/>
  <c r="FA496" i="2"/>
  <c r="ER496" i="2"/>
  <c r="EE496" i="2"/>
  <c r="ED496" i="2"/>
  <c r="EC496" i="2"/>
  <c r="EB496" i="2"/>
  <c r="EA496" i="2"/>
  <c r="DZ496" i="2"/>
  <c r="DV496" i="2"/>
  <c r="DN496" i="2"/>
  <c r="CI496" i="2"/>
  <c r="CE496" i="2"/>
  <c r="CD496" i="2"/>
  <c r="CJ496" i="2" s="1"/>
  <c r="BL496" i="2"/>
  <c r="BO496" i="2" s="1"/>
  <c r="BK496" i="2"/>
  <c r="BJ496" i="2"/>
  <c r="BI496" i="2"/>
  <c r="BH496" i="2"/>
  <c r="BG496" i="2"/>
  <c r="BD496" i="2"/>
  <c r="BC496" i="2"/>
  <c r="BB496" i="2"/>
  <c r="AX496" i="2"/>
  <c r="AW496" i="2"/>
  <c r="CK496" i="2" s="1"/>
  <c r="AV496" i="2"/>
  <c r="AU496" i="2"/>
  <c r="AT496" i="2"/>
  <c r="AN496" i="2"/>
  <c r="AM496" i="2"/>
  <c r="AL496" i="2"/>
  <c r="AK496" i="2"/>
  <c r="AJ496" i="2"/>
  <c r="AI496" i="2"/>
  <c r="AH496" i="2"/>
  <c r="AG496" i="2"/>
  <c r="AB496" i="2"/>
  <c r="AA496" i="2"/>
  <c r="Z496" i="2"/>
  <c r="Y496" i="2"/>
  <c r="X496" i="2"/>
  <c r="U496" i="2"/>
  <c r="T496" i="2"/>
  <c r="S496" i="2"/>
  <c r="R496" i="2"/>
  <c r="Q496" i="2"/>
  <c r="P496" i="2"/>
  <c r="O496" i="2"/>
  <c r="L496" i="2"/>
  <c r="I496" i="2"/>
  <c r="H496" i="2"/>
  <c r="G496" i="2"/>
  <c r="F496" i="2"/>
  <c r="A496" i="2" s="1"/>
  <c r="E496" i="2"/>
  <c r="LO495" i="2"/>
  <c r="LE495" i="2"/>
  <c r="LD495" i="2"/>
  <c r="LB495" i="2"/>
  <c r="KY495" i="2"/>
  <c r="KX495" i="2"/>
  <c r="KP495" i="2"/>
  <c r="KM495" i="2"/>
  <c r="KK495" i="2"/>
  <c r="JV495" i="2"/>
  <c r="JT495" i="2"/>
  <c r="II495" i="2"/>
  <c r="IH495" i="2"/>
  <c r="IB495" i="2"/>
  <c r="IA495" i="2"/>
  <c r="HU495" i="2"/>
  <c r="HT495" i="2"/>
  <c r="HN495" i="2"/>
  <c r="HM495" i="2"/>
  <c r="HG495" i="2"/>
  <c r="HF495" i="2"/>
  <c r="GZ495" i="2"/>
  <c r="GY495" i="2"/>
  <c r="GS495" i="2"/>
  <c r="GP495" i="2"/>
  <c r="GO495" i="2"/>
  <c r="FR495" i="2"/>
  <c r="FM495" i="2"/>
  <c r="FA495" i="2"/>
  <c r="ER495" i="2"/>
  <c r="EE495" i="2"/>
  <c r="ED495" i="2"/>
  <c r="EC495" i="2"/>
  <c r="EB495" i="2"/>
  <c r="EA495" i="2"/>
  <c r="DZ495" i="2"/>
  <c r="DV495" i="2"/>
  <c r="DN495" i="2"/>
  <c r="CI495" i="2"/>
  <c r="CD495" i="2"/>
  <c r="BL495" i="2"/>
  <c r="BO495" i="2" s="1"/>
  <c r="BK495" i="2"/>
  <c r="BJ495" i="2"/>
  <c r="BI495" i="2"/>
  <c r="BH495" i="2"/>
  <c r="BG495" i="2"/>
  <c r="BD495" i="2"/>
  <c r="BC495" i="2"/>
  <c r="BB495" i="2"/>
  <c r="AX495" i="2"/>
  <c r="AW495" i="2"/>
  <c r="CK495" i="2" s="1"/>
  <c r="AV495" i="2"/>
  <c r="AU495" i="2"/>
  <c r="AT495" i="2"/>
  <c r="AN495" i="2"/>
  <c r="AM495" i="2"/>
  <c r="AL495" i="2"/>
  <c r="AK495" i="2"/>
  <c r="AJ495" i="2"/>
  <c r="AI495" i="2"/>
  <c r="AH495" i="2"/>
  <c r="AG495" i="2"/>
  <c r="AB495" i="2"/>
  <c r="AA495" i="2"/>
  <c r="Z495" i="2"/>
  <c r="Y495" i="2"/>
  <c r="X495" i="2"/>
  <c r="U495" i="2"/>
  <c r="T495" i="2"/>
  <c r="S495" i="2"/>
  <c r="R495" i="2"/>
  <c r="Q495" i="2"/>
  <c r="P495" i="2"/>
  <c r="O495" i="2"/>
  <c r="L495" i="2"/>
  <c r="I495" i="2"/>
  <c r="H495" i="2"/>
  <c r="G495" i="2"/>
  <c r="F495" i="2"/>
  <c r="E495" i="2"/>
  <c r="A495" i="2"/>
  <c r="LO494" i="2"/>
  <c r="LE494" i="2"/>
  <c r="LD494" i="2"/>
  <c r="LB494" i="2"/>
  <c r="KY494" i="2"/>
  <c r="KX494" i="2"/>
  <c r="KP494" i="2"/>
  <c r="KM494" i="2"/>
  <c r="KK494" i="2"/>
  <c r="JV494" i="2"/>
  <c r="JT494" i="2"/>
  <c r="II494" i="2"/>
  <c r="IH494" i="2"/>
  <c r="IB494" i="2"/>
  <c r="IA494" i="2"/>
  <c r="HU494" i="2"/>
  <c r="HT494" i="2"/>
  <c r="HN494" i="2"/>
  <c r="HM494" i="2"/>
  <c r="HG494" i="2"/>
  <c r="HF494" i="2"/>
  <c r="GZ494" i="2"/>
  <c r="GY494" i="2"/>
  <c r="GS494" i="2"/>
  <c r="GP494" i="2"/>
  <c r="GO494" i="2"/>
  <c r="FR494" i="2"/>
  <c r="FM494" i="2"/>
  <c r="FA494" i="2"/>
  <c r="ER494" i="2"/>
  <c r="EE494" i="2"/>
  <c r="ED494" i="2"/>
  <c r="EC494" i="2"/>
  <c r="EB494" i="2"/>
  <c r="EA494" i="2"/>
  <c r="DZ494" i="2"/>
  <c r="DV494" i="2"/>
  <c r="DN494" i="2"/>
  <c r="CK494" i="2"/>
  <c r="CJ494" i="2"/>
  <c r="CI494" i="2"/>
  <c r="CD494" i="2"/>
  <c r="CE494" i="2" s="1"/>
  <c r="BK494" i="2"/>
  <c r="BJ494" i="2"/>
  <c r="BL494" i="2" s="1"/>
  <c r="BO494" i="2" s="1"/>
  <c r="BI494" i="2"/>
  <c r="BH494" i="2"/>
  <c r="BG494" i="2"/>
  <c r="BD494" i="2"/>
  <c r="BC494" i="2"/>
  <c r="BB494" i="2"/>
  <c r="AX494" i="2"/>
  <c r="AW494" i="2"/>
  <c r="AV494" i="2"/>
  <c r="AU494" i="2"/>
  <c r="AT494" i="2"/>
  <c r="AN494" i="2"/>
  <c r="AM494" i="2"/>
  <c r="AL494" i="2"/>
  <c r="AK494" i="2"/>
  <c r="AJ494" i="2"/>
  <c r="AI494" i="2"/>
  <c r="AH494" i="2"/>
  <c r="AG494" i="2"/>
  <c r="AB494" i="2"/>
  <c r="AA494" i="2"/>
  <c r="Z494" i="2"/>
  <c r="Y494" i="2"/>
  <c r="X494" i="2"/>
  <c r="U494" i="2"/>
  <c r="T494" i="2"/>
  <c r="S494" i="2"/>
  <c r="R494" i="2"/>
  <c r="Q494" i="2"/>
  <c r="P494" i="2"/>
  <c r="O494" i="2"/>
  <c r="L494" i="2"/>
  <c r="I494" i="2"/>
  <c r="H494" i="2"/>
  <c r="G494" i="2"/>
  <c r="F494" i="2"/>
  <c r="A494" i="2" s="1"/>
  <c r="E494" i="2"/>
  <c r="LO493" i="2"/>
  <c r="LE493" i="2"/>
  <c r="LD493" i="2"/>
  <c r="LB493" i="2"/>
  <c r="KY493" i="2"/>
  <c r="KX493" i="2"/>
  <c r="KP493" i="2"/>
  <c r="KM493" i="2"/>
  <c r="KK493" i="2"/>
  <c r="JV493" i="2"/>
  <c r="JT493" i="2" s="1"/>
  <c r="II493" i="2"/>
  <c r="IH493" i="2"/>
  <c r="IB493" i="2"/>
  <c r="IA493" i="2"/>
  <c r="HU493" i="2"/>
  <c r="HT493" i="2"/>
  <c r="HN493" i="2"/>
  <c r="HM493" i="2"/>
  <c r="HG493" i="2"/>
  <c r="HF493" i="2"/>
  <c r="GZ493" i="2"/>
  <c r="GY493" i="2"/>
  <c r="GS493" i="2"/>
  <c r="GP493" i="2"/>
  <c r="GO493" i="2"/>
  <c r="FR493" i="2"/>
  <c r="FM493" i="2"/>
  <c r="FA493" i="2"/>
  <c r="ER493" i="2"/>
  <c r="EE493" i="2"/>
  <c r="ED493" i="2"/>
  <c r="EC493" i="2"/>
  <c r="EB493" i="2"/>
  <c r="EA493" i="2"/>
  <c r="DZ493" i="2"/>
  <c r="DV493" i="2"/>
  <c r="DN493" i="2"/>
  <c r="CI493" i="2"/>
  <c r="CD493" i="2"/>
  <c r="CJ493" i="2" s="1"/>
  <c r="BK493" i="2"/>
  <c r="BJ493" i="2"/>
  <c r="BL493" i="2" s="1"/>
  <c r="BO493" i="2" s="1"/>
  <c r="BI493" i="2"/>
  <c r="BH493" i="2"/>
  <c r="BG493" i="2"/>
  <c r="BD493" i="2"/>
  <c r="BC493" i="2"/>
  <c r="BB493" i="2"/>
  <c r="AX493" i="2"/>
  <c r="AW493" i="2"/>
  <c r="CK493" i="2" s="1"/>
  <c r="AV493" i="2"/>
  <c r="AU493" i="2"/>
  <c r="AT493" i="2"/>
  <c r="AN493" i="2"/>
  <c r="AM493" i="2"/>
  <c r="AL493" i="2"/>
  <c r="AK493" i="2"/>
  <c r="AJ493" i="2"/>
  <c r="AI493" i="2"/>
  <c r="AH493" i="2"/>
  <c r="AG493" i="2"/>
  <c r="AB493" i="2"/>
  <c r="AA493" i="2"/>
  <c r="Z493" i="2"/>
  <c r="Y493" i="2"/>
  <c r="X493" i="2"/>
  <c r="U493" i="2"/>
  <c r="T493" i="2"/>
  <c r="S493" i="2"/>
  <c r="R493" i="2"/>
  <c r="Q493" i="2"/>
  <c r="P493" i="2"/>
  <c r="O493" i="2"/>
  <c r="L493" i="2"/>
  <c r="I493" i="2"/>
  <c r="H493" i="2"/>
  <c r="G493" i="2"/>
  <c r="F493" i="2"/>
  <c r="A493" i="2" s="1"/>
  <c r="E493" i="2"/>
  <c r="LO492" i="2"/>
  <c r="LE492" i="2"/>
  <c r="LD492" i="2"/>
  <c r="LB492" i="2"/>
  <c r="KY492" i="2"/>
  <c r="KX492" i="2"/>
  <c r="KP492" i="2"/>
  <c r="KM492" i="2"/>
  <c r="KK492" i="2"/>
  <c r="JV492" i="2"/>
  <c r="JT492" i="2" s="1"/>
  <c r="II492" i="2"/>
  <c r="IH492" i="2"/>
  <c r="IB492" i="2"/>
  <c r="IA492" i="2"/>
  <c r="HU492" i="2"/>
  <c r="HT492" i="2"/>
  <c r="HN492" i="2"/>
  <c r="HM492" i="2"/>
  <c r="HG492" i="2"/>
  <c r="HF492" i="2"/>
  <c r="GZ492" i="2"/>
  <c r="GY492" i="2"/>
  <c r="GS492" i="2"/>
  <c r="GP492" i="2"/>
  <c r="GO492" i="2"/>
  <c r="FR492" i="2"/>
  <c r="FM492" i="2"/>
  <c r="FA492" i="2"/>
  <c r="ER492" i="2"/>
  <c r="EE492" i="2"/>
  <c r="ED492" i="2"/>
  <c r="EC492" i="2"/>
  <c r="EB492" i="2"/>
  <c r="EA492" i="2"/>
  <c r="DZ492" i="2"/>
  <c r="DV492" i="2"/>
  <c r="DN492" i="2"/>
  <c r="CK492" i="2"/>
  <c r="CI492" i="2"/>
  <c r="CE492" i="2"/>
  <c r="CD492" i="2"/>
  <c r="CJ492" i="2" s="1"/>
  <c r="BL492" i="2"/>
  <c r="BO492" i="2" s="1"/>
  <c r="BK492" i="2"/>
  <c r="BJ492" i="2"/>
  <c r="BI492" i="2"/>
  <c r="BH492" i="2"/>
  <c r="BG492" i="2"/>
  <c r="BD492" i="2"/>
  <c r="BC492" i="2"/>
  <c r="BB492" i="2"/>
  <c r="AX492" i="2"/>
  <c r="AW492" i="2"/>
  <c r="AV492" i="2"/>
  <c r="AU492" i="2"/>
  <c r="AT492" i="2"/>
  <c r="AN492" i="2"/>
  <c r="AM492" i="2"/>
  <c r="AL492" i="2"/>
  <c r="AK492" i="2"/>
  <c r="AJ492" i="2"/>
  <c r="AI492" i="2"/>
  <c r="AH492" i="2"/>
  <c r="AG492" i="2"/>
  <c r="AB492" i="2"/>
  <c r="AA492" i="2"/>
  <c r="Z492" i="2"/>
  <c r="Y492" i="2"/>
  <c r="X492" i="2"/>
  <c r="U492" i="2"/>
  <c r="T492" i="2"/>
  <c r="S492" i="2"/>
  <c r="R492" i="2"/>
  <c r="Q492" i="2"/>
  <c r="P492" i="2"/>
  <c r="O492" i="2"/>
  <c r="L492" i="2"/>
  <c r="I492" i="2"/>
  <c r="H492" i="2"/>
  <c r="G492" i="2"/>
  <c r="F492" i="2"/>
  <c r="E492" i="2"/>
  <c r="A492" i="2"/>
  <c r="LO491" i="2"/>
  <c r="LE491" i="2"/>
  <c r="LD491" i="2"/>
  <c r="LB491" i="2"/>
  <c r="KY491" i="2"/>
  <c r="KX491" i="2"/>
  <c r="KP491" i="2"/>
  <c r="KM491" i="2"/>
  <c r="KK491" i="2"/>
  <c r="JV491" i="2"/>
  <c r="JT491" i="2" s="1"/>
  <c r="II491" i="2"/>
  <c r="IH491" i="2"/>
  <c r="IB491" i="2"/>
  <c r="IA491" i="2"/>
  <c r="HU491" i="2"/>
  <c r="HT491" i="2"/>
  <c r="HN491" i="2"/>
  <c r="HM491" i="2"/>
  <c r="HG491" i="2"/>
  <c r="HF491" i="2"/>
  <c r="GZ491" i="2"/>
  <c r="GY491" i="2"/>
  <c r="GS491" i="2"/>
  <c r="GP491" i="2"/>
  <c r="GO491" i="2"/>
  <c r="FR491" i="2"/>
  <c r="FM491" i="2"/>
  <c r="FA491" i="2"/>
  <c r="ER491" i="2"/>
  <c r="EE491" i="2"/>
  <c r="ED491" i="2"/>
  <c r="EC491" i="2"/>
  <c r="EB491" i="2"/>
  <c r="EA491" i="2"/>
  <c r="DZ491" i="2"/>
  <c r="DV491" i="2"/>
  <c r="DN491" i="2"/>
  <c r="CK491" i="2"/>
  <c r="CJ491" i="2"/>
  <c r="CI491" i="2"/>
  <c r="CE491" i="2"/>
  <c r="CD491" i="2"/>
  <c r="BK491" i="2"/>
  <c r="BJ491" i="2"/>
  <c r="BL491" i="2" s="1"/>
  <c r="BO491" i="2" s="1"/>
  <c r="BI491" i="2"/>
  <c r="BH491" i="2"/>
  <c r="BG491" i="2"/>
  <c r="BD491" i="2"/>
  <c r="BC491" i="2"/>
  <c r="BB491" i="2"/>
  <c r="AX491" i="2"/>
  <c r="AW491" i="2"/>
  <c r="AV491" i="2"/>
  <c r="AU491" i="2"/>
  <c r="AT491" i="2"/>
  <c r="AN491" i="2"/>
  <c r="AM491" i="2"/>
  <c r="AL491" i="2"/>
  <c r="AK491" i="2"/>
  <c r="AJ491" i="2"/>
  <c r="AI491" i="2"/>
  <c r="AH491" i="2"/>
  <c r="AG491" i="2"/>
  <c r="AB491" i="2"/>
  <c r="AA491" i="2"/>
  <c r="Z491" i="2"/>
  <c r="Y491" i="2"/>
  <c r="X491" i="2"/>
  <c r="U491" i="2"/>
  <c r="T491" i="2"/>
  <c r="S491" i="2"/>
  <c r="R491" i="2"/>
  <c r="Q491" i="2"/>
  <c r="P491" i="2"/>
  <c r="O491" i="2"/>
  <c r="L491" i="2"/>
  <c r="I491" i="2"/>
  <c r="H491" i="2"/>
  <c r="G491" i="2"/>
  <c r="F491" i="2"/>
  <c r="E491" i="2"/>
  <c r="A491" i="2"/>
  <c r="LO490" i="2"/>
  <c r="LE490" i="2"/>
  <c r="LD490" i="2"/>
  <c r="LB490" i="2"/>
  <c r="KY490" i="2"/>
  <c r="KX490" i="2"/>
  <c r="KP490" i="2"/>
  <c r="KM490" i="2"/>
  <c r="KK490" i="2"/>
  <c r="JV490" i="2"/>
  <c r="JT490" i="2"/>
  <c r="II490" i="2"/>
  <c r="IH490" i="2"/>
  <c r="IB490" i="2"/>
  <c r="IA490" i="2"/>
  <c r="HU490" i="2"/>
  <c r="HT490" i="2"/>
  <c r="HN490" i="2"/>
  <c r="HM490" i="2"/>
  <c r="HG490" i="2"/>
  <c r="HF490" i="2"/>
  <c r="GZ490" i="2"/>
  <c r="GY490" i="2"/>
  <c r="GS490" i="2"/>
  <c r="GP490" i="2"/>
  <c r="GO490" i="2"/>
  <c r="FR490" i="2"/>
  <c r="FM490" i="2"/>
  <c r="FA490" i="2"/>
  <c r="ER490" i="2"/>
  <c r="EE490" i="2"/>
  <c r="ED490" i="2"/>
  <c r="EC490" i="2"/>
  <c r="EB490" i="2"/>
  <c r="EA490" i="2"/>
  <c r="DZ490" i="2"/>
  <c r="DV490" i="2"/>
  <c r="DN490" i="2"/>
  <c r="CI490" i="2"/>
  <c r="CD490" i="2"/>
  <c r="CJ490" i="2" s="1"/>
  <c r="BL490" i="2"/>
  <c r="BO490" i="2" s="1"/>
  <c r="BK490" i="2"/>
  <c r="BJ490" i="2"/>
  <c r="BI490" i="2"/>
  <c r="BH490" i="2"/>
  <c r="BG490" i="2"/>
  <c r="BD490" i="2"/>
  <c r="BC490" i="2"/>
  <c r="BB490" i="2"/>
  <c r="AX490" i="2"/>
  <c r="AW490" i="2"/>
  <c r="CK490" i="2" s="1"/>
  <c r="AV490" i="2"/>
  <c r="AU490" i="2"/>
  <c r="AT490" i="2"/>
  <c r="AN490" i="2"/>
  <c r="AM490" i="2"/>
  <c r="AL490" i="2"/>
  <c r="AK490" i="2"/>
  <c r="AJ490" i="2"/>
  <c r="AI490" i="2"/>
  <c r="AH490" i="2"/>
  <c r="AG490" i="2"/>
  <c r="AB490" i="2"/>
  <c r="AA490" i="2"/>
  <c r="Z490" i="2"/>
  <c r="Y490" i="2"/>
  <c r="X490" i="2"/>
  <c r="U490" i="2"/>
  <c r="T490" i="2"/>
  <c r="S490" i="2"/>
  <c r="R490" i="2"/>
  <c r="Q490" i="2"/>
  <c r="P490" i="2"/>
  <c r="O490" i="2"/>
  <c r="L490" i="2"/>
  <c r="I490" i="2"/>
  <c r="H490" i="2"/>
  <c r="G490" i="2"/>
  <c r="F490" i="2"/>
  <c r="A490" i="2" s="1"/>
  <c r="E490" i="2"/>
  <c r="LO489" i="2"/>
  <c r="LE489" i="2"/>
  <c r="LD489" i="2"/>
  <c r="LB489" i="2"/>
  <c r="KY489" i="2"/>
  <c r="KX489" i="2"/>
  <c r="KP489" i="2"/>
  <c r="KM489" i="2"/>
  <c r="KK489" i="2"/>
  <c r="JV489" i="2"/>
  <c r="JT489" i="2" s="1"/>
  <c r="II489" i="2"/>
  <c r="IH489" i="2"/>
  <c r="IB489" i="2"/>
  <c r="IA489" i="2"/>
  <c r="HU489" i="2"/>
  <c r="HT489" i="2"/>
  <c r="HN489" i="2"/>
  <c r="HM489" i="2"/>
  <c r="HG489" i="2"/>
  <c r="HF489" i="2"/>
  <c r="GZ489" i="2"/>
  <c r="GY489" i="2"/>
  <c r="GS489" i="2"/>
  <c r="GP489" i="2"/>
  <c r="GO489" i="2"/>
  <c r="FR489" i="2"/>
  <c r="FM489" i="2"/>
  <c r="FA489" i="2"/>
  <c r="ER489" i="2"/>
  <c r="EE489" i="2"/>
  <c r="ED489" i="2"/>
  <c r="EC489" i="2"/>
  <c r="EB489" i="2"/>
  <c r="EA489" i="2"/>
  <c r="DZ489" i="2"/>
  <c r="DV489" i="2"/>
  <c r="DN489" i="2"/>
  <c r="CK489" i="2"/>
  <c r="CJ489" i="2"/>
  <c r="CI489" i="2"/>
  <c r="CE489" i="2"/>
  <c r="CD489" i="2"/>
  <c r="BL489" i="2"/>
  <c r="BO489" i="2" s="1"/>
  <c r="BK489" i="2"/>
  <c r="BJ489" i="2"/>
  <c r="BI489" i="2"/>
  <c r="BH489" i="2"/>
  <c r="BG489" i="2"/>
  <c r="BD489" i="2"/>
  <c r="BC489" i="2"/>
  <c r="BB489" i="2"/>
  <c r="AX489" i="2"/>
  <c r="AW489" i="2"/>
  <c r="AV489" i="2"/>
  <c r="AU489" i="2"/>
  <c r="AT489" i="2"/>
  <c r="AN489" i="2"/>
  <c r="AM489" i="2"/>
  <c r="AL489" i="2"/>
  <c r="AK489" i="2"/>
  <c r="AJ489" i="2"/>
  <c r="AI489" i="2"/>
  <c r="AH489" i="2"/>
  <c r="AG489" i="2"/>
  <c r="AB489" i="2"/>
  <c r="AA489" i="2"/>
  <c r="Z489" i="2"/>
  <c r="Y489" i="2"/>
  <c r="X489" i="2"/>
  <c r="U489" i="2"/>
  <c r="T489" i="2"/>
  <c r="S489" i="2"/>
  <c r="R489" i="2"/>
  <c r="Q489" i="2"/>
  <c r="P489" i="2"/>
  <c r="O489" i="2"/>
  <c r="L489" i="2"/>
  <c r="I489" i="2"/>
  <c r="H489" i="2"/>
  <c r="G489" i="2"/>
  <c r="F489" i="2"/>
  <c r="E489" i="2"/>
  <c r="A489" i="2"/>
  <c r="LO488" i="2"/>
  <c r="LE488" i="2"/>
  <c r="LD488" i="2"/>
  <c r="LB488" i="2"/>
  <c r="KY488" i="2"/>
  <c r="KX488" i="2"/>
  <c r="KP488" i="2"/>
  <c r="KM488" i="2"/>
  <c r="KK488" i="2"/>
  <c r="JV488" i="2"/>
  <c r="JT488" i="2"/>
  <c r="II488" i="2"/>
  <c r="IH488" i="2"/>
  <c r="IB488" i="2"/>
  <c r="IA488" i="2"/>
  <c r="HU488" i="2"/>
  <c r="HT488" i="2"/>
  <c r="HN488" i="2"/>
  <c r="HM488" i="2"/>
  <c r="HG488" i="2"/>
  <c r="HF488" i="2"/>
  <c r="GZ488" i="2"/>
  <c r="GY488" i="2"/>
  <c r="GS488" i="2"/>
  <c r="GP488" i="2"/>
  <c r="GO488" i="2"/>
  <c r="FR488" i="2"/>
  <c r="FM488" i="2"/>
  <c r="FA488" i="2"/>
  <c r="ER488" i="2"/>
  <c r="EE488" i="2"/>
  <c r="ED488" i="2"/>
  <c r="EC488" i="2"/>
  <c r="EB488" i="2"/>
  <c r="EA488" i="2"/>
  <c r="DZ488" i="2"/>
  <c r="DV488" i="2"/>
  <c r="DN488" i="2"/>
  <c r="CI488" i="2"/>
  <c r="CE488" i="2"/>
  <c r="CD488" i="2"/>
  <c r="CJ488" i="2" s="1"/>
  <c r="BL488" i="2"/>
  <c r="BO488" i="2" s="1"/>
  <c r="BK488" i="2"/>
  <c r="BJ488" i="2"/>
  <c r="BI488" i="2"/>
  <c r="BH488" i="2"/>
  <c r="BG488" i="2"/>
  <c r="BD488" i="2"/>
  <c r="BC488" i="2"/>
  <c r="BB488" i="2"/>
  <c r="AX488" i="2"/>
  <c r="AW488" i="2"/>
  <c r="CK488" i="2" s="1"/>
  <c r="AV488" i="2"/>
  <c r="AU488" i="2"/>
  <c r="AT488" i="2"/>
  <c r="AN488" i="2"/>
  <c r="AM488" i="2"/>
  <c r="AL488" i="2"/>
  <c r="AK488" i="2"/>
  <c r="AJ488" i="2"/>
  <c r="AI488" i="2"/>
  <c r="AH488" i="2"/>
  <c r="AG488" i="2"/>
  <c r="AB488" i="2"/>
  <c r="AA488" i="2"/>
  <c r="Z488" i="2"/>
  <c r="Y488" i="2"/>
  <c r="X488" i="2"/>
  <c r="U488" i="2"/>
  <c r="T488" i="2"/>
  <c r="S488" i="2"/>
  <c r="R488" i="2"/>
  <c r="Q488" i="2"/>
  <c r="P488" i="2"/>
  <c r="O488" i="2"/>
  <c r="L488" i="2"/>
  <c r="I488" i="2"/>
  <c r="H488" i="2"/>
  <c r="G488" i="2"/>
  <c r="F488" i="2"/>
  <c r="A488" i="2" s="1"/>
  <c r="E488" i="2"/>
  <c r="LO487" i="2"/>
  <c r="LE487" i="2"/>
  <c r="LD487" i="2"/>
  <c r="LB487" i="2"/>
  <c r="KY487" i="2"/>
  <c r="KX487" i="2"/>
  <c r="KP487" i="2"/>
  <c r="KM487" i="2"/>
  <c r="KK487" i="2"/>
  <c r="JV487" i="2"/>
  <c r="JT487" i="2"/>
  <c r="II487" i="2"/>
  <c r="IH487" i="2"/>
  <c r="IB487" i="2"/>
  <c r="IA487" i="2"/>
  <c r="HU487" i="2"/>
  <c r="HT487" i="2"/>
  <c r="HN487" i="2"/>
  <c r="HM487" i="2"/>
  <c r="HG487" i="2"/>
  <c r="HF487" i="2"/>
  <c r="GZ487" i="2"/>
  <c r="GY487" i="2"/>
  <c r="GS487" i="2"/>
  <c r="GP487" i="2"/>
  <c r="GO487" i="2"/>
  <c r="FR487" i="2"/>
  <c r="FM487" i="2"/>
  <c r="FA487" i="2"/>
  <c r="ER487" i="2"/>
  <c r="EE487" i="2"/>
  <c r="ED487" i="2"/>
  <c r="EC487" i="2"/>
  <c r="EB487" i="2"/>
  <c r="EA487" i="2"/>
  <c r="DZ487" i="2"/>
  <c r="DV487" i="2"/>
  <c r="DN487" i="2"/>
  <c r="CI487" i="2"/>
  <c r="CD487" i="2"/>
  <c r="BO487" i="2"/>
  <c r="BL487" i="2"/>
  <c r="BK487" i="2"/>
  <c r="BJ487" i="2"/>
  <c r="BI487" i="2"/>
  <c r="BH487" i="2"/>
  <c r="BG487" i="2"/>
  <c r="BD487" i="2"/>
  <c r="BC487" i="2"/>
  <c r="BB487" i="2"/>
  <c r="AX487" i="2"/>
  <c r="AW487" i="2"/>
  <c r="CK487" i="2" s="1"/>
  <c r="AV487" i="2"/>
  <c r="AU487" i="2"/>
  <c r="AT487" i="2"/>
  <c r="AN487" i="2"/>
  <c r="AM487" i="2"/>
  <c r="AL487" i="2"/>
  <c r="AK487" i="2"/>
  <c r="AJ487" i="2"/>
  <c r="AI487" i="2"/>
  <c r="AH487" i="2"/>
  <c r="AG487" i="2"/>
  <c r="AB487" i="2"/>
  <c r="AA487" i="2"/>
  <c r="Z487" i="2"/>
  <c r="Y487" i="2"/>
  <c r="X487" i="2"/>
  <c r="U487" i="2"/>
  <c r="T487" i="2"/>
  <c r="S487" i="2"/>
  <c r="R487" i="2"/>
  <c r="Q487" i="2"/>
  <c r="P487" i="2"/>
  <c r="O487" i="2"/>
  <c r="L487" i="2"/>
  <c r="I487" i="2"/>
  <c r="H487" i="2"/>
  <c r="G487" i="2"/>
  <c r="F487" i="2"/>
  <c r="A487" i="2" s="1"/>
  <c r="E487" i="2"/>
  <c r="LO486" i="2"/>
  <c r="LE486" i="2"/>
  <c r="LD486" i="2"/>
  <c r="LB486" i="2"/>
  <c r="KY486" i="2"/>
  <c r="KX486" i="2"/>
  <c r="KP486" i="2"/>
  <c r="KM486" i="2"/>
  <c r="KK486" i="2"/>
  <c r="JV486" i="2"/>
  <c r="JT486" i="2"/>
  <c r="II486" i="2"/>
  <c r="IH486" i="2"/>
  <c r="IB486" i="2"/>
  <c r="IA486" i="2"/>
  <c r="HU486" i="2"/>
  <c r="HT486" i="2"/>
  <c r="HN486" i="2"/>
  <c r="HM486" i="2"/>
  <c r="HG486" i="2"/>
  <c r="HF486" i="2"/>
  <c r="GZ486" i="2"/>
  <c r="GY486" i="2"/>
  <c r="GS486" i="2"/>
  <c r="GP486" i="2"/>
  <c r="GO486" i="2"/>
  <c r="FR486" i="2"/>
  <c r="FM486" i="2"/>
  <c r="FA486" i="2"/>
  <c r="ER486" i="2"/>
  <c r="EE486" i="2"/>
  <c r="ED486" i="2"/>
  <c r="EC486" i="2"/>
  <c r="EB486" i="2"/>
  <c r="EA486" i="2"/>
  <c r="DZ486" i="2"/>
  <c r="DV486" i="2"/>
  <c r="DN486" i="2"/>
  <c r="CJ486" i="2"/>
  <c r="CI486" i="2"/>
  <c r="CD486" i="2"/>
  <c r="CE486" i="2" s="1"/>
  <c r="BK486" i="2"/>
  <c r="BJ486" i="2"/>
  <c r="BL486" i="2" s="1"/>
  <c r="BO486" i="2" s="1"/>
  <c r="BI486" i="2"/>
  <c r="BH486" i="2"/>
  <c r="BG486" i="2"/>
  <c r="BD486" i="2"/>
  <c r="BC486" i="2"/>
  <c r="BB486" i="2"/>
  <c r="AX486" i="2"/>
  <c r="AW486" i="2"/>
  <c r="CK486" i="2" s="1"/>
  <c r="AV486" i="2"/>
  <c r="AU486" i="2"/>
  <c r="AT486" i="2"/>
  <c r="AN486" i="2"/>
  <c r="AM486" i="2"/>
  <c r="AL486" i="2"/>
  <c r="AK486" i="2"/>
  <c r="AJ486" i="2"/>
  <c r="AI486" i="2"/>
  <c r="AH486" i="2"/>
  <c r="AG486" i="2"/>
  <c r="AB486" i="2"/>
  <c r="AA486" i="2"/>
  <c r="Z486" i="2"/>
  <c r="Y486" i="2"/>
  <c r="X486" i="2"/>
  <c r="U486" i="2"/>
  <c r="T486" i="2"/>
  <c r="S486" i="2"/>
  <c r="R486" i="2"/>
  <c r="Q486" i="2"/>
  <c r="P486" i="2"/>
  <c r="O486" i="2"/>
  <c r="L486" i="2"/>
  <c r="I486" i="2"/>
  <c r="H486" i="2"/>
  <c r="G486" i="2"/>
  <c r="F486" i="2"/>
  <c r="A486" i="2" s="1"/>
  <c r="E486" i="2"/>
  <c r="LO485" i="2"/>
  <c r="LE485" i="2"/>
  <c r="LD485" i="2"/>
  <c r="LB485" i="2"/>
  <c r="KY485" i="2"/>
  <c r="KX485" i="2"/>
  <c r="KP485" i="2"/>
  <c r="KM485" i="2"/>
  <c r="KK485" i="2"/>
  <c r="JV485" i="2"/>
  <c r="JT485" i="2"/>
  <c r="II485" i="2"/>
  <c r="IH485" i="2"/>
  <c r="IB485" i="2"/>
  <c r="IA485" i="2"/>
  <c r="HU485" i="2"/>
  <c r="HT485" i="2"/>
  <c r="HN485" i="2"/>
  <c r="HM485" i="2"/>
  <c r="HG485" i="2"/>
  <c r="HF485" i="2"/>
  <c r="GZ485" i="2"/>
  <c r="GY485" i="2"/>
  <c r="GS485" i="2"/>
  <c r="GP485" i="2"/>
  <c r="GO485" i="2"/>
  <c r="FR485" i="2"/>
  <c r="FM485" i="2"/>
  <c r="FA485" i="2"/>
  <c r="ER485" i="2"/>
  <c r="EE485" i="2"/>
  <c r="ED485" i="2"/>
  <c r="EC485" i="2"/>
  <c r="EB485" i="2"/>
  <c r="EA485" i="2"/>
  <c r="DZ485" i="2"/>
  <c r="DV485" i="2"/>
  <c r="DN485" i="2"/>
  <c r="CI485" i="2"/>
  <c r="CD485" i="2"/>
  <c r="CJ485" i="2" s="1"/>
  <c r="BK485" i="2"/>
  <c r="BJ485" i="2"/>
  <c r="BL485" i="2" s="1"/>
  <c r="BO485" i="2" s="1"/>
  <c r="BI485" i="2"/>
  <c r="BH485" i="2"/>
  <c r="BG485" i="2"/>
  <c r="BD485" i="2"/>
  <c r="BC485" i="2"/>
  <c r="BB485" i="2"/>
  <c r="AX485" i="2"/>
  <c r="AW485" i="2"/>
  <c r="CK485" i="2" s="1"/>
  <c r="AV485" i="2"/>
  <c r="AU485" i="2"/>
  <c r="AT485" i="2"/>
  <c r="AN485" i="2"/>
  <c r="AM485" i="2"/>
  <c r="AL485" i="2"/>
  <c r="AK485" i="2"/>
  <c r="AJ485" i="2"/>
  <c r="AI485" i="2"/>
  <c r="AH485" i="2"/>
  <c r="AG485" i="2"/>
  <c r="AB485" i="2"/>
  <c r="AA485" i="2"/>
  <c r="Z485" i="2"/>
  <c r="Y485" i="2"/>
  <c r="X485" i="2"/>
  <c r="U485" i="2"/>
  <c r="T485" i="2"/>
  <c r="S485" i="2"/>
  <c r="R485" i="2"/>
  <c r="Q485" i="2"/>
  <c r="P485" i="2"/>
  <c r="O485" i="2"/>
  <c r="L485" i="2"/>
  <c r="I485" i="2"/>
  <c r="H485" i="2"/>
  <c r="G485" i="2"/>
  <c r="F485" i="2"/>
  <c r="A485" i="2" s="1"/>
  <c r="E485" i="2"/>
  <c r="LO484" i="2"/>
  <c r="LE484" i="2"/>
  <c r="LD484" i="2"/>
  <c r="LB484" i="2"/>
  <c r="KY484" i="2"/>
  <c r="KX484" i="2"/>
  <c r="KP484" i="2"/>
  <c r="KM484" i="2"/>
  <c r="KK484" i="2"/>
  <c r="JV484" i="2"/>
  <c r="JT484" i="2" s="1"/>
  <c r="II484" i="2"/>
  <c r="IH484" i="2"/>
  <c r="IB484" i="2"/>
  <c r="IA484" i="2"/>
  <c r="HU484" i="2"/>
  <c r="HT484" i="2"/>
  <c r="HN484" i="2"/>
  <c r="HM484" i="2"/>
  <c r="HG484" i="2"/>
  <c r="HF484" i="2"/>
  <c r="GZ484" i="2"/>
  <c r="GY484" i="2"/>
  <c r="GS484" i="2"/>
  <c r="GP484" i="2"/>
  <c r="GO484" i="2"/>
  <c r="FR484" i="2"/>
  <c r="FM484" i="2"/>
  <c r="FA484" i="2"/>
  <c r="ER484" i="2"/>
  <c r="EE484" i="2"/>
  <c r="ED484" i="2"/>
  <c r="EC484" i="2"/>
  <c r="EB484" i="2"/>
  <c r="EA484" i="2"/>
  <c r="DZ484" i="2"/>
  <c r="DV484" i="2"/>
  <c r="DN484" i="2"/>
  <c r="CI484" i="2"/>
  <c r="CE484" i="2"/>
  <c r="CD484" i="2"/>
  <c r="CJ484" i="2" s="1"/>
  <c r="BK484" i="2"/>
  <c r="BJ484" i="2"/>
  <c r="BL484" i="2" s="1"/>
  <c r="BO484" i="2" s="1"/>
  <c r="BI484" i="2"/>
  <c r="BH484" i="2"/>
  <c r="BG484" i="2"/>
  <c r="BD484" i="2"/>
  <c r="BC484" i="2"/>
  <c r="BB484" i="2"/>
  <c r="AX484" i="2"/>
  <c r="AW484" i="2"/>
  <c r="CK484" i="2" s="1"/>
  <c r="AV484" i="2"/>
  <c r="AU484" i="2"/>
  <c r="AT484" i="2"/>
  <c r="AN484" i="2"/>
  <c r="AM484" i="2"/>
  <c r="AL484" i="2"/>
  <c r="AK484" i="2"/>
  <c r="AJ484" i="2"/>
  <c r="AI484" i="2"/>
  <c r="AH484" i="2"/>
  <c r="AG484" i="2"/>
  <c r="AB484" i="2"/>
  <c r="AA484" i="2"/>
  <c r="Z484" i="2"/>
  <c r="Y484" i="2"/>
  <c r="X484" i="2"/>
  <c r="U484" i="2"/>
  <c r="T484" i="2"/>
  <c r="S484" i="2"/>
  <c r="R484" i="2"/>
  <c r="Q484" i="2"/>
  <c r="P484" i="2"/>
  <c r="O484" i="2"/>
  <c r="L484" i="2"/>
  <c r="I484" i="2"/>
  <c r="H484" i="2"/>
  <c r="G484" i="2"/>
  <c r="F484" i="2"/>
  <c r="E484" i="2"/>
  <c r="A484" i="2"/>
  <c r="LO483" i="2"/>
  <c r="LE483" i="2"/>
  <c r="LD483" i="2"/>
  <c r="LB483" i="2"/>
  <c r="KY483" i="2"/>
  <c r="KX483" i="2"/>
  <c r="KP483" i="2"/>
  <c r="KM483" i="2"/>
  <c r="KK483" i="2"/>
  <c r="JV483" i="2"/>
  <c r="JT483" i="2" s="1"/>
  <c r="II483" i="2"/>
  <c r="IH483" i="2"/>
  <c r="IB483" i="2"/>
  <c r="IA483" i="2"/>
  <c r="HU483" i="2"/>
  <c r="HT483" i="2"/>
  <c r="HN483" i="2"/>
  <c r="HM483" i="2"/>
  <c r="HG483" i="2"/>
  <c r="HF483" i="2"/>
  <c r="GZ483" i="2"/>
  <c r="GY483" i="2"/>
  <c r="GS483" i="2"/>
  <c r="GP483" i="2"/>
  <c r="GO483" i="2"/>
  <c r="FR483" i="2"/>
  <c r="FM483" i="2"/>
  <c r="FA483" i="2"/>
  <c r="ER483" i="2"/>
  <c r="EE483" i="2"/>
  <c r="ED483" i="2"/>
  <c r="EC483" i="2"/>
  <c r="EB483" i="2"/>
  <c r="EA483" i="2"/>
  <c r="DZ483" i="2"/>
  <c r="DV483" i="2"/>
  <c r="DN483" i="2"/>
  <c r="CK483" i="2"/>
  <c r="CJ483" i="2"/>
  <c r="CI483" i="2"/>
  <c r="CE483" i="2"/>
  <c r="CD483" i="2"/>
  <c r="BK483" i="2"/>
  <c r="BJ483" i="2"/>
  <c r="BL483" i="2" s="1"/>
  <c r="BO483" i="2" s="1"/>
  <c r="BI483" i="2"/>
  <c r="BH483" i="2"/>
  <c r="BG483" i="2"/>
  <c r="BD483" i="2"/>
  <c r="BC483" i="2"/>
  <c r="BB483" i="2"/>
  <c r="AX483" i="2"/>
  <c r="AW483" i="2"/>
  <c r="AV483" i="2"/>
  <c r="AU483" i="2"/>
  <c r="AT483" i="2"/>
  <c r="AN483" i="2"/>
  <c r="AM483" i="2"/>
  <c r="AL483" i="2"/>
  <c r="AK483" i="2"/>
  <c r="AJ483" i="2"/>
  <c r="AI483" i="2"/>
  <c r="AH483" i="2"/>
  <c r="AG483" i="2"/>
  <c r="AB483" i="2"/>
  <c r="AA483" i="2"/>
  <c r="Z483" i="2"/>
  <c r="Y483" i="2"/>
  <c r="X483" i="2"/>
  <c r="U483" i="2"/>
  <c r="T483" i="2"/>
  <c r="S483" i="2"/>
  <c r="R483" i="2"/>
  <c r="Q483" i="2"/>
  <c r="P483" i="2"/>
  <c r="O483" i="2"/>
  <c r="L483" i="2"/>
  <c r="I483" i="2"/>
  <c r="H483" i="2"/>
  <c r="G483" i="2"/>
  <c r="F483" i="2"/>
  <c r="E483" i="2"/>
  <c r="A483" i="2"/>
  <c r="LO482" i="2"/>
  <c r="LE482" i="2"/>
  <c r="LD482" i="2"/>
  <c r="LB482" i="2"/>
  <c r="KY482" i="2"/>
  <c r="KX482" i="2"/>
  <c r="KP482" i="2"/>
  <c r="KM482" i="2"/>
  <c r="KK482" i="2"/>
  <c r="JV482" i="2"/>
  <c r="JT482" i="2"/>
  <c r="II482" i="2"/>
  <c r="IH482" i="2"/>
  <c r="IB482" i="2"/>
  <c r="IA482" i="2"/>
  <c r="HU482" i="2"/>
  <c r="HT482" i="2"/>
  <c r="HN482" i="2"/>
  <c r="HM482" i="2"/>
  <c r="HG482" i="2"/>
  <c r="HF482" i="2"/>
  <c r="GZ482" i="2"/>
  <c r="GY482" i="2"/>
  <c r="GS482" i="2"/>
  <c r="GP482" i="2"/>
  <c r="GO482" i="2"/>
  <c r="FR482" i="2"/>
  <c r="FM482" i="2"/>
  <c r="FA482" i="2"/>
  <c r="ER482" i="2"/>
  <c r="EE482" i="2"/>
  <c r="ED482" i="2"/>
  <c r="EC482" i="2"/>
  <c r="EB482" i="2"/>
  <c r="EA482" i="2"/>
  <c r="DZ482" i="2"/>
  <c r="DV482" i="2"/>
  <c r="DN482" i="2"/>
  <c r="CI482" i="2"/>
  <c r="CE482" i="2"/>
  <c r="CD482" i="2"/>
  <c r="CJ482" i="2" s="1"/>
  <c r="BL482" i="2"/>
  <c r="BO482" i="2" s="1"/>
  <c r="BK482" i="2"/>
  <c r="BJ482" i="2"/>
  <c r="BI482" i="2"/>
  <c r="BH482" i="2"/>
  <c r="BG482" i="2"/>
  <c r="BD482" i="2"/>
  <c r="BC482" i="2"/>
  <c r="BB482" i="2"/>
  <c r="AX482" i="2"/>
  <c r="AW482" i="2"/>
  <c r="CK482" i="2" s="1"/>
  <c r="AV482" i="2"/>
  <c r="AU482" i="2"/>
  <c r="AT482" i="2"/>
  <c r="AN482" i="2"/>
  <c r="AM482" i="2"/>
  <c r="AL482" i="2"/>
  <c r="AK482" i="2"/>
  <c r="AJ482" i="2"/>
  <c r="AI482" i="2"/>
  <c r="AH482" i="2"/>
  <c r="AG482" i="2"/>
  <c r="AB482" i="2"/>
  <c r="AA482" i="2"/>
  <c r="Z482" i="2"/>
  <c r="Y482" i="2"/>
  <c r="X482" i="2"/>
  <c r="U482" i="2"/>
  <c r="T482" i="2"/>
  <c r="S482" i="2"/>
  <c r="R482" i="2"/>
  <c r="Q482" i="2"/>
  <c r="P482" i="2"/>
  <c r="O482" i="2"/>
  <c r="L482" i="2"/>
  <c r="I482" i="2"/>
  <c r="H482" i="2"/>
  <c r="G482" i="2"/>
  <c r="F482" i="2"/>
  <c r="E482" i="2"/>
  <c r="A482" i="2"/>
  <c r="LO481" i="2"/>
  <c r="LE481" i="2"/>
  <c r="LD481" i="2"/>
  <c r="LB481" i="2"/>
  <c r="KY481" i="2"/>
  <c r="KX481" i="2"/>
  <c r="KP481" i="2"/>
  <c r="KM481" i="2"/>
  <c r="KK481" i="2"/>
  <c r="JV481" i="2"/>
  <c r="JT481" i="2" s="1"/>
  <c r="II481" i="2"/>
  <c r="IH481" i="2"/>
  <c r="IB481" i="2"/>
  <c r="IA481" i="2"/>
  <c r="HU481" i="2"/>
  <c r="HT481" i="2"/>
  <c r="HN481" i="2"/>
  <c r="HM481" i="2"/>
  <c r="HG481" i="2"/>
  <c r="HF481" i="2"/>
  <c r="GZ481" i="2"/>
  <c r="GY481" i="2"/>
  <c r="GS481" i="2"/>
  <c r="GP481" i="2"/>
  <c r="GO481" i="2"/>
  <c r="FR481" i="2"/>
  <c r="FM481" i="2"/>
  <c r="FA481" i="2"/>
  <c r="ER481" i="2"/>
  <c r="EE481" i="2"/>
  <c r="ED481" i="2"/>
  <c r="EC481" i="2"/>
  <c r="EB481" i="2"/>
  <c r="EA481" i="2"/>
  <c r="DZ481" i="2"/>
  <c r="DV481" i="2"/>
  <c r="DN481" i="2"/>
  <c r="CJ481" i="2"/>
  <c r="CI481" i="2"/>
  <c r="CE481" i="2"/>
  <c r="CD481" i="2"/>
  <c r="BK481" i="2"/>
  <c r="BJ481" i="2"/>
  <c r="BL481" i="2" s="1"/>
  <c r="BO481" i="2" s="1"/>
  <c r="BI481" i="2"/>
  <c r="BH481" i="2"/>
  <c r="BG481" i="2"/>
  <c r="BD481" i="2"/>
  <c r="BC481" i="2"/>
  <c r="BB481" i="2"/>
  <c r="AX481" i="2"/>
  <c r="AW481" i="2"/>
  <c r="CK481" i="2" s="1"/>
  <c r="AV481" i="2"/>
  <c r="AU481" i="2"/>
  <c r="AT481" i="2"/>
  <c r="AN481" i="2"/>
  <c r="AM481" i="2"/>
  <c r="AL481" i="2"/>
  <c r="AK481" i="2"/>
  <c r="AJ481" i="2"/>
  <c r="AI481" i="2"/>
  <c r="AH481" i="2"/>
  <c r="AG481" i="2"/>
  <c r="AB481" i="2"/>
  <c r="AA481" i="2"/>
  <c r="Z481" i="2"/>
  <c r="Y481" i="2"/>
  <c r="X481" i="2"/>
  <c r="U481" i="2"/>
  <c r="T481" i="2"/>
  <c r="S481" i="2"/>
  <c r="R481" i="2"/>
  <c r="Q481" i="2"/>
  <c r="P481" i="2"/>
  <c r="O481" i="2"/>
  <c r="L481" i="2"/>
  <c r="I481" i="2"/>
  <c r="H481" i="2"/>
  <c r="G481" i="2"/>
  <c r="F481" i="2"/>
  <c r="E481" i="2"/>
  <c r="A481" i="2"/>
  <c r="LO480" i="2"/>
  <c r="LE480" i="2"/>
  <c r="LD480" i="2"/>
  <c r="LB480" i="2"/>
  <c r="KY480" i="2"/>
  <c r="KX480" i="2"/>
  <c r="KP480" i="2"/>
  <c r="KM480" i="2"/>
  <c r="KK480" i="2"/>
  <c r="JV480" i="2"/>
  <c r="JT480" i="2" s="1"/>
  <c r="II480" i="2"/>
  <c r="IH480" i="2"/>
  <c r="IB480" i="2"/>
  <c r="IA480" i="2"/>
  <c r="HU480" i="2"/>
  <c r="HT480" i="2"/>
  <c r="HN480" i="2"/>
  <c r="HM480" i="2"/>
  <c r="HG480" i="2"/>
  <c r="HF480" i="2"/>
  <c r="GZ480" i="2"/>
  <c r="GY480" i="2"/>
  <c r="GS480" i="2"/>
  <c r="GP480" i="2"/>
  <c r="GO480" i="2"/>
  <c r="FR480" i="2"/>
  <c r="FM480" i="2"/>
  <c r="FA480" i="2"/>
  <c r="ER480" i="2"/>
  <c r="EE480" i="2"/>
  <c r="ED480" i="2"/>
  <c r="EC480" i="2"/>
  <c r="EB480" i="2"/>
  <c r="EA480" i="2"/>
  <c r="DZ480" i="2"/>
  <c r="DV480" i="2"/>
  <c r="DN480" i="2"/>
  <c r="CJ480" i="2"/>
  <c r="CI480" i="2"/>
  <c r="CD480" i="2"/>
  <c r="CE480" i="2" s="1"/>
  <c r="BL480" i="2"/>
  <c r="BO480" i="2" s="1"/>
  <c r="BK480" i="2"/>
  <c r="BJ480" i="2"/>
  <c r="BI480" i="2"/>
  <c r="BH480" i="2"/>
  <c r="BG480" i="2"/>
  <c r="BD480" i="2"/>
  <c r="BC480" i="2"/>
  <c r="BB480" i="2"/>
  <c r="AX480" i="2"/>
  <c r="AW480" i="2"/>
  <c r="CK480" i="2" s="1"/>
  <c r="AV480" i="2"/>
  <c r="AU480" i="2"/>
  <c r="AT480" i="2"/>
  <c r="AN480" i="2"/>
  <c r="AM480" i="2"/>
  <c r="AL480" i="2"/>
  <c r="AK480" i="2"/>
  <c r="AJ480" i="2"/>
  <c r="AI480" i="2"/>
  <c r="AH480" i="2"/>
  <c r="AG480" i="2"/>
  <c r="AB480" i="2"/>
  <c r="AA480" i="2"/>
  <c r="Z480" i="2"/>
  <c r="Y480" i="2"/>
  <c r="X480" i="2"/>
  <c r="U480" i="2"/>
  <c r="T480" i="2"/>
  <c r="S480" i="2"/>
  <c r="R480" i="2"/>
  <c r="Q480" i="2"/>
  <c r="P480" i="2"/>
  <c r="O480" i="2"/>
  <c r="L480" i="2"/>
  <c r="I480" i="2"/>
  <c r="H480" i="2"/>
  <c r="G480" i="2"/>
  <c r="F480" i="2"/>
  <c r="A480" i="2" s="1"/>
  <c r="E480" i="2"/>
  <c r="LO479" i="2"/>
  <c r="LE479" i="2"/>
  <c r="LD479" i="2"/>
  <c r="LB479" i="2"/>
  <c r="KY479" i="2"/>
  <c r="KX479" i="2"/>
  <c r="KP479" i="2"/>
  <c r="KM479" i="2"/>
  <c r="KK479" i="2"/>
  <c r="JV479" i="2"/>
  <c r="JT479" i="2"/>
  <c r="II479" i="2"/>
  <c r="IH479" i="2"/>
  <c r="IB479" i="2"/>
  <c r="IA479" i="2"/>
  <c r="HU479" i="2"/>
  <c r="HT479" i="2"/>
  <c r="HN479" i="2"/>
  <c r="HM479" i="2"/>
  <c r="HG479" i="2"/>
  <c r="HF479" i="2"/>
  <c r="GZ479" i="2"/>
  <c r="GY479" i="2"/>
  <c r="GS479" i="2"/>
  <c r="GP479" i="2"/>
  <c r="GO479" i="2"/>
  <c r="FR479" i="2"/>
  <c r="FM479" i="2"/>
  <c r="FA479" i="2"/>
  <c r="ER479" i="2"/>
  <c r="EE479" i="2"/>
  <c r="ED479" i="2"/>
  <c r="EC479" i="2"/>
  <c r="EB479" i="2"/>
  <c r="EA479" i="2"/>
  <c r="DZ479" i="2"/>
  <c r="DV479" i="2"/>
  <c r="DN479" i="2"/>
  <c r="CI479" i="2"/>
  <c r="CD479" i="2"/>
  <c r="BL479" i="2"/>
  <c r="BO479" i="2" s="1"/>
  <c r="BK479" i="2"/>
  <c r="BJ479" i="2"/>
  <c r="BI479" i="2"/>
  <c r="BH479" i="2"/>
  <c r="BG479" i="2"/>
  <c r="BD479" i="2"/>
  <c r="BC479" i="2"/>
  <c r="BB479" i="2"/>
  <c r="AX479" i="2"/>
  <c r="AW479" i="2"/>
  <c r="CK479" i="2" s="1"/>
  <c r="AV479" i="2"/>
  <c r="AU479" i="2"/>
  <c r="AT479" i="2"/>
  <c r="AN479" i="2"/>
  <c r="AM479" i="2"/>
  <c r="AL479" i="2"/>
  <c r="AK479" i="2"/>
  <c r="AJ479" i="2"/>
  <c r="AI479" i="2"/>
  <c r="AH479" i="2"/>
  <c r="AG479" i="2"/>
  <c r="AB479" i="2"/>
  <c r="AA479" i="2"/>
  <c r="Z479" i="2"/>
  <c r="Y479" i="2"/>
  <c r="X479" i="2"/>
  <c r="U479" i="2"/>
  <c r="T479" i="2"/>
  <c r="S479" i="2"/>
  <c r="R479" i="2"/>
  <c r="Q479" i="2"/>
  <c r="P479" i="2"/>
  <c r="O479" i="2"/>
  <c r="L479" i="2"/>
  <c r="I479" i="2"/>
  <c r="H479" i="2"/>
  <c r="G479" i="2"/>
  <c r="F479" i="2"/>
  <c r="A479" i="2" s="1"/>
  <c r="E479" i="2"/>
  <c r="LO478" i="2"/>
  <c r="LE478" i="2"/>
  <c r="LD478" i="2"/>
  <c r="LB478" i="2"/>
  <c r="KY478" i="2"/>
  <c r="KX478" i="2"/>
  <c r="KP478" i="2"/>
  <c r="KM478" i="2"/>
  <c r="KK478" i="2"/>
  <c r="JV478" i="2"/>
  <c r="JT478" i="2"/>
  <c r="II478" i="2"/>
  <c r="IH478" i="2"/>
  <c r="IB478" i="2"/>
  <c r="IA478" i="2"/>
  <c r="HU478" i="2"/>
  <c r="HT478" i="2"/>
  <c r="HN478" i="2"/>
  <c r="HM478" i="2"/>
  <c r="HG478" i="2"/>
  <c r="HF478" i="2"/>
  <c r="GZ478" i="2"/>
  <c r="GY478" i="2"/>
  <c r="GS478" i="2"/>
  <c r="GP478" i="2"/>
  <c r="GO478" i="2"/>
  <c r="FR478" i="2"/>
  <c r="FM478" i="2"/>
  <c r="FA478" i="2"/>
  <c r="ER478" i="2"/>
  <c r="EE478" i="2"/>
  <c r="ED478" i="2"/>
  <c r="EC478" i="2"/>
  <c r="EB478" i="2"/>
  <c r="EA478" i="2"/>
  <c r="DZ478" i="2"/>
  <c r="DV478" i="2"/>
  <c r="DN478" i="2"/>
  <c r="CJ478" i="2"/>
  <c r="CI478" i="2"/>
  <c r="CD478" i="2"/>
  <c r="CE478" i="2" s="1"/>
  <c r="BK478" i="2"/>
  <c r="BJ478" i="2"/>
  <c r="BL478" i="2" s="1"/>
  <c r="BO478" i="2" s="1"/>
  <c r="BI478" i="2"/>
  <c r="BH478" i="2"/>
  <c r="BG478" i="2"/>
  <c r="BD478" i="2"/>
  <c r="BC478" i="2"/>
  <c r="BB478" i="2"/>
  <c r="AX478" i="2"/>
  <c r="AW478" i="2"/>
  <c r="CK478" i="2" s="1"/>
  <c r="AV478" i="2"/>
  <c r="AU478" i="2"/>
  <c r="AT478" i="2"/>
  <c r="AN478" i="2"/>
  <c r="AM478" i="2"/>
  <c r="AL478" i="2"/>
  <c r="AK478" i="2"/>
  <c r="AJ478" i="2"/>
  <c r="AI478" i="2"/>
  <c r="AH478" i="2"/>
  <c r="AG478" i="2"/>
  <c r="AB478" i="2"/>
  <c r="AA478" i="2"/>
  <c r="Z478" i="2"/>
  <c r="Y478" i="2"/>
  <c r="X478" i="2"/>
  <c r="U478" i="2"/>
  <c r="T478" i="2"/>
  <c r="S478" i="2"/>
  <c r="R478" i="2"/>
  <c r="Q478" i="2"/>
  <c r="P478" i="2"/>
  <c r="O478" i="2"/>
  <c r="L478" i="2"/>
  <c r="I478" i="2"/>
  <c r="H478" i="2"/>
  <c r="G478" i="2"/>
  <c r="F478" i="2"/>
  <c r="A478" i="2" s="1"/>
  <c r="E478" i="2"/>
  <c r="LO477" i="2"/>
  <c r="LE477" i="2"/>
  <c r="LD477" i="2"/>
  <c r="LB477" i="2"/>
  <c r="KY477" i="2"/>
  <c r="KX477" i="2"/>
  <c r="KP477" i="2"/>
  <c r="KM477" i="2"/>
  <c r="KK477" i="2"/>
  <c r="JV477" i="2"/>
  <c r="JT477" i="2" s="1"/>
  <c r="II477" i="2"/>
  <c r="IH477" i="2"/>
  <c r="IB477" i="2"/>
  <c r="IA477" i="2"/>
  <c r="HU477" i="2"/>
  <c r="HT477" i="2"/>
  <c r="HN477" i="2"/>
  <c r="HM477" i="2"/>
  <c r="HG477" i="2"/>
  <c r="HF477" i="2"/>
  <c r="GZ477" i="2"/>
  <c r="GY477" i="2"/>
  <c r="GS477" i="2"/>
  <c r="GP477" i="2"/>
  <c r="GO477" i="2"/>
  <c r="FR477" i="2"/>
  <c r="FM477" i="2"/>
  <c r="FA477" i="2"/>
  <c r="ER477" i="2"/>
  <c r="EE477" i="2"/>
  <c r="ED477" i="2"/>
  <c r="EC477" i="2"/>
  <c r="EB477" i="2"/>
  <c r="EA477" i="2"/>
  <c r="DZ477" i="2"/>
  <c r="DV477" i="2"/>
  <c r="DN477" i="2"/>
  <c r="CI477" i="2"/>
  <c r="CE477" i="2"/>
  <c r="CD477" i="2"/>
  <c r="CJ477" i="2" s="1"/>
  <c r="BO477" i="2"/>
  <c r="BK477" i="2"/>
  <c r="BJ477" i="2"/>
  <c r="BL477" i="2" s="1"/>
  <c r="BI477" i="2"/>
  <c r="BH477" i="2"/>
  <c r="BG477" i="2"/>
  <c r="BD477" i="2"/>
  <c r="BC477" i="2"/>
  <c r="BB477" i="2"/>
  <c r="AX477" i="2"/>
  <c r="AW477" i="2"/>
  <c r="CK477" i="2" s="1"/>
  <c r="AV477" i="2"/>
  <c r="AU477" i="2"/>
  <c r="AT477" i="2"/>
  <c r="AN477" i="2"/>
  <c r="AM477" i="2"/>
  <c r="AL477" i="2"/>
  <c r="AK477" i="2"/>
  <c r="AJ477" i="2"/>
  <c r="AI477" i="2"/>
  <c r="AH477" i="2"/>
  <c r="AG477" i="2"/>
  <c r="AB477" i="2"/>
  <c r="AA477" i="2"/>
  <c r="Z477" i="2"/>
  <c r="Y477" i="2"/>
  <c r="X477" i="2"/>
  <c r="U477" i="2"/>
  <c r="T477" i="2"/>
  <c r="S477" i="2"/>
  <c r="R477" i="2"/>
  <c r="Q477" i="2"/>
  <c r="P477" i="2"/>
  <c r="O477" i="2"/>
  <c r="L477" i="2"/>
  <c r="I477" i="2"/>
  <c r="H477" i="2"/>
  <c r="G477" i="2"/>
  <c r="F477" i="2"/>
  <c r="A477" i="2" s="1"/>
  <c r="E477" i="2"/>
  <c r="LO476" i="2"/>
  <c r="LE476" i="2"/>
  <c r="LD476" i="2"/>
  <c r="LB476" i="2"/>
  <c r="KY476" i="2"/>
  <c r="KX476" i="2"/>
  <c r="KP476" i="2"/>
  <c r="KM476" i="2"/>
  <c r="KK476" i="2"/>
  <c r="JV476" i="2"/>
  <c r="JT476" i="2" s="1"/>
  <c r="II476" i="2"/>
  <c r="IH476" i="2"/>
  <c r="IB476" i="2"/>
  <c r="IA476" i="2"/>
  <c r="HU476" i="2"/>
  <c r="HT476" i="2"/>
  <c r="HN476" i="2"/>
  <c r="HM476" i="2"/>
  <c r="HG476" i="2"/>
  <c r="HF476" i="2"/>
  <c r="GZ476" i="2"/>
  <c r="GY476" i="2"/>
  <c r="GS476" i="2"/>
  <c r="GP476" i="2"/>
  <c r="GO476" i="2"/>
  <c r="FR476" i="2"/>
  <c r="FM476" i="2"/>
  <c r="FA476" i="2"/>
  <c r="ER476" i="2"/>
  <c r="EE476" i="2"/>
  <c r="ED476" i="2"/>
  <c r="EC476" i="2"/>
  <c r="EB476" i="2"/>
  <c r="EA476" i="2"/>
  <c r="DZ476" i="2"/>
  <c r="DV476" i="2"/>
  <c r="DN476" i="2"/>
  <c r="CK476" i="2"/>
  <c r="CI476" i="2"/>
  <c r="CE476" i="2"/>
  <c r="CD476" i="2"/>
  <c r="CJ476" i="2" s="1"/>
  <c r="BO476" i="2"/>
  <c r="BL476" i="2"/>
  <c r="BK476" i="2"/>
  <c r="BJ476" i="2"/>
  <c r="BI476" i="2"/>
  <c r="BH476" i="2"/>
  <c r="BG476" i="2"/>
  <c r="BD476" i="2"/>
  <c r="BC476" i="2"/>
  <c r="BB476" i="2"/>
  <c r="AX476" i="2"/>
  <c r="AW476" i="2"/>
  <c r="AV476" i="2"/>
  <c r="AU476" i="2"/>
  <c r="AT476" i="2"/>
  <c r="AN476" i="2"/>
  <c r="AM476" i="2"/>
  <c r="AL476" i="2"/>
  <c r="AK476" i="2"/>
  <c r="AJ476" i="2"/>
  <c r="AI476" i="2"/>
  <c r="AH476" i="2"/>
  <c r="AG476" i="2"/>
  <c r="AB476" i="2"/>
  <c r="AA476" i="2"/>
  <c r="Z476" i="2"/>
  <c r="Y476" i="2"/>
  <c r="X476" i="2"/>
  <c r="U476" i="2"/>
  <c r="T476" i="2"/>
  <c r="S476" i="2"/>
  <c r="R476" i="2"/>
  <c r="Q476" i="2"/>
  <c r="P476" i="2"/>
  <c r="O476" i="2"/>
  <c r="L476" i="2"/>
  <c r="I476" i="2"/>
  <c r="H476" i="2"/>
  <c r="G476" i="2"/>
  <c r="F476" i="2"/>
  <c r="E476" i="2"/>
  <c r="A476" i="2"/>
  <c r="LO475" i="2"/>
  <c r="LE475" i="2"/>
  <c r="LD475" i="2"/>
  <c r="LB475" i="2"/>
  <c r="KY475" i="2"/>
  <c r="KX475" i="2"/>
  <c r="KP475" i="2"/>
  <c r="KM475" i="2"/>
  <c r="KK475" i="2"/>
  <c r="JV475" i="2"/>
  <c r="JT475" i="2" s="1"/>
  <c r="II475" i="2"/>
  <c r="IH475" i="2"/>
  <c r="IB475" i="2"/>
  <c r="IA475" i="2"/>
  <c r="HU475" i="2"/>
  <c r="HT475" i="2"/>
  <c r="HN475" i="2"/>
  <c r="HM475" i="2"/>
  <c r="HG475" i="2"/>
  <c r="HF475" i="2"/>
  <c r="GZ475" i="2"/>
  <c r="GY475" i="2"/>
  <c r="GS475" i="2"/>
  <c r="GP475" i="2"/>
  <c r="GO475" i="2"/>
  <c r="FR475" i="2"/>
  <c r="FM475" i="2"/>
  <c r="FA475" i="2"/>
  <c r="ER475" i="2"/>
  <c r="EE475" i="2"/>
  <c r="ED475" i="2"/>
  <c r="EC475" i="2"/>
  <c r="EB475" i="2"/>
  <c r="EA475" i="2"/>
  <c r="DZ475" i="2"/>
  <c r="DV475" i="2"/>
  <c r="DN475" i="2"/>
  <c r="CK475" i="2"/>
  <c r="CJ475" i="2"/>
  <c r="CI475" i="2"/>
  <c r="CE475" i="2"/>
  <c r="CD475" i="2"/>
  <c r="BK475" i="2"/>
  <c r="BJ475" i="2"/>
  <c r="BL475" i="2" s="1"/>
  <c r="BO475" i="2" s="1"/>
  <c r="BI475" i="2"/>
  <c r="BH475" i="2"/>
  <c r="BG475" i="2"/>
  <c r="BD475" i="2"/>
  <c r="BC475" i="2"/>
  <c r="BB475" i="2"/>
  <c r="AX475" i="2"/>
  <c r="AW475" i="2"/>
  <c r="AV475" i="2"/>
  <c r="AU475" i="2"/>
  <c r="AT475" i="2"/>
  <c r="AN475" i="2"/>
  <c r="AM475" i="2"/>
  <c r="AL475" i="2"/>
  <c r="AK475" i="2"/>
  <c r="AJ475" i="2"/>
  <c r="AI475" i="2"/>
  <c r="AH475" i="2"/>
  <c r="AG475" i="2"/>
  <c r="AB475" i="2"/>
  <c r="AA475" i="2"/>
  <c r="Z475" i="2"/>
  <c r="Y475" i="2"/>
  <c r="X475" i="2"/>
  <c r="U475" i="2"/>
  <c r="T475" i="2"/>
  <c r="S475" i="2"/>
  <c r="R475" i="2"/>
  <c r="Q475" i="2"/>
  <c r="P475" i="2"/>
  <c r="O475" i="2"/>
  <c r="L475" i="2"/>
  <c r="I475" i="2"/>
  <c r="H475" i="2"/>
  <c r="G475" i="2"/>
  <c r="F475" i="2"/>
  <c r="E475" i="2"/>
  <c r="A475" i="2"/>
  <c r="LO474" i="2"/>
  <c r="LE474" i="2"/>
  <c r="LD474" i="2"/>
  <c r="LB474" i="2"/>
  <c r="KY474" i="2"/>
  <c r="KX474" i="2"/>
  <c r="KP474" i="2"/>
  <c r="KM474" i="2"/>
  <c r="KK474" i="2"/>
  <c r="JV474" i="2"/>
  <c r="JT474" i="2" s="1"/>
  <c r="II474" i="2"/>
  <c r="IH474" i="2"/>
  <c r="IB474" i="2"/>
  <c r="IA474" i="2"/>
  <c r="HU474" i="2"/>
  <c r="HT474" i="2"/>
  <c r="HN474" i="2"/>
  <c r="HM474" i="2"/>
  <c r="HG474" i="2"/>
  <c r="HF474" i="2"/>
  <c r="GZ474" i="2"/>
  <c r="GY474" i="2"/>
  <c r="GS474" i="2"/>
  <c r="GP474" i="2"/>
  <c r="GO474" i="2"/>
  <c r="FR474" i="2"/>
  <c r="FM474" i="2"/>
  <c r="FA474" i="2"/>
  <c r="ER474" i="2"/>
  <c r="EE474" i="2"/>
  <c r="ED474" i="2"/>
  <c r="EC474" i="2"/>
  <c r="EB474" i="2"/>
  <c r="EA474" i="2"/>
  <c r="DZ474" i="2"/>
  <c r="DV474" i="2"/>
  <c r="DN474" i="2"/>
  <c r="CI474" i="2"/>
  <c r="CD474" i="2"/>
  <c r="CJ474" i="2" s="1"/>
  <c r="BO474" i="2"/>
  <c r="BL474" i="2"/>
  <c r="BK474" i="2"/>
  <c r="BJ474" i="2"/>
  <c r="BI474" i="2"/>
  <c r="BH474" i="2"/>
  <c r="BG474" i="2"/>
  <c r="BD474" i="2"/>
  <c r="BC474" i="2"/>
  <c r="BB474" i="2"/>
  <c r="AX474" i="2"/>
  <c r="AW474" i="2"/>
  <c r="CK474" i="2" s="1"/>
  <c r="AV474" i="2"/>
  <c r="AU474" i="2"/>
  <c r="AT474" i="2"/>
  <c r="AN474" i="2"/>
  <c r="AM474" i="2"/>
  <c r="AL474" i="2"/>
  <c r="AK474" i="2"/>
  <c r="AJ474" i="2"/>
  <c r="AI474" i="2"/>
  <c r="AH474" i="2"/>
  <c r="AG474" i="2"/>
  <c r="AB474" i="2"/>
  <c r="AA474" i="2"/>
  <c r="Z474" i="2"/>
  <c r="Y474" i="2"/>
  <c r="X474" i="2"/>
  <c r="U474" i="2"/>
  <c r="T474" i="2"/>
  <c r="S474" i="2"/>
  <c r="R474" i="2"/>
  <c r="Q474" i="2"/>
  <c r="P474" i="2"/>
  <c r="O474" i="2"/>
  <c r="L474" i="2"/>
  <c r="I474" i="2"/>
  <c r="H474" i="2"/>
  <c r="G474" i="2"/>
  <c r="F474" i="2"/>
  <c r="A474" i="2" s="1"/>
  <c r="E474" i="2"/>
  <c r="LO473" i="2"/>
  <c r="LE473" i="2"/>
  <c r="LD473" i="2"/>
  <c r="LB473" i="2"/>
  <c r="KY473" i="2"/>
  <c r="KX473" i="2"/>
  <c r="KP473" i="2"/>
  <c r="KM473" i="2"/>
  <c r="KK473" i="2"/>
  <c r="JV473" i="2"/>
  <c r="JT473" i="2" s="1"/>
  <c r="II473" i="2"/>
  <c r="IH473" i="2"/>
  <c r="IB473" i="2"/>
  <c r="IA473" i="2"/>
  <c r="HU473" i="2"/>
  <c r="HT473" i="2"/>
  <c r="HN473" i="2"/>
  <c r="HM473" i="2"/>
  <c r="HG473" i="2"/>
  <c r="HF473" i="2"/>
  <c r="GZ473" i="2"/>
  <c r="GY473" i="2"/>
  <c r="GS473" i="2"/>
  <c r="GP473" i="2"/>
  <c r="GO473" i="2"/>
  <c r="FR473" i="2"/>
  <c r="FM473" i="2"/>
  <c r="FA473" i="2"/>
  <c r="ER473" i="2"/>
  <c r="EE473" i="2"/>
  <c r="ED473" i="2"/>
  <c r="EC473" i="2"/>
  <c r="EB473" i="2"/>
  <c r="EA473" i="2"/>
  <c r="DZ473" i="2"/>
  <c r="DV473" i="2"/>
  <c r="DN473" i="2"/>
  <c r="CK473" i="2"/>
  <c r="CJ473" i="2"/>
  <c r="CI473" i="2"/>
  <c r="CE473" i="2"/>
  <c r="CD473" i="2"/>
  <c r="BL473" i="2"/>
  <c r="BO473" i="2" s="1"/>
  <c r="BK473" i="2"/>
  <c r="BJ473" i="2"/>
  <c r="BI473" i="2"/>
  <c r="BH473" i="2"/>
  <c r="BG473" i="2"/>
  <c r="BD473" i="2"/>
  <c r="BC473" i="2"/>
  <c r="BB473" i="2"/>
  <c r="AX473" i="2"/>
  <c r="AW473" i="2"/>
  <c r="AV473" i="2"/>
  <c r="AU473" i="2"/>
  <c r="AT473" i="2"/>
  <c r="AN473" i="2"/>
  <c r="AM473" i="2"/>
  <c r="AL473" i="2"/>
  <c r="AK473" i="2"/>
  <c r="AJ473" i="2"/>
  <c r="AI473" i="2"/>
  <c r="AH473" i="2"/>
  <c r="AG473" i="2"/>
  <c r="AB473" i="2"/>
  <c r="AA473" i="2"/>
  <c r="Z473" i="2"/>
  <c r="Y473" i="2"/>
  <c r="X473" i="2"/>
  <c r="U473" i="2"/>
  <c r="T473" i="2"/>
  <c r="S473" i="2"/>
  <c r="R473" i="2"/>
  <c r="Q473" i="2"/>
  <c r="P473" i="2"/>
  <c r="O473" i="2"/>
  <c r="L473" i="2"/>
  <c r="I473" i="2"/>
  <c r="H473" i="2"/>
  <c r="G473" i="2"/>
  <c r="F473" i="2"/>
  <c r="E473" i="2"/>
  <c r="A473" i="2"/>
  <c r="LO472" i="2"/>
  <c r="LE472" i="2"/>
  <c r="LD472" i="2"/>
  <c r="LB472" i="2"/>
  <c r="KY472" i="2"/>
  <c r="KX472" i="2"/>
  <c r="KP472" i="2"/>
  <c r="KM472" i="2"/>
  <c r="KK472" i="2"/>
  <c r="JV472" i="2"/>
  <c r="JT472" i="2"/>
  <c r="II472" i="2"/>
  <c r="IH472" i="2"/>
  <c r="IB472" i="2"/>
  <c r="IA472" i="2"/>
  <c r="HU472" i="2"/>
  <c r="HT472" i="2"/>
  <c r="HN472" i="2"/>
  <c r="HM472" i="2"/>
  <c r="HG472" i="2"/>
  <c r="HF472" i="2"/>
  <c r="GZ472" i="2"/>
  <c r="GY472" i="2"/>
  <c r="GS472" i="2"/>
  <c r="GP472" i="2"/>
  <c r="GO472" i="2"/>
  <c r="FR472" i="2"/>
  <c r="FM472" i="2"/>
  <c r="FA472" i="2"/>
  <c r="ER472" i="2"/>
  <c r="EE472" i="2"/>
  <c r="ED472" i="2"/>
  <c r="EC472" i="2"/>
  <c r="EB472" i="2"/>
  <c r="EA472" i="2"/>
  <c r="DZ472" i="2"/>
  <c r="DV472" i="2"/>
  <c r="DN472" i="2"/>
  <c r="CJ472" i="2"/>
  <c r="CI472" i="2"/>
  <c r="CE472" i="2"/>
  <c r="CD472" i="2"/>
  <c r="BL472" i="2"/>
  <c r="BO472" i="2" s="1"/>
  <c r="BK472" i="2"/>
  <c r="BJ472" i="2"/>
  <c r="BI472" i="2"/>
  <c r="BH472" i="2"/>
  <c r="BG472" i="2"/>
  <c r="BD472" i="2"/>
  <c r="BC472" i="2"/>
  <c r="BB472" i="2"/>
  <c r="AX472" i="2"/>
  <c r="AW472" i="2"/>
  <c r="CK472" i="2" s="1"/>
  <c r="AV472" i="2"/>
  <c r="AU472" i="2"/>
  <c r="AT472" i="2"/>
  <c r="AN472" i="2"/>
  <c r="AM472" i="2"/>
  <c r="AL472" i="2"/>
  <c r="AK472" i="2"/>
  <c r="AJ472" i="2"/>
  <c r="AI472" i="2"/>
  <c r="AH472" i="2"/>
  <c r="AG472" i="2"/>
  <c r="AB472" i="2"/>
  <c r="AA472" i="2"/>
  <c r="Z472" i="2"/>
  <c r="Y472" i="2"/>
  <c r="X472" i="2"/>
  <c r="U472" i="2"/>
  <c r="T472" i="2"/>
  <c r="S472" i="2"/>
  <c r="R472" i="2"/>
  <c r="Q472" i="2"/>
  <c r="P472" i="2"/>
  <c r="O472" i="2"/>
  <c r="L472" i="2"/>
  <c r="I472" i="2"/>
  <c r="H472" i="2"/>
  <c r="G472" i="2"/>
  <c r="F472" i="2"/>
  <c r="A472" i="2" s="1"/>
  <c r="E472" i="2"/>
  <c r="LO471" i="2"/>
  <c r="LE471" i="2"/>
  <c r="LD471" i="2"/>
  <c r="LB471" i="2"/>
  <c r="KY471" i="2"/>
  <c r="KX471" i="2"/>
  <c r="KP471" i="2"/>
  <c r="KM471" i="2"/>
  <c r="KK471" i="2"/>
  <c r="JV471" i="2"/>
  <c r="JT471" i="2"/>
  <c r="II471" i="2"/>
  <c r="IH471" i="2"/>
  <c r="IB471" i="2"/>
  <c r="IA471" i="2"/>
  <c r="HU471" i="2"/>
  <c r="HT471" i="2"/>
  <c r="HN471" i="2"/>
  <c r="HM471" i="2"/>
  <c r="HG471" i="2"/>
  <c r="HF471" i="2"/>
  <c r="GZ471" i="2"/>
  <c r="GY471" i="2"/>
  <c r="GS471" i="2"/>
  <c r="GP471" i="2"/>
  <c r="GO471" i="2"/>
  <c r="FR471" i="2"/>
  <c r="FM471" i="2"/>
  <c r="FA471" i="2"/>
  <c r="ER471" i="2"/>
  <c r="EE471" i="2"/>
  <c r="ED471" i="2"/>
  <c r="EC471" i="2"/>
  <c r="EB471" i="2"/>
  <c r="EA471" i="2"/>
  <c r="DZ471" i="2"/>
  <c r="DV471" i="2"/>
  <c r="DN471" i="2"/>
  <c r="CI471" i="2"/>
  <c r="CD471" i="2"/>
  <c r="BL471" i="2"/>
  <c r="BO471" i="2" s="1"/>
  <c r="BK471" i="2"/>
  <c r="BJ471" i="2"/>
  <c r="BI471" i="2"/>
  <c r="BH471" i="2"/>
  <c r="BG471" i="2"/>
  <c r="BD471" i="2"/>
  <c r="BC471" i="2"/>
  <c r="BB471" i="2"/>
  <c r="AX471" i="2"/>
  <c r="AW471" i="2"/>
  <c r="CK471" i="2" s="1"/>
  <c r="AV471" i="2"/>
  <c r="AU471" i="2"/>
  <c r="AT471" i="2"/>
  <c r="AN471" i="2"/>
  <c r="AM471" i="2"/>
  <c r="AL471" i="2"/>
  <c r="AK471" i="2"/>
  <c r="AJ471" i="2"/>
  <c r="AI471" i="2"/>
  <c r="AH471" i="2"/>
  <c r="AG471" i="2"/>
  <c r="AB471" i="2"/>
  <c r="AA471" i="2"/>
  <c r="Z471" i="2"/>
  <c r="Y471" i="2"/>
  <c r="X471" i="2"/>
  <c r="U471" i="2"/>
  <c r="T471" i="2"/>
  <c r="S471" i="2"/>
  <c r="R471" i="2"/>
  <c r="Q471" i="2"/>
  <c r="P471" i="2"/>
  <c r="O471" i="2"/>
  <c r="L471" i="2"/>
  <c r="I471" i="2"/>
  <c r="H471" i="2"/>
  <c r="G471" i="2"/>
  <c r="F471" i="2"/>
  <c r="E471" i="2"/>
  <c r="A471" i="2"/>
  <c r="LO470" i="2"/>
  <c r="LE470" i="2"/>
  <c r="LD470" i="2"/>
  <c r="LB470" i="2"/>
  <c r="KY470" i="2"/>
  <c r="KX470" i="2"/>
  <c r="KP470" i="2"/>
  <c r="KM470" i="2"/>
  <c r="KK470" i="2"/>
  <c r="JV470" i="2"/>
  <c r="JT470" i="2"/>
  <c r="II470" i="2"/>
  <c r="IH470" i="2"/>
  <c r="IB470" i="2"/>
  <c r="IA470" i="2"/>
  <c r="HU470" i="2"/>
  <c r="HT470" i="2"/>
  <c r="HN470" i="2"/>
  <c r="HM470" i="2"/>
  <c r="HG470" i="2"/>
  <c r="HF470" i="2"/>
  <c r="GZ470" i="2"/>
  <c r="GY470" i="2"/>
  <c r="GS470" i="2"/>
  <c r="GP470" i="2"/>
  <c r="GO470" i="2"/>
  <c r="FR470" i="2"/>
  <c r="FM470" i="2"/>
  <c r="FA470" i="2"/>
  <c r="ER470" i="2"/>
  <c r="EE470" i="2"/>
  <c r="ED470" i="2"/>
  <c r="EC470" i="2"/>
  <c r="EB470" i="2"/>
  <c r="EA470" i="2"/>
  <c r="DZ470" i="2"/>
  <c r="DV470" i="2"/>
  <c r="DN470" i="2"/>
  <c r="CJ470" i="2"/>
  <c r="CI470" i="2"/>
  <c r="CD470" i="2"/>
  <c r="CE470" i="2" s="1"/>
  <c r="BK470" i="2"/>
  <c r="BJ470" i="2"/>
  <c r="BL470" i="2" s="1"/>
  <c r="BO470" i="2" s="1"/>
  <c r="BI470" i="2"/>
  <c r="BH470" i="2"/>
  <c r="BG470" i="2"/>
  <c r="BD470" i="2"/>
  <c r="BC470" i="2"/>
  <c r="BB470" i="2"/>
  <c r="AX470" i="2"/>
  <c r="AW470" i="2"/>
  <c r="CK470" i="2" s="1"/>
  <c r="AV470" i="2"/>
  <c r="AU470" i="2"/>
  <c r="AT470" i="2"/>
  <c r="AN470" i="2"/>
  <c r="AM470" i="2"/>
  <c r="AL470" i="2"/>
  <c r="AK470" i="2"/>
  <c r="AJ470" i="2"/>
  <c r="AI470" i="2"/>
  <c r="AH470" i="2"/>
  <c r="AG470" i="2"/>
  <c r="AB470" i="2"/>
  <c r="AA470" i="2"/>
  <c r="Z470" i="2"/>
  <c r="Y470" i="2"/>
  <c r="X470" i="2"/>
  <c r="U470" i="2"/>
  <c r="T470" i="2"/>
  <c r="S470" i="2"/>
  <c r="R470" i="2"/>
  <c r="Q470" i="2"/>
  <c r="P470" i="2"/>
  <c r="O470" i="2"/>
  <c r="L470" i="2"/>
  <c r="I470" i="2"/>
  <c r="H470" i="2"/>
  <c r="G470" i="2"/>
  <c r="F470" i="2"/>
  <c r="A470" i="2" s="1"/>
  <c r="E470" i="2"/>
  <c r="LO469" i="2"/>
  <c r="LE469" i="2"/>
  <c r="LD469" i="2"/>
  <c r="LB469" i="2"/>
  <c r="KY469" i="2"/>
  <c r="KX469" i="2"/>
  <c r="KP469" i="2"/>
  <c r="KM469" i="2"/>
  <c r="KK469" i="2"/>
  <c r="JV469" i="2"/>
  <c r="JT469" i="2" s="1"/>
  <c r="II469" i="2"/>
  <c r="IH469" i="2"/>
  <c r="IB469" i="2"/>
  <c r="IA469" i="2"/>
  <c r="HU469" i="2"/>
  <c r="HT469" i="2"/>
  <c r="HN469" i="2"/>
  <c r="HM469" i="2"/>
  <c r="HG469" i="2"/>
  <c r="HF469" i="2"/>
  <c r="GZ469" i="2"/>
  <c r="GY469" i="2"/>
  <c r="GS469" i="2"/>
  <c r="GP469" i="2"/>
  <c r="GO469" i="2"/>
  <c r="FR469" i="2"/>
  <c r="FM469" i="2"/>
  <c r="FA469" i="2"/>
  <c r="ER469" i="2"/>
  <c r="EE469" i="2"/>
  <c r="ED469" i="2"/>
  <c r="EC469" i="2"/>
  <c r="EB469" i="2"/>
  <c r="EA469" i="2"/>
  <c r="DZ469" i="2"/>
  <c r="DV469" i="2"/>
  <c r="DN469" i="2"/>
  <c r="CI469" i="2"/>
  <c r="CD469" i="2"/>
  <c r="CJ469" i="2" s="1"/>
  <c r="BK469" i="2"/>
  <c r="BJ469" i="2"/>
  <c r="BL469" i="2" s="1"/>
  <c r="BO469" i="2" s="1"/>
  <c r="BI469" i="2"/>
  <c r="BH469" i="2"/>
  <c r="BG469" i="2"/>
  <c r="BD469" i="2"/>
  <c r="BC469" i="2"/>
  <c r="BB469" i="2"/>
  <c r="AX469" i="2"/>
  <c r="AW469" i="2"/>
  <c r="CK469" i="2" s="1"/>
  <c r="AV469" i="2"/>
  <c r="AU469" i="2"/>
  <c r="AT469" i="2"/>
  <c r="AN469" i="2"/>
  <c r="AM469" i="2"/>
  <c r="AL469" i="2"/>
  <c r="AK469" i="2"/>
  <c r="AJ469" i="2"/>
  <c r="AI469" i="2"/>
  <c r="AH469" i="2"/>
  <c r="AG469" i="2"/>
  <c r="AB469" i="2"/>
  <c r="AA469" i="2"/>
  <c r="Z469" i="2"/>
  <c r="Y469" i="2"/>
  <c r="X469" i="2"/>
  <c r="U469" i="2"/>
  <c r="T469" i="2"/>
  <c r="S469" i="2"/>
  <c r="R469" i="2"/>
  <c r="Q469" i="2"/>
  <c r="P469" i="2"/>
  <c r="O469" i="2"/>
  <c r="L469" i="2"/>
  <c r="I469" i="2"/>
  <c r="H469" i="2"/>
  <c r="G469" i="2"/>
  <c r="F469" i="2"/>
  <c r="A469" i="2" s="1"/>
  <c r="E469" i="2"/>
  <c r="LO468" i="2"/>
  <c r="LE468" i="2"/>
  <c r="LD468" i="2"/>
  <c r="LB468" i="2"/>
  <c r="KY468" i="2"/>
  <c r="KX468" i="2"/>
  <c r="KP468" i="2"/>
  <c r="KM468" i="2"/>
  <c r="KK468" i="2"/>
  <c r="JV468" i="2"/>
  <c r="JT468" i="2" s="1"/>
  <c r="II468" i="2"/>
  <c r="IH468" i="2"/>
  <c r="IB468" i="2"/>
  <c r="IA468" i="2"/>
  <c r="HU468" i="2"/>
  <c r="HT468" i="2"/>
  <c r="HN468" i="2"/>
  <c r="HM468" i="2"/>
  <c r="HG468" i="2"/>
  <c r="HF468" i="2"/>
  <c r="GZ468" i="2"/>
  <c r="GY468" i="2"/>
  <c r="GS468" i="2"/>
  <c r="GP468" i="2"/>
  <c r="GO468" i="2"/>
  <c r="FR468" i="2"/>
  <c r="FM468" i="2"/>
  <c r="FA468" i="2"/>
  <c r="ER468" i="2"/>
  <c r="EE468" i="2"/>
  <c r="ED468" i="2"/>
  <c r="EC468" i="2"/>
  <c r="EB468" i="2"/>
  <c r="EA468" i="2"/>
  <c r="DZ468" i="2"/>
  <c r="DV468" i="2"/>
  <c r="DN468" i="2"/>
  <c r="CK468" i="2"/>
  <c r="CI468" i="2"/>
  <c r="CE468" i="2"/>
  <c r="CD468" i="2"/>
  <c r="CJ468" i="2" s="1"/>
  <c r="BL468" i="2"/>
  <c r="BO468" i="2" s="1"/>
  <c r="BK468" i="2"/>
  <c r="BJ468" i="2"/>
  <c r="BI468" i="2"/>
  <c r="BH468" i="2"/>
  <c r="BG468" i="2"/>
  <c r="BD468" i="2"/>
  <c r="BC468" i="2"/>
  <c r="BB468" i="2"/>
  <c r="AX468" i="2"/>
  <c r="AW468" i="2"/>
  <c r="AV468" i="2"/>
  <c r="AU468" i="2"/>
  <c r="AT468" i="2"/>
  <c r="AN468" i="2"/>
  <c r="AM468" i="2"/>
  <c r="AL468" i="2"/>
  <c r="AK468" i="2"/>
  <c r="AJ468" i="2"/>
  <c r="AI468" i="2"/>
  <c r="AH468" i="2"/>
  <c r="AG468" i="2"/>
  <c r="AB468" i="2"/>
  <c r="AA468" i="2"/>
  <c r="Z468" i="2"/>
  <c r="Y468" i="2"/>
  <c r="X468" i="2"/>
  <c r="U468" i="2"/>
  <c r="T468" i="2"/>
  <c r="S468" i="2"/>
  <c r="R468" i="2"/>
  <c r="Q468" i="2"/>
  <c r="P468" i="2"/>
  <c r="O468" i="2"/>
  <c r="L468" i="2"/>
  <c r="I468" i="2"/>
  <c r="H468" i="2"/>
  <c r="G468" i="2"/>
  <c r="F468" i="2"/>
  <c r="E468" i="2"/>
  <c r="A468" i="2"/>
  <c r="LO467" i="2"/>
  <c r="LE467" i="2"/>
  <c r="LD467" i="2"/>
  <c r="LB467" i="2"/>
  <c r="KY467" i="2"/>
  <c r="KX467" i="2"/>
  <c r="KP467" i="2"/>
  <c r="KM467" i="2"/>
  <c r="KK467" i="2"/>
  <c r="JV467" i="2"/>
  <c r="JT467" i="2" s="1"/>
  <c r="II467" i="2"/>
  <c r="IH467" i="2"/>
  <c r="IB467" i="2"/>
  <c r="IA467" i="2"/>
  <c r="HU467" i="2"/>
  <c r="HT467" i="2"/>
  <c r="HN467" i="2"/>
  <c r="HM467" i="2"/>
  <c r="HG467" i="2"/>
  <c r="HF467" i="2"/>
  <c r="GZ467" i="2"/>
  <c r="GY467" i="2"/>
  <c r="GS467" i="2"/>
  <c r="GP467" i="2"/>
  <c r="GO467" i="2"/>
  <c r="FR467" i="2"/>
  <c r="FM467" i="2"/>
  <c r="FA467" i="2"/>
  <c r="ER467" i="2"/>
  <c r="EE467" i="2"/>
  <c r="ED467" i="2"/>
  <c r="EC467" i="2"/>
  <c r="EB467" i="2"/>
  <c r="EA467" i="2"/>
  <c r="DZ467" i="2"/>
  <c r="DV467" i="2"/>
  <c r="DN467" i="2"/>
  <c r="CK467" i="2"/>
  <c r="CJ467" i="2"/>
  <c r="CI467" i="2"/>
  <c r="CE467" i="2"/>
  <c r="CD467" i="2"/>
  <c r="BK467" i="2"/>
  <c r="BJ467" i="2"/>
  <c r="BL467" i="2" s="1"/>
  <c r="BO467" i="2" s="1"/>
  <c r="BI467" i="2"/>
  <c r="BH467" i="2"/>
  <c r="BG467" i="2"/>
  <c r="BD467" i="2"/>
  <c r="BC467" i="2"/>
  <c r="BB467" i="2"/>
  <c r="AX467" i="2"/>
  <c r="AW467" i="2"/>
  <c r="AV467" i="2"/>
  <c r="AU467" i="2"/>
  <c r="AT467" i="2"/>
  <c r="AN467" i="2"/>
  <c r="AM467" i="2"/>
  <c r="AL467" i="2"/>
  <c r="AK467" i="2"/>
  <c r="AJ467" i="2"/>
  <c r="AI467" i="2"/>
  <c r="AH467" i="2"/>
  <c r="AG467" i="2"/>
  <c r="AB467" i="2"/>
  <c r="AA467" i="2"/>
  <c r="Z467" i="2"/>
  <c r="Y467" i="2"/>
  <c r="X467" i="2"/>
  <c r="U467" i="2"/>
  <c r="T467" i="2"/>
  <c r="S467" i="2"/>
  <c r="R467" i="2"/>
  <c r="Q467" i="2"/>
  <c r="P467" i="2"/>
  <c r="O467" i="2"/>
  <c r="L467" i="2"/>
  <c r="I467" i="2"/>
  <c r="H467" i="2"/>
  <c r="G467" i="2"/>
  <c r="F467" i="2"/>
  <c r="E467" i="2"/>
  <c r="A467" i="2"/>
  <c r="LO466" i="2"/>
  <c r="LE466" i="2"/>
  <c r="LD466" i="2"/>
  <c r="LB466" i="2"/>
  <c r="KY466" i="2"/>
  <c r="KX466" i="2"/>
  <c r="KP466" i="2"/>
  <c r="KM466" i="2"/>
  <c r="KK466" i="2"/>
  <c r="JV466" i="2"/>
  <c r="JT466" i="2"/>
  <c r="II466" i="2"/>
  <c r="IH466" i="2"/>
  <c r="IB466" i="2"/>
  <c r="IA466" i="2"/>
  <c r="HU466" i="2"/>
  <c r="HT466" i="2"/>
  <c r="HN466" i="2"/>
  <c r="HM466" i="2"/>
  <c r="HG466" i="2"/>
  <c r="HF466" i="2"/>
  <c r="GZ466" i="2"/>
  <c r="GY466" i="2"/>
  <c r="GS466" i="2"/>
  <c r="GP466" i="2"/>
  <c r="GO466" i="2"/>
  <c r="FR466" i="2"/>
  <c r="FM466" i="2"/>
  <c r="FA466" i="2"/>
  <c r="ER466" i="2"/>
  <c r="EE466" i="2"/>
  <c r="ED466" i="2"/>
  <c r="EC466" i="2"/>
  <c r="EB466" i="2"/>
  <c r="EA466" i="2"/>
  <c r="DZ466" i="2"/>
  <c r="DV466" i="2"/>
  <c r="DN466" i="2"/>
  <c r="CI466" i="2"/>
  <c r="CD466" i="2"/>
  <c r="CJ466" i="2" s="1"/>
  <c r="BL466" i="2"/>
  <c r="BO466" i="2" s="1"/>
  <c r="BK466" i="2"/>
  <c r="BJ466" i="2"/>
  <c r="BI466" i="2"/>
  <c r="BH466" i="2"/>
  <c r="BG466" i="2"/>
  <c r="BD466" i="2"/>
  <c r="BC466" i="2"/>
  <c r="BB466" i="2"/>
  <c r="AX466" i="2"/>
  <c r="AW466" i="2"/>
  <c r="CK466" i="2" s="1"/>
  <c r="AV466" i="2"/>
  <c r="AU466" i="2"/>
  <c r="AT466" i="2"/>
  <c r="AN466" i="2"/>
  <c r="AM466" i="2"/>
  <c r="AL466" i="2"/>
  <c r="AK466" i="2"/>
  <c r="AJ466" i="2"/>
  <c r="AI466" i="2"/>
  <c r="AH466" i="2"/>
  <c r="AG466" i="2"/>
  <c r="AB466" i="2"/>
  <c r="AA466" i="2"/>
  <c r="Z466" i="2"/>
  <c r="Y466" i="2"/>
  <c r="X466" i="2"/>
  <c r="U466" i="2"/>
  <c r="T466" i="2"/>
  <c r="S466" i="2"/>
  <c r="R466" i="2"/>
  <c r="Q466" i="2"/>
  <c r="P466" i="2"/>
  <c r="O466" i="2"/>
  <c r="L466" i="2"/>
  <c r="I466" i="2"/>
  <c r="H466" i="2"/>
  <c r="G466" i="2"/>
  <c r="F466" i="2"/>
  <c r="E466" i="2"/>
  <c r="A466" i="2"/>
  <c r="LO465" i="2"/>
  <c r="LE465" i="2"/>
  <c r="LD465" i="2"/>
  <c r="LB465" i="2"/>
  <c r="KY465" i="2"/>
  <c r="KX465" i="2"/>
  <c r="KP465" i="2"/>
  <c r="KM465" i="2"/>
  <c r="KK465" i="2"/>
  <c r="JV465" i="2"/>
  <c r="JT465" i="2" s="1"/>
  <c r="II465" i="2"/>
  <c r="IH465" i="2"/>
  <c r="IB465" i="2"/>
  <c r="IA465" i="2"/>
  <c r="HU465" i="2"/>
  <c r="HT465" i="2"/>
  <c r="HN465" i="2"/>
  <c r="HM465" i="2"/>
  <c r="HG465" i="2"/>
  <c r="HF465" i="2"/>
  <c r="GZ465" i="2"/>
  <c r="GY465" i="2"/>
  <c r="GS465" i="2"/>
  <c r="GP465" i="2"/>
  <c r="GO465" i="2"/>
  <c r="FR465" i="2"/>
  <c r="FM465" i="2"/>
  <c r="FA465" i="2"/>
  <c r="ER465" i="2"/>
  <c r="EE465" i="2"/>
  <c r="ED465" i="2"/>
  <c r="EC465" i="2"/>
  <c r="EB465" i="2"/>
  <c r="EA465" i="2"/>
  <c r="DZ465" i="2"/>
  <c r="DV465" i="2"/>
  <c r="DN465" i="2"/>
  <c r="CK465" i="2"/>
  <c r="CJ465" i="2"/>
  <c r="CI465" i="2"/>
  <c r="CE465" i="2"/>
  <c r="CD465" i="2"/>
  <c r="BL465" i="2"/>
  <c r="BO465" i="2" s="1"/>
  <c r="BK465" i="2"/>
  <c r="BJ465" i="2"/>
  <c r="BI465" i="2"/>
  <c r="BH465" i="2"/>
  <c r="BG465" i="2"/>
  <c r="BD465" i="2"/>
  <c r="BC465" i="2"/>
  <c r="BB465" i="2"/>
  <c r="AX465" i="2"/>
  <c r="AW465" i="2"/>
  <c r="AV465" i="2"/>
  <c r="AU465" i="2"/>
  <c r="AT465" i="2"/>
  <c r="AN465" i="2"/>
  <c r="AM465" i="2"/>
  <c r="AL465" i="2"/>
  <c r="AK465" i="2"/>
  <c r="AJ465" i="2"/>
  <c r="AI465" i="2"/>
  <c r="AH465" i="2"/>
  <c r="AG465" i="2"/>
  <c r="AB465" i="2"/>
  <c r="AA465" i="2"/>
  <c r="Z465" i="2"/>
  <c r="Y465" i="2"/>
  <c r="X465" i="2"/>
  <c r="U465" i="2"/>
  <c r="T465" i="2"/>
  <c r="S465" i="2"/>
  <c r="R465" i="2"/>
  <c r="Q465" i="2"/>
  <c r="P465" i="2"/>
  <c r="O465" i="2"/>
  <c r="L465" i="2"/>
  <c r="I465" i="2"/>
  <c r="H465" i="2"/>
  <c r="G465" i="2"/>
  <c r="F465" i="2"/>
  <c r="E465" i="2"/>
  <c r="A465" i="2"/>
  <c r="LO464" i="2"/>
  <c r="LE464" i="2"/>
  <c r="LD464" i="2"/>
  <c r="LB464" i="2"/>
  <c r="KY464" i="2"/>
  <c r="KX464" i="2"/>
  <c r="KP464" i="2"/>
  <c r="KM464" i="2"/>
  <c r="KK464" i="2"/>
  <c r="JV464" i="2"/>
  <c r="JT464" i="2"/>
  <c r="II464" i="2"/>
  <c r="IH464" i="2"/>
  <c r="IB464" i="2"/>
  <c r="IA464" i="2"/>
  <c r="HU464" i="2"/>
  <c r="HT464" i="2"/>
  <c r="HN464" i="2"/>
  <c r="HM464" i="2"/>
  <c r="HG464" i="2"/>
  <c r="HF464" i="2"/>
  <c r="GZ464" i="2"/>
  <c r="GY464" i="2"/>
  <c r="GS464" i="2"/>
  <c r="GP464" i="2"/>
  <c r="GO464" i="2"/>
  <c r="FR464" i="2"/>
  <c r="FM464" i="2"/>
  <c r="FA464" i="2"/>
  <c r="ER464" i="2"/>
  <c r="EE464" i="2"/>
  <c r="ED464" i="2"/>
  <c r="EC464" i="2"/>
  <c r="EB464" i="2"/>
  <c r="EA464" i="2"/>
  <c r="DZ464" i="2"/>
  <c r="DV464" i="2"/>
  <c r="DN464" i="2"/>
  <c r="CJ464" i="2"/>
  <c r="CI464" i="2"/>
  <c r="CD464" i="2"/>
  <c r="CE464" i="2" s="1"/>
  <c r="BL464" i="2"/>
  <c r="BO464" i="2" s="1"/>
  <c r="BK464" i="2"/>
  <c r="BJ464" i="2"/>
  <c r="BI464" i="2"/>
  <c r="BH464" i="2"/>
  <c r="BG464" i="2"/>
  <c r="BD464" i="2"/>
  <c r="BC464" i="2"/>
  <c r="BB464" i="2"/>
  <c r="AX464" i="2"/>
  <c r="AW464" i="2"/>
  <c r="CK464" i="2" s="1"/>
  <c r="AV464" i="2"/>
  <c r="AU464" i="2"/>
  <c r="AT464" i="2"/>
  <c r="AN464" i="2"/>
  <c r="AM464" i="2"/>
  <c r="AL464" i="2"/>
  <c r="AK464" i="2"/>
  <c r="AJ464" i="2"/>
  <c r="AI464" i="2"/>
  <c r="AH464" i="2"/>
  <c r="AG464" i="2"/>
  <c r="AB464" i="2"/>
  <c r="AA464" i="2"/>
  <c r="Z464" i="2"/>
  <c r="Y464" i="2"/>
  <c r="X464" i="2"/>
  <c r="U464" i="2"/>
  <c r="T464" i="2"/>
  <c r="S464" i="2"/>
  <c r="R464" i="2"/>
  <c r="Q464" i="2"/>
  <c r="P464" i="2"/>
  <c r="O464" i="2"/>
  <c r="L464" i="2"/>
  <c r="I464" i="2"/>
  <c r="H464" i="2"/>
  <c r="G464" i="2"/>
  <c r="F464" i="2"/>
  <c r="E464" i="2"/>
  <c r="A464" i="2"/>
  <c r="LO463" i="2"/>
  <c r="LE463" i="2"/>
  <c r="LD463" i="2"/>
  <c r="LB463" i="2"/>
  <c r="KY463" i="2"/>
  <c r="KX463" i="2"/>
  <c r="KP463" i="2"/>
  <c r="KM463" i="2"/>
  <c r="KK463" i="2"/>
  <c r="JV463" i="2"/>
  <c r="JT463" i="2"/>
  <c r="II463" i="2"/>
  <c r="IH463" i="2"/>
  <c r="IB463" i="2"/>
  <c r="IA463" i="2"/>
  <c r="HU463" i="2"/>
  <c r="HT463" i="2"/>
  <c r="HN463" i="2"/>
  <c r="HM463" i="2"/>
  <c r="HG463" i="2"/>
  <c r="HF463" i="2"/>
  <c r="GZ463" i="2"/>
  <c r="GY463" i="2"/>
  <c r="GS463" i="2"/>
  <c r="GP463" i="2"/>
  <c r="GO463" i="2"/>
  <c r="FR463" i="2"/>
  <c r="FM463" i="2"/>
  <c r="FA463" i="2"/>
  <c r="ER463" i="2"/>
  <c r="EE463" i="2"/>
  <c r="ED463" i="2"/>
  <c r="EC463" i="2"/>
  <c r="EB463" i="2"/>
  <c r="EA463" i="2"/>
  <c r="DZ463" i="2"/>
  <c r="DV463" i="2"/>
  <c r="DN463" i="2"/>
  <c r="CJ463" i="2"/>
  <c r="CI463" i="2"/>
  <c r="CD463" i="2"/>
  <c r="CE463" i="2" s="1"/>
  <c r="BO463" i="2"/>
  <c r="BL463" i="2"/>
  <c r="BK463" i="2"/>
  <c r="BJ463" i="2"/>
  <c r="BI463" i="2"/>
  <c r="BH463" i="2"/>
  <c r="BG463" i="2"/>
  <c r="BD463" i="2"/>
  <c r="BC463" i="2"/>
  <c r="BB463" i="2"/>
  <c r="AX463" i="2"/>
  <c r="AW463" i="2"/>
  <c r="CK463" i="2" s="1"/>
  <c r="AV463" i="2"/>
  <c r="AU463" i="2"/>
  <c r="AT463" i="2"/>
  <c r="AN463" i="2"/>
  <c r="AM463" i="2"/>
  <c r="AL463" i="2"/>
  <c r="AK463" i="2"/>
  <c r="AJ463" i="2"/>
  <c r="AI463" i="2"/>
  <c r="AH463" i="2"/>
  <c r="AG463" i="2"/>
  <c r="AB463" i="2"/>
  <c r="AA463" i="2"/>
  <c r="Z463" i="2"/>
  <c r="Y463" i="2"/>
  <c r="X463" i="2"/>
  <c r="U463" i="2"/>
  <c r="T463" i="2"/>
  <c r="S463" i="2"/>
  <c r="R463" i="2"/>
  <c r="Q463" i="2"/>
  <c r="P463" i="2"/>
  <c r="O463" i="2"/>
  <c r="L463" i="2"/>
  <c r="I463" i="2"/>
  <c r="H463" i="2"/>
  <c r="G463" i="2"/>
  <c r="F463" i="2"/>
  <c r="E463" i="2"/>
  <c r="A463" i="2"/>
  <c r="LO462" i="2"/>
  <c r="LE462" i="2"/>
  <c r="LD462" i="2"/>
  <c r="LB462" i="2"/>
  <c r="KY462" i="2"/>
  <c r="KX462" i="2"/>
  <c r="KP462" i="2"/>
  <c r="KM462" i="2"/>
  <c r="KK462" i="2"/>
  <c r="JV462" i="2"/>
  <c r="JT462" i="2"/>
  <c r="II462" i="2"/>
  <c r="IH462" i="2"/>
  <c r="IB462" i="2"/>
  <c r="IA462" i="2"/>
  <c r="HU462" i="2"/>
  <c r="HT462" i="2"/>
  <c r="HN462" i="2"/>
  <c r="HM462" i="2"/>
  <c r="HG462" i="2"/>
  <c r="HF462" i="2"/>
  <c r="GZ462" i="2"/>
  <c r="GY462" i="2"/>
  <c r="GS462" i="2"/>
  <c r="GP462" i="2"/>
  <c r="GO462" i="2"/>
  <c r="FR462" i="2"/>
  <c r="FM462" i="2"/>
  <c r="FA462" i="2"/>
  <c r="ER462" i="2"/>
  <c r="EE462" i="2"/>
  <c r="ED462" i="2"/>
  <c r="EC462" i="2"/>
  <c r="EB462" i="2"/>
  <c r="EA462" i="2"/>
  <c r="DZ462" i="2"/>
  <c r="DV462" i="2"/>
  <c r="DN462" i="2"/>
  <c r="CK462" i="2"/>
  <c r="CI462" i="2"/>
  <c r="CD462" i="2"/>
  <c r="CE462" i="2" s="1"/>
  <c r="BK462" i="2"/>
  <c r="BJ462" i="2"/>
  <c r="BL462" i="2" s="1"/>
  <c r="BO462" i="2" s="1"/>
  <c r="BI462" i="2"/>
  <c r="BH462" i="2"/>
  <c r="BG462" i="2"/>
  <c r="BD462" i="2"/>
  <c r="BC462" i="2"/>
  <c r="BB462" i="2"/>
  <c r="AX462" i="2"/>
  <c r="AW462" i="2"/>
  <c r="AV462" i="2"/>
  <c r="AU462" i="2"/>
  <c r="AT462" i="2"/>
  <c r="AN462" i="2"/>
  <c r="AM462" i="2"/>
  <c r="AL462" i="2"/>
  <c r="AK462" i="2"/>
  <c r="AJ462" i="2"/>
  <c r="AI462" i="2"/>
  <c r="AH462" i="2"/>
  <c r="AG462" i="2"/>
  <c r="AB462" i="2"/>
  <c r="AA462" i="2"/>
  <c r="Z462" i="2"/>
  <c r="Y462" i="2"/>
  <c r="X462" i="2"/>
  <c r="U462" i="2"/>
  <c r="T462" i="2"/>
  <c r="S462" i="2"/>
  <c r="R462" i="2"/>
  <c r="Q462" i="2"/>
  <c r="P462" i="2"/>
  <c r="O462" i="2"/>
  <c r="L462" i="2"/>
  <c r="I462" i="2"/>
  <c r="H462" i="2"/>
  <c r="G462" i="2"/>
  <c r="F462" i="2"/>
  <c r="A462" i="2" s="1"/>
  <c r="E462" i="2"/>
  <c r="LO461" i="2"/>
  <c r="LE461" i="2"/>
  <c r="LD461" i="2"/>
  <c r="LB461" i="2"/>
  <c r="KY461" i="2"/>
  <c r="KX461" i="2"/>
  <c r="KP461" i="2"/>
  <c r="KM461" i="2"/>
  <c r="KK461" i="2"/>
  <c r="JV461" i="2"/>
  <c r="JT461" i="2"/>
  <c r="II461" i="2"/>
  <c r="IH461" i="2"/>
  <c r="IB461" i="2"/>
  <c r="IA461" i="2"/>
  <c r="HU461" i="2"/>
  <c r="HT461" i="2"/>
  <c r="HN461" i="2"/>
  <c r="HM461" i="2"/>
  <c r="HG461" i="2"/>
  <c r="HF461" i="2"/>
  <c r="GZ461" i="2"/>
  <c r="GY461" i="2"/>
  <c r="GS461" i="2"/>
  <c r="GP461" i="2"/>
  <c r="GO461" i="2"/>
  <c r="FR461" i="2"/>
  <c r="FM461" i="2"/>
  <c r="FA461" i="2"/>
  <c r="ER461" i="2"/>
  <c r="EE461" i="2"/>
  <c r="ED461" i="2"/>
  <c r="EC461" i="2"/>
  <c r="EB461" i="2"/>
  <c r="EA461" i="2"/>
  <c r="DZ461" i="2"/>
  <c r="DV461" i="2"/>
  <c r="DN461" i="2"/>
  <c r="CI461" i="2"/>
  <c r="CD461" i="2"/>
  <c r="CJ461" i="2" s="1"/>
  <c r="BK461" i="2"/>
  <c r="BJ461" i="2"/>
  <c r="BL461" i="2" s="1"/>
  <c r="BO461" i="2" s="1"/>
  <c r="BI461" i="2"/>
  <c r="BH461" i="2"/>
  <c r="BG461" i="2"/>
  <c r="BD461" i="2"/>
  <c r="BC461" i="2"/>
  <c r="BB461" i="2"/>
  <c r="AX461" i="2"/>
  <c r="AW461" i="2"/>
  <c r="CK461" i="2" s="1"/>
  <c r="AV461" i="2"/>
  <c r="AU461" i="2"/>
  <c r="AT461" i="2"/>
  <c r="AN461" i="2"/>
  <c r="AM461" i="2"/>
  <c r="AL461" i="2"/>
  <c r="AK461" i="2"/>
  <c r="AJ461" i="2"/>
  <c r="AI461" i="2"/>
  <c r="AH461" i="2"/>
  <c r="AG461" i="2"/>
  <c r="AB461" i="2"/>
  <c r="AA461" i="2"/>
  <c r="Z461" i="2"/>
  <c r="Y461" i="2"/>
  <c r="X461" i="2"/>
  <c r="U461" i="2"/>
  <c r="T461" i="2"/>
  <c r="S461" i="2"/>
  <c r="R461" i="2"/>
  <c r="Q461" i="2"/>
  <c r="P461" i="2"/>
  <c r="O461" i="2"/>
  <c r="L461" i="2"/>
  <c r="I461" i="2"/>
  <c r="H461" i="2"/>
  <c r="G461" i="2"/>
  <c r="F461" i="2"/>
  <c r="A461" i="2" s="1"/>
  <c r="E461" i="2"/>
  <c r="LO460" i="2"/>
  <c r="LE460" i="2"/>
  <c r="LD460" i="2"/>
  <c r="LB460" i="2"/>
  <c r="KY460" i="2"/>
  <c r="KX460" i="2"/>
  <c r="KP460" i="2"/>
  <c r="KM460" i="2"/>
  <c r="KK460" i="2"/>
  <c r="JV460" i="2"/>
  <c r="JT460" i="2" s="1"/>
  <c r="II460" i="2"/>
  <c r="IH460" i="2"/>
  <c r="IB460" i="2"/>
  <c r="IA460" i="2"/>
  <c r="HU460" i="2"/>
  <c r="HT460" i="2"/>
  <c r="HN460" i="2"/>
  <c r="HM460" i="2"/>
  <c r="HG460" i="2"/>
  <c r="HF460" i="2"/>
  <c r="GZ460" i="2"/>
  <c r="GY460" i="2"/>
  <c r="GS460" i="2"/>
  <c r="GP460" i="2"/>
  <c r="GO460" i="2"/>
  <c r="FR460" i="2"/>
  <c r="FM460" i="2"/>
  <c r="FA460" i="2"/>
  <c r="ER460" i="2"/>
  <c r="EE460" i="2"/>
  <c r="ED460" i="2"/>
  <c r="EC460" i="2"/>
  <c r="EB460" i="2"/>
  <c r="EA460" i="2"/>
  <c r="DZ460" i="2"/>
  <c r="DV460" i="2"/>
  <c r="DN460" i="2"/>
  <c r="CI460" i="2"/>
  <c r="CE460" i="2"/>
  <c r="CD460" i="2"/>
  <c r="CJ460" i="2" s="1"/>
  <c r="BK460" i="2"/>
  <c r="BJ460" i="2"/>
  <c r="BL460" i="2" s="1"/>
  <c r="BO460" i="2" s="1"/>
  <c r="BI460" i="2"/>
  <c r="BH460" i="2"/>
  <c r="BG460" i="2"/>
  <c r="BD460" i="2"/>
  <c r="BC460" i="2"/>
  <c r="BB460" i="2"/>
  <c r="AX460" i="2"/>
  <c r="AW460" i="2"/>
  <c r="CK460" i="2" s="1"/>
  <c r="AV460" i="2"/>
  <c r="AU460" i="2"/>
  <c r="AT460" i="2"/>
  <c r="AN460" i="2"/>
  <c r="AM460" i="2"/>
  <c r="AL460" i="2"/>
  <c r="AK460" i="2"/>
  <c r="AJ460" i="2"/>
  <c r="AI460" i="2"/>
  <c r="AH460" i="2"/>
  <c r="AG460" i="2"/>
  <c r="AB460" i="2"/>
  <c r="AA460" i="2"/>
  <c r="Z460" i="2"/>
  <c r="Y460" i="2"/>
  <c r="X460" i="2"/>
  <c r="U460" i="2"/>
  <c r="T460" i="2"/>
  <c r="S460" i="2"/>
  <c r="R460" i="2"/>
  <c r="Q460" i="2"/>
  <c r="P460" i="2"/>
  <c r="O460" i="2"/>
  <c r="L460" i="2"/>
  <c r="I460" i="2"/>
  <c r="H460" i="2"/>
  <c r="G460" i="2"/>
  <c r="F460" i="2"/>
  <c r="E460" i="2"/>
  <c r="A460" i="2"/>
  <c r="LO459" i="2"/>
  <c r="LE459" i="2"/>
  <c r="LD459" i="2"/>
  <c r="LB459" i="2"/>
  <c r="KY459" i="2"/>
  <c r="KX459" i="2"/>
  <c r="KP459" i="2"/>
  <c r="KM459" i="2"/>
  <c r="KK459" i="2"/>
  <c r="JV459" i="2"/>
  <c r="JT459" i="2" s="1"/>
  <c r="II459" i="2"/>
  <c r="IH459" i="2"/>
  <c r="IB459" i="2"/>
  <c r="IA459" i="2"/>
  <c r="HU459" i="2"/>
  <c r="HT459" i="2"/>
  <c r="HN459" i="2"/>
  <c r="HM459" i="2"/>
  <c r="HG459" i="2"/>
  <c r="HF459" i="2"/>
  <c r="GZ459" i="2"/>
  <c r="GY459" i="2"/>
  <c r="GS459" i="2"/>
  <c r="GP459" i="2"/>
  <c r="GO459" i="2"/>
  <c r="FR459" i="2"/>
  <c r="FM459" i="2"/>
  <c r="FA459" i="2"/>
  <c r="ER459" i="2"/>
  <c r="EE459" i="2"/>
  <c r="ED459" i="2"/>
  <c r="EC459" i="2"/>
  <c r="EB459" i="2"/>
  <c r="EA459" i="2"/>
  <c r="DZ459" i="2"/>
  <c r="DV459" i="2"/>
  <c r="DN459" i="2"/>
  <c r="CJ459" i="2"/>
  <c r="CI459" i="2"/>
  <c r="CE459" i="2"/>
  <c r="CD459" i="2"/>
  <c r="BK459" i="2"/>
  <c r="BJ459" i="2"/>
  <c r="BL459" i="2" s="1"/>
  <c r="BO459" i="2" s="1"/>
  <c r="BI459" i="2"/>
  <c r="BH459" i="2"/>
  <c r="BG459" i="2"/>
  <c r="BD459" i="2"/>
  <c r="BC459" i="2"/>
  <c r="BB459" i="2"/>
  <c r="AX459" i="2"/>
  <c r="AW459" i="2"/>
  <c r="CK459" i="2" s="1"/>
  <c r="AV459" i="2"/>
  <c r="AU459" i="2"/>
  <c r="AT459" i="2"/>
  <c r="AN459" i="2"/>
  <c r="AM459" i="2"/>
  <c r="AL459" i="2"/>
  <c r="AK459" i="2"/>
  <c r="AJ459" i="2"/>
  <c r="AI459" i="2"/>
  <c r="AH459" i="2"/>
  <c r="AG459" i="2"/>
  <c r="AB459" i="2"/>
  <c r="AA459" i="2"/>
  <c r="Z459" i="2"/>
  <c r="Y459" i="2"/>
  <c r="X459" i="2"/>
  <c r="U459" i="2"/>
  <c r="T459" i="2"/>
  <c r="S459" i="2"/>
  <c r="R459" i="2"/>
  <c r="Q459" i="2"/>
  <c r="P459" i="2"/>
  <c r="O459" i="2"/>
  <c r="L459" i="2"/>
  <c r="I459" i="2"/>
  <c r="H459" i="2"/>
  <c r="G459" i="2"/>
  <c r="F459" i="2"/>
  <c r="E459" i="2"/>
  <c r="A459" i="2"/>
  <c r="LO458" i="2"/>
  <c r="LE458" i="2"/>
  <c r="LD458" i="2"/>
  <c r="LB458" i="2"/>
  <c r="KY458" i="2"/>
  <c r="KX458" i="2"/>
  <c r="KP458" i="2"/>
  <c r="KM458" i="2"/>
  <c r="KK458" i="2"/>
  <c r="JV458" i="2"/>
  <c r="JT458" i="2" s="1"/>
  <c r="II458" i="2"/>
  <c r="IH458" i="2"/>
  <c r="IB458" i="2"/>
  <c r="IA458" i="2"/>
  <c r="HU458" i="2"/>
  <c r="HT458" i="2"/>
  <c r="HN458" i="2"/>
  <c r="HM458" i="2"/>
  <c r="HG458" i="2"/>
  <c r="HF458" i="2"/>
  <c r="GZ458" i="2"/>
  <c r="GY458" i="2"/>
  <c r="GS458" i="2"/>
  <c r="GP458" i="2"/>
  <c r="GO458" i="2"/>
  <c r="FR458" i="2"/>
  <c r="FM458" i="2"/>
  <c r="FA458" i="2"/>
  <c r="ER458" i="2"/>
  <c r="EE458" i="2"/>
  <c r="ED458" i="2"/>
  <c r="EC458" i="2"/>
  <c r="EB458" i="2"/>
  <c r="EA458" i="2"/>
  <c r="DZ458" i="2"/>
  <c r="DV458" i="2"/>
  <c r="DN458" i="2"/>
  <c r="CJ458" i="2"/>
  <c r="CI458" i="2"/>
  <c r="CE458" i="2"/>
  <c r="CD458" i="2"/>
  <c r="BK458" i="2"/>
  <c r="BJ458" i="2"/>
  <c r="BL458" i="2" s="1"/>
  <c r="BO458" i="2" s="1"/>
  <c r="BI458" i="2"/>
  <c r="BH458" i="2"/>
  <c r="BG458" i="2"/>
  <c r="BD458" i="2"/>
  <c r="BC458" i="2"/>
  <c r="BB458" i="2"/>
  <c r="AX458" i="2"/>
  <c r="AW458" i="2"/>
  <c r="CK458" i="2" s="1"/>
  <c r="AV458" i="2"/>
  <c r="AU458" i="2"/>
  <c r="AT458" i="2"/>
  <c r="AN458" i="2"/>
  <c r="AM458" i="2"/>
  <c r="AL458" i="2"/>
  <c r="AK458" i="2"/>
  <c r="AJ458" i="2"/>
  <c r="AI458" i="2"/>
  <c r="AH458" i="2"/>
  <c r="AG458" i="2"/>
  <c r="AB458" i="2"/>
  <c r="AA458" i="2"/>
  <c r="Z458" i="2"/>
  <c r="Y458" i="2"/>
  <c r="X458" i="2"/>
  <c r="U458" i="2"/>
  <c r="T458" i="2"/>
  <c r="S458" i="2"/>
  <c r="R458" i="2"/>
  <c r="Q458" i="2"/>
  <c r="P458" i="2"/>
  <c r="O458" i="2"/>
  <c r="L458" i="2"/>
  <c r="I458" i="2"/>
  <c r="H458" i="2"/>
  <c r="G458" i="2"/>
  <c r="F458" i="2"/>
  <c r="E458" i="2"/>
  <c r="A458" i="2"/>
  <c r="LO457" i="2"/>
  <c r="LE457" i="2"/>
  <c r="LD457" i="2"/>
  <c r="LB457" i="2"/>
  <c r="KY457" i="2"/>
  <c r="KX457" i="2"/>
  <c r="KP457" i="2"/>
  <c r="KM457" i="2"/>
  <c r="KK457" i="2"/>
  <c r="JV457" i="2"/>
  <c r="JT457" i="2" s="1"/>
  <c r="II457" i="2"/>
  <c r="IH457" i="2"/>
  <c r="IB457" i="2"/>
  <c r="IA457" i="2"/>
  <c r="HU457" i="2"/>
  <c r="HT457" i="2"/>
  <c r="HN457" i="2"/>
  <c r="HM457" i="2"/>
  <c r="HG457" i="2"/>
  <c r="HF457" i="2"/>
  <c r="GZ457" i="2"/>
  <c r="GY457" i="2"/>
  <c r="GS457" i="2"/>
  <c r="GP457" i="2"/>
  <c r="GO457" i="2"/>
  <c r="FR457" i="2"/>
  <c r="FM457" i="2"/>
  <c r="FA457" i="2"/>
  <c r="ER457" i="2"/>
  <c r="EE457" i="2"/>
  <c r="ED457" i="2"/>
  <c r="EC457" i="2"/>
  <c r="EB457" i="2"/>
  <c r="EA457" i="2"/>
  <c r="DZ457" i="2"/>
  <c r="DV457" i="2"/>
  <c r="DN457" i="2"/>
  <c r="CK457" i="2"/>
  <c r="CI457" i="2"/>
  <c r="CE457" i="2"/>
  <c r="CD457" i="2"/>
  <c r="CJ457" i="2" s="1"/>
  <c r="BL457" i="2"/>
  <c r="BO457" i="2" s="1"/>
  <c r="BK457" i="2"/>
  <c r="BJ457" i="2"/>
  <c r="BI457" i="2"/>
  <c r="BH457" i="2"/>
  <c r="BG457" i="2"/>
  <c r="BD457" i="2"/>
  <c r="BC457" i="2"/>
  <c r="BB457" i="2"/>
  <c r="AX457" i="2"/>
  <c r="AW457" i="2"/>
  <c r="AV457" i="2"/>
  <c r="AU457" i="2"/>
  <c r="AT457" i="2"/>
  <c r="AN457" i="2"/>
  <c r="AM457" i="2"/>
  <c r="AL457" i="2"/>
  <c r="AK457" i="2"/>
  <c r="AJ457" i="2"/>
  <c r="AI457" i="2"/>
  <c r="AH457" i="2"/>
  <c r="AG457" i="2"/>
  <c r="AB457" i="2"/>
  <c r="AA457" i="2"/>
  <c r="Z457" i="2"/>
  <c r="Y457" i="2"/>
  <c r="X457" i="2"/>
  <c r="U457" i="2"/>
  <c r="T457" i="2"/>
  <c r="S457" i="2"/>
  <c r="R457" i="2"/>
  <c r="Q457" i="2"/>
  <c r="P457" i="2"/>
  <c r="O457" i="2"/>
  <c r="L457" i="2"/>
  <c r="I457" i="2"/>
  <c r="H457" i="2"/>
  <c r="G457" i="2"/>
  <c r="F457" i="2"/>
  <c r="A457" i="2" s="1"/>
  <c r="E457" i="2"/>
  <c r="LO456" i="2"/>
  <c r="LE456" i="2"/>
  <c r="LD456" i="2"/>
  <c r="LB456" i="2"/>
  <c r="KY456" i="2"/>
  <c r="KX456" i="2"/>
  <c r="KP456" i="2"/>
  <c r="KM456" i="2"/>
  <c r="KK456" i="2"/>
  <c r="JV456" i="2"/>
  <c r="JT456" i="2"/>
  <c r="II456" i="2"/>
  <c r="IH456" i="2"/>
  <c r="IB456" i="2"/>
  <c r="IA456" i="2"/>
  <c r="HU456" i="2"/>
  <c r="HT456" i="2"/>
  <c r="HN456" i="2"/>
  <c r="HM456" i="2"/>
  <c r="HG456" i="2"/>
  <c r="HF456" i="2"/>
  <c r="GZ456" i="2"/>
  <c r="GY456" i="2"/>
  <c r="GS456" i="2"/>
  <c r="GP456" i="2"/>
  <c r="GO456" i="2"/>
  <c r="FR456" i="2"/>
  <c r="FM456" i="2"/>
  <c r="FA456" i="2"/>
  <c r="ER456" i="2"/>
  <c r="EE456" i="2"/>
  <c r="ED456" i="2"/>
  <c r="EC456" i="2"/>
  <c r="EB456" i="2"/>
  <c r="EA456" i="2"/>
  <c r="DZ456" i="2"/>
  <c r="DV456" i="2"/>
  <c r="DN456" i="2"/>
  <c r="CJ456" i="2"/>
  <c r="CI456" i="2"/>
  <c r="CE456" i="2"/>
  <c r="CD456" i="2"/>
  <c r="BL456" i="2"/>
  <c r="BO456" i="2" s="1"/>
  <c r="BK456" i="2"/>
  <c r="BJ456" i="2"/>
  <c r="BI456" i="2"/>
  <c r="BH456" i="2"/>
  <c r="BG456" i="2"/>
  <c r="BD456" i="2"/>
  <c r="BC456" i="2"/>
  <c r="BB456" i="2"/>
  <c r="AX456" i="2"/>
  <c r="AW456" i="2"/>
  <c r="CK456" i="2" s="1"/>
  <c r="AV456" i="2"/>
  <c r="AU456" i="2"/>
  <c r="AT456" i="2"/>
  <c r="AN456" i="2"/>
  <c r="AM456" i="2"/>
  <c r="AL456" i="2"/>
  <c r="AK456" i="2"/>
  <c r="AJ456" i="2"/>
  <c r="AI456" i="2"/>
  <c r="AH456" i="2"/>
  <c r="AG456" i="2"/>
  <c r="AB456" i="2"/>
  <c r="AA456" i="2"/>
  <c r="Z456" i="2"/>
  <c r="Y456" i="2"/>
  <c r="X456" i="2"/>
  <c r="U456" i="2"/>
  <c r="T456" i="2"/>
  <c r="S456" i="2"/>
  <c r="R456" i="2"/>
  <c r="Q456" i="2"/>
  <c r="P456" i="2"/>
  <c r="O456" i="2"/>
  <c r="L456" i="2"/>
  <c r="I456" i="2"/>
  <c r="H456" i="2"/>
  <c r="G456" i="2"/>
  <c r="F456" i="2"/>
  <c r="A456" i="2" s="1"/>
  <c r="E456" i="2"/>
  <c r="LO455" i="2"/>
  <c r="LE455" i="2"/>
  <c r="LD455" i="2"/>
  <c r="LB455" i="2"/>
  <c r="KY455" i="2"/>
  <c r="KX455" i="2"/>
  <c r="KP455" i="2"/>
  <c r="KM455" i="2"/>
  <c r="KK455" i="2"/>
  <c r="JV455" i="2"/>
  <c r="JT455" i="2"/>
  <c r="II455" i="2"/>
  <c r="IH455" i="2"/>
  <c r="IB455" i="2"/>
  <c r="IA455" i="2"/>
  <c r="HU455" i="2"/>
  <c r="HT455" i="2"/>
  <c r="HN455" i="2"/>
  <c r="HM455" i="2"/>
  <c r="HG455" i="2"/>
  <c r="HF455" i="2"/>
  <c r="GZ455" i="2"/>
  <c r="GY455" i="2"/>
  <c r="GS455" i="2"/>
  <c r="GP455" i="2"/>
  <c r="GO455" i="2"/>
  <c r="FR455" i="2"/>
  <c r="FM455" i="2"/>
  <c r="FA455" i="2"/>
  <c r="ER455" i="2"/>
  <c r="EE455" i="2"/>
  <c r="ED455" i="2"/>
  <c r="EC455" i="2"/>
  <c r="EB455" i="2"/>
  <c r="EA455" i="2"/>
  <c r="DZ455" i="2"/>
  <c r="DV455" i="2"/>
  <c r="DN455" i="2"/>
  <c r="CI455" i="2"/>
  <c r="CD455" i="2"/>
  <c r="CE455" i="2" s="1"/>
  <c r="BL455" i="2"/>
  <c r="BO455" i="2" s="1"/>
  <c r="BK455" i="2"/>
  <c r="BJ455" i="2"/>
  <c r="BI455" i="2"/>
  <c r="BH455" i="2"/>
  <c r="BG455" i="2"/>
  <c r="BD455" i="2"/>
  <c r="BC455" i="2"/>
  <c r="BB455" i="2"/>
  <c r="AX455" i="2"/>
  <c r="AW455" i="2"/>
  <c r="CK455" i="2" s="1"/>
  <c r="AV455" i="2"/>
  <c r="AU455" i="2"/>
  <c r="AT455" i="2"/>
  <c r="AN455" i="2"/>
  <c r="AM455" i="2"/>
  <c r="AL455" i="2"/>
  <c r="AK455" i="2"/>
  <c r="AJ455" i="2"/>
  <c r="AI455" i="2"/>
  <c r="AH455" i="2"/>
  <c r="AG455" i="2"/>
  <c r="AB455" i="2"/>
  <c r="AA455" i="2"/>
  <c r="Z455" i="2"/>
  <c r="Y455" i="2"/>
  <c r="X455" i="2"/>
  <c r="U455" i="2"/>
  <c r="T455" i="2"/>
  <c r="S455" i="2"/>
  <c r="R455" i="2"/>
  <c r="Q455" i="2"/>
  <c r="P455" i="2"/>
  <c r="O455" i="2"/>
  <c r="L455" i="2"/>
  <c r="I455" i="2"/>
  <c r="H455" i="2"/>
  <c r="G455" i="2"/>
  <c r="F455" i="2"/>
  <c r="E455" i="2"/>
  <c r="A455" i="2"/>
  <c r="LO454" i="2"/>
  <c r="LE454" i="2"/>
  <c r="LD454" i="2"/>
  <c r="LB454" i="2"/>
  <c r="KY454" i="2"/>
  <c r="KX454" i="2"/>
  <c r="KP454" i="2"/>
  <c r="KM454" i="2"/>
  <c r="KK454" i="2"/>
  <c r="JV454" i="2"/>
  <c r="JT454" i="2"/>
  <c r="II454" i="2"/>
  <c r="IH454" i="2"/>
  <c r="IB454" i="2"/>
  <c r="IA454" i="2"/>
  <c r="HU454" i="2"/>
  <c r="HT454" i="2"/>
  <c r="HN454" i="2"/>
  <c r="HM454" i="2"/>
  <c r="HG454" i="2"/>
  <c r="HF454" i="2"/>
  <c r="GZ454" i="2"/>
  <c r="GY454" i="2"/>
  <c r="GS454" i="2"/>
  <c r="GP454" i="2"/>
  <c r="GO454" i="2"/>
  <c r="FR454" i="2"/>
  <c r="FM454" i="2"/>
  <c r="FA454" i="2"/>
  <c r="ER454" i="2"/>
  <c r="EE454" i="2"/>
  <c r="ED454" i="2"/>
  <c r="EC454" i="2"/>
  <c r="EB454" i="2"/>
  <c r="EA454" i="2"/>
  <c r="DZ454" i="2"/>
  <c r="DV454" i="2"/>
  <c r="DN454" i="2"/>
  <c r="CJ454" i="2"/>
  <c r="CI454" i="2"/>
  <c r="CD454" i="2"/>
  <c r="CE454" i="2" s="1"/>
  <c r="BK454" i="2"/>
  <c r="BJ454" i="2"/>
  <c r="BL454" i="2" s="1"/>
  <c r="BO454" i="2" s="1"/>
  <c r="BI454" i="2"/>
  <c r="BH454" i="2"/>
  <c r="BG454" i="2"/>
  <c r="BD454" i="2"/>
  <c r="BC454" i="2"/>
  <c r="BB454" i="2"/>
  <c r="AX454" i="2"/>
  <c r="AW454" i="2"/>
  <c r="CK454" i="2" s="1"/>
  <c r="AV454" i="2"/>
  <c r="AU454" i="2"/>
  <c r="AT454" i="2"/>
  <c r="AN454" i="2"/>
  <c r="AM454" i="2"/>
  <c r="AL454" i="2"/>
  <c r="AK454" i="2"/>
  <c r="AJ454" i="2"/>
  <c r="AI454" i="2"/>
  <c r="AH454" i="2"/>
  <c r="AG454" i="2"/>
  <c r="AB454" i="2"/>
  <c r="AA454" i="2"/>
  <c r="Z454" i="2"/>
  <c r="Y454" i="2"/>
  <c r="X454" i="2"/>
  <c r="U454" i="2"/>
  <c r="T454" i="2"/>
  <c r="S454" i="2"/>
  <c r="R454" i="2"/>
  <c r="Q454" i="2"/>
  <c r="P454" i="2"/>
  <c r="O454" i="2"/>
  <c r="L454" i="2"/>
  <c r="I454" i="2"/>
  <c r="H454" i="2"/>
  <c r="G454" i="2"/>
  <c r="F454" i="2"/>
  <c r="A454" i="2" s="1"/>
  <c r="E454" i="2"/>
  <c r="LO453" i="2"/>
  <c r="LE453" i="2"/>
  <c r="LD453" i="2"/>
  <c r="LB453" i="2"/>
  <c r="KY453" i="2"/>
  <c r="KX453" i="2"/>
  <c r="KP453" i="2"/>
  <c r="KM453" i="2"/>
  <c r="KK453" i="2"/>
  <c r="JV453" i="2"/>
  <c r="JT453" i="2" s="1"/>
  <c r="II453" i="2"/>
  <c r="IH453" i="2"/>
  <c r="IB453" i="2"/>
  <c r="IA453" i="2"/>
  <c r="HU453" i="2"/>
  <c r="HT453" i="2"/>
  <c r="HN453" i="2"/>
  <c r="HM453" i="2"/>
  <c r="HG453" i="2"/>
  <c r="HF453" i="2"/>
  <c r="GZ453" i="2"/>
  <c r="GY453" i="2"/>
  <c r="GS453" i="2"/>
  <c r="GP453" i="2"/>
  <c r="GO453" i="2"/>
  <c r="FR453" i="2"/>
  <c r="FM453" i="2"/>
  <c r="FA453" i="2"/>
  <c r="ER453" i="2"/>
  <c r="EE453" i="2"/>
  <c r="ED453" i="2"/>
  <c r="EC453" i="2"/>
  <c r="EB453" i="2"/>
  <c r="EA453" i="2"/>
  <c r="DZ453" i="2"/>
  <c r="DV453" i="2"/>
  <c r="DN453" i="2"/>
  <c r="CK453" i="2"/>
  <c r="CI453" i="2"/>
  <c r="CE453" i="2"/>
  <c r="CD453" i="2"/>
  <c r="CJ453" i="2" s="1"/>
  <c r="BO453" i="2"/>
  <c r="BK453" i="2"/>
  <c r="BJ453" i="2"/>
  <c r="BL453" i="2" s="1"/>
  <c r="BI453" i="2"/>
  <c r="BH453" i="2"/>
  <c r="BG453" i="2"/>
  <c r="BD453" i="2"/>
  <c r="BC453" i="2"/>
  <c r="BB453" i="2"/>
  <c r="AX453" i="2"/>
  <c r="AW453" i="2"/>
  <c r="AV453" i="2"/>
  <c r="AU453" i="2"/>
  <c r="AT453" i="2"/>
  <c r="AN453" i="2"/>
  <c r="AM453" i="2"/>
  <c r="AL453" i="2"/>
  <c r="AK453" i="2"/>
  <c r="AJ453" i="2"/>
  <c r="AI453" i="2"/>
  <c r="AH453" i="2"/>
  <c r="AG453" i="2"/>
  <c r="AB453" i="2"/>
  <c r="AA453" i="2"/>
  <c r="Z453" i="2"/>
  <c r="Y453" i="2"/>
  <c r="X453" i="2"/>
  <c r="U453" i="2"/>
  <c r="T453" i="2"/>
  <c r="S453" i="2"/>
  <c r="R453" i="2"/>
  <c r="Q453" i="2"/>
  <c r="P453" i="2"/>
  <c r="O453" i="2"/>
  <c r="L453" i="2"/>
  <c r="I453" i="2"/>
  <c r="H453" i="2"/>
  <c r="G453" i="2"/>
  <c r="F453" i="2"/>
  <c r="A453" i="2" s="1"/>
  <c r="E453" i="2"/>
  <c r="LO452" i="2"/>
  <c r="LE452" i="2"/>
  <c r="LD452" i="2"/>
  <c r="LB452" i="2"/>
  <c r="KY452" i="2"/>
  <c r="KX452" i="2"/>
  <c r="KP452" i="2"/>
  <c r="KM452" i="2"/>
  <c r="KK452" i="2"/>
  <c r="JV452" i="2"/>
  <c r="JT452" i="2" s="1"/>
  <c r="II452" i="2"/>
  <c r="IH452" i="2"/>
  <c r="IB452" i="2"/>
  <c r="IA452" i="2"/>
  <c r="HU452" i="2"/>
  <c r="HT452" i="2"/>
  <c r="HN452" i="2"/>
  <c r="HM452" i="2"/>
  <c r="HG452" i="2"/>
  <c r="HF452" i="2"/>
  <c r="GZ452" i="2"/>
  <c r="GY452" i="2"/>
  <c r="GS452" i="2"/>
  <c r="GP452" i="2"/>
  <c r="GO452" i="2"/>
  <c r="FR452" i="2"/>
  <c r="FM452" i="2"/>
  <c r="FA452" i="2"/>
  <c r="ER452" i="2"/>
  <c r="EE452" i="2"/>
  <c r="ED452" i="2"/>
  <c r="EC452" i="2"/>
  <c r="EB452" i="2"/>
  <c r="EA452" i="2"/>
  <c r="DZ452" i="2"/>
  <c r="DV452" i="2"/>
  <c r="DN452" i="2"/>
  <c r="CK452" i="2"/>
  <c r="CI452" i="2"/>
  <c r="CE452" i="2"/>
  <c r="CD452" i="2"/>
  <c r="CJ452" i="2" s="1"/>
  <c r="BL452" i="2"/>
  <c r="BO452" i="2" s="1"/>
  <c r="BK452" i="2"/>
  <c r="BJ452" i="2"/>
  <c r="BI452" i="2"/>
  <c r="BH452" i="2"/>
  <c r="BG452" i="2"/>
  <c r="BD452" i="2"/>
  <c r="BC452" i="2"/>
  <c r="BB452" i="2"/>
  <c r="AX452" i="2"/>
  <c r="AW452" i="2"/>
  <c r="AV452" i="2"/>
  <c r="AU452" i="2"/>
  <c r="AT452" i="2"/>
  <c r="AN452" i="2"/>
  <c r="AM452" i="2"/>
  <c r="AL452" i="2"/>
  <c r="AK452" i="2"/>
  <c r="AJ452" i="2"/>
  <c r="AI452" i="2"/>
  <c r="AH452" i="2"/>
  <c r="AG452" i="2"/>
  <c r="AB452" i="2"/>
  <c r="AA452" i="2"/>
  <c r="Z452" i="2"/>
  <c r="Y452" i="2"/>
  <c r="X452" i="2"/>
  <c r="U452" i="2"/>
  <c r="T452" i="2"/>
  <c r="S452" i="2"/>
  <c r="R452" i="2"/>
  <c r="Q452" i="2"/>
  <c r="P452" i="2"/>
  <c r="O452" i="2"/>
  <c r="L452" i="2"/>
  <c r="I452" i="2"/>
  <c r="H452" i="2"/>
  <c r="G452" i="2"/>
  <c r="F452" i="2"/>
  <c r="E452" i="2"/>
  <c r="A452" i="2"/>
  <c r="LO451" i="2"/>
  <c r="LE451" i="2"/>
  <c r="LD451" i="2"/>
  <c r="LB451" i="2"/>
  <c r="KY451" i="2"/>
  <c r="KX451" i="2"/>
  <c r="KP451" i="2"/>
  <c r="KM451" i="2"/>
  <c r="KK451" i="2"/>
  <c r="JV451" i="2"/>
  <c r="JT451" i="2" s="1"/>
  <c r="II451" i="2"/>
  <c r="IH451" i="2"/>
  <c r="IB451" i="2"/>
  <c r="IA451" i="2"/>
  <c r="HU451" i="2"/>
  <c r="HT451" i="2"/>
  <c r="HN451" i="2"/>
  <c r="HM451" i="2"/>
  <c r="HG451" i="2"/>
  <c r="HF451" i="2"/>
  <c r="GZ451" i="2"/>
  <c r="GY451" i="2"/>
  <c r="GS451" i="2"/>
  <c r="GP451" i="2"/>
  <c r="GO451" i="2"/>
  <c r="FR451" i="2"/>
  <c r="FM451" i="2"/>
  <c r="FA451" i="2"/>
  <c r="ER451" i="2"/>
  <c r="EE451" i="2"/>
  <c r="ED451" i="2"/>
  <c r="EC451" i="2"/>
  <c r="EB451" i="2"/>
  <c r="EA451" i="2"/>
  <c r="DZ451" i="2"/>
  <c r="DV451" i="2"/>
  <c r="DN451" i="2"/>
  <c r="CJ451" i="2"/>
  <c r="CI451" i="2"/>
  <c r="CE451" i="2"/>
  <c r="CD451" i="2"/>
  <c r="BK451" i="2"/>
  <c r="BJ451" i="2"/>
  <c r="BL451" i="2" s="1"/>
  <c r="BO451" i="2" s="1"/>
  <c r="BI451" i="2"/>
  <c r="BH451" i="2"/>
  <c r="BG451" i="2"/>
  <c r="BD451" i="2"/>
  <c r="BC451" i="2"/>
  <c r="BB451" i="2"/>
  <c r="AX451" i="2"/>
  <c r="AW451" i="2"/>
  <c r="CK451" i="2" s="1"/>
  <c r="AV451" i="2"/>
  <c r="AU451" i="2"/>
  <c r="AT451" i="2"/>
  <c r="AN451" i="2"/>
  <c r="AM451" i="2"/>
  <c r="AL451" i="2"/>
  <c r="AK451" i="2"/>
  <c r="AJ451" i="2"/>
  <c r="AI451" i="2"/>
  <c r="AH451" i="2"/>
  <c r="AG451" i="2"/>
  <c r="AB451" i="2"/>
  <c r="AA451" i="2"/>
  <c r="Z451" i="2"/>
  <c r="Y451" i="2"/>
  <c r="X451" i="2"/>
  <c r="U451" i="2"/>
  <c r="T451" i="2"/>
  <c r="S451" i="2"/>
  <c r="R451" i="2"/>
  <c r="Q451" i="2"/>
  <c r="P451" i="2"/>
  <c r="O451" i="2"/>
  <c r="L451" i="2"/>
  <c r="I451" i="2"/>
  <c r="H451" i="2"/>
  <c r="G451" i="2"/>
  <c r="F451" i="2"/>
  <c r="E451" i="2"/>
  <c r="A451" i="2"/>
  <c r="LO450" i="2"/>
  <c r="LE450" i="2"/>
  <c r="LD450" i="2"/>
  <c r="LB450" i="2"/>
  <c r="KY450" i="2"/>
  <c r="KX450" i="2"/>
  <c r="KP450" i="2"/>
  <c r="KM450" i="2"/>
  <c r="KK450" i="2"/>
  <c r="JV450" i="2"/>
  <c r="JT450" i="2" s="1"/>
  <c r="II450" i="2"/>
  <c r="IH450" i="2"/>
  <c r="IB450" i="2"/>
  <c r="IA450" i="2"/>
  <c r="HU450" i="2"/>
  <c r="HT450" i="2"/>
  <c r="HN450" i="2"/>
  <c r="HM450" i="2"/>
  <c r="HG450" i="2"/>
  <c r="HF450" i="2"/>
  <c r="GZ450" i="2"/>
  <c r="GY450" i="2"/>
  <c r="GS450" i="2"/>
  <c r="GP450" i="2"/>
  <c r="GO450" i="2"/>
  <c r="FR450" i="2"/>
  <c r="FM450" i="2"/>
  <c r="FA450" i="2"/>
  <c r="ER450" i="2"/>
  <c r="EE450" i="2"/>
  <c r="ED450" i="2"/>
  <c r="EC450" i="2"/>
  <c r="EB450" i="2"/>
  <c r="EA450" i="2"/>
  <c r="DZ450" i="2"/>
  <c r="DV450" i="2"/>
  <c r="DN450" i="2"/>
  <c r="CI450" i="2"/>
  <c r="CE450" i="2"/>
  <c r="CD450" i="2"/>
  <c r="CJ450" i="2" s="1"/>
  <c r="BK450" i="2"/>
  <c r="BJ450" i="2"/>
  <c r="BL450" i="2" s="1"/>
  <c r="BO450" i="2" s="1"/>
  <c r="BI450" i="2"/>
  <c r="BH450" i="2"/>
  <c r="BG450" i="2"/>
  <c r="BD450" i="2"/>
  <c r="BC450" i="2"/>
  <c r="BB450" i="2"/>
  <c r="AX450" i="2"/>
  <c r="AW450" i="2"/>
  <c r="CK450" i="2" s="1"/>
  <c r="AV450" i="2"/>
  <c r="AU450" i="2"/>
  <c r="AT450" i="2"/>
  <c r="AN450" i="2"/>
  <c r="AM450" i="2"/>
  <c r="AL450" i="2"/>
  <c r="AK450" i="2"/>
  <c r="AJ450" i="2"/>
  <c r="AI450" i="2"/>
  <c r="AH450" i="2"/>
  <c r="AG450" i="2"/>
  <c r="AB450" i="2"/>
  <c r="AA450" i="2"/>
  <c r="Z450" i="2"/>
  <c r="Y450" i="2"/>
  <c r="X450" i="2"/>
  <c r="U450" i="2"/>
  <c r="T450" i="2"/>
  <c r="S450" i="2"/>
  <c r="R450" i="2"/>
  <c r="Q450" i="2"/>
  <c r="P450" i="2"/>
  <c r="O450" i="2"/>
  <c r="L450" i="2"/>
  <c r="I450" i="2"/>
  <c r="H450" i="2"/>
  <c r="G450" i="2"/>
  <c r="F450" i="2"/>
  <c r="A450" i="2" s="1"/>
  <c r="E450" i="2"/>
  <c r="LO449" i="2"/>
  <c r="LE449" i="2"/>
  <c r="LD449" i="2"/>
  <c r="LB449" i="2"/>
  <c r="KY449" i="2"/>
  <c r="KX449" i="2"/>
  <c r="KP449" i="2"/>
  <c r="KM449" i="2"/>
  <c r="KK449" i="2"/>
  <c r="JV449" i="2"/>
  <c r="JT449" i="2" s="1"/>
  <c r="II449" i="2"/>
  <c r="IH449" i="2"/>
  <c r="IB449" i="2"/>
  <c r="IA449" i="2"/>
  <c r="HU449" i="2"/>
  <c r="HT449" i="2"/>
  <c r="HN449" i="2"/>
  <c r="HM449" i="2"/>
  <c r="HG449" i="2"/>
  <c r="HF449" i="2"/>
  <c r="GZ449" i="2"/>
  <c r="GY449" i="2"/>
  <c r="GS449" i="2"/>
  <c r="GP449" i="2"/>
  <c r="GO449" i="2"/>
  <c r="FR449" i="2"/>
  <c r="FM449" i="2"/>
  <c r="FA449" i="2"/>
  <c r="ER449" i="2"/>
  <c r="EE449" i="2"/>
  <c r="ED449" i="2"/>
  <c r="EC449" i="2"/>
  <c r="EB449" i="2"/>
  <c r="EA449" i="2"/>
  <c r="DZ449" i="2"/>
  <c r="DV449" i="2"/>
  <c r="DN449" i="2"/>
  <c r="CI449" i="2"/>
  <c r="CE449" i="2"/>
  <c r="CD449" i="2"/>
  <c r="CJ449" i="2" s="1"/>
  <c r="BK449" i="2"/>
  <c r="BJ449" i="2"/>
  <c r="BL449" i="2" s="1"/>
  <c r="BO449" i="2" s="1"/>
  <c r="BI449" i="2"/>
  <c r="BH449" i="2"/>
  <c r="BG449" i="2"/>
  <c r="BD449" i="2"/>
  <c r="BC449" i="2"/>
  <c r="BB449" i="2"/>
  <c r="AX449" i="2"/>
  <c r="AW449" i="2"/>
  <c r="CK449" i="2" s="1"/>
  <c r="AV449" i="2"/>
  <c r="AU449" i="2"/>
  <c r="AT449" i="2"/>
  <c r="AN449" i="2"/>
  <c r="AM449" i="2"/>
  <c r="AL449" i="2"/>
  <c r="AK449" i="2"/>
  <c r="AJ449" i="2"/>
  <c r="AI449" i="2"/>
  <c r="AH449" i="2"/>
  <c r="AG449" i="2"/>
  <c r="AB449" i="2"/>
  <c r="AA449" i="2"/>
  <c r="Z449" i="2"/>
  <c r="Y449" i="2"/>
  <c r="X449" i="2"/>
  <c r="U449" i="2"/>
  <c r="T449" i="2"/>
  <c r="S449" i="2"/>
  <c r="R449" i="2"/>
  <c r="Q449" i="2"/>
  <c r="P449" i="2"/>
  <c r="O449" i="2"/>
  <c r="L449" i="2"/>
  <c r="I449" i="2"/>
  <c r="H449" i="2"/>
  <c r="G449" i="2"/>
  <c r="F449" i="2"/>
  <c r="E449" i="2"/>
  <c r="A449" i="2"/>
  <c r="LO448" i="2"/>
  <c r="LE448" i="2"/>
  <c r="LD448" i="2"/>
  <c r="LB448" i="2"/>
  <c r="KY448" i="2"/>
  <c r="KX448" i="2"/>
  <c r="KP448" i="2"/>
  <c r="KM448" i="2"/>
  <c r="KK448" i="2"/>
  <c r="JV448" i="2"/>
  <c r="JT448" i="2" s="1"/>
  <c r="II448" i="2"/>
  <c r="IH448" i="2"/>
  <c r="IB448" i="2"/>
  <c r="IA448" i="2"/>
  <c r="HU448" i="2"/>
  <c r="HT448" i="2"/>
  <c r="HN448" i="2"/>
  <c r="HM448" i="2"/>
  <c r="HG448" i="2"/>
  <c r="HF448" i="2"/>
  <c r="GZ448" i="2"/>
  <c r="GY448" i="2"/>
  <c r="GS448" i="2"/>
  <c r="GP448" i="2"/>
  <c r="GO448" i="2"/>
  <c r="FR448" i="2"/>
  <c r="FM448" i="2"/>
  <c r="FA448" i="2"/>
  <c r="ER448" i="2"/>
  <c r="EE448" i="2"/>
  <c r="ED448" i="2"/>
  <c r="EC448" i="2"/>
  <c r="EB448" i="2"/>
  <c r="EA448" i="2"/>
  <c r="DZ448" i="2"/>
  <c r="DV448" i="2"/>
  <c r="DN448" i="2"/>
  <c r="CK448" i="2"/>
  <c r="CJ448" i="2"/>
  <c r="CI448" i="2"/>
  <c r="CE448" i="2"/>
  <c r="CD448" i="2"/>
  <c r="BK448" i="2"/>
  <c r="BJ448" i="2"/>
  <c r="BL448" i="2" s="1"/>
  <c r="BO448" i="2" s="1"/>
  <c r="BI448" i="2"/>
  <c r="BH448" i="2"/>
  <c r="BG448" i="2"/>
  <c r="BD448" i="2"/>
  <c r="BC448" i="2"/>
  <c r="BB448" i="2"/>
  <c r="AX448" i="2"/>
  <c r="AW448" i="2"/>
  <c r="AV448" i="2"/>
  <c r="AU448" i="2"/>
  <c r="AT448" i="2"/>
  <c r="AN448" i="2"/>
  <c r="AM448" i="2"/>
  <c r="AL448" i="2"/>
  <c r="AK448" i="2"/>
  <c r="AJ448" i="2"/>
  <c r="AI448" i="2"/>
  <c r="AH448" i="2"/>
  <c r="AG448" i="2"/>
  <c r="AB448" i="2"/>
  <c r="AA448" i="2"/>
  <c r="Z448" i="2"/>
  <c r="Y448" i="2"/>
  <c r="X448" i="2"/>
  <c r="U448" i="2"/>
  <c r="T448" i="2"/>
  <c r="S448" i="2"/>
  <c r="R448" i="2"/>
  <c r="Q448" i="2"/>
  <c r="P448" i="2"/>
  <c r="O448" i="2"/>
  <c r="L448" i="2"/>
  <c r="I448" i="2"/>
  <c r="H448" i="2"/>
  <c r="G448" i="2"/>
  <c r="F448" i="2"/>
  <c r="E448" i="2"/>
  <c r="A448" i="2"/>
  <c r="LO447" i="2"/>
  <c r="LE447" i="2"/>
  <c r="LD447" i="2"/>
  <c r="LB447" i="2"/>
  <c r="KY447" i="2"/>
  <c r="KX447" i="2"/>
  <c r="KP447" i="2"/>
  <c r="KM447" i="2"/>
  <c r="KK447" i="2"/>
  <c r="JV447" i="2"/>
  <c r="JT447" i="2" s="1"/>
  <c r="II447" i="2"/>
  <c r="IH447" i="2"/>
  <c r="IB447" i="2"/>
  <c r="IA447" i="2"/>
  <c r="HU447" i="2"/>
  <c r="HT447" i="2"/>
  <c r="HN447" i="2"/>
  <c r="HM447" i="2"/>
  <c r="HG447" i="2"/>
  <c r="HF447" i="2"/>
  <c r="GZ447" i="2"/>
  <c r="GY447" i="2"/>
  <c r="GS447" i="2"/>
  <c r="GP447" i="2"/>
  <c r="GO447" i="2"/>
  <c r="FR447" i="2"/>
  <c r="FM447" i="2"/>
  <c r="FA447" i="2"/>
  <c r="ER447" i="2"/>
  <c r="EE447" i="2"/>
  <c r="ED447" i="2"/>
  <c r="EC447" i="2"/>
  <c r="EB447" i="2"/>
  <c r="EA447" i="2"/>
  <c r="DZ447" i="2"/>
  <c r="DV447" i="2"/>
  <c r="DN447" i="2"/>
  <c r="CI447" i="2"/>
  <c r="CE447" i="2"/>
  <c r="CD447" i="2"/>
  <c r="CJ447" i="2" s="1"/>
  <c r="BL447" i="2"/>
  <c r="BO447" i="2" s="1"/>
  <c r="BK447" i="2"/>
  <c r="BJ447" i="2"/>
  <c r="BI447" i="2"/>
  <c r="BH447" i="2"/>
  <c r="BG447" i="2"/>
  <c r="BD447" i="2"/>
  <c r="BC447" i="2"/>
  <c r="BB447" i="2"/>
  <c r="AX447" i="2"/>
  <c r="AW447" i="2"/>
  <c r="CK447" i="2" s="1"/>
  <c r="AV447" i="2"/>
  <c r="AU447" i="2"/>
  <c r="AT447" i="2"/>
  <c r="AN447" i="2"/>
  <c r="AM447" i="2"/>
  <c r="AL447" i="2"/>
  <c r="AK447" i="2"/>
  <c r="AJ447" i="2"/>
  <c r="AI447" i="2"/>
  <c r="AH447" i="2"/>
  <c r="AG447" i="2"/>
  <c r="AB447" i="2"/>
  <c r="AA447" i="2"/>
  <c r="Z447" i="2"/>
  <c r="Y447" i="2"/>
  <c r="X447" i="2"/>
  <c r="U447" i="2"/>
  <c r="T447" i="2"/>
  <c r="S447" i="2"/>
  <c r="R447" i="2"/>
  <c r="Q447" i="2"/>
  <c r="P447" i="2"/>
  <c r="O447" i="2"/>
  <c r="L447" i="2"/>
  <c r="I447" i="2"/>
  <c r="H447" i="2"/>
  <c r="G447" i="2"/>
  <c r="F447" i="2"/>
  <c r="E447" i="2"/>
  <c r="A447" i="2"/>
  <c r="LO446" i="2"/>
  <c r="LE446" i="2"/>
  <c r="LD446" i="2"/>
  <c r="LB446" i="2"/>
  <c r="KY446" i="2"/>
  <c r="KX446" i="2"/>
  <c r="KP446" i="2"/>
  <c r="KM446" i="2"/>
  <c r="KK446" i="2"/>
  <c r="JV446" i="2"/>
  <c r="JT446" i="2"/>
  <c r="II446" i="2"/>
  <c r="IH446" i="2"/>
  <c r="IB446" i="2"/>
  <c r="IA446" i="2"/>
  <c r="HU446" i="2"/>
  <c r="HT446" i="2"/>
  <c r="HN446" i="2"/>
  <c r="HM446" i="2"/>
  <c r="HG446" i="2"/>
  <c r="HF446" i="2"/>
  <c r="GZ446" i="2"/>
  <c r="GY446" i="2"/>
  <c r="GS446" i="2"/>
  <c r="GP446" i="2"/>
  <c r="GO446" i="2"/>
  <c r="FR446" i="2"/>
  <c r="FM446" i="2"/>
  <c r="FA446" i="2"/>
  <c r="ER446" i="2"/>
  <c r="EE446" i="2"/>
  <c r="ED446" i="2"/>
  <c r="EC446" i="2"/>
  <c r="EB446" i="2"/>
  <c r="EA446" i="2"/>
  <c r="DZ446" i="2"/>
  <c r="DV446" i="2"/>
  <c r="DN446" i="2"/>
  <c r="CJ446" i="2"/>
  <c r="CI446" i="2"/>
  <c r="CD446" i="2"/>
  <c r="CE446" i="2" s="1"/>
  <c r="BL446" i="2"/>
  <c r="BO446" i="2" s="1"/>
  <c r="BK446" i="2"/>
  <c r="BJ446" i="2"/>
  <c r="BI446" i="2"/>
  <c r="BH446" i="2"/>
  <c r="BG446" i="2"/>
  <c r="BD446" i="2"/>
  <c r="BC446" i="2"/>
  <c r="BB446" i="2"/>
  <c r="AX446" i="2"/>
  <c r="AW446" i="2"/>
  <c r="CK446" i="2" s="1"/>
  <c r="AV446" i="2"/>
  <c r="AU446" i="2"/>
  <c r="AT446" i="2"/>
  <c r="AN446" i="2"/>
  <c r="AM446" i="2"/>
  <c r="AL446" i="2"/>
  <c r="AK446" i="2"/>
  <c r="AJ446" i="2"/>
  <c r="AI446" i="2"/>
  <c r="AH446" i="2"/>
  <c r="AG446" i="2"/>
  <c r="AB446" i="2"/>
  <c r="AA446" i="2"/>
  <c r="Z446" i="2"/>
  <c r="Y446" i="2"/>
  <c r="X446" i="2"/>
  <c r="U446" i="2"/>
  <c r="T446" i="2"/>
  <c r="S446" i="2"/>
  <c r="R446" i="2"/>
  <c r="Q446" i="2"/>
  <c r="P446" i="2"/>
  <c r="O446" i="2"/>
  <c r="L446" i="2"/>
  <c r="I446" i="2"/>
  <c r="H446" i="2"/>
  <c r="G446" i="2"/>
  <c r="F446" i="2"/>
  <c r="E446" i="2"/>
  <c r="A446" i="2"/>
  <c r="LO445" i="2"/>
  <c r="LE445" i="2"/>
  <c r="LD445" i="2"/>
  <c r="LB445" i="2"/>
  <c r="KY445" i="2"/>
  <c r="KX445" i="2"/>
  <c r="KP445" i="2"/>
  <c r="KM445" i="2"/>
  <c r="KK445" i="2"/>
  <c r="JV445" i="2"/>
  <c r="JT445" i="2"/>
  <c r="II445" i="2"/>
  <c r="IH445" i="2"/>
  <c r="IB445" i="2"/>
  <c r="IA445" i="2"/>
  <c r="HU445" i="2"/>
  <c r="HT445" i="2"/>
  <c r="HN445" i="2"/>
  <c r="HM445" i="2"/>
  <c r="HG445" i="2"/>
  <c r="HF445" i="2"/>
  <c r="GZ445" i="2"/>
  <c r="GY445" i="2"/>
  <c r="GS445" i="2"/>
  <c r="GP445" i="2"/>
  <c r="GO445" i="2"/>
  <c r="FR445" i="2"/>
  <c r="FM445" i="2"/>
  <c r="FA445" i="2"/>
  <c r="ER445" i="2"/>
  <c r="EE445" i="2"/>
  <c r="ED445" i="2"/>
  <c r="EC445" i="2"/>
  <c r="EB445" i="2"/>
  <c r="EA445" i="2"/>
  <c r="DZ445" i="2"/>
  <c r="DV445" i="2"/>
  <c r="DN445" i="2"/>
  <c r="CI445" i="2"/>
  <c r="CD445" i="2"/>
  <c r="CE445" i="2" s="1"/>
  <c r="BL445" i="2"/>
  <c r="BO445" i="2" s="1"/>
  <c r="BK445" i="2"/>
  <c r="BJ445" i="2"/>
  <c r="BI445" i="2"/>
  <c r="BH445" i="2"/>
  <c r="BG445" i="2"/>
  <c r="BD445" i="2"/>
  <c r="BC445" i="2"/>
  <c r="BB445" i="2"/>
  <c r="AX445" i="2"/>
  <c r="AW445" i="2"/>
  <c r="CK445" i="2" s="1"/>
  <c r="AV445" i="2"/>
  <c r="AU445" i="2"/>
  <c r="AT445" i="2"/>
  <c r="AN445" i="2"/>
  <c r="AM445" i="2"/>
  <c r="AL445" i="2"/>
  <c r="AK445" i="2"/>
  <c r="AJ445" i="2"/>
  <c r="AI445" i="2"/>
  <c r="AH445" i="2"/>
  <c r="AG445" i="2"/>
  <c r="AB445" i="2"/>
  <c r="AA445" i="2"/>
  <c r="Z445" i="2"/>
  <c r="Y445" i="2"/>
  <c r="X445" i="2"/>
  <c r="U445" i="2"/>
  <c r="T445" i="2"/>
  <c r="S445" i="2"/>
  <c r="R445" i="2"/>
  <c r="Q445" i="2"/>
  <c r="P445" i="2"/>
  <c r="O445" i="2"/>
  <c r="L445" i="2"/>
  <c r="I445" i="2"/>
  <c r="H445" i="2"/>
  <c r="G445" i="2"/>
  <c r="F445" i="2"/>
  <c r="A445" i="2" s="1"/>
  <c r="E445" i="2"/>
  <c r="LO444" i="2"/>
  <c r="LE444" i="2"/>
  <c r="LD444" i="2"/>
  <c r="LB444" i="2"/>
  <c r="KY444" i="2"/>
  <c r="KX444" i="2"/>
  <c r="KP444" i="2"/>
  <c r="KM444" i="2"/>
  <c r="KK444" i="2"/>
  <c r="JV444" i="2"/>
  <c r="JT444" i="2"/>
  <c r="II444" i="2"/>
  <c r="IH444" i="2"/>
  <c r="IB444" i="2"/>
  <c r="IA444" i="2"/>
  <c r="HU444" i="2"/>
  <c r="HT444" i="2"/>
  <c r="HN444" i="2"/>
  <c r="HM444" i="2"/>
  <c r="HG444" i="2"/>
  <c r="HF444" i="2"/>
  <c r="GZ444" i="2"/>
  <c r="GY444" i="2"/>
  <c r="GS444" i="2"/>
  <c r="GP444" i="2"/>
  <c r="GO444" i="2"/>
  <c r="FR444" i="2"/>
  <c r="FM444" i="2"/>
  <c r="FA444" i="2"/>
  <c r="ER444" i="2"/>
  <c r="EE444" i="2"/>
  <c r="ED444" i="2"/>
  <c r="EC444" i="2"/>
  <c r="EB444" i="2"/>
  <c r="EA444" i="2"/>
  <c r="DZ444" i="2"/>
  <c r="DV444" i="2"/>
  <c r="DN444" i="2"/>
  <c r="CI444" i="2"/>
  <c r="CD444" i="2"/>
  <c r="BO444" i="2"/>
  <c r="BL444" i="2"/>
  <c r="BK444" i="2"/>
  <c r="BJ444" i="2"/>
  <c r="BI444" i="2"/>
  <c r="BH444" i="2"/>
  <c r="BG444" i="2"/>
  <c r="BD444" i="2"/>
  <c r="BC444" i="2"/>
  <c r="BB444" i="2"/>
  <c r="AX444" i="2"/>
  <c r="AW444" i="2"/>
  <c r="CK444" i="2" s="1"/>
  <c r="AV444" i="2"/>
  <c r="AU444" i="2"/>
  <c r="AT444" i="2"/>
  <c r="AN444" i="2"/>
  <c r="AM444" i="2"/>
  <c r="AL444" i="2"/>
  <c r="AK444" i="2"/>
  <c r="AJ444" i="2"/>
  <c r="AI444" i="2"/>
  <c r="AH444" i="2"/>
  <c r="AG444" i="2"/>
  <c r="AB444" i="2"/>
  <c r="AA444" i="2"/>
  <c r="Z444" i="2"/>
  <c r="Y444" i="2"/>
  <c r="X444" i="2"/>
  <c r="U444" i="2"/>
  <c r="T444" i="2"/>
  <c r="S444" i="2"/>
  <c r="R444" i="2"/>
  <c r="Q444" i="2"/>
  <c r="P444" i="2"/>
  <c r="O444" i="2"/>
  <c r="L444" i="2"/>
  <c r="I444" i="2"/>
  <c r="H444" i="2"/>
  <c r="G444" i="2"/>
  <c r="F444" i="2"/>
  <c r="A444" i="2" s="1"/>
  <c r="E444" i="2"/>
  <c r="LO443" i="2"/>
  <c r="LE443" i="2"/>
  <c r="LD443" i="2"/>
  <c r="LB443" i="2"/>
  <c r="KY443" i="2"/>
  <c r="KX443" i="2"/>
  <c r="KP443" i="2"/>
  <c r="KM443" i="2"/>
  <c r="KK443" i="2"/>
  <c r="JV443" i="2"/>
  <c r="JT443" i="2"/>
  <c r="II443" i="2"/>
  <c r="IH443" i="2"/>
  <c r="IB443" i="2"/>
  <c r="IA443" i="2"/>
  <c r="HU443" i="2"/>
  <c r="HT443" i="2"/>
  <c r="HN443" i="2"/>
  <c r="HM443" i="2"/>
  <c r="HG443" i="2"/>
  <c r="HF443" i="2"/>
  <c r="GZ443" i="2"/>
  <c r="GY443" i="2"/>
  <c r="GS443" i="2"/>
  <c r="GP443" i="2"/>
  <c r="GO443" i="2"/>
  <c r="FR443" i="2"/>
  <c r="FM443" i="2"/>
  <c r="FA443" i="2"/>
  <c r="ER443" i="2"/>
  <c r="EE443" i="2"/>
  <c r="ED443" i="2"/>
  <c r="EC443" i="2"/>
  <c r="EB443" i="2"/>
  <c r="EA443" i="2"/>
  <c r="DZ443" i="2"/>
  <c r="DV443" i="2"/>
  <c r="DN443" i="2"/>
  <c r="CK443" i="2"/>
  <c r="CJ443" i="2"/>
  <c r="CI443" i="2"/>
  <c r="CD443" i="2"/>
  <c r="CE443" i="2" s="1"/>
  <c r="BK443" i="2"/>
  <c r="BJ443" i="2"/>
  <c r="BL443" i="2" s="1"/>
  <c r="BO443" i="2" s="1"/>
  <c r="BI443" i="2"/>
  <c r="BH443" i="2"/>
  <c r="BG443" i="2"/>
  <c r="BD443" i="2"/>
  <c r="BC443" i="2"/>
  <c r="BB443" i="2"/>
  <c r="AX443" i="2"/>
  <c r="AW443" i="2"/>
  <c r="AV443" i="2"/>
  <c r="AU443" i="2"/>
  <c r="AT443" i="2"/>
  <c r="AN443" i="2"/>
  <c r="AM443" i="2"/>
  <c r="AL443" i="2"/>
  <c r="AK443" i="2"/>
  <c r="AJ443" i="2"/>
  <c r="AI443" i="2"/>
  <c r="AH443" i="2"/>
  <c r="AG443" i="2"/>
  <c r="AB443" i="2"/>
  <c r="AA443" i="2"/>
  <c r="Z443" i="2"/>
  <c r="Y443" i="2"/>
  <c r="X443" i="2"/>
  <c r="U443" i="2"/>
  <c r="T443" i="2"/>
  <c r="S443" i="2"/>
  <c r="R443" i="2"/>
  <c r="Q443" i="2"/>
  <c r="P443" i="2"/>
  <c r="O443" i="2"/>
  <c r="L443" i="2"/>
  <c r="I443" i="2"/>
  <c r="H443" i="2"/>
  <c r="G443" i="2"/>
  <c r="F443" i="2"/>
  <c r="A443" i="2" s="1"/>
  <c r="E443" i="2"/>
  <c r="LO442" i="2"/>
  <c r="LE442" i="2"/>
  <c r="LD442" i="2"/>
  <c r="LB442" i="2"/>
  <c r="KY442" i="2"/>
  <c r="KX442" i="2"/>
  <c r="KP442" i="2"/>
  <c r="KM442" i="2"/>
  <c r="KK442" i="2"/>
  <c r="JV442" i="2"/>
  <c r="JT442" i="2"/>
  <c r="II442" i="2"/>
  <c r="IH442" i="2"/>
  <c r="IB442" i="2"/>
  <c r="IA442" i="2"/>
  <c r="HU442" i="2"/>
  <c r="HT442" i="2"/>
  <c r="HN442" i="2"/>
  <c r="HM442" i="2"/>
  <c r="HG442" i="2"/>
  <c r="HF442" i="2"/>
  <c r="GZ442" i="2"/>
  <c r="GY442" i="2"/>
  <c r="GS442" i="2"/>
  <c r="GP442" i="2"/>
  <c r="GO442" i="2"/>
  <c r="FR442" i="2"/>
  <c r="FM442" i="2"/>
  <c r="FA442" i="2"/>
  <c r="ER442" i="2"/>
  <c r="EE442" i="2"/>
  <c r="ED442" i="2"/>
  <c r="EC442" i="2"/>
  <c r="EB442" i="2"/>
  <c r="EA442" i="2"/>
  <c r="DZ442" i="2"/>
  <c r="DV442" i="2"/>
  <c r="DN442" i="2"/>
  <c r="CI442" i="2"/>
  <c r="CD442" i="2"/>
  <c r="CJ442" i="2" s="1"/>
  <c r="BO442" i="2"/>
  <c r="BK442" i="2"/>
  <c r="BJ442" i="2"/>
  <c r="BL442" i="2" s="1"/>
  <c r="BI442" i="2"/>
  <c r="BH442" i="2"/>
  <c r="BG442" i="2"/>
  <c r="BD442" i="2"/>
  <c r="BC442" i="2"/>
  <c r="BB442" i="2"/>
  <c r="AX442" i="2"/>
  <c r="AW442" i="2"/>
  <c r="CK442" i="2" s="1"/>
  <c r="AV442" i="2"/>
  <c r="AU442" i="2"/>
  <c r="AT442" i="2"/>
  <c r="AN442" i="2"/>
  <c r="AM442" i="2"/>
  <c r="AL442" i="2"/>
  <c r="AK442" i="2"/>
  <c r="AJ442" i="2"/>
  <c r="AI442" i="2"/>
  <c r="AH442" i="2"/>
  <c r="AG442" i="2"/>
  <c r="AB442" i="2"/>
  <c r="AA442" i="2"/>
  <c r="Z442" i="2"/>
  <c r="Y442" i="2"/>
  <c r="X442" i="2"/>
  <c r="U442" i="2"/>
  <c r="T442" i="2"/>
  <c r="S442" i="2"/>
  <c r="R442" i="2"/>
  <c r="Q442" i="2"/>
  <c r="P442" i="2"/>
  <c r="O442" i="2"/>
  <c r="L442" i="2"/>
  <c r="I442" i="2"/>
  <c r="H442" i="2"/>
  <c r="G442" i="2"/>
  <c r="F442" i="2"/>
  <c r="A442" i="2" s="1"/>
  <c r="E442" i="2"/>
  <c r="LO441" i="2"/>
  <c r="LE441" i="2"/>
  <c r="LD441" i="2"/>
  <c r="LB441" i="2"/>
  <c r="KY441" i="2"/>
  <c r="KX441" i="2"/>
  <c r="KP441" i="2"/>
  <c r="KM441" i="2"/>
  <c r="KK441" i="2"/>
  <c r="JV441" i="2"/>
  <c r="JT441" i="2" s="1"/>
  <c r="II441" i="2"/>
  <c r="IH441" i="2"/>
  <c r="IB441" i="2"/>
  <c r="IA441" i="2"/>
  <c r="HU441" i="2"/>
  <c r="HT441" i="2"/>
  <c r="HN441" i="2"/>
  <c r="HM441" i="2"/>
  <c r="HG441" i="2"/>
  <c r="HF441" i="2"/>
  <c r="GZ441" i="2"/>
  <c r="GY441" i="2"/>
  <c r="GS441" i="2"/>
  <c r="GP441" i="2"/>
  <c r="GO441" i="2"/>
  <c r="FR441" i="2"/>
  <c r="FM441" i="2"/>
  <c r="FA441" i="2"/>
  <c r="ER441" i="2"/>
  <c r="EE441" i="2"/>
  <c r="ED441" i="2"/>
  <c r="EC441" i="2"/>
  <c r="EB441" i="2"/>
  <c r="EA441" i="2"/>
  <c r="DZ441" i="2"/>
  <c r="DV441" i="2"/>
  <c r="DN441" i="2"/>
  <c r="CI441" i="2"/>
  <c r="CE441" i="2"/>
  <c r="CD441" i="2"/>
  <c r="CJ441" i="2" s="1"/>
  <c r="BK441" i="2"/>
  <c r="BJ441" i="2"/>
  <c r="BL441" i="2" s="1"/>
  <c r="BO441" i="2" s="1"/>
  <c r="BI441" i="2"/>
  <c r="BH441" i="2"/>
  <c r="BG441" i="2"/>
  <c r="BD441" i="2"/>
  <c r="BC441" i="2"/>
  <c r="BB441" i="2"/>
  <c r="AX441" i="2"/>
  <c r="AW441" i="2"/>
  <c r="CK441" i="2" s="1"/>
  <c r="AV441" i="2"/>
  <c r="AU441" i="2"/>
  <c r="AT441" i="2"/>
  <c r="AN441" i="2"/>
  <c r="AM441" i="2"/>
  <c r="AL441" i="2"/>
  <c r="AK441" i="2"/>
  <c r="AJ441" i="2"/>
  <c r="AI441" i="2"/>
  <c r="AH441" i="2"/>
  <c r="AG441" i="2"/>
  <c r="AB441" i="2"/>
  <c r="AA441" i="2"/>
  <c r="Z441" i="2"/>
  <c r="Y441" i="2"/>
  <c r="X441" i="2"/>
  <c r="U441" i="2"/>
  <c r="T441" i="2"/>
  <c r="S441" i="2"/>
  <c r="R441" i="2"/>
  <c r="Q441" i="2"/>
  <c r="P441" i="2"/>
  <c r="O441" i="2"/>
  <c r="L441" i="2"/>
  <c r="I441" i="2"/>
  <c r="H441" i="2"/>
  <c r="G441" i="2"/>
  <c r="F441" i="2"/>
  <c r="E441" i="2"/>
  <c r="A441" i="2"/>
  <c r="LO440" i="2"/>
  <c r="LE440" i="2"/>
  <c r="LD440" i="2"/>
  <c r="LB440" i="2"/>
  <c r="KY440" i="2"/>
  <c r="KX440" i="2"/>
  <c r="KP440" i="2"/>
  <c r="KM440" i="2"/>
  <c r="KK440" i="2"/>
  <c r="JV440" i="2"/>
  <c r="JT440" i="2" s="1"/>
  <c r="II440" i="2"/>
  <c r="IH440" i="2"/>
  <c r="IB440" i="2"/>
  <c r="IA440" i="2"/>
  <c r="HU440" i="2"/>
  <c r="HT440" i="2"/>
  <c r="HN440" i="2"/>
  <c r="HM440" i="2"/>
  <c r="HG440" i="2"/>
  <c r="HF440" i="2"/>
  <c r="GZ440" i="2"/>
  <c r="GY440" i="2"/>
  <c r="GS440" i="2"/>
  <c r="GP440" i="2"/>
  <c r="GO440" i="2"/>
  <c r="FR440" i="2"/>
  <c r="FM440" i="2"/>
  <c r="FA440" i="2"/>
  <c r="ER440" i="2"/>
  <c r="EE440" i="2"/>
  <c r="ED440" i="2"/>
  <c r="EC440" i="2"/>
  <c r="EB440" i="2"/>
  <c r="EA440" i="2"/>
  <c r="DZ440" i="2"/>
  <c r="DV440" i="2"/>
  <c r="DN440" i="2"/>
  <c r="CK440" i="2"/>
  <c r="CJ440" i="2"/>
  <c r="CI440" i="2"/>
  <c r="CE440" i="2"/>
  <c r="CD440" i="2"/>
  <c r="BK440" i="2"/>
  <c r="BJ440" i="2"/>
  <c r="BL440" i="2" s="1"/>
  <c r="BO440" i="2" s="1"/>
  <c r="BI440" i="2"/>
  <c r="BH440" i="2"/>
  <c r="BG440" i="2"/>
  <c r="BD440" i="2"/>
  <c r="BC440" i="2"/>
  <c r="BB440" i="2"/>
  <c r="AX440" i="2"/>
  <c r="AW440" i="2"/>
  <c r="AV440" i="2"/>
  <c r="AU440" i="2"/>
  <c r="AT440" i="2"/>
  <c r="AN440" i="2"/>
  <c r="AM440" i="2"/>
  <c r="AL440" i="2"/>
  <c r="AK440" i="2"/>
  <c r="AJ440" i="2"/>
  <c r="AI440" i="2"/>
  <c r="AH440" i="2"/>
  <c r="AG440" i="2"/>
  <c r="AB440" i="2"/>
  <c r="AA440" i="2"/>
  <c r="Z440" i="2"/>
  <c r="Y440" i="2"/>
  <c r="X440" i="2"/>
  <c r="U440" i="2"/>
  <c r="T440" i="2"/>
  <c r="S440" i="2"/>
  <c r="R440" i="2"/>
  <c r="Q440" i="2"/>
  <c r="P440" i="2"/>
  <c r="O440" i="2"/>
  <c r="L440" i="2"/>
  <c r="I440" i="2"/>
  <c r="H440" i="2"/>
  <c r="G440" i="2"/>
  <c r="F440" i="2"/>
  <c r="E440" i="2"/>
  <c r="A440" i="2"/>
  <c r="LO439" i="2"/>
  <c r="LE439" i="2"/>
  <c r="LD439" i="2"/>
  <c r="LB439" i="2"/>
  <c r="KY439" i="2"/>
  <c r="KX439" i="2"/>
  <c r="KP439" i="2"/>
  <c r="KM439" i="2"/>
  <c r="KK439" i="2"/>
  <c r="JV439" i="2"/>
  <c r="JT439" i="2"/>
  <c r="II439" i="2"/>
  <c r="IH439" i="2"/>
  <c r="IB439" i="2"/>
  <c r="IA439" i="2"/>
  <c r="HU439" i="2"/>
  <c r="HT439" i="2"/>
  <c r="HN439" i="2"/>
  <c r="HM439" i="2"/>
  <c r="HG439" i="2"/>
  <c r="HF439" i="2"/>
  <c r="GZ439" i="2"/>
  <c r="GY439" i="2"/>
  <c r="GS439" i="2"/>
  <c r="GP439" i="2"/>
  <c r="GO439" i="2"/>
  <c r="FR439" i="2"/>
  <c r="FM439" i="2"/>
  <c r="FA439" i="2"/>
  <c r="ER439" i="2"/>
  <c r="EE439" i="2"/>
  <c r="ED439" i="2"/>
  <c r="EC439" i="2"/>
  <c r="EB439" i="2"/>
  <c r="EA439" i="2"/>
  <c r="DZ439" i="2"/>
  <c r="DV439" i="2"/>
  <c r="DN439" i="2"/>
  <c r="CI439" i="2"/>
  <c r="CE439" i="2"/>
  <c r="CD439" i="2"/>
  <c r="CJ439" i="2" s="1"/>
  <c r="BL439" i="2"/>
  <c r="BO439" i="2" s="1"/>
  <c r="BK439" i="2"/>
  <c r="BJ439" i="2"/>
  <c r="BI439" i="2"/>
  <c r="BH439" i="2"/>
  <c r="BG439" i="2"/>
  <c r="BD439" i="2"/>
  <c r="BC439" i="2"/>
  <c r="BB439" i="2"/>
  <c r="AX439" i="2"/>
  <c r="AW439" i="2"/>
  <c r="CK439" i="2" s="1"/>
  <c r="AV439" i="2"/>
  <c r="AU439" i="2"/>
  <c r="AT439" i="2"/>
  <c r="AN439" i="2"/>
  <c r="AM439" i="2"/>
  <c r="AL439" i="2"/>
  <c r="AK439" i="2"/>
  <c r="AJ439" i="2"/>
  <c r="AI439" i="2"/>
  <c r="AH439" i="2"/>
  <c r="AG439" i="2"/>
  <c r="AB439" i="2"/>
  <c r="AA439" i="2"/>
  <c r="Z439" i="2"/>
  <c r="Y439" i="2"/>
  <c r="X439" i="2"/>
  <c r="U439" i="2"/>
  <c r="T439" i="2"/>
  <c r="S439" i="2"/>
  <c r="R439" i="2"/>
  <c r="Q439" i="2"/>
  <c r="P439" i="2"/>
  <c r="O439" i="2"/>
  <c r="L439" i="2"/>
  <c r="I439" i="2"/>
  <c r="H439" i="2"/>
  <c r="G439" i="2"/>
  <c r="F439" i="2"/>
  <c r="A439" i="2" s="1"/>
  <c r="E439" i="2"/>
  <c r="LO438" i="2"/>
  <c r="LE438" i="2"/>
  <c r="LD438" i="2"/>
  <c r="LB438" i="2"/>
  <c r="KY438" i="2"/>
  <c r="KX438" i="2"/>
  <c r="KP438" i="2"/>
  <c r="KM438" i="2"/>
  <c r="KK438" i="2"/>
  <c r="JV438" i="2"/>
  <c r="JT438" i="2" s="1"/>
  <c r="II438" i="2"/>
  <c r="IH438" i="2"/>
  <c r="IB438" i="2"/>
  <c r="IA438" i="2"/>
  <c r="HU438" i="2"/>
  <c r="HT438" i="2"/>
  <c r="HN438" i="2"/>
  <c r="HM438" i="2"/>
  <c r="HG438" i="2"/>
  <c r="HF438" i="2"/>
  <c r="GZ438" i="2"/>
  <c r="GY438" i="2"/>
  <c r="GS438" i="2"/>
  <c r="GP438" i="2"/>
  <c r="GO438" i="2"/>
  <c r="FR438" i="2"/>
  <c r="FM438" i="2"/>
  <c r="FA438" i="2"/>
  <c r="ER438" i="2"/>
  <c r="EE438" i="2"/>
  <c r="ED438" i="2"/>
  <c r="EC438" i="2"/>
  <c r="EB438" i="2"/>
  <c r="EA438" i="2"/>
  <c r="DZ438" i="2"/>
  <c r="DV438" i="2"/>
  <c r="DN438" i="2"/>
  <c r="CJ438" i="2"/>
  <c r="CI438" i="2"/>
  <c r="CE438" i="2"/>
  <c r="CD438" i="2"/>
  <c r="BK438" i="2"/>
  <c r="BJ438" i="2"/>
  <c r="BL438" i="2" s="1"/>
  <c r="BO438" i="2" s="1"/>
  <c r="BI438" i="2"/>
  <c r="BH438" i="2"/>
  <c r="BG438" i="2"/>
  <c r="BD438" i="2"/>
  <c r="BC438" i="2"/>
  <c r="BB438" i="2"/>
  <c r="AX438" i="2"/>
  <c r="AW438" i="2"/>
  <c r="CK438" i="2" s="1"/>
  <c r="AV438" i="2"/>
  <c r="AU438" i="2"/>
  <c r="AT438" i="2"/>
  <c r="AN438" i="2"/>
  <c r="AM438" i="2"/>
  <c r="AL438" i="2"/>
  <c r="AK438" i="2"/>
  <c r="AJ438" i="2"/>
  <c r="AI438" i="2"/>
  <c r="AH438" i="2"/>
  <c r="AG438" i="2"/>
  <c r="AB438" i="2"/>
  <c r="AA438" i="2"/>
  <c r="Z438" i="2"/>
  <c r="Y438" i="2"/>
  <c r="X438" i="2"/>
  <c r="U438" i="2"/>
  <c r="T438" i="2"/>
  <c r="S438" i="2"/>
  <c r="R438" i="2"/>
  <c r="Q438" i="2"/>
  <c r="P438" i="2"/>
  <c r="O438" i="2"/>
  <c r="L438" i="2"/>
  <c r="I438" i="2"/>
  <c r="H438" i="2"/>
  <c r="G438" i="2"/>
  <c r="F438" i="2"/>
  <c r="E438" i="2"/>
  <c r="A438" i="2"/>
  <c r="LO437" i="2"/>
  <c r="LE437" i="2"/>
  <c r="LD437" i="2"/>
  <c r="LB437" i="2"/>
  <c r="KY437" i="2"/>
  <c r="KX437" i="2"/>
  <c r="KP437" i="2"/>
  <c r="KM437" i="2"/>
  <c r="KK437" i="2"/>
  <c r="JV437" i="2"/>
  <c r="JT437" i="2" s="1"/>
  <c r="II437" i="2"/>
  <c r="IH437" i="2"/>
  <c r="IB437" i="2"/>
  <c r="IA437" i="2"/>
  <c r="HU437" i="2"/>
  <c r="HT437" i="2"/>
  <c r="HN437" i="2"/>
  <c r="HM437" i="2"/>
  <c r="HG437" i="2"/>
  <c r="HF437" i="2"/>
  <c r="GZ437" i="2"/>
  <c r="GY437" i="2"/>
  <c r="GS437" i="2"/>
  <c r="GP437" i="2"/>
  <c r="GO437" i="2"/>
  <c r="FR437" i="2"/>
  <c r="FM437" i="2"/>
  <c r="FA437" i="2"/>
  <c r="ER437" i="2"/>
  <c r="EE437" i="2"/>
  <c r="ED437" i="2"/>
  <c r="EC437" i="2"/>
  <c r="EB437" i="2"/>
  <c r="EA437" i="2"/>
  <c r="DZ437" i="2"/>
  <c r="DV437" i="2"/>
  <c r="DN437" i="2"/>
  <c r="CI437" i="2"/>
  <c r="CE437" i="2"/>
  <c r="CD437" i="2"/>
  <c r="CJ437" i="2" s="1"/>
  <c r="BL437" i="2"/>
  <c r="BO437" i="2" s="1"/>
  <c r="BK437" i="2"/>
  <c r="BJ437" i="2"/>
  <c r="BI437" i="2"/>
  <c r="BH437" i="2"/>
  <c r="BG437" i="2"/>
  <c r="BD437" i="2"/>
  <c r="BC437" i="2"/>
  <c r="BB437" i="2"/>
  <c r="AX437" i="2"/>
  <c r="AW437" i="2"/>
  <c r="CK437" i="2" s="1"/>
  <c r="AV437" i="2"/>
  <c r="AU437" i="2"/>
  <c r="AT437" i="2"/>
  <c r="AN437" i="2"/>
  <c r="AM437" i="2"/>
  <c r="AL437" i="2"/>
  <c r="AK437" i="2"/>
  <c r="AJ437" i="2"/>
  <c r="AI437" i="2"/>
  <c r="AH437" i="2"/>
  <c r="AG437" i="2"/>
  <c r="AB437" i="2"/>
  <c r="AA437" i="2"/>
  <c r="Z437" i="2"/>
  <c r="Y437" i="2"/>
  <c r="X437" i="2"/>
  <c r="U437" i="2"/>
  <c r="T437" i="2"/>
  <c r="S437" i="2"/>
  <c r="R437" i="2"/>
  <c r="Q437" i="2"/>
  <c r="P437" i="2"/>
  <c r="O437" i="2"/>
  <c r="L437" i="2"/>
  <c r="I437" i="2"/>
  <c r="H437" i="2"/>
  <c r="G437" i="2"/>
  <c r="F437" i="2"/>
  <c r="A437" i="2" s="1"/>
  <c r="E437" i="2"/>
  <c r="LO436" i="2"/>
  <c r="LE436" i="2"/>
  <c r="LD436" i="2"/>
  <c r="LB436" i="2"/>
  <c r="KY436" i="2"/>
  <c r="KX436" i="2"/>
  <c r="KP436" i="2"/>
  <c r="KM436" i="2"/>
  <c r="KK436" i="2"/>
  <c r="JV436" i="2"/>
  <c r="JT436" i="2"/>
  <c r="II436" i="2"/>
  <c r="IH436" i="2"/>
  <c r="IB436" i="2"/>
  <c r="IA436" i="2"/>
  <c r="HU436" i="2"/>
  <c r="HT436" i="2"/>
  <c r="HN436" i="2"/>
  <c r="HM436" i="2"/>
  <c r="HG436" i="2"/>
  <c r="HF436" i="2"/>
  <c r="GZ436" i="2"/>
  <c r="GY436" i="2"/>
  <c r="GS436" i="2"/>
  <c r="GP436" i="2"/>
  <c r="GO436" i="2"/>
  <c r="FR436" i="2"/>
  <c r="FM436" i="2"/>
  <c r="FA436" i="2"/>
  <c r="ER436" i="2"/>
  <c r="EE436" i="2"/>
  <c r="ED436" i="2"/>
  <c r="EC436" i="2"/>
  <c r="EB436" i="2"/>
  <c r="EA436" i="2"/>
  <c r="DZ436" i="2"/>
  <c r="DV436" i="2"/>
  <c r="DN436" i="2"/>
  <c r="CI436" i="2"/>
  <c r="CD436" i="2"/>
  <c r="BO436" i="2"/>
  <c r="BL436" i="2"/>
  <c r="BK436" i="2"/>
  <c r="BJ436" i="2"/>
  <c r="BI436" i="2"/>
  <c r="BH436" i="2"/>
  <c r="BG436" i="2"/>
  <c r="BD436" i="2"/>
  <c r="BC436" i="2"/>
  <c r="BB436" i="2"/>
  <c r="AX436" i="2"/>
  <c r="AW436" i="2"/>
  <c r="CK436" i="2" s="1"/>
  <c r="AV436" i="2"/>
  <c r="AU436" i="2"/>
  <c r="AT436" i="2"/>
  <c r="AN436" i="2"/>
  <c r="AM436" i="2"/>
  <c r="AL436" i="2"/>
  <c r="AK436" i="2"/>
  <c r="AJ436" i="2"/>
  <c r="AI436" i="2"/>
  <c r="AH436" i="2"/>
  <c r="AG436" i="2"/>
  <c r="AB436" i="2"/>
  <c r="AA436" i="2"/>
  <c r="Z436" i="2"/>
  <c r="Y436" i="2"/>
  <c r="X436" i="2"/>
  <c r="U436" i="2"/>
  <c r="T436" i="2"/>
  <c r="S436" i="2"/>
  <c r="R436" i="2"/>
  <c r="Q436" i="2"/>
  <c r="P436" i="2"/>
  <c r="O436" i="2"/>
  <c r="L436" i="2"/>
  <c r="I436" i="2"/>
  <c r="H436" i="2"/>
  <c r="G436" i="2"/>
  <c r="F436" i="2"/>
  <c r="A436" i="2" s="1"/>
  <c r="E436" i="2"/>
  <c r="LO435" i="2"/>
  <c r="LE435" i="2"/>
  <c r="LD435" i="2"/>
  <c r="LB435" i="2"/>
  <c r="KY435" i="2"/>
  <c r="KX435" i="2"/>
  <c r="KP435" i="2"/>
  <c r="KM435" i="2"/>
  <c r="KK435" i="2"/>
  <c r="JV435" i="2"/>
  <c r="JT435" i="2"/>
  <c r="II435" i="2"/>
  <c r="IH435" i="2"/>
  <c r="IB435" i="2"/>
  <c r="IA435" i="2"/>
  <c r="HU435" i="2"/>
  <c r="HT435" i="2"/>
  <c r="HN435" i="2"/>
  <c r="HM435" i="2"/>
  <c r="HG435" i="2"/>
  <c r="HF435" i="2"/>
  <c r="GZ435" i="2"/>
  <c r="GY435" i="2"/>
  <c r="GS435" i="2"/>
  <c r="GP435" i="2"/>
  <c r="GO435" i="2"/>
  <c r="FR435" i="2"/>
  <c r="FM435" i="2"/>
  <c r="FA435" i="2"/>
  <c r="ER435" i="2"/>
  <c r="EE435" i="2"/>
  <c r="ED435" i="2"/>
  <c r="EC435" i="2"/>
  <c r="EB435" i="2"/>
  <c r="EA435" i="2"/>
  <c r="DZ435" i="2"/>
  <c r="DV435" i="2"/>
  <c r="DN435" i="2"/>
  <c r="CK435" i="2"/>
  <c r="CJ435" i="2"/>
  <c r="CI435" i="2"/>
  <c r="CD435" i="2"/>
  <c r="CE435" i="2" s="1"/>
  <c r="BK435" i="2"/>
  <c r="BJ435" i="2"/>
  <c r="BL435" i="2" s="1"/>
  <c r="BO435" i="2" s="1"/>
  <c r="BI435" i="2"/>
  <c r="BH435" i="2"/>
  <c r="BG435" i="2"/>
  <c r="BD435" i="2"/>
  <c r="BC435" i="2"/>
  <c r="BB435" i="2"/>
  <c r="AX435" i="2"/>
  <c r="AW435" i="2"/>
  <c r="AV435" i="2"/>
  <c r="AU435" i="2"/>
  <c r="AT435" i="2"/>
  <c r="AN435" i="2"/>
  <c r="AM435" i="2"/>
  <c r="AL435" i="2"/>
  <c r="AK435" i="2"/>
  <c r="AJ435" i="2"/>
  <c r="AI435" i="2"/>
  <c r="AH435" i="2"/>
  <c r="AG435" i="2"/>
  <c r="AB435" i="2"/>
  <c r="AA435" i="2"/>
  <c r="Z435" i="2"/>
  <c r="Y435" i="2"/>
  <c r="X435" i="2"/>
  <c r="U435" i="2"/>
  <c r="T435" i="2"/>
  <c r="S435" i="2"/>
  <c r="R435" i="2"/>
  <c r="Q435" i="2"/>
  <c r="P435" i="2"/>
  <c r="O435" i="2"/>
  <c r="L435" i="2"/>
  <c r="I435" i="2"/>
  <c r="H435" i="2"/>
  <c r="G435" i="2"/>
  <c r="F435" i="2"/>
  <c r="A435" i="2" s="1"/>
  <c r="E435" i="2"/>
  <c r="LO434" i="2"/>
  <c r="LE434" i="2"/>
  <c r="LD434" i="2"/>
  <c r="LB434" i="2"/>
  <c r="KY434" i="2"/>
  <c r="KX434" i="2"/>
  <c r="KP434" i="2"/>
  <c r="KM434" i="2"/>
  <c r="KK434" i="2"/>
  <c r="JV434" i="2"/>
  <c r="JT434" i="2" s="1"/>
  <c r="II434" i="2"/>
  <c r="IH434" i="2"/>
  <c r="IB434" i="2"/>
  <c r="IA434" i="2"/>
  <c r="HU434" i="2"/>
  <c r="HT434" i="2"/>
  <c r="HN434" i="2"/>
  <c r="HM434" i="2"/>
  <c r="HG434" i="2"/>
  <c r="HF434" i="2"/>
  <c r="GZ434" i="2"/>
  <c r="GY434" i="2"/>
  <c r="GS434" i="2"/>
  <c r="GP434" i="2"/>
  <c r="GO434" i="2"/>
  <c r="FR434" i="2"/>
  <c r="FM434" i="2"/>
  <c r="FA434" i="2"/>
  <c r="ER434" i="2"/>
  <c r="EE434" i="2"/>
  <c r="ED434" i="2"/>
  <c r="EC434" i="2"/>
  <c r="EB434" i="2"/>
  <c r="EA434" i="2"/>
  <c r="DZ434" i="2"/>
  <c r="DV434" i="2"/>
  <c r="DN434" i="2"/>
  <c r="CI434" i="2"/>
  <c r="CE434" i="2"/>
  <c r="CD434" i="2"/>
  <c r="CJ434" i="2" s="1"/>
  <c r="BK434" i="2"/>
  <c r="BJ434" i="2"/>
  <c r="BL434" i="2" s="1"/>
  <c r="BO434" i="2" s="1"/>
  <c r="BI434" i="2"/>
  <c r="BH434" i="2"/>
  <c r="BG434" i="2"/>
  <c r="BD434" i="2"/>
  <c r="BC434" i="2"/>
  <c r="BB434" i="2"/>
  <c r="AX434" i="2"/>
  <c r="AW434" i="2"/>
  <c r="CK434" i="2" s="1"/>
  <c r="AV434" i="2"/>
  <c r="AU434" i="2"/>
  <c r="AT434" i="2"/>
  <c r="AN434" i="2"/>
  <c r="AM434" i="2"/>
  <c r="AL434" i="2"/>
  <c r="AK434" i="2"/>
  <c r="AJ434" i="2"/>
  <c r="AI434" i="2"/>
  <c r="AH434" i="2"/>
  <c r="AG434" i="2"/>
  <c r="AB434" i="2"/>
  <c r="AA434" i="2"/>
  <c r="Z434" i="2"/>
  <c r="Y434" i="2"/>
  <c r="X434" i="2"/>
  <c r="U434" i="2"/>
  <c r="T434" i="2"/>
  <c r="S434" i="2"/>
  <c r="R434" i="2"/>
  <c r="Q434" i="2"/>
  <c r="P434" i="2"/>
  <c r="O434" i="2"/>
  <c r="L434" i="2"/>
  <c r="I434" i="2"/>
  <c r="H434" i="2"/>
  <c r="G434" i="2"/>
  <c r="F434" i="2"/>
  <c r="A434" i="2" s="1"/>
  <c r="E434" i="2"/>
  <c r="LO433" i="2"/>
  <c r="LE433" i="2"/>
  <c r="LD433" i="2"/>
  <c r="LB433" i="2"/>
  <c r="KY433" i="2"/>
  <c r="KX433" i="2"/>
  <c r="KP433" i="2"/>
  <c r="KM433" i="2"/>
  <c r="KK433" i="2"/>
  <c r="JV433" i="2"/>
  <c r="JT433" i="2" s="1"/>
  <c r="II433" i="2"/>
  <c r="IH433" i="2"/>
  <c r="IB433" i="2"/>
  <c r="IA433" i="2"/>
  <c r="HU433" i="2"/>
  <c r="HT433" i="2"/>
  <c r="HN433" i="2"/>
  <c r="HM433" i="2"/>
  <c r="HG433" i="2"/>
  <c r="HF433" i="2"/>
  <c r="GZ433" i="2"/>
  <c r="GY433" i="2"/>
  <c r="GS433" i="2"/>
  <c r="GP433" i="2"/>
  <c r="GO433" i="2"/>
  <c r="FR433" i="2"/>
  <c r="FM433" i="2"/>
  <c r="FA433" i="2"/>
  <c r="ER433" i="2"/>
  <c r="EE433" i="2"/>
  <c r="ED433" i="2"/>
  <c r="EC433" i="2"/>
  <c r="EB433" i="2"/>
  <c r="EA433" i="2"/>
  <c r="DZ433" i="2"/>
  <c r="DV433" i="2"/>
  <c r="DN433" i="2"/>
  <c r="CI433" i="2"/>
  <c r="CE433" i="2"/>
  <c r="CD433" i="2"/>
  <c r="CJ433" i="2" s="1"/>
  <c r="BL433" i="2"/>
  <c r="BO433" i="2" s="1"/>
  <c r="BK433" i="2"/>
  <c r="BJ433" i="2"/>
  <c r="BI433" i="2"/>
  <c r="BH433" i="2"/>
  <c r="BG433" i="2"/>
  <c r="BD433" i="2"/>
  <c r="BC433" i="2"/>
  <c r="BB433" i="2"/>
  <c r="AX433" i="2"/>
  <c r="AW433" i="2"/>
  <c r="CK433" i="2" s="1"/>
  <c r="AV433" i="2"/>
  <c r="AU433" i="2"/>
  <c r="AT433" i="2"/>
  <c r="AN433" i="2"/>
  <c r="AM433" i="2"/>
  <c r="AL433" i="2"/>
  <c r="AK433" i="2"/>
  <c r="AJ433" i="2"/>
  <c r="AI433" i="2"/>
  <c r="AH433" i="2"/>
  <c r="AG433" i="2"/>
  <c r="AB433" i="2"/>
  <c r="AA433" i="2"/>
  <c r="Z433" i="2"/>
  <c r="Y433" i="2"/>
  <c r="X433" i="2"/>
  <c r="U433" i="2"/>
  <c r="T433" i="2"/>
  <c r="S433" i="2"/>
  <c r="R433" i="2"/>
  <c r="Q433" i="2"/>
  <c r="P433" i="2"/>
  <c r="O433" i="2"/>
  <c r="L433" i="2"/>
  <c r="I433" i="2"/>
  <c r="H433" i="2"/>
  <c r="G433" i="2"/>
  <c r="F433" i="2"/>
  <c r="E433" i="2"/>
  <c r="A433" i="2"/>
  <c r="LO432" i="2"/>
  <c r="LE432" i="2"/>
  <c r="LD432" i="2"/>
  <c r="LB432" i="2"/>
  <c r="KY432" i="2"/>
  <c r="KX432" i="2"/>
  <c r="KP432" i="2"/>
  <c r="KM432" i="2"/>
  <c r="KK432" i="2"/>
  <c r="JV432" i="2"/>
  <c r="JT432" i="2" s="1"/>
  <c r="II432" i="2"/>
  <c r="IH432" i="2"/>
  <c r="IB432" i="2"/>
  <c r="IA432" i="2"/>
  <c r="HU432" i="2"/>
  <c r="HT432" i="2"/>
  <c r="HN432" i="2"/>
  <c r="HM432" i="2"/>
  <c r="HG432" i="2"/>
  <c r="HF432" i="2"/>
  <c r="GZ432" i="2"/>
  <c r="GY432" i="2"/>
  <c r="GS432" i="2"/>
  <c r="GP432" i="2"/>
  <c r="GO432" i="2"/>
  <c r="FR432" i="2"/>
  <c r="FM432" i="2"/>
  <c r="FA432" i="2"/>
  <c r="ER432" i="2"/>
  <c r="EE432" i="2"/>
  <c r="ED432" i="2"/>
  <c r="EC432" i="2"/>
  <c r="EB432" i="2"/>
  <c r="EA432" i="2"/>
  <c r="DZ432" i="2"/>
  <c r="DV432" i="2"/>
  <c r="DN432" i="2"/>
  <c r="CK432" i="2"/>
  <c r="CJ432" i="2"/>
  <c r="CI432" i="2"/>
  <c r="CE432" i="2"/>
  <c r="CD432" i="2"/>
  <c r="BK432" i="2"/>
  <c r="BJ432" i="2"/>
  <c r="BL432" i="2" s="1"/>
  <c r="BO432" i="2" s="1"/>
  <c r="BI432" i="2"/>
  <c r="BH432" i="2"/>
  <c r="BG432" i="2"/>
  <c r="BD432" i="2"/>
  <c r="BC432" i="2"/>
  <c r="BB432" i="2"/>
  <c r="AX432" i="2"/>
  <c r="AW432" i="2"/>
  <c r="AV432" i="2"/>
  <c r="AU432" i="2"/>
  <c r="AT432" i="2"/>
  <c r="AN432" i="2"/>
  <c r="AM432" i="2"/>
  <c r="AL432" i="2"/>
  <c r="AK432" i="2"/>
  <c r="AJ432" i="2"/>
  <c r="AI432" i="2"/>
  <c r="AH432" i="2"/>
  <c r="AG432" i="2"/>
  <c r="AB432" i="2"/>
  <c r="AA432" i="2"/>
  <c r="Z432" i="2"/>
  <c r="Y432" i="2"/>
  <c r="X432" i="2"/>
  <c r="U432" i="2"/>
  <c r="T432" i="2"/>
  <c r="S432" i="2"/>
  <c r="R432" i="2"/>
  <c r="Q432" i="2"/>
  <c r="P432" i="2"/>
  <c r="O432" i="2"/>
  <c r="L432" i="2"/>
  <c r="I432" i="2"/>
  <c r="H432" i="2"/>
  <c r="G432" i="2"/>
  <c r="F432" i="2"/>
  <c r="E432" i="2"/>
  <c r="A432" i="2"/>
  <c r="LO431" i="2"/>
  <c r="LE431" i="2"/>
  <c r="LD431" i="2"/>
  <c r="LB431" i="2"/>
  <c r="KY431" i="2"/>
  <c r="KX431" i="2"/>
  <c r="KP431" i="2"/>
  <c r="KM431" i="2"/>
  <c r="KK431" i="2"/>
  <c r="JV431" i="2"/>
  <c r="JT431" i="2" s="1"/>
  <c r="II431" i="2"/>
  <c r="IH431" i="2"/>
  <c r="IB431" i="2"/>
  <c r="IA431" i="2"/>
  <c r="HU431" i="2"/>
  <c r="HT431" i="2"/>
  <c r="HN431" i="2"/>
  <c r="HM431" i="2"/>
  <c r="HG431" i="2"/>
  <c r="HF431" i="2"/>
  <c r="GZ431" i="2"/>
  <c r="GY431" i="2"/>
  <c r="GS431" i="2"/>
  <c r="GP431" i="2"/>
  <c r="GO431" i="2"/>
  <c r="FR431" i="2"/>
  <c r="FM431" i="2"/>
  <c r="FA431" i="2"/>
  <c r="ER431" i="2"/>
  <c r="EE431" i="2"/>
  <c r="ED431" i="2"/>
  <c r="EC431" i="2"/>
  <c r="EB431" i="2"/>
  <c r="EA431" i="2"/>
  <c r="DZ431" i="2"/>
  <c r="DV431" i="2"/>
  <c r="DN431" i="2"/>
  <c r="CI431" i="2"/>
  <c r="CE431" i="2"/>
  <c r="CD431" i="2"/>
  <c r="CJ431" i="2" s="1"/>
  <c r="BO431" i="2"/>
  <c r="BL431" i="2"/>
  <c r="BK431" i="2"/>
  <c r="BJ431" i="2"/>
  <c r="BI431" i="2"/>
  <c r="BH431" i="2"/>
  <c r="BG431" i="2"/>
  <c r="BD431" i="2"/>
  <c r="BC431" i="2"/>
  <c r="BB431" i="2"/>
  <c r="AX431" i="2"/>
  <c r="AW431" i="2"/>
  <c r="CK431" i="2" s="1"/>
  <c r="AV431" i="2"/>
  <c r="AU431" i="2"/>
  <c r="AT431" i="2"/>
  <c r="AN431" i="2"/>
  <c r="AM431" i="2"/>
  <c r="AL431" i="2"/>
  <c r="AK431" i="2"/>
  <c r="AJ431" i="2"/>
  <c r="AI431" i="2"/>
  <c r="AH431" i="2"/>
  <c r="AG431" i="2"/>
  <c r="AB431" i="2"/>
  <c r="AA431" i="2"/>
  <c r="Z431" i="2"/>
  <c r="Y431" i="2"/>
  <c r="X431" i="2"/>
  <c r="U431" i="2"/>
  <c r="T431" i="2"/>
  <c r="S431" i="2"/>
  <c r="R431" i="2"/>
  <c r="Q431" i="2"/>
  <c r="P431" i="2"/>
  <c r="O431" i="2"/>
  <c r="L431" i="2"/>
  <c r="I431" i="2"/>
  <c r="H431" i="2"/>
  <c r="G431" i="2"/>
  <c r="F431" i="2"/>
  <c r="E431" i="2"/>
  <c r="A431" i="2"/>
  <c r="LO430" i="2"/>
  <c r="LE430" i="2"/>
  <c r="LD430" i="2"/>
  <c r="LB430" i="2"/>
  <c r="KY430" i="2"/>
  <c r="KX430" i="2"/>
  <c r="KP430" i="2"/>
  <c r="KM430" i="2"/>
  <c r="KK430" i="2"/>
  <c r="JV430" i="2"/>
  <c r="JT430" i="2"/>
  <c r="II430" i="2"/>
  <c r="IH430" i="2"/>
  <c r="IB430" i="2"/>
  <c r="IA430" i="2"/>
  <c r="HU430" i="2"/>
  <c r="HT430" i="2"/>
  <c r="HN430" i="2"/>
  <c r="HM430" i="2"/>
  <c r="HG430" i="2"/>
  <c r="HF430" i="2"/>
  <c r="GZ430" i="2"/>
  <c r="GY430" i="2"/>
  <c r="GS430" i="2"/>
  <c r="GP430" i="2"/>
  <c r="GO430" i="2"/>
  <c r="FR430" i="2"/>
  <c r="FM430" i="2"/>
  <c r="FA430" i="2"/>
  <c r="ER430" i="2"/>
  <c r="EE430" i="2"/>
  <c r="ED430" i="2"/>
  <c r="EC430" i="2"/>
  <c r="EB430" i="2"/>
  <c r="EA430" i="2"/>
  <c r="DZ430" i="2"/>
  <c r="DV430" i="2"/>
  <c r="DN430" i="2"/>
  <c r="CJ430" i="2"/>
  <c r="CI430" i="2"/>
  <c r="CD430" i="2"/>
  <c r="CE430" i="2" s="1"/>
  <c r="BL430" i="2"/>
  <c r="BO430" i="2" s="1"/>
  <c r="BK430" i="2"/>
  <c r="BJ430" i="2"/>
  <c r="BI430" i="2"/>
  <c r="BH430" i="2"/>
  <c r="BG430" i="2"/>
  <c r="BD430" i="2"/>
  <c r="BC430" i="2"/>
  <c r="BB430" i="2"/>
  <c r="AX430" i="2"/>
  <c r="AW430" i="2"/>
  <c r="CK430" i="2" s="1"/>
  <c r="AV430" i="2"/>
  <c r="AU430" i="2"/>
  <c r="AT430" i="2"/>
  <c r="AN430" i="2"/>
  <c r="AM430" i="2"/>
  <c r="AL430" i="2"/>
  <c r="AK430" i="2"/>
  <c r="AJ430" i="2"/>
  <c r="AI430" i="2"/>
  <c r="AH430" i="2"/>
  <c r="AG430" i="2"/>
  <c r="AB430" i="2"/>
  <c r="AA430" i="2"/>
  <c r="Z430" i="2"/>
  <c r="Y430" i="2"/>
  <c r="X430" i="2"/>
  <c r="U430" i="2"/>
  <c r="T430" i="2"/>
  <c r="S430" i="2"/>
  <c r="R430" i="2"/>
  <c r="Q430" i="2"/>
  <c r="P430" i="2"/>
  <c r="O430" i="2"/>
  <c r="L430" i="2"/>
  <c r="I430" i="2"/>
  <c r="H430" i="2"/>
  <c r="G430" i="2"/>
  <c r="F430" i="2"/>
  <c r="E430" i="2"/>
  <c r="A430" i="2"/>
  <c r="LO429" i="2"/>
  <c r="LE429" i="2"/>
  <c r="LD429" i="2"/>
  <c r="LB429" i="2"/>
  <c r="KY429" i="2"/>
  <c r="KX429" i="2"/>
  <c r="KP429" i="2"/>
  <c r="KM429" i="2"/>
  <c r="KK429" i="2"/>
  <c r="JV429" i="2"/>
  <c r="JT429" i="2" s="1"/>
  <c r="II429" i="2"/>
  <c r="IH429" i="2"/>
  <c r="IB429" i="2"/>
  <c r="IA429" i="2"/>
  <c r="HU429" i="2"/>
  <c r="HT429" i="2"/>
  <c r="HN429" i="2"/>
  <c r="HM429" i="2"/>
  <c r="HG429" i="2"/>
  <c r="HF429" i="2"/>
  <c r="GZ429" i="2"/>
  <c r="GY429" i="2"/>
  <c r="GS429" i="2"/>
  <c r="GP429" i="2"/>
  <c r="GO429" i="2"/>
  <c r="FR429" i="2"/>
  <c r="FM429" i="2"/>
  <c r="FA429" i="2"/>
  <c r="ER429" i="2"/>
  <c r="EE429" i="2"/>
  <c r="ED429" i="2"/>
  <c r="EC429" i="2"/>
  <c r="EB429" i="2"/>
  <c r="EA429" i="2"/>
  <c r="DZ429" i="2"/>
  <c r="DV429" i="2"/>
  <c r="DN429" i="2"/>
  <c r="CI429" i="2"/>
  <c r="CE429" i="2"/>
  <c r="CD429" i="2"/>
  <c r="CJ429" i="2" s="1"/>
  <c r="BL429" i="2"/>
  <c r="BO429" i="2" s="1"/>
  <c r="BK429" i="2"/>
  <c r="BJ429" i="2"/>
  <c r="BI429" i="2"/>
  <c r="BH429" i="2"/>
  <c r="BG429" i="2"/>
  <c r="BD429" i="2"/>
  <c r="BC429" i="2"/>
  <c r="BB429" i="2"/>
  <c r="AX429" i="2"/>
  <c r="AW429" i="2"/>
  <c r="CK429" i="2" s="1"/>
  <c r="AV429" i="2"/>
  <c r="AU429" i="2"/>
  <c r="AT429" i="2"/>
  <c r="AN429" i="2"/>
  <c r="AM429" i="2"/>
  <c r="AL429" i="2"/>
  <c r="AK429" i="2"/>
  <c r="AJ429" i="2"/>
  <c r="AI429" i="2"/>
  <c r="AH429" i="2"/>
  <c r="AG429" i="2"/>
  <c r="AB429" i="2"/>
  <c r="AA429" i="2"/>
  <c r="Z429" i="2"/>
  <c r="Y429" i="2"/>
  <c r="X429" i="2"/>
  <c r="U429" i="2"/>
  <c r="T429" i="2"/>
  <c r="S429" i="2"/>
  <c r="R429" i="2"/>
  <c r="Q429" i="2"/>
  <c r="P429" i="2"/>
  <c r="O429" i="2"/>
  <c r="L429" i="2"/>
  <c r="I429" i="2"/>
  <c r="H429" i="2"/>
  <c r="G429" i="2"/>
  <c r="F429" i="2"/>
  <c r="A429" i="2" s="1"/>
  <c r="E429" i="2"/>
  <c r="LO428" i="2"/>
  <c r="LE428" i="2"/>
  <c r="LD428" i="2"/>
  <c r="LB428" i="2"/>
  <c r="KY428" i="2"/>
  <c r="KX428" i="2"/>
  <c r="KP428" i="2"/>
  <c r="KM428" i="2"/>
  <c r="KK428" i="2"/>
  <c r="JV428" i="2"/>
  <c r="JT428" i="2"/>
  <c r="II428" i="2"/>
  <c r="IH428" i="2"/>
  <c r="IB428" i="2"/>
  <c r="IA428" i="2"/>
  <c r="HU428" i="2"/>
  <c r="HT428" i="2"/>
  <c r="HN428" i="2"/>
  <c r="HM428" i="2"/>
  <c r="HG428" i="2"/>
  <c r="HF428" i="2"/>
  <c r="GZ428" i="2"/>
  <c r="GY428" i="2"/>
  <c r="GS428" i="2"/>
  <c r="GP428" i="2"/>
  <c r="GO428" i="2"/>
  <c r="FR428" i="2"/>
  <c r="FM428" i="2"/>
  <c r="FA428" i="2"/>
  <c r="ER428" i="2"/>
  <c r="EE428" i="2"/>
  <c r="ED428" i="2"/>
  <c r="EC428" i="2"/>
  <c r="EB428" i="2"/>
  <c r="EA428" i="2"/>
  <c r="DZ428" i="2"/>
  <c r="DV428" i="2"/>
  <c r="DN428" i="2"/>
  <c r="CI428" i="2"/>
  <c r="CD428" i="2"/>
  <c r="BL428" i="2"/>
  <c r="BO428" i="2" s="1"/>
  <c r="BK428" i="2"/>
  <c r="BJ428" i="2"/>
  <c r="BI428" i="2"/>
  <c r="BH428" i="2"/>
  <c r="BG428" i="2"/>
  <c r="BD428" i="2"/>
  <c r="BC428" i="2"/>
  <c r="BB428" i="2"/>
  <c r="AX428" i="2"/>
  <c r="AW428" i="2"/>
  <c r="CK428" i="2" s="1"/>
  <c r="AV428" i="2"/>
  <c r="AU428" i="2"/>
  <c r="AT428" i="2"/>
  <c r="AN428" i="2"/>
  <c r="AM428" i="2"/>
  <c r="AL428" i="2"/>
  <c r="AK428" i="2"/>
  <c r="AJ428" i="2"/>
  <c r="AI428" i="2"/>
  <c r="AH428" i="2"/>
  <c r="AG428" i="2"/>
  <c r="AB428" i="2"/>
  <c r="AA428" i="2"/>
  <c r="Z428" i="2"/>
  <c r="Y428" i="2"/>
  <c r="X428" i="2"/>
  <c r="U428" i="2"/>
  <c r="T428" i="2"/>
  <c r="S428" i="2"/>
  <c r="R428" i="2"/>
  <c r="Q428" i="2"/>
  <c r="P428" i="2"/>
  <c r="O428" i="2"/>
  <c r="L428" i="2"/>
  <c r="I428" i="2"/>
  <c r="H428" i="2"/>
  <c r="G428" i="2"/>
  <c r="F428" i="2"/>
  <c r="A428" i="2" s="1"/>
  <c r="E428" i="2"/>
  <c r="LO427" i="2"/>
  <c r="LE427" i="2"/>
  <c r="LD427" i="2"/>
  <c r="LB427" i="2"/>
  <c r="KY427" i="2"/>
  <c r="KX427" i="2"/>
  <c r="KP427" i="2"/>
  <c r="KM427" i="2"/>
  <c r="KK427" i="2"/>
  <c r="JV427" i="2"/>
  <c r="JT427" i="2"/>
  <c r="II427" i="2"/>
  <c r="IH427" i="2"/>
  <c r="IB427" i="2"/>
  <c r="IA427" i="2"/>
  <c r="HU427" i="2"/>
  <c r="HT427" i="2"/>
  <c r="HN427" i="2"/>
  <c r="HM427" i="2"/>
  <c r="HG427" i="2"/>
  <c r="HF427" i="2"/>
  <c r="GZ427" i="2"/>
  <c r="GY427" i="2"/>
  <c r="GS427" i="2"/>
  <c r="GP427" i="2"/>
  <c r="GO427" i="2"/>
  <c r="FR427" i="2"/>
  <c r="FM427" i="2"/>
  <c r="FA427" i="2"/>
  <c r="ER427" i="2"/>
  <c r="EE427" i="2"/>
  <c r="ED427" i="2"/>
  <c r="EC427" i="2"/>
  <c r="EB427" i="2"/>
  <c r="EA427" i="2"/>
  <c r="DZ427" i="2"/>
  <c r="DV427" i="2"/>
  <c r="DN427" i="2"/>
  <c r="CJ427" i="2"/>
  <c r="CI427" i="2"/>
  <c r="CD427" i="2"/>
  <c r="CE427" i="2" s="1"/>
  <c r="BK427" i="2"/>
  <c r="BJ427" i="2"/>
  <c r="BL427" i="2" s="1"/>
  <c r="BO427" i="2" s="1"/>
  <c r="BI427" i="2"/>
  <c r="BH427" i="2"/>
  <c r="BG427" i="2"/>
  <c r="BD427" i="2"/>
  <c r="BC427" i="2"/>
  <c r="BB427" i="2"/>
  <c r="AX427" i="2"/>
  <c r="AW427" i="2"/>
  <c r="CK427" i="2" s="1"/>
  <c r="AV427" i="2"/>
  <c r="AU427" i="2"/>
  <c r="AT427" i="2"/>
  <c r="AN427" i="2"/>
  <c r="AM427" i="2"/>
  <c r="AL427" i="2"/>
  <c r="AK427" i="2"/>
  <c r="AJ427" i="2"/>
  <c r="AI427" i="2"/>
  <c r="AH427" i="2"/>
  <c r="AG427" i="2"/>
  <c r="AB427" i="2"/>
  <c r="AA427" i="2"/>
  <c r="Z427" i="2"/>
  <c r="Y427" i="2"/>
  <c r="X427" i="2"/>
  <c r="U427" i="2"/>
  <c r="T427" i="2"/>
  <c r="S427" i="2"/>
  <c r="R427" i="2"/>
  <c r="Q427" i="2"/>
  <c r="P427" i="2"/>
  <c r="O427" i="2"/>
  <c r="L427" i="2"/>
  <c r="I427" i="2"/>
  <c r="H427" i="2"/>
  <c r="G427" i="2"/>
  <c r="F427" i="2"/>
  <c r="A427" i="2" s="1"/>
  <c r="E427" i="2"/>
  <c r="LO426" i="2"/>
  <c r="LE426" i="2"/>
  <c r="LD426" i="2"/>
  <c r="LB426" i="2"/>
  <c r="KY426" i="2"/>
  <c r="KX426" i="2"/>
  <c r="KP426" i="2"/>
  <c r="KM426" i="2"/>
  <c r="KK426" i="2"/>
  <c r="JV426" i="2"/>
  <c r="JT426" i="2"/>
  <c r="II426" i="2"/>
  <c r="IH426" i="2"/>
  <c r="IB426" i="2"/>
  <c r="IA426" i="2"/>
  <c r="HU426" i="2"/>
  <c r="HT426" i="2"/>
  <c r="HN426" i="2"/>
  <c r="HM426" i="2"/>
  <c r="HG426" i="2"/>
  <c r="HF426" i="2"/>
  <c r="GZ426" i="2"/>
  <c r="GY426" i="2"/>
  <c r="GS426" i="2"/>
  <c r="GP426" i="2"/>
  <c r="GO426" i="2"/>
  <c r="FR426" i="2"/>
  <c r="FM426" i="2"/>
  <c r="FA426" i="2"/>
  <c r="ER426" i="2"/>
  <c r="EE426" i="2"/>
  <c r="ED426" i="2"/>
  <c r="EC426" i="2"/>
  <c r="EB426" i="2"/>
  <c r="EA426" i="2"/>
  <c r="DZ426" i="2"/>
  <c r="DV426" i="2"/>
  <c r="DN426" i="2"/>
  <c r="CI426" i="2"/>
  <c r="CD426" i="2"/>
  <c r="CJ426" i="2" s="1"/>
  <c r="BK426" i="2"/>
  <c r="BJ426" i="2"/>
  <c r="BL426" i="2" s="1"/>
  <c r="BO426" i="2" s="1"/>
  <c r="BI426" i="2"/>
  <c r="BH426" i="2"/>
  <c r="BG426" i="2"/>
  <c r="BD426" i="2"/>
  <c r="BC426" i="2"/>
  <c r="BB426" i="2"/>
  <c r="AX426" i="2"/>
  <c r="AW426" i="2"/>
  <c r="CK426" i="2" s="1"/>
  <c r="AV426" i="2"/>
  <c r="AU426" i="2"/>
  <c r="AT426" i="2"/>
  <c r="AN426" i="2"/>
  <c r="AM426" i="2"/>
  <c r="AL426" i="2"/>
  <c r="AK426" i="2"/>
  <c r="AJ426" i="2"/>
  <c r="AI426" i="2"/>
  <c r="AH426" i="2"/>
  <c r="AG426" i="2"/>
  <c r="AB426" i="2"/>
  <c r="AA426" i="2"/>
  <c r="Z426" i="2"/>
  <c r="Y426" i="2"/>
  <c r="X426" i="2"/>
  <c r="U426" i="2"/>
  <c r="T426" i="2"/>
  <c r="S426" i="2"/>
  <c r="R426" i="2"/>
  <c r="Q426" i="2"/>
  <c r="P426" i="2"/>
  <c r="O426" i="2"/>
  <c r="L426" i="2"/>
  <c r="I426" i="2"/>
  <c r="H426" i="2"/>
  <c r="G426" i="2"/>
  <c r="F426" i="2"/>
  <c r="A426" i="2" s="1"/>
  <c r="E426" i="2"/>
  <c r="LO425" i="2"/>
  <c r="LE425" i="2"/>
  <c r="LD425" i="2"/>
  <c r="LB425" i="2"/>
  <c r="KY425" i="2"/>
  <c r="KX425" i="2"/>
  <c r="KP425" i="2"/>
  <c r="KM425" i="2"/>
  <c r="KK425" i="2"/>
  <c r="JV425" i="2"/>
  <c r="JT425" i="2" s="1"/>
  <c r="II425" i="2"/>
  <c r="IH425" i="2"/>
  <c r="IB425" i="2"/>
  <c r="IA425" i="2"/>
  <c r="HU425" i="2"/>
  <c r="HT425" i="2"/>
  <c r="HN425" i="2"/>
  <c r="HM425" i="2"/>
  <c r="HG425" i="2"/>
  <c r="HF425" i="2"/>
  <c r="GZ425" i="2"/>
  <c r="GY425" i="2"/>
  <c r="GS425" i="2"/>
  <c r="GP425" i="2"/>
  <c r="GO425" i="2"/>
  <c r="FR425" i="2"/>
  <c r="FM425" i="2"/>
  <c r="FA425" i="2"/>
  <c r="ER425" i="2"/>
  <c r="EE425" i="2"/>
  <c r="ED425" i="2"/>
  <c r="EC425" i="2"/>
  <c r="EB425" i="2"/>
  <c r="EA425" i="2"/>
  <c r="DZ425" i="2"/>
  <c r="DV425" i="2"/>
  <c r="DN425" i="2"/>
  <c r="CK425" i="2"/>
  <c r="CI425" i="2"/>
  <c r="CE425" i="2"/>
  <c r="CD425" i="2"/>
  <c r="CJ425" i="2" s="1"/>
  <c r="BO425" i="2"/>
  <c r="BL425" i="2"/>
  <c r="BK425" i="2"/>
  <c r="BJ425" i="2"/>
  <c r="BI425" i="2"/>
  <c r="BH425" i="2"/>
  <c r="BG425" i="2"/>
  <c r="BD425" i="2"/>
  <c r="BC425" i="2"/>
  <c r="BB425" i="2"/>
  <c r="AX425" i="2"/>
  <c r="AW425" i="2"/>
  <c r="AV425" i="2"/>
  <c r="AU425" i="2"/>
  <c r="AT425" i="2"/>
  <c r="AN425" i="2"/>
  <c r="AM425" i="2"/>
  <c r="AL425" i="2"/>
  <c r="AK425" i="2"/>
  <c r="AJ425" i="2"/>
  <c r="AI425" i="2"/>
  <c r="AH425" i="2"/>
  <c r="AG425" i="2"/>
  <c r="AB425" i="2"/>
  <c r="AA425" i="2"/>
  <c r="Z425" i="2"/>
  <c r="Y425" i="2"/>
  <c r="X425" i="2"/>
  <c r="U425" i="2"/>
  <c r="T425" i="2"/>
  <c r="S425" i="2"/>
  <c r="R425" i="2"/>
  <c r="Q425" i="2"/>
  <c r="P425" i="2"/>
  <c r="O425" i="2"/>
  <c r="L425" i="2"/>
  <c r="I425" i="2"/>
  <c r="H425" i="2"/>
  <c r="G425" i="2"/>
  <c r="F425" i="2"/>
  <c r="E425" i="2"/>
  <c r="A425" i="2"/>
  <c r="LO424" i="2"/>
  <c r="LE424" i="2"/>
  <c r="LD424" i="2"/>
  <c r="LB424" i="2"/>
  <c r="KY424" i="2"/>
  <c r="KX424" i="2"/>
  <c r="KP424" i="2"/>
  <c r="KM424" i="2"/>
  <c r="KK424" i="2"/>
  <c r="JV424" i="2"/>
  <c r="JT424" i="2" s="1"/>
  <c r="II424" i="2"/>
  <c r="IH424" i="2"/>
  <c r="IB424" i="2"/>
  <c r="IA424" i="2"/>
  <c r="HU424" i="2"/>
  <c r="HT424" i="2"/>
  <c r="HN424" i="2"/>
  <c r="HM424" i="2"/>
  <c r="HG424" i="2"/>
  <c r="HF424" i="2"/>
  <c r="GZ424" i="2"/>
  <c r="GY424" i="2"/>
  <c r="GS424" i="2"/>
  <c r="GP424" i="2"/>
  <c r="GO424" i="2"/>
  <c r="FR424" i="2"/>
  <c r="FM424" i="2"/>
  <c r="FA424" i="2"/>
  <c r="ER424" i="2"/>
  <c r="EE424" i="2"/>
  <c r="ED424" i="2"/>
  <c r="EC424" i="2"/>
  <c r="EB424" i="2"/>
  <c r="EA424" i="2"/>
  <c r="DZ424" i="2"/>
  <c r="DV424" i="2"/>
  <c r="DN424" i="2"/>
  <c r="CK424" i="2"/>
  <c r="CJ424" i="2"/>
  <c r="CI424" i="2"/>
  <c r="CE424" i="2"/>
  <c r="CD424" i="2"/>
  <c r="BK424" i="2"/>
  <c r="BJ424" i="2"/>
  <c r="BL424" i="2" s="1"/>
  <c r="BO424" i="2" s="1"/>
  <c r="BI424" i="2"/>
  <c r="BH424" i="2"/>
  <c r="BG424" i="2"/>
  <c r="BD424" i="2"/>
  <c r="BC424" i="2"/>
  <c r="BB424" i="2"/>
  <c r="AX424" i="2"/>
  <c r="AW424" i="2"/>
  <c r="AV424" i="2"/>
  <c r="AU424" i="2"/>
  <c r="AT424" i="2"/>
  <c r="AN424" i="2"/>
  <c r="AM424" i="2"/>
  <c r="AL424" i="2"/>
  <c r="AK424" i="2"/>
  <c r="AJ424" i="2"/>
  <c r="AI424" i="2"/>
  <c r="AH424" i="2"/>
  <c r="AG424" i="2"/>
  <c r="AB424" i="2"/>
  <c r="AA424" i="2"/>
  <c r="Z424" i="2"/>
  <c r="Y424" i="2"/>
  <c r="X424" i="2"/>
  <c r="U424" i="2"/>
  <c r="T424" i="2"/>
  <c r="S424" i="2"/>
  <c r="R424" i="2"/>
  <c r="Q424" i="2"/>
  <c r="P424" i="2"/>
  <c r="O424" i="2"/>
  <c r="L424" i="2"/>
  <c r="I424" i="2"/>
  <c r="H424" i="2"/>
  <c r="G424" i="2"/>
  <c r="F424" i="2"/>
  <c r="E424" i="2"/>
  <c r="A424" i="2"/>
  <c r="LO423" i="2"/>
  <c r="LE423" i="2"/>
  <c r="LD423" i="2"/>
  <c r="LB423" i="2"/>
  <c r="KY423" i="2"/>
  <c r="KX423" i="2"/>
  <c r="KP423" i="2"/>
  <c r="KM423" i="2"/>
  <c r="KK423" i="2"/>
  <c r="JV423" i="2"/>
  <c r="JT423" i="2"/>
  <c r="II423" i="2"/>
  <c r="IH423" i="2"/>
  <c r="IB423" i="2"/>
  <c r="IA423" i="2"/>
  <c r="HU423" i="2"/>
  <c r="HT423" i="2"/>
  <c r="HN423" i="2"/>
  <c r="HM423" i="2"/>
  <c r="HG423" i="2"/>
  <c r="HF423" i="2"/>
  <c r="GZ423" i="2"/>
  <c r="GY423" i="2"/>
  <c r="GS423" i="2"/>
  <c r="GP423" i="2"/>
  <c r="GO423" i="2"/>
  <c r="FR423" i="2"/>
  <c r="FM423" i="2"/>
  <c r="FA423" i="2"/>
  <c r="ER423" i="2"/>
  <c r="EE423" i="2"/>
  <c r="ED423" i="2"/>
  <c r="EC423" i="2"/>
  <c r="EB423" i="2"/>
  <c r="EA423" i="2"/>
  <c r="DZ423" i="2"/>
  <c r="DV423" i="2"/>
  <c r="DN423" i="2"/>
  <c r="CI423" i="2"/>
  <c r="CD423" i="2"/>
  <c r="CJ423" i="2" s="1"/>
  <c r="BL423" i="2"/>
  <c r="BO423" i="2" s="1"/>
  <c r="BK423" i="2"/>
  <c r="BJ423" i="2"/>
  <c r="BI423" i="2"/>
  <c r="BH423" i="2"/>
  <c r="BG423" i="2"/>
  <c r="BD423" i="2"/>
  <c r="BC423" i="2"/>
  <c r="BB423" i="2"/>
  <c r="AX423" i="2"/>
  <c r="AW423" i="2"/>
  <c r="CK423" i="2" s="1"/>
  <c r="AV423" i="2"/>
  <c r="AU423" i="2"/>
  <c r="AT423" i="2"/>
  <c r="AN423" i="2"/>
  <c r="AM423" i="2"/>
  <c r="AL423" i="2"/>
  <c r="AK423" i="2"/>
  <c r="AJ423" i="2"/>
  <c r="AI423" i="2"/>
  <c r="AH423" i="2"/>
  <c r="AG423" i="2"/>
  <c r="AB423" i="2"/>
  <c r="AA423" i="2"/>
  <c r="Z423" i="2"/>
  <c r="Y423" i="2"/>
  <c r="X423" i="2"/>
  <c r="U423" i="2"/>
  <c r="T423" i="2"/>
  <c r="S423" i="2"/>
  <c r="R423" i="2"/>
  <c r="Q423" i="2"/>
  <c r="P423" i="2"/>
  <c r="O423" i="2"/>
  <c r="L423" i="2"/>
  <c r="I423" i="2"/>
  <c r="H423" i="2"/>
  <c r="G423" i="2"/>
  <c r="F423" i="2"/>
  <c r="E423" i="2"/>
  <c r="A423" i="2"/>
  <c r="LO422" i="2"/>
  <c r="LE422" i="2"/>
  <c r="LD422" i="2"/>
  <c r="LB422" i="2"/>
  <c r="KY422" i="2"/>
  <c r="KX422" i="2"/>
  <c r="KP422" i="2"/>
  <c r="KM422" i="2"/>
  <c r="KK422" i="2"/>
  <c r="JV422" i="2"/>
  <c r="JT422" i="2"/>
  <c r="II422" i="2"/>
  <c r="IH422" i="2"/>
  <c r="IB422" i="2"/>
  <c r="IA422" i="2"/>
  <c r="HU422" i="2"/>
  <c r="HT422" i="2"/>
  <c r="HN422" i="2"/>
  <c r="HM422" i="2"/>
  <c r="HG422" i="2"/>
  <c r="HF422" i="2"/>
  <c r="GZ422" i="2"/>
  <c r="GY422" i="2"/>
  <c r="GS422" i="2"/>
  <c r="GP422" i="2"/>
  <c r="GO422" i="2"/>
  <c r="FR422" i="2"/>
  <c r="FM422" i="2"/>
  <c r="FA422" i="2"/>
  <c r="ER422" i="2"/>
  <c r="EE422" i="2"/>
  <c r="ED422" i="2"/>
  <c r="EC422" i="2"/>
  <c r="EB422" i="2"/>
  <c r="EA422" i="2"/>
  <c r="DZ422" i="2"/>
  <c r="DV422" i="2"/>
  <c r="DN422" i="2"/>
  <c r="CK422" i="2"/>
  <c r="CJ422" i="2"/>
  <c r="CI422" i="2"/>
  <c r="CD422" i="2"/>
  <c r="CE422" i="2" s="1"/>
  <c r="BL422" i="2"/>
  <c r="BO422" i="2" s="1"/>
  <c r="BK422" i="2"/>
  <c r="BJ422" i="2"/>
  <c r="BI422" i="2"/>
  <c r="BH422" i="2"/>
  <c r="BG422" i="2"/>
  <c r="BD422" i="2"/>
  <c r="BC422" i="2"/>
  <c r="BB422" i="2"/>
  <c r="AX422" i="2"/>
  <c r="AW422" i="2"/>
  <c r="AV422" i="2"/>
  <c r="AU422" i="2"/>
  <c r="AT422" i="2"/>
  <c r="AN422" i="2"/>
  <c r="AM422" i="2"/>
  <c r="AL422" i="2"/>
  <c r="AK422" i="2"/>
  <c r="AJ422" i="2"/>
  <c r="AI422" i="2"/>
  <c r="AH422" i="2"/>
  <c r="AG422" i="2"/>
  <c r="AB422" i="2"/>
  <c r="AA422" i="2"/>
  <c r="Z422" i="2"/>
  <c r="Y422" i="2"/>
  <c r="X422" i="2"/>
  <c r="U422" i="2"/>
  <c r="T422" i="2"/>
  <c r="S422" i="2"/>
  <c r="R422" i="2"/>
  <c r="Q422" i="2"/>
  <c r="P422" i="2"/>
  <c r="O422" i="2"/>
  <c r="L422" i="2"/>
  <c r="I422" i="2"/>
  <c r="H422" i="2"/>
  <c r="G422" i="2"/>
  <c r="F422" i="2"/>
  <c r="E422" i="2"/>
  <c r="A422" i="2"/>
  <c r="LO421" i="2"/>
  <c r="LE421" i="2"/>
  <c r="LD421" i="2"/>
  <c r="LB421" i="2"/>
  <c r="KY421" i="2"/>
  <c r="KX421" i="2"/>
  <c r="KP421" i="2"/>
  <c r="KM421" i="2"/>
  <c r="KK421" i="2"/>
  <c r="JV421" i="2"/>
  <c r="JT421" i="2"/>
  <c r="II421" i="2"/>
  <c r="IH421" i="2"/>
  <c r="IB421" i="2"/>
  <c r="IA421" i="2"/>
  <c r="HU421" i="2"/>
  <c r="HT421" i="2"/>
  <c r="HN421" i="2"/>
  <c r="HM421" i="2"/>
  <c r="HG421" i="2"/>
  <c r="HF421" i="2"/>
  <c r="GZ421" i="2"/>
  <c r="GY421" i="2"/>
  <c r="GS421" i="2"/>
  <c r="GP421" i="2"/>
  <c r="GO421" i="2"/>
  <c r="FR421" i="2"/>
  <c r="FM421" i="2"/>
  <c r="FA421" i="2"/>
  <c r="ER421" i="2"/>
  <c r="EE421" i="2"/>
  <c r="ED421" i="2"/>
  <c r="EC421" i="2"/>
  <c r="EB421" i="2"/>
  <c r="EA421" i="2"/>
  <c r="DZ421" i="2"/>
  <c r="DV421" i="2"/>
  <c r="DN421" i="2"/>
  <c r="CJ421" i="2"/>
  <c r="CI421" i="2"/>
  <c r="CE421" i="2"/>
  <c r="CD421" i="2"/>
  <c r="BL421" i="2"/>
  <c r="BO421" i="2" s="1"/>
  <c r="BK421" i="2"/>
  <c r="BJ421" i="2"/>
  <c r="BI421" i="2"/>
  <c r="BH421" i="2"/>
  <c r="BG421" i="2"/>
  <c r="BD421" i="2"/>
  <c r="BC421" i="2"/>
  <c r="BB421" i="2"/>
  <c r="AX421" i="2"/>
  <c r="AW421" i="2"/>
  <c r="CK421" i="2" s="1"/>
  <c r="AV421" i="2"/>
  <c r="AU421" i="2"/>
  <c r="AT421" i="2"/>
  <c r="AN421" i="2"/>
  <c r="AM421" i="2"/>
  <c r="AL421" i="2"/>
  <c r="AK421" i="2"/>
  <c r="AJ421" i="2"/>
  <c r="AI421" i="2"/>
  <c r="AH421" i="2"/>
  <c r="AG421" i="2"/>
  <c r="AB421" i="2"/>
  <c r="AA421" i="2"/>
  <c r="Z421" i="2"/>
  <c r="Y421" i="2"/>
  <c r="X421" i="2"/>
  <c r="U421" i="2"/>
  <c r="T421" i="2"/>
  <c r="S421" i="2"/>
  <c r="R421" i="2"/>
  <c r="Q421" i="2"/>
  <c r="P421" i="2"/>
  <c r="O421" i="2"/>
  <c r="L421" i="2"/>
  <c r="I421" i="2"/>
  <c r="H421" i="2"/>
  <c r="G421" i="2"/>
  <c r="F421" i="2"/>
  <c r="A421" i="2" s="1"/>
  <c r="E421" i="2"/>
  <c r="LO420" i="2"/>
  <c r="LE420" i="2"/>
  <c r="LD420" i="2"/>
  <c r="LB420" i="2"/>
  <c r="KY420" i="2"/>
  <c r="KX420" i="2"/>
  <c r="KP420" i="2"/>
  <c r="KM420" i="2"/>
  <c r="KK420" i="2"/>
  <c r="JV420" i="2"/>
  <c r="JT420" i="2"/>
  <c r="II420" i="2"/>
  <c r="IH420" i="2"/>
  <c r="IB420" i="2"/>
  <c r="IA420" i="2"/>
  <c r="HU420" i="2"/>
  <c r="HT420" i="2"/>
  <c r="HN420" i="2"/>
  <c r="HM420" i="2"/>
  <c r="HG420" i="2"/>
  <c r="HF420" i="2"/>
  <c r="GZ420" i="2"/>
  <c r="GY420" i="2"/>
  <c r="GS420" i="2"/>
  <c r="GP420" i="2"/>
  <c r="GO420" i="2"/>
  <c r="FR420" i="2"/>
  <c r="FM420" i="2"/>
  <c r="FA420" i="2"/>
  <c r="ER420" i="2"/>
  <c r="EE420" i="2"/>
  <c r="ED420" i="2"/>
  <c r="EC420" i="2"/>
  <c r="EB420" i="2"/>
  <c r="EA420" i="2"/>
  <c r="DZ420" i="2"/>
  <c r="DV420" i="2"/>
  <c r="DN420" i="2"/>
  <c r="CI420" i="2"/>
  <c r="CD420" i="2"/>
  <c r="BO420" i="2"/>
  <c r="BL420" i="2"/>
  <c r="BK420" i="2"/>
  <c r="BJ420" i="2"/>
  <c r="BI420" i="2"/>
  <c r="BH420" i="2"/>
  <c r="BG420" i="2"/>
  <c r="BD420" i="2"/>
  <c r="BC420" i="2"/>
  <c r="BB420" i="2"/>
  <c r="AX420" i="2"/>
  <c r="AW420" i="2"/>
  <c r="CK420" i="2" s="1"/>
  <c r="AV420" i="2"/>
  <c r="AU420" i="2"/>
  <c r="AT420" i="2"/>
  <c r="AN420" i="2"/>
  <c r="AM420" i="2"/>
  <c r="AL420" i="2"/>
  <c r="AK420" i="2"/>
  <c r="AJ420" i="2"/>
  <c r="AI420" i="2"/>
  <c r="AH420" i="2"/>
  <c r="AG420" i="2"/>
  <c r="AB420" i="2"/>
  <c r="AA420" i="2"/>
  <c r="Z420" i="2"/>
  <c r="Y420" i="2"/>
  <c r="X420" i="2"/>
  <c r="U420" i="2"/>
  <c r="T420" i="2"/>
  <c r="S420" i="2"/>
  <c r="R420" i="2"/>
  <c r="Q420" i="2"/>
  <c r="P420" i="2"/>
  <c r="O420" i="2"/>
  <c r="L420" i="2"/>
  <c r="I420" i="2"/>
  <c r="H420" i="2"/>
  <c r="G420" i="2"/>
  <c r="F420" i="2"/>
  <c r="E420" i="2"/>
  <c r="A420" i="2"/>
  <c r="LO419" i="2"/>
  <c r="LE419" i="2"/>
  <c r="LD419" i="2"/>
  <c r="LB419" i="2"/>
  <c r="KY419" i="2"/>
  <c r="KX419" i="2"/>
  <c r="KP419" i="2"/>
  <c r="KM419" i="2"/>
  <c r="KK419" i="2"/>
  <c r="JV419" i="2"/>
  <c r="JT419" i="2"/>
  <c r="II419" i="2"/>
  <c r="IH419" i="2"/>
  <c r="IB419" i="2"/>
  <c r="IA419" i="2"/>
  <c r="HU419" i="2"/>
  <c r="HT419" i="2"/>
  <c r="HN419" i="2"/>
  <c r="HM419" i="2"/>
  <c r="HG419" i="2"/>
  <c r="HF419" i="2"/>
  <c r="GZ419" i="2"/>
  <c r="GY419" i="2"/>
  <c r="GS419" i="2"/>
  <c r="GP419" i="2"/>
  <c r="GO419" i="2"/>
  <c r="FR419" i="2"/>
  <c r="FM419" i="2"/>
  <c r="FA419" i="2"/>
  <c r="ER419" i="2"/>
  <c r="EE419" i="2"/>
  <c r="ED419" i="2"/>
  <c r="EC419" i="2"/>
  <c r="EB419" i="2"/>
  <c r="EA419" i="2"/>
  <c r="DZ419" i="2"/>
  <c r="DV419" i="2"/>
  <c r="DN419" i="2"/>
  <c r="CJ419" i="2"/>
  <c r="CI419" i="2"/>
  <c r="CD419" i="2"/>
  <c r="CE419" i="2" s="1"/>
  <c r="BK419" i="2"/>
  <c r="BJ419" i="2"/>
  <c r="BL419" i="2" s="1"/>
  <c r="BO419" i="2" s="1"/>
  <c r="BI419" i="2"/>
  <c r="BH419" i="2"/>
  <c r="BG419" i="2"/>
  <c r="BD419" i="2"/>
  <c r="BC419" i="2"/>
  <c r="BB419" i="2"/>
  <c r="AX419" i="2"/>
  <c r="AW419" i="2"/>
  <c r="CK419" i="2" s="1"/>
  <c r="AV419" i="2"/>
  <c r="AU419" i="2"/>
  <c r="AT419" i="2"/>
  <c r="AN419" i="2"/>
  <c r="AM419" i="2"/>
  <c r="AL419" i="2"/>
  <c r="AK419" i="2"/>
  <c r="AJ419" i="2"/>
  <c r="AI419" i="2"/>
  <c r="AH419" i="2"/>
  <c r="AG419" i="2"/>
  <c r="AB419" i="2"/>
  <c r="AA419" i="2"/>
  <c r="Z419" i="2"/>
  <c r="Y419" i="2"/>
  <c r="X419" i="2"/>
  <c r="U419" i="2"/>
  <c r="T419" i="2"/>
  <c r="S419" i="2"/>
  <c r="R419" i="2"/>
  <c r="Q419" i="2"/>
  <c r="P419" i="2"/>
  <c r="O419" i="2"/>
  <c r="L419" i="2"/>
  <c r="I419" i="2"/>
  <c r="H419" i="2"/>
  <c r="G419" i="2"/>
  <c r="F419" i="2"/>
  <c r="A419" i="2" s="1"/>
  <c r="E419" i="2"/>
  <c r="LO418" i="2"/>
  <c r="LE418" i="2"/>
  <c r="LD418" i="2"/>
  <c r="LB418" i="2"/>
  <c r="KY418" i="2"/>
  <c r="KX418" i="2"/>
  <c r="KP418" i="2"/>
  <c r="KM418" i="2"/>
  <c r="KK418" i="2"/>
  <c r="JV418" i="2"/>
  <c r="JT418" i="2" s="1"/>
  <c r="II418" i="2"/>
  <c r="IH418" i="2"/>
  <c r="IB418" i="2"/>
  <c r="IA418" i="2"/>
  <c r="HU418" i="2"/>
  <c r="HT418" i="2"/>
  <c r="HN418" i="2"/>
  <c r="HM418" i="2"/>
  <c r="HG418" i="2"/>
  <c r="HF418" i="2"/>
  <c r="GZ418" i="2"/>
  <c r="GY418" i="2"/>
  <c r="GS418" i="2"/>
  <c r="GP418" i="2"/>
  <c r="GO418" i="2"/>
  <c r="FR418" i="2"/>
  <c r="FM418" i="2"/>
  <c r="FA418" i="2"/>
  <c r="ER418" i="2"/>
  <c r="EE418" i="2"/>
  <c r="ED418" i="2"/>
  <c r="EC418" i="2"/>
  <c r="EB418" i="2"/>
  <c r="EA418" i="2"/>
  <c r="DZ418" i="2"/>
  <c r="DV418" i="2"/>
  <c r="DN418" i="2"/>
  <c r="CI418" i="2"/>
  <c r="CE418" i="2"/>
  <c r="CD418" i="2"/>
  <c r="CJ418" i="2" s="1"/>
  <c r="BO418" i="2"/>
  <c r="BK418" i="2"/>
  <c r="BJ418" i="2"/>
  <c r="BL418" i="2" s="1"/>
  <c r="BI418" i="2"/>
  <c r="BH418" i="2"/>
  <c r="BG418" i="2"/>
  <c r="BD418" i="2"/>
  <c r="BC418" i="2"/>
  <c r="BB418" i="2"/>
  <c r="AX418" i="2"/>
  <c r="AW418" i="2"/>
  <c r="CK418" i="2" s="1"/>
  <c r="AV418" i="2"/>
  <c r="AU418" i="2"/>
  <c r="AT418" i="2"/>
  <c r="AN418" i="2"/>
  <c r="AM418" i="2"/>
  <c r="AL418" i="2"/>
  <c r="AK418" i="2"/>
  <c r="AJ418" i="2"/>
  <c r="AI418" i="2"/>
  <c r="AH418" i="2"/>
  <c r="AG418" i="2"/>
  <c r="AB418" i="2"/>
  <c r="AA418" i="2"/>
  <c r="Z418" i="2"/>
  <c r="Y418" i="2"/>
  <c r="X418" i="2"/>
  <c r="U418" i="2"/>
  <c r="T418" i="2"/>
  <c r="S418" i="2"/>
  <c r="R418" i="2"/>
  <c r="Q418" i="2"/>
  <c r="P418" i="2"/>
  <c r="O418" i="2"/>
  <c r="L418" i="2"/>
  <c r="I418" i="2"/>
  <c r="H418" i="2"/>
  <c r="G418" i="2"/>
  <c r="F418" i="2"/>
  <c r="A418" i="2" s="1"/>
  <c r="E418" i="2"/>
  <c r="LO417" i="2"/>
  <c r="LE417" i="2"/>
  <c r="LD417" i="2"/>
  <c r="LB417" i="2"/>
  <c r="KY417" i="2"/>
  <c r="KX417" i="2"/>
  <c r="KP417" i="2"/>
  <c r="KM417" i="2"/>
  <c r="KK417" i="2"/>
  <c r="JV417" i="2"/>
  <c r="JT417" i="2" s="1"/>
  <c r="II417" i="2"/>
  <c r="IH417" i="2"/>
  <c r="IB417" i="2"/>
  <c r="IA417" i="2"/>
  <c r="HU417" i="2"/>
  <c r="HT417" i="2"/>
  <c r="HN417" i="2"/>
  <c r="HM417" i="2"/>
  <c r="HG417" i="2"/>
  <c r="HF417" i="2"/>
  <c r="GZ417" i="2"/>
  <c r="GY417" i="2"/>
  <c r="GS417" i="2"/>
  <c r="GP417" i="2"/>
  <c r="GO417" i="2"/>
  <c r="FR417" i="2"/>
  <c r="FM417" i="2"/>
  <c r="FA417" i="2"/>
  <c r="ER417" i="2"/>
  <c r="EE417" i="2"/>
  <c r="ED417" i="2"/>
  <c r="EC417" i="2"/>
  <c r="EB417" i="2"/>
  <c r="EA417" i="2"/>
  <c r="DZ417" i="2"/>
  <c r="DV417" i="2"/>
  <c r="DN417" i="2"/>
  <c r="CJ417" i="2"/>
  <c r="CI417" i="2"/>
  <c r="CE417" i="2"/>
  <c r="CD417" i="2"/>
  <c r="BK417" i="2"/>
  <c r="BJ417" i="2"/>
  <c r="BL417" i="2" s="1"/>
  <c r="BO417" i="2" s="1"/>
  <c r="BI417" i="2"/>
  <c r="BH417" i="2"/>
  <c r="BG417" i="2"/>
  <c r="BD417" i="2"/>
  <c r="BC417" i="2"/>
  <c r="BB417" i="2"/>
  <c r="AX417" i="2"/>
  <c r="AW417" i="2"/>
  <c r="CK417" i="2" s="1"/>
  <c r="AV417" i="2"/>
  <c r="AU417" i="2"/>
  <c r="AT417" i="2"/>
  <c r="AN417" i="2"/>
  <c r="AM417" i="2"/>
  <c r="AL417" i="2"/>
  <c r="AK417" i="2"/>
  <c r="AJ417" i="2"/>
  <c r="AI417" i="2"/>
  <c r="AH417" i="2"/>
  <c r="AG417" i="2"/>
  <c r="AB417" i="2"/>
  <c r="AA417" i="2"/>
  <c r="Z417" i="2"/>
  <c r="Y417" i="2"/>
  <c r="X417" i="2"/>
  <c r="U417" i="2"/>
  <c r="T417" i="2"/>
  <c r="S417" i="2"/>
  <c r="R417" i="2"/>
  <c r="Q417" i="2"/>
  <c r="P417" i="2"/>
  <c r="O417" i="2"/>
  <c r="L417" i="2"/>
  <c r="I417" i="2"/>
  <c r="H417" i="2"/>
  <c r="G417" i="2"/>
  <c r="F417" i="2"/>
  <c r="E417" i="2"/>
  <c r="A417" i="2"/>
  <c r="LO416" i="2"/>
  <c r="LE416" i="2"/>
  <c r="LD416" i="2"/>
  <c r="LB416" i="2"/>
  <c r="KY416" i="2"/>
  <c r="KX416" i="2"/>
  <c r="KP416" i="2"/>
  <c r="KM416" i="2"/>
  <c r="KK416" i="2"/>
  <c r="JV416" i="2"/>
  <c r="JT416" i="2" s="1"/>
  <c r="II416" i="2"/>
  <c r="IH416" i="2"/>
  <c r="IB416" i="2"/>
  <c r="IA416" i="2"/>
  <c r="HU416" i="2"/>
  <c r="HT416" i="2"/>
  <c r="HN416" i="2"/>
  <c r="HM416" i="2"/>
  <c r="HG416" i="2"/>
  <c r="HF416" i="2"/>
  <c r="GZ416" i="2"/>
  <c r="GY416" i="2"/>
  <c r="GS416" i="2"/>
  <c r="GP416" i="2"/>
  <c r="GO416" i="2"/>
  <c r="FR416" i="2"/>
  <c r="FM416" i="2"/>
  <c r="FA416" i="2"/>
  <c r="ER416" i="2"/>
  <c r="EE416" i="2"/>
  <c r="ED416" i="2"/>
  <c r="EC416" i="2"/>
  <c r="EB416" i="2"/>
  <c r="EA416" i="2"/>
  <c r="DZ416" i="2"/>
  <c r="DV416" i="2"/>
  <c r="DN416" i="2"/>
  <c r="CK416" i="2"/>
  <c r="CJ416" i="2"/>
  <c r="CI416" i="2"/>
  <c r="CE416" i="2"/>
  <c r="CD416" i="2"/>
  <c r="BK416" i="2"/>
  <c r="BJ416" i="2"/>
  <c r="BL416" i="2" s="1"/>
  <c r="BO416" i="2" s="1"/>
  <c r="BI416" i="2"/>
  <c r="BH416" i="2"/>
  <c r="BG416" i="2"/>
  <c r="BD416" i="2"/>
  <c r="BC416" i="2"/>
  <c r="BB416" i="2"/>
  <c r="AX416" i="2"/>
  <c r="AW416" i="2"/>
  <c r="AV416" i="2"/>
  <c r="AU416" i="2"/>
  <c r="AT416" i="2"/>
  <c r="AN416" i="2"/>
  <c r="AM416" i="2"/>
  <c r="AL416" i="2"/>
  <c r="AK416" i="2"/>
  <c r="AJ416" i="2"/>
  <c r="AI416" i="2"/>
  <c r="AH416" i="2"/>
  <c r="AG416" i="2"/>
  <c r="AB416" i="2"/>
  <c r="AA416" i="2"/>
  <c r="Z416" i="2"/>
  <c r="Y416" i="2"/>
  <c r="X416" i="2"/>
  <c r="U416" i="2"/>
  <c r="T416" i="2"/>
  <c r="S416" i="2"/>
  <c r="R416" i="2"/>
  <c r="Q416" i="2"/>
  <c r="P416" i="2"/>
  <c r="O416" i="2"/>
  <c r="L416" i="2"/>
  <c r="I416" i="2"/>
  <c r="H416" i="2"/>
  <c r="G416" i="2"/>
  <c r="F416" i="2"/>
  <c r="E416" i="2"/>
  <c r="A416" i="2"/>
  <c r="LO415" i="2"/>
  <c r="LE415" i="2"/>
  <c r="LD415" i="2"/>
  <c r="LB415" i="2"/>
  <c r="KY415" i="2"/>
  <c r="KX415" i="2"/>
  <c r="KP415" i="2"/>
  <c r="KM415" i="2"/>
  <c r="KK415" i="2"/>
  <c r="JV415" i="2"/>
  <c r="JT415" i="2"/>
  <c r="II415" i="2"/>
  <c r="IH415" i="2"/>
  <c r="IB415" i="2"/>
  <c r="IA415" i="2"/>
  <c r="HU415" i="2"/>
  <c r="HT415" i="2"/>
  <c r="HN415" i="2"/>
  <c r="HM415" i="2"/>
  <c r="HG415" i="2"/>
  <c r="HF415" i="2"/>
  <c r="GZ415" i="2"/>
  <c r="GY415" i="2"/>
  <c r="GS415" i="2"/>
  <c r="GP415" i="2"/>
  <c r="GO415" i="2"/>
  <c r="FR415" i="2"/>
  <c r="FM415" i="2"/>
  <c r="FA415" i="2"/>
  <c r="ER415" i="2"/>
  <c r="EE415" i="2"/>
  <c r="ED415" i="2"/>
  <c r="EC415" i="2"/>
  <c r="EB415" i="2"/>
  <c r="EA415" i="2"/>
  <c r="DZ415" i="2"/>
  <c r="DV415" i="2"/>
  <c r="DN415" i="2"/>
  <c r="CI415" i="2"/>
  <c r="CD415" i="2"/>
  <c r="CJ415" i="2" s="1"/>
  <c r="BL415" i="2"/>
  <c r="BO415" i="2" s="1"/>
  <c r="BK415" i="2"/>
  <c r="BJ415" i="2"/>
  <c r="BI415" i="2"/>
  <c r="BH415" i="2"/>
  <c r="BG415" i="2"/>
  <c r="BD415" i="2"/>
  <c r="BC415" i="2"/>
  <c r="BB415" i="2"/>
  <c r="AX415" i="2"/>
  <c r="AW415" i="2"/>
  <c r="CK415" i="2" s="1"/>
  <c r="AV415" i="2"/>
  <c r="AU415" i="2"/>
  <c r="AT415" i="2"/>
  <c r="AN415" i="2"/>
  <c r="AM415" i="2"/>
  <c r="AL415" i="2"/>
  <c r="AK415" i="2"/>
  <c r="AJ415" i="2"/>
  <c r="AI415" i="2"/>
  <c r="AH415" i="2"/>
  <c r="AG415" i="2"/>
  <c r="AB415" i="2"/>
  <c r="AA415" i="2"/>
  <c r="Z415" i="2"/>
  <c r="Y415" i="2"/>
  <c r="X415" i="2"/>
  <c r="U415" i="2"/>
  <c r="T415" i="2"/>
  <c r="S415" i="2"/>
  <c r="R415" i="2"/>
  <c r="Q415" i="2"/>
  <c r="P415" i="2"/>
  <c r="O415" i="2"/>
  <c r="L415" i="2"/>
  <c r="I415" i="2"/>
  <c r="H415" i="2"/>
  <c r="G415" i="2"/>
  <c r="F415" i="2"/>
  <c r="E415" i="2"/>
  <c r="A415" i="2"/>
  <c r="LO414" i="2"/>
  <c r="LE414" i="2"/>
  <c r="LD414" i="2"/>
  <c r="LB414" i="2"/>
  <c r="KY414" i="2"/>
  <c r="KX414" i="2"/>
  <c r="KP414" i="2"/>
  <c r="KM414" i="2"/>
  <c r="KK414" i="2"/>
  <c r="JV414" i="2"/>
  <c r="JT414" i="2"/>
  <c r="II414" i="2"/>
  <c r="IH414" i="2"/>
  <c r="IB414" i="2"/>
  <c r="IA414" i="2"/>
  <c r="HU414" i="2"/>
  <c r="HT414" i="2"/>
  <c r="HN414" i="2"/>
  <c r="HM414" i="2"/>
  <c r="HG414" i="2"/>
  <c r="HF414" i="2"/>
  <c r="GZ414" i="2"/>
  <c r="GY414" i="2"/>
  <c r="GS414" i="2"/>
  <c r="GP414" i="2"/>
  <c r="GO414" i="2"/>
  <c r="FR414" i="2"/>
  <c r="FM414" i="2"/>
  <c r="FA414" i="2"/>
  <c r="ER414" i="2"/>
  <c r="EE414" i="2"/>
  <c r="ED414" i="2"/>
  <c r="EC414" i="2"/>
  <c r="EB414" i="2"/>
  <c r="EA414" i="2"/>
  <c r="DZ414" i="2"/>
  <c r="DV414" i="2"/>
  <c r="DN414" i="2"/>
  <c r="CK414" i="2"/>
  <c r="CJ414" i="2"/>
  <c r="CI414" i="2"/>
  <c r="CD414" i="2"/>
  <c r="CE414" i="2" s="1"/>
  <c r="BK414" i="2"/>
  <c r="BJ414" i="2"/>
  <c r="BL414" i="2" s="1"/>
  <c r="BO414" i="2" s="1"/>
  <c r="BI414" i="2"/>
  <c r="BH414" i="2"/>
  <c r="BG414" i="2"/>
  <c r="BD414" i="2"/>
  <c r="BC414" i="2"/>
  <c r="BB414" i="2"/>
  <c r="AX414" i="2"/>
  <c r="AW414" i="2"/>
  <c r="AV414" i="2"/>
  <c r="AU414" i="2"/>
  <c r="AT414" i="2"/>
  <c r="AN414" i="2"/>
  <c r="AM414" i="2"/>
  <c r="AL414" i="2"/>
  <c r="AK414" i="2"/>
  <c r="AJ414" i="2"/>
  <c r="AI414" i="2"/>
  <c r="AH414" i="2"/>
  <c r="AG414" i="2"/>
  <c r="AB414" i="2"/>
  <c r="AA414" i="2"/>
  <c r="Z414" i="2"/>
  <c r="Y414" i="2"/>
  <c r="X414" i="2"/>
  <c r="U414" i="2"/>
  <c r="T414" i="2"/>
  <c r="S414" i="2"/>
  <c r="R414" i="2"/>
  <c r="Q414" i="2"/>
  <c r="P414" i="2"/>
  <c r="O414" i="2"/>
  <c r="L414" i="2"/>
  <c r="I414" i="2"/>
  <c r="H414" i="2"/>
  <c r="G414" i="2"/>
  <c r="F414" i="2"/>
  <c r="E414" i="2"/>
  <c r="A414" i="2"/>
  <c r="LO413" i="2"/>
  <c r="LE413" i="2"/>
  <c r="LD413" i="2"/>
  <c r="LB413" i="2"/>
  <c r="KY413" i="2"/>
  <c r="KX413" i="2"/>
  <c r="KP413" i="2"/>
  <c r="KM413" i="2"/>
  <c r="KK413" i="2"/>
  <c r="JV413" i="2"/>
  <c r="JT413" i="2"/>
  <c r="II413" i="2"/>
  <c r="IH413" i="2"/>
  <c r="IB413" i="2"/>
  <c r="IA413" i="2"/>
  <c r="HU413" i="2"/>
  <c r="HT413" i="2"/>
  <c r="HN413" i="2"/>
  <c r="HM413" i="2"/>
  <c r="HG413" i="2"/>
  <c r="HF413" i="2"/>
  <c r="GZ413" i="2"/>
  <c r="GY413" i="2"/>
  <c r="GS413" i="2"/>
  <c r="GP413" i="2"/>
  <c r="GO413" i="2"/>
  <c r="FR413" i="2"/>
  <c r="FM413" i="2"/>
  <c r="FA413" i="2"/>
  <c r="ER413" i="2"/>
  <c r="EE413" i="2"/>
  <c r="ED413" i="2"/>
  <c r="EC413" i="2"/>
  <c r="EB413" i="2"/>
  <c r="EA413" i="2"/>
  <c r="DZ413" i="2"/>
  <c r="DV413" i="2"/>
  <c r="DN413" i="2"/>
  <c r="CJ413" i="2"/>
  <c r="CI413" i="2"/>
  <c r="CD413" i="2"/>
  <c r="CE413" i="2" s="1"/>
  <c r="BL413" i="2"/>
  <c r="BO413" i="2" s="1"/>
  <c r="BK413" i="2"/>
  <c r="BJ413" i="2"/>
  <c r="BI413" i="2"/>
  <c r="BH413" i="2"/>
  <c r="BG413" i="2"/>
  <c r="BD413" i="2"/>
  <c r="BC413" i="2"/>
  <c r="BB413" i="2"/>
  <c r="AX413" i="2"/>
  <c r="AW413" i="2"/>
  <c r="CK413" i="2" s="1"/>
  <c r="AV413" i="2"/>
  <c r="AU413" i="2"/>
  <c r="AT413" i="2"/>
  <c r="AN413" i="2"/>
  <c r="AM413" i="2"/>
  <c r="AL413" i="2"/>
  <c r="AK413" i="2"/>
  <c r="AJ413" i="2"/>
  <c r="AI413" i="2"/>
  <c r="AH413" i="2"/>
  <c r="AG413" i="2"/>
  <c r="AB413" i="2"/>
  <c r="AA413" i="2"/>
  <c r="Z413" i="2"/>
  <c r="Y413" i="2"/>
  <c r="X413" i="2"/>
  <c r="U413" i="2"/>
  <c r="T413" i="2"/>
  <c r="S413" i="2"/>
  <c r="R413" i="2"/>
  <c r="Q413" i="2"/>
  <c r="P413" i="2"/>
  <c r="O413" i="2"/>
  <c r="L413" i="2"/>
  <c r="I413" i="2"/>
  <c r="H413" i="2"/>
  <c r="G413" i="2"/>
  <c r="F413" i="2"/>
  <c r="A413" i="2" s="1"/>
  <c r="E413" i="2"/>
  <c r="LO412" i="2"/>
  <c r="LE412" i="2"/>
  <c r="LD412" i="2"/>
  <c r="LB412" i="2"/>
  <c r="KY412" i="2"/>
  <c r="KX412" i="2"/>
  <c r="KP412" i="2"/>
  <c r="KM412" i="2"/>
  <c r="KK412" i="2"/>
  <c r="JV412" i="2"/>
  <c r="JT412" i="2"/>
  <c r="II412" i="2"/>
  <c r="IH412" i="2"/>
  <c r="IB412" i="2"/>
  <c r="IA412" i="2"/>
  <c r="HU412" i="2"/>
  <c r="HT412" i="2"/>
  <c r="HN412" i="2"/>
  <c r="HM412" i="2"/>
  <c r="HG412" i="2"/>
  <c r="HF412" i="2"/>
  <c r="GZ412" i="2"/>
  <c r="GY412" i="2"/>
  <c r="GS412" i="2"/>
  <c r="GP412" i="2"/>
  <c r="GO412" i="2"/>
  <c r="FR412" i="2"/>
  <c r="FM412" i="2"/>
  <c r="FA412" i="2"/>
  <c r="ER412" i="2"/>
  <c r="EE412" i="2"/>
  <c r="ED412" i="2"/>
  <c r="EC412" i="2"/>
  <c r="EB412" i="2"/>
  <c r="EA412" i="2"/>
  <c r="DZ412" i="2"/>
  <c r="DV412" i="2"/>
  <c r="DN412" i="2"/>
  <c r="CI412" i="2"/>
  <c r="CD412" i="2"/>
  <c r="BO412" i="2"/>
  <c r="BL412" i="2"/>
  <c r="BK412" i="2"/>
  <c r="BJ412" i="2"/>
  <c r="BI412" i="2"/>
  <c r="BH412" i="2"/>
  <c r="BG412" i="2"/>
  <c r="BD412" i="2"/>
  <c r="BC412" i="2"/>
  <c r="BB412" i="2"/>
  <c r="AX412" i="2"/>
  <c r="AW412" i="2"/>
  <c r="CK412" i="2" s="1"/>
  <c r="AV412" i="2"/>
  <c r="AU412" i="2"/>
  <c r="AT412" i="2"/>
  <c r="AN412" i="2"/>
  <c r="AM412" i="2"/>
  <c r="AL412" i="2"/>
  <c r="AK412" i="2"/>
  <c r="AJ412" i="2"/>
  <c r="AI412" i="2"/>
  <c r="AH412" i="2"/>
  <c r="AG412" i="2"/>
  <c r="AB412" i="2"/>
  <c r="AA412" i="2"/>
  <c r="Z412" i="2"/>
  <c r="Y412" i="2"/>
  <c r="X412" i="2"/>
  <c r="U412" i="2"/>
  <c r="T412" i="2"/>
  <c r="S412" i="2"/>
  <c r="R412" i="2"/>
  <c r="Q412" i="2"/>
  <c r="P412" i="2"/>
  <c r="O412" i="2"/>
  <c r="L412" i="2"/>
  <c r="I412" i="2"/>
  <c r="H412" i="2"/>
  <c r="G412" i="2"/>
  <c r="F412" i="2"/>
  <c r="A412" i="2" s="1"/>
  <c r="E412" i="2"/>
  <c r="LO411" i="2"/>
  <c r="LE411" i="2"/>
  <c r="LD411" i="2"/>
  <c r="LB411" i="2"/>
  <c r="KY411" i="2"/>
  <c r="KX411" i="2"/>
  <c r="KP411" i="2"/>
  <c r="KM411" i="2"/>
  <c r="KK411" i="2"/>
  <c r="JV411" i="2"/>
  <c r="JT411" i="2"/>
  <c r="II411" i="2"/>
  <c r="IH411" i="2"/>
  <c r="IB411" i="2"/>
  <c r="IA411" i="2"/>
  <c r="HU411" i="2"/>
  <c r="HT411" i="2"/>
  <c r="HN411" i="2"/>
  <c r="HM411" i="2"/>
  <c r="HG411" i="2"/>
  <c r="HF411" i="2"/>
  <c r="GZ411" i="2"/>
  <c r="GY411" i="2"/>
  <c r="GS411" i="2"/>
  <c r="GP411" i="2"/>
  <c r="GO411" i="2"/>
  <c r="FR411" i="2"/>
  <c r="FM411" i="2"/>
  <c r="FA411" i="2"/>
  <c r="ER411" i="2"/>
  <c r="EE411" i="2"/>
  <c r="ED411" i="2"/>
  <c r="EC411" i="2"/>
  <c r="EB411" i="2"/>
  <c r="EA411" i="2"/>
  <c r="DZ411" i="2"/>
  <c r="DV411" i="2"/>
  <c r="DN411" i="2"/>
  <c r="CK411" i="2"/>
  <c r="CJ411" i="2"/>
  <c r="CI411" i="2"/>
  <c r="CD411" i="2"/>
  <c r="CE411" i="2" s="1"/>
  <c r="BK411" i="2"/>
  <c r="BJ411" i="2"/>
  <c r="BL411" i="2" s="1"/>
  <c r="BO411" i="2" s="1"/>
  <c r="BI411" i="2"/>
  <c r="BH411" i="2"/>
  <c r="BG411" i="2"/>
  <c r="BD411" i="2"/>
  <c r="BC411" i="2"/>
  <c r="BB411" i="2"/>
  <c r="AX411" i="2"/>
  <c r="AW411" i="2"/>
  <c r="AV411" i="2"/>
  <c r="AU411" i="2"/>
  <c r="AT411" i="2"/>
  <c r="AN411" i="2"/>
  <c r="AM411" i="2"/>
  <c r="AL411" i="2"/>
  <c r="AK411" i="2"/>
  <c r="AJ411" i="2"/>
  <c r="AI411" i="2"/>
  <c r="AH411" i="2"/>
  <c r="AG411" i="2"/>
  <c r="AB411" i="2"/>
  <c r="AA411" i="2"/>
  <c r="Z411" i="2"/>
  <c r="Y411" i="2"/>
  <c r="X411" i="2"/>
  <c r="U411" i="2"/>
  <c r="T411" i="2"/>
  <c r="S411" i="2"/>
  <c r="R411" i="2"/>
  <c r="Q411" i="2"/>
  <c r="P411" i="2"/>
  <c r="O411" i="2"/>
  <c r="L411" i="2"/>
  <c r="I411" i="2"/>
  <c r="H411" i="2"/>
  <c r="G411" i="2"/>
  <c r="F411" i="2"/>
  <c r="A411" i="2" s="1"/>
  <c r="E411" i="2"/>
  <c r="LO410" i="2"/>
  <c r="LE410" i="2"/>
  <c r="LD410" i="2"/>
  <c r="LB410" i="2"/>
  <c r="KY410" i="2"/>
  <c r="KX410" i="2"/>
  <c r="KP410" i="2"/>
  <c r="KM410" i="2"/>
  <c r="KK410" i="2"/>
  <c r="JV410" i="2"/>
  <c r="JT410" i="2" s="1"/>
  <c r="II410" i="2"/>
  <c r="IH410" i="2"/>
  <c r="IB410" i="2"/>
  <c r="IA410" i="2"/>
  <c r="HU410" i="2"/>
  <c r="HT410" i="2"/>
  <c r="HN410" i="2"/>
  <c r="HM410" i="2"/>
  <c r="HG410" i="2"/>
  <c r="HF410" i="2"/>
  <c r="GZ410" i="2"/>
  <c r="GY410" i="2"/>
  <c r="GS410" i="2"/>
  <c r="GP410" i="2"/>
  <c r="GO410" i="2"/>
  <c r="FR410" i="2"/>
  <c r="FM410" i="2"/>
  <c r="FA410" i="2"/>
  <c r="ER410" i="2"/>
  <c r="EE410" i="2"/>
  <c r="ED410" i="2"/>
  <c r="EC410" i="2"/>
  <c r="EB410" i="2"/>
  <c r="EA410" i="2"/>
  <c r="DZ410" i="2"/>
  <c r="DV410" i="2"/>
  <c r="DN410" i="2"/>
  <c r="CI410" i="2"/>
  <c r="CE410" i="2"/>
  <c r="CD410" i="2"/>
  <c r="CJ410" i="2" s="1"/>
  <c r="BO410" i="2"/>
  <c r="BK410" i="2"/>
  <c r="BJ410" i="2"/>
  <c r="BL410" i="2" s="1"/>
  <c r="BI410" i="2"/>
  <c r="BH410" i="2"/>
  <c r="BG410" i="2"/>
  <c r="BD410" i="2"/>
  <c r="BC410" i="2"/>
  <c r="BB410" i="2"/>
  <c r="AX410" i="2"/>
  <c r="AW410" i="2"/>
  <c r="CK410" i="2" s="1"/>
  <c r="AV410" i="2"/>
  <c r="AU410" i="2"/>
  <c r="AT410" i="2"/>
  <c r="AN410" i="2"/>
  <c r="AM410" i="2"/>
  <c r="AL410" i="2"/>
  <c r="AK410" i="2"/>
  <c r="AJ410" i="2"/>
  <c r="AI410" i="2"/>
  <c r="AH410" i="2"/>
  <c r="AG410" i="2"/>
  <c r="AB410" i="2"/>
  <c r="AA410" i="2"/>
  <c r="Z410" i="2"/>
  <c r="Y410" i="2"/>
  <c r="X410" i="2"/>
  <c r="U410" i="2"/>
  <c r="T410" i="2"/>
  <c r="S410" i="2"/>
  <c r="R410" i="2"/>
  <c r="Q410" i="2"/>
  <c r="P410" i="2"/>
  <c r="O410" i="2"/>
  <c r="L410" i="2"/>
  <c r="I410" i="2"/>
  <c r="H410" i="2"/>
  <c r="G410" i="2"/>
  <c r="F410" i="2"/>
  <c r="A410" i="2" s="1"/>
  <c r="E410" i="2"/>
  <c r="LO409" i="2"/>
  <c r="LE409" i="2"/>
  <c r="LD409" i="2"/>
  <c r="LB409" i="2"/>
  <c r="KY409" i="2"/>
  <c r="KX409" i="2"/>
  <c r="KP409" i="2"/>
  <c r="KM409" i="2"/>
  <c r="KK409" i="2"/>
  <c r="JV409" i="2"/>
  <c r="JT409" i="2" s="1"/>
  <c r="II409" i="2"/>
  <c r="IH409" i="2"/>
  <c r="IB409" i="2"/>
  <c r="IA409" i="2"/>
  <c r="HU409" i="2"/>
  <c r="HT409" i="2"/>
  <c r="HN409" i="2"/>
  <c r="HM409" i="2"/>
  <c r="HG409" i="2"/>
  <c r="HF409" i="2"/>
  <c r="GZ409" i="2"/>
  <c r="GY409" i="2"/>
  <c r="GS409" i="2"/>
  <c r="GP409" i="2"/>
  <c r="GO409" i="2"/>
  <c r="FR409" i="2"/>
  <c r="FM409" i="2"/>
  <c r="FA409" i="2"/>
  <c r="ER409" i="2"/>
  <c r="EE409" i="2"/>
  <c r="ED409" i="2"/>
  <c r="EC409" i="2"/>
  <c r="EB409" i="2"/>
  <c r="EA409" i="2"/>
  <c r="DZ409" i="2"/>
  <c r="DV409" i="2"/>
  <c r="DN409" i="2"/>
  <c r="CJ409" i="2"/>
  <c r="CI409" i="2"/>
  <c r="CE409" i="2"/>
  <c r="CD409" i="2"/>
  <c r="BK409" i="2"/>
  <c r="BJ409" i="2"/>
  <c r="BL409" i="2" s="1"/>
  <c r="BO409" i="2" s="1"/>
  <c r="BI409" i="2"/>
  <c r="BH409" i="2"/>
  <c r="BG409" i="2"/>
  <c r="BD409" i="2"/>
  <c r="BC409" i="2"/>
  <c r="BB409" i="2"/>
  <c r="AX409" i="2"/>
  <c r="AW409" i="2"/>
  <c r="CK409" i="2" s="1"/>
  <c r="AV409" i="2"/>
  <c r="AU409" i="2"/>
  <c r="AT409" i="2"/>
  <c r="AN409" i="2"/>
  <c r="AM409" i="2"/>
  <c r="AL409" i="2"/>
  <c r="AK409" i="2"/>
  <c r="AJ409" i="2"/>
  <c r="AI409" i="2"/>
  <c r="AH409" i="2"/>
  <c r="AG409" i="2"/>
  <c r="AB409" i="2"/>
  <c r="AA409" i="2"/>
  <c r="Z409" i="2"/>
  <c r="Y409" i="2"/>
  <c r="X409" i="2"/>
  <c r="U409" i="2"/>
  <c r="T409" i="2"/>
  <c r="S409" i="2"/>
  <c r="R409" i="2"/>
  <c r="Q409" i="2"/>
  <c r="P409" i="2"/>
  <c r="O409" i="2"/>
  <c r="L409" i="2"/>
  <c r="I409" i="2"/>
  <c r="H409" i="2"/>
  <c r="G409" i="2"/>
  <c r="F409" i="2"/>
  <c r="E409" i="2"/>
  <c r="A409" i="2"/>
  <c r="LO408" i="2"/>
  <c r="LE408" i="2"/>
  <c r="LD408" i="2"/>
  <c r="LB408" i="2"/>
  <c r="KY408" i="2"/>
  <c r="KX408" i="2"/>
  <c r="KP408" i="2"/>
  <c r="KM408" i="2"/>
  <c r="KK408" i="2"/>
  <c r="JV408" i="2"/>
  <c r="JT408" i="2" s="1"/>
  <c r="II408" i="2"/>
  <c r="IH408" i="2"/>
  <c r="IB408" i="2"/>
  <c r="IA408" i="2"/>
  <c r="HU408" i="2"/>
  <c r="HT408" i="2"/>
  <c r="HN408" i="2"/>
  <c r="HM408" i="2"/>
  <c r="HG408" i="2"/>
  <c r="HF408" i="2"/>
  <c r="GZ408" i="2"/>
  <c r="GY408" i="2"/>
  <c r="GS408" i="2"/>
  <c r="GP408" i="2"/>
  <c r="GO408" i="2"/>
  <c r="FR408" i="2"/>
  <c r="FM408" i="2"/>
  <c r="FA408" i="2"/>
  <c r="ER408" i="2"/>
  <c r="EE408" i="2"/>
  <c r="ED408" i="2"/>
  <c r="EC408" i="2"/>
  <c r="EB408" i="2"/>
  <c r="EA408" i="2"/>
  <c r="DZ408" i="2"/>
  <c r="DV408" i="2"/>
  <c r="DN408" i="2"/>
  <c r="CJ408" i="2"/>
  <c r="CI408" i="2"/>
  <c r="CE408" i="2"/>
  <c r="CD408" i="2"/>
  <c r="BK408" i="2"/>
  <c r="BJ408" i="2"/>
  <c r="BL408" i="2" s="1"/>
  <c r="BO408" i="2" s="1"/>
  <c r="BI408" i="2"/>
  <c r="BH408" i="2"/>
  <c r="BG408" i="2"/>
  <c r="BD408" i="2"/>
  <c r="BC408" i="2"/>
  <c r="BB408" i="2"/>
  <c r="AX408" i="2"/>
  <c r="AW408" i="2"/>
  <c r="CK408" i="2" s="1"/>
  <c r="AV408" i="2"/>
  <c r="AU408" i="2"/>
  <c r="AT408" i="2"/>
  <c r="AN408" i="2"/>
  <c r="AM408" i="2"/>
  <c r="AL408" i="2"/>
  <c r="AK408" i="2"/>
  <c r="AJ408" i="2"/>
  <c r="AI408" i="2"/>
  <c r="AH408" i="2"/>
  <c r="AG408" i="2"/>
  <c r="AB408" i="2"/>
  <c r="AA408" i="2"/>
  <c r="Z408" i="2"/>
  <c r="Y408" i="2"/>
  <c r="X408" i="2"/>
  <c r="U408" i="2"/>
  <c r="T408" i="2"/>
  <c r="S408" i="2"/>
  <c r="R408" i="2"/>
  <c r="Q408" i="2"/>
  <c r="P408" i="2"/>
  <c r="O408" i="2"/>
  <c r="L408" i="2"/>
  <c r="I408" i="2"/>
  <c r="H408" i="2"/>
  <c r="G408" i="2"/>
  <c r="F408" i="2"/>
  <c r="E408" i="2"/>
  <c r="A408" i="2"/>
  <c r="LO407" i="2"/>
  <c r="LE407" i="2"/>
  <c r="LD407" i="2"/>
  <c r="LB407" i="2"/>
  <c r="KY407" i="2"/>
  <c r="KX407" i="2"/>
  <c r="KP407" i="2"/>
  <c r="KM407" i="2"/>
  <c r="KK407" i="2"/>
  <c r="JV407" i="2"/>
  <c r="JT407" i="2" s="1"/>
  <c r="II407" i="2"/>
  <c r="IH407" i="2"/>
  <c r="IB407" i="2"/>
  <c r="IA407" i="2"/>
  <c r="HU407" i="2"/>
  <c r="HT407" i="2"/>
  <c r="HN407" i="2"/>
  <c r="HM407" i="2"/>
  <c r="HG407" i="2"/>
  <c r="HF407" i="2"/>
  <c r="GZ407" i="2"/>
  <c r="GY407" i="2"/>
  <c r="GS407" i="2"/>
  <c r="GP407" i="2"/>
  <c r="GO407" i="2"/>
  <c r="FR407" i="2"/>
  <c r="FM407" i="2"/>
  <c r="FA407" i="2"/>
  <c r="ER407" i="2"/>
  <c r="EE407" i="2"/>
  <c r="ED407" i="2"/>
  <c r="EC407" i="2"/>
  <c r="EB407" i="2"/>
  <c r="EA407" i="2"/>
  <c r="DZ407" i="2"/>
  <c r="DV407" i="2"/>
  <c r="DN407" i="2"/>
  <c r="CI407" i="2"/>
  <c r="CD407" i="2"/>
  <c r="CJ407" i="2" s="1"/>
  <c r="BL407" i="2"/>
  <c r="BO407" i="2" s="1"/>
  <c r="BK407" i="2"/>
  <c r="BJ407" i="2"/>
  <c r="BI407" i="2"/>
  <c r="BH407" i="2"/>
  <c r="BG407" i="2"/>
  <c r="BD407" i="2"/>
  <c r="BC407" i="2"/>
  <c r="BB407" i="2"/>
  <c r="AX407" i="2"/>
  <c r="AW407" i="2"/>
  <c r="CK407" i="2" s="1"/>
  <c r="AV407" i="2"/>
  <c r="AU407" i="2"/>
  <c r="AT407" i="2"/>
  <c r="AN407" i="2"/>
  <c r="AM407" i="2"/>
  <c r="AL407" i="2"/>
  <c r="AK407" i="2"/>
  <c r="AJ407" i="2"/>
  <c r="AI407" i="2"/>
  <c r="AH407" i="2"/>
  <c r="AG407" i="2"/>
  <c r="AB407" i="2"/>
  <c r="AA407" i="2"/>
  <c r="Z407" i="2"/>
  <c r="Y407" i="2"/>
  <c r="X407" i="2"/>
  <c r="U407" i="2"/>
  <c r="T407" i="2"/>
  <c r="S407" i="2"/>
  <c r="R407" i="2"/>
  <c r="Q407" i="2"/>
  <c r="P407" i="2"/>
  <c r="O407" i="2"/>
  <c r="L407" i="2"/>
  <c r="I407" i="2"/>
  <c r="H407" i="2"/>
  <c r="G407" i="2"/>
  <c r="F407" i="2"/>
  <c r="A407" i="2" s="1"/>
  <c r="E407" i="2"/>
  <c r="LO406" i="2"/>
  <c r="LE406" i="2"/>
  <c r="LD406" i="2"/>
  <c r="LB406" i="2"/>
  <c r="KY406" i="2"/>
  <c r="KX406" i="2"/>
  <c r="KP406" i="2"/>
  <c r="KM406" i="2"/>
  <c r="KK406" i="2"/>
  <c r="JV406" i="2"/>
  <c r="JT406" i="2"/>
  <c r="II406" i="2"/>
  <c r="IH406" i="2"/>
  <c r="IB406" i="2"/>
  <c r="IA406" i="2"/>
  <c r="HU406" i="2"/>
  <c r="HT406" i="2"/>
  <c r="HN406" i="2"/>
  <c r="HM406" i="2"/>
  <c r="HG406" i="2"/>
  <c r="HF406" i="2"/>
  <c r="GZ406" i="2"/>
  <c r="GY406" i="2"/>
  <c r="GS406" i="2"/>
  <c r="GP406" i="2"/>
  <c r="GO406" i="2"/>
  <c r="FR406" i="2"/>
  <c r="FM406" i="2"/>
  <c r="FA406" i="2"/>
  <c r="ER406" i="2"/>
  <c r="EE406" i="2"/>
  <c r="ED406" i="2"/>
  <c r="EC406" i="2"/>
  <c r="EB406" i="2"/>
  <c r="EA406" i="2"/>
  <c r="DZ406" i="2"/>
  <c r="DV406" i="2"/>
  <c r="DN406" i="2"/>
  <c r="CK406" i="2"/>
  <c r="CJ406" i="2"/>
  <c r="CI406" i="2"/>
  <c r="CD406" i="2"/>
  <c r="CE406" i="2" s="1"/>
  <c r="BK406" i="2"/>
  <c r="BJ406" i="2"/>
  <c r="BL406" i="2" s="1"/>
  <c r="BO406" i="2" s="1"/>
  <c r="BI406" i="2"/>
  <c r="BH406" i="2"/>
  <c r="BG406" i="2"/>
  <c r="BD406" i="2"/>
  <c r="BC406" i="2"/>
  <c r="BB406" i="2"/>
  <c r="AX406" i="2"/>
  <c r="AW406" i="2"/>
  <c r="AV406" i="2"/>
  <c r="AU406" i="2"/>
  <c r="AT406" i="2"/>
  <c r="AN406" i="2"/>
  <c r="AM406" i="2"/>
  <c r="AL406" i="2"/>
  <c r="AK406" i="2"/>
  <c r="AJ406" i="2"/>
  <c r="AI406" i="2"/>
  <c r="AH406" i="2"/>
  <c r="AG406" i="2"/>
  <c r="AB406" i="2"/>
  <c r="AA406" i="2"/>
  <c r="Z406" i="2"/>
  <c r="Y406" i="2"/>
  <c r="X406" i="2"/>
  <c r="U406" i="2"/>
  <c r="T406" i="2"/>
  <c r="S406" i="2"/>
  <c r="R406" i="2"/>
  <c r="Q406" i="2"/>
  <c r="P406" i="2"/>
  <c r="O406" i="2"/>
  <c r="L406" i="2"/>
  <c r="I406" i="2"/>
  <c r="H406" i="2"/>
  <c r="G406" i="2"/>
  <c r="F406" i="2"/>
  <c r="E406" i="2"/>
  <c r="A406" i="2"/>
  <c r="LO405" i="2"/>
  <c r="LE405" i="2"/>
  <c r="LD405" i="2"/>
  <c r="LB405" i="2"/>
  <c r="KY405" i="2"/>
  <c r="KX405" i="2"/>
  <c r="KP405" i="2"/>
  <c r="KM405" i="2"/>
  <c r="KK405" i="2"/>
  <c r="JV405" i="2"/>
  <c r="JT405" i="2"/>
  <c r="II405" i="2"/>
  <c r="IH405" i="2"/>
  <c r="IB405" i="2"/>
  <c r="IA405" i="2"/>
  <c r="HU405" i="2"/>
  <c r="HT405" i="2"/>
  <c r="HN405" i="2"/>
  <c r="HM405" i="2"/>
  <c r="HG405" i="2"/>
  <c r="HF405" i="2"/>
  <c r="GZ405" i="2"/>
  <c r="GY405" i="2"/>
  <c r="GS405" i="2"/>
  <c r="GP405" i="2"/>
  <c r="GO405" i="2"/>
  <c r="FR405" i="2"/>
  <c r="FM405" i="2"/>
  <c r="FA405" i="2"/>
  <c r="ER405" i="2"/>
  <c r="EE405" i="2"/>
  <c r="ED405" i="2"/>
  <c r="EC405" i="2"/>
  <c r="EB405" i="2"/>
  <c r="EA405" i="2"/>
  <c r="DZ405" i="2"/>
  <c r="DV405" i="2"/>
  <c r="DN405" i="2"/>
  <c r="CI405" i="2"/>
  <c r="CE405" i="2"/>
  <c r="CD405" i="2"/>
  <c r="CJ405" i="2" s="1"/>
  <c r="BL405" i="2"/>
  <c r="BO405" i="2" s="1"/>
  <c r="BK405" i="2"/>
  <c r="BJ405" i="2"/>
  <c r="BI405" i="2"/>
  <c r="BH405" i="2"/>
  <c r="BG405" i="2"/>
  <c r="BD405" i="2"/>
  <c r="BC405" i="2"/>
  <c r="BB405" i="2"/>
  <c r="AX405" i="2"/>
  <c r="AW405" i="2"/>
  <c r="CK405" i="2" s="1"/>
  <c r="AV405" i="2"/>
  <c r="AU405" i="2"/>
  <c r="AT405" i="2"/>
  <c r="AN405" i="2"/>
  <c r="AM405" i="2"/>
  <c r="AL405" i="2"/>
  <c r="AK405" i="2"/>
  <c r="AJ405" i="2"/>
  <c r="AI405" i="2"/>
  <c r="AH405" i="2"/>
  <c r="AG405" i="2"/>
  <c r="AB405" i="2"/>
  <c r="AA405" i="2"/>
  <c r="Z405" i="2"/>
  <c r="Y405" i="2"/>
  <c r="X405" i="2"/>
  <c r="U405" i="2"/>
  <c r="T405" i="2"/>
  <c r="S405" i="2"/>
  <c r="R405" i="2"/>
  <c r="Q405" i="2"/>
  <c r="P405" i="2"/>
  <c r="O405" i="2"/>
  <c r="L405" i="2"/>
  <c r="I405" i="2"/>
  <c r="H405" i="2"/>
  <c r="G405" i="2"/>
  <c r="F405" i="2"/>
  <c r="A405" i="2" s="1"/>
  <c r="E405" i="2"/>
  <c r="LO404" i="2"/>
  <c r="LE404" i="2"/>
  <c r="LD404" i="2"/>
  <c r="LB404" i="2"/>
  <c r="KY404" i="2"/>
  <c r="KX404" i="2"/>
  <c r="KP404" i="2"/>
  <c r="KM404" i="2"/>
  <c r="KK404" i="2"/>
  <c r="JV404" i="2"/>
  <c r="JT404" i="2"/>
  <c r="II404" i="2"/>
  <c r="IH404" i="2"/>
  <c r="IB404" i="2"/>
  <c r="IA404" i="2"/>
  <c r="HU404" i="2"/>
  <c r="HT404" i="2"/>
  <c r="HN404" i="2"/>
  <c r="HM404" i="2"/>
  <c r="HG404" i="2"/>
  <c r="HF404" i="2"/>
  <c r="GZ404" i="2"/>
  <c r="GY404" i="2"/>
  <c r="GS404" i="2"/>
  <c r="GP404" i="2"/>
  <c r="GO404" i="2"/>
  <c r="FR404" i="2"/>
  <c r="FM404" i="2"/>
  <c r="FA404" i="2"/>
  <c r="ER404" i="2"/>
  <c r="EE404" i="2"/>
  <c r="ED404" i="2"/>
  <c r="EC404" i="2"/>
  <c r="EB404" i="2"/>
  <c r="EA404" i="2"/>
  <c r="DZ404" i="2"/>
  <c r="DV404" i="2"/>
  <c r="DN404" i="2"/>
  <c r="CI404" i="2"/>
  <c r="CD404" i="2"/>
  <c r="BO404" i="2"/>
  <c r="BL404" i="2"/>
  <c r="BK404" i="2"/>
  <c r="BJ404" i="2"/>
  <c r="BI404" i="2"/>
  <c r="BH404" i="2"/>
  <c r="BG404" i="2"/>
  <c r="BD404" i="2"/>
  <c r="BC404" i="2"/>
  <c r="BB404" i="2"/>
  <c r="AX404" i="2"/>
  <c r="AW404" i="2"/>
  <c r="CK404" i="2" s="1"/>
  <c r="AV404" i="2"/>
  <c r="AU404" i="2"/>
  <c r="AT404" i="2"/>
  <c r="AN404" i="2"/>
  <c r="AM404" i="2"/>
  <c r="AL404" i="2"/>
  <c r="AK404" i="2"/>
  <c r="AJ404" i="2"/>
  <c r="AI404" i="2"/>
  <c r="AH404" i="2"/>
  <c r="AG404" i="2"/>
  <c r="AB404" i="2"/>
  <c r="AA404" i="2"/>
  <c r="Z404" i="2"/>
  <c r="Y404" i="2"/>
  <c r="X404" i="2"/>
  <c r="U404" i="2"/>
  <c r="T404" i="2"/>
  <c r="S404" i="2"/>
  <c r="R404" i="2"/>
  <c r="Q404" i="2"/>
  <c r="P404" i="2"/>
  <c r="O404" i="2"/>
  <c r="L404" i="2"/>
  <c r="I404" i="2"/>
  <c r="H404" i="2"/>
  <c r="G404" i="2"/>
  <c r="F404" i="2"/>
  <c r="E404" i="2"/>
  <c r="A404" i="2"/>
  <c r="LO403" i="2"/>
  <c r="LE403" i="2"/>
  <c r="LD403" i="2"/>
  <c r="LB403" i="2"/>
  <c r="KY403" i="2"/>
  <c r="KX403" i="2"/>
  <c r="KP403" i="2"/>
  <c r="KM403" i="2"/>
  <c r="KK403" i="2"/>
  <c r="JV403" i="2"/>
  <c r="JT403" i="2"/>
  <c r="II403" i="2"/>
  <c r="IH403" i="2"/>
  <c r="IB403" i="2"/>
  <c r="IA403" i="2"/>
  <c r="HU403" i="2"/>
  <c r="HT403" i="2"/>
  <c r="HN403" i="2"/>
  <c r="HM403" i="2"/>
  <c r="HG403" i="2"/>
  <c r="HF403" i="2"/>
  <c r="GZ403" i="2"/>
  <c r="GY403" i="2"/>
  <c r="GS403" i="2"/>
  <c r="GP403" i="2"/>
  <c r="GO403" i="2"/>
  <c r="FR403" i="2"/>
  <c r="FM403" i="2"/>
  <c r="FA403" i="2"/>
  <c r="ER403" i="2"/>
  <c r="EE403" i="2"/>
  <c r="ED403" i="2"/>
  <c r="EC403" i="2"/>
  <c r="EB403" i="2"/>
  <c r="EA403" i="2"/>
  <c r="DZ403" i="2"/>
  <c r="DV403" i="2"/>
  <c r="DN403" i="2"/>
  <c r="CK403" i="2"/>
  <c r="CJ403" i="2"/>
  <c r="CI403" i="2"/>
  <c r="CD403" i="2"/>
  <c r="CE403" i="2" s="1"/>
  <c r="BK403" i="2"/>
  <c r="BJ403" i="2"/>
  <c r="BL403" i="2" s="1"/>
  <c r="BO403" i="2" s="1"/>
  <c r="BI403" i="2"/>
  <c r="BH403" i="2"/>
  <c r="BG403" i="2"/>
  <c r="BD403" i="2"/>
  <c r="BC403" i="2"/>
  <c r="BB403" i="2"/>
  <c r="AX403" i="2"/>
  <c r="AW403" i="2"/>
  <c r="AV403" i="2"/>
  <c r="AU403" i="2"/>
  <c r="AT403" i="2"/>
  <c r="AN403" i="2"/>
  <c r="AM403" i="2"/>
  <c r="AL403" i="2"/>
  <c r="AK403" i="2"/>
  <c r="AJ403" i="2"/>
  <c r="AI403" i="2"/>
  <c r="AH403" i="2"/>
  <c r="AG403" i="2"/>
  <c r="AB403" i="2"/>
  <c r="AA403" i="2"/>
  <c r="Z403" i="2"/>
  <c r="Y403" i="2"/>
  <c r="X403" i="2"/>
  <c r="U403" i="2"/>
  <c r="T403" i="2"/>
  <c r="S403" i="2"/>
  <c r="R403" i="2"/>
  <c r="Q403" i="2"/>
  <c r="P403" i="2"/>
  <c r="O403" i="2"/>
  <c r="L403" i="2"/>
  <c r="I403" i="2"/>
  <c r="H403" i="2"/>
  <c r="G403" i="2"/>
  <c r="F403" i="2"/>
  <c r="A403" i="2" s="1"/>
  <c r="E403" i="2"/>
  <c r="LO402" i="2"/>
  <c r="LE402" i="2"/>
  <c r="LD402" i="2"/>
  <c r="LB402" i="2"/>
  <c r="KY402" i="2"/>
  <c r="KX402" i="2"/>
  <c r="KP402" i="2"/>
  <c r="KM402" i="2"/>
  <c r="KK402" i="2"/>
  <c r="JV402" i="2"/>
  <c r="JT402" i="2"/>
  <c r="II402" i="2"/>
  <c r="IH402" i="2"/>
  <c r="IB402" i="2"/>
  <c r="IA402" i="2"/>
  <c r="HU402" i="2"/>
  <c r="HT402" i="2"/>
  <c r="HN402" i="2"/>
  <c r="HM402" i="2"/>
  <c r="HG402" i="2"/>
  <c r="HF402" i="2"/>
  <c r="GZ402" i="2"/>
  <c r="GY402" i="2"/>
  <c r="GS402" i="2"/>
  <c r="GP402" i="2"/>
  <c r="GO402" i="2"/>
  <c r="FR402" i="2"/>
  <c r="FM402" i="2"/>
  <c r="FA402" i="2"/>
  <c r="ER402" i="2"/>
  <c r="EE402" i="2"/>
  <c r="ED402" i="2"/>
  <c r="EC402" i="2"/>
  <c r="EB402" i="2"/>
  <c r="EA402" i="2"/>
  <c r="DZ402" i="2"/>
  <c r="DV402" i="2"/>
  <c r="DN402" i="2"/>
  <c r="CI402" i="2"/>
  <c r="CE402" i="2"/>
  <c r="CD402" i="2"/>
  <c r="CJ402" i="2" s="1"/>
  <c r="BK402" i="2"/>
  <c r="BJ402" i="2"/>
  <c r="BL402" i="2" s="1"/>
  <c r="BO402" i="2" s="1"/>
  <c r="BI402" i="2"/>
  <c r="BH402" i="2"/>
  <c r="BG402" i="2"/>
  <c r="BD402" i="2"/>
  <c r="BC402" i="2"/>
  <c r="BB402" i="2"/>
  <c r="AX402" i="2"/>
  <c r="AW402" i="2"/>
  <c r="CK402" i="2" s="1"/>
  <c r="AV402" i="2"/>
  <c r="AU402" i="2"/>
  <c r="AT402" i="2"/>
  <c r="AN402" i="2"/>
  <c r="AM402" i="2"/>
  <c r="AL402" i="2"/>
  <c r="AK402" i="2"/>
  <c r="AJ402" i="2"/>
  <c r="AI402" i="2"/>
  <c r="AH402" i="2"/>
  <c r="AG402" i="2"/>
  <c r="AB402" i="2"/>
  <c r="AA402" i="2"/>
  <c r="Z402" i="2"/>
  <c r="Y402" i="2"/>
  <c r="X402" i="2"/>
  <c r="U402" i="2"/>
  <c r="T402" i="2"/>
  <c r="S402" i="2"/>
  <c r="R402" i="2"/>
  <c r="Q402" i="2"/>
  <c r="P402" i="2"/>
  <c r="O402" i="2"/>
  <c r="L402" i="2"/>
  <c r="I402" i="2"/>
  <c r="H402" i="2"/>
  <c r="G402" i="2"/>
  <c r="F402" i="2"/>
  <c r="A402" i="2" s="1"/>
  <c r="E402" i="2"/>
  <c r="LO401" i="2"/>
  <c r="LE401" i="2"/>
  <c r="LD401" i="2"/>
  <c r="LB401" i="2"/>
  <c r="KY401" i="2"/>
  <c r="KX401" i="2"/>
  <c r="KP401" i="2"/>
  <c r="KM401" i="2"/>
  <c r="KK401" i="2"/>
  <c r="JV401" i="2"/>
  <c r="JT401" i="2" s="1"/>
  <c r="II401" i="2"/>
  <c r="IH401" i="2"/>
  <c r="IB401" i="2"/>
  <c r="IA401" i="2"/>
  <c r="HU401" i="2"/>
  <c r="HT401" i="2"/>
  <c r="HN401" i="2"/>
  <c r="HM401" i="2"/>
  <c r="HG401" i="2"/>
  <c r="HF401" i="2"/>
  <c r="GZ401" i="2"/>
  <c r="GY401" i="2"/>
  <c r="GS401" i="2"/>
  <c r="GP401" i="2"/>
  <c r="GO401" i="2"/>
  <c r="FR401" i="2"/>
  <c r="FM401" i="2"/>
  <c r="FA401" i="2"/>
  <c r="ER401" i="2"/>
  <c r="EE401" i="2"/>
  <c r="ED401" i="2"/>
  <c r="EC401" i="2"/>
  <c r="EB401" i="2"/>
  <c r="EA401" i="2"/>
  <c r="DZ401" i="2"/>
  <c r="DV401" i="2"/>
  <c r="DN401" i="2"/>
  <c r="CJ401" i="2"/>
  <c r="CI401" i="2"/>
  <c r="CE401" i="2"/>
  <c r="CD401" i="2"/>
  <c r="BK401" i="2"/>
  <c r="BJ401" i="2"/>
  <c r="BL401" i="2" s="1"/>
  <c r="BO401" i="2" s="1"/>
  <c r="BI401" i="2"/>
  <c r="BH401" i="2"/>
  <c r="BG401" i="2"/>
  <c r="BD401" i="2"/>
  <c r="BC401" i="2"/>
  <c r="BB401" i="2"/>
  <c r="AX401" i="2"/>
  <c r="AW401" i="2"/>
  <c r="CK401" i="2" s="1"/>
  <c r="AV401" i="2"/>
  <c r="AU401" i="2"/>
  <c r="AT401" i="2"/>
  <c r="AN401" i="2"/>
  <c r="AM401" i="2"/>
  <c r="AL401" i="2"/>
  <c r="AK401" i="2"/>
  <c r="AJ401" i="2"/>
  <c r="AI401" i="2"/>
  <c r="AH401" i="2"/>
  <c r="AG401" i="2"/>
  <c r="AB401" i="2"/>
  <c r="AA401" i="2"/>
  <c r="Z401" i="2"/>
  <c r="Y401" i="2"/>
  <c r="X401" i="2"/>
  <c r="U401" i="2"/>
  <c r="T401" i="2"/>
  <c r="S401" i="2"/>
  <c r="R401" i="2"/>
  <c r="Q401" i="2"/>
  <c r="P401" i="2"/>
  <c r="O401" i="2"/>
  <c r="L401" i="2"/>
  <c r="I401" i="2"/>
  <c r="H401" i="2"/>
  <c r="G401" i="2"/>
  <c r="F401" i="2"/>
  <c r="E401" i="2"/>
  <c r="A401" i="2"/>
  <c r="LO400" i="2"/>
  <c r="LE400" i="2"/>
  <c r="LD400" i="2"/>
  <c r="LB400" i="2"/>
  <c r="KY400" i="2"/>
  <c r="KX400" i="2"/>
  <c r="KP400" i="2"/>
  <c r="KM400" i="2"/>
  <c r="KK400" i="2"/>
  <c r="JV400" i="2"/>
  <c r="JT400" i="2" s="1"/>
  <c r="II400" i="2"/>
  <c r="IH400" i="2"/>
  <c r="IB400" i="2"/>
  <c r="IA400" i="2"/>
  <c r="HU400" i="2"/>
  <c r="HT400" i="2"/>
  <c r="HN400" i="2"/>
  <c r="HM400" i="2"/>
  <c r="HG400" i="2"/>
  <c r="HF400" i="2"/>
  <c r="GZ400" i="2"/>
  <c r="GY400" i="2"/>
  <c r="GS400" i="2"/>
  <c r="GP400" i="2"/>
  <c r="GO400" i="2"/>
  <c r="FR400" i="2"/>
  <c r="FM400" i="2"/>
  <c r="FA400" i="2"/>
  <c r="ER400" i="2"/>
  <c r="EE400" i="2"/>
  <c r="ED400" i="2"/>
  <c r="EC400" i="2"/>
  <c r="EB400" i="2"/>
  <c r="EA400" i="2"/>
  <c r="DZ400" i="2"/>
  <c r="DV400" i="2"/>
  <c r="DN400" i="2"/>
  <c r="CK400" i="2"/>
  <c r="CJ400" i="2"/>
  <c r="CI400" i="2"/>
  <c r="CE400" i="2"/>
  <c r="CD400" i="2"/>
  <c r="BK400" i="2"/>
  <c r="BJ400" i="2"/>
  <c r="BL400" i="2" s="1"/>
  <c r="BO400" i="2" s="1"/>
  <c r="BI400" i="2"/>
  <c r="BH400" i="2"/>
  <c r="BG400" i="2"/>
  <c r="BD400" i="2"/>
  <c r="BC400" i="2"/>
  <c r="BB400" i="2"/>
  <c r="AX400" i="2"/>
  <c r="AW400" i="2"/>
  <c r="AV400" i="2"/>
  <c r="AU400" i="2"/>
  <c r="AT400" i="2"/>
  <c r="AN400" i="2"/>
  <c r="AM400" i="2"/>
  <c r="AL400" i="2"/>
  <c r="AK400" i="2"/>
  <c r="AJ400" i="2"/>
  <c r="AI400" i="2"/>
  <c r="AH400" i="2"/>
  <c r="AG400" i="2"/>
  <c r="AB400" i="2"/>
  <c r="AA400" i="2"/>
  <c r="Z400" i="2"/>
  <c r="Y400" i="2"/>
  <c r="X400" i="2"/>
  <c r="U400" i="2"/>
  <c r="T400" i="2"/>
  <c r="S400" i="2"/>
  <c r="R400" i="2"/>
  <c r="Q400" i="2"/>
  <c r="P400" i="2"/>
  <c r="O400" i="2"/>
  <c r="L400" i="2"/>
  <c r="I400" i="2"/>
  <c r="H400" i="2"/>
  <c r="G400" i="2"/>
  <c r="F400" i="2"/>
  <c r="E400" i="2"/>
  <c r="A400" i="2"/>
  <c r="LO399" i="2"/>
  <c r="LE399" i="2"/>
  <c r="LD399" i="2"/>
  <c r="LB399" i="2"/>
  <c r="KY399" i="2"/>
  <c r="KX399" i="2"/>
  <c r="KP399" i="2"/>
  <c r="KM399" i="2"/>
  <c r="KK399" i="2"/>
  <c r="JV399" i="2"/>
  <c r="JT399" i="2"/>
  <c r="II399" i="2"/>
  <c r="IH399" i="2"/>
  <c r="IB399" i="2"/>
  <c r="IA399" i="2"/>
  <c r="HU399" i="2"/>
  <c r="HT399" i="2"/>
  <c r="HN399" i="2"/>
  <c r="HM399" i="2"/>
  <c r="HG399" i="2"/>
  <c r="HF399" i="2"/>
  <c r="GZ399" i="2"/>
  <c r="GY399" i="2"/>
  <c r="GS399" i="2"/>
  <c r="GP399" i="2"/>
  <c r="GO399" i="2"/>
  <c r="FR399" i="2"/>
  <c r="FM399" i="2"/>
  <c r="FA399" i="2"/>
  <c r="ER399" i="2"/>
  <c r="EE399" i="2"/>
  <c r="ED399" i="2"/>
  <c r="EC399" i="2"/>
  <c r="EB399" i="2"/>
  <c r="EA399" i="2"/>
  <c r="DZ399" i="2"/>
  <c r="DV399" i="2"/>
  <c r="DN399" i="2"/>
  <c r="CI399" i="2"/>
  <c r="CE399" i="2"/>
  <c r="CD399" i="2"/>
  <c r="CJ399" i="2" s="1"/>
  <c r="BL399" i="2"/>
  <c r="BO399" i="2" s="1"/>
  <c r="BK399" i="2"/>
  <c r="BJ399" i="2"/>
  <c r="BI399" i="2"/>
  <c r="BH399" i="2"/>
  <c r="BG399" i="2"/>
  <c r="BD399" i="2"/>
  <c r="BC399" i="2"/>
  <c r="BB399" i="2"/>
  <c r="AX399" i="2"/>
  <c r="AW399" i="2"/>
  <c r="CK399" i="2" s="1"/>
  <c r="AV399" i="2"/>
  <c r="AU399" i="2"/>
  <c r="AT399" i="2"/>
  <c r="AN399" i="2"/>
  <c r="AM399" i="2"/>
  <c r="AL399" i="2"/>
  <c r="AK399" i="2"/>
  <c r="AJ399" i="2"/>
  <c r="AI399" i="2"/>
  <c r="AH399" i="2"/>
  <c r="AG399" i="2"/>
  <c r="AB399" i="2"/>
  <c r="AA399" i="2"/>
  <c r="Z399" i="2"/>
  <c r="Y399" i="2"/>
  <c r="X399" i="2"/>
  <c r="U399" i="2"/>
  <c r="T399" i="2"/>
  <c r="S399" i="2"/>
  <c r="R399" i="2"/>
  <c r="Q399" i="2"/>
  <c r="P399" i="2"/>
  <c r="O399" i="2"/>
  <c r="L399" i="2"/>
  <c r="I399" i="2"/>
  <c r="H399" i="2"/>
  <c r="G399" i="2"/>
  <c r="F399" i="2"/>
  <c r="A399" i="2" s="1"/>
  <c r="E399" i="2"/>
  <c r="LO398" i="2"/>
  <c r="LE398" i="2"/>
  <c r="LD398" i="2"/>
  <c r="LB398" i="2"/>
  <c r="KY398" i="2"/>
  <c r="KX398" i="2"/>
  <c r="KP398" i="2"/>
  <c r="KM398" i="2"/>
  <c r="KK398" i="2"/>
  <c r="JV398" i="2"/>
  <c r="JT398" i="2"/>
  <c r="II398" i="2"/>
  <c r="IH398" i="2"/>
  <c r="IB398" i="2"/>
  <c r="IA398" i="2"/>
  <c r="HU398" i="2"/>
  <c r="HT398" i="2"/>
  <c r="HN398" i="2"/>
  <c r="HM398" i="2"/>
  <c r="HG398" i="2"/>
  <c r="HF398" i="2"/>
  <c r="GZ398" i="2"/>
  <c r="GY398" i="2"/>
  <c r="GS398" i="2"/>
  <c r="GP398" i="2"/>
  <c r="GO398" i="2"/>
  <c r="FR398" i="2"/>
  <c r="FM398" i="2"/>
  <c r="FA398" i="2"/>
  <c r="ER398" i="2"/>
  <c r="EE398" i="2"/>
  <c r="ED398" i="2"/>
  <c r="EC398" i="2"/>
  <c r="EB398" i="2"/>
  <c r="EA398" i="2"/>
  <c r="DZ398" i="2"/>
  <c r="DV398" i="2"/>
  <c r="DN398" i="2"/>
  <c r="CJ398" i="2"/>
  <c r="CI398" i="2"/>
  <c r="CD398" i="2"/>
  <c r="CE398" i="2" s="1"/>
  <c r="BK398" i="2"/>
  <c r="BJ398" i="2"/>
  <c r="BL398" i="2" s="1"/>
  <c r="BO398" i="2" s="1"/>
  <c r="BI398" i="2"/>
  <c r="BH398" i="2"/>
  <c r="BG398" i="2"/>
  <c r="BD398" i="2"/>
  <c r="BC398" i="2"/>
  <c r="BB398" i="2"/>
  <c r="AX398" i="2"/>
  <c r="AW398" i="2"/>
  <c r="CK398" i="2" s="1"/>
  <c r="AV398" i="2"/>
  <c r="AU398" i="2"/>
  <c r="AT398" i="2"/>
  <c r="AN398" i="2"/>
  <c r="AM398" i="2"/>
  <c r="AL398" i="2"/>
  <c r="AK398" i="2"/>
  <c r="AJ398" i="2"/>
  <c r="AI398" i="2"/>
  <c r="AH398" i="2"/>
  <c r="AG398" i="2"/>
  <c r="AB398" i="2"/>
  <c r="AA398" i="2"/>
  <c r="Z398" i="2"/>
  <c r="Y398" i="2"/>
  <c r="X398" i="2"/>
  <c r="U398" i="2"/>
  <c r="T398" i="2"/>
  <c r="S398" i="2"/>
  <c r="R398" i="2"/>
  <c r="Q398" i="2"/>
  <c r="P398" i="2"/>
  <c r="O398" i="2"/>
  <c r="L398" i="2"/>
  <c r="I398" i="2"/>
  <c r="H398" i="2"/>
  <c r="G398" i="2"/>
  <c r="F398" i="2"/>
  <c r="E398" i="2"/>
  <c r="A398" i="2"/>
  <c r="LO397" i="2"/>
  <c r="LE397" i="2"/>
  <c r="LD397" i="2"/>
  <c r="LB397" i="2"/>
  <c r="KY397" i="2"/>
  <c r="KX397" i="2"/>
  <c r="KP397" i="2"/>
  <c r="KM397" i="2"/>
  <c r="KK397" i="2"/>
  <c r="JV397" i="2"/>
  <c r="JT397" i="2" s="1"/>
  <c r="II397" i="2"/>
  <c r="IH397" i="2"/>
  <c r="IB397" i="2"/>
  <c r="IA397" i="2"/>
  <c r="HU397" i="2"/>
  <c r="HT397" i="2"/>
  <c r="HN397" i="2"/>
  <c r="HM397" i="2"/>
  <c r="HG397" i="2"/>
  <c r="HF397" i="2"/>
  <c r="GZ397" i="2"/>
  <c r="GY397" i="2"/>
  <c r="GS397" i="2"/>
  <c r="GP397" i="2"/>
  <c r="GO397" i="2"/>
  <c r="FR397" i="2"/>
  <c r="FM397" i="2"/>
  <c r="FA397" i="2"/>
  <c r="ER397" i="2"/>
  <c r="EE397" i="2"/>
  <c r="ED397" i="2"/>
  <c r="EC397" i="2"/>
  <c r="EB397" i="2"/>
  <c r="EA397" i="2"/>
  <c r="DZ397" i="2"/>
  <c r="DV397" i="2"/>
  <c r="DN397" i="2"/>
  <c r="CI397" i="2"/>
  <c r="CE397" i="2"/>
  <c r="CD397" i="2"/>
  <c r="CJ397" i="2" s="1"/>
  <c r="BL397" i="2"/>
  <c r="BO397" i="2" s="1"/>
  <c r="BK397" i="2"/>
  <c r="BJ397" i="2"/>
  <c r="BI397" i="2"/>
  <c r="BH397" i="2"/>
  <c r="BG397" i="2"/>
  <c r="BD397" i="2"/>
  <c r="BC397" i="2"/>
  <c r="BB397" i="2"/>
  <c r="AX397" i="2"/>
  <c r="AW397" i="2"/>
  <c r="CK397" i="2" s="1"/>
  <c r="AV397" i="2"/>
  <c r="AU397" i="2"/>
  <c r="AT397" i="2"/>
  <c r="AN397" i="2"/>
  <c r="AM397" i="2"/>
  <c r="AL397" i="2"/>
  <c r="AK397" i="2"/>
  <c r="AJ397" i="2"/>
  <c r="AI397" i="2"/>
  <c r="AH397" i="2"/>
  <c r="AG397" i="2"/>
  <c r="AB397" i="2"/>
  <c r="AA397" i="2"/>
  <c r="Z397" i="2"/>
  <c r="Y397" i="2"/>
  <c r="X397" i="2"/>
  <c r="U397" i="2"/>
  <c r="T397" i="2"/>
  <c r="S397" i="2"/>
  <c r="R397" i="2"/>
  <c r="Q397" i="2"/>
  <c r="P397" i="2"/>
  <c r="O397" i="2"/>
  <c r="L397" i="2"/>
  <c r="I397" i="2"/>
  <c r="H397" i="2"/>
  <c r="G397" i="2"/>
  <c r="F397" i="2"/>
  <c r="A397" i="2" s="1"/>
  <c r="E397" i="2"/>
  <c r="LO396" i="2"/>
  <c r="LE396" i="2"/>
  <c r="LD396" i="2"/>
  <c r="LB396" i="2"/>
  <c r="KY396" i="2"/>
  <c r="KX396" i="2"/>
  <c r="KP396" i="2"/>
  <c r="KM396" i="2"/>
  <c r="KK396" i="2"/>
  <c r="JV396" i="2"/>
  <c r="JT396" i="2"/>
  <c r="II396" i="2"/>
  <c r="IH396" i="2"/>
  <c r="IB396" i="2"/>
  <c r="IA396" i="2"/>
  <c r="HU396" i="2"/>
  <c r="HT396" i="2"/>
  <c r="HN396" i="2"/>
  <c r="HM396" i="2"/>
  <c r="HG396" i="2"/>
  <c r="HF396" i="2"/>
  <c r="GZ396" i="2"/>
  <c r="GY396" i="2"/>
  <c r="GS396" i="2"/>
  <c r="GP396" i="2"/>
  <c r="GO396" i="2"/>
  <c r="FR396" i="2"/>
  <c r="FM396" i="2"/>
  <c r="FA396" i="2"/>
  <c r="ER396" i="2"/>
  <c r="EE396" i="2"/>
  <c r="ED396" i="2"/>
  <c r="EC396" i="2"/>
  <c r="EB396" i="2"/>
  <c r="EA396" i="2"/>
  <c r="DZ396" i="2"/>
  <c r="DV396" i="2"/>
  <c r="DN396" i="2"/>
  <c r="CI396" i="2"/>
  <c r="CD396" i="2"/>
  <c r="BO396" i="2"/>
  <c r="BL396" i="2"/>
  <c r="BK396" i="2"/>
  <c r="BJ396" i="2"/>
  <c r="BI396" i="2"/>
  <c r="BH396" i="2"/>
  <c r="BG396" i="2"/>
  <c r="BD396" i="2"/>
  <c r="BC396" i="2"/>
  <c r="BB396" i="2"/>
  <c r="AX396" i="2"/>
  <c r="AW396" i="2"/>
  <c r="CK396" i="2" s="1"/>
  <c r="AV396" i="2"/>
  <c r="AU396" i="2"/>
  <c r="AT396" i="2"/>
  <c r="AN396" i="2"/>
  <c r="AM396" i="2"/>
  <c r="AL396" i="2"/>
  <c r="AK396" i="2"/>
  <c r="AJ396" i="2"/>
  <c r="AI396" i="2"/>
  <c r="AH396" i="2"/>
  <c r="AG396" i="2"/>
  <c r="AB396" i="2"/>
  <c r="AA396" i="2"/>
  <c r="Z396" i="2"/>
  <c r="Y396" i="2"/>
  <c r="X396" i="2"/>
  <c r="U396" i="2"/>
  <c r="T396" i="2"/>
  <c r="S396" i="2"/>
  <c r="R396" i="2"/>
  <c r="Q396" i="2"/>
  <c r="P396" i="2"/>
  <c r="O396" i="2"/>
  <c r="L396" i="2"/>
  <c r="I396" i="2"/>
  <c r="H396" i="2"/>
  <c r="G396" i="2"/>
  <c r="F396" i="2"/>
  <c r="A396" i="2" s="1"/>
  <c r="E396" i="2"/>
  <c r="LO395" i="2"/>
  <c r="LE395" i="2"/>
  <c r="LD395" i="2"/>
  <c r="LB395" i="2"/>
  <c r="KY395" i="2"/>
  <c r="KX395" i="2"/>
  <c r="KP395" i="2"/>
  <c r="KM395" i="2"/>
  <c r="KK395" i="2"/>
  <c r="JV395" i="2"/>
  <c r="JT395" i="2"/>
  <c r="II395" i="2"/>
  <c r="IH395" i="2"/>
  <c r="IB395" i="2"/>
  <c r="IA395" i="2"/>
  <c r="HU395" i="2"/>
  <c r="HT395" i="2"/>
  <c r="HN395" i="2"/>
  <c r="HM395" i="2"/>
  <c r="HG395" i="2"/>
  <c r="HF395" i="2"/>
  <c r="GZ395" i="2"/>
  <c r="GY395" i="2"/>
  <c r="GS395" i="2"/>
  <c r="GP395" i="2"/>
  <c r="GO395" i="2"/>
  <c r="FR395" i="2"/>
  <c r="FM395" i="2"/>
  <c r="FA395" i="2"/>
  <c r="ER395" i="2"/>
  <c r="EE395" i="2"/>
  <c r="ED395" i="2"/>
  <c r="EC395" i="2"/>
  <c r="EB395" i="2"/>
  <c r="EA395" i="2"/>
  <c r="DZ395" i="2"/>
  <c r="DV395" i="2"/>
  <c r="DN395" i="2"/>
  <c r="CK395" i="2"/>
  <c r="CJ395" i="2"/>
  <c r="CI395" i="2"/>
  <c r="CD395" i="2"/>
  <c r="CE395" i="2" s="1"/>
  <c r="BK395" i="2"/>
  <c r="BJ395" i="2"/>
  <c r="BL395" i="2" s="1"/>
  <c r="BO395" i="2" s="1"/>
  <c r="BI395" i="2"/>
  <c r="BH395" i="2"/>
  <c r="BG395" i="2"/>
  <c r="BD395" i="2"/>
  <c r="BC395" i="2"/>
  <c r="BB395" i="2"/>
  <c r="AX395" i="2"/>
  <c r="AW395" i="2"/>
  <c r="AV395" i="2"/>
  <c r="AU395" i="2"/>
  <c r="AT395" i="2"/>
  <c r="AN395" i="2"/>
  <c r="AM395" i="2"/>
  <c r="AL395" i="2"/>
  <c r="AK395" i="2"/>
  <c r="AJ395" i="2"/>
  <c r="AI395" i="2"/>
  <c r="AH395" i="2"/>
  <c r="AG395" i="2"/>
  <c r="AB395" i="2"/>
  <c r="AA395" i="2"/>
  <c r="Z395" i="2"/>
  <c r="Y395" i="2"/>
  <c r="X395" i="2"/>
  <c r="U395" i="2"/>
  <c r="T395" i="2"/>
  <c r="S395" i="2"/>
  <c r="R395" i="2"/>
  <c r="Q395" i="2"/>
  <c r="P395" i="2"/>
  <c r="O395" i="2"/>
  <c r="L395" i="2"/>
  <c r="I395" i="2"/>
  <c r="H395" i="2"/>
  <c r="G395" i="2"/>
  <c r="F395" i="2"/>
  <c r="A395" i="2" s="1"/>
  <c r="E395" i="2"/>
  <c r="LO394" i="2"/>
  <c r="LE394" i="2"/>
  <c r="LD394" i="2"/>
  <c r="LB394" i="2"/>
  <c r="KY394" i="2"/>
  <c r="KX394" i="2"/>
  <c r="KP394" i="2"/>
  <c r="KM394" i="2"/>
  <c r="KK394" i="2"/>
  <c r="JV394" i="2"/>
  <c r="JT394" i="2" s="1"/>
  <c r="II394" i="2"/>
  <c r="IH394" i="2"/>
  <c r="IB394" i="2"/>
  <c r="IA394" i="2"/>
  <c r="HU394" i="2"/>
  <c r="HT394" i="2"/>
  <c r="HN394" i="2"/>
  <c r="HM394" i="2"/>
  <c r="HG394" i="2"/>
  <c r="HF394" i="2"/>
  <c r="GZ394" i="2"/>
  <c r="GY394" i="2"/>
  <c r="GS394" i="2"/>
  <c r="GP394" i="2"/>
  <c r="GO394" i="2"/>
  <c r="FR394" i="2"/>
  <c r="FM394" i="2"/>
  <c r="FA394" i="2"/>
  <c r="ER394" i="2"/>
  <c r="EE394" i="2"/>
  <c r="ED394" i="2"/>
  <c r="EC394" i="2"/>
  <c r="EB394" i="2"/>
  <c r="EA394" i="2"/>
  <c r="DZ394" i="2"/>
  <c r="DV394" i="2"/>
  <c r="DN394" i="2"/>
  <c r="CI394" i="2"/>
  <c r="CD394" i="2"/>
  <c r="CJ394" i="2" s="1"/>
  <c r="BK394" i="2"/>
  <c r="BJ394" i="2"/>
  <c r="BL394" i="2" s="1"/>
  <c r="BO394" i="2" s="1"/>
  <c r="BI394" i="2"/>
  <c r="BH394" i="2"/>
  <c r="BG394" i="2"/>
  <c r="BD394" i="2"/>
  <c r="BC394" i="2"/>
  <c r="BB394" i="2"/>
  <c r="AX394" i="2"/>
  <c r="AW394" i="2"/>
  <c r="CK394" i="2" s="1"/>
  <c r="AV394" i="2"/>
  <c r="AU394" i="2"/>
  <c r="AT394" i="2"/>
  <c r="AN394" i="2"/>
  <c r="AM394" i="2"/>
  <c r="AL394" i="2"/>
  <c r="AK394" i="2"/>
  <c r="AJ394" i="2"/>
  <c r="AI394" i="2"/>
  <c r="AH394" i="2"/>
  <c r="AG394" i="2"/>
  <c r="AB394" i="2"/>
  <c r="AA394" i="2"/>
  <c r="Z394" i="2"/>
  <c r="Y394" i="2"/>
  <c r="X394" i="2"/>
  <c r="U394" i="2"/>
  <c r="T394" i="2"/>
  <c r="S394" i="2"/>
  <c r="R394" i="2"/>
  <c r="Q394" i="2"/>
  <c r="P394" i="2"/>
  <c r="O394" i="2"/>
  <c r="L394" i="2"/>
  <c r="I394" i="2"/>
  <c r="H394" i="2"/>
  <c r="G394" i="2"/>
  <c r="F394" i="2"/>
  <c r="A394" i="2" s="1"/>
  <c r="E394" i="2"/>
  <c r="LO393" i="2"/>
  <c r="LE393" i="2"/>
  <c r="LD393" i="2"/>
  <c r="LB393" i="2"/>
  <c r="KY393" i="2"/>
  <c r="KX393" i="2"/>
  <c r="KP393" i="2"/>
  <c r="KM393" i="2"/>
  <c r="KK393" i="2"/>
  <c r="JV393" i="2"/>
  <c r="JT393" i="2" s="1"/>
  <c r="II393" i="2"/>
  <c r="IH393" i="2"/>
  <c r="IB393" i="2"/>
  <c r="IA393" i="2"/>
  <c r="HU393" i="2"/>
  <c r="HT393" i="2"/>
  <c r="HN393" i="2"/>
  <c r="HM393" i="2"/>
  <c r="HG393" i="2"/>
  <c r="HF393" i="2"/>
  <c r="GZ393" i="2"/>
  <c r="GY393" i="2"/>
  <c r="GS393" i="2"/>
  <c r="GP393" i="2"/>
  <c r="GO393" i="2"/>
  <c r="FR393" i="2"/>
  <c r="FM393" i="2"/>
  <c r="FA393" i="2"/>
  <c r="ER393" i="2"/>
  <c r="EE393" i="2"/>
  <c r="ED393" i="2"/>
  <c r="EC393" i="2"/>
  <c r="EB393" i="2"/>
  <c r="EA393" i="2"/>
  <c r="DZ393" i="2"/>
  <c r="DV393" i="2"/>
  <c r="DN393" i="2"/>
  <c r="CJ393" i="2"/>
  <c r="CI393" i="2"/>
  <c r="CE393" i="2"/>
  <c r="CD393" i="2"/>
  <c r="BO393" i="2"/>
  <c r="BL393" i="2"/>
  <c r="BK393" i="2"/>
  <c r="BJ393" i="2"/>
  <c r="BI393" i="2"/>
  <c r="BH393" i="2"/>
  <c r="BG393" i="2"/>
  <c r="BD393" i="2"/>
  <c r="BC393" i="2"/>
  <c r="BB393" i="2"/>
  <c r="AX393" i="2"/>
  <c r="AW393" i="2"/>
  <c r="CK393" i="2" s="1"/>
  <c r="AV393" i="2"/>
  <c r="AU393" i="2"/>
  <c r="AT393" i="2"/>
  <c r="AN393" i="2"/>
  <c r="AM393" i="2"/>
  <c r="AL393" i="2"/>
  <c r="AK393" i="2"/>
  <c r="AJ393" i="2"/>
  <c r="AI393" i="2"/>
  <c r="AH393" i="2"/>
  <c r="AG393" i="2"/>
  <c r="AB393" i="2"/>
  <c r="AA393" i="2"/>
  <c r="Z393" i="2"/>
  <c r="Y393" i="2"/>
  <c r="X393" i="2"/>
  <c r="U393" i="2"/>
  <c r="T393" i="2"/>
  <c r="S393" i="2"/>
  <c r="R393" i="2"/>
  <c r="Q393" i="2"/>
  <c r="P393" i="2"/>
  <c r="O393" i="2"/>
  <c r="L393" i="2"/>
  <c r="I393" i="2"/>
  <c r="H393" i="2"/>
  <c r="G393" i="2"/>
  <c r="F393" i="2"/>
  <c r="E393" i="2"/>
  <c r="A393" i="2"/>
  <c r="LO392" i="2"/>
  <c r="LE392" i="2"/>
  <c r="LD392" i="2"/>
  <c r="LB392" i="2"/>
  <c r="KY392" i="2"/>
  <c r="KX392" i="2"/>
  <c r="KP392" i="2"/>
  <c r="KM392" i="2"/>
  <c r="KK392" i="2"/>
  <c r="JV392" i="2"/>
  <c r="JT392" i="2" s="1"/>
  <c r="II392" i="2"/>
  <c r="IH392" i="2"/>
  <c r="IB392" i="2"/>
  <c r="IA392" i="2"/>
  <c r="HU392" i="2"/>
  <c r="HT392" i="2"/>
  <c r="HN392" i="2"/>
  <c r="HM392" i="2"/>
  <c r="HG392" i="2"/>
  <c r="HF392" i="2"/>
  <c r="GZ392" i="2"/>
  <c r="GY392" i="2"/>
  <c r="GS392" i="2"/>
  <c r="GP392" i="2"/>
  <c r="GO392" i="2"/>
  <c r="FR392" i="2"/>
  <c r="FM392" i="2"/>
  <c r="FA392" i="2"/>
  <c r="ER392" i="2"/>
  <c r="EE392" i="2"/>
  <c r="ED392" i="2"/>
  <c r="EC392" i="2"/>
  <c r="EB392" i="2"/>
  <c r="EA392" i="2"/>
  <c r="DZ392" i="2"/>
  <c r="DV392" i="2"/>
  <c r="DN392" i="2"/>
  <c r="CK392" i="2"/>
  <c r="CJ392" i="2"/>
  <c r="CI392" i="2"/>
  <c r="CE392" i="2"/>
  <c r="CD392" i="2"/>
  <c r="BK392" i="2"/>
  <c r="BJ392" i="2"/>
  <c r="BL392" i="2" s="1"/>
  <c r="BO392" i="2" s="1"/>
  <c r="BI392" i="2"/>
  <c r="BH392" i="2"/>
  <c r="BG392" i="2"/>
  <c r="BD392" i="2"/>
  <c r="BC392" i="2"/>
  <c r="BB392" i="2"/>
  <c r="AX392" i="2"/>
  <c r="AW392" i="2"/>
  <c r="AV392" i="2"/>
  <c r="AU392" i="2"/>
  <c r="AT392" i="2"/>
  <c r="AN392" i="2"/>
  <c r="AM392" i="2"/>
  <c r="AL392" i="2"/>
  <c r="AK392" i="2"/>
  <c r="AJ392" i="2"/>
  <c r="AI392" i="2"/>
  <c r="AH392" i="2"/>
  <c r="AG392" i="2"/>
  <c r="AB392" i="2"/>
  <c r="AA392" i="2"/>
  <c r="Z392" i="2"/>
  <c r="Y392" i="2"/>
  <c r="X392" i="2"/>
  <c r="U392" i="2"/>
  <c r="T392" i="2"/>
  <c r="S392" i="2"/>
  <c r="R392" i="2"/>
  <c r="Q392" i="2"/>
  <c r="P392" i="2"/>
  <c r="O392" i="2"/>
  <c r="L392" i="2"/>
  <c r="I392" i="2"/>
  <c r="H392" i="2"/>
  <c r="G392" i="2"/>
  <c r="F392" i="2"/>
  <c r="E392" i="2"/>
  <c r="A392" i="2"/>
  <c r="LO391" i="2"/>
  <c r="LE391" i="2"/>
  <c r="LD391" i="2"/>
  <c r="LB391" i="2"/>
  <c r="KY391" i="2"/>
  <c r="KX391" i="2"/>
  <c r="KP391" i="2"/>
  <c r="KM391" i="2"/>
  <c r="KK391" i="2"/>
  <c r="JV391" i="2"/>
  <c r="JT391" i="2"/>
  <c r="II391" i="2"/>
  <c r="IH391" i="2"/>
  <c r="IB391" i="2"/>
  <c r="IA391" i="2"/>
  <c r="HU391" i="2"/>
  <c r="HT391" i="2"/>
  <c r="HN391" i="2"/>
  <c r="HM391" i="2"/>
  <c r="HG391" i="2"/>
  <c r="HF391" i="2"/>
  <c r="GZ391" i="2"/>
  <c r="GY391" i="2"/>
  <c r="GS391" i="2"/>
  <c r="GP391" i="2"/>
  <c r="GO391" i="2"/>
  <c r="FR391" i="2"/>
  <c r="FM391" i="2"/>
  <c r="FA391" i="2"/>
  <c r="ER391" i="2"/>
  <c r="EE391" i="2"/>
  <c r="ED391" i="2"/>
  <c r="EC391" i="2"/>
  <c r="EB391" i="2"/>
  <c r="EA391" i="2"/>
  <c r="DZ391" i="2"/>
  <c r="DV391" i="2"/>
  <c r="DN391" i="2"/>
  <c r="CI391" i="2"/>
  <c r="CD391" i="2"/>
  <c r="CJ391" i="2" s="1"/>
  <c r="BL391" i="2"/>
  <c r="BO391" i="2" s="1"/>
  <c r="BK391" i="2"/>
  <c r="BJ391" i="2"/>
  <c r="BI391" i="2"/>
  <c r="BH391" i="2"/>
  <c r="BG391" i="2"/>
  <c r="BD391" i="2"/>
  <c r="BC391" i="2"/>
  <c r="BB391" i="2"/>
  <c r="AX391" i="2"/>
  <c r="AW391" i="2"/>
  <c r="CK391" i="2" s="1"/>
  <c r="AV391" i="2"/>
  <c r="AU391" i="2"/>
  <c r="AT391" i="2"/>
  <c r="AN391" i="2"/>
  <c r="AM391" i="2"/>
  <c r="AL391" i="2"/>
  <c r="AK391" i="2"/>
  <c r="AJ391" i="2"/>
  <c r="AI391" i="2"/>
  <c r="AH391" i="2"/>
  <c r="AG391" i="2"/>
  <c r="AB391" i="2"/>
  <c r="AA391" i="2"/>
  <c r="Z391" i="2"/>
  <c r="Y391" i="2"/>
  <c r="X391" i="2"/>
  <c r="U391" i="2"/>
  <c r="T391" i="2"/>
  <c r="S391" i="2"/>
  <c r="R391" i="2"/>
  <c r="Q391" i="2"/>
  <c r="P391" i="2"/>
  <c r="O391" i="2"/>
  <c r="L391" i="2"/>
  <c r="I391" i="2"/>
  <c r="H391" i="2"/>
  <c r="G391" i="2"/>
  <c r="F391" i="2"/>
  <c r="E391" i="2"/>
  <c r="A391" i="2"/>
  <c r="LO390" i="2"/>
  <c r="LE390" i="2"/>
  <c r="LD390" i="2"/>
  <c r="LB390" i="2"/>
  <c r="KY390" i="2"/>
  <c r="KX390" i="2"/>
  <c r="KP390" i="2"/>
  <c r="KM390" i="2"/>
  <c r="KK390" i="2"/>
  <c r="JV390" i="2"/>
  <c r="JT390" i="2"/>
  <c r="II390" i="2"/>
  <c r="IH390" i="2"/>
  <c r="IB390" i="2"/>
  <c r="IA390" i="2"/>
  <c r="HU390" i="2"/>
  <c r="HT390" i="2"/>
  <c r="HN390" i="2"/>
  <c r="HM390" i="2"/>
  <c r="HG390" i="2"/>
  <c r="HF390" i="2"/>
  <c r="GZ390" i="2"/>
  <c r="GY390" i="2"/>
  <c r="GS390" i="2"/>
  <c r="GP390" i="2"/>
  <c r="GO390" i="2"/>
  <c r="FR390" i="2"/>
  <c r="FM390" i="2"/>
  <c r="FA390" i="2"/>
  <c r="ER390" i="2"/>
  <c r="EE390" i="2"/>
  <c r="ED390" i="2"/>
  <c r="EC390" i="2"/>
  <c r="EB390" i="2"/>
  <c r="EA390" i="2"/>
  <c r="DZ390" i="2"/>
  <c r="DV390" i="2"/>
  <c r="DN390" i="2"/>
  <c r="CK390" i="2"/>
  <c r="CJ390" i="2"/>
  <c r="CI390" i="2"/>
  <c r="CD390" i="2"/>
  <c r="CE390" i="2" s="1"/>
  <c r="BL390" i="2"/>
  <c r="BO390" i="2" s="1"/>
  <c r="BK390" i="2"/>
  <c r="BJ390" i="2"/>
  <c r="BI390" i="2"/>
  <c r="BH390" i="2"/>
  <c r="BG390" i="2"/>
  <c r="BD390" i="2"/>
  <c r="BC390" i="2"/>
  <c r="BB390" i="2"/>
  <c r="AX390" i="2"/>
  <c r="AW390" i="2"/>
  <c r="AV390" i="2"/>
  <c r="AU390" i="2"/>
  <c r="AT390" i="2"/>
  <c r="AN390" i="2"/>
  <c r="AM390" i="2"/>
  <c r="AL390" i="2"/>
  <c r="AK390" i="2"/>
  <c r="AJ390" i="2"/>
  <c r="AI390" i="2"/>
  <c r="AH390" i="2"/>
  <c r="AG390" i="2"/>
  <c r="AB390" i="2"/>
  <c r="AA390" i="2"/>
  <c r="Z390" i="2"/>
  <c r="Y390" i="2"/>
  <c r="X390" i="2"/>
  <c r="U390" i="2"/>
  <c r="T390" i="2"/>
  <c r="S390" i="2"/>
  <c r="R390" i="2"/>
  <c r="Q390" i="2"/>
  <c r="P390" i="2"/>
  <c r="O390" i="2"/>
  <c r="L390" i="2"/>
  <c r="I390" i="2"/>
  <c r="H390" i="2"/>
  <c r="G390" i="2"/>
  <c r="F390" i="2"/>
  <c r="E390" i="2"/>
  <c r="A390" i="2"/>
  <c r="LO389" i="2"/>
  <c r="LE389" i="2"/>
  <c r="LD389" i="2"/>
  <c r="LB389" i="2"/>
  <c r="KY389" i="2"/>
  <c r="KX389" i="2"/>
  <c r="KP389" i="2"/>
  <c r="KM389" i="2"/>
  <c r="KK389" i="2"/>
  <c r="JV389" i="2"/>
  <c r="JT389" i="2"/>
  <c r="II389" i="2"/>
  <c r="IH389" i="2"/>
  <c r="IB389" i="2"/>
  <c r="IA389" i="2"/>
  <c r="HU389" i="2"/>
  <c r="HT389" i="2"/>
  <c r="HN389" i="2"/>
  <c r="HM389" i="2"/>
  <c r="HG389" i="2"/>
  <c r="HF389" i="2"/>
  <c r="GZ389" i="2"/>
  <c r="GY389" i="2"/>
  <c r="GS389" i="2"/>
  <c r="GP389" i="2"/>
  <c r="GO389" i="2"/>
  <c r="FR389" i="2"/>
  <c r="FM389" i="2"/>
  <c r="FA389" i="2"/>
  <c r="ER389" i="2"/>
  <c r="EE389" i="2"/>
  <c r="ED389" i="2"/>
  <c r="EC389" i="2"/>
  <c r="EB389" i="2"/>
  <c r="EA389" i="2"/>
  <c r="DZ389" i="2"/>
  <c r="DV389" i="2"/>
  <c r="DN389" i="2"/>
  <c r="CJ389" i="2"/>
  <c r="CI389" i="2"/>
  <c r="CE389" i="2"/>
  <c r="CD389" i="2"/>
  <c r="BL389" i="2"/>
  <c r="BO389" i="2" s="1"/>
  <c r="BK389" i="2"/>
  <c r="BJ389" i="2"/>
  <c r="BI389" i="2"/>
  <c r="BH389" i="2"/>
  <c r="BG389" i="2"/>
  <c r="BD389" i="2"/>
  <c r="BC389" i="2"/>
  <c r="BB389" i="2"/>
  <c r="AX389" i="2"/>
  <c r="AW389" i="2"/>
  <c r="CK389" i="2" s="1"/>
  <c r="AV389" i="2"/>
  <c r="AU389" i="2"/>
  <c r="AT389" i="2"/>
  <c r="AN389" i="2"/>
  <c r="AM389" i="2"/>
  <c r="AL389" i="2"/>
  <c r="AK389" i="2"/>
  <c r="AJ389" i="2"/>
  <c r="AI389" i="2"/>
  <c r="AH389" i="2"/>
  <c r="AG389" i="2"/>
  <c r="AB389" i="2"/>
  <c r="AA389" i="2"/>
  <c r="Z389" i="2"/>
  <c r="Y389" i="2"/>
  <c r="X389" i="2"/>
  <c r="U389" i="2"/>
  <c r="T389" i="2"/>
  <c r="S389" i="2"/>
  <c r="R389" i="2"/>
  <c r="Q389" i="2"/>
  <c r="P389" i="2"/>
  <c r="O389" i="2"/>
  <c r="L389" i="2"/>
  <c r="I389" i="2"/>
  <c r="H389" i="2"/>
  <c r="G389" i="2"/>
  <c r="F389" i="2"/>
  <c r="A389" i="2" s="1"/>
  <c r="E389" i="2"/>
  <c r="LO388" i="2"/>
  <c r="LE388" i="2"/>
  <c r="LD388" i="2"/>
  <c r="LB388" i="2"/>
  <c r="KY388" i="2"/>
  <c r="KX388" i="2"/>
  <c r="KP388" i="2"/>
  <c r="KM388" i="2"/>
  <c r="KK388" i="2"/>
  <c r="JV388" i="2"/>
  <c r="JT388" i="2"/>
  <c r="II388" i="2"/>
  <c r="IH388" i="2"/>
  <c r="IB388" i="2"/>
  <c r="IA388" i="2"/>
  <c r="HU388" i="2"/>
  <c r="HT388" i="2"/>
  <c r="HN388" i="2"/>
  <c r="HM388" i="2"/>
  <c r="HG388" i="2"/>
  <c r="HF388" i="2"/>
  <c r="GZ388" i="2"/>
  <c r="GY388" i="2"/>
  <c r="GS388" i="2"/>
  <c r="GP388" i="2"/>
  <c r="GO388" i="2"/>
  <c r="FR388" i="2"/>
  <c r="FM388" i="2"/>
  <c r="FA388" i="2"/>
  <c r="ER388" i="2"/>
  <c r="EE388" i="2"/>
  <c r="ED388" i="2"/>
  <c r="EC388" i="2"/>
  <c r="EB388" i="2"/>
  <c r="EA388" i="2"/>
  <c r="DZ388" i="2"/>
  <c r="DV388" i="2"/>
  <c r="DN388" i="2"/>
  <c r="CI388" i="2"/>
  <c r="CD388" i="2"/>
  <c r="BL388" i="2"/>
  <c r="BO388" i="2" s="1"/>
  <c r="BK388" i="2"/>
  <c r="BJ388" i="2"/>
  <c r="BI388" i="2"/>
  <c r="BH388" i="2"/>
  <c r="BG388" i="2"/>
  <c r="BD388" i="2"/>
  <c r="BC388" i="2"/>
  <c r="BB388" i="2"/>
  <c r="AX388" i="2"/>
  <c r="AW388" i="2"/>
  <c r="CK388" i="2" s="1"/>
  <c r="AV388" i="2"/>
  <c r="AU388" i="2"/>
  <c r="AT388" i="2"/>
  <c r="AN388" i="2"/>
  <c r="AM388" i="2"/>
  <c r="AL388" i="2"/>
  <c r="AK388" i="2"/>
  <c r="AJ388" i="2"/>
  <c r="AI388" i="2"/>
  <c r="AH388" i="2"/>
  <c r="AG388" i="2"/>
  <c r="AB388" i="2"/>
  <c r="AA388" i="2"/>
  <c r="Z388" i="2"/>
  <c r="Y388" i="2"/>
  <c r="X388" i="2"/>
  <c r="U388" i="2"/>
  <c r="T388" i="2"/>
  <c r="S388" i="2"/>
  <c r="R388" i="2"/>
  <c r="Q388" i="2"/>
  <c r="P388" i="2"/>
  <c r="O388" i="2"/>
  <c r="L388" i="2"/>
  <c r="I388" i="2"/>
  <c r="H388" i="2"/>
  <c r="G388" i="2"/>
  <c r="F388" i="2"/>
  <c r="E388" i="2"/>
  <c r="A388" i="2"/>
  <c r="LO387" i="2"/>
  <c r="LE387" i="2"/>
  <c r="LD387" i="2"/>
  <c r="LB387" i="2"/>
  <c r="KY387" i="2"/>
  <c r="KX387" i="2"/>
  <c r="KP387" i="2"/>
  <c r="KM387" i="2"/>
  <c r="KK387" i="2"/>
  <c r="JV387" i="2"/>
  <c r="JT387" i="2"/>
  <c r="II387" i="2"/>
  <c r="IH387" i="2"/>
  <c r="IB387" i="2"/>
  <c r="IA387" i="2"/>
  <c r="HU387" i="2"/>
  <c r="HT387" i="2"/>
  <c r="HN387" i="2"/>
  <c r="HM387" i="2"/>
  <c r="HG387" i="2"/>
  <c r="HF387" i="2"/>
  <c r="GZ387" i="2"/>
  <c r="GY387" i="2"/>
  <c r="GS387" i="2"/>
  <c r="GP387" i="2"/>
  <c r="GO387" i="2"/>
  <c r="FR387" i="2"/>
  <c r="FM387" i="2"/>
  <c r="FA387" i="2"/>
  <c r="ER387" i="2"/>
  <c r="EE387" i="2"/>
  <c r="ED387" i="2"/>
  <c r="EC387" i="2"/>
  <c r="EB387" i="2"/>
  <c r="EA387" i="2"/>
  <c r="DZ387" i="2"/>
  <c r="DV387" i="2"/>
  <c r="DN387" i="2"/>
  <c r="CJ387" i="2"/>
  <c r="CI387" i="2"/>
  <c r="CD387" i="2"/>
  <c r="CE387" i="2" s="1"/>
  <c r="BK387" i="2"/>
  <c r="BJ387" i="2"/>
  <c r="BL387" i="2" s="1"/>
  <c r="BO387" i="2" s="1"/>
  <c r="BI387" i="2"/>
  <c r="BH387" i="2"/>
  <c r="BG387" i="2"/>
  <c r="BD387" i="2"/>
  <c r="BC387" i="2"/>
  <c r="BB387" i="2"/>
  <c r="AX387" i="2"/>
  <c r="AW387" i="2"/>
  <c r="CK387" i="2" s="1"/>
  <c r="AV387" i="2"/>
  <c r="AU387" i="2"/>
  <c r="AT387" i="2"/>
  <c r="AN387" i="2"/>
  <c r="AM387" i="2"/>
  <c r="AL387" i="2"/>
  <c r="AK387" i="2"/>
  <c r="AJ387" i="2"/>
  <c r="AI387" i="2"/>
  <c r="AH387" i="2"/>
  <c r="AG387" i="2"/>
  <c r="AB387" i="2"/>
  <c r="AA387" i="2"/>
  <c r="Z387" i="2"/>
  <c r="Y387" i="2"/>
  <c r="X387" i="2"/>
  <c r="U387" i="2"/>
  <c r="T387" i="2"/>
  <c r="S387" i="2"/>
  <c r="R387" i="2"/>
  <c r="Q387" i="2"/>
  <c r="P387" i="2"/>
  <c r="O387" i="2"/>
  <c r="L387" i="2"/>
  <c r="I387" i="2"/>
  <c r="H387" i="2"/>
  <c r="G387" i="2"/>
  <c r="F387" i="2"/>
  <c r="A387" i="2" s="1"/>
  <c r="E387" i="2"/>
  <c r="LO386" i="2"/>
  <c r="LE386" i="2"/>
  <c r="LD386" i="2"/>
  <c r="LB386" i="2"/>
  <c r="KY386" i="2"/>
  <c r="KX386" i="2"/>
  <c r="KP386" i="2"/>
  <c r="KM386" i="2"/>
  <c r="KK386" i="2"/>
  <c r="JV386" i="2"/>
  <c r="JT386" i="2" s="1"/>
  <c r="II386" i="2"/>
  <c r="IH386" i="2"/>
  <c r="IB386" i="2"/>
  <c r="IA386" i="2"/>
  <c r="HU386" i="2"/>
  <c r="HT386" i="2"/>
  <c r="HN386" i="2"/>
  <c r="HM386" i="2"/>
  <c r="HG386" i="2"/>
  <c r="HF386" i="2"/>
  <c r="GZ386" i="2"/>
  <c r="GY386" i="2"/>
  <c r="GS386" i="2"/>
  <c r="GP386" i="2"/>
  <c r="GO386" i="2"/>
  <c r="FR386" i="2"/>
  <c r="FM386" i="2"/>
  <c r="FA386" i="2"/>
  <c r="ER386" i="2"/>
  <c r="EE386" i="2"/>
  <c r="ED386" i="2"/>
  <c r="EC386" i="2"/>
  <c r="EB386" i="2"/>
  <c r="EA386" i="2"/>
  <c r="DZ386" i="2"/>
  <c r="DV386" i="2"/>
  <c r="DN386" i="2"/>
  <c r="CI386" i="2"/>
  <c r="CE386" i="2"/>
  <c r="CD386" i="2"/>
  <c r="CJ386" i="2" s="1"/>
  <c r="BO386" i="2"/>
  <c r="BK386" i="2"/>
  <c r="BJ386" i="2"/>
  <c r="BL386" i="2" s="1"/>
  <c r="BI386" i="2"/>
  <c r="BH386" i="2"/>
  <c r="BG386" i="2"/>
  <c r="BD386" i="2"/>
  <c r="BC386" i="2"/>
  <c r="BB386" i="2"/>
  <c r="AX386" i="2"/>
  <c r="AW386" i="2"/>
  <c r="CK386" i="2" s="1"/>
  <c r="AV386" i="2"/>
  <c r="AU386" i="2"/>
  <c r="AT386" i="2"/>
  <c r="AN386" i="2"/>
  <c r="AM386" i="2"/>
  <c r="AL386" i="2"/>
  <c r="AK386" i="2"/>
  <c r="AJ386" i="2"/>
  <c r="AI386" i="2"/>
  <c r="AH386" i="2"/>
  <c r="AG386" i="2"/>
  <c r="AB386" i="2"/>
  <c r="AA386" i="2"/>
  <c r="Z386" i="2"/>
  <c r="Y386" i="2"/>
  <c r="X386" i="2"/>
  <c r="U386" i="2"/>
  <c r="T386" i="2"/>
  <c r="S386" i="2"/>
  <c r="R386" i="2"/>
  <c r="Q386" i="2"/>
  <c r="P386" i="2"/>
  <c r="O386" i="2"/>
  <c r="L386" i="2"/>
  <c r="I386" i="2"/>
  <c r="H386" i="2"/>
  <c r="G386" i="2"/>
  <c r="F386" i="2"/>
  <c r="A386" i="2" s="1"/>
  <c r="E386" i="2"/>
  <c r="LO385" i="2"/>
  <c r="LE385" i="2"/>
  <c r="LD385" i="2"/>
  <c r="LB385" i="2"/>
  <c r="KY385" i="2"/>
  <c r="KX385" i="2"/>
  <c r="KP385" i="2"/>
  <c r="KM385" i="2"/>
  <c r="KK385" i="2"/>
  <c r="JV385" i="2"/>
  <c r="JT385" i="2" s="1"/>
  <c r="II385" i="2"/>
  <c r="IH385" i="2"/>
  <c r="IB385" i="2"/>
  <c r="IA385" i="2"/>
  <c r="HU385" i="2"/>
  <c r="HT385" i="2"/>
  <c r="HN385" i="2"/>
  <c r="HM385" i="2"/>
  <c r="HG385" i="2"/>
  <c r="HF385" i="2"/>
  <c r="GZ385" i="2"/>
  <c r="GY385" i="2"/>
  <c r="GS385" i="2"/>
  <c r="GP385" i="2"/>
  <c r="GO385" i="2"/>
  <c r="FR385" i="2"/>
  <c r="FM385" i="2"/>
  <c r="FA385" i="2"/>
  <c r="ER385" i="2"/>
  <c r="EE385" i="2"/>
  <c r="ED385" i="2"/>
  <c r="EC385" i="2"/>
  <c r="EB385" i="2"/>
  <c r="EA385" i="2"/>
  <c r="DZ385" i="2"/>
  <c r="DV385" i="2"/>
  <c r="DN385" i="2"/>
  <c r="CK385" i="2"/>
  <c r="CI385" i="2"/>
  <c r="CE385" i="2"/>
  <c r="CD385" i="2"/>
  <c r="CJ385" i="2" s="1"/>
  <c r="BO385" i="2"/>
  <c r="BL385" i="2"/>
  <c r="BK385" i="2"/>
  <c r="BJ385" i="2"/>
  <c r="BI385" i="2"/>
  <c r="BH385" i="2"/>
  <c r="BG385" i="2"/>
  <c r="BD385" i="2"/>
  <c r="BC385" i="2"/>
  <c r="BB385" i="2"/>
  <c r="AX385" i="2"/>
  <c r="AW385" i="2"/>
  <c r="AV385" i="2"/>
  <c r="AU385" i="2"/>
  <c r="AT385" i="2"/>
  <c r="AN385" i="2"/>
  <c r="AM385" i="2"/>
  <c r="AL385" i="2"/>
  <c r="AK385" i="2"/>
  <c r="AJ385" i="2"/>
  <c r="AI385" i="2"/>
  <c r="AH385" i="2"/>
  <c r="AG385" i="2"/>
  <c r="AB385" i="2"/>
  <c r="AA385" i="2"/>
  <c r="Z385" i="2"/>
  <c r="Y385" i="2"/>
  <c r="X385" i="2"/>
  <c r="U385" i="2"/>
  <c r="T385" i="2"/>
  <c r="S385" i="2"/>
  <c r="R385" i="2"/>
  <c r="Q385" i="2"/>
  <c r="P385" i="2"/>
  <c r="O385" i="2"/>
  <c r="L385" i="2"/>
  <c r="I385" i="2"/>
  <c r="H385" i="2"/>
  <c r="G385" i="2"/>
  <c r="F385" i="2"/>
  <c r="E385" i="2"/>
  <c r="A385" i="2"/>
  <c r="LO384" i="2"/>
  <c r="LE384" i="2"/>
  <c r="LD384" i="2"/>
  <c r="LB384" i="2"/>
  <c r="KY384" i="2"/>
  <c r="KX384" i="2"/>
  <c r="KP384" i="2"/>
  <c r="KM384" i="2"/>
  <c r="KK384" i="2"/>
  <c r="JV384" i="2"/>
  <c r="JT384" i="2" s="1"/>
  <c r="II384" i="2"/>
  <c r="IH384" i="2"/>
  <c r="IB384" i="2"/>
  <c r="IA384" i="2"/>
  <c r="HU384" i="2"/>
  <c r="HT384" i="2"/>
  <c r="HN384" i="2"/>
  <c r="HM384" i="2"/>
  <c r="HG384" i="2"/>
  <c r="HF384" i="2"/>
  <c r="GZ384" i="2"/>
  <c r="GY384" i="2"/>
  <c r="GS384" i="2"/>
  <c r="GP384" i="2"/>
  <c r="GO384" i="2"/>
  <c r="FR384" i="2"/>
  <c r="FM384" i="2"/>
  <c r="FA384" i="2"/>
  <c r="ER384" i="2"/>
  <c r="EE384" i="2"/>
  <c r="ED384" i="2"/>
  <c r="EC384" i="2"/>
  <c r="EB384" i="2"/>
  <c r="EA384" i="2"/>
  <c r="DZ384" i="2"/>
  <c r="DV384" i="2"/>
  <c r="DN384" i="2"/>
  <c r="CK384" i="2"/>
  <c r="CJ384" i="2"/>
  <c r="CI384" i="2"/>
  <c r="CE384" i="2"/>
  <c r="CD384" i="2"/>
  <c r="BK384" i="2"/>
  <c r="BJ384" i="2"/>
  <c r="BL384" i="2" s="1"/>
  <c r="BO384" i="2" s="1"/>
  <c r="BI384" i="2"/>
  <c r="BH384" i="2"/>
  <c r="BG384" i="2"/>
  <c r="BD384" i="2"/>
  <c r="BC384" i="2"/>
  <c r="BB384" i="2"/>
  <c r="AX384" i="2"/>
  <c r="AW384" i="2"/>
  <c r="AV384" i="2"/>
  <c r="AU384" i="2"/>
  <c r="AT384" i="2"/>
  <c r="AN384" i="2"/>
  <c r="AM384" i="2"/>
  <c r="AL384" i="2"/>
  <c r="AK384" i="2"/>
  <c r="AJ384" i="2"/>
  <c r="AI384" i="2"/>
  <c r="AH384" i="2"/>
  <c r="AG384" i="2"/>
  <c r="AB384" i="2"/>
  <c r="AA384" i="2"/>
  <c r="Z384" i="2"/>
  <c r="Y384" i="2"/>
  <c r="X384" i="2"/>
  <c r="U384" i="2"/>
  <c r="T384" i="2"/>
  <c r="S384" i="2"/>
  <c r="R384" i="2"/>
  <c r="Q384" i="2"/>
  <c r="P384" i="2"/>
  <c r="O384" i="2"/>
  <c r="L384" i="2"/>
  <c r="I384" i="2"/>
  <c r="H384" i="2"/>
  <c r="G384" i="2"/>
  <c r="F384" i="2"/>
  <c r="E384" i="2"/>
  <c r="A384" i="2"/>
  <c r="LO383" i="2"/>
  <c r="LE383" i="2"/>
  <c r="LD383" i="2"/>
  <c r="LB383" i="2"/>
  <c r="KY383" i="2"/>
  <c r="KX383" i="2"/>
  <c r="KP383" i="2"/>
  <c r="KM383" i="2"/>
  <c r="KK383" i="2"/>
  <c r="JV383" i="2"/>
  <c r="JT383" i="2" s="1"/>
  <c r="II383" i="2"/>
  <c r="IH383" i="2"/>
  <c r="IB383" i="2"/>
  <c r="IA383" i="2"/>
  <c r="HU383" i="2"/>
  <c r="HT383" i="2"/>
  <c r="HN383" i="2"/>
  <c r="HM383" i="2"/>
  <c r="HG383" i="2"/>
  <c r="HF383" i="2"/>
  <c r="GZ383" i="2"/>
  <c r="GY383" i="2"/>
  <c r="GS383" i="2"/>
  <c r="GP383" i="2"/>
  <c r="GO383" i="2"/>
  <c r="FR383" i="2"/>
  <c r="FM383" i="2"/>
  <c r="FA383" i="2"/>
  <c r="ER383" i="2"/>
  <c r="EE383" i="2"/>
  <c r="ED383" i="2"/>
  <c r="EC383" i="2"/>
  <c r="EB383" i="2"/>
  <c r="EA383" i="2"/>
  <c r="DZ383" i="2"/>
  <c r="DV383" i="2"/>
  <c r="DN383" i="2"/>
  <c r="CI383" i="2"/>
  <c r="CD383" i="2"/>
  <c r="CJ383" i="2" s="1"/>
  <c r="BO383" i="2"/>
  <c r="BL383" i="2"/>
  <c r="BK383" i="2"/>
  <c r="BJ383" i="2"/>
  <c r="BI383" i="2"/>
  <c r="BH383" i="2"/>
  <c r="BG383" i="2"/>
  <c r="BD383" i="2"/>
  <c r="BC383" i="2"/>
  <c r="BB383" i="2"/>
  <c r="AX383" i="2"/>
  <c r="AW383" i="2"/>
  <c r="CK383" i="2" s="1"/>
  <c r="AV383" i="2"/>
  <c r="AU383" i="2"/>
  <c r="AT383" i="2"/>
  <c r="AN383" i="2"/>
  <c r="AM383" i="2"/>
  <c r="AL383" i="2"/>
  <c r="AK383" i="2"/>
  <c r="AJ383" i="2"/>
  <c r="AI383" i="2"/>
  <c r="AH383" i="2"/>
  <c r="AG383" i="2"/>
  <c r="AB383" i="2"/>
  <c r="AA383" i="2"/>
  <c r="Z383" i="2"/>
  <c r="Y383" i="2"/>
  <c r="X383" i="2"/>
  <c r="U383" i="2"/>
  <c r="T383" i="2"/>
  <c r="S383" i="2"/>
  <c r="R383" i="2"/>
  <c r="Q383" i="2"/>
  <c r="P383" i="2"/>
  <c r="O383" i="2"/>
  <c r="L383" i="2"/>
  <c r="I383" i="2"/>
  <c r="H383" i="2"/>
  <c r="G383" i="2"/>
  <c r="F383" i="2"/>
  <c r="E383" i="2"/>
  <c r="A383" i="2"/>
  <c r="LO382" i="2"/>
  <c r="LE382" i="2"/>
  <c r="LD382" i="2"/>
  <c r="LB382" i="2"/>
  <c r="KY382" i="2"/>
  <c r="KX382" i="2"/>
  <c r="KP382" i="2"/>
  <c r="KM382" i="2"/>
  <c r="KK382" i="2"/>
  <c r="JV382" i="2"/>
  <c r="JT382" i="2"/>
  <c r="II382" i="2"/>
  <c r="IH382" i="2"/>
  <c r="IB382" i="2"/>
  <c r="IA382" i="2"/>
  <c r="HU382" i="2"/>
  <c r="HT382" i="2"/>
  <c r="HN382" i="2"/>
  <c r="HM382" i="2"/>
  <c r="HG382" i="2"/>
  <c r="HF382" i="2"/>
  <c r="GZ382" i="2"/>
  <c r="GY382" i="2"/>
  <c r="GS382" i="2"/>
  <c r="GP382" i="2"/>
  <c r="GO382" i="2"/>
  <c r="FR382" i="2"/>
  <c r="FM382" i="2"/>
  <c r="FA382" i="2"/>
  <c r="ER382" i="2"/>
  <c r="EE382" i="2"/>
  <c r="ED382" i="2"/>
  <c r="EC382" i="2"/>
  <c r="EB382" i="2"/>
  <c r="EA382" i="2"/>
  <c r="DZ382" i="2"/>
  <c r="DV382" i="2"/>
  <c r="DN382" i="2"/>
  <c r="CK382" i="2"/>
  <c r="CJ382" i="2"/>
  <c r="CI382" i="2"/>
  <c r="CD382" i="2"/>
  <c r="CE382" i="2" s="1"/>
  <c r="BL382" i="2"/>
  <c r="BO382" i="2" s="1"/>
  <c r="BK382" i="2"/>
  <c r="BJ382" i="2"/>
  <c r="BI382" i="2"/>
  <c r="BH382" i="2"/>
  <c r="BG382" i="2"/>
  <c r="BD382" i="2"/>
  <c r="BC382" i="2"/>
  <c r="BB382" i="2"/>
  <c r="AX382" i="2"/>
  <c r="AW382" i="2"/>
  <c r="AV382" i="2"/>
  <c r="AU382" i="2"/>
  <c r="AT382" i="2"/>
  <c r="AN382" i="2"/>
  <c r="AM382" i="2"/>
  <c r="AL382" i="2"/>
  <c r="AK382" i="2"/>
  <c r="AJ382" i="2"/>
  <c r="AI382" i="2"/>
  <c r="AH382" i="2"/>
  <c r="AG382" i="2"/>
  <c r="AB382" i="2"/>
  <c r="AA382" i="2"/>
  <c r="Z382" i="2"/>
  <c r="Y382" i="2"/>
  <c r="X382" i="2"/>
  <c r="U382" i="2"/>
  <c r="T382" i="2"/>
  <c r="S382" i="2"/>
  <c r="R382" i="2"/>
  <c r="Q382" i="2"/>
  <c r="P382" i="2"/>
  <c r="O382" i="2"/>
  <c r="L382" i="2"/>
  <c r="I382" i="2"/>
  <c r="H382" i="2"/>
  <c r="G382" i="2"/>
  <c r="F382" i="2"/>
  <c r="E382" i="2"/>
  <c r="A382" i="2"/>
  <c r="LO381" i="2"/>
  <c r="LE381" i="2"/>
  <c r="LD381" i="2"/>
  <c r="LB381" i="2"/>
  <c r="KY381" i="2"/>
  <c r="KX381" i="2"/>
  <c r="KP381" i="2"/>
  <c r="KM381" i="2"/>
  <c r="KK381" i="2"/>
  <c r="JV381" i="2"/>
  <c r="JT381" i="2"/>
  <c r="II381" i="2"/>
  <c r="IH381" i="2"/>
  <c r="IB381" i="2"/>
  <c r="IA381" i="2"/>
  <c r="HU381" i="2"/>
  <c r="HT381" i="2"/>
  <c r="HN381" i="2"/>
  <c r="HM381" i="2"/>
  <c r="HG381" i="2"/>
  <c r="HF381" i="2"/>
  <c r="GZ381" i="2"/>
  <c r="GY381" i="2"/>
  <c r="GS381" i="2"/>
  <c r="GP381" i="2"/>
  <c r="GO381" i="2"/>
  <c r="FR381" i="2"/>
  <c r="FM381" i="2"/>
  <c r="FA381" i="2"/>
  <c r="ER381" i="2"/>
  <c r="EE381" i="2"/>
  <c r="ED381" i="2"/>
  <c r="EC381" i="2"/>
  <c r="EB381" i="2"/>
  <c r="EA381" i="2"/>
  <c r="DZ381" i="2"/>
  <c r="DV381" i="2"/>
  <c r="DN381" i="2"/>
  <c r="CJ381" i="2"/>
  <c r="CI381" i="2"/>
  <c r="CD381" i="2"/>
  <c r="CE381" i="2" s="1"/>
  <c r="BL381" i="2"/>
  <c r="BO381" i="2" s="1"/>
  <c r="BK381" i="2"/>
  <c r="BJ381" i="2"/>
  <c r="BI381" i="2"/>
  <c r="BH381" i="2"/>
  <c r="BG381" i="2"/>
  <c r="BD381" i="2"/>
  <c r="BC381" i="2"/>
  <c r="BB381" i="2"/>
  <c r="AX381" i="2"/>
  <c r="AW381" i="2"/>
  <c r="CK381" i="2" s="1"/>
  <c r="AV381" i="2"/>
  <c r="AU381" i="2"/>
  <c r="AT381" i="2"/>
  <c r="AN381" i="2"/>
  <c r="AM381" i="2"/>
  <c r="AL381" i="2"/>
  <c r="AK381" i="2"/>
  <c r="AJ381" i="2"/>
  <c r="AI381" i="2"/>
  <c r="AH381" i="2"/>
  <c r="AG381" i="2"/>
  <c r="AB381" i="2"/>
  <c r="AA381" i="2"/>
  <c r="Z381" i="2"/>
  <c r="Y381" i="2"/>
  <c r="X381" i="2"/>
  <c r="U381" i="2"/>
  <c r="T381" i="2"/>
  <c r="S381" i="2"/>
  <c r="R381" i="2"/>
  <c r="Q381" i="2"/>
  <c r="P381" i="2"/>
  <c r="O381" i="2"/>
  <c r="L381" i="2"/>
  <c r="I381" i="2"/>
  <c r="H381" i="2"/>
  <c r="G381" i="2"/>
  <c r="F381" i="2"/>
  <c r="A381" i="2" s="1"/>
  <c r="E381" i="2"/>
  <c r="LO380" i="2"/>
  <c r="LE380" i="2"/>
  <c r="LD380" i="2"/>
  <c r="LB380" i="2"/>
  <c r="KY380" i="2"/>
  <c r="KX380" i="2"/>
  <c r="KP380" i="2"/>
  <c r="KM380" i="2"/>
  <c r="KK380" i="2"/>
  <c r="JV380" i="2"/>
  <c r="JT380" i="2"/>
  <c r="II380" i="2"/>
  <c r="IH380" i="2"/>
  <c r="IB380" i="2"/>
  <c r="IA380" i="2"/>
  <c r="HU380" i="2"/>
  <c r="HT380" i="2"/>
  <c r="HN380" i="2"/>
  <c r="HM380" i="2"/>
  <c r="HG380" i="2"/>
  <c r="HF380" i="2"/>
  <c r="GZ380" i="2"/>
  <c r="GY380" i="2"/>
  <c r="GS380" i="2"/>
  <c r="GP380" i="2"/>
  <c r="GO380" i="2"/>
  <c r="FR380" i="2"/>
  <c r="FM380" i="2"/>
  <c r="FA380" i="2"/>
  <c r="ER380" i="2"/>
  <c r="EE380" i="2"/>
  <c r="ED380" i="2"/>
  <c r="EC380" i="2"/>
  <c r="EB380" i="2"/>
  <c r="EA380" i="2"/>
  <c r="DZ380" i="2"/>
  <c r="DV380" i="2"/>
  <c r="DN380" i="2"/>
  <c r="CI380" i="2"/>
  <c r="CD380" i="2"/>
  <c r="BL380" i="2"/>
  <c r="BO380" i="2" s="1"/>
  <c r="BK380" i="2"/>
  <c r="BJ380" i="2"/>
  <c r="BI380" i="2"/>
  <c r="BH380" i="2"/>
  <c r="BG380" i="2"/>
  <c r="BD380" i="2"/>
  <c r="BC380" i="2"/>
  <c r="BB380" i="2"/>
  <c r="AX380" i="2"/>
  <c r="AW380" i="2"/>
  <c r="CK380" i="2" s="1"/>
  <c r="AV380" i="2"/>
  <c r="AU380" i="2"/>
  <c r="AT380" i="2"/>
  <c r="AN380" i="2"/>
  <c r="AM380" i="2"/>
  <c r="AL380" i="2"/>
  <c r="AK380" i="2"/>
  <c r="AJ380" i="2"/>
  <c r="AI380" i="2"/>
  <c r="AH380" i="2"/>
  <c r="AG380" i="2"/>
  <c r="AB380" i="2"/>
  <c r="AA380" i="2"/>
  <c r="Z380" i="2"/>
  <c r="Y380" i="2"/>
  <c r="X380" i="2"/>
  <c r="U380" i="2"/>
  <c r="T380" i="2"/>
  <c r="S380" i="2"/>
  <c r="R380" i="2"/>
  <c r="Q380" i="2"/>
  <c r="P380" i="2"/>
  <c r="O380" i="2"/>
  <c r="L380" i="2"/>
  <c r="I380" i="2"/>
  <c r="H380" i="2"/>
  <c r="G380" i="2"/>
  <c r="F380" i="2"/>
  <c r="E380" i="2"/>
  <c r="A380" i="2"/>
  <c r="LO379" i="2"/>
  <c r="LE379" i="2"/>
  <c r="LD379" i="2"/>
  <c r="LB379" i="2"/>
  <c r="KY379" i="2"/>
  <c r="KX379" i="2"/>
  <c r="KP379" i="2"/>
  <c r="KM379" i="2"/>
  <c r="KK379" i="2"/>
  <c r="JV379" i="2"/>
  <c r="JT379" i="2"/>
  <c r="II379" i="2"/>
  <c r="IH379" i="2"/>
  <c r="IB379" i="2"/>
  <c r="IA379" i="2"/>
  <c r="HU379" i="2"/>
  <c r="HT379" i="2"/>
  <c r="HN379" i="2"/>
  <c r="HM379" i="2"/>
  <c r="HG379" i="2"/>
  <c r="HF379" i="2"/>
  <c r="GZ379" i="2"/>
  <c r="GY379" i="2"/>
  <c r="GS379" i="2"/>
  <c r="GP379" i="2"/>
  <c r="GO379" i="2"/>
  <c r="FR379" i="2"/>
  <c r="FM379" i="2"/>
  <c r="FA379" i="2"/>
  <c r="ER379" i="2"/>
  <c r="EE379" i="2"/>
  <c r="ED379" i="2"/>
  <c r="EC379" i="2"/>
  <c r="EB379" i="2"/>
  <c r="EA379" i="2"/>
  <c r="DZ379" i="2"/>
  <c r="DV379" i="2"/>
  <c r="DN379" i="2"/>
  <c r="CJ379" i="2"/>
  <c r="CI379" i="2"/>
  <c r="CD379" i="2"/>
  <c r="CE379" i="2" s="1"/>
  <c r="BK379" i="2"/>
  <c r="BJ379" i="2"/>
  <c r="BL379" i="2" s="1"/>
  <c r="BO379" i="2" s="1"/>
  <c r="BI379" i="2"/>
  <c r="BH379" i="2"/>
  <c r="BG379" i="2"/>
  <c r="BD379" i="2"/>
  <c r="BC379" i="2"/>
  <c r="BB379" i="2"/>
  <c r="AX379" i="2"/>
  <c r="AW379" i="2"/>
  <c r="CK379" i="2" s="1"/>
  <c r="AV379" i="2"/>
  <c r="AU379" i="2"/>
  <c r="AT379" i="2"/>
  <c r="AN379" i="2"/>
  <c r="AM379" i="2"/>
  <c r="AL379" i="2"/>
  <c r="AK379" i="2"/>
  <c r="AJ379" i="2"/>
  <c r="AI379" i="2"/>
  <c r="AH379" i="2"/>
  <c r="AG379" i="2"/>
  <c r="AB379" i="2"/>
  <c r="AA379" i="2"/>
  <c r="Z379" i="2"/>
  <c r="Y379" i="2"/>
  <c r="X379" i="2"/>
  <c r="U379" i="2"/>
  <c r="T379" i="2"/>
  <c r="S379" i="2"/>
  <c r="R379" i="2"/>
  <c r="Q379" i="2"/>
  <c r="P379" i="2"/>
  <c r="O379" i="2"/>
  <c r="L379" i="2"/>
  <c r="I379" i="2"/>
  <c r="H379" i="2"/>
  <c r="G379" i="2"/>
  <c r="F379" i="2"/>
  <c r="A379" i="2" s="1"/>
  <c r="E379" i="2"/>
  <c r="LO378" i="2"/>
  <c r="LE378" i="2"/>
  <c r="LD378" i="2"/>
  <c r="LB378" i="2"/>
  <c r="KY378" i="2"/>
  <c r="KX378" i="2"/>
  <c r="KP378" i="2"/>
  <c r="KM378" i="2"/>
  <c r="KK378" i="2"/>
  <c r="JV378" i="2"/>
  <c r="JT378" i="2" s="1"/>
  <c r="II378" i="2"/>
  <c r="IH378" i="2"/>
  <c r="IB378" i="2"/>
  <c r="IA378" i="2"/>
  <c r="HU378" i="2"/>
  <c r="HT378" i="2"/>
  <c r="HN378" i="2"/>
  <c r="HM378" i="2"/>
  <c r="HG378" i="2"/>
  <c r="HF378" i="2"/>
  <c r="GZ378" i="2"/>
  <c r="GY378" i="2"/>
  <c r="GS378" i="2"/>
  <c r="GP378" i="2"/>
  <c r="GO378" i="2"/>
  <c r="FR378" i="2"/>
  <c r="FM378" i="2"/>
  <c r="FA378" i="2"/>
  <c r="ER378" i="2"/>
  <c r="EE378" i="2"/>
  <c r="ED378" i="2"/>
  <c r="EC378" i="2"/>
  <c r="EB378" i="2"/>
  <c r="EA378" i="2"/>
  <c r="DZ378" i="2"/>
  <c r="DV378" i="2"/>
  <c r="DN378" i="2"/>
  <c r="CI378" i="2"/>
  <c r="CD378" i="2"/>
  <c r="BO378" i="2"/>
  <c r="BK378" i="2"/>
  <c r="BJ378" i="2"/>
  <c r="BL378" i="2" s="1"/>
  <c r="BI378" i="2"/>
  <c r="BH378" i="2"/>
  <c r="BG378" i="2"/>
  <c r="BD378" i="2"/>
  <c r="BC378" i="2"/>
  <c r="BB378" i="2"/>
  <c r="AX378" i="2"/>
  <c r="AW378" i="2"/>
  <c r="CK378" i="2" s="1"/>
  <c r="AV378" i="2"/>
  <c r="AU378" i="2"/>
  <c r="AT378" i="2"/>
  <c r="AN378" i="2"/>
  <c r="AM378" i="2"/>
  <c r="AL378" i="2"/>
  <c r="AK378" i="2"/>
  <c r="AJ378" i="2"/>
  <c r="AI378" i="2"/>
  <c r="AH378" i="2"/>
  <c r="AG378" i="2"/>
  <c r="AB378" i="2"/>
  <c r="AA378" i="2"/>
  <c r="Z378" i="2"/>
  <c r="Y378" i="2"/>
  <c r="X378" i="2"/>
  <c r="U378" i="2"/>
  <c r="T378" i="2"/>
  <c r="S378" i="2"/>
  <c r="R378" i="2"/>
  <c r="Q378" i="2"/>
  <c r="P378" i="2"/>
  <c r="O378" i="2"/>
  <c r="L378" i="2"/>
  <c r="I378" i="2"/>
  <c r="H378" i="2"/>
  <c r="G378" i="2"/>
  <c r="F378" i="2"/>
  <c r="A378" i="2" s="1"/>
  <c r="E378" i="2"/>
  <c r="LO377" i="2"/>
  <c r="LE377" i="2"/>
  <c r="LD377" i="2"/>
  <c r="LB377" i="2"/>
  <c r="KY377" i="2"/>
  <c r="KX377" i="2"/>
  <c r="KP377" i="2"/>
  <c r="KM377" i="2"/>
  <c r="KK377" i="2"/>
  <c r="JV377" i="2"/>
  <c r="JT377" i="2" s="1"/>
  <c r="II377" i="2"/>
  <c r="IH377" i="2"/>
  <c r="IB377" i="2"/>
  <c r="IA377" i="2"/>
  <c r="HU377" i="2"/>
  <c r="HT377" i="2"/>
  <c r="HN377" i="2"/>
  <c r="HM377" i="2"/>
  <c r="HG377" i="2"/>
  <c r="HF377" i="2"/>
  <c r="GZ377" i="2"/>
  <c r="GY377" i="2"/>
  <c r="GS377" i="2"/>
  <c r="GP377" i="2"/>
  <c r="GO377" i="2"/>
  <c r="FR377" i="2"/>
  <c r="FM377" i="2"/>
  <c r="FA377" i="2"/>
  <c r="ER377" i="2"/>
  <c r="EE377" i="2"/>
  <c r="ED377" i="2"/>
  <c r="EC377" i="2"/>
  <c r="EB377" i="2"/>
  <c r="EA377" i="2"/>
  <c r="DZ377" i="2"/>
  <c r="DV377" i="2"/>
  <c r="DN377" i="2"/>
  <c r="CK377" i="2"/>
  <c r="CI377" i="2"/>
  <c r="CE377" i="2"/>
  <c r="CD377" i="2"/>
  <c r="CJ377" i="2" s="1"/>
  <c r="BK377" i="2"/>
  <c r="BJ377" i="2"/>
  <c r="BL377" i="2" s="1"/>
  <c r="BO377" i="2" s="1"/>
  <c r="BI377" i="2"/>
  <c r="BH377" i="2"/>
  <c r="BG377" i="2"/>
  <c r="BD377" i="2"/>
  <c r="BC377" i="2"/>
  <c r="BB377" i="2"/>
  <c r="AX377" i="2"/>
  <c r="AW377" i="2"/>
  <c r="AV377" i="2"/>
  <c r="AU377" i="2"/>
  <c r="AT377" i="2"/>
  <c r="AN377" i="2"/>
  <c r="AM377" i="2"/>
  <c r="AL377" i="2"/>
  <c r="AK377" i="2"/>
  <c r="AJ377" i="2"/>
  <c r="AI377" i="2"/>
  <c r="AH377" i="2"/>
  <c r="AG377" i="2"/>
  <c r="AB377" i="2"/>
  <c r="AA377" i="2"/>
  <c r="Z377" i="2"/>
  <c r="Y377" i="2"/>
  <c r="X377" i="2"/>
  <c r="U377" i="2"/>
  <c r="T377" i="2"/>
  <c r="S377" i="2"/>
  <c r="R377" i="2"/>
  <c r="Q377" i="2"/>
  <c r="P377" i="2"/>
  <c r="O377" i="2"/>
  <c r="L377" i="2"/>
  <c r="I377" i="2"/>
  <c r="H377" i="2"/>
  <c r="G377" i="2"/>
  <c r="F377" i="2"/>
  <c r="E377" i="2"/>
  <c r="A377" i="2"/>
  <c r="LO376" i="2"/>
  <c r="LE376" i="2"/>
  <c r="LD376" i="2"/>
  <c r="LB376" i="2"/>
  <c r="KY376" i="2"/>
  <c r="KX376" i="2"/>
  <c r="KP376" i="2"/>
  <c r="KM376" i="2"/>
  <c r="KK376" i="2"/>
  <c r="JV376" i="2"/>
  <c r="JT376" i="2" s="1"/>
  <c r="II376" i="2"/>
  <c r="IH376" i="2"/>
  <c r="IB376" i="2"/>
  <c r="IA376" i="2"/>
  <c r="HU376" i="2"/>
  <c r="HT376" i="2"/>
  <c r="HN376" i="2"/>
  <c r="HM376" i="2"/>
  <c r="HG376" i="2"/>
  <c r="HF376" i="2"/>
  <c r="GZ376" i="2"/>
  <c r="GY376" i="2"/>
  <c r="GS376" i="2"/>
  <c r="GP376" i="2"/>
  <c r="GO376" i="2"/>
  <c r="FR376" i="2"/>
  <c r="FM376" i="2"/>
  <c r="FA376" i="2"/>
  <c r="ER376" i="2"/>
  <c r="EE376" i="2"/>
  <c r="ED376" i="2"/>
  <c r="EC376" i="2"/>
  <c r="EB376" i="2"/>
  <c r="EA376" i="2"/>
  <c r="DZ376" i="2"/>
  <c r="DV376" i="2"/>
  <c r="DN376" i="2"/>
  <c r="CK376" i="2"/>
  <c r="CJ376" i="2"/>
  <c r="CI376" i="2"/>
  <c r="CE376" i="2"/>
  <c r="CD376" i="2"/>
  <c r="BK376" i="2"/>
  <c r="BJ376" i="2"/>
  <c r="BL376" i="2" s="1"/>
  <c r="BO376" i="2" s="1"/>
  <c r="BI376" i="2"/>
  <c r="BH376" i="2"/>
  <c r="BG376" i="2"/>
  <c r="BD376" i="2"/>
  <c r="BC376" i="2"/>
  <c r="BB376" i="2"/>
  <c r="AX376" i="2"/>
  <c r="AW376" i="2"/>
  <c r="AV376" i="2"/>
  <c r="AU376" i="2"/>
  <c r="AT376" i="2"/>
  <c r="AN376" i="2"/>
  <c r="AM376" i="2"/>
  <c r="AL376" i="2"/>
  <c r="AK376" i="2"/>
  <c r="AJ376" i="2"/>
  <c r="AI376" i="2"/>
  <c r="AH376" i="2"/>
  <c r="AG376" i="2"/>
  <c r="AB376" i="2"/>
  <c r="AA376" i="2"/>
  <c r="Z376" i="2"/>
  <c r="Y376" i="2"/>
  <c r="X376" i="2"/>
  <c r="U376" i="2"/>
  <c r="T376" i="2"/>
  <c r="S376" i="2"/>
  <c r="R376" i="2"/>
  <c r="Q376" i="2"/>
  <c r="P376" i="2"/>
  <c r="O376" i="2"/>
  <c r="L376" i="2"/>
  <c r="I376" i="2"/>
  <c r="H376" i="2"/>
  <c r="G376" i="2"/>
  <c r="F376" i="2"/>
  <c r="E376" i="2"/>
  <c r="A376" i="2"/>
  <c r="LO375" i="2"/>
  <c r="LE375" i="2"/>
  <c r="LD375" i="2"/>
  <c r="LB375" i="2"/>
  <c r="KY375" i="2"/>
  <c r="KX375" i="2"/>
  <c r="KP375" i="2"/>
  <c r="KM375" i="2"/>
  <c r="KK375" i="2"/>
  <c r="JV375" i="2"/>
  <c r="JT375" i="2"/>
  <c r="II375" i="2"/>
  <c r="IH375" i="2"/>
  <c r="IB375" i="2"/>
  <c r="IA375" i="2"/>
  <c r="HU375" i="2"/>
  <c r="HT375" i="2"/>
  <c r="HN375" i="2"/>
  <c r="HM375" i="2"/>
  <c r="HG375" i="2"/>
  <c r="HF375" i="2"/>
  <c r="GZ375" i="2"/>
  <c r="GY375" i="2"/>
  <c r="GS375" i="2"/>
  <c r="GP375" i="2"/>
  <c r="GO375" i="2"/>
  <c r="FR375" i="2"/>
  <c r="FM375" i="2"/>
  <c r="FA375" i="2"/>
  <c r="ER375" i="2"/>
  <c r="EE375" i="2"/>
  <c r="ED375" i="2"/>
  <c r="EC375" i="2"/>
  <c r="EB375" i="2"/>
  <c r="EA375" i="2"/>
  <c r="DZ375" i="2"/>
  <c r="DV375" i="2"/>
  <c r="DN375" i="2"/>
  <c r="CI375" i="2"/>
  <c r="CD375" i="2"/>
  <c r="BL375" i="2"/>
  <c r="BO375" i="2" s="1"/>
  <c r="BK375" i="2"/>
  <c r="BJ375" i="2"/>
  <c r="BI375" i="2"/>
  <c r="BH375" i="2"/>
  <c r="BG375" i="2"/>
  <c r="BD375" i="2"/>
  <c r="BC375" i="2"/>
  <c r="BB375" i="2"/>
  <c r="AX375" i="2"/>
  <c r="AW375" i="2"/>
  <c r="CK375" i="2" s="1"/>
  <c r="AV375" i="2"/>
  <c r="AU375" i="2"/>
  <c r="AT375" i="2"/>
  <c r="AN375" i="2"/>
  <c r="AM375" i="2"/>
  <c r="AL375" i="2"/>
  <c r="AK375" i="2"/>
  <c r="AJ375" i="2"/>
  <c r="AI375" i="2"/>
  <c r="AH375" i="2"/>
  <c r="AG375" i="2"/>
  <c r="AB375" i="2"/>
  <c r="AA375" i="2"/>
  <c r="Z375" i="2"/>
  <c r="Y375" i="2"/>
  <c r="X375" i="2"/>
  <c r="U375" i="2"/>
  <c r="T375" i="2"/>
  <c r="S375" i="2"/>
  <c r="R375" i="2"/>
  <c r="Q375" i="2"/>
  <c r="P375" i="2"/>
  <c r="O375" i="2"/>
  <c r="L375" i="2"/>
  <c r="I375" i="2"/>
  <c r="H375" i="2"/>
  <c r="G375" i="2"/>
  <c r="F375" i="2"/>
  <c r="E375" i="2"/>
  <c r="A375" i="2"/>
  <c r="LO374" i="2"/>
  <c r="LE374" i="2"/>
  <c r="LD374" i="2"/>
  <c r="LB374" i="2"/>
  <c r="KY374" i="2"/>
  <c r="KX374" i="2"/>
  <c r="KP374" i="2"/>
  <c r="KM374" i="2"/>
  <c r="KK374" i="2"/>
  <c r="JV374" i="2"/>
  <c r="JT374" i="2"/>
  <c r="II374" i="2"/>
  <c r="IH374" i="2"/>
  <c r="IB374" i="2"/>
  <c r="IA374" i="2"/>
  <c r="HU374" i="2"/>
  <c r="HT374" i="2"/>
  <c r="HN374" i="2"/>
  <c r="HM374" i="2"/>
  <c r="HG374" i="2"/>
  <c r="HF374" i="2"/>
  <c r="GZ374" i="2"/>
  <c r="GY374" i="2"/>
  <c r="GS374" i="2"/>
  <c r="GP374" i="2"/>
  <c r="GO374" i="2"/>
  <c r="FR374" i="2"/>
  <c r="FM374" i="2"/>
  <c r="FA374" i="2"/>
  <c r="ER374" i="2"/>
  <c r="EE374" i="2"/>
  <c r="ED374" i="2"/>
  <c r="EC374" i="2"/>
  <c r="EB374" i="2"/>
  <c r="EA374" i="2"/>
  <c r="DZ374" i="2"/>
  <c r="DV374" i="2"/>
  <c r="DN374" i="2"/>
  <c r="CK374" i="2"/>
  <c r="CJ374" i="2"/>
  <c r="CI374" i="2"/>
  <c r="CD374" i="2"/>
  <c r="CE374" i="2" s="1"/>
  <c r="BK374" i="2"/>
  <c r="BJ374" i="2"/>
  <c r="BL374" i="2" s="1"/>
  <c r="BO374" i="2" s="1"/>
  <c r="BI374" i="2"/>
  <c r="BH374" i="2"/>
  <c r="BG374" i="2"/>
  <c r="BD374" i="2"/>
  <c r="BC374" i="2"/>
  <c r="BB374" i="2"/>
  <c r="AX374" i="2"/>
  <c r="AW374" i="2"/>
  <c r="AV374" i="2"/>
  <c r="AU374" i="2"/>
  <c r="AT374" i="2"/>
  <c r="AN374" i="2"/>
  <c r="AM374" i="2"/>
  <c r="AL374" i="2"/>
  <c r="AK374" i="2"/>
  <c r="AJ374" i="2"/>
  <c r="AI374" i="2"/>
  <c r="AH374" i="2"/>
  <c r="AG374" i="2"/>
  <c r="AB374" i="2"/>
  <c r="AA374" i="2"/>
  <c r="Z374" i="2"/>
  <c r="Y374" i="2"/>
  <c r="X374" i="2"/>
  <c r="U374" i="2"/>
  <c r="T374" i="2"/>
  <c r="S374" i="2"/>
  <c r="R374" i="2"/>
  <c r="Q374" i="2"/>
  <c r="P374" i="2"/>
  <c r="O374" i="2"/>
  <c r="L374" i="2"/>
  <c r="I374" i="2"/>
  <c r="H374" i="2"/>
  <c r="G374" i="2"/>
  <c r="F374" i="2"/>
  <c r="E374" i="2"/>
  <c r="A374" i="2"/>
  <c r="LO373" i="2"/>
  <c r="LE373" i="2"/>
  <c r="LD373" i="2"/>
  <c r="LB373" i="2"/>
  <c r="KY373" i="2"/>
  <c r="KX373" i="2"/>
  <c r="KP373" i="2"/>
  <c r="KM373" i="2"/>
  <c r="KK373" i="2"/>
  <c r="JV373" i="2"/>
  <c r="JT373" i="2"/>
  <c r="II373" i="2"/>
  <c r="IH373" i="2"/>
  <c r="IB373" i="2"/>
  <c r="IA373" i="2"/>
  <c r="HU373" i="2"/>
  <c r="HT373" i="2"/>
  <c r="HN373" i="2"/>
  <c r="HM373" i="2"/>
  <c r="HG373" i="2"/>
  <c r="HF373" i="2"/>
  <c r="GZ373" i="2"/>
  <c r="GY373" i="2"/>
  <c r="GS373" i="2"/>
  <c r="GP373" i="2"/>
  <c r="GO373" i="2"/>
  <c r="FR373" i="2"/>
  <c r="FM373" i="2"/>
  <c r="FA373" i="2"/>
  <c r="ER373" i="2"/>
  <c r="EE373" i="2"/>
  <c r="ED373" i="2"/>
  <c r="EC373" i="2"/>
  <c r="EB373" i="2"/>
  <c r="EA373" i="2"/>
  <c r="DZ373" i="2"/>
  <c r="DV373" i="2"/>
  <c r="DN373" i="2"/>
  <c r="CJ373" i="2"/>
  <c r="CI373" i="2"/>
  <c r="CD373" i="2"/>
  <c r="CE373" i="2" s="1"/>
  <c r="BL373" i="2"/>
  <c r="BO373" i="2" s="1"/>
  <c r="BK373" i="2"/>
  <c r="BJ373" i="2"/>
  <c r="BI373" i="2"/>
  <c r="BH373" i="2"/>
  <c r="BG373" i="2"/>
  <c r="BD373" i="2"/>
  <c r="BC373" i="2"/>
  <c r="BB373" i="2"/>
  <c r="AX373" i="2"/>
  <c r="AW373" i="2"/>
  <c r="CK373" i="2" s="1"/>
  <c r="AV373" i="2"/>
  <c r="AU373" i="2"/>
  <c r="AT373" i="2"/>
  <c r="AN373" i="2"/>
  <c r="AM373" i="2"/>
  <c r="AL373" i="2"/>
  <c r="AK373" i="2"/>
  <c r="AJ373" i="2"/>
  <c r="AI373" i="2"/>
  <c r="AH373" i="2"/>
  <c r="AG373" i="2"/>
  <c r="AB373" i="2"/>
  <c r="AA373" i="2"/>
  <c r="Z373" i="2"/>
  <c r="Y373" i="2"/>
  <c r="X373" i="2"/>
  <c r="U373" i="2"/>
  <c r="T373" i="2"/>
  <c r="S373" i="2"/>
  <c r="R373" i="2"/>
  <c r="Q373" i="2"/>
  <c r="P373" i="2"/>
  <c r="O373" i="2"/>
  <c r="L373" i="2"/>
  <c r="I373" i="2"/>
  <c r="H373" i="2"/>
  <c r="G373" i="2"/>
  <c r="F373" i="2"/>
  <c r="A373" i="2" s="1"/>
  <c r="E373" i="2"/>
  <c r="LO372" i="2"/>
  <c r="LE372" i="2"/>
  <c r="LD372" i="2"/>
  <c r="LB372" i="2"/>
  <c r="KY372" i="2"/>
  <c r="KX372" i="2"/>
  <c r="KP372" i="2"/>
  <c r="KM372" i="2"/>
  <c r="KK372" i="2"/>
  <c r="JV372" i="2"/>
  <c r="JT372" i="2"/>
  <c r="II372" i="2"/>
  <c r="IH372" i="2"/>
  <c r="IB372" i="2"/>
  <c r="IA372" i="2"/>
  <c r="HU372" i="2"/>
  <c r="HT372" i="2"/>
  <c r="HN372" i="2"/>
  <c r="HM372" i="2"/>
  <c r="HG372" i="2"/>
  <c r="HF372" i="2"/>
  <c r="GZ372" i="2"/>
  <c r="GY372" i="2"/>
  <c r="GS372" i="2"/>
  <c r="GP372" i="2"/>
  <c r="GO372" i="2"/>
  <c r="FR372" i="2"/>
  <c r="FM372" i="2"/>
  <c r="FA372" i="2"/>
  <c r="ER372" i="2"/>
  <c r="EE372" i="2"/>
  <c r="ED372" i="2"/>
  <c r="EC372" i="2"/>
  <c r="EB372" i="2"/>
  <c r="EA372" i="2"/>
  <c r="DZ372" i="2"/>
  <c r="DV372" i="2"/>
  <c r="DN372" i="2"/>
  <c r="CI372" i="2"/>
  <c r="CD372" i="2"/>
  <c r="BO372" i="2"/>
  <c r="BL372" i="2"/>
  <c r="BK372" i="2"/>
  <c r="BJ372" i="2"/>
  <c r="BI372" i="2"/>
  <c r="BH372" i="2"/>
  <c r="BG372" i="2"/>
  <c r="BD372" i="2"/>
  <c r="BC372" i="2"/>
  <c r="BB372" i="2"/>
  <c r="AX372" i="2"/>
  <c r="AW372" i="2"/>
  <c r="CK372" i="2" s="1"/>
  <c r="AV372" i="2"/>
  <c r="AU372" i="2"/>
  <c r="AT372" i="2"/>
  <c r="AN372" i="2"/>
  <c r="AM372" i="2"/>
  <c r="AL372" i="2"/>
  <c r="AK372" i="2"/>
  <c r="AJ372" i="2"/>
  <c r="AI372" i="2"/>
  <c r="AH372" i="2"/>
  <c r="AG372" i="2"/>
  <c r="AB372" i="2"/>
  <c r="AA372" i="2"/>
  <c r="Z372" i="2"/>
  <c r="Y372" i="2"/>
  <c r="X372" i="2"/>
  <c r="U372" i="2"/>
  <c r="T372" i="2"/>
  <c r="S372" i="2"/>
  <c r="R372" i="2"/>
  <c r="Q372" i="2"/>
  <c r="P372" i="2"/>
  <c r="O372" i="2"/>
  <c r="L372" i="2"/>
  <c r="I372" i="2"/>
  <c r="H372" i="2"/>
  <c r="G372" i="2"/>
  <c r="F372" i="2"/>
  <c r="E372" i="2"/>
  <c r="A372" i="2"/>
  <c r="LO371" i="2"/>
  <c r="LE371" i="2"/>
  <c r="LD371" i="2"/>
  <c r="LB371" i="2"/>
  <c r="KY371" i="2"/>
  <c r="KX371" i="2"/>
  <c r="KP371" i="2"/>
  <c r="KM371" i="2"/>
  <c r="KK371" i="2"/>
  <c r="JV371" i="2"/>
  <c r="JT371" i="2"/>
  <c r="II371" i="2"/>
  <c r="IH371" i="2"/>
  <c r="IB371" i="2"/>
  <c r="IA371" i="2"/>
  <c r="HU371" i="2"/>
  <c r="HT371" i="2"/>
  <c r="HN371" i="2"/>
  <c r="HM371" i="2"/>
  <c r="HG371" i="2"/>
  <c r="HF371" i="2"/>
  <c r="GZ371" i="2"/>
  <c r="GY371" i="2"/>
  <c r="GS371" i="2"/>
  <c r="GP371" i="2"/>
  <c r="GO371" i="2"/>
  <c r="FR371" i="2"/>
  <c r="FM371" i="2"/>
  <c r="FA371" i="2"/>
  <c r="ER371" i="2"/>
  <c r="EE371" i="2"/>
  <c r="ED371" i="2"/>
  <c r="EC371" i="2"/>
  <c r="EB371" i="2"/>
  <c r="EA371" i="2"/>
  <c r="DZ371" i="2"/>
  <c r="DV371" i="2"/>
  <c r="DN371" i="2"/>
  <c r="CK371" i="2"/>
  <c r="CJ371" i="2"/>
  <c r="CI371" i="2"/>
  <c r="CD371" i="2"/>
  <c r="CE371" i="2" s="1"/>
  <c r="BK371" i="2"/>
  <c r="BJ371" i="2"/>
  <c r="BL371" i="2" s="1"/>
  <c r="BO371" i="2" s="1"/>
  <c r="BI371" i="2"/>
  <c r="BH371" i="2"/>
  <c r="BG371" i="2"/>
  <c r="BD371" i="2"/>
  <c r="BC371" i="2"/>
  <c r="BB371" i="2"/>
  <c r="AX371" i="2"/>
  <c r="AW371" i="2"/>
  <c r="AV371" i="2"/>
  <c r="AU371" i="2"/>
  <c r="AT371" i="2"/>
  <c r="AN371" i="2"/>
  <c r="AM371" i="2"/>
  <c r="AL371" i="2"/>
  <c r="AK371" i="2"/>
  <c r="AJ371" i="2"/>
  <c r="AI371" i="2"/>
  <c r="AH371" i="2"/>
  <c r="AG371" i="2"/>
  <c r="AB371" i="2"/>
  <c r="AA371" i="2"/>
  <c r="Z371" i="2"/>
  <c r="Y371" i="2"/>
  <c r="X371" i="2"/>
  <c r="U371" i="2"/>
  <c r="T371" i="2"/>
  <c r="S371" i="2"/>
  <c r="R371" i="2"/>
  <c r="Q371" i="2"/>
  <c r="P371" i="2"/>
  <c r="O371" i="2"/>
  <c r="L371" i="2"/>
  <c r="I371" i="2"/>
  <c r="H371" i="2"/>
  <c r="G371" i="2"/>
  <c r="F371" i="2"/>
  <c r="A371" i="2" s="1"/>
  <c r="E371" i="2"/>
  <c r="LO370" i="2"/>
  <c r="LE370" i="2"/>
  <c r="LD370" i="2"/>
  <c r="LB370" i="2"/>
  <c r="KY370" i="2"/>
  <c r="KX370" i="2"/>
  <c r="KP370" i="2"/>
  <c r="KM370" i="2"/>
  <c r="KK370" i="2"/>
  <c r="JV370" i="2"/>
  <c r="JT370" i="2" s="1"/>
  <c r="II370" i="2"/>
  <c r="IH370" i="2"/>
  <c r="IB370" i="2"/>
  <c r="IA370" i="2"/>
  <c r="HU370" i="2"/>
  <c r="HT370" i="2"/>
  <c r="HN370" i="2"/>
  <c r="HM370" i="2"/>
  <c r="HG370" i="2"/>
  <c r="HF370" i="2"/>
  <c r="GZ370" i="2"/>
  <c r="GY370" i="2"/>
  <c r="GS370" i="2"/>
  <c r="GP370" i="2"/>
  <c r="GO370" i="2"/>
  <c r="FR370" i="2"/>
  <c r="FM370" i="2"/>
  <c r="FA370" i="2"/>
  <c r="ER370" i="2"/>
  <c r="EE370" i="2"/>
  <c r="ED370" i="2"/>
  <c r="EC370" i="2"/>
  <c r="EB370" i="2"/>
  <c r="EA370" i="2"/>
  <c r="DZ370" i="2"/>
  <c r="DV370" i="2"/>
  <c r="DN370" i="2"/>
  <c r="CI370" i="2"/>
  <c r="CE370" i="2"/>
  <c r="CD370" i="2"/>
  <c r="CJ370" i="2" s="1"/>
  <c r="BO370" i="2"/>
  <c r="BK370" i="2"/>
  <c r="BJ370" i="2"/>
  <c r="BL370" i="2" s="1"/>
  <c r="BI370" i="2"/>
  <c r="BH370" i="2"/>
  <c r="BG370" i="2"/>
  <c r="BD370" i="2"/>
  <c r="BC370" i="2"/>
  <c r="BB370" i="2"/>
  <c r="AX370" i="2"/>
  <c r="AW370" i="2"/>
  <c r="CK370" i="2" s="1"/>
  <c r="AV370" i="2"/>
  <c r="AU370" i="2"/>
  <c r="AT370" i="2"/>
  <c r="AN370" i="2"/>
  <c r="AM370" i="2"/>
  <c r="AL370" i="2"/>
  <c r="AK370" i="2"/>
  <c r="AJ370" i="2"/>
  <c r="AI370" i="2"/>
  <c r="AH370" i="2"/>
  <c r="AG370" i="2"/>
  <c r="AB370" i="2"/>
  <c r="AA370" i="2"/>
  <c r="Z370" i="2"/>
  <c r="Y370" i="2"/>
  <c r="X370" i="2"/>
  <c r="U370" i="2"/>
  <c r="T370" i="2"/>
  <c r="S370" i="2"/>
  <c r="R370" i="2"/>
  <c r="Q370" i="2"/>
  <c r="P370" i="2"/>
  <c r="O370" i="2"/>
  <c r="L370" i="2"/>
  <c r="I370" i="2"/>
  <c r="H370" i="2"/>
  <c r="G370" i="2"/>
  <c r="F370" i="2"/>
  <c r="A370" i="2" s="1"/>
  <c r="E370" i="2"/>
  <c r="LO369" i="2"/>
  <c r="LE369" i="2"/>
  <c r="LD369" i="2"/>
  <c r="LB369" i="2"/>
  <c r="KY369" i="2"/>
  <c r="KX369" i="2"/>
  <c r="KP369" i="2"/>
  <c r="KM369" i="2"/>
  <c r="KK369" i="2"/>
  <c r="JV369" i="2"/>
  <c r="JT369" i="2" s="1"/>
  <c r="II369" i="2"/>
  <c r="IH369" i="2"/>
  <c r="IB369" i="2"/>
  <c r="IA369" i="2"/>
  <c r="HU369" i="2"/>
  <c r="HT369" i="2"/>
  <c r="HN369" i="2"/>
  <c r="HM369" i="2"/>
  <c r="HG369" i="2"/>
  <c r="HF369" i="2"/>
  <c r="GZ369" i="2"/>
  <c r="GY369" i="2"/>
  <c r="GS369" i="2"/>
  <c r="GP369" i="2"/>
  <c r="GO369" i="2"/>
  <c r="FR369" i="2"/>
  <c r="FM369" i="2"/>
  <c r="FA369" i="2"/>
  <c r="ER369" i="2"/>
  <c r="EE369" i="2"/>
  <c r="ED369" i="2"/>
  <c r="EC369" i="2"/>
  <c r="EB369" i="2"/>
  <c r="EA369" i="2"/>
  <c r="DZ369" i="2"/>
  <c r="DV369" i="2"/>
  <c r="DN369" i="2"/>
  <c r="CI369" i="2"/>
  <c r="CE369" i="2"/>
  <c r="CD369" i="2"/>
  <c r="CJ369" i="2" s="1"/>
  <c r="BK369" i="2"/>
  <c r="BJ369" i="2"/>
  <c r="BL369" i="2" s="1"/>
  <c r="BO369" i="2" s="1"/>
  <c r="BI369" i="2"/>
  <c r="BH369" i="2"/>
  <c r="BG369" i="2"/>
  <c r="BD369" i="2"/>
  <c r="BC369" i="2"/>
  <c r="BB369" i="2"/>
  <c r="AX369" i="2"/>
  <c r="AW369" i="2"/>
  <c r="CK369" i="2" s="1"/>
  <c r="AV369" i="2"/>
  <c r="AU369" i="2"/>
  <c r="AT369" i="2"/>
  <c r="AN369" i="2"/>
  <c r="AM369" i="2"/>
  <c r="AL369" i="2"/>
  <c r="AK369" i="2"/>
  <c r="AJ369" i="2"/>
  <c r="AI369" i="2"/>
  <c r="AH369" i="2"/>
  <c r="AG369" i="2"/>
  <c r="AB369" i="2"/>
  <c r="AA369" i="2"/>
  <c r="Z369" i="2"/>
  <c r="Y369" i="2"/>
  <c r="X369" i="2"/>
  <c r="U369" i="2"/>
  <c r="T369" i="2"/>
  <c r="S369" i="2"/>
  <c r="R369" i="2"/>
  <c r="Q369" i="2"/>
  <c r="P369" i="2"/>
  <c r="O369" i="2"/>
  <c r="L369" i="2"/>
  <c r="I369" i="2"/>
  <c r="H369" i="2"/>
  <c r="G369" i="2"/>
  <c r="F369" i="2"/>
  <c r="E369" i="2"/>
  <c r="A369" i="2"/>
  <c r="LO368" i="2"/>
  <c r="LE368" i="2"/>
  <c r="LD368" i="2"/>
  <c r="LB368" i="2"/>
  <c r="KY368" i="2"/>
  <c r="KX368" i="2"/>
  <c r="KP368" i="2"/>
  <c r="KM368" i="2"/>
  <c r="KK368" i="2"/>
  <c r="JV368" i="2"/>
  <c r="JT368" i="2" s="1"/>
  <c r="II368" i="2"/>
  <c r="IH368" i="2"/>
  <c r="IB368" i="2"/>
  <c r="IA368" i="2"/>
  <c r="HU368" i="2"/>
  <c r="HT368" i="2"/>
  <c r="HN368" i="2"/>
  <c r="HM368" i="2"/>
  <c r="HG368" i="2"/>
  <c r="HF368" i="2"/>
  <c r="GZ368" i="2"/>
  <c r="GY368" i="2"/>
  <c r="GS368" i="2"/>
  <c r="GP368" i="2"/>
  <c r="GO368" i="2"/>
  <c r="FR368" i="2"/>
  <c r="FM368" i="2"/>
  <c r="FA368" i="2"/>
  <c r="ER368" i="2"/>
  <c r="EE368" i="2"/>
  <c r="ED368" i="2"/>
  <c r="EC368" i="2"/>
  <c r="EB368" i="2"/>
  <c r="EA368" i="2"/>
  <c r="DZ368" i="2"/>
  <c r="DV368" i="2"/>
  <c r="DN368" i="2"/>
  <c r="CJ368" i="2"/>
  <c r="CI368" i="2"/>
  <c r="CE368" i="2"/>
  <c r="CD368" i="2"/>
  <c r="BK368" i="2"/>
  <c r="BJ368" i="2"/>
  <c r="BL368" i="2" s="1"/>
  <c r="BO368" i="2" s="1"/>
  <c r="BI368" i="2"/>
  <c r="BH368" i="2"/>
  <c r="BG368" i="2"/>
  <c r="BD368" i="2"/>
  <c r="BC368" i="2"/>
  <c r="BB368" i="2"/>
  <c r="AX368" i="2"/>
  <c r="AW368" i="2"/>
  <c r="CK368" i="2" s="1"/>
  <c r="AV368" i="2"/>
  <c r="AU368" i="2"/>
  <c r="AT368" i="2"/>
  <c r="AN368" i="2"/>
  <c r="AM368" i="2"/>
  <c r="AL368" i="2"/>
  <c r="AK368" i="2"/>
  <c r="AJ368" i="2"/>
  <c r="AI368" i="2"/>
  <c r="AH368" i="2"/>
  <c r="AG368" i="2"/>
  <c r="AB368" i="2"/>
  <c r="AA368" i="2"/>
  <c r="Z368" i="2"/>
  <c r="Y368" i="2"/>
  <c r="X368" i="2"/>
  <c r="U368" i="2"/>
  <c r="T368" i="2"/>
  <c r="S368" i="2"/>
  <c r="R368" i="2"/>
  <c r="Q368" i="2"/>
  <c r="P368" i="2"/>
  <c r="O368" i="2"/>
  <c r="L368" i="2"/>
  <c r="I368" i="2"/>
  <c r="H368" i="2"/>
  <c r="G368" i="2"/>
  <c r="F368" i="2"/>
  <c r="E368" i="2"/>
  <c r="A368" i="2"/>
  <c r="LO367" i="2"/>
  <c r="LE367" i="2"/>
  <c r="LD367" i="2"/>
  <c r="LB367" i="2"/>
  <c r="KY367" i="2"/>
  <c r="KX367" i="2"/>
  <c r="KP367" i="2"/>
  <c r="KM367" i="2"/>
  <c r="KK367" i="2"/>
  <c r="JV367" i="2"/>
  <c r="JT367" i="2"/>
  <c r="II367" i="2"/>
  <c r="IH367" i="2"/>
  <c r="IB367" i="2"/>
  <c r="IA367" i="2"/>
  <c r="HU367" i="2"/>
  <c r="HT367" i="2"/>
  <c r="HN367" i="2"/>
  <c r="HM367" i="2"/>
  <c r="HG367" i="2"/>
  <c r="HF367" i="2"/>
  <c r="GZ367" i="2"/>
  <c r="GY367" i="2"/>
  <c r="GS367" i="2"/>
  <c r="GP367" i="2"/>
  <c r="GO367" i="2"/>
  <c r="FR367" i="2"/>
  <c r="FM367" i="2"/>
  <c r="FA367" i="2"/>
  <c r="ER367" i="2"/>
  <c r="EE367" i="2"/>
  <c r="ED367" i="2"/>
  <c r="EC367" i="2"/>
  <c r="EB367" i="2"/>
  <c r="EA367" i="2"/>
  <c r="DZ367" i="2"/>
  <c r="DV367" i="2"/>
  <c r="DN367" i="2"/>
  <c r="CJ367" i="2"/>
  <c r="CI367" i="2"/>
  <c r="CE367" i="2"/>
  <c r="CD367" i="2"/>
  <c r="BO367" i="2"/>
  <c r="BL367" i="2"/>
  <c r="BK367" i="2"/>
  <c r="BJ367" i="2"/>
  <c r="BI367" i="2"/>
  <c r="BH367" i="2"/>
  <c r="BG367" i="2"/>
  <c r="BD367" i="2"/>
  <c r="BC367" i="2"/>
  <c r="BB367" i="2"/>
  <c r="AX367" i="2"/>
  <c r="AW367" i="2"/>
  <c r="CK367" i="2" s="1"/>
  <c r="AV367" i="2"/>
  <c r="AU367" i="2"/>
  <c r="AT367" i="2"/>
  <c r="AN367" i="2"/>
  <c r="AM367" i="2"/>
  <c r="AL367" i="2"/>
  <c r="AK367" i="2"/>
  <c r="AJ367" i="2"/>
  <c r="AI367" i="2"/>
  <c r="AH367" i="2"/>
  <c r="AG367" i="2"/>
  <c r="AB367" i="2"/>
  <c r="AA367" i="2"/>
  <c r="Z367" i="2"/>
  <c r="Y367" i="2"/>
  <c r="X367" i="2"/>
  <c r="U367" i="2"/>
  <c r="T367" i="2"/>
  <c r="S367" i="2"/>
  <c r="R367" i="2"/>
  <c r="Q367" i="2"/>
  <c r="P367" i="2"/>
  <c r="O367" i="2"/>
  <c r="L367" i="2"/>
  <c r="I367" i="2"/>
  <c r="H367" i="2"/>
  <c r="G367" i="2"/>
  <c r="F367" i="2"/>
  <c r="A367" i="2" s="1"/>
  <c r="E367" i="2"/>
  <c r="LO366" i="2"/>
  <c r="LE366" i="2"/>
  <c r="LD366" i="2"/>
  <c r="LB366" i="2"/>
  <c r="KY366" i="2"/>
  <c r="KX366" i="2"/>
  <c r="KP366" i="2"/>
  <c r="KM366" i="2"/>
  <c r="KK366" i="2"/>
  <c r="JV366" i="2"/>
  <c r="JT366" i="2"/>
  <c r="II366" i="2"/>
  <c r="IH366" i="2"/>
  <c r="IB366" i="2"/>
  <c r="IA366" i="2"/>
  <c r="HU366" i="2"/>
  <c r="HT366" i="2"/>
  <c r="HN366" i="2"/>
  <c r="HM366" i="2"/>
  <c r="HG366" i="2"/>
  <c r="HF366" i="2"/>
  <c r="GZ366" i="2"/>
  <c r="GY366" i="2"/>
  <c r="GS366" i="2"/>
  <c r="GP366" i="2"/>
  <c r="GO366" i="2"/>
  <c r="FR366" i="2"/>
  <c r="FM366" i="2"/>
  <c r="FA366" i="2"/>
  <c r="ER366" i="2"/>
  <c r="EE366" i="2"/>
  <c r="ED366" i="2"/>
  <c r="EC366" i="2"/>
  <c r="EB366" i="2"/>
  <c r="EA366" i="2"/>
  <c r="DZ366" i="2"/>
  <c r="DV366" i="2"/>
  <c r="DN366" i="2"/>
  <c r="CI366" i="2"/>
  <c r="CD366" i="2"/>
  <c r="CE366" i="2" s="1"/>
  <c r="BK366" i="2"/>
  <c r="BJ366" i="2"/>
  <c r="BL366" i="2" s="1"/>
  <c r="BO366" i="2" s="1"/>
  <c r="BI366" i="2"/>
  <c r="BH366" i="2"/>
  <c r="BG366" i="2"/>
  <c r="BD366" i="2"/>
  <c r="BC366" i="2"/>
  <c r="BB366" i="2"/>
  <c r="AX366" i="2"/>
  <c r="AW366" i="2"/>
  <c r="CK366" i="2" s="1"/>
  <c r="AV366" i="2"/>
  <c r="AU366" i="2"/>
  <c r="AT366" i="2"/>
  <c r="AN366" i="2"/>
  <c r="AM366" i="2"/>
  <c r="AL366" i="2"/>
  <c r="AK366" i="2"/>
  <c r="AJ366" i="2"/>
  <c r="AI366" i="2"/>
  <c r="AH366" i="2"/>
  <c r="AG366" i="2"/>
  <c r="AB366" i="2"/>
  <c r="AA366" i="2"/>
  <c r="Z366" i="2"/>
  <c r="Y366" i="2"/>
  <c r="X366" i="2"/>
  <c r="U366" i="2"/>
  <c r="T366" i="2"/>
  <c r="S366" i="2"/>
  <c r="R366" i="2"/>
  <c r="Q366" i="2"/>
  <c r="P366" i="2"/>
  <c r="O366" i="2"/>
  <c r="L366" i="2"/>
  <c r="I366" i="2"/>
  <c r="H366" i="2"/>
  <c r="G366" i="2"/>
  <c r="F366" i="2"/>
  <c r="E366" i="2"/>
  <c r="A366" i="2"/>
  <c r="LO365" i="2"/>
  <c r="LE365" i="2"/>
  <c r="LD365" i="2"/>
  <c r="LB365" i="2"/>
  <c r="KY365" i="2"/>
  <c r="KX365" i="2"/>
  <c r="KP365" i="2"/>
  <c r="KM365" i="2"/>
  <c r="KK365" i="2"/>
  <c r="JV365" i="2"/>
  <c r="JT365" i="2" s="1"/>
  <c r="II365" i="2"/>
  <c r="IH365" i="2"/>
  <c r="IB365" i="2"/>
  <c r="IA365" i="2"/>
  <c r="HU365" i="2"/>
  <c r="HT365" i="2"/>
  <c r="HN365" i="2"/>
  <c r="HM365" i="2"/>
  <c r="HG365" i="2"/>
  <c r="HF365" i="2"/>
  <c r="GZ365" i="2"/>
  <c r="GY365" i="2"/>
  <c r="GS365" i="2"/>
  <c r="GP365" i="2"/>
  <c r="GO365" i="2"/>
  <c r="FR365" i="2"/>
  <c r="FM365" i="2"/>
  <c r="FA365" i="2"/>
  <c r="ER365" i="2"/>
  <c r="EE365" i="2"/>
  <c r="ED365" i="2"/>
  <c r="EC365" i="2"/>
  <c r="EB365" i="2"/>
  <c r="EA365" i="2"/>
  <c r="DZ365" i="2"/>
  <c r="DV365" i="2"/>
  <c r="DN365" i="2"/>
  <c r="CI365" i="2"/>
  <c r="CD365" i="2"/>
  <c r="BL365" i="2"/>
  <c r="BO365" i="2" s="1"/>
  <c r="BK365" i="2"/>
  <c r="BJ365" i="2"/>
  <c r="BI365" i="2"/>
  <c r="BH365" i="2"/>
  <c r="BG365" i="2"/>
  <c r="BD365" i="2"/>
  <c r="BC365" i="2"/>
  <c r="BB365" i="2"/>
  <c r="AX365" i="2"/>
  <c r="AW365" i="2"/>
  <c r="CK365" i="2" s="1"/>
  <c r="AV365" i="2"/>
  <c r="AU365" i="2"/>
  <c r="AT365" i="2"/>
  <c r="AN365" i="2"/>
  <c r="AM365" i="2"/>
  <c r="AL365" i="2"/>
  <c r="AK365" i="2"/>
  <c r="AJ365" i="2"/>
  <c r="AI365" i="2"/>
  <c r="AH365" i="2"/>
  <c r="AG365" i="2"/>
  <c r="AB365" i="2"/>
  <c r="AA365" i="2"/>
  <c r="Z365" i="2"/>
  <c r="Y365" i="2"/>
  <c r="X365" i="2"/>
  <c r="U365" i="2"/>
  <c r="T365" i="2"/>
  <c r="S365" i="2"/>
  <c r="R365" i="2"/>
  <c r="Q365" i="2"/>
  <c r="P365" i="2"/>
  <c r="O365" i="2"/>
  <c r="L365" i="2"/>
  <c r="I365" i="2"/>
  <c r="H365" i="2"/>
  <c r="G365" i="2"/>
  <c r="F365" i="2"/>
  <c r="A365" i="2" s="1"/>
  <c r="E365" i="2"/>
  <c r="LO364" i="2"/>
  <c r="LE364" i="2"/>
  <c r="LD364" i="2"/>
  <c r="LB364" i="2"/>
  <c r="KY364" i="2"/>
  <c r="KX364" i="2"/>
  <c r="KP364" i="2"/>
  <c r="KM364" i="2"/>
  <c r="KK364" i="2"/>
  <c r="JV364" i="2"/>
  <c r="JT364" i="2"/>
  <c r="II364" i="2"/>
  <c r="IH364" i="2"/>
  <c r="IB364" i="2"/>
  <c r="IA364" i="2"/>
  <c r="HU364" i="2"/>
  <c r="HT364" i="2"/>
  <c r="HN364" i="2"/>
  <c r="HM364" i="2"/>
  <c r="HG364" i="2"/>
  <c r="HF364" i="2"/>
  <c r="GZ364" i="2"/>
  <c r="GY364" i="2"/>
  <c r="GS364" i="2"/>
  <c r="GP364" i="2"/>
  <c r="GO364" i="2"/>
  <c r="FR364" i="2"/>
  <c r="FM364" i="2"/>
  <c r="FA364" i="2"/>
  <c r="ER364" i="2"/>
  <c r="EE364" i="2"/>
  <c r="ED364" i="2"/>
  <c r="EC364" i="2"/>
  <c r="EB364" i="2"/>
  <c r="EA364" i="2"/>
  <c r="DZ364" i="2"/>
  <c r="DV364" i="2"/>
  <c r="DN364" i="2"/>
  <c r="CI364" i="2"/>
  <c r="CD364" i="2"/>
  <c r="BL364" i="2"/>
  <c r="BO364" i="2" s="1"/>
  <c r="BK364" i="2"/>
  <c r="BJ364" i="2"/>
  <c r="BI364" i="2"/>
  <c r="BH364" i="2"/>
  <c r="BG364" i="2"/>
  <c r="BD364" i="2"/>
  <c r="BC364" i="2"/>
  <c r="BB364" i="2"/>
  <c r="AX364" i="2"/>
  <c r="AW364" i="2"/>
  <c r="CK364" i="2" s="1"/>
  <c r="AV364" i="2"/>
  <c r="AU364" i="2"/>
  <c r="AT364" i="2"/>
  <c r="AN364" i="2"/>
  <c r="AM364" i="2"/>
  <c r="AL364" i="2"/>
  <c r="AK364" i="2"/>
  <c r="AJ364" i="2"/>
  <c r="AI364" i="2"/>
  <c r="AH364" i="2"/>
  <c r="AG364" i="2"/>
  <c r="AB364" i="2"/>
  <c r="AA364" i="2"/>
  <c r="Z364" i="2"/>
  <c r="Y364" i="2"/>
  <c r="X364" i="2"/>
  <c r="U364" i="2"/>
  <c r="T364" i="2"/>
  <c r="S364" i="2"/>
  <c r="R364" i="2"/>
  <c r="Q364" i="2"/>
  <c r="P364" i="2"/>
  <c r="O364" i="2"/>
  <c r="L364" i="2"/>
  <c r="I364" i="2"/>
  <c r="H364" i="2"/>
  <c r="G364" i="2"/>
  <c r="F364" i="2"/>
  <c r="E364" i="2"/>
  <c r="A364" i="2"/>
  <c r="LO363" i="2"/>
  <c r="LE363" i="2"/>
  <c r="LD363" i="2"/>
  <c r="LB363" i="2"/>
  <c r="KY363" i="2"/>
  <c r="KX363" i="2"/>
  <c r="KP363" i="2"/>
  <c r="KM363" i="2"/>
  <c r="KK363" i="2"/>
  <c r="JV363" i="2"/>
  <c r="JT363" i="2"/>
  <c r="II363" i="2"/>
  <c r="IH363" i="2"/>
  <c r="IB363" i="2"/>
  <c r="IA363" i="2"/>
  <c r="HU363" i="2"/>
  <c r="HT363" i="2"/>
  <c r="HN363" i="2"/>
  <c r="HM363" i="2"/>
  <c r="HG363" i="2"/>
  <c r="HF363" i="2"/>
  <c r="GZ363" i="2"/>
  <c r="GY363" i="2"/>
  <c r="GS363" i="2"/>
  <c r="GP363" i="2"/>
  <c r="GO363" i="2"/>
  <c r="FR363" i="2"/>
  <c r="FM363" i="2"/>
  <c r="FA363" i="2"/>
  <c r="ER363" i="2"/>
  <c r="EE363" i="2"/>
  <c r="ED363" i="2"/>
  <c r="EC363" i="2"/>
  <c r="EB363" i="2"/>
  <c r="EA363" i="2"/>
  <c r="DZ363" i="2"/>
  <c r="DV363" i="2"/>
  <c r="DN363" i="2"/>
  <c r="CK363" i="2"/>
  <c r="CJ363" i="2"/>
  <c r="CI363" i="2"/>
  <c r="CD363" i="2"/>
  <c r="CE363" i="2" s="1"/>
  <c r="BK363" i="2"/>
  <c r="BJ363" i="2"/>
  <c r="BL363" i="2" s="1"/>
  <c r="BO363" i="2" s="1"/>
  <c r="BI363" i="2"/>
  <c r="BH363" i="2"/>
  <c r="BG363" i="2"/>
  <c r="BD363" i="2"/>
  <c r="BC363" i="2"/>
  <c r="BB363" i="2"/>
  <c r="AX363" i="2"/>
  <c r="AW363" i="2"/>
  <c r="AV363" i="2"/>
  <c r="AU363" i="2"/>
  <c r="AT363" i="2"/>
  <c r="AN363" i="2"/>
  <c r="AM363" i="2"/>
  <c r="AL363" i="2"/>
  <c r="AK363" i="2"/>
  <c r="AJ363" i="2"/>
  <c r="AI363" i="2"/>
  <c r="AH363" i="2"/>
  <c r="AG363" i="2"/>
  <c r="AB363" i="2"/>
  <c r="AA363" i="2"/>
  <c r="Z363" i="2"/>
  <c r="Y363" i="2"/>
  <c r="X363" i="2"/>
  <c r="U363" i="2"/>
  <c r="T363" i="2"/>
  <c r="S363" i="2"/>
  <c r="R363" i="2"/>
  <c r="Q363" i="2"/>
  <c r="P363" i="2"/>
  <c r="O363" i="2"/>
  <c r="L363" i="2"/>
  <c r="I363" i="2"/>
  <c r="H363" i="2"/>
  <c r="G363" i="2"/>
  <c r="F363" i="2"/>
  <c r="A363" i="2" s="1"/>
  <c r="E363" i="2"/>
  <c r="LO362" i="2"/>
  <c r="LE362" i="2"/>
  <c r="LD362" i="2"/>
  <c r="LB362" i="2"/>
  <c r="KY362" i="2"/>
  <c r="KX362" i="2"/>
  <c r="KP362" i="2"/>
  <c r="KM362" i="2"/>
  <c r="KK362" i="2"/>
  <c r="JV362" i="2"/>
  <c r="JT362" i="2" s="1"/>
  <c r="II362" i="2"/>
  <c r="IH362" i="2"/>
  <c r="IB362" i="2"/>
  <c r="IA362" i="2"/>
  <c r="HU362" i="2"/>
  <c r="HT362" i="2"/>
  <c r="HN362" i="2"/>
  <c r="HM362" i="2"/>
  <c r="HG362" i="2"/>
  <c r="HF362" i="2"/>
  <c r="GZ362" i="2"/>
  <c r="GY362" i="2"/>
  <c r="GS362" i="2"/>
  <c r="GP362" i="2"/>
  <c r="GO362" i="2"/>
  <c r="FR362" i="2"/>
  <c r="FM362" i="2"/>
  <c r="FA362" i="2"/>
  <c r="ER362" i="2"/>
  <c r="EE362" i="2"/>
  <c r="ED362" i="2"/>
  <c r="EC362" i="2"/>
  <c r="EB362" i="2"/>
  <c r="EA362" i="2"/>
  <c r="DZ362" i="2"/>
  <c r="DV362" i="2"/>
  <c r="DN362" i="2"/>
  <c r="CI362" i="2"/>
  <c r="CD362" i="2"/>
  <c r="BK362" i="2"/>
  <c r="BJ362" i="2"/>
  <c r="BL362" i="2" s="1"/>
  <c r="BO362" i="2" s="1"/>
  <c r="BI362" i="2"/>
  <c r="BH362" i="2"/>
  <c r="BG362" i="2"/>
  <c r="BD362" i="2"/>
  <c r="BC362" i="2"/>
  <c r="BB362" i="2"/>
  <c r="AX362" i="2"/>
  <c r="AW362" i="2"/>
  <c r="CK362" i="2" s="1"/>
  <c r="AV362" i="2"/>
  <c r="AU362" i="2"/>
  <c r="AT362" i="2"/>
  <c r="AN362" i="2"/>
  <c r="AM362" i="2"/>
  <c r="AL362" i="2"/>
  <c r="AK362" i="2"/>
  <c r="AJ362" i="2"/>
  <c r="AI362" i="2"/>
  <c r="AH362" i="2"/>
  <c r="AG362" i="2"/>
  <c r="AB362" i="2"/>
  <c r="AA362" i="2"/>
  <c r="Z362" i="2"/>
  <c r="Y362" i="2"/>
  <c r="X362" i="2"/>
  <c r="U362" i="2"/>
  <c r="T362" i="2"/>
  <c r="S362" i="2"/>
  <c r="R362" i="2"/>
  <c r="Q362" i="2"/>
  <c r="P362" i="2"/>
  <c r="O362" i="2"/>
  <c r="L362" i="2"/>
  <c r="I362" i="2"/>
  <c r="H362" i="2"/>
  <c r="G362" i="2"/>
  <c r="F362" i="2"/>
  <c r="A362" i="2" s="1"/>
  <c r="E362" i="2"/>
  <c r="LO361" i="2"/>
  <c r="LE361" i="2"/>
  <c r="LD361" i="2"/>
  <c r="LB361" i="2"/>
  <c r="KY361" i="2"/>
  <c r="KX361" i="2"/>
  <c r="KP361" i="2"/>
  <c r="KM361" i="2"/>
  <c r="KK361" i="2"/>
  <c r="JV361" i="2"/>
  <c r="JT361" i="2" s="1"/>
  <c r="II361" i="2"/>
  <c r="IH361" i="2"/>
  <c r="IB361" i="2"/>
  <c r="IA361" i="2"/>
  <c r="HU361" i="2"/>
  <c r="HT361" i="2"/>
  <c r="HN361" i="2"/>
  <c r="HM361" i="2"/>
  <c r="HG361" i="2"/>
  <c r="HF361" i="2"/>
  <c r="GZ361" i="2"/>
  <c r="GY361" i="2"/>
  <c r="GS361" i="2"/>
  <c r="GP361" i="2"/>
  <c r="GO361" i="2"/>
  <c r="FR361" i="2"/>
  <c r="FM361" i="2"/>
  <c r="FA361" i="2"/>
  <c r="ER361" i="2"/>
  <c r="EE361" i="2"/>
  <c r="ED361" i="2"/>
  <c r="EC361" i="2"/>
  <c r="EB361" i="2"/>
  <c r="EA361" i="2"/>
  <c r="DZ361" i="2"/>
  <c r="DV361" i="2"/>
  <c r="DN361" i="2"/>
  <c r="CK361" i="2"/>
  <c r="CI361" i="2"/>
  <c r="CE361" i="2"/>
  <c r="CD361" i="2"/>
  <c r="CJ361" i="2" s="1"/>
  <c r="BL361" i="2"/>
  <c r="BO361" i="2" s="1"/>
  <c r="BK361" i="2"/>
  <c r="BJ361" i="2"/>
  <c r="BI361" i="2"/>
  <c r="BH361" i="2"/>
  <c r="BG361" i="2"/>
  <c r="BD361" i="2"/>
  <c r="BC361" i="2"/>
  <c r="BB361" i="2"/>
  <c r="AX361" i="2"/>
  <c r="AW361" i="2"/>
  <c r="AV361" i="2"/>
  <c r="AU361" i="2"/>
  <c r="AT361" i="2"/>
  <c r="AN361" i="2"/>
  <c r="AM361" i="2"/>
  <c r="AL361" i="2"/>
  <c r="AK361" i="2"/>
  <c r="AJ361" i="2"/>
  <c r="AI361" i="2"/>
  <c r="AH361" i="2"/>
  <c r="AG361" i="2"/>
  <c r="AB361" i="2"/>
  <c r="AA361" i="2"/>
  <c r="Z361" i="2"/>
  <c r="Y361" i="2"/>
  <c r="X361" i="2"/>
  <c r="U361" i="2"/>
  <c r="T361" i="2"/>
  <c r="S361" i="2"/>
  <c r="R361" i="2"/>
  <c r="Q361" i="2"/>
  <c r="P361" i="2"/>
  <c r="O361" i="2"/>
  <c r="L361" i="2"/>
  <c r="I361" i="2"/>
  <c r="H361" i="2"/>
  <c r="G361" i="2"/>
  <c r="F361" i="2"/>
  <c r="E361" i="2"/>
  <c r="A361" i="2"/>
  <c r="LO360" i="2"/>
  <c r="LE360" i="2"/>
  <c r="LD360" i="2"/>
  <c r="LB360" i="2"/>
  <c r="KY360" i="2"/>
  <c r="KX360" i="2"/>
  <c r="KP360" i="2"/>
  <c r="KM360" i="2"/>
  <c r="KK360" i="2"/>
  <c r="JV360" i="2"/>
  <c r="JT360" i="2" s="1"/>
  <c r="II360" i="2"/>
  <c r="IH360" i="2"/>
  <c r="IB360" i="2"/>
  <c r="IA360" i="2"/>
  <c r="HU360" i="2"/>
  <c r="HT360" i="2"/>
  <c r="HN360" i="2"/>
  <c r="HM360" i="2"/>
  <c r="HG360" i="2"/>
  <c r="HF360" i="2"/>
  <c r="GZ360" i="2"/>
  <c r="GY360" i="2"/>
  <c r="GS360" i="2"/>
  <c r="GP360" i="2"/>
  <c r="GO360" i="2"/>
  <c r="FR360" i="2"/>
  <c r="FM360" i="2"/>
  <c r="FA360" i="2"/>
  <c r="ER360" i="2"/>
  <c r="EE360" i="2"/>
  <c r="ED360" i="2"/>
  <c r="EC360" i="2"/>
  <c r="EB360" i="2"/>
  <c r="EA360" i="2"/>
  <c r="DZ360" i="2"/>
  <c r="DV360" i="2"/>
  <c r="DN360" i="2"/>
  <c r="CJ360" i="2"/>
  <c r="CI360" i="2"/>
  <c r="CE360" i="2"/>
  <c r="CD360" i="2"/>
  <c r="BK360" i="2"/>
  <c r="BJ360" i="2"/>
  <c r="BL360" i="2" s="1"/>
  <c r="BO360" i="2" s="1"/>
  <c r="BI360" i="2"/>
  <c r="BH360" i="2"/>
  <c r="BG360" i="2"/>
  <c r="BD360" i="2"/>
  <c r="BC360" i="2"/>
  <c r="BB360" i="2"/>
  <c r="AX360" i="2"/>
  <c r="AW360" i="2"/>
  <c r="CK360" i="2" s="1"/>
  <c r="AV360" i="2"/>
  <c r="AU360" i="2"/>
  <c r="AT360" i="2"/>
  <c r="AN360" i="2"/>
  <c r="AM360" i="2"/>
  <c r="AL360" i="2"/>
  <c r="AK360" i="2"/>
  <c r="AJ360" i="2"/>
  <c r="AI360" i="2"/>
  <c r="AH360" i="2"/>
  <c r="AG360" i="2"/>
  <c r="AB360" i="2"/>
  <c r="AA360" i="2"/>
  <c r="Z360" i="2"/>
  <c r="Y360" i="2"/>
  <c r="X360" i="2"/>
  <c r="U360" i="2"/>
  <c r="T360" i="2"/>
  <c r="S360" i="2"/>
  <c r="R360" i="2"/>
  <c r="Q360" i="2"/>
  <c r="P360" i="2"/>
  <c r="O360" i="2"/>
  <c r="L360" i="2"/>
  <c r="I360" i="2"/>
  <c r="H360" i="2"/>
  <c r="G360" i="2"/>
  <c r="F360" i="2"/>
  <c r="E360" i="2"/>
  <c r="A360" i="2"/>
  <c r="LO359" i="2"/>
  <c r="LE359" i="2"/>
  <c r="LD359" i="2"/>
  <c r="LB359" i="2"/>
  <c r="KY359" i="2"/>
  <c r="KX359" i="2"/>
  <c r="KP359" i="2"/>
  <c r="KM359" i="2"/>
  <c r="KK359" i="2"/>
  <c r="JV359" i="2"/>
  <c r="JT359" i="2" s="1"/>
  <c r="II359" i="2"/>
  <c r="IH359" i="2"/>
  <c r="IB359" i="2"/>
  <c r="IA359" i="2"/>
  <c r="HU359" i="2"/>
  <c r="HT359" i="2"/>
  <c r="HN359" i="2"/>
  <c r="HM359" i="2"/>
  <c r="HG359" i="2"/>
  <c r="HF359" i="2"/>
  <c r="GZ359" i="2"/>
  <c r="GY359" i="2"/>
  <c r="GS359" i="2"/>
  <c r="GP359" i="2"/>
  <c r="GO359" i="2"/>
  <c r="FR359" i="2"/>
  <c r="FM359" i="2"/>
  <c r="FA359" i="2"/>
  <c r="ER359" i="2"/>
  <c r="EE359" i="2"/>
  <c r="ED359" i="2"/>
  <c r="EC359" i="2"/>
  <c r="EB359" i="2"/>
  <c r="EA359" i="2"/>
  <c r="DZ359" i="2"/>
  <c r="DV359" i="2"/>
  <c r="DN359" i="2"/>
  <c r="CI359" i="2"/>
  <c r="CD359" i="2"/>
  <c r="BL359" i="2"/>
  <c r="BO359" i="2" s="1"/>
  <c r="BK359" i="2"/>
  <c r="BJ359" i="2"/>
  <c r="BI359" i="2"/>
  <c r="BH359" i="2"/>
  <c r="BG359" i="2"/>
  <c r="BD359" i="2"/>
  <c r="BC359" i="2"/>
  <c r="BB359" i="2"/>
  <c r="AX359" i="2"/>
  <c r="AW359" i="2"/>
  <c r="CK359" i="2" s="1"/>
  <c r="AV359" i="2"/>
  <c r="AU359" i="2"/>
  <c r="AT359" i="2"/>
  <c r="AN359" i="2"/>
  <c r="AM359" i="2"/>
  <c r="AL359" i="2"/>
  <c r="AK359" i="2"/>
  <c r="AJ359" i="2"/>
  <c r="AI359" i="2"/>
  <c r="AH359" i="2"/>
  <c r="AG359" i="2"/>
  <c r="AB359" i="2"/>
  <c r="AA359" i="2"/>
  <c r="Z359" i="2"/>
  <c r="Y359" i="2"/>
  <c r="X359" i="2"/>
  <c r="U359" i="2"/>
  <c r="T359" i="2"/>
  <c r="S359" i="2"/>
  <c r="R359" i="2"/>
  <c r="Q359" i="2"/>
  <c r="P359" i="2"/>
  <c r="O359" i="2"/>
  <c r="L359" i="2"/>
  <c r="I359" i="2"/>
  <c r="H359" i="2"/>
  <c r="G359" i="2"/>
  <c r="F359" i="2"/>
  <c r="A359" i="2" s="1"/>
  <c r="E359" i="2"/>
  <c r="LO358" i="2"/>
  <c r="LE358" i="2"/>
  <c r="LD358" i="2"/>
  <c r="LB358" i="2"/>
  <c r="KY358" i="2"/>
  <c r="KX358" i="2"/>
  <c r="KP358" i="2"/>
  <c r="KM358" i="2"/>
  <c r="KK358" i="2"/>
  <c r="JV358" i="2"/>
  <c r="JT358" i="2"/>
  <c r="II358" i="2"/>
  <c r="IH358" i="2"/>
  <c r="IB358" i="2"/>
  <c r="IA358" i="2"/>
  <c r="HU358" i="2"/>
  <c r="HT358" i="2"/>
  <c r="HN358" i="2"/>
  <c r="HM358" i="2"/>
  <c r="HG358" i="2"/>
  <c r="HF358" i="2"/>
  <c r="GZ358" i="2"/>
  <c r="GY358" i="2"/>
  <c r="GS358" i="2"/>
  <c r="GP358" i="2"/>
  <c r="GO358" i="2"/>
  <c r="FR358" i="2"/>
  <c r="FM358" i="2"/>
  <c r="FA358" i="2"/>
  <c r="ER358" i="2"/>
  <c r="EE358" i="2"/>
  <c r="ED358" i="2"/>
  <c r="EC358" i="2"/>
  <c r="EB358" i="2"/>
  <c r="EA358" i="2"/>
  <c r="DZ358" i="2"/>
  <c r="DV358" i="2"/>
  <c r="DN358" i="2"/>
  <c r="CK358" i="2"/>
  <c r="CJ358" i="2"/>
  <c r="CI358" i="2"/>
  <c r="CD358" i="2"/>
  <c r="CE358" i="2" s="1"/>
  <c r="BK358" i="2"/>
  <c r="BJ358" i="2"/>
  <c r="BL358" i="2" s="1"/>
  <c r="BO358" i="2" s="1"/>
  <c r="BI358" i="2"/>
  <c r="BH358" i="2"/>
  <c r="BG358" i="2"/>
  <c r="BD358" i="2"/>
  <c r="BC358" i="2"/>
  <c r="BB358" i="2"/>
  <c r="AX358" i="2"/>
  <c r="AW358" i="2"/>
  <c r="AV358" i="2"/>
  <c r="AU358" i="2"/>
  <c r="AT358" i="2"/>
  <c r="AN358" i="2"/>
  <c r="AM358" i="2"/>
  <c r="AL358" i="2"/>
  <c r="AK358" i="2"/>
  <c r="AJ358" i="2"/>
  <c r="AI358" i="2"/>
  <c r="AH358" i="2"/>
  <c r="AG358" i="2"/>
  <c r="AB358" i="2"/>
  <c r="AA358" i="2"/>
  <c r="Z358" i="2"/>
  <c r="Y358" i="2"/>
  <c r="X358" i="2"/>
  <c r="U358" i="2"/>
  <c r="T358" i="2"/>
  <c r="S358" i="2"/>
  <c r="R358" i="2"/>
  <c r="Q358" i="2"/>
  <c r="P358" i="2"/>
  <c r="O358" i="2"/>
  <c r="L358" i="2"/>
  <c r="I358" i="2"/>
  <c r="H358" i="2"/>
  <c r="G358" i="2"/>
  <c r="F358" i="2"/>
  <c r="A358" i="2" s="1"/>
  <c r="E358" i="2"/>
  <c r="LO357" i="2"/>
  <c r="LE357" i="2"/>
  <c r="LD357" i="2"/>
  <c r="LB357" i="2"/>
  <c r="KY357" i="2"/>
  <c r="KX357" i="2"/>
  <c r="KP357" i="2"/>
  <c r="KM357" i="2"/>
  <c r="KK357" i="2"/>
  <c r="JV357" i="2"/>
  <c r="JT357" i="2"/>
  <c r="II357" i="2"/>
  <c r="IH357" i="2"/>
  <c r="IB357" i="2"/>
  <c r="IA357" i="2"/>
  <c r="HU357" i="2"/>
  <c r="HT357" i="2"/>
  <c r="HN357" i="2"/>
  <c r="HM357" i="2"/>
  <c r="HG357" i="2"/>
  <c r="HF357" i="2"/>
  <c r="GZ357" i="2"/>
  <c r="GY357" i="2"/>
  <c r="GS357" i="2"/>
  <c r="GP357" i="2"/>
  <c r="GO357" i="2"/>
  <c r="FR357" i="2"/>
  <c r="FM357" i="2"/>
  <c r="FA357" i="2"/>
  <c r="ER357" i="2"/>
  <c r="EE357" i="2"/>
  <c r="ED357" i="2"/>
  <c r="EC357" i="2"/>
  <c r="EB357" i="2"/>
  <c r="EA357" i="2"/>
  <c r="DZ357" i="2"/>
  <c r="DV357" i="2"/>
  <c r="DN357" i="2"/>
  <c r="CJ357" i="2"/>
  <c r="CI357" i="2"/>
  <c r="CE357" i="2"/>
  <c r="CD357" i="2"/>
  <c r="BL357" i="2"/>
  <c r="BO357" i="2" s="1"/>
  <c r="BK357" i="2"/>
  <c r="BJ357" i="2"/>
  <c r="BI357" i="2"/>
  <c r="BH357" i="2"/>
  <c r="BG357" i="2"/>
  <c r="BD357" i="2"/>
  <c r="BC357" i="2"/>
  <c r="BB357" i="2"/>
  <c r="AX357" i="2"/>
  <c r="AW357" i="2"/>
  <c r="CK357" i="2" s="1"/>
  <c r="AV357" i="2"/>
  <c r="AU357" i="2"/>
  <c r="AT357" i="2"/>
  <c r="AN357" i="2"/>
  <c r="AM357" i="2"/>
  <c r="AL357" i="2"/>
  <c r="AK357" i="2"/>
  <c r="AJ357" i="2"/>
  <c r="AI357" i="2"/>
  <c r="AH357" i="2"/>
  <c r="AG357" i="2"/>
  <c r="AB357" i="2"/>
  <c r="AA357" i="2"/>
  <c r="Z357" i="2"/>
  <c r="Y357" i="2"/>
  <c r="X357" i="2"/>
  <c r="U357" i="2"/>
  <c r="T357" i="2"/>
  <c r="S357" i="2"/>
  <c r="R357" i="2"/>
  <c r="Q357" i="2"/>
  <c r="P357" i="2"/>
  <c r="O357" i="2"/>
  <c r="L357" i="2"/>
  <c r="I357" i="2"/>
  <c r="H357" i="2"/>
  <c r="G357" i="2"/>
  <c r="F357" i="2"/>
  <c r="A357" i="2" s="1"/>
  <c r="E357" i="2"/>
  <c r="LO356" i="2"/>
  <c r="LE356" i="2"/>
  <c r="LD356" i="2"/>
  <c r="LB356" i="2"/>
  <c r="KY356" i="2"/>
  <c r="KX356" i="2"/>
  <c r="KP356" i="2"/>
  <c r="KM356" i="2"/>
  <c r="KK356" i="2"/>
  <c r="JV356" i="2"/>
  <c r="JT356" i="2"/>
  <c r="II356" i="2"/>
  <c r="IH356" i="2"/>
  <c r="IB356" i="2"/>
  <c r="IA356" i="2"/>
  <c r="HU356" i="2"/>
  <c r="HT356" i="2"/>
  <c r="HN356" i="2"/>
  <c r="HM356" i="2"/>
  <c r="HG356" i="2"/>
  <c r="HF356" i="2"/>
  <c r="GZ356" i="2"/>
  <c r="GY356" i="2"/>
  <c r="GS356" i="2"/>
  <c r="GP356" i="2"/>
  <c r="GO356" i="2"/>
  <c r="FR356" i="2"/>
  <c r="FM356" i="2"/>
  <c r="FA356" i="2"/>
  <c r="ER356" i="2"/>
  <c r="EE356" i="2"/>
  <c r="ED356" i="2"/>
  <c r="EC356" i="2"/>
  <c r="EB356" i="2"/>
  <c r="EA356" i="2"/>
  <c r="DZ356" i="2"/>
  <c r="DV356" i="2"/>
  <c r="DN356" i="2"/>
  <c r="CI356" i="2"/>
  <c r="CD356" i="2"/>
  <c r="BO356" i="2"/>
  <c r="BL356" i="2"/>
  <c r="BK356" i="2"/>
  <c r="BJ356" i="2"/>
  <c r="BI356" i="2"/>
  <c r="BH356" i="2"/>
  <c r="BG356" i="2"/>
  <c r="BD356" i="2"/>
  <c r="BC356" i="2"/>
  <c r="BB356" i="2"/>
  <c r="AX356" i="2"/>
  <c r="AW356" i="2"/>
  <c r="CK356" i="2" s="1"/>
  <c r="AV356" i="2"/>
  <c r="AU356" i="2"/>
  <c r="AT356" i="2"/>
  <c r="AN356" i="2"/>
  <c r="AM356" i="2"/>
  <c r="AL356" i="2"/>
  <c r="AK356" i="2"/>
  <c r="AJ356" i="2"/>
  <c r="AI356" i="2"/>
  <c r="AH356" i="2"/>
  <c r="AG356" i="2"/>
  <c r="AB356" i="2"/>
  <c r="AA356" i="2"/>
  <c r="Z356" i="2"/>
  <c r="Y356" i="2"/>
  <c r="X356" i="2"/>
  <c r="U356" i="2"/>
  <c r="T356" i="2"/>
  <c r="S356" i="2"/>
  <c r="R356" i="2"/>
  <c r="Q356" i="2"/>
  <c r="P356" i="2"/>
  <c r="O356" i="2"/>
  <c r="L356" i="2"/>
  <c r="I356" i="2"/>
  <c r="H356" i="2"/>
  <c r="G356" i="2"/>
  <c r="F356" i="2"/>
  <c r="E356" i="2"/>
  <c r="A356" i="2"/>
  <c r="LO355" i="2"/>
  <c r="LE355" i="2"/>
  <c r="LD355" i="2"/>
  <c r="LB355" i="2"/>
  <c r="KY355" i="2"/>
  <c r="KX355" i="2"/>
  <c r="KP355" i="2"/>
  <c r="KM355" i="2"/>
  <c r="KK355" i="2"/>
  <c r="JV355" i="2"/>
  <c r="JT355" i="2"/>
  <c r="II355" i="2"/>
  <c r="IH355" i="2"/>
  <c r="IB355" i="2"/>
  <c r="IA355" i="2"/>
  <c r="HU355" i="2"/>
  <c r="HT355" i="2"/>
  <c r="HN355" i="2"/>
  <c r="HM355" i="2"/>
  <c r="HG355" i="2"/>
  <c r="HF355" i="2"/>
  <c r="GZ355" i="2"/>
  <c r="GY355" i="2"/>
  <c r="GS355" i="2"/>
  <c r="GP355" i="2"/>
  <c r="GO355" i="2"/>
  <c r="FR355" i="2"/>
  <c r="FM355" i="2"/>
  <c r="FA355" i="2"/>
  <c r="ER355" i="2"/>
  <c r="EE355" i="2"/>
  <c r="ED355" i="2"/>
  <c r="EC355" i="2"/>
  <c r="EB355" i="2"/>
  <c r="EA355" i="2"/>
  <c r="DZ355" i="2"/>
  <c r="DV355" i="2"/>
  <c r="DN355" i="2"/>
  <c r="CK355" i="2"/>
  <c r="CJ355" i="2"/>
  <c r="CI355" i="2"/>
  <c r="CD355" i="2"/>
  <c r="CE355" i="2" s="1"/>
  <c r="BO355" i="2"/>
  <c r="BK355" i="2"/>
  <c r="BJ355" i="2"/>
  <c r="BL355" i="2" s="1"/>
  <c r="BI355" i="2"/>
  <c r="BH355" i="2"/>
  <c r="BG355" i="2"/>
  <c r="BD355" i="2"/>
  <c r="BC355" i="2"/>
  <c r="BB355" i="2"/>
  <c r="AX355" i="2"/>
  <c r="AW355" i="2"/>
  <c r="AV355" i="2"/>
  <c r="AU355" i="2"/>
  <c r="AT355" i="2"/>
  <c r="AN355" i="2"/>
  <c r="AM355" i="2"/>
  <c r="AL355" i="2"/>
  <c r="AK355" i="2"/>
  <c r="AJ355" i="2"/>
  <c r="AI355" i="2"/>
  <c r="AH355" i="2"/>
  <c r="AG355" i="2"/>
  <c r="AB355" i="2"/>
  <c r="AA355" i="2"/>
  <c r="Z355" i="2"/>
  <c r="Y355" i="2"/>
  <c r="X355" i="2"/>
  <c r="U355" i="2"/>
  <c r="T355" i="2"/>
  <c r="S355" i="2"/>
  <c r="R355" i="2"/>
  <c r="Q355" i="2"/>
  <c r="P355" i="2"/>
  <c r="O355" i="2"/>
  <c r="L355" i="2"/>
  <c r="I355" i="2"/>
  <c r="H355" i="2"/>
  <c r="G355" i="2"/>
  <c r="F355" i="2"/>
  <c r="A355" i="2" s="1"/>
  <c r="E355" i="2"/>
  <c r="LO354" i="2"/>
  <c r="LE354" i="2"/>
  <c r="LD354" i="2"/>
  <c r="LB354" i="2"/>
  <c r="KY354" i="2"/>
  <c r="KX354" i="2"/>
  <c r="KP354" i="2"/>
  <c r="KM354" i="2"/>
  <c r="KK354" i="2"/>
  <c r="JV354" i="2"/>
  <c r="JT354" i="2"/>
  <c r="II354" i="2"/>
  <c r="IH354" i="2"/>
  <c r="IB354" i="2"/>
  <c r="IA354" i="2"/>
  <c r="HU354" i="2"/>
  <c r="HT354" i="2"/>
  <c r="HN354" i="2"/>
  <c r="HM354" i="2"/>
  <c r="HG354" i="2"/>
  <c r="HF354" i="2"/>
  <c r="GZ354" i="2"/>
  <c r="GY354" i="2"/>
  <c r="GS354" i="2"/>
  <c r="GP354" i="2"/>
  <c r="GO354" i="2"/>
  <c r="FR354" i="2"/>
  <c r="FM354" i="2"/>
  <c r="FA354" i="2"/>
  <c r="ER354" i="2"/>
  <c r="EE354" i="2"/>
  <c r="ED354" i="2"/>
  <c r="EC354" i="2"/>
  <c r="EB354" i="2"/>
  <c r="EA354" i="2"/>
  <c r="DZ354" i="2"/>
  <c r="DV354" i="2"/>
  <c r="DN354" i="2"/>
  <c r="CK354" i="2"/>
  <c r="CI354" i="2"/>
  <c r="CE354" i="2"/>
  <c r="CD354" i="2"/>
  <c r="CJ354" i="2" s="1"/>
  <c r="BK354" i="2"/>
  <c r="BJ354" i="2"/>
  <c r="BL354" i="2" s="1"/>
  <c r="BO354" i="2" s="1"/>
  <c r="BI354" i="2"/>
  <c r="BH354" i="2"/>
  <c r="BG354" i="2"/>
  <c r="BD354" i="2"/>
  <c r="BC354" i="2"/>
  <c r="BB354" i="2"/>
  <c r="AX354" i="2"/>
  <c r="AW354" i="2"/>
  <c r="AV354" i="2"/>
  <c r="AU354" i="2"/>
  <c r="AT354" i="2"/>
  <c r="AN354" i="2"/>
  <c r="AM354" i="2"/>
  <c r="AL354" i="2"/>
  <c r="AK354" i="2"/>
  <c r="AJ354" i="2"/>
  <c r="AI354" i="2"/>
  <c r="AH354" i="2"/>
  <c r="AG354" i="2"/>
  <c r="AB354" i="2"/>
  <c r="AA354" i="2"/>
  <c r="Z354" i="2"/>
  <c r="Y354" i="2"/>
  <c r="X354" i="2"/>
  <c r="U354" i="2"/>
  <c r="T354" i="2"/>
  <c r="S354" i="2"/>
  <c r="R354" i="2"/>
  <c r="Q354" i="2"/>
  <c r="P354" i="2"/>
  <c r="O354" i="2"/>
  <c r="L354" i="2"/>
  <c r="I354" i="2"/>
  <c r="H354" i="2"/>
  <c r="G354" i="2"/>
  <c r="F354" i="2"/>
  <c r="A354" i="2" s="1"/>
  <c r="E354" i="2"/>
  <c r="LO353" i="2"/>
  <c r="LE353" i="2"/>
  <c r="LD353" i="2"/>
  <c r="LB353" i="2"/>
  <c r="KY353" i="2"/>
  <c r="KX353" i="2"/>
  <c r="KP353" i="2"/>
  <c r="KM353" i="2"/>
  <c r="KK353" i="2"/>
  <c r="JV353" i="2"/>
  <c r="JT353" i="2" s="1"/>
  <c r="II353" i="2"/>
  <c r="IH353" i="2"/>
  <c r="IB353" i="2"/>
  <c r="IA353" i="2"/>
  <c r="HU353" i="2"/>
  <c r="HT353" i="2"/>
  <c r="HN353" i="2"/>
  <c r="HM353" i="2"/>
  <c r="HG353" i="2"/>
  <c r="HF353" i="2"/>
  <c r="GZ353" i="2"/>
  <c r="GY353" i="2"/>
  <c r="GS353" i="2"/>
  <c r="GP353" i="2"/>
  <c r="GO353" i="2"/>
  <c r="FR353" i="2"/>
  <c r="FM353" i="2"/>
  <c r="FA353" i="2"/>
  <c r="ER353" i="2"/>
  <c r="EE353" i="2"/>
  <c r="ED353" i="2"/>
  <c r="EC353" i="2"/>
  <c r="EB353" i="2"/>
  <c r="EA353" i="2"/>
  <c r="DZ353" i="2"/>
  <c r="DV353" i="2"/>
  <c r="DN353" i="2"/>
  <c r="CK353" i="2"/>
  <c r="CI353" i="2"/>
  <c r="CE353" i="2"/>
  <c r="CD353" i="2"/>
  <c r="CJ353" i="2" s="1"/>
  <c r="BK353" i="2"/>
  <c r="BJ353" i="2"/>
  <c r="BL353" i="2" s="1"/>
  <c r="BO353" i="2" s="1"/>
  <c r="BI353" i="2"/>
  <c r="BH353" i="2"/>
  <c r="BG353" i="2"/>
  <c r="BD353" i="2"/>
  <c r="BC353" i="2"/>
  <c r="BB353" i="2"/>
  <c r="AX353" i="2"/>
  <c r="AW353" i="2"/>
  <c r="AV353" i="2"/>
  <c r="AU353" i="2"/>
  <c r="AT353" i="2"/>
  <c r="AN353" i="2"/>
  <c r="AM353" i="2"/>
  <c r="AL353" i="2"/>
  <c r="AK353" i="2"/>
  <c r="AJ353" i="2"/>
  <c r="AI353" i="2"/>
  <c r="AH353" i="2"/>
  <c r="AG353" i="2"/>
  <c r="AB353" i="2"/>
  <c r="AA353" i="2"/>
  <c r="Z353" i="2"/>
  <c r="Y353" i="2"/>
  <c r="X353" i="2"/>
  <c r="U353" i="2"/>
  <c r="T353" i="2"/>
  <c r="S353" i="2"/>
  <c r="R353" i="2"/>
  <c r="Q353" i="2"/>
  <c r="P353" i="2"/>
  <c r="O353" i="2"/>
  <c r="L353" i="2"/>
  <c r="I353" i="2"/>
  <c r="H353" i="2"/>
  <c r="G353" i="2"/>
  <c r="F353" i="2"/>
  <c r="E353" i="2"/>
  <c r="A353" i="2"/>
  <c r="LO352" i="2"/>
  <c r="LE352" i="2"/>
  <c r="LD352" i="2"/>
  <c r="LB352" i="2"/>
  <c r="KY352" i="2"/>
  <c r="KX352" i="2"/>
  <c r="KP352" i="2"/>
  <c r="KM352" i="2"/>
  <c r="KK352" i="2"/>
  <c r="JV352" i="2"/>
  <c r="JT352" i="2" s="1"/>
  <c r="II352" i="2"/>
  <c r="IH352" i="2"/>
  <c r="IB352" i="2"/>
  <c r="IA352" i="2"/>
  <c r="HU352" i="2"/>
  <c r="HT352" i="2"/>
  <c r="HN352" i="2"/>
  <c r="HM352" i="2"/>
  <c r="HG352" i="2"/>
  <c r="HF352" i="2"/>
  <c r="GZ352" i="2"/>
  <c r="GY352" i="2"/>
  <c r="GS352" i="2"/>
  <c r="GP352" i="2"/>
  <c r="GO352" i="2"/>
  <c r="FR352" i="2"/>
  <c r="FM352" i="2"/>
  <c r="FA352" i="2"/>
  <c r="ER352" i="2"/>
  <c r="EE352" i="2"/>
  <c r="ED352" i="2"/>
  <c r="EC352" i="2"/>
  <c r="EB352" i="2"/>
  <c r="EA352" i="2"/>
  <c r="DZ352" i="2"/>
  <c r="DV352" i="2"/>
  <c r="DN352" i="2"/>
  <c r="CK352" i="2"/>
  <c r="CJ352" i="2"/>
  <c r="CI352" i="2"/>
  <c r="CE352" i="2"/>
  <c r="CD352" i="2"/>
  <c r="BL352" i="2"/>
  <c r="BO352" i="2" s="1"/>
  <c r="BK352" i="2"/>
  <c r="BJ352" i="2"/>
  <c r="BI352" i="2"/>
  <c r="BH352" i="2"/>
  <c r="BG352" i="2"/>
  <c r="BD352" i="2"/>
  <c r="BC352" i="2"/>
  <c r="BB352" i="2"/>
  <c r="AX352" i="2"/>
  <c r="AW352" i="2"/>
  <c r="AV352" i="2"/>
  <c r="AU352" i="2"/>
  <c r="AT352" i="2"/>
  <c r="AN352" i="2"/>
  <c r="AM352" i="2"/>
  <c r="AL352" i="2"/>
  <c r="AK352" i="2"/>
  <c r="AJ352" i="2"/>
  <c r="AI352" i="2"/>
  <c r="AH352" i="2"/>
  <c r="AG352" i="2"/>
  <c r="AB352" i="2"/>
  <c r="AA352" i="2"/>
  <c r="Z352" i="2"/>
  <c r="Y352" i="2"/>
  <c r="X352" i="2"/>
  <c r="U352" i="2"/>
  <c r="T352" i="2"/>
  <c r="S352" i="2"/>
  <c r="R352" i="2"/>
  <c r="Q352" i="2"/>
  <c r="P352" i="2"/>
  <c r="O352" i="2"/>
  <c r="L352" i="2"/>
  <c r="I352" i="2"/>
  <c r="H352" i="2"/>
  <c r="G352" i="2"/>
  <c r="F352" i="2"/>
  <c r="E352" i="2"/>
  <c r="A352" i="2"/>
  <c r="LO351" i="2"/>
  <c r="LE351" i="2"/>
  <c r="LD351" i="2"/>
  <c r="LB351" i="2"/>
  <c r="KY351" i="2"/>
  <c r="KX351" i="2"/>
  <c r="KP351" i="2"/>
  <c r="KM351" i="2"/>
  <c r="KK351" i="2"/>
  <c r="JV351" i="2"/>
  <c r="JT351" i="2"/>
  <c r="II351" i="2"/>
  <c r="IH351" i="2"/>
  <c r="IB351" i="2"/>
  <c r="IA351" i="2"/>
  <c r="HU351" i="2"/>
  <c r="HT351" i="2"/>
  <c r="HN351" i="2"/>
  <c r="HM351" i="2"/>
  <c r="HG351" i="2"/>
  <c r="HF351" i="2"/>
  <c r="GZ351" i="2"/>
  <c r="GY351" i="2"/>
  <c r="GS351" i="2"/>
  <c r="GP351" i="2"/>
  <c r="GO351" i="2"/>
  <c r="FR351" i="2"/>
  <c r="FM351" i="2"/>
  <c r="FA351" i="2"/>
  <c r="ER351" i="2"/>
  <c r="EE351" i="2"/>
  <c r="ED351" i="2"/>
  <c r="EC351" i="2"/>
  <c r="EB351" i="2"/>
  <c r="EA351" i="2"/>
  <c r="DZ351" i="2"/>
  <c r="DV351" i="2"/>
  <c r="DN351" i="2"/>
  <c r="CJ351" i="2"/>
  <c r="CI351" i="2"/>
  <c r="CE351" i="2"/>
  <c r="CD351" i="2"/>
  <c r="BO351" i="2"/>
  <c r="BL351" i="2"/>
  <c r="BK351" i="2"/>
  <c r="BJ351" i="2"/>
  <c r="BI351" i="2"/>
  <c r="BH351" i="2"/>
  <c r="BG351" i="2"/>
  <c r="BD351" i="2"/>
  <c r="BC351" i="2"/>
  <c r="BB351" i="2"/>
  <c r="AX351" i="2"/>
  <c r="AW351" i="2"/>
  <c r="CK351" i="2" s="1"/>
  <c r="AV351" i="2"/>
  <c r="AU351" i="2"/>
  <c r="AT351" i="2"/>
  <c r="AN351" i="2"/>
  <c r="AM351" i="2"/>
  <c r="AL351" i="2"/>
  <c r="AK351" i="2"/>
  <c r="AJ351" i="2"/>
  <c r="AI351" i="2"/>
  <c r="AH351" i="2"/>
  <c r="AG351" i="2"/>
  <c r="AB351" i="2"/>
  <c r="AA351" i="2"/>
  <c r="Z351" i="2"/>
  <c r="Y351" i="2"/>
  <c r="X351" i="2"/>
  <c r="U351" i="2"/>
  <c r="T351" i="2"/>
  <c r="S351" i="2"/>
  <c r="R351" i="2"/>
  <c r="Q351" i="2"/>
  <c r="P351" i="2"/>
  <c r="O351" i="2"/>
  <c r="L351" i="2"/>
  <c r="I351" i="2"/>
  <c r="H351" i="2"/>
  <c r="G351" i="2"/>
  <c r="F351" i="2"/>
  <c r="E351" i="2"/>
  <c r="A351" i="2"/>
  <c r="LO350" i="2"/>
  <c r="LE350" i="2"/>
  <c r="LD350" i="2"/>
  <c r="LB350" i="2"/>
  <c r="KY350" i="2"/>
  <c r="KX350" i="2"/>
  <c r="KP350" i="2"/>
  <c r="KM350" i="2"/>
  <c r="KK350" i="2"/>
  <c r="JV350" i="2"/>
  <c r="JT350" i="2"/>
  <c r="II350" i="2"/>
  <c r="IH350" i="2"/>
  <c r="IB350" i="2"/>
  <c r="IA350" i="2"/>
  <c r="HU350" i="2"/>
  <c r="HT350" i="2"/>
  <c r="HN350" i="2"/>
  <c r="HM350" i="2"/>
  <c r="HG350" i="2"/>
  <c r="HF350" i="2"/>
  <c r="GZ350" i="2"/>
  <c r="GY350" i="2"/>
  <c r="GS350" i="2"/>
  <c r="GP350" i="2"/>
  <c r="GO350" i="2"/>
  <c r="FR350" i="2"/>
  <c r="FM350" i="2"/>
  <c r="FA350" i="2"/>
  <c r="ER350" i="2"/>
  <c r="EE350" i="2"/>
  <c r="ED350" i="2"/>
  <c r="EC350" i="2"/>
  <c r="EB350" i="2"/>
  <c r="EA350" i="2"/>
  <c r="DZ350" i="2"/>
  <c r="DV350" i="2"/>
  <c r="DN350" i="2"/>
  <c r="CI350" i="2"/>
  <c r="CD350" i="2"/>
  <c r="CE350" i="2" s="1"/>
  <c r="BK350" i="2"/>
  <c r="BJ350" i="2"/>
  <c r="BL350" i="2" s="1"/>
  <c r="BO350" i="2" s="1"/>
  <c r="BI350" i="2"/>
  <c r="BH350" i="2"/>
  <c r="BG350" i="2"/>
  <c r="BD350" i="2"/>
  <c r="BC350" i="2"/>
  <c r="BB350" i="2"/>
  <c r="AX350" i="2"/>
  <c r="AW350" i="2"/>
  <c r="CK350" i="2" s="1"/>
  <c r="AV350" i="2"/>
  <c r="AU350" i="2"/>
  <c r="AT350" i="2"/>
  <c r="AN350" i="2"/>
  <c r="AM350" i="2"/>
  <c r="AL350" i="2"/>
  <c r="AK350" i="2"/>
  <c r="AJ350" i="2"/>
  <c r="AI350" i="2"/>
  <c r="AH350" i="2"/>
  <c r="AG350" i="2"/>
  <c r="AB350" i="2"/>
  <c r="AA350" i="2"/>
  <c r="Z350" i="2"/>
  <c r="Y350" i="2"/>
  <c r="X350" i="2"/>
  <c r="U350" i="2"/>
  <c r="T350" i="2"/>
  <c r="S350" i="2"/>
  <c r="R350" i="2"/>
  <c r="Q350" i="2"/>
  <c r="P350" i="2"/>
  <c r="O350" i="2"/>
  <c r="L350" i="2"/>
  <c r="I350" i="2"/>
  <c r="H350" i="2"/>
  <c r="G350" i="2"/>
  <c r="F350" i="2"/>
  <c r="A350" i="2" s="1"/>
  <c r="E350" i="2"/>
  <c r="LO349" i="2"/>
  <c r="LE349" i="2"/>
  <c r="LD349" i="2"/>
  <c r="LB349" i="2"/>
  <c r="KY349" i="2"/>
  <c r="KX349" i="2"/>
  <c r="KP349" i="2"/>
  <c r="KM349" i="2"/>
  <c r="KK349" i="2"/>
  <c r="JV349" i="2"/>
  <c r="JT349" i="2" s="1"/>
  <c r="II349" i="2"/>
  <c r="IH349" i="2"/>
  <c r="IB349" i="2"/>
  <c r="IA349" i="2"/>
  <c r="HU349" i="2"/>
  <c r="HT349" i="2"/>
  <c r="HN349" i="2"/>
  <c r="HM349" i="2"/>
  <c r="HG349" i="2"/>
  <c r="HF349" i="2"/>
  <c r="GZ349" i="2"/>
  <c r="GY349" i="2"/>
  <c r="GS349" i="2"/>
  <c r="GP349" i="2"/>
  <c r="GO349" i="2"/>
  <c r="FR349" i="2"/>
  <c r="FM349" i="2"/>
  <c r="FA349" i="2"/>
  <c r="ER349" i="2"/>
  <c r="EE349" i="2"/>
  <c r="ED349" i="2"/>
  <c r="EC349" i="2"/>
  <c r="EB349" i="2"/>
  <c r="EA349" i="2"/>
  <c r="DZ349" i="2"/>
  <c r="DV349" i="2"/>
  <c r="DN349" i="2"/>
  <c r="CI349" i="2"/>
  <c r="CE349" i="2"/>
  <c r="CD349" i="2"/>
  <c r="CJ349" i="2" s="1"/>
  <c r="BL349" i="2"/>
  <c r="BO349" i="2" s="1"/>
  <c r="BK349" i="2"/>
  <c r="BJ349" i="2"/>
  <c r="BI349" i="2"/>
  <c r="BH349" i="2"/>
  <c r="BG349" i="2"/>
  <c r="BD349" i="2"/>
  <c r="BC349" i="2"/>
  <c r="BB349" i="2"/>
  <c r="AX349" i="2"/>
  <c r="AW349" i="2"/>
  <c r="CK349" i="2" s="1"/>
  <c r="AV349" i="2"/>
  <c r="AU349" i="2"/>
  <c r="AT349" i="2"/>
  <c r="AN349" i="2"/>
  <c r="AM349" i="2"/>
  <c r="AL349" i="2"/>
  <c r="AK349" i="2"/>
  <c r="AJ349" i="2"/>
  <c r="AI349" i="2"/>
  <c r="AH349" i="2"/>
  <c r="AG349" i="2"/>
  <c r="AB349" i="2"/>
  <c r="AA349" i="2"/>
  <c r="Z349" i="2"/>
  <c r="Y349" i="2"/>
  <c r="X349" i="2"/>
  <c r="U349" i="2"/>
  <c r="T349" i="2"/>
  <c r="S349" i="2"/>
  <c r="R349" i="2"/>
  <c r="Q349" i="2"/>
  <c r="P349" i="2"/>
  <c r="O349" i="2"/>
  <c r="L349" i="2"/>
  <c r="I349" i="2"/>
  <c r="H349" i="2"/>
  <c r="G349" i="2"/>
  <c r="F349" i="2"/>
  <c r="A349" i="2" s="1"/>
  <c r="E349" i="2"/>
  <c r="LO348" i="2"/>
  <c r="LE348" i="2"/>
  <c r="LD348" i="2"/>
  <c r="LB348" i="2"/>
  <c r="KY348" i="2"/>
  <c r="KX348" i="2"/>
  <c r="KP348" i="2"/>
  <c r="KM348" i="2"/>
  <c r="KK348" i="2"/>
  <c r="JV348" i="2"/>
  <c r="JT348" i="2"/>
  <c r="II348" i="2"/>
  <c r="IH348" i="2"/>
  <c r="IB348" i="2"/>
  <c r="IA348" i="2"/>
  <c r="HU348" i="2"/>
  <c r="HT348" i="2"/>
  <c r="HN348" i="2"/>
  <c r="HM348" i="2"/>
  <c r="HG348" i="2"/>
  <c r="HF348" i="2"/>
  <c r="GZ348" i="2"/>
  <c r="GY348" i="2"/>
  <c r="GS348" i="2"/>
  <c r="GP348" i="2"/>
  <c r="GO348" i="2"/>
  <c r="FR348" i="2"/>
  <c r="FM348" i="2"/>
  <c r="FA348" i="2"/>
  <c r="ER348" i="2"/>
  <c r="EE348" i="2"/>
  <c r="ED348" i="2"/>
  <c r="EC348" i="2"/>
  <c r="EB348" i="2"/>
  <c r="EA348" i="2"/>
  <c r="DZ348" i="2"/>
  <c r="DV348" i="2"/>
  <c r="DN348" i="2"/>
  <c r="CI348" i="2"/>
  <c r="CD348" i="2"/>
  <c r="BL348" i="2"/>
  <c r="BO348" i="2" s="1"/>
  <c r="BK348" i="2"/>
  <c r="BJ348" i="2"/>
  <c r="BI348" i="2"/>
  <c r="BH348" i="2"/>
  <c r="BG348" i="2"/>
  <c r="BD348" i="2"/>
  <c r="BC348" i="2"/>
  <c r="BB348" i="2"/>
  <c r="AX348" i="2"/>
  <c r="AW348" i="2"/>
  <c r="CK348" i="2" s="1"/>
  <c r="AV348" i="2"/>
  <c r="AU348" i="2"/>
  <c r="AT348" i="2"/>
  <c r="AN348" i="2"/>
  <c r="AM348" i="2"/>
  <c r="AL348" i="2"/>
  <c r="AK348" i="2"/>
  <c r="AJ348" i="2"/>
  <c r="AI348" i="2"/>
  <c r="AH348" i="2"/>
  <c r="AG348" i="2"/>
  <c r="AB348" i="2"/>
  <c r="AA348" i="2"/>
  <c r="Z348" i="2"/>
  <c r="Y348" i="2"/>
  <c r="X348" i="2"/>
  <c r="U348" i="2"/>
  <c r="T348" i="2"/>
  <c r="S348" i="2"/>
  <c r="R348" i="2"/>
  <c r="Q348" i="2"/>
  <c r="P348" i="2"/>
  <c r="O348" i="2"/>
  <c r="L348" i="2"/>
  <c r="I348" i="2"/>
  <c r="H348" i="2"/>
  <c r="G348" i="2"/>
  <c r="F348" i="2"/>
  <c r="A348" i="2" s="1"/>
  <c r="E348" i="2"/>
  <c r="LO347" i="2"/>
  <c r="LE347" i="2"/>
  <c r="LD347" i="2"/>
  <c r="LB347" i="2"/>
  <c r="KY347" i="2"/>
  <c r="KX347" i="2"/>
  <c r="KP347" i="2"/>
  <c r="KM347" i="2"/>
  <c r="KK347" i="2"/>
  <c r="JV347" i="2"/>
  <c r="JT347" i="2"/>
  <c r="II347" i="2"/>
  <c r="IH347" i="2"/>
  <c r="IB347" i="2"/>
  <c r="IA347" i="2"/>
  <c r="HU347" i="2"/>
  <c r="HT347" i="2"/>
  <c r="HN347" i="2"/>
  <c r="HM347" i="2"/>
  <c r="HG347" i="2"/>
  <c r="HF347" i="2"/>
  <c r="GZ347" i="2"/>
  <c r="GY347" i="2"/>
  <c r="GS347" i="2"/>
  <c r="GP347" i="2"/>
  <c r="GO347" i="2"/>
  <c r="FR347" i="2"/>
  <c r="FM347" i="2"/>
  <c r="FA347" i="2"/>
  <c r="ER347" i="2"/>
  <c r="EE347" i="2"/>
  <c r="ED347" i="2"/>
  <c r="EC347" i="2"/>
  <c r="EB347" i="2"/>
  <c r="EA347" i="2"/>
  <c r="DZ347" i="2"/>
  <c r="DV347" i="2"/>
  <c r="DN347" i="2"/>
  <c r="CJ347" i="2"/>
  <c r="CI347" i="2"/>
  <c r="CD347" i="2"/>
  <c r="CE347" i="2" s="1"/>
  <c r="BK347" i="2"/>
  <c r="BJ347" i="2"/>
  <c r="BL347" i="2" s="1"/>
  <c r="BO347" i="2" s="1"/>
  <c r="BI347" i="2"/>
  <c r="BH347" i="2"/>
  <c r="BG347" i="2"/>
  <c r="BD347" i="2"/>
  <c r="BC347" i="2"/>
  <c r="BB347" i="2"/>
  <c r="AX347" i="2"/>
  <c r="AW347" i="2"/>
  <c r="CK347" i="2" s="1"/>
  <c r="AV347" i="2"/>
  <c r="AU347" i="2"/>
  <c r="AT347" i="2"/>
  <c r="AN347" i="2"/>
  <c r="AM347" i="2"/>
  <c r="AL347" i="2"/>
  <c r="AK347" i="2"/>
  <c r="AJ347" i="2"/>
  <c r="AI347" i="2"/>
  <c r="AH347" i="2"/>
  <c r="AG347" i="2"/>
  <c r="AB347" i="2"/>
  <c r="AA347" i="2"/>
  <c r="Z347" i="2"/>
  <c r="Y347" i="2"/>
  <c r="X347" i="2"/>
  <c r="U347" i="2"/>
  <c r="T347" i="2"/>
  <c r="S347" i="2"/>
  <c r="R347" i="2"/>
  <c r="Q347" i="2"/>
  <c r="P347" i="2"/>
  <c r="O347" i="2"/>
  <c r="L347" i="2"/>
  <c r="I347" i="2"/>
  <c r="H347" i="2"/>
  <c r="G347" i="2"/>
  <c r="F347" i="2"/>
  <c r="A347" i="2" s="1"/>
  <c r="E347" i="2"/>
  <c r="LO346" i="2"/>
  <c r="LE346" i="2"/>
  <c r="LD346" i="2"/>
  <c r="LB346" i="2"/>
  <c r="KY346" i="2"/>
  <c r="KX346" i="2"/>
  <c r="KP346" i="2"/>
  <c r="KM346" i="2"/>
  <c r="KK346" i="2"/>
  <c r="JV346" i="2"/>
  <c r="JT346" i="2"/>
  <c r="II346" i="2"/>
  <c r="IH346" i="2"/>
  <c r="IB346" i="2"/>
  <c r="IA346" i="2"/>
  <c r="HU346" i="2"/>
  <c r="HT346" i="2"/>
  <c r="HN346" i="2"/>
  <c r="HM346" i="2"/>
  <c r="HG346" i="2"/>
  <c r="HF346" i="2"/>
  <c r="GZ346" i="2"/>
  <c r="GY346" i="2"/>
  <c r="GS346" i="2"/>
  <c r="GP346" i="2"/>
  <c r="GO346" i="2"/>
  <c r="FR346" i="2"/>
  <c r="FM346" i="2"/>
  <c r="FA346" i="2"/>
  <c r="ER346" i="2"/>
  <c r="EE346" i="2"/>
  <c r="ED346" i="2"/>
  <c r="EC346" i="2"/>
  <c r="EB346" i="2"/>
  <c r="EA346" i="2"/>
  <c r="DZ346" i="2"/>
  <c r="DV346" i="2"/>
  <c r="DN346" i="2"/>
  <c r="CK346" i="2"/>
  <c r="CI346" i="2"/>
  <c r="CD346" i="2"/>
  <c r="BO346" i="2"/>
  <c r="BK346" i="2"/>
  <c r="BJ346" i="2"/>
  <c r="BL346" i="2" s="1"/>
  <c r="BI346" i="2"/>
  <c r="BH346" i="2"/>
  <c r="BG346" i="2"/>
  <c r="BD346" i="2"/>
  <c r="BC346" i="2"/>
  <c r="BB346" i="2"/>
  <c r="AX346" i="2"/>
  <c r="AW346" i="2"/>
  <c r="AV346" i="2"/>
  <c r="AU346" i="2"/>
  <c r="AT346" i="2"/>
  <c r="AN346" i="2"/>
  <c r="AM346" i="2"/>
  <c r="AL346" i="2"/>
  <c r="AK346" i="2"/>
  <c r="AJ346" i="2"/>
  <c r="AI346" i="2"/>
  <c r="AH346" i="2"/>
  <c r="AG346" i="2"/>
  <c r="AB346" i="2"/>
  <c r="AA346" i="2"/>
  <c r="Z346" i="2"/>
  <c r="Y346" i="2"/>
  <c r="X346" i="2"/>
  <c r="U346" i="2"/>
  <c r="T346" i="2"/>
  <c r="S346" i="2"/>
  <c r="R346" i="2"/>
  <c r="Q346" i="2"/>
  <c r="P346" i="2"/>
  <c r="O346" i="2"/>
  <c r="L346" i="2"/>
  <c r="I346" i="2"/>
  <c r="H346" i="2"/>
  <c r="G346" i="2"/>
  <c r="F346" i="2"/>
  <c r="A346" i="2" s="1"/>
  <c r="E346" i="2"/>
  <c r="LO345" i="2"/>
  <c r="LE345" i="2"/>
  <c r="LD345" i="2"/>
  <c r="LB345" i="2"/>
  <c r="KY345" i="2"/>
  <c r="KX345" i="2"/>
  <c r="KP345" i="2"/>
  <c r="KM345" i="2"/>
  <c r="KK345" i="2"/>
  <c r="JV345" i="2"/>
  <c r="JT345" i="2" s="1"/>
  <c r="II345" i="2"/>
  <c r="IH345" i="2"/>
  <c r="IB345" i="2"/>
  <c r="IA345" i="2"/>
  <c r="HU345" i="2"/>
  <c r="HT345" i="2"/>
  <c r="HN345" i="2"/>
  <c r="HM345" i="2"/>
  <c r="HG345" i="2"/>
  <c r="HF345" i="2"/>
  <c r="GZ345" i="2"/>
  <c r="GY345" i="2"/>
  <c r="GS345" i="2"/>
  <c r="GP345" i="2"/>
  <c r="GO345" i="2"/>
  <c r="FR345" i="2"/>
  <c r="FM345" i="2"/>
  <c r="FA345" i="2"/>
  <c r="ER345" i="2"/>
  <c r="EE345" i="2"/>
  <c r="ED345" i="2"/>
  <c r="EC345" i="2"/>
  <c r="EB345" i="2"/>
  <c r="EA345" i="2"/>
  <c r="DZ345" i="2"/>
  <c r="DV345" i="2"/>
  <c r="DN345" i="2"/>
  <c r="CK345" i="2"/>
  <c r="CI345" i="2"/>
  <c r="CE345" i="2"/>
  <c r="CD345" i="2"/>
  <c r="CJ345" i="2" s="1"/>
  <c r="BK345" i="2"/>
  <c r="BJ345" i="2"/>
  <c r="BL345" i="2" s="1"/>
  <c r="BO345" i="2" s="1"/>
  <c r="BI345" i="2"/>
  <c r="BH345" i="2"/>
  <c r="BG345" i="2"/>
  <c r="BD345" i="2"/>
  <c r="BC345" i="2"/>
  <c r="BB345" i="2"/>
  <c r="AX345" i="2"/>
  <c r="AW345" i="2"/>
  <c r="AV345" i="2"/>
  <c r="AU345" i="2"/>
  <c r="AT345" i="2"/>
  <c r="AN345" i="2"/>
  <c r="AM345" i="2"/>
  <c r="AL345" i="2"/>
  <c r="AK345" i="2"/>
  <c r="AJ345" i="2"/>
  <c r="AI345" i="2"/>
  <c r="AH345" i="2"/>
  <c r="AG345" i="2"/>
  <c r="AB345" i="2"/>
  <c r="AA345" i="2"/>
  <c r="Z345" i="2"/>
  <c r="Y345" i="2"/>
  <c r="X345" i="2"/>
  <c r="U345" i="2"/>
  <c r="T345" i="2"/>
  <c r="S345" i="2"/>
  <c r="R345" i="2"/>
  <c r="Q345" i="2"/>
  <c r="P345" i="2"/>
  <c r="O345" i="2"/>
  <c r="L345" i="2"/>
  <c r="I345" i="2"/>
  <c r="H345" i="2"/>
  <c r="G345" i="2"/>
  <c r="F345" i="2"/>
  <c r="E345" i="2"/>
  <c r="A345" i="2"/>
  <c r="LO344" i="2"/>
  <c r="LE344" i="2"/>
  <c r="LD344" i="2"/>
  <c r="LB344" i="2"/>
  <c r="KY344" i="2"/>
  <c r="KX344" i="2"/>
  <c r="KP344" i="2"/>
  <c r="KM344" i="2"/>
  <c r="KK344" i="2"/>
  <c r="JV344" i="2"/>
  <c r="JT344" i="2" s="1"/>
  <c r="II344" i="2"/>
  <c r="IH344" i="2"/>
  <c r="IB344" i="2"/>
  <c r="IA344" i="2"/>
  <c r="HU344" i="2"/>
  <c r="HT344" i="2"/>
  <c r="HN344" i="2"/>
  <c r="HM344" i="2"/>
  <c r="HG344" i="2"/>
  <c r="HF344" i="2"/>
  <c r="GZ344" i="2"/>
  <c r="GY344" i="2"/>
  <c r="GS344" i="2"/>
  <c r="GP344" i="2"/>
  <c r="GO344" i="2"/>
  <c r="FR344" i="2"/>
  <c r="FM344" i="2"/>
  <c r="FA344" i="2"/>
  <c r="ER344" i="2"/>
  <c r="EE344" i="2"/>
  <c r="ED344" i="2"/>
  <c r="EC344" i="2"/>
  <c r="EB344" i="2"/>
  <c r="EA344" i="2"/>
  <c r="DZ344" i="2"/>
  <c r="DV344" i="2"/>
  <c r="DN344" i="2"/>
  <c r="CK344" i="2"/>
  <c r="CJ344" i="2"/>
  <c r="CI344" i="2"/>
  <c r="CE344" i="2"/>
  <c r="CD344" i="2"/>
  <c r="BL344" i="2"/>
  <c r="BO344" i="2" s="1"/>
  <c r="BK344" i="2"/>
  <c r="BJ344" i="2"/>
  <c r="BI344" i="2"/>
  <c r="BH344" i="2"/>
  <c r="BG344" i="2"/>
  <c r="BD344" i="2"/>
  <c r="BC344" i="2"/>
  <c r="BB344" i="2"/>
  <c r="AX344" i="2"/>
  <c r="AW344" i="2"/>
  <c r="AV344" i="2"/>
  <c r="AU344" i="2"/>
  <c r="AT344" i="2"/>
  <c r="AN344" i="2"/>
  <c r="AM344" i="2"/>
  <c r="AL344" i="2"/>
  <c r="AK344" i="2"/>
  <c r="AJ344" i="2"/>
  <c r="AI344" i="2"/>
  <c r="AH344" i="2"/>
  <c r="AG344" i="2"/>
  <c r="AB344" i="2"/>
  <c r="AA344" i="2"/>
  <c r="Z344" i="2"/>
  <c r="Y344" i="2"/>
  <c r="X344" i="2"/>
  <c r="U344" i="2"/>
  <c r="T344" i="2"/>
  <c r="S344" i="2"/>
  <c r="R344" i="2"/>
  <c r="Q344" i="2"/>
  <c r="P344" i="2"/>
  <c r="O344" i="2"/>
  <c r="L344" i="2"/>
  <c r="I344" i="2"/>
  <c r="H344" i="2"/>
  <c r="G344" i="2"/>
  <c r="F344" i="2"/>
  <c r="E344" i="2"/>
  <c r="A344" i="2"/>
  <c r="LO343" i="2"/>
  <c r="LE343" i="2"/>
  <c r="LD343" i="2"/>
  <c r="LB343" i="2"/>
  <c r="KY343" i="2"/>
  <c r="KX343" i="2"/>
  <c r="KP343" i="2"/>
  <c r="KM343" i="2"/>
  <c r="KK343" i="2"/>
  <c r="JV343" i="2"/>
  <c r="JT343" i="2"/>
  <c r="II343" i="2"/>
  <c r="IH343" i="2"/>
  <c r="IB343" i="2"/>
  <c r="IA343" i="2"/>
  <c r="HU343" i="2"/>
  <c r="HT343" i="2"/>
  <c r="HN343" i="2"/>
  <c r="HM343" i="2"/>
  <c r="HG343" i="2"/>
  <c r="HF343" i="2"/>
  <c r="GZ343" i="2"/>
  <c r="GY343" i="2"/>
  <c r="GS343" i="2"/>
  <c r="GP343" i="2"/>
  <c r="GO343" i="2"/>
  <c r="FR343" i="2"/>
  <c r="FM343" i="2"/>
  <c r="FA343" i="2"/>
  <c r="ER343" i="2"/>
  <c r="EE343" i="2"/>
  <c r="ED343" i="2"/>
  <c r="EC343" i="2"/>
  <c r="EB343" i="2"/>
  <c r="EA343" i="2"/>
  <c r="DZ343" i="2"/>
  <c r="DV343" i="2"/>
  <c r="DN343" i="2"/>
  <c r="CI343" i="2"/>
  <c r="CD343" i="2"/>
  <c r="BO343" i="2"/>
  <c r="BL343" i="2"/>
  <c r="BK343" i="2"/>
  <c r="BJ343" i="2"/>
  <c r="BI343" i="2"/>
  <c r="BH343" i="2"/>
  <c r="BG343" i="2"/>
  <c r="BD343" i="2"/>
  <c r="BC343" i="2"/>
  <c r="BB343" i="2"/>
  <c r="AX343" i="2"/>
  <c r="AW343" i="2"/>
  <c r="CK343" i="2" s="1"/>
  <c r="AV343" i="2"/>
  <c r="AU343" i="2"/>
  <c r="AT343" i="2"/>
  <c r="AN343" i="2"/>
  <c r="AM343" i="2"/>
  <c r="AL343" i="2"/>
  <c r="AK343" i="2"/>
  <c r="AJ343" i="2"/>
  <c r="AI343" i="2"/>
  <c r="AH343" i="2"/>
  <c r="AG343" i="2"/>
  <c r="AB343" i="2"/>
  <c r="AA343" i="2"/>
  <c r="Z343" i="2"/>
  <c r="Y343" i="2"/>
  <c r="X343" i="2"/>
  <c r="U343" i="2"/>
  <c r="T343" i="2"/>
  <c r="S343" i="2"/>
  <c r="R343" i="2"/>
  <c r="Q343" i="2"/>
  <c r="P343" i="2"/>
  <c r="O343" i="2"/>
  <c r="L343" i="2"/>
  <c r="I343" i="2"/>
  <c r="H343" i="2"/>
  <c r="G343" i="2"/>
  <c r="F343" i="2"/>
  <c r="A343" i="2" s="1"/>
  <c r="E343" i="2"/>
  <c r="LO342" i="2"/>
  <c r="LE342" i="2"/>
  <c r="LD342" i="2"/>
  <c r="LB342" i="2"/>
  <c r="KY342" i="2"/>
  <c r="KX342" i="2"/>
  <c r="KP342" i="2"/>
  <c r="KM342" i="2"/>
  <c r="KK342" i="2"/>
  <c r="JV342" i="2"/>
  <c r="JT342" i="2"/>
  <c r="II342" i="2"/>
  <c r="IH342" i="2"/>
  <c r="IB342" i="2"/>
  <c r="IA342" i="2"/>
  <c r="HU342" i="2"/>
  <c r="HT342" i="2"/>
  <c r="HN342" i="2"/>
  <c r="HM342" i="2"/>
  <c r="HG342" i="2"/>
  <c r="HF342" i="2"/>
  <c r="GZ342" i="2"/>
  <c r="GY342" i="2"/>
  <c r="GS342" i="2"/>
  <c r="GP342" i="2"/>
  <c r="GO342" i="2"/>
  <c r="FR342" i="2"/>
  <c r="FM342" i="2"/>
  <c r="FA342" i="2"/>
  <c r="ER342" i="2"/>
  <c r="EE342" i="2"/>
  <c r="ED342" i="2"/>
  <c r="EC342" i="2"/>
  <c r="EB342" i="2"/>
  <c r="EA342" i="2"/>
  <c r="DZ342" i="2"/>
  <c r="DV342" i="2"/>
  <c r="DN342" i="2"/>
  <c r="CK342" i="2"/>
  <c r="CJ342" i="2"/>
  <c r="CI342" i="2"/>
  <c r="CD342" i="2"/>
  <c r="CE342" i="2" s="1"/>
  <c r="BK342" i="2"/>
  <c r="BJ342" i="2"/>
  <c r="BL342" i="2" s="1"/>
  <c r="BO342" i="2" s="1"/>
  <c r="BI342" i="2"/>
  <c r="BH342" i="2"/>
  <c r="BG342" i="2"/>
  <c r="BD342" i="2"/>
  <c r="BC342" i="2"/>
  <c r="BB342" i="2"/>
  <c r="AX342" i="2"/>
  <c r="AW342" i="2"/>
  <c r="AV342" i="2"/>
  <c r="AU342" i="2"/>
  <c r="AT342" i="2"/>
  <c r="AN342" i="2"/>
  <c r="AM342" i="2"/>
  <c r="AL342" i="2"/>
  <c r="AK342" i="2"/>
  <c r="AJ342" i="2"/>
  <c r="AI342" i="2"/>
  <c r="AH342" i="2"/>
  <c r="AG342" i="2"/>
  <c r="AB342" i="2"/>
  <c r="AA342" i="2"/>
  <c r="Z342" i="2"/>
  <c r="Y342" i="2"/>
  <c r="X342" i="2"/>
  <c r="U342" i="2"/>
  <c r="T342" i="2"/>
  <c r="S342" i="2"/>
  <c r="R342" i="2"/>
  <c r="Q342" i="2"/>
  <c r="P342" i="2"/>
  <c r="O342" i="2"/>
  <c r="L342" i="2"/>
  <c r="I342" i="2"/>
  <c r="H342" i="2"/>
  <c r="G342" i="2"/>
  <c r="F342" i="2"/>
  <c r="E342" i="2"/>
  <c r="A342" i="2"/>
  <c r="LO341" i="2"/>
  <c r="LE341" i="2"/>
  <c r="LD341" i="2"/>
  <c r="LB341" i="2"/>
  <c r="KY341" i="2"/>
  <c r="KX341" i="2"/>
  <c r="KP341" i="2"/>
  <c r="KM341" i="2"/>
  <c r="KK341" i="2"/>
  <c r="JV341" i="2"/>
  <c r="JT341" i="2"/>
  <c r="II341" i="2"/>
  <c r="IH341" i="2"/>
  <c r="IB341" i="2"/>
  <c r="IA341" i="2"/>
  <c r="HU341" i="2"/>
  <c r="HT341" i="2"/>
  <c r="HN341" i="2"/>
  <c r="HM341" i="2"/>
  <c r="HG341" i="2"/>
  <c r="HF341" i="2"/>
  <c r="GZ341" i="2"/>
  <c r="GY341" i="2"/>
  <c r="GS341" i="2"/>
  <c r="GP341" i="2"/>
  <c r="GO341" i="2"/>
  <c r="FR341" i="2"/>
  <c r="FM341" i="2"/>
  <c r="FA341" i="2"/>
  <c r="ER341" i="2"/>
  <c r="EE341" i="2"/>
  <c r="ED341" i="2"/>
  <c r="EC341" i="2"/>
  <c r="EB341" i="2"/>
  <c r="EA341" i="2"/>
  <c r="DZ341" i="2"/>
  <c r="DV341" i="2"/>
  <c r="DN341" i="2"/>
  <c r="CK341" i="2"/>
  <c r="CI341" i="2"/>
  <c r="CD341" i="2"/>
  <c r="BL341" i="2"/>
  <c r="BO341" i="2" s="1"/>
  <c r="BK341" i="2"/>
  <c r="BJ341" i="2"/>
  <c r="BI341" i="2"/>
  <c r="BH341" i="2"/>
  <c r="BG341" i="2"/>
  <c r="BD341" i="2"/>
  <c r="BC341" i="2"/>
  <c r="BB341" i="2"/>
  <c r="AX341" i="2"/>
  <c r="AW341" i="2"/>
  <c r="AV341" i="2"/>
  <c r="AU341" i="2"/>
  <c r="AT341" i="2"/>
  <c r="AN341" i="2"/>
  <c r="AM341" i="2"/>
  <c r="AL341" i="2"/>
  <c r="AK341" i="2"/>
  <c r="AJ341" i="2"/>
  <c r="AI341" i="2"/>
  <c r="AH341" i="2"/>
  <c r="AG341" i="2"/>
  <c r="AB341" i="2"/>
  <c r="AA341" i="2"/>
  <c r="Z341" i="2"/>
  <c r="Y341" i="2"/>
  <c r="X341" i="2"/>
  <c r="U341" i="2"/>
  <c r="T341" i="2"/>
  <c r="S341" i="2"/>
  <c r="R341" i="2"/>
  <c r="Q341" i="2"/>
  <c r="P341" i="2"/>
  <c r="O341" i="2"/>
  <c r="L341" i="2"/>
  <c r="I341" i="2"/>
  <c r="H341" i="2"/>
  <c r="G341" i="2"/>
  <c r="F341" i="2"/>
  <c r="E341" i="2"/>
  <c r="A341" i="2"/>
  <c r="LO340" i="2"/>
  <c r="LE340" i="2"/>
  <c r="LD340" i="2"/>
  <c r="LB340" i="2"/>
  <c r="KY340" i="2"/>
  <c r="KX340" i="2"/>
  <c r="KP340" i="2"/>
  <c r="KM340" i="2"/>
  <c r="KK340" i="2"/>
  <c r="JV340" i="2"/>
  <c r="JT340" i="2"/>
  <c r="II340" i="2"/>
  <c r="IH340" i="2"/>
  <c r="IB340" i="2"/>
  <c r="IA340" i="2"/>
  <c r="HU340" i="2"/>
  <c r="HT340" i="2"/>
  <c r="HN340" i="2"/>
  <c r="HM340" i="2"/>
  <c r="HG340" i="2"/>
  <c r="HF340" i="2"/>
  <c r="GZ340" i="2"/>
  <c r="GY340" i="2"/>
  <c r="GS340" i="2"/>
  <c r="GP340" i="2"/>
  <c r="GO340" i="2"/>
  <c r="FR340" i="2"/>
  <c r="FM340" i="2"/>
  <c r="FA340" i="2"/>
  <c r="ER340" i="2"/>
  <c r="EE340" i="2"/>
  <c r="ED340" i="2"/>
  <c r="EC340" i="2"/>
  <c r="EB340" i="2"/>
  <c r="EA340" i="2"/>
  <c r="DZ340" i="2"/>
  <c r="DV340" i="2"/>
  <c r="DN340" i="2"/>
  <c r="CJ340" i="2"/>
  <c r="CI340" i="2"/>
  <c r="CE340" i="2"/>
  <c r="CD340" i="2"/>
  <c r="BO340" i="2"/>
  <c r="BL340" i="2"/>
  <c r="BK340" i="2"/>
  <c r="BJ340" i="2"/>
  <c r="BI340" i="2"/>
  <c r="BH340" i="2"/>
  <c r="BG340" i="2"/>
  <c r="BD340" i="2"/>
  <c r="BC340" i="2"/>
  <c r="BB340" i="2"/>
  <c r="AX340" i="2"/>
  <c r="AW340" i="2"/>
  <c r="CK340" i="2" s="1"/>
  <c r="AV340" i="2"/>
  <c r="AU340" i="2"/>
  <c r="AT340" i="2"/>
  <c r="AN340" i="2"/>
  <c r="AM340" i="2"/>
  <c r="AL340" i="2"/>
  <c r="AK340" i="2"/>
  <c r="AJ340" i="2"/>
  <c r="AI340" i="2"/>
  <c r="AH340" i="2"/>
  <c r="AG340" i="2"/>
  <c r="AB340" i="2"/>
  <c r="AA340" i="2"/>
  <c r="Z340" i="2"/>
  <c r="Y340" i="2"/>
  <c r="X340" i="2"/>
  <c r="U340" i="2"/>
  <c r="T340" i="2"/>
  <c r="S340" i="2"/>
  <c r="R340" i="2"/>
  <c r="Q340" i="2"/>
  <c r="P340" i="2"/>
  <c r="O340" i="2"/>
  <c r="L340" i="2"/>
  <c r="I340" i="2"/>
  <c r="H340" i="2"/>
  <c r="G340" i="2"/>
  <c r="F340" i="2"/>
  <c r="E340" i="2"/>
  <c r="A340" i="2"/>
  <c r="LO339" i="2"/>
  <c r="LE339" i="2"/>
  <c r="LD339" i="2"/>
  <c r="LB339" i="2"/>
  <c r="KY339" i="2"/>
  <c r="KX339" i="2"/>
  <c r="KP339" i="2"/>
  <c r="KM339" i="2"/>
  <c r="KK339" i="2"/>
  <c r="JV339" i="2"/>
  <c r="JT339" i="2"/>
  <c r="II339" i="2"/>
  <c r="IH339" i="2"/>
  <c r="IB339" i="2"/>
  <c r="IA339" i="2"/>
  <c r="HU339" i="2"/>
  <c r="HT339" i="2"/>
  <c r="HN339" i="2"/>
  <c r="HM339" i="2"/>
  <c r="HG339" i="2"/>
  <c r="HF339" i="2"/>
  <c r="GZ339" i="2"/>
  <c r="GY339" i="2"/>
  <c r="GS339" i="2"/>
  <c r="GP339" i="2"/>
  <c r="GO339" i="2"/>
  <c r="FR339" i="2"/>
  <c r="FM339" i="2"/>
  <c r="FA339" i="2"/>
  <c r="ER339" i="2"/>
  <c r="EE339" i="2"/>
  <c r="ED339" i="2"/>
  <c r="EC339" i="2"/>
  <c r="EB339" i="2"/>
  <c r="EA339" i="2"/>
  <c r="DZ339" i="2"/>
  <c r="DV339" i="2"/>
  <c r="DN339" i="2"/>
  <c r="CK339" i="2"/>
  <c r="CI339" i="2"/>
  <c r="CD339" i="2"/>
  <c r="CE339" i="2" s="1"/>
  <c r="BL339" i="2"/>
  <c r="BO339" i="2" s="1"/>
  <c r="BK339" i="2"/>
  <c r="BJ339" i="2"/>
  <c r="BI339" i="2"/>
  <c r="BH339" i="2"/>
  <c r="BG339" i="2"/>
  <c r="BD339" i="2"/>
  <c r="BC339" i="2"/>
  <c r="BB339" i="2"/>
  <c r="AX339" i="2"/>
  <c r="AW339" i="2"/>
  <c r="AV339" i="2"/>
  <c r="AU339" i="2"/>
  <c r="AT339" i="2"/>
  <c r="AN339" i="2"/>
  <c r="AM339" i="2"/>
  <c r="AL339" i="2"/>
  <c r="AK339" i="2"/>
  <c r="AJ339" i="2"/>
  <c r="AI339" i="2"/>
  <c r="AH339" i="2"/>
  <c r="AG339" i="2"/>
  <c r="AB339" i="2"/>
  <c r="AA339" i="2"/>
  <c r="Z339" i="2"/>
  <c r="Y339" i="2"/>
  <c r="X339" i="2"/>
  <c r="U339" i="2"/>
  <c r="T339" i="2"/>
  <c r="S339" i="2"/>
  <c r="R339" i="2"/>
  <c r="Q339" i="2"/>
  <c r="P339" i="2"/>
  <c r="O339" i="2"/>
  <c r="L339" i="2"/>
  <c r="I339" i="2"/>
  <c r="H339" i="2"/>
  <c r="G339" i="2"/>
  <c r="F339" i="2"/>
  <c r="E339" i="2"/>
  <c r="A339" i="2"/>
  <c r="LO338" i="2"/>
  <c r="LE338" i="2"/>
  <c r="LD338" i="2"/>
  <c r="LB338" i="2"/>
  <c r="KY338" i="2"/>
  <c r="KX338" i="2"/>
  <c r="KP338" i="2"/>
  <c r="KM338" i="2"/>
  <c r="KK338" i="2"/>
  <c r="JV338" i="2"/>
  <c r="JT338" i="2"/>
  <c r="II338" i="2"/>
  <c r="IH338" i="2"/>
  <c r="IB338" i="2"/>
  <c r="IA338" i="2"/>
  <c r="HU338" i="2"/>
  <c r="HT338" i="2"/>
  <c r="HN338" i="2"/>
  <c r="HM338" i="2"/>
  <c r="HG338" i="2"/>
  <c r="HF338" i="2"/>
  <c r="GZ338" i="2"/>
  <c r="GY338" i="2"/>
  <c r="GS338" i="2"/>
  <c r="GP338" i="2"/>
  <c r="GO338" i="2"/>
  <c r="FR338" i="2"/>
  <c r="FM338" i="2"/>
  <c r="FA338" i="2"/>
  <c r="ER338" i="2"/>
  <c r="EE338" i="2"/>
  <c r="ED338" i="2"/>
  <c r="EC338" i="2"/>
  <c r="EB338" i="2"/>
  <c r="EA338" i="2"/>
  <c r="DZ338" i="2"/>
  <c r="DV338" i="2"/>
  <c r="DN338" i="2"/>
  <c r="CK338" i="2"/>
  <c r="CJ338" i="2"/>
  <c r="CI338" i="2"/>
  <c r="CD338" i="2"/>
  <c r="CE338" i="2" s="1"/>
  <c r="BK338" i="2"/>
  <c r="BJ338" i="2"/>
  <c r="BL338" i="2" s="1"/>
  <c r="BO338" i="2" s="1"/>
  <c r="BI338" i="2"/>
  <c r="BH338" i="2"/>
  <c r="BG338" i="2"/>
  <c r="BD338" i="2"/>
  <c r="BC338" i="2"/>
  <c r="BB338" i="2"/>
  <c r="AX338" i="2"/>
  <c r="AW338" i="2"/>
  <c r="AV338" i="2"/>
  <c r="AU338" i="2"/>
  <c r="AT338" i="2"/>
  <c r="AN338" i="2"/>
  <c r="AM338" i="2"/>
  <c r="AL338" i="2"/>
  <c r="AK338" i="2"/>
  <c r="AJ338" i="2"/>
  <c r="AI338" i="2"/>
  <c r="AH338" i="2"/>
  <c r="AG338" i="2"/>
  <c r="AB338" i="2"/>
  <c r="AA338" i="2"/>
  <c r="Z338" i="2"/>
  <c r="Y338" i="2"/>
  <c r="X338" i="2"/>
  <c r="U338" i="2"/>
  <c r="T338" i="2"/>
  <c r="S338" i="2"/>
  <c r="R338" i="2"/>
  <c r="Q338" i="2"/>
  <c r="P338" i="2"/>
  <c r="O338" i="2"/>
  <c r="L338" i="2"/>
  <c r="I338" i="2"/>
  <c r="H338" i="2"/>
  <c r="G338" i="2"/>
  <c r="F338" i="2"/>
  <c r="A338" i="2" s="1"/>
  <c r="E338" i="2"/>
  <c r="LO337" i="2"/>
  <c r="LE337" i="2"/>
  <c r="LD337" i="2"/>
  <c r="LB337" i="2"/>
  <c r="KY337" i="2"/>
  <c r="KX337" i="2"/>
  <c r="KP337" i="2"/>
  <c r="KM337" i="2"/>
  <c r="KK337" i="2"/>
  <c r="JV337" i="2"/>
  <c r="JT337" i="2" s="1"/>
  <c r="II337" i="2"/>
  <c r="IH337" i="2"/>
  <c r="IB337" i="2"/>
  <c r="IA337" i="2"/>
  <c r="HU337" i="2"/>
  <c r="HT337" i="2"/>
  <c r="HN337" i="2"/>
  <c r="HM337" i="2"/>
  <c r="HG337" i="2"/>
  <c r="HF337" i="2"/>
  <c r="GZ337" i="2"/>
  <c r="GY337" i="2"/>
  <c r="GS337" i="2"/>
  <c r="GP337" i="2"/>
  <c r="GO337" i="2"/>
  <c r="FR337" i="2"/>
  <c r="FM337" i="2"/>
  <c r="FA337" i="2"/>
  <c r="ER337" i="2"/>
  <c r="EE337" i="2"/>
  <c r="ED337" i="2"/>
  <c r="EC337" i="2"/>
  <c r="EB337" i="2"/>
  <c r="EA337" i="2"/>
  <c r="DZ337" i="2"/>
  <c r="DV337" i="2"/>
  <c r="DN337" i="2"/>
  <c r="CI337" i="2"/>
  <c r="CD337" i="2"/>
  <c r="BL337" i="2"/>
  <c r="BO337" i="2" s="1"/>
  <c r="BK337" i="2"/>
  <c r="BJ337" i="2"/>
  <c r="BI337" i="2"/>
  <c r="BH337" i="2"/>
  <c r="BG337" i="2"/>
  <c r="BD337" i="2"/>
  <c r="BC337" i="2"/>
  <c r="BB337" i="2"/>
  <c r="AX337" i="2"/>
  <c r="AW337" i="2"/>
  <c r="CK337" i="2" s="1"/>
  <c r="AV337" i="2"/>
  <c r="AU337" i="2"/>
  <c r="AT337" i="2"/>
  <c r="AN337" i="2"/>
  <c r="AM337" i="2"/>
  <c r="AL337" i="2"/>
  <c r="AK337" i="2"/>
  <c r="AJ337" i="2"/>
  <c r="AI337" i="2"/>
  <c r="AH337" i="2"/>
  <c r="AG337" i="2"/>
  <c r="AB337" i="2"/>
  <c r="AA337" i="2"/>
  <c r="Z337" i="2"/>
  <c r="Y337" i="2"/>
  <c r="X337" i="2"/>
  <c r="U337" i="2"/>
  <c r="T337" i="2"/>
  <c r="S337" i="2"/>
  <c r="R337" i="2"/>
  <c r="Q337" i="2"/>
  <c r="P337" i="2"/>
  <c r="O337" i="2"/>
  <c r="L337" i="2"/>
  <c r="I337" i="2"/>
  <c r="H337" i="2"/>
  <c r="G337" i="2"/>
  <c r="F337" i="2"/>
  <c r="E337" i="2"/>
  <c r="A337" i="2"/>
  <c r="LO336" i="2"/>
  <c r="LE336" i="2"/>
  <c r="LD336" i="2"/>
  <c r="LB336" i="2"/>
  <c r="KY336" i="2"/>
  <c r="KX336" i="2"/>
  <c r="KP336" i="2"/>
  <c r="KM336" i="2"/>
  <c r="KK336" i="2"/>
  <c r="JV336" i="2"/>
  <c r="JT336" i="2" s="1"/>
  <c r="II336" i="2"/>
  <c r="IH336" i="2"/>
  <c r="IB336" i="2"/>
  <c r="IA336" i="2"/>
  <c r="HU336" i="2"/>
  <c r="HT336" i="2"/>
  <c r="HN336" i="2"/>
  <c r="HM336" i="2"/>
  <c r="HG336" i="2"/>
  <c r="HF336" i="2"/>
  <c r="GZ336" i="2"/>
  <c r="GY336" i="2"/>
  <c r="GS336" i="2"/>
  <c r="GP336" i="2"/>
  <c r="GO336" i="2"/>
  <c r="FR336" i="2"/>
  <c r="FM336" i="2"/>
  <c r="FA336" i="2"/>
  <c r="ER336" i="2"/>
  <c r="EE336" i="2"/>
  <c r="ED336" i="2"/>
  <c r="EC336" i="2"/>
  <c r="EB336" i="2"/>
  <c r="EA336" i="2"/>
  <c r="DZ336" i="2"/>
  <c r="DV336" i="2"/>
  <c r="DN336" i="2"/>
  <c r="CJ336" i="2"/>
  <c r="CI336" i="2"/>
  <c r="CE336" i="2"/>
  <c r="CD336" i="2"/>
  <c r="BK336" i="2"/>
  <c r="BJ336" i="2"/>
  <c r="BL336" i="2" s="1"/>
  <c r="BO336" i="2" s="1"/>
  <c r="BI336" i="2"/>
  <c r="BH336" i="2"/>
  <c r="BG336" i="2"/>
  <c r="BD336" i="2"/>
  <c r="BC336" i="2"/>
  <c r="BB336" i="2"/>
  <c r="AX336" i="2"/>
  <c r="AW336" i="2"/>
  <c r="CK336" i="2" s="1"/>
  <c r="AV336" i="2"/>
  <c r="AU336" i="2"/>
  <c r="AT336" i="2"/>
  <c r="AN336" i="2"/>
  <c r="AM336" i="2"/>
  <c r="AL336" i="2"/>
  <c r="AK336" i="2"/>
  <c r="AJ336" i="2"/>
  <c r="AI336" i="2"/>
  <c r="AH336" i="2"/>
  <c r="AG336" i="2"/>
  <c r="AB336" i="2"/>
  <c r="AA336" i="2"/>
  <c r="Z336" i="2"/>
  <c r="Y336" i="2"/>
  <c r="X336" i="2"/>
  <c r="U336" i="2"/>
  <c r="T336" i="2"/>
  <c r="S336" i="2"/>
  <c r="R336" i="2"/>
  <c r="Q336" i="2"/>
  <c r="P336" i="2"/>
  <c r="O336" i="2"/>
  <c r="L336" i="2"/>
  <c r="I336" i="2"/>
  <c r="H336" i="2"/>
  <c r="G336" i="2"/>
  <c r="F336" i="2"/>
  <c r="E336" i="2"/>
  <c r="A336" i="2"/>
  <c r="LO335" i="2"/>
  <c r="LE335" i="2"/>
  <c r="LD335" i="2"/>
  <c r="LB335" i="2"/>
  <c r="KY335" i="2"/>
  <c r="KX335" i="2"/>
  <c r="KP335" i="2"/>
  <c r="KM335" i="2"/>
  <c r="KK335" i="2"/>
  <c r="JV335" i="2"/>
  <c r="JT335" i="2"/>
  <c r="II335" i="2"/>
  <c r="IH335" i="2"/>
  <c r="IB335" i="2"/>
  <c r="IA335" i="2"/>
  <c r="HU335" i="2"/>
  <c r="HT335" i="2"/>
  <c r="HN335" i="2"/>
  <c r="HM335" i="2"/>
  <c r="HG335" i="2"/>
  <c r="HF335" i="2"/>
  <c r="GZ335" i="2"/>
  <c r="GY335" i="2"/>
  <c r="GS335" i="2"/>
  <c r="GP335" i="2"/>
  <c r="GO335" i="2"/>
  <c r="FR335" i="2"/>
  <c r="FM335" i="2"/>
  <c r="FA335" i="2"/>
  <c r="ER335" i="2"/>
  <c r="EE335" i="2"/>
  <c r="ED335" i="2"/>
  <c r="EC335" i="2"/>
  <c r="EB335" i="2"/>
  <c r="EA335" i="2"/>
  <c r="DZ335" i="2"/>
  <c r="DV335" i="2"/>
  <c r="DN335" i="2"/>
  <c r="CI335" i="2"/>
  <c r="CD335" i="2"/>
  <c r="BL335" i="2"/>
  <c r="BO335" i="2" s="1"/>
  <c r="BK335" i="2"/>
  <c r="BJ335" i="2"/>
  <c r="BI335" i="2"/>
  <c r="BH335" i="2"/>
  <c r="BG335" i="2"/>
  <c r="BD335" i="2"/>
  <c r="BC335" i="2"/>
  <c r="BB335" i="2"/>
  <c r="AX335" i="2"/>
  <c r="AW335" i="2"/>
  <c r="CK335" i="2" s="1"/>
  <c r="AV335" i="2"/>
  <c r="AU335" i="2"/>
  <c r="AT335" i="2"/>
  <c r="AN335" i="2"/>
  <c r="AM335" i="2"/>
  <c r="AL335" i="2"/>
  <c r="AK335" i="2"/>
  <c r="AJ335" i="2"/>
  <c r="AI335" i="2"/>
  <c r="AH335" i="2"/>
  <c r="AG335" i="2"/>
  <c r="AB335" i="2"/>
  <c r="AA335" i="2"/>
  <c r="Z335" i="2"/>
  <c r="Y335" i="2"/>
  <c r="X335" i="2"/>
  <c r="U335" i="2"/>
  <c r="T335" i="2"/>
  <c r="S335" i="2"/>
  <c r="R335" i="2"/>
  <c r="Q335" i="2"/>
  <c r="P335" i="2"/>
  <c r="O335" i="2"/>
  <c r="L335" i="2"/>
  <c r="I335" i="2"/>
  <c r="H335" i="2"/>
  <c r="G335" i="2"/>
  <c r="F335" i="2"/>
  <c r="E335" i="2"/>
  <c r="A335" i="2"/>
  <c r="LO334" i="2"/>
  <c r="LE334" i="2"/>
  <c r="LD334" i="2"/>
  <c r="LB334" i="2"/>
  <c r="KY334" i="2"/>
  <c r="KX334" i="2"/>
  <c r="KP334" i="2"/>
  <c r="KM334" i="2"/>
  <c r="KK334" i="2"/>
  <c r="JV334" i="2"/>
  <c r="JT334" i="2" s="1"/>
  <c r="II334" i="2"/>
  <c r="IH334" i="2"/>
  <c r="IB334" i="2"/>
  <c r="IA334" i="2"/>
  <c r="HU334" i="2"/>
  <c r="HT334" i="2"/>
  <c r="HN334" i="2"/>
  <c r="HM334" i="2"/>
  <c r="HG334" i="2"/>
  <c r="HF334" i="2"/>
  <c r="GZ334" i="2"/>
  <c r="GY334" i="2"/>
  <c r="GS334" i="2"/>
  <c r="GP334" i="2"/>
  <c r="GO334" i="2"/>
  <c r="FR334" i="2"/>
  <c r="FM334" i="2"/>
  <c r="FA334" i="2"/>
  <c r="ER334" i="2"/>
  <c r="EE334" i="2"/>
  <c r="ED334" i="2"/>
  <c r="EC334" i="2"/>
  <c r="EB334" i="2"/>
  <c r="EA334" i="2"/>
  <c r="DZ334" i="2"/>
  <c r="DV334" i="2"/>
  <c r="DN334" i="2"/>
  <c r="CK334" i="2"/>
  <c r="CJ334" i="2"/>
  <c r="CI334" i="2"/>
  <c r="CE334" i="2"/>
  <c r="CD334" i="2"/>
  <c r="BK334" i="2"/>
  <c r="BJ334" i="2"/>
  <c r="BL334" i="2" s="1"/>
  <c r="BO334" i="2" s="1"/>
  <c r="BI334" i="2"/>
  <c r="BH334" i="2"/>
  <c r="BG334" i="2"/>
  <c r="BD334" i="2"/>
  <c r="BC334" i="2"/>
  <c r="BB334" i="2"/>
  <c r="AX334" i="2"/>
  <c r="AW334" i="2"/>
  <c r="AV334" i="2"/>
  <c r="AU334" i="2"/>
  <c r="AT334" i="2"/>
  <c r="AN334" i="2"/>
  <c r="AM334" i="2"/>
  <c r="AL334" i="2"/>
  <c r="AK334" i="2"/>
  <c r="AJ334" i="2"/>
  <c r="AI334" i="2"/>
  <c r="AH334" i="2"/>
  <c r="AG334" i="2"/>
  <c r="AB334" i="2"/>
  <c r="AA334" i="2"/>
  <c r="Z334" i="2"/>
  <c r="Y334" i="2"/>
  <c r="X334" i="2"/>
  <c r="U334" i="2"/>
  <c r="T334" i="2"/>
  <c r="S334" i="2"/>
  <c r="R334" i="2"/>
  <c r="Q334" i="2"/>
  <c r="P334" i="2"/>
  <c r="O334" i="2"/>
  <c r="L334" i="2"/>
  <c r="I334" i="2"/>
  <c r="H334" i="2"/>
  <c r="G334" i="2"/>
  <c r="F334" i="2"/>
  <c r="E334" i="2"/>
  <c r="A334" i="2"/>
  <c r="LO333" i="2"/>
  <c r="LE333" i="2"/>
  <c r="LD333" i="2"/>
  <c r="LB333" i="2"/>
  <c r="KY333" i="2"/>
  <c r="KX333" i="2"/>
  <c r="KP333" i="2"/>
  <c r="KM333" i="2"/>
  <c r="KK333" i="2"/>
  <c r="JV333" i="2"/>
  <c r="JT333" i="2"/>
  <c r="II333" i="2"/>
  <c r="IH333" i="2"/>
  <c r="IB333" i="2"/>
  <c r="IA333" i="2"/>
  <c r="HU333" i="2"/>
  <c r="HT333" i="2"/>
  <c r="HN333" i="2"/>
  <c r="HM333" i="2"/>
  <c r="HG333" i="2"/>
  <c r="HF333" i="2"/>
  <c r="GZ333" i="2"/>
  <c r="GY333" i="2"/>
  <c r="GS333" i="2"/>
  <c r="GP333" i="2"/>
  <c r="GO333" i="2"/>
  <c r="FR333" i="2"/>
  <c r="FM333" i="2"/>
  <c r="FA333" i="2"/>
  <c r="ER333" i="2"/>
  <c r="EE333" i="2"/>
  <c r="ED333" i="2"/>
  <c r="EC333" i="2"/>
  <c r="EB333" i="2"/>
  <c r="EA333" i="2"/>
  <c r="DZ333" i="2"/>
  <c r="DV333" i="2"/>
  <c r="DN333" i="2"/>
  <c r="CI333" i="2"/>
  <c r="CD333" i="2"/>
  <c r="CJ333" i="2" s="1"/>
  <c r="BK333" i="2"/>
  <c r="BJ333" i="2"/>
  <c r="BL333" i="2" s="1"/>
  <c r="BO333" i="2" s="1"/>
  <c r="BI333" i="2"/>
  <c r="BH333" i="2"/>
  <c r="BG333" i="2"/>
  <c r="BD333" i="2"/>
  <c r="BC333" i="2"/>
  <c r="BB333" i="2"/>
  <c r="AX333" i="2"/>
  <c r="AW333" i="2"/>
  <c r="CK333" i="2" s="1"/>
  <c r="AV333" i="2"/>
  <c r="AU333" i="2"/>
  <c r="AT333" i="2"/>
  <c r="AN333" i="2"/>
  <c r="AM333" i="2"/>
  <c r="AL333" i="2"/>
  <c r="AK333" i="2"/>
  <c r="AJ333" i="2"/>
  <c r="AI333" i="2"/>
  <c r="AH333" i="2"/>
  <c r="AG333" i="2"/>
  <c r="AB333" i="2"/>
  <c r="AA333" i="2"/>
  <c r="Z333" i="2"/>
  <c r="Y333" i="2"/>
  <c r="X333" i="2"/>
  <c r="U333" i="2"/>
  <c r="T333" i="2"/>
  <c r="S333" i="2"/>
  <c r="R333" i="2"/>
  <c r="Q333" i="2"/>
  <c r="P333" i="2"/>
  <c r="O333" i="2"/>
  <c r="L333" i="2"/>
  <c r="I333" i="2"/>
  <c r="H333" i="2"/>
  <c r="G333" i="2"/>
  <c r="F333" i="2"/>
  <c r="A333" i="2" s="1"/>
  <c r="E333" i="2"/>
  <c r="LO332" i="2"/>
  <c r="LE332" i="2"/>
  <c r="LD332" i="2"/>
  <c r="LB332" i="2"/>
  <c r="KY332" i="2"/>
  <c r="KX332" i="2"/>
  <c r="KP332" i="2"/>
  <c r="KM332" i="2"/>
  <c r="KK332" i="2"/>
  <c r="JV332" i="2"/>
  <c r="JT332" i="2" s="1"/>
  <c r="II332" i="2"/>
  <c r="IH332" i="2"/>
  <c r="IB332" i="2"/>
  <c r="IA332" i="2"/>
  <c r="HU332" i="2"/>
  <c r="HT332" i="2"/>
  <c r="HN332" i="2"/>
  <c r="HM332" i="2"/>
  <c r="HG332" i="2"/>
  <c r="HF332" i="2"/>
  <c r="GZ332" i="2"/>
  <c r="GY332" i="2"/>
  <c r="GS332" i="2"/>
  <c r="GP332" i="2"/>
  <c r="GO332" i="2"/>
  <c r="FR332" i="2"/>
  <c r="FM332" i="2"/>
  <c r="FA332" i="2"/>
  <c r="ER332" i="2"/>
  <c r="EE332" i="2"/>
  <c r="ED332" i="2"/>
  <c r="EC332" i="2"/>
  <c r="EB332" i="2"/>
  <c r="EA332" i="2"/>
  <c r="DZ332" i="2"/>
  <c r="DV332" i="2"/>
  <c r="DN332" i="2"/>
  <c r="CJ332" i="2"/>
  <c r="CI332" i="2"/>
  <c r="CE332" i="2"/>
  <c r="CD332" i="2"/>
  <c r="BO332" i="2"/>
  <c r="BL332" i="2"/>
  <c r="BK332" i="2"/>
  <c r="BJ332" i="2"/>
  <c r="BI332" i="2"/>
  <c r="BH332" i="2"/>
  <c r="BG332" i="2"/>
  <c r="BD332" i="2"/>
  <c r="BC332" i="2"/>
  <c r="BB332" i="2"/>
  <c r="AX332" i="2"/>
  <c r="AW332" i="2"/>
  <c r="CK332" i="2" s="1"/>
  <c r="AV332" i="2"/>
  <c r="AU332" i="2"/>
  <c r="AT332" i="2"/>
  <c r="AN332" i="2"/>
  <c r="AM332" i="2"/>
  <c r="AL332" i="2"/>
  <c r="AK332" i="2"/>
  <c r="AJ332" i="2"/>
  <c r="AI332" i="2"/>
  <c r="AH332" i="2"/>
  <c r="AG332" i="2"/>
  <c r="AB332" i="2"/>
  <c r="AA332" i="2"/>
  <c r="Z332" i="2"/>
  <c r="Y332" i="2"/>
  <c r="X332" i="2"/>
  <c r="U332" i="2"/>
  <c r="T332" i="2"/>
  <c r="S332" i="2"/>
  <c r="R332" i="2"/>
  <c r="Q332" i="2"/>
  <c r="P332" i="2"/>
  <c r="O332" i="2"/>
  <c r="L332" i="2"/>
  <c r="I332" i="2"/>
  <c r="H332" i="2"/>
  <c r="G332" i="2"/>
  <c r="F332" i="2"/>
  <c r="E332" i="2"/>
  <c r="A332" i="2"/>
  <c r="LO331" i="2"/>
  <c r="LE331" i="2"/>
  <c r="LD331" i="2"/>
  <c r="LB331" i="2"/>
  <c r="KY331" i="2"/>
  <c r="KX331" i="2"/>
  <c r="KP331" i="2"/>
  <c r="KM331" i="2"/>
  <c r="KK331" i="2"/>
  <c r="JV331" i="2"/>
  <c r="JT331" i="2"/>
  <c r="II331" i="2"/>
  <c r="IH331" i="2"/>
  <c r="IB331" i="2"/>
  <c r="IA331" i="2"/>
  <c r="HU331" i="2"/>
  <c r="HT331" i="2"/>
  <c r="HN331" i="2"/>
  <c r="HM331" i="2"/>
  <c r="HG331" i="2"/>
  <c r="HF331" i="2"/>
  <c r="GZ331" i="2"/>
  <c r="GY331" i="2"/>
  <c r="GS331" i="2"/>
  <c r="GP331" i="2"/>
  <c r="GO331" i="2"/>
  <c r="FR331" i="2"/>
  <c r="FM331" i="2"/>
  <c r="FA331" i="2"/>
  <c r="ER331" i="2"/>
  <c r="EE331" i="2"/>
  <c r="ED331" i="2"/>
  <c r="EC331" i="2"/>
  <c r="EB331" i="2"/>
  <c r="EA331" i="2"/>
  <c r="DZ331" i="2"/>
  <c r="DV331" i="2"/>
  <c r="DN331" i="2"/>
  <c r="CK331" i="2"/>
  <c r="CJ331" i="2"/>
  <c r="CI331" i="2"/>
  <c r="CD331" i="2"/>
  <c r="CE331" i="2" s="1"/>
  <c r="BK331" i="2"/>
  <c r="BJ331" i="2"/>
  <c r="BL331" i="2" s="1"/>
  <c r="BO331" i="2" s="1"/>
  <c r="BI331" i="2"/>
  <c r="BH331" i="2"/>
  <c r="BG331" i="2"/>
  <c r="BD331" i="2"/>
  <c r="BC331" i="2"/>
  <c r="BB331" i="2"/>
  <c r="AX331" i="2"/>
  <c r="AW331" i="2"/>
  <c r="AV331" i="2"/>
  <c r="AU331" i="2"/>
  <c r="AT331" i="2"/>
  <c r="AN331" i="2"/>
  <c r="AM331" i="2"/>
  <c r="AL331" i="2"/>
  <c r="AK331" i="2"/>
  <c r="AJ331" i="2"/>
  <c r="AI331" i="2"/>
  <c r="AH331" i="2"/>
  <c r="AG331" i="2"/>
  <c r="AB331" i="2"/>
  <c r="AA331" i="2"/>
  <c r="Z331" i="2"/>
  <c r="Y331" i="2"/>
  <c r="X331" i="2"/>
  <c r="U331" i="2"/>
  <c r="T331" i="2"/>
  <c r="S331" i="2"/>
  <c r="R331" i="2"/>
  <c r="Q331" i="2"/>
  <c r="P331" i="2"/>
  <c r="O331" i="2"/>
  <c r="L331" i="2"/>
  <c r="I331" i="2"/>
  <c r="H331" i="2"/>
  <c r="G331" i="2"/>
  <c r="F331" i="2"/>
  <c r="E331" i="2"/>
  <c r="A331" i="2"/>
  <c r="LO330" i="2"/>
  <c r="LE330" i="2"/>
  <c r="LD330" i="2"/>
  <c r="LB330" i="2"/>
  <c r="KY330" i="2"/>
  <c r="KX330" i="2"/>
  <c r="KP330" i="2"/>
  <c r="KM330" i="2"/>
  <c r="KK330" i="2"/>
  <c r="JV330" i="2"/>
  <c r="JT330" i="2"/>
  <c r="II330" i="2"/>
  <c r="IH330" i="2"/>
  <c r="IB330" i="2"/>
  <c r="IA330" i="2"/>
  <c r="HU330" i="2"/>
  <c r="HT330" i="2"/>
  <c r="HN330" i="2"/>
  <c r="HM330" i="2"/>
  <c r="HG330" i="2"/>
  <c r="HF330" i="2"/>
  <c r="GZ330" i="2"/>
  <c r="GY330" i="2"/>
  <c r="GS330" i="2"/>
  <c r="GP330" i="2"/>
  <c r="GO330" i="2"/>
  <c r="FR330" i="2"/>
  <c r="FM330" i="2"/>
  <c r="FA330" i="2"/>
  <c r="ER330" i="2"/>
  <c r="EE330" i="2"/>
  <c r="ED330" i="2"/>
  <c r="EC330" i="2"/>
  <c r="EB330" i="2"/>
  <c r="EA330" i="2"/>
  <c r="DZ330" i="2"/>
  <c r="DV330" i="2"/>
  <c r="DN330" i="2"/>
  <c r="CI330" i="2"/>
  <c r="CD330" i="2"/>
  <c r="CJ330" i="2" s="1"/>
  <c r="BO330" i="2"/>
  <c r="BK330" i="2"/>
  <c r="BJ330" i="2"/>
  <c r="BL330" i="2" s="1"/>
  <c r="BI330" i="2"/>
  <c r="BH330" i="2"/>
  <c r="BG330" i="2"/>
  <c r="BD330" i="2"/>
  <c r="BC330" i="2"/>
  <c r="BB330" i="2"/>
  <c r="AX330" i="2"/>
  <c r="AW330" i="2"/>
  <c r="CK330" i="2" s="1"/>
  <c r="AV330" i="2"/>
  <c r="AU330" i="2"/>
  <c r="AT330" i="2"/>
  <c r="AN330" i="2"/>
  <c r="AM330" i="2"/>
  <c r="AL330" i="2"/>
  <c r="AK330" i="2"/>
  <c r="AJ330" i="2"/>
  <c r="AI330" i="2"/>
  <c r="AH330" i="2"/>
  <c r="AG330" i="2"/>
  <c r="AB330" i="2"/>
  <c r="AA330" i="2"/>
  <c r="Z330" i="2"/>
  <c r="Y330" i="2"/>
  <c r="X330" i="2"/>
  <c r="U330" i="2"/>
  <c r="T330" i="2"/>
  <c r="S330" i="2"/>
  <c r="R330" i="2"/>
  <c r="Q330" i="2"/>
  <c r="P330" i="2"/>
  <c r="O330" i="2"/>
  <c r="L330" i="2"/>
  <c r="I330" i="2"/>
  <c r="H330" i="2"/>
  <c r="G330" i="2"/>
  <c r="F330" i="2"/>
  <c r="A330" i="2" s="1"/>
  <c r="E330" i="2"/>
  <c r="LO329" i="2"/>
  <c r="LE329" i="2"/>
  <c r="LD329" i="2"/>
  <c r="LB329" i="2"/>
  <c r="KY329" i="2"/>
  <c r="KX329" i="2"/>
  <c r="KP329" i="2"/>
  <c r="KM329" i="2"/>
  <c r="KK329" i="2"/>
  <c r="JV329" i="2"/>
  <c r="JT329" i="2"/>
  <c r="II329" i="2"/>
  <c r="IH329" i="2"/>
  <c r="IB329" i="2"/>
  <c r="IA329" i="2"/>
  <c r="HU329" i="2"/>
  <c r="HT329" i="2"/>
  <c r="HN329" i="2"/>
  <c r="HM329" i="2"/>
  <c r="HG329" i="2"/>
  <c r="HF329" i="2"/>
  <c r="GZ329" i="2"/>
  <c r="GY329" i="2"/>
  <c r="GS329" i="2"/>
  <c r="GP329" i="2"/>
  <c r="GO329" i="2"/>
  <c r="FR329" i="2"/>
  <c r="FM329" i="2"/>
  <c r="FA329" i="2"/>
  <c r="ER329" i="2"/>
  <c r="EE329" i="2"/>
  <c r="ED329" i="2"/>
  <c r="EC329" i="2"/>
  <c r="EB329" i="2"/>
  <c r="EA329" i="2"/>
  <c r="DZ329" i="2"/>
  <c r="DV329" i="2"/>
  <c r="DN329" i="2"/>
  <c r="CI329" i="2"/>
  <c r="CD329" i="2"/>
  <c r="BK329" i="2"/>
  <c r="BJ329" i="2"/>
  <c r="BL329" i="2" s="1"/>
  <c r="BO329" i="2" s="1"/>
  <c r="BI329" i="2"/>
  <c r="BH329" i="2"/>
  <c r="BG329" i="2"/>
  <c r="BD329" i="2"/>
  <c r="BC329" i="2"/>
  <c r="BB329" i="2"/>
  <c r="AX329" i="2"/>
  <c r="AW329" i="2"/>
  <c r="CK329" i="2" s="1"/>
  <c r="AV329" i="2"/>
  <c r="AU329" i="2"/>
  <c r="AT329" i="2"/>
  <c r="AN329" i="2"/>
  <c r="AM329" i="2"/>
  <c r="AL329" i="2"/>
  <c r="AK329" i="2"/>
  <c r="AJ329" i="2"/>
  <c r="AI329" i="2"/>
  <c r="AH329" i="2"/>
  <c r="AG329" i="2"/>
  <c r="AB329" i="2"/>
  <c r="AA329" i="2"/>
  <c r="Z329" i="2"/>
  <c r="Y329" i="2"/>
  <c r="X329" i="2"/>
  <c r="U329" i="2"/>
  <c r="T329" i="2"/>
  <c r="S329" i="2"/>
  <c r="R329" i="2"/>
  <c r="Q329" i="2"/>
  <c r="P329" i="2"/>
  <c r="O329" i="2"/>
  <c r="L329" i="2"/>
  <c r="I329" i="2"/>
  <c r="H329" i="2"/>
  <c r="G329" i="2"/>
  <c r="F329" i="2"/>
  <c r="E329" i="2"/>
  <c r="A329" i="2"/>
  <c r="LO328" i="2"/>
  <c r="LE328" i="2"/>
  <c r="LD328" i="2"/>
  <c r="LB328" i="2"/>
  <c r="KY328" i="2"/>
  <c r="KX328" i="2"/>
  <c r="KP328" i="2"/>
  <c r="KM328" i="2"/>
  <c r="KK328" i="2"/>
  <c r="JV328" i="2"/>
  <c r="JT328" i="2" s="1"/>
  <c r="II328" i="2"/>
  <c r="IH328" i="2"/>
  <c r="IB328" i="2"/>
  <c r="IA328" i="2"/>
  <c r="HU328" i="2"/>
  <c r="HT328" i="2"/>
  <c r="HN328" i="2"/>
  <c r="HM328" i="2"/>
  <c r="HG328" i="2"/>
  <c r="HF328" i="2"/>
  <c r="GZ328" i="2"/>
  <c r="GY328" i="2"/>
  <c r="GS328" i="2"/>
  <c r="GP328" i="2"/>
  <c r="GO328" i="2"/>
  <c r="FR328" i="2"/>
  <c r="FM328" i="2"/>
  <c r="FA328" i="2"/>
  <c r="ER328" i="2"/>
  <c r="EE328" i="2"/>
  <c r="ED328" i="2"/>
  <c r="EC328" i="2"/>
  <c r="EB328" i="2"/>
  <c r="EA328" i="2"/>
  <c r="DZ328" i="2"/>
  <c r="DV328" i="2"/>
  <c r="DN328" i="2"/>
  <c r="CJ328" i="2"/>
  <c r="CI328" i="2"/>
  <c r="CE328" i="2"/>
  <c r="CD328" i="2"/>
  <c r="BK328" i="2"/>
  <c r="BJ328" i="2"/>
  <c r="BL328" i="2" s="1"/>
  <c r="BO328" i="2" s="1"/>
  <c r="BI328" i="2"/>
  <c r="BH328" i="2"/>
  <c r="BG328" i="2"/>
  <c r="BD328" i="2"/>
  <c r="BC328" i="2"/>
  <c r="BB328" i="2"/>
  <c r="AX328" i="2"/>
  <c r="AW328" i="2"/>
  <c r="CK328" i="2" s="1"/>
  <c r="AV328" i="2"/>
  <c r="AU328" i="2"/>
  <c r="AT328" i="2"/>
  <c r="AN328" i="2"/>
  <c r="AM328" i="2"/>
  <c r="AL328" i="2"/>
  <c r="AK328" i="2"/>
  <c r="AJ328" i="2"/>
  <c r="AI328" i="2"/>
  <c r="AH328" i="2"/>
  <c r="AG328" i="2"/>
  <c r="AB328" i="2"/>
  <c r="AA328" i="2"/>
  <c r="Z328" i="2"/>
  <c r="Y328" i="2"/>
  <c r="X328" i="2"/>
  <c r="U328" i="2"/>
  <c r="T328" i="2"/>
  <c r="S328" i="2"/>
  <c r="R328" i="2"/>
  <c r="Q328" i="2"/>
  <c r="P328" i="2"/>
  <c r="O328" i="2"/>
  <c r="L328" i="2"/>
  <c r="I328" i="2"/>
  <c r="H328" i="2"/>
  <c r="G328" i="2"/>
  <c r="F328" i="2"/>
  <c r="E328" i="2"/>
  <c r="A328" i="2"/>
  <c r="LO327" i="2"/>
  <c r="LE327" i="2"/>
  <c r="LD327" i="2"/>
  <c r="LB327" i="2"/>
  <c r="KY327" i="2"/>
  <c r="KX327" i="2"/>
  <c r="KP327" i="2"/>
  <c r="KM327" i="2"/>
  <c r="KK327" i="2"/>
  <c r="JV327" i="2"/>
  <c r="JT327" i="2"/>
  <c r="II327" i="2"/>
  <c r="IH327" i="2"/>
  <c r="IB327" i="2"/>
  <c r="IA327" i="2"/>
  <c r="HU327" i="2"/>
  <c r="HT327" i="2"/>
  <c r="HN327" i="2"/>
  <c r="HM327" i="2"/>
  <c r="HG327" i="2"/>
  <c r="HF327" i="2"/>
  <c r="GZ327" i="2"/>
  <c r="GY327" i="2"/>
  <c r="GS327" i="2"/>
  <c r="GP327" i="2"/>
  <c r="GO327" i="2"/>
  <c r="FR327" i="2"/>
  <c r="FM327" i="2"/>
  <c r="FA327" i="2"/>
  <c r="ER327" i="2"/>
  <c r="EE327" i="2"/>
  <c r="ED327" i="2"/>
  <c r="EC327" i="2"/>
  <c r="EB327" i="2"/>
  <c r="EA327" i="2"/>
  <c r="DZ327" i="2"/>
  <c r="DV327" i="2"/>
  <c r="DN327" i="2"/>
  <c r="CI327" i="2"/>
  <c r="CD327" i="2"/>
  <c r="BO327" i="2"/>
  <c r="BL327" i="2"/>
  <c r="BK327" i="2"/>
  <c r="BJ327" i="2"/>
  <c r="BI327" i="2"/>
  <c r="BH327" i="2"/>
  <c r="BG327" i="2"/>
  <c r="BD327" i="2"/>
  <c r="BC327" i="2"/>
  <c r="BB327" i="2"/>
  <c r="AX327" i="2"/>
  <c r="AW327" i="2"/>
  <c r="CK327" i="2" s="1"/>
  <c r="AV327" i="2"/>
  <c r="AU327" i="2"/>
  <c r="AT327" i="2"/>
  <c r="AN327" i="2"/>
  <c r="AM327" i="2"/>
  <c r="AL327" i="2"/>
  <c r="AK327" i="2"/>
  <c r="AJ327" i="2"/>
  <c r="AI327" i="2"/>
  <c r="AH327" i="2"/>
  <c r="AG327" i="2"/>
  <c r="AB327" i="2"/>
  <c r="AA327" i="2"/>
  <c r="Z327" i="2"/>
  <c r="Y327" i="2"/>
  <c r="X327" i="2"/>
  <c r="U327" i="2"/>
  <c r="T327" i="2"/>
  <c r="S327" i="2"/>
  <c r="R327" i="2"/>
  <c r="Q327" i="2"/>
  <c r="P327" i="2"/>
  <c r="O327" i="2"/>
  <c r="L327" i="2"/>
  <c r="I327" i="2"/>
  <c r="H327" i="2"/>
  <c r="G327" i="2"/>
  <c r="F327" i="2"/>
  <c r="A327" i="2" s="1"/>
  <c r="E327" i="2"/>
  <c r="LO326" i="2"/>
  <c r="LE326" i="2"/>
  <c r="LD326" i="2"/>
  <c r="LB326" i="2"/>
  <c r="KY326" i="2"/>
  <c r="KX326" i="2"/>
  <c r="KP326" i="2"/>
  <c r="KM326" i="2"/>
  <c r="KK326" i="2"/>
  <c r="JV326" i="2"/>
  <c r="JT326" i="2" s="1"/>
  <c r="II326" i="2"/>
  <c r="IH326" i="2"/>
  <c r="IB326" i="2"/>
  <c r="IA326" i="2"/>
  <c r="HU326" i="2"/>
  <c r="HT326" i="2"/>
  <c r="HN326" i="2"/>
  <c r="HM326" i="2"/>
  <c r="HG326" i="2"/>
  <c r="HF326" i="2"/>
  <c r="GZ326" i="2"/>
  <c r="GY326" i="2"/>
  <c r="GS326" i="2"/>
  <c r="GP326" i="2"/>
  <c r="GO326" i="2"/>
  <c r="FR326" i="2"/>
  <c r="FM326" i="2"/>
  <c r="FA326" i="2"/>
  <c r="ER326" i="2"/>
  <c r="EE326" i="2"/>
  <c r="ED326" i="2"/>
  <c r="EC326" i="2"/>
  <c r="EB326" i="2"/>
  <c r="EA326" i="2"/>
  <c r="DZ326" i="2"/>
  <c r="DV326" i="2"/>
  <c r="DN326" i="2"/>
  <c r="CJ326" i="2"/>
  <c r="CI326" i="2"/>
  <c r="CE326" i="2"/>
  <c r="CD326" i="2"/>
  <c r="BK326" i="2"/>
  <c r="BJ326" i="2"/>
  <c r="BL326" i="2" s="1"/>
  <c r="BO326" i="2" s="1"/>
  <c r="BI326" i="2"/>
  <c r="BH326" i="2"/>
  <c r="BG326" i="2"/>
  <c r="BD326" i="2"/>
  <c r="BC326" i="2"/>
  <c r="BB326" i="2"/>
  <c r="AX326" i="2"/>
  <c r="AW326" i="2"/>
  <c r="CK326" i="2" s="1"/>
  <c r="AV326" i="2"/>
  <c r="AU326" i="2"/>
  <c r="AT326" i="2"/>
  <c r="AN326" i="2"/>
  <c r="AM326" i="2"/>
  <c r="AL326" i="2"/>
  <c r="AK326" i="2"/>
  <c r="AJ326" i="2"/>
  <c r="AI326" i="2"/>
  <c r="AH326" i="2"/>
  <c r="AG326" i="2"/>
  <c r="AB326" i="2"/>
  <c r="AA326" i="2"/>
  <c r="Z326" i="2"/>
  <c r="Y326" i="2"/>
  <c r="X326" i="2"/>
  <c r="U326" i="2"/>
  <c r="T326" i="2"/>
  <c r="S326" i="2"/>
  <c r="R326" i="2"/>
  <c r="Q326" i="2"/>
  <c r="P326" i="2"/>
  <c r="O326" i="2"/>
  <c r="L326" i="2"/>
  <c r="I326" i="2"/>
  <c r="H326" i="2"/>
  <c r="G326" i="2"/>
  <c r="F326" i="2"/>
  <c r="E326" i="2"/>
  <c r="A326" i="2"/>
  <c r="LO325" i="2"/>
  <c r="LE325" i="2"/>
  <c r="LD325" i="2"/>
  <c r="LB325" i="2"/>
  <c r="KY325" i="2"/>
  <c r="KX325" i="2"/>
  <c r="KP325" i="2"/>
  <c r="KM325" i="2"/>
  <c r="KK325" i="2"/>
  <c r="JV325" i="2"/>
  <c r="JT325" i="2" s="1"/>
  <c r="II325" i="2"/>
  <c r="IH325" i="2"/>
  <c r="IB325" i="2"/>
  <c r="IA325" i="2"/>
  <c r="HU325" i="2"/>
  <c r="HT325" i="2"/>
  <c r="HN325" i="2"/>
  <c r="HM325" i="2"/>
  <c r="HG325" i="2"/>
  <c r="HF325" i="2"/>
  <c r="GZ325" i="2"/>
  <c r="GY325" i="2"/>
  <c r="GS325" i="2"/>
  <c r="GP325" i="2"/>
  <c r="GO325" i="2"/>
  <c r="FR325" i="2"/>
  <c r="FM325" i="2"/>
  <c r="FA325" i="2"/>
  <c r="ER325" i="2"/>
  <c r="EE325" i="2"/>
  <c r="ED325" i="2"/>
  <c r="EC325" i="2"/>
  <c r="EB325" i="2"/>
  <c r="EA325" i="2"/>
  <c r="DZ325" i="2"/>
  <c r="DV325" i="2"/>
  <c r="DN325" i="2"/>
  <c r="CI325" i="2"/>
  <c r="CD325" i="2"/>
  <c r="CJ325" i="2" s="1"/>
  <c r="BK325" i="2"/>
  <c r="BJ325" i="2"/>
  <c r="BL325" i="2" s="1"/>
  <c r="BO325" i="2" s="1"/>
  <c r="BI325" i="2"/>
  <c r="BH325" i="2"/>
  <c r="BG325" i="2"/>
  <c r="BD325" i="2"/>
  <c r="BC325" i="2"/>
  <c r="BB325" i="2"/>
  <c r="AX325" i="2"/>
  <c r="AW325" i="2"/>
  <c r="CK325" i="2" s="1"/>
  <c r="AV325" i="2"/>
  <c r="AU325" i="2"/>
  <c r="AT325" i="2"/>
  <c r="AN325" i="2"/>
  <c r="AM325" i="2"/>
  <c r="AL325" i="2"/>
  <c r="AK325" i="2"/>
  <c r="AJ325" i="2"/>
  <c r="AI325" i="2"/>
  <c r="AH325" i="2"/>
  <c r="AG325" i="2"/>
  <c r="AB325" i="2"/>
  <c r="AA325" i="2"/>
  <c r="Z325" i="2"/>
  <c r="Y325" i="2"/>
  <c r="X325" i="2"/>
  <c r="U325" i="2"/>
  <c r="T325" i="2"/>
  <c r="S325" i="2"/>
  <c r="R325" i="2"/>
  <c r="Q325" i="2"/>
  <c r="P325" i="2"/>
  <c r="O325" i="2"/>
  <c r="L325" i="2"/>
  <c r="I325" i="2"/>
  <c r="H325" i="2"/>
  <c r="G325" i="2"/>
  <c r="F325" i="2"/>
  <c r="A325" i="2" s="1"/>
  <c r="E325" i="2"/>
  <c r="LO324" i="2"/>
  <c r="LE324" i="2"/>
  <c r="LD324" i="2"/>
  <c r="LB324" i="2"/>
  <c r="KY324" i="2"/>
  <c r="KX324" i="2"/>
  <c r="KP324" i="2"/>
  <c r="KM324" i="2"/>
  <c r="KK324" i="2"/>
  <c r="JV324" i="2"/>
  <c r="JT324" i="2" s="1"/>
  <c r="II324" i="2"/>
  <c r="IH324" i="2"/>
  <c r="IB324" i="2"/>
  <c r="IA324" i="2"/>
  <c r="HU324" i="2"/>
  <c r="HT324" i="2"/>
  <c r="HN324" i="2"/>
  <c r="HM324" i="2"/>
  <c r="HG324" i="2"/>
  <c r="HF324" i="2"/>
  <c r="GZ324" i="2"/>
  <c r="GY324" i="2"/>
  <c r="GS324" i="2"/>
  <c r="GP324" i="2"/>
  <c r="GO324" i="2"/>
  <c r="FR324" i="2"/>
  <c r="FM324" i="2"/>
  <c r="FA324" i="2"/>
  <c r="ER324" i="2"/>
  <c r="EE324" i="2"/>
  <c r="ED324" i="2"/>
  <c r="EC324" i="2"/>
  <c r="EB324" i="2"/>
  <c r="EA324" i="2"/>
  <c r="DZ324" i="2"/>
  <c r="DV324" i="2"/>
  <c r="DN324" i="2"/>
  <c r="CJ324" i="2"/>
  <c r="CI324" i="2"/>
  <c r="CE324" i="2"/>
  <c r="CD324" i="2"/>
  <c r="BL324" i="2"/>
  <c r="BO324" i="2" s="1"/>
  <c r="BK324" i="2"/>
  <c r="BJ324" i="2"/>
  <c r="BI324" i="2"/>
  <c r="BH324" i="2"/>
  <c r="BG324" i="2"/>
  <c r="BD324" i="2"/>
  <c r="BC324" i="2"/>
  <c r="BB324" i="2"/>
  <c r="AX324" i="2"/>
  <c r="AW324" i="2"/>
  <c r="CK324" i="2" s="1"/>
  <c r="AV324" i="2"/>
  <c r="AU324" i="2"/>
  <c r="AT324" i="2"/>
  <c r="AN324" i="2"/>
  <c r="AM324" i="2"/>
  <c r="AL324" i="2"/>
  <c r="AK324" i="2"/>
  <c r="AJ324" i="2"/>
  <c r="AI324" i="2"/>
  <c r="AH324" i="2"/>
  <c r="AG324" i="2"/>
  <c r="AB324" i="2"/>
  <c r="AA324" i="2"/>
  <c r="Z324" i="2"/>
  <c r="Y324" i="2"/>
  <c r="X324" i="2"/>
  <c r="U324" i="2"/>
  <c r="T324" i="2"/>
  <c r="S324" i="2"/>
  <c r="R324" i="2"/>
  <c r="Q324" i="2"/>
  <c r="P324" i="2"/>
  <c r="O324" i="2"/>
  <c r="L324" i="2"/>
  <c r="I324" i="2"/>
  <c r="H324" i="2"/>
  <c r="G324" i="2"/>
  <c r="F324" i="2"/>
  <c r="E324" i="2"/>
  <c r="A324" i="2"/>
  <c r="LO323" i="2"/>
  <c r="LE323" i="2"/>
  <c r="LD323" i="2"/>
  <c r="LB323" i="2"/>
  <c r="KY323" i="2"/>
  <c r="KX323" i="2"/>
  <c r="KP323" i="2"/>
  <c r="KM323" i="2"/>
  <c r="KK323" i="2"/>
  <c r="JV323" i="2"/>
  <c r="JT323" i="2"/>
  <c r="II323" i="2"/>
  <c r="IH323" i="2"/>
  <c r="IB323" i="2"/>
  <c r="IA323" i="2"/>
  <c r="HU323" i="2"/>
  <c r="HT323" i="2"/>
  <c r="HN323" i="2"/>
  <c r="HM323" i="2"/>
  <c r="HG323" i="2"/>
  <c r="HF323" i="2"/>
  <c r="GZ323" i="2"/>
  <c r="GY323" i="2"/>
  <c r="GS323" i="2"/>
  <c r="GP323" i="2"/>
  <c r="GO323" i="2"/>
  <c r="FR323" i="2"/>
  <c r="FM323" i="2"/>
  <c r="FA323" i="2"/>
  <c r="ER323" i="2"/>
  <c r="EE323" i="2"/>
  <c r="ED323" i="2"/>
  <c r="EC323" i="2"/>
  <c r="EB323" i="2"/>
  <c r="EA323" i="2"/>
  <c r="DZ323" i="2"/>
  <c r="DV323" i="2"/>
  <c r="DN323" i="2"/>
  <c r="CJ323" i="2"/>
  <c r="CI323" i="2"/>
  <c r="CD323" i="2"/>
  <c r="CE323" i="2" s="1"/>
  <c r="BK323" i="2"/>
  <c r="BJ323" i="2"/>
  <c r="BL323" i="2" s="1"/>
  <c r="BO323" i="2" s="1"/>
  <c r="BI323" i="2"/>
  <c r="BH323" i="2"/>
  <c r="BG323" i="2"/>
  <c r="BD323" i="2"/>
  <c r="BC323" i="2"/>
  <c r="BB323" i="2"/>
  <c r="AX323" i="2"/>
  <c r="AW323" i="2"/>
  <c r="CK323" i="2" s="1"/>
  <c r="AV323" i="2"/>
  <c r="AU323" i="2"/>
  <c r="AT323" i="2"/>
  <c r="AN323" i="2"/>
  <c r="AM323" i="2"/>
  <c r="AL323" i="2"/>
  <c r="AK323" i="2"/>
  <c r="AJ323" i="2"/>
  <c r="AI323" i="2"/>
  <c r="AH323" i="2"/>
  <c r="AG323" i="2"/>
  <c r="AB323" i="2"/>
  <c r="AA323" i="2"/>
  <c r="Z323" i="2"/>
  <c r="Y323" i="2"/>
  <c r="X323" i="2"/>
  <c r="U323" i="2"/>
  <c r="T323" i="2"/>
  <c r="S323" i="2"/>
  <c r="R323" i="2"/>
  <c r="Q323" i="2"/>
  <c r="P323" i="2"/>
  <c r="O323" i="2"/>
  <c r="L323" i="2"/>
  <c r="I323" i="2"/>
  <c r="H323" i="2"/>
  <c r="G323" i="2"/>
  <c r="F323" i="2"/>
  <c r="E323" i="2"/>
  <c r="A323" i="2"/>
  <c r="LO322" i="2"/>
  <c r="LE322" i="2"/>
  <c r="LD322" i="2"/>
  <c r="LB322" i="2"/>
  <c r="KY322" i="2"/>
  <c r="KX322" i="2"/>
  <c r="KP322" i="2"/>
  <c r="KM322" i="2"/>
  <c r="KK322" i="2"/>
  <c r="JV322" i="2"/>
  <c r="JT322" i="2"/>
  <c r="II322" i="2"/>
  <c r="IH322" i="2"/>
  <c r="IB322" i="2"/>
  <c r="IA322" i="2"/>
  <c r="HU322" i="2"/>
  <c r="HT322" i="2"/>
  <c r="HN322" i="2"/>
  <c r="HM322" i="2"/>
  <c r="HG322" i="2"/>
  <c r="HF322" i="2"/>
  <c r="GZ322" i="2"/>
  <c r="GY322" i="2"/>
  <c r="GS322" i="2"/>
  <c r="GP322" i="2"/>
  <c r="GO322" i="2"/>
  <c r="FR322" i="2"/>
  <c r="FM322" i="2"/>
  <c r="FA322" i="2"/>
  <c r="ER322" i="2"/>
  <c r="EE322" i="2"/>
  <c r="ED322" i="2"/>
  <c r="EC322" i="2"/>
  <c r="EB322" i="2"/>
  <c r="EA322" i="2"/>
  <c r="DZ322" i="2"/>
  <c r="DV322" i="2"/>
  <c r="DN322" i="2"/>
  <c r="CI322" i="2"/>
  <c r="CD322" i="2"/>
  <c r="CJ322" i="2" s="1"/>
  <c r="BK322" i="2"/>
  <c r="BJ322" i="2"/>
  <c r="BL322" i="2" s="1"/>
  <c r="BO322" i="2" s="1"/>
  <c r="BI322" i="2"/>
  <c r="BH322" i="2"/>
  <c r="BG322" i="2"/>
  <c r="BD322" i="2"/>
  <c r="BC322" i="2"/>
  <c r="BB322" i="2"/>
  <c r="AX322" i="2"/>
  <c r="AW322" i="2"/>
  <c r="CK322" i="2" s="1"/>
  <c r="AV322" i="2"/>
  <c r="AU322" i="2"/>
  <c r="AT322" i="2"/>
  <c r="AN322" i="2"/>
  <c r="AM322" i="2"/>
  <c r="AL322" i="2"/>
  <c r="AK322" i="2"/>
  <c r="AJ322" i="2"/>
  <c r="AI322" i="2"/>
  <c r="AH322" i="2"/>
  <c r="AG322" i="2"/>
  <c r="AB322" i="2"/>
  <c r="AA322" i="2"/>
  <c r="Z322" i="2"/>
  <c r="Y322" i="2"/>
  <c r="X322" i="2"/>
  <c r="U322" i="2"/>
  <c r="T322" i="2"/>
  <c r="S322" i="2"/>
  <c r="R322" i="2"/>
  <c r="Q322" i="2"/>
  <c r="P322" i="2"/>
  <c r="O322" i="2"/>
  <c r="L322" i="2"/>
  <c r="I322" i="2"/>
  <c r="H322" i="2"/>
  <c r="G322" i="2"/>
  <c r="F322" i="2"/>
  <c r="A322" i="2" s="1"/>
  <c r="E322" i="2"/>
  <c r="LO321" i="2"/>
  <c r="LE321" i="2"/>
  <c r="LD321" i="2"/>
  <c r="LB321" i="2"/>
  <c r="KY321" i="2"/>
  <c r="KX321" i="2"/>
  <c r="KP321" i="2"/>
  <c r="KM321" i="2"/>
  <c r="KK321" i="2"/>
  <c r="JV321" i="2"/>
  <c r="JT321" i="2"/>
  <c r="II321" i="2"/>
  <c r="IH321" i="2"/>
  <c r="IB321" i="2"/>
  <c r="IA321" i="2"/>
  <c r="HU321" i="2"/>
  <c r="HT321" i="2"/>
  <c r="HN321" i="2"/>
  <c r="HM321" i="2"/>
  <c r="HG321" i="2"/>
  <c r="HF321" i="2"/>
  <c r="GZ321" i="2"/>
  <c r="GY321" i="2"/>
  <c r="GS321" i="2"/>
  <c r="GP321" i="2"/>
  <c r="GO321" i="2"/>
  <c r="FR321" i="2"/>
  <c r="FM321" i="2"/>
  <c r="FA321" i="2"/>
  <c r="ER321" i="2"/>
  <c r="EE321" i="2"/>
  <c r="ED321" i="2"/>
  <c r="EC321" i="2"/>
  <c r="EB321" i="2"/>
  <c r="EA321" i="2"/>
  <c r="DZ321" i="2"/>
  <c r="DV321" i="2"/>
  <c r="DN321" i="2"/>
  <c r="CK321" i="2"/>
  <c r="CI321" i="2"/>
  <c r="CD321" i="2"/>
  <c r="BL321" i="2"/>
  <c r="BO321" i="2" s="1"/>
  <c r="BK321" i="2"/>
  <c r="BJ321" i="2"/>
  <c r="BI321" i="2"/>
  <c r="BH321" i="2"/>
  <c r="BG321" i="2"/>
  <c r="BD321" i="2"/>
  <c r="BC321" i="2"/>
  <c r="BB321" i="2"/>
  <c r="AX321" i="2"/>
  <c r="AW321" i="2"/>
  <c r="AV321" i="2"/>
  <c r="AU321" i="2"/>
  <c r="AT321" i="2"/>
  <c r="AN321" i="2"/>
  <c r="AM321" i="2"/>
  <c r="AL321" i="2"/>
  <c r="AK321" i="2"/>
  <c r="AJ321" i="2"/>
  <c r="AI321" i="2"/>
  <c r="AH321" i="2"/>
  <c r="AG321" i="2"/>
  <c r="AB321" i="2"/>
  <c r="AA321" i="2"/>
  <c r="Z321" i="2"/>
  <c r="Y321" i="2"/>
  <c r="X321" i="2"/>
  <c r="U321" i="2"/>
  <c r="T321" i="2"/>
  <c r="S321" i="2"/>
  <c r="R321" i="2"/>
  <c r="Q321" i="2"/>
  <c r="P321" i="2"/>
  <c r="O321" i="2"/>
  <c r="L321" i="2"/>
  <c r="I321" i="2"/>
  <c r="H321" i="2"/>
  <c r="G321" i="2"/>
  <c r="F321" i="2"/>
  <c r="A321" i="2" s="1"/>
  <c r="E321" i="2"/>
  <c r="LO320" i="2"/>
  <c r="LE320" i="2"/>
  <c r="LD320" i="2"/>
  <c r="LB320" i="2"/>
  <c r="KY320" i="2"/>
  <c r="KX320" i="2"/>
  <c r="KP320" i="2"/>
  <c r="KM320" i="2"/>
  <c r="KK320" i="2"/>
  <c r="JV320" i="2"/>
  <c r="JT320" i="2" s="1"/>
  <c r="II320" i="2"/>
  <c r="IH320" i="2"/>
  <c r="IB320" i="2"/>
  <c r="IA320" i="2"/>
  <c r="HU320" i="2"/>
  <c r="HT320" i="2"/>
  <c r="HN320" i="2"/>
  <c r="HM320" i="2"/>
  <c r="HG320" i="2"/>
  <c r="HF320" i="2"/>
  <c r="GZ320" i="2"/>
  <c r="GY320" i="2"/>
  <c r="GS320" i="2"/>
  <c r="GP320" i="2"/>
  <c r="GO320" i="2"/>
  <c r="FR320" i="2"/>
  <c r="FM320" i="2"/>
  <c r="FA320" i="2"/>
  <c r="ER320" i="2"/>
  <c r="EE320" i="2"/>
  <c r="ED320" i="2"/>
  <c r="EC320" i="2"/>
  <c r="EB320" i="2"/>
  <c r="EA320" i="2"/>
  <c r="DZ320" i="2"/>
  <c r="DV320" i="2"/>
  <c r="DN320" i="2"/>
  <c r="CJ320" i="2"/>
  <c r="CI320" i="2"/>
  <c r="CE320" i="2"/>
  <c r="CD320" i="2"/>
  <c r="BK320" i="2"/>
  <c r="BJ320" i="2"/>
  <c r="BL320" i="2" s="1"/>
  <c r="BO320" i="2" s="1"/>
  <c r="BI320" i="2"/>
  <c r="BH320" i="2"/>
  <c r="BG320" i="2"/>
  <c r="BD320" i="2"/>
  <c r="BC320" i="2"/>
  <c r="BB320" i="2"/>
  <c r="AX320" i="2"/>
  <c r="AW320" i="2"/>
  <c r="CK320" i="2" s="1"/>
  <c r="AV320" i="2"/>
  <c r="AU320" i="2"/>
  <c r="AT320" i="2"/>
  <c r="AN320" i="2"/>
  <c r="AM320" i="2"/>
  <c r="AL320" i="2"/>
  <c r="AK320" i="2"/>
  <c r="AJ320" i="2"/>
  <c r="AI320" i="2"/>
  <c r="AH320" i="2"/>
  <c r="AG320" i="2"/>
  <c r="AB320" i="2"/>
  <c r="AA320" i="2"/>
  <c r="Z320" i="2"/>
  <c r="Y320" i="2"/>
  <c r="X320" i="2"/>
  <c r="U320" i="2"/>
  <c r="T320" i="2"/>
  <c r="S320" i="2"/>
  <c r="R320" i="2"/>
  <c r="Q320" i="2"/>
  <c r="P320" i="2"/>
  <c r="O320" i="2"/>
  <c r="L320" i="2"/>
  <c r="I320" i="2"/>
  <c r="H320" i="2"/>
  <c r="G320" i="2"/>
  <c r="F320" i="2"/>
  <c r="E320" i="2"/>
  <c r="A320" i="2"/>
  <c r="LO319" i="2"/>
  <c r="LE319" i="2"/>
  <c r="LD319" i="2"/>
  <c r="LB319" i="2"/>
  <c r="KY319" i="2"/>
  <c r="KX319" i="2"/>
  <c r="KP319" i="2"/>
  <c r="KM319" i="2"/>
  <c r="KK319" i="2"/>
  <c r="JV319" i="2"/>
  <c r="JT319" i="2"/>
  <c r="II319" i="2"/>
  <c r="IH319" i="2"/>
  <c r="IB319" i="2"/>
  <c r="IA319" i="2"/>
  <c r="HU319" i="2"/>
  <c r="HT319" i="2"/>
  <c r="HN319" i="2"/>
  <c r="HM319" i="2"/>
  <c r="HG319" i="2"/>
  <c r="HF319" i="2"/>
  <c r="GZ319" i="2"/>
  <c r="GY319" i="2"/>
  <c r="GS319" i="2"/>
  <c r="GP319" i="2"/>
  <c r="GO319" i="2"/>
  <c r="FR319" i="2"/>
  <c r="FM319" i="2"/>
  <c r="FA319" i="2"/>
  <c r="ER319" i="2"/>
  <c r="EE319" i="2"/>
  <c r="ED319" i="2"/>
  <c r="EC319" i="2"/>
  <c r="EB319" i="2"/>
  <c r="EA319" i="2"/>
  <c r="DZ319" i="2"/>
  <c r="DV319" i="2"/>
  <c r="DN319" i="2"/>
  <c r="CI319" i="2"/>
  <c r="CD319" i="2"/>
  <c r="BL319" i="2"/>
  <c r="BO319" i="2" s="1"/>
  <c r="BK319" i="2"/>
  <c r="BJ319" i="2"/>
  <c r="BI319" i="2"/>
  <c r="BH319" i="2"/>
  <c r="BG319" i="2"/>
  <c r="BD319" i="2"/>
  <c r="BC319" i="2"/>
  <c r="BB319" i="2"/>
  <c r="AX319" i="2"/>
  <c r="AW319" i="2"/>
  <c r="CK319" i="2" s="1"/>
  <c r="AV319" i="2"/>
  <c r="AU319" i="2"/>
  <c r="AT319" i="2"/>
  <c r="AN319" i="2"/>
  <c r="AM319" i="2"/>
  <c r="AL319" i="2"/>
  <c r="AK319" i="2"/>
  <c r="AJ319" i="2"/>
  <c r="AI319" i="2"/>
  <c r="AH319" i="2"/>
  <c r="AG319" i="2"/>
  <c r="AB319" i="2"/>
  <c r="AA319" i="2"/>
  <c r="Z319" i="2"/>
  <c r="Y319" i="2"/>
  <c r="X319" i="2"/>
  <c r="U319" i="2"/>
  <c r="T319" i="2"/>
  <c r="S319" i="2"/>
  <c r="R319" i="2"/>
  <c r="Q319" i="2"/>
  <c r="P319" i="2"/>
  <c r="O319" i="2"/>
  <c r="L319" i="2"/>
  <c r="I319" i="2"/>
  <c r="H319" i="2"/>
  <c r="G319" i="2"/>
  <c r="F319" i="2"/>
  <c r="A319" i="2" s="1"/>
  <c r="E319" i="2"/>
  <c r="LO318" i="2"/>
  <c r="LE318" i="2"/>
  <c r="LD318" i="2"/>
  <c r="LB318" i="2"/>
  <c r="KY318" i="2"/>
  <c r="KX318" i="2"/>
  <c r="KP318" i="2"/>
  <c r="KM318" i="2"/>
  <c r="KK318" i="2"/>
  <c r="JV318" i="2"/>
  <c r="JT318" i="2" s="1"/>
  <c r="II318" i="2"/>
  <c r="IH318" i="2"/>
  <c r="IB318" i="2"/>
  <c r="IA318" i="2"/>
  <c r="HU318" i="2"/>
  <c r="HT318" i="2"/>
  <c r="HN318" i="2"/>
  <c r="HM318" i="2"/>
  <c r="HG318" i="2"/>
  <c r="HF318" i="2"/>
  <c r="GZ318" i="2"/>
  <c r="GY318" i="2"/>
  <c r="GS318" i="2"/>
  <c r="GP318" i="2"/>
  <c r="GO318" i="2"/>
  <c r="FR318" i="2"/>
  <c r="FM318" i="2"/>
  <c r="FA318" i="2"/>
  <c r="ER318" i="2"/>
  <c r="EE318" i="2"/>
  <c r="ED318" i="2"/>
  <c r="EC318" i="2"/>
  <c r="EB318" i="2"/>
  <c r="EA318" i="2"/>
  <c r="DZ318" i="2"/>
  <c r="DV318" i="2"/>
  <c r="DN318" i="2"/>
  <c r="CK318" i="2"/>
  <c r="CJ318" i="2"/>
  <c r="CI318" i="2"/>
  <c r="CE318" i="2"/>
  <c r="CD318" i="2"/>
  <c r="BO318" i="2"/>
  <c r="BK318" i="2"/>
  <c r="BJ318" i="2"/>
  <c r="BL318" i="2" s="1"/>
  <c r="BI318" i="2"/>
  <c r="BH318" i="2"/>
  <c r="BG318" i="2"/>
  <c r="BD318" i="2"/>
  <c r="BC318" i="2"/>
  <c r="BB318" i="2"/>
  <c r="AX318" i="2"/>
  <c r="AW318" i="2"/>
  <c r="AV318" i="2"/>
  <c r="AU318" i="2"/>
  <c r="AT318" i="2"/>
  <c r="AN318" i="2"/>
  <c r="AM318" i="2"/>
  <c r="AL318" i="2"/>
  <c r="AK318" i="2"/>
  <c r="AJ318" i="2"/>
  <c r="AI318" i="2"/>
  <c r="AH318" i="2"/>
  <c r="AG318" i="2"/>
  <c r="AB318" i="2"/>
  <c r="AA318" i="2"/>
  <c r="Z318" i="2"/>
  <c r="Y318" i="2"/>
  <c r="X318" i="2"/>
  <c r="U318" i="2"/>
  <c r="T318" i="2"/>
  <c r="S318" i="2"/>
  <c r="R318" i="2"/>
  <c r="Q318" i="2"/>
  <c r="P318" i="2"/>
  <c r="O318" i="2"/>
  <c r="L318" i="2"/>
  <c r="I318" i="2"/>
  <c r="H318" i="2"/>
  <c r="G318" i="2"/>
  <c r="F318" i="2"/>
  <c r="E318" i="2"/>
  <c r="A318" i="2"/>
  <c r="LO317" i="2"/>
  <c r="LE317" i="2"/>
  <c r="LD317" i="2"/>
  <c r="LB317" i="2"/>
  <c r="KY317" i="2"/>
  <c r="KX317" i="2"/>
  <c r="KP317" i="2"/>
  <c r="KM317" i="2"/>
  <c r="KK317" i="2"/>
  <c r="JV317" i="2"/>
  <c r="JT317" i="2"/>
  <c r="II317" i="2"/>
  <c r="IH317" i="2"/>
  <c r="IB317" i="2"/>
  <c r="IA317" i="2"/>
  <c r="HU317" i="2"/>
  <c r="HT317" i="2"/>
  <c r="HN317" i="2"/>
  <c r="HM317" i="2"/>
  <c r="HG317" i="2"/>
  <c r="HF317" i="2"/>
  <c r="GZ317" i="2"/>
  <c r="GY317" i="2"/>
  <c r="GS317" i="2"/>
  <c r="GP317" i="2"/>
  <c r="GO317" i="2"/>
  <c r="FR317" i="2"/>
  <c r="FM317" i="2"/>
  <c r="FA317" i="2"/>
  <c r="ER317" i="2"/>
  <c r="EE317" i="2"/>
  <c r="ED317" i="2"/>
  <c r="EC317" i="2"/>
  <c r="EB317" i="2"/>
  <c r="EA317" i="2"/>
  <c r="DZ317" i="2"/>
  <c r="DV317" i="2"/>
  <c r="DN317" i="2"/>
  <c r="CK317" i="2"/>
  <c r="CI317" i="2"/>
  <c r="CE317" i="2"/>
  <c r="CD317" i="2"/>
  <c r="CJ317" i="2" s="1"/>
  <c r="BK317" i="2"/>
  <c r="BJ317" i="2"/>
  <c r="BL317" i="2" s="1"/>
  <c r="BO317" i="2" s="1"/>
  <c r="BI317" i="2"/>
  <c r="BH317" i="2"/>
  <c r="BG317" i="2"/>
  <c r="BD317" i="2"/>
  <c r="BC317" i="2"/>
  <c r="BB317" i="2"/>
  <c r="AX317" i="2"/>
  <c r="AW317" i="2"/>
  <c r="AV317" i="2"/>
  <c r="AU317" i="2"/>
  <c r="AT317" i="2"/>
  <c r="AN317" i="2"/>
  <c r="AM317" i="2"/>
  <c r="AL317" i="2"/>
  <c r="AK317" i="2"/>
  <c r="AJ317" i="2"/>
  <c r="AI317" i="2"/>
  <c r="AH317" i="2"/>
  <c r="AG317" i="2"/>
  <c r="AB317" i="2"/>
  <c r="AA317" i="2"/>
  <c r="Z317" i="2"/>
  <c r="Y317" i="2"/>
  <c r="X317" i="2"/>
  <c r="U317" i="2"/>
  <c r="T317" i="2"/>
  <c r="S317" i="2"/>
  <c r="R317" i="2"/>
  <c r="Q317" i="2"/>
  <c r="P317" i="2"/>
  <c r="O317" i="2"/>
  <c r="L317" i="2"/>
  <c r="I317" i="2"/>
  <c r="H317" i="2"/>
  <c r="G317" i="2"/>
  <c r="F317" i="2"/>
  <c r="A317" i="2" s="1"/>
  <c r="E317" i="2"/>
  <c r="LO316" i="2"/>
  <c r="LE316" i="2"/>
  <c r="LD316" i="2"/>
  <c r="LB316" i="2"/>
  <c r="KY316" i="2"/>
  <c r="KX316" i="2"/>
  <c r="KP316" i="2"/>
  <c r="KM316" i="2"/>
  <c r="KK316" i="2"/>
  <c r="JV316" i="2"/>
  <c r="JT316" i="2" s="1"/>
  <c r="II316" i="2"/>
  <c r="IH316" i="2"/>
  <c r="IB316" i="2"/>
  <c r="IA316" i="2"/>
  <c r="HU316" i="2"/>
  <c r="HT316" i="2"/>
  <c r="HN316" i="2"/>
  <c r="HM316" i="2"/>
  <c r="HG316" i="2"/>
  <c r="HF316" i="2"/>
  <c r="GZ316" i="2"/>
  <c r="GY316" i="2"/>
  <c r="GS316" i="2"/>
  <c r="GP316" i="2"/>
  <c r="GO316" i="2"/>
  <c r="FR316" i="2"/>
  <c r="FM316" i="2"/>
  <c r="FA316" i="2"/>
  <c r="ER316" i="2"/>
  <c r="EE316" i="2"/>
  <c r="ED316" i="2"/>
  <c r="EC316" i="2"/>
  <c r="EB316" i="2"/>
  <c r="EA316" i="2"/>
  <c r="DZ316" i="2"/>
  <c r="DV316" i="2"/>
  <c r="DN316" i="2"/>
  <c r="CJ316" i="2"/>
  <c r="CI316" i="2"/>
  <c r="CE316" i="2"/>
  <c r="CD316" i="2"/>
  <c r="BO316" i="2"/>
  <c r="BL316" i="2"/>
  <c r="BK316" i="2"/>
  <c r="BJ316" i="2"/>
  <c r="BI316" i="2"/>
  <c r="BH316" i="2"/>
  <c r="BG316" i="2"/>
  <c r="BD316" i="2"/>
  <c r="BC316" i="2"/>
  <c r="BB316" i="2"/>
  <c r="AX316" i="2"/>
  <c r="AW316" i="2"/>
  <c r="CK316" i="2" s="1"/>
  <c r="AV316" i="2"/>
  <c r="AU316" i="2"/>
  <c r="AT316" i="2"/>
  <c r="AN316" i="2"/>
  <c r="AM316" i="2"/>
  <c r="AL316" i="2"/>
  <c r="AK316" i="2"/>
  <c r="AJ316" i="2"/>
  <c r="AI316" i="2"/>
  <c r="AH316" i="2"/>
  <c r="AG316" i="2"/>
  <c r="AB316" i="2"/>
  <c r="AA316" i="2"/>
  <c r="Z316" i="2"/>
  <c r="Y316" i="2"/>
  <c r="X316" i="2"/>
  <c r="U316" i="2"/>
  <c r="T316" i="2"/>
  <c r="S316" i="2"/>
  <c r="R316" i="2"/>
  <c r="Q316" i="2"/>
  <c r="P316" i="2"/>
  <c r="O316" i="2"/>
  <c r="L316" i="2"/>
  <c r="I316" i="2"/>
  <c r="H316" i="2"/>
  <c r="G316" i="2"/>
  <c r="F316" i="2"/>
  <c r="E316" i="2"/>
  <c r="A316" i="2"/>
  <c r="LO315" i="2"/>
  <c r="LE315" i="2"/>
  <c r="LD315" i="2"/>
  <c r="LB315" i="2"/>
  <c r="KY315" i="2"/>
  <c r="KX315" i="2"/>
  <c r="KP315" i="2"/>
  <c r="KM315" i="2"/>
  <c r="KK315" i="2"/>
  <c r="JV315" i="2"/>
  <c r="JT315" i="2"/>
  <c r="II315" i="2"/>
  <c r="IH315" i="2"/>
  <c r="IB315" i="2"/>
  <c r="IA315" i="2"/>
  <c r="HU315" i="2"/>
  <c r="HT315" i="2"/>
  <c r="HN315" i="2"/>
  <c r="HM315" i="2"/>
  <c r="HG315" i="2"/>
  <c r="HF315" i="2"/>
  <c r="GZ315" i="2"/>
  <c r="GY315" i="2"/>
  <c r="GS315" i="2"/>
  <c r="GP315" i="2"/>
  <c r="GO315" i="2"/>
  <c r="FR315" i="2"/>
  <c r="FM315" i="2"/>
  <c r="FA315" i="2"/>
  <c r="ER315" i="2"/>
  <c r="EE315" i="2"/>
  <c r="ED315" i="2"/>
  <c r="EC315" i="2"/>
  <c r="EB315" i="2"/>
  <c r="EA315" i="2"/>
  <c r="DZ315" i="2"/>
  <c r="DV315" i="2"/>
  <c r="DN315" i="2"/>
  <c r="CK315" i="2"/>
  <c r="CJ315" i="2"/>
  <c r="CI315" i="2"/>
  <c r="CD315" i="2"/>
  <c r="CE315" i="2" s="1"/>
  <c r="BK315" i="2"/>
  <c r="BJ315" i="2"/>
  <c r="BL315" i="2" s="1"/>
  <c r="BO315" i="2" s="1"/>
  <c r="BI315" i="2"/>
  <c r="BH315" i="2"/>
  <c r="BG315" i="2"/>
  <c r="BD315" i="2"/>
  <c r="BC315" i="2"/>
  <c r="BB315" i="2"/>
  <c r="AX315" i="2"/>
  <c r="AW315" i="2"/>
  <c r="AV315" i="2"/>
  <c r="AU315" i="2"/>
  <c r="AT315" i="2"/>
  <c r="AN315" i="2"/>
  <c r="AM315" i="2"/>
  <c r="AL315" i="2"/>
  <c r="AK315" i="2"/>
  <c r="AJ315" i="2"/>
  <c r="AI315" i="2"/>
  <c r="AH315" i="2"/>
  <c r="AG315" i="2"/>
  <c r="AB315" i="2"/>
  <c r="AA315" i="2"/>
  <c r="Z315" i="2"/>
  <c r="Y315" i="2"/>
  <c r="X315" i="2"/>
  <c r="U315" i="2"/>
  <c r="T315" i="2"/>
  <c r="S315" i="2"/>
  <c r="R315" i="2"/>
  <c r="Q315" i="2"/>
  <c r="P315" i="2"/>
  <c r="O315" i="2"/>
  <c r="L315" i="2"/>
  <c r="I315" i="2"/>
  <c r="H315" i="2"/>
  <c r="G315" i="2"/>
  <c r="F315" i="2"/>
  <c r="E315" i="2"/>
  <c r="A315" i="2"/>
  <c r="LO314" i="2"/>
  <c r="LE314" i="2"/>
  <c r="LD314" i="2"/>
  <c r="LB314" i="2"/>
  <c r="KY314" i="2"/>
  <c r="KX314" i="2"/>
  <c r="KP314" i="2"/>
  <c r="KM314" i="2"/>
  <c r="KK314" i="2"/>
  <c r="JV314" i="2"/>
  <c r="JT314" i="2" s="1"/>
  <c r="II314" i="2"/>
  <c r="IH314" i="2"/>
  <c r="IB314" i="2"/>
  <c r="IA314" i="2"/>
  <c r="HU314" i="2"/>
  <c r="HT314" i="2"/>
  <c r="HN314" i="2"/>
  <c r="HM314" i="2"/>
  <c r="HG314" i="2"/>
  <c r="HF314" i="2"/>
  <c r="GZ314" i="2"/>
  <c r="GY314" i="2"/>
  <c r="GS314" i="2"/>
  <c r="GP314" i="2"/>
  <c r="GO314" i="2"/>
  <c r="FR314" i="2"/>
  <c r="FM314" i="2"/>
  <c r="FA314" i="2"/>
  <c r="ER314" i="2"/>
  <c r="EE314" i="2"/>
  <c r="ED314" i="2"/>
  <c r="EC314" i="2"/>
  <c r="EB314" i="2"/>
  <c r="EA314" i="2"/>
  <c r="DZ314" i="2"/>
  <c r="DV314" i="2"/>
  <c r="DN314" i="2"/>
  <c r="CI314" i="2"/>
  <c r="CD314" i="2"/>
  <c r="CJ314" i="2" s="1"/>
  <c r="BO314" i="2"/>
  <c r="BK314" i="2"/>
  <c r="BJ314" i="2"/>
  <c r="BL314" i="2" s="1"/>
  <c r="BI314" i="2"/>
  <c r="BH314" i="2"/>
  <c r="BG314" i="2"/>
  <c r="BD314" i="2"/>
  <c r="BC314" i="2"/>
  <c r="BB314" i="2"/>
  <c r="AX314" i="2"/>
  <c r="AW314" i="2"/>
  <c r="CK314" i="2" s="1"/>
  <c r="AV314" i="2"/>
  <c r="AU314" i="2"/>
  <c r="AT314" i="2"/>
  <c r="AN314" i="2"/>
  <c r="AM314" i="2"/>
  <c r="AL314" i="2"/>
  <c r="AK314" i="2"/>
  <c r="AJ314" i="2"/>
  <c r="AI314" i="2"/>
  <c r="AH314" i="2"/>
  <c r="AG314" i="2"/>
  <c r="AB314" i="2"/>
  <c r="AA314" i="2"/>
  <c r="Z314" i="2"/>
  <c r="Y314" i="2"/>
  <c r="X314" i="2"/>
  <c r="U314" i="2"/>
  <c r="T314" i="2"/>
  <c r="S314" i="2"/>
  <c r="R314" i="2"/>
  <c r="Q314" i="2"/>
  <c r="P314" i="2"/>
  <c r="O314" i="2"/>
  <c r="L314" i="2"/>
  <c r="I314" i="2"/>
  <c r="H314" i="2"/>
  <c r="G314" i="2"/>
  <c r="F314" i="2"/>
  <c r="A314" i="2" s="1"/>
  <c r="E314" i="2"/>
  <c r="LO313" i="2"/>
  <c r="LE313" i="2"/>
  <c r="LD313" i="2"/>
  <c r="LB313" i="2"/>
  <c r="KY313" i="2"/>
  <c r="KX313" i="2"/>
  <c r="KP313" i="2"/>
  <c r="KM313" i="2"/>
  <c r="KK313" i="2"/>
  <c r="JV313" i="2"/>
  <c r="JT313" i="2"/>
  <c r="II313" i="2"/>
  <c r="IH313" i="2"/>
  <c r="IB313" i="2"/>
  <c r="IA313" i="2"/>
  <c r="HU313" i="2"/>
  <c r="HT313" i="2"/>
  <c r="HN313" i="2"/>
  <c r="HM313" i="2"/>
  <c r="HG313" i="2"/>
  <c r="HF313" i="2"/>
  <c r="GZ313" i="2"/>
  <c r="GY313" i="2"/>
  <c r="GS313" i="2"/>
  <c r="GP313" i="2"/>
  <c r="GO313" i="2"/>
  <c r="FR313" i="2"/>
  <c r="FM313" i="2"/>
  <c r="FA313" i="2"/>
  <c r="ER313" i="2"/>
  <c r="EE313" i="2"/>
  <c r="ED313" i="2"/>
  <c r="EC313" i="2"/>
  <c r="EB313" i="2"/>
  <c r="EA313" i="2"/>
  <c r="DZ313" i="2"/>
  <c r="DV313" i="2"/>
  <c r="DN313" i="2"/>
  <c r="CK313" i="2"/>
  <c r="CI313" i="2"/>
  <c r="CD313" i="2"/>
  <c r="BL313" i="2"/>
  <c r="BO313" i="2" s="1"/>
  <c r="BK313" i="2"/>
  <c r="BJ313" i="2"/>
  <c r="BI313" i="2"/>
  <c r="BH313" i="2"/>
  <c r="BG313" i="2"/>
  <c r="BD313" i="2"/>
  <c r="BC313" i="2"/>
  <c r="BB313" i="2"/>
  <c r="AX313" i="2"/>
  <c r="AW313" i="2"/>
  <c r="AV313" i="2"/>
  <c r="AU313" i="2"/>
  <c r="AT313" i="2"/>
  <c r="AN313" i="2"/>
  <c r="AM313" i="2"/>
  <c r="AL313" i="2"/>
  <c r="AK313" i="2"/>
  <c r="AJ313" i="2"/>
  <c r="AI313" i="2"/>
  <c r="AH313" i="2"/>
  <c r="AG313" i="2"/>
  <c r="AB313" i="2"/>
  <c r="AA313" i="2"/>
  <c r="Z313" i="2"/>
  <c r="Y313" i="2"/>
  <c r="X313" i="2"/>
  <c r="U313" i="2"/>
  <c r="T313" i="2"/>
  <c r="S313" i="2"/>
  <c r="R313" i="2"/>
  <c r="Q313" i="2"/>
  <c r="P313" i="2"/>
  <c r="O313" i="2"/>
  <c r="L313" i="2"/>
  <c r="I313" i="2"/>
  <c r="H313" i="2"/>
  <c r="G313" i="2"/>
  <c r="F313" i="2"/>
  <c r="E313" i="2"/>
  <c r="A313" i="2"/>
  <c r="LO312" i="2"/>
  <c r="LE312" i="2"/>
  <c r="LD312" i="2"/>
  <c r="LB312" i="2"/>
  <c r="KY312" i="2"/>
  <c r="KX312" i="2"/>
  <c r="KP312" i="2"/>
  <c r="KM312" i="2"/>
  <c r="KK312" i="2"/>
  <c r="JV312" i="2"/>
  <c r="JT312" i="2" s="1"/>
  <c r="II312" i="2"/>
  <c r="IH312" i="2"/>
  <c r="IB312" i="2"/>
  <c r="IA312" i="2"/>
  <c r="HU312" i="2"/>
  <c r="HT312" i="2"/>
  <c r="HN312" i="2"/>
  <c r="HM312" i="2"/>
  <c r="HG312" i="2"/>
  <c r="HF312" i="2"/>
  <c r="GZ312" i="2"/>
  <c r="GY312" i="2"/>
  <c r="GS312" i="2"/>
  <c r="GP312" i="2"/>
  <c r="GO312" i="2"/>
  <c r="FR312" i="2"/>
  <c r="FM312" i="2"/>
  <c r="FA312" i="2"/>
  <c r="ER312" i="2"/>
  <c r="EE312" i="2"/>
  <c r="ED312" i="2"/>
  <c r="EC312" i="2"/>
  <c r="EB312" i="2"/>
  <c r="EA312" i="2"/>
  <c r="DZ312" i="2"/>
  <c r="DV312" i="2"/>
  <c r="DN312" i="2"/>
  <c r="CJ312" i="2"/>
  <c r="CI312" i="2"/>
  <c r="CE312" i="2"/>
  <c r="CD312" i="2"/>
  <c r="BK312" i="2"/>
  <c r="BJ312" i="2"/>
  <c r="BL312" i="2" s="1"/>
  <c r="BO312" i="2" s="1"/>
  <c r="BI312" i="2"/>
  <c r="BH312" i="2"/>
  <c r="BG312" i="2"/>
  <c r="BD312" i="2"/>
  <c r="BC312" i="2"/>
  <c r="BB312" i="2"/>
  <c r="AX312" i="2"/>
  <c r="AW312" i="2"/>
  <c r="CK312" i="2" s="1"/>
  <c r="AV312" i="2"/>
  <c r="AU312" i="2"/>
  <c r="AT312" i="2"/>
  <c r="AN312" i="2"/>
  <c r="AM312" i="2"/>
  <c r="AL312" i="2"/>
  <c r="AK312" i="2"/>
  <c r="AJ312" i="2"/>
  <c r="AI312" i="2"/>
  <c r="AH312" i="2"/>
  <c r="AG312" i="2"/>
  <c r="AB312" i="2"/>
  <c r="AA312" i="2"/>
  <c r="Z312" i="2"/>
  <c r="Y312" i="2"/>
  <c r="X312" i="2"/>
  <c r="U312" i="2"/>
  <c r="T312" i="2"/>
  <c r="S312" i="2"/>
  <c r="R312" i="2"/>
  <c r="Q312" i="2"/>
  <c r="P312" i="2"/>
  <c r="O312" i="2"/>
  <c r="L312" i="2"/>
  <c r="I312" i="2"/>
  <c r="H312" i="2"/>
  <c r="G312" i="2"/>
  <c r="F312" i="2"/>
  <c r="E312" i="2"/>
  <c r="A312" i="2"/>
  <c r="LO311" i="2"/>
  <c r="LE311" i="2"/>
  <c r="LD311" i="2"/>
  <c r="LB311" i="2"/>
  <c r="KY311" i="2"/>
  <c r="KX311" i="2"/>
  <c r="KP311" i="2"/>
  <c r="KM311" i="2"/>
  <c r="KK311" i="2"/>
  <c r="JV311" i="2"/>
  <c r="JT311" i="2"/>
  <c r="II311" i="2"/>
  <c r="IH311" i="2"/>
  <c r="IB311" i="2"/>
  <c r="IA311" i="2"/>
  <c r="HU311" i="2"/>
  <c r="HT311" i="2"/>
  <c r="HN311" i="2"/>
  <c r="HM311" i="2"/>
  <c r="HG311" i="2"/>
  <c r="HF311" i="2"/>
  <c r="GZ311" i="2"/>
  <c r="GY311" i="2"/>
  <c r="GS311" i="2"/>
  <c r="GP311" i="2"/>
  <c r="GO311" i="2"/>
  <c r="FR311" i="2"/>
  <c r="FM311" i="2"/>
  <c r="FA311" i="2"/>
  <c r="ER311" i="2"/>
  <c r="EE311" i="2"/>
  <c r="ED311" i="2"/>
  <c r="EC311" i="2"/>
  <c r="EB311" i="2"/>
  <c r="EA311" i="2"/>
  <c r="DZ311" i="2"/>
  <c r="DV311" i="2"/>
  <c r="DN311" i="2"/>
  <c r="CI311" i="2"/>
  <c r="CD311" i="2"/>
  <c r="BL311" i="2"/>
  <c r="BO311" i="2" s="1"/>
  <c r="BK311" i="2"/>
  <c r="BJ311" i="2"/>
  <c r="BI311" i="2"/>
  <c r="BH311" i="2"/>
  <c r="BG311" i="2"/>
  <c r="BD311" i="2"/>
  <c r="BC311" i="2"/>
  <c r="BB311" i="2"/>
  <c r="AX311" i="2"/>
  <c r="AW311" i="2"/>
  <c r="CK311" i="2" s="1"/>
  <c r="AV311" i="2"/>
  <c r="AU311" i="2"/>
  <c r="AT311" i="2"/>
  <c r="AN311" i="2"/>
  <c r="AM311" i="2"/>
  <c r="AL311" i="2"/>
  <c r="AK311" i="2"/>
  <c r="AJ311" i="2"/>
  <c r="AI311" i="2"/>
  <c r="AH311" i="2"/>
  <c r="AG311" i="2"/>
  <c r="AB311" i="2"/>
  <c r="AA311" i="2"/>
  <c r="Z311" i="2"/>
  <c r="Y311" i="2"/>
  <c r="X311" i="2"/>
  <c r="U311" i="2"/>
  <c r="T311" i="2"/>
  <c r="S311" i="2"/>
  <c r="R311" i="2"/>
  <c r="Q311" i="2"/>
  <c r="P311" i="2"/>
  <c r="O311" i="2"/>
  <c r="L311" i="2"/>
  <c r="I311" i="2"/>
  <c r="H311" i="2"/>
  <c r="G311" i="2"/>
  <c r="F311" i="2"/>
  <c r="E311" i="2"/>
  <c r="A311" i="2"/>
  <c r="LO310" i="2"/>
  <c r="LE310" i="2"/>
  <c r="LD310" i="2"/>
  <c r="LB310" i="2"/>
  <c r="KY310" i="2"/>
  <c r="KX310" i="2"/>
  <c r="KP310" i="2"/>
  <c r="KM310" i="2"/>
  <c r="KK310" i="2"/>
  <c r="JV310" i="2"/>
  <c r="JT310" i="2" s="1"/>
  <c r="II310" i="2"/>
  <c r="IH310" i="2"/>
  <c r="IB310" i="2"/>
  <c r="IA310" i="2"/>
  <c r="HU310" i="2"/>
  <c r="HT310" i="2"/>
  <c r="HN310" i="2"/>
  <c r="HM310" i="2"/>
  <c r="HG310" i="2"/>
  <c r="HF310" i="2"/>
  <c r="GZ310" i="2"/>
  <c r="GY310" i="2"/>
  <c r="GS310" i="2"/>
  <c r="GP310" i="2"/>
  <c r="GO310" i="2"/>
  <c r="FR310" i="2"/>
  <c r="FM310" i="2"/>
  <c r="FA310" i="2"/>
  <c r="ER310" i="2"/>
  <c r="EE310" i="2"/>
  <c r="ED310" i="2"/>
  <c r="EC310" i="2"/>
  <c r="EB310" i="2"/>
  <c r="EA310" i="2"/>
  <c r="DZ310" i="2"/>
  <c r="DV310" i="2"/>
  <c r="DN310" i="2"/>
  <c r="CJ310" i="2"/>
  <c r="CI310" i="2"/>
  <c r="CE310" i="2"/>
  <c r="CD310" i="2"/>
  <c r="BK310" i="2"/>
  <c r="BJ310" i="2"/>
  <c r="BL310" i="2" s="1"/>
  <c r="BO310" i="2" s="1"/>
  <c r="BI310" i="2"/>
  <c r="BH310" i="2"/>
  <c r="BG310" i="2"/>
  <c r="BD310" i="2"/>
  <c r="BC310" i="2"/>
  <c r="BB310" i="2"/>
  <c r="AX310" i="2"/>
  <c r="AW310" i="2"/>
  <c r="CK310" i="2" s="1"/>
  <c r="AV310" i="2"/>
  <c r="AU310" i="2"/>
  <c r="AT310" i="2"/>
  <c r="AN310" i="2"/>
  <c r="AM310" i="2"/>
  <c r="AL310" i="2"/>
  <c r="AK310" i="2"/>
  <c r="AJ310" i="2"/>
  <c r="AI310" i="2"/>
  <c r="AH310" i="2"/>
  <c r="AG310" i="2"/>
  <c r="AB310" i="2"/>
  <c r="AA310" i="2"/>
  <c r="Z310" i="2"/>
  <c r="Y310" i="2"/>
  <c r="X310" i="2"/>
  <c r="U310" i="2"/>
  <c r="T310" i="2"/>
  <c r="S310" i="2"/>
  <c r="R310" i="2"/>
  <c r="Q310" i="2"/>
  <c r="P310" i="2"/>
  <c r="O310" i="2"/>
  <c r="L310" i="2"/>
  <c r="I310" i="2"/>
  <c r="H310" i="2"/>
  <c r="G310" i="2"/>
  <c r="F310" i="2"/>
  <c r="E310" i="2"/>
  <c r="A310" i="2"/>
  <c r="LO309" i="2"/>
  <c r="LE309" i="2"/>
  <c r="LD309" i="2"/>
  <c r="LB309" i="2"/>
  <c r="KY309" i="2"/>
  <c r="KX309" i="2"/>
  <c r="KP309" i="2"/>
  <c r="KM309" i="2"/>
  <c r="KK309" i="2"/>
  <c r="JV309" i="2"/>
  <c r="JT309" i="2" s="1"/>
  <c r="II309" i="2"/>
  <c r="IH309" i="2"/>
  <c r="IB309" i="2"/>
  <c r="IA309" i="2"/>
  <c r="HU309" i="2"/>
  <c r="HT309" i="2"/>
  <c r="HN309" i="2"/>
  <c r="HM309" i="2"/>
  <c r="HG309" i="2"/>
  <c r="HF309" i="2"/>
  <c r="GZ309" i="2"/>
  <c r="GY309" i="2"/>
  <c r="GS309" i="2"/>
  <c r="GP309" i="2"/>
  <c r="GO309" i="2"/>
  <c r="FR309" i="2"/>
  <c r="FM309" i="2"/>
  <c r="FA309" i="2"/>
  <c r="ER309" i="2"/>
  <c r="EE309" i="2"/>
  <c r="ED309" i="2"/>
  <c r="EC309" i="2"/>
  <c r="EB309" i="2"/>
  <c r="EA309" i="2"/>
  <c r="DZ309" i="2"/>
  <c r="DV309" i="2"/>
  <c r="DN309" i="2"/>
  <c r="CK309" i="2"/>
  <c r="CI309" i="2"/>
  <c r="CD309" i="2"/>
  <c r="BK309" i="2"/>
  <c r="BJ309" i="2"/>
  <c r="BL309" i="2" s="1"/>
  <c r="BO309" i="2" s="1"/>
  <c r="BI309" i="2"/>
  <c r="BH309" i="2"/>
  <c r="BG309" i="2"/>
  <c r="BD309" i="2"/>
  <c r="BC309" i="2"/>
  <c r="BB309" i="2"/>
  <c r="AX309" i="2"/>
  <c r="AW309" i="2"/>
  <c r="AV309" i="2"/>
  <c r="AU309" i="2"/>
  <c r="AT309" i="2"/>
  <c r="AN309" i="2"/>
  <c r="AM309" i="2"/>
  <c r="AL309" i="2"/>
  <c r="AK309" i="2"/>
  <c r="AJ309" i="2"/>
  <c r="AI309" i="2"/>
  <c r="AH309" i="2"/>
  <c r="AG309" i="2"/>
  <c r="AB309" i="2"/>
  <c r="AA309" i="2"/>
  <c r="Z309" i="2"/>
  <c r="Y309" i="2"/>
  <c r="X309" i="2"/>
  <c r="U309" i="2"/>
  <c r="T309" i="2"/>
  <c r="S309" i="2"/>
  <c r="R309" i="2"/>
  <c r="Q309" i="2"/>
  <c r="P309" i="2"/>
  <c r="O309" i="2"/>
  <c r="L309" i="2"/>
  <c r="I309" i="2"/>
  <c r="H309" i="2"/>
  <c r="G309" i="2"/>
  <c r="F309" i="2"/>
  <c r="A309" i="2" s="1"/>
  <c r="E309" i="2"/>
  <c r="LO308" i="2"/>
  <c r="LE308" i="2"/>
  <c r="LD308" i="2"/>
  <c r="LB308" i="2"/>
  <c r="KY308" i="2"/>
  <c r="KX308" i="2"/>
  <c r="KP308" i="2"/>
  <c r="KM308" i="2"/>
  <c r="KK308" i="2"/>
  <c r="JV308" i="2"/>
  <c r="JT308" i="2" s="1"/>
  <c r="II308" i="2"/>
  <c r="IH308" i="2"/>
  <c r="IB308" i="2"/>
  <c r="IA308" i="2"/>
  <c r="HU308" i="2"/>
  <c r="HT308" i="2"/>
  <c r="HN308" i="2"/>
  <c r="HM308" i="2"/>
  <c r="HG308" i="2"/>
  <c r="HF308" i="2"/>
  <c r="GZ308" i="2"/>
  <c r="GY308" i="2"/>
  <c r="GS308" i="2"/>
  <c r="GP308" i="2"/>
  <c r="GO308" i="2"/>
  <c r="FR308" i="2"/>
  <c r="FM308" i="2"/>
  <c r="FA308" i="2"/>
  <c r="ER308" i="2"/>
  <c r="EE308" i="2"/>
  <c r="ED308" i="2"/>
  <c r="EC308" i="2"/>
  <c r="EB308" i="2"/>
  <c r="EA308" i="2"/>
  <c r="DZ308" i="2"/>
  <c r="DV308" i="2"/>
  <c r="DN308" i="2"/>
  <c r="CJ308" i="2"/>
  <c r="CI308" i="2"/>
  <c r="CE308" i="2"/>
  <c r="CD308" i="2"/>
  <c r="BL308" i="2"/>
  <c r="BO308" i="2" s="1"/>
  <c r="BK308" i="2"/>
  <c r="BJ308" i="2"/>
  <c r="BI308" i="2"/>
  <c r="BH308" i="2"/>
  <c r="BG308" i="2"/>
  <c r="BD308" i="2"/>
  <c r="BC308" i="2"/>
  <c r="BB308" i="2"/>
  <c r="AX308" i="2"/>
  <c r="AW308" i="2"/>
  <c r="CK308" i="2" s="1"/>
  <c r="AV308" i="2"/>
  <c r="AU308" i="2"/>
  <c r="AT308" i="2"/>
  <c r="AN308" i="2"/>
  <c r="AM308" i="2"/>
  <c r="AL308" i="2"/>
  <c r="AK308" i="2"/>
  <c r="AJ308" i="2"/>
  <c r="AI308" i="2"/>
  <c r="AH308" i="2"/>
  <c r="AG308" i="2"/>
  <c r="AB308" i="2"/>
  <c r="AA308" i="2"/>
  <c r="Z308" i="2"/>
  <c r="Y308" i="2"/>
  <c r="X308" i="2"/>
  <c r="U308" i="2"/>
  <c r="T308" i="2"/>
  <c r="S308" i="2"/>
  <c r="R308" i="2"/>
  <c r="Q308" i="2"/>
  <c r="P308" i="2"/>
  <c r="O308" i="2"/>
  <c r="L308" i="2"/>
  <c r="I308" i="2"/>
  <c r="H308" i="2"/>
  <c r="G308" i="2"/>
  <c r="F308" i="2"/>
  <c r="E308" i="2"/>
  <c r="A308" i="2"/>
  <c r="LO307" i="2"/>
  <c r="LE307" i="2"/>
  <c r="LD307" i="2"/>
  <c r="LB307" i="2"/>
  <c r="KY307" i="2"/>
  <c r="KX307" i="2"/>
  <c r="KP307" i="2"/>
  <c r="KM307" i="2"/>
  <c r="KK307" i="2"/>
  <c r="JV307" i="2"/>
  <c r="JT307" i="2"/>
  <c r="II307" i="2"/>
  <c r="IH307" i="2"/>
  <c r="IB307" i="2"/>
  <c r="IA307" i="2"/>
  <c r="HU307" i="2"/>
  <c r="HT307" i="2"/>
  <c r="HN307" i="2"/>
  <c r="HM307" i="2"/>
  <c r="HG307" i="2"/>
  <c r="HF307" i="2"/>
  <c r="GZ307" i="2"/>
  <c r="GY307" i="2"/>
  <c r="GS307" i="2"/>
  <c r="GP307" i="2"/>
  <c r="GO307" i="2"/>
  <c r="FR307" i="2"/>
  <c r="FM307" i="2"/>
  <c r="FA307" i="2"/>
  <c r="ER307" i="2"/>
  <c r="EE307" i="2"/>
  <c r="ED307" i="2"/>
  <c r="EC307" i="2"/>
  <c r="EB307" i="2"/>
  <c r="EA307" i="2"/>
  <c r="DZ307" i="2"/>
  <c r="DV307" i="2"/>
  <c r="DN307" i="2"/>
  <c r="CJ307" i="2"/>
  <c r="CI307" i="2"/>
  <c r="CD307" i="2"/>
  <c r="CE307" i="2" s="1"/>
  <c r="BL307" i="2"/>
  <c r="BO307" i="2" s="1"/>
  <c r="BK307" i="2"/>
  <c r="BJ307" i="2"/>
  <c r="BI307" i="2"/>
  <c r="BH307" i="2"/>
  <c r="BG307" i="2"/>
  <c r="BD307" i="2"/>
  <c r="BC307" i="2"/>
  <c r="BB307" i="2"/>
  <c r="AX307" i="2"/>
  <c r="AW307" i="2"/>
  <c r="CK307" i="2" s="1"/>
  <c r="AV307" i="2"/>
  <c r="AU307" i="2"/>
  <c r="AT307" i="2"/>
  <c r="AN307" i="2"/>
  <c r="AM307" i="2"/>
  <c r="AL307" i="2"/>
  <c r="AK307" i="2"/>
  <c r="AJ307" i="2"/>
  <c r="AI307" i="2"/>
  <c r="AH307" i="2"/>
  <c r="AG307" i="2"/>
  <c r="AB307" i="2"/>
  <c r="AA307" i="2"/>
  <c r="Z307" i="2"/>
  <c r="Y307" i="2"/>
  <c r="X307" i="2"/>
  <c r="U307" i="2"/>
  <c r="T307" i="2"/>
  <c r="S307" i="2"/>
  <c r="R307" i="2"/>
  <c r="Q307" i="2"/>
  <c r="P307" i="2"/>
  <c r="O307" i="2"/>
  <c r="L307" i="2"/>
  <c r="I307" i="2"/>
  <c r="H307" i="2"/>
  <c r="G307" i="2"/>
  <c r="F307" i="2"/>
  <c r="E307" i="2"/>
  <c r="A307" i="2"/>
  <c r="LO306" i="2"/>
  <c r="LE306" i="2"/>
  <c r="LD306" i="2"/>
  <c r="LB306" i="2"/>
  <c r="KY306" i="2"/>
  <c r="KX306" i="2"/>
  <c r="KP306" i="2"/>
  <c r="KM306" i="2"/>
  <c r="KK306" i="2"/>
  <c r="JV306" i="2"/>
  <c r="JT306" i="2"/>
  <c r="II306" i="2"/>
  <c r="IH306" i="2"/>
  <c r="IB306" i="2"/>
  <c r="IA306" i="2"/>
  <c r="HU306" i="2"/>
  <c r="HT306" i="2"/>
  <c r="HN306" i="2"/>
  <c r="HM306" i="2"/>
  <c r="HG306" i="2"/>
  <c r="HF306" i="2"/>
  <c r="GZ306" i="2"/>
  <c r="GY306" i="2"/>
  <c r="GS306" i="2"/>
  <c r="GP306" i="2"/>
  <c r="GO306" i="2"/>
  <c r="FR306" i="2"/>
  <c r="FM306" i="2"/>
  <c r="FA306" i="2"/>
  <c r="ER306" i="2"/>
  <c r="EE306" i="2"/>
  <c r="ED306" i="2"/>
  <c r="EC306" i="2"/>
  <c r="EB306" i="2"/>
  <c r="EA306" i="2"/>
  <c r="DZ306" i="2"/>
  <c r="DV306" i="2"/>
  <c r="DN306" i="2"/>
  <c r="CJ306" i="2"/>
  <c r="CI306" i="2"/>
  <c r="CE306" i="2"/>
  <c r="CD306" i="2"/>
  <c r="BO306" i="2"/>
  <c r="BK306" i="2"/>
  <c r="BJ306" i="2"/>
  <c r="BL306" i="2" s="1"/>
  <c r="BI306" i="2"/>
  <c r="BH306" i="2"/>
  <c r="BG306" i="2"/>
  <c r="BD306" i="2"/>
  <c r="BC306" i="2"/>
  <c r="BB306" i="2"/>
  <c r="AX306" i="2"/>
  <c r="AW306" i="2"/>
  <c r="CK306" i="2" s="1"/>
  <c r="AV306" i="2"/>
  <c r="AU306" i="2"/>
  <c r="AT306" i="2"/>
  <c r="AN306" i="2"/>
  <c r="AM306" i="2"/>
  <c r="AL306" i="2"/>
  <c r="AK306" i="2"/>
  <c r="AJ306" i="2"/>
  <c r="AI306" i="2"/>
  <c r="AH306" i="2"/>
  <c r="AG306" i="2"/>
  <c r="AB306" i="2"/>
  <c r="AA306" i="2"/>
  <c r="Z306" i="2"/>
  <c r="Y306" i="2"/>
  <c r="X306" i="2"/>
  <c r="U306" i="2"/>
  <c r="T306" i="2"/>
  <c r="S306" i="2"/>
  <c r="R306" i="2"/>
  <c r="Q306" i="2"/>
  <c r="P306" i="2"/>
  <c r="O306" i="2"/>
  <c r="L306" i="2"/>
  <c r="I306" i="2"/>
  <c r="H306" i="2"/>
  <c r="G306" i="2"/>
  <c r="F306" i="2"/>
  <c r="A306" i="2" s="1"/>
  <c r="E306" i="2"/>
  <c r="LO305" i="2"/>
  <c r="LE305" i="2"/>
  <c r="LD305" i="2"/>
  <c r="LB305" i="2"/>
  <c r="KY305" i="2"/>
  <c r="KX305" i="2"/>
  <c r="KP305" i="2"/>
  <c r="KM305" i="2"/>
  <c r="KK305" i="2"/>
  <c r="JV305" i="2"/>
  <c r="JT305" i="2"/>
  <c r="II305" i="2"/>
  <c r="IH305" i="2"/>
  <c r="IB305" i="2"/>
  <c r="IA305" i="2"/>
  <c r="HU305" i="2"/>
  <c r="HT305" i="2"/>
  <c r="HN305" i="2"/>
  <c r="HM305" i="2"/>
  <c r="HG305" i="2"/>
  <c r="HF305" i="2"/>
  <c r="GZ305" i="2"/>
  <c r="GY305" i="2"/>
  <c r="GS305" i="2"/>
  <c r="GP305" i="2"/>
  <c r="GO305" i="2"/>
  <c r="FR305" i="2"/>
  <c r="FM305" i="2"/>
  <c r="FA305" i="2"/>
  <c r="ER305" i="2"/>
  <c r="EE305" i="2"/>
  <c r="ED305" i="2"/>
  <c r="EC305" i="2"/>
  <c r="EB305" i="2"/>
  <c r="EA305" i="2"/>
  <c r="DZ305" i="2"/>
  <c r="DV305" i="2"/>
  <c r="DN305" i="2"/>
  <c r="CK305" i="2"/>
  <c r="CI305" i="2"/>
  <c r="CD305" i="2"/>
  <c r="BK305" i="2"/>
  <c r="BJ305" i="2"/>
  <c r="BL305" i="2" s="1"/>
  <c r="BO305" i="2" s="1"/>
  <c r="BI305" i="2"/>
  <c r="BH305" i="2"/>
  <c r="BG305" i="2"/>
  <c r="BD305" i="2"/>
  <c r="BC305" i="2"/>
  <c r="BB305" i="2"/>
  <c r="AX305" i="2"/>
  <c r="AW305" i="2"/>
  <c r="AV305" i="2"/>
  <c r="AU305" i="2"/>
  <c r="AT305" i="2"/>
  <c r="AN305" i="2"/>
  <c r="AM305" i="2"/>
  <c r="AL305" i="2"/>
  <c r="AK305" i="2"/>
  <c r="AJ305" i="2"/>
  <c r="AI305" i="2"/>
  <c r="AH305" i="2"/>
  <c r="AG305" i="2"/>
  <c r="AB305" i="2"/>
  <c r="AA305" i="2"/>
  <c r="Z305" i="2"/>
  <c r="Y305" i="2"/>
  <c r="X305" i="2"/>
  <c r="U305" i="2"/>
  <c r="T305" i="2"/>
  <c r="S305" i="2"/>
  <c r="R305" i="2"/>
  <c r="Q305" i="2"/>
  <c r="P305" i="2"/>
  <c r="O305" i="2"/>
  <c r="L305" i="2"/>
  <c r="I305" i="2"/>
  <c r="H305" i="2"/>
  <c r="G305" i="2"/>
  <c r="F305" i="2"/>
  <c r="A305" i="2" s="1"/>
  <c r="E305" i="2"/>
  <c r="LO304" i="2"/>
  <c r="LE304" i="2"/>
  <c r="LD304" i="2"/>
  <c r="LB304" i="2"/>
  <c r="KY304" i="2"/>
  <c r="KX304" i="2"/>
  <c r="KP304" i="2"/>
  <c r="KM304" i="2"/>
  <c r="KK304" i="2"/>
  <c r="JV304" i="2"/>
  <c r="JT304" i="2" s="1"/>
  <c r="II304" i="2"/>
  <c r="IH304" i="2"/>
  <c r="IB304" i="2"/>
  <c r="IA304" i="2"/>
  <c r="HU304" i="2"/>
  <c r="HT304" i="2"/>
  <c r="HN304" i="2"/>
  <c r="HM304" i="2"/>
  <c r="HG304" i="2"/>
  <c r="HF304" i="2"/>
  <c r="GZ304" i="2"/>
  <c r="GY304" i="2"/>
  <c r="GS304" i="2"/>
  <c r="GP304" i="2"/>
  <c r="GO304" i="2"/>
  <c r="FR304" i="2"/>
  <c r="FM304" i="2"/>
  <c r="FA304" i="2"/>
  <c r="ER304" i="2"/>
  <c r="EE304" i="2"/>
  <c r="ED304" i="2"/>
  <c r="EC304" i="2"/>
  <c r="EB304" i="2"/>
  <c r="EA304" i="2"/>
  <c r="DZ304" i="2"/>
  <c r="DV304" i="2"/>
  <c r="DN304" i="2"/>
  <c r="CJ304" i="2"/>
  <c r="CI304" i="2"/>
  <c r="CE304" i="2"/>
  <c r="CD304" i="2"/>
  <c r="BK304" i="2"/>
  <c r="BJ304" i="2"/>
  <c r="BL304" i="2" s="1"/>
  <c r="BO304" i="2" s="1"/>
  <c r="BI304" i="2"/>
  <c r="BH304" i="2"/>
  <c r="BG304" i="2"/>
  <c r="BD304" i="2"/>
  <c r="BC304" i="2"/>
  <c r="BB304" i="2"/>
  <c r="AX304" i="2"/>
  <c r="AW304" i="2"/>
  <c r="CK304" i="2" s="1"/>
  <c r="AV304" i="2"/>
  <c r="AU304" i="2"/>
  <c r="AT304" i="2"/>
  <c r="AN304" i="2"/>
  <c r="AM304" i="2"/>
  <c r="AL304" i="2"/>
  <c r="AK304" i="2"/>
  <c r="AJ304" i="2"/>
  <c r="AI304" i="2"/>
  <c r="AH304" i="2"/>
  <c r="AG304" i="2"/>
  <c r="AB304" i="2"/>
  <c r="AA304" i="2"/>
  <c r="Z304" i="2"/>
  <c r="Y304" i="2"/>
  <c r="X304" i="2"/>
  <c r="U304" i="2"/>
  <c r="T304" i="2"/>
  <c r="S304" i="2"/>
  <c r="R304" i="2"/>
  <c r="Q304" i="2"/>
  <c r="P304" i="2"/>
  <c r="O304" i="2"/>
  <c r="L304" i="2"/>
  <c r="I304" i="2"/>
  <c r="H304" i="2"/>
  <c r="G304" i="2"/>
  <c r="F304" i="2"/>
  <c r="E304" i="2"/>
  <c r="A304" i="2"/>
  <c r="LO303" i="2"/>
  <c r="LE303" i="2"/>
  <c r="LD303" i="2"/>
  <c r="LB303" i="2"/>
  <c r="KY303" i="2"/>
  <c r="KX303" i="2"/>
  <c r="KP303" i="2"/>
  <c r="KM303" i="2"/>
  <c r="KK303" i="2"/>
  <c r="JV303" i="2"/>
  <c r="JT303" i="2"/>
  <c r="II303" i="2"/>
  <c r="IH303" i="2"/>
  <c r="IB303" i="2"/>
  <c r="IA303" i="2"/>
  <c r="HU303" i="2"/>
  <c r="HT303" i="2"/>
  <c r="HN303" i="2"/>
  <c r="HM303" i="2"/>
  <c r="HG303" i="2"/>
  <c r="HF303" i="2"/>
  <c r="GZ303" i="2"/>
  <c r="GY303" i="2"/>
  <c r="GS303" i="2"/>
  <c r="GP303" i="2"/>
  <c r="GO303" i="2"/>
  <c r="FR303" i="2"/>
  <c r="FM303" i="2"/>
  <c r="FA303" i="2"/>
  <c r="ER303" i="2"/>
  <c r="EE303" i="2"/>
  <c r="ED303" i="2"/>
  <c r="EC303" i="2"/>
  <c r="EB303" i="2"/>
  <c r="EA303" i="2"/>
  <c r="DZ303" i="2"/>
  <c r="DV303" i="2"/>
  <c r="DN303" i="2"/>
  <c r="CI303" i="2"/>
  <c r="CD303" i="2"/>
  <c r="BL303" i="2"/>
  <c r="BO303" i="2" s="1"/>
  <c r="BK303" i="2"/>
  <c r="BJ303" i="2"/>
  <c r="BI303" i="2"/>
  <c r="BH303" i="2"/>
  <c r="BG303" i="2"/>
  <c r="BD303" i="2"/>
  <c r="BC303" i="2"/>
  <c r="BB303" i="2"/>
  <c r="AX303" i="2"/>
  <c r="AW303" i="2"/>
  <c r="CK303" i="2" s="1"/>
  <c r="AV303" i="2"/>
  <c r="AU303" i="2"/>
  <c r="AT303" i="2"/>
  <c r="AN303" i="2"/>
  <c r="AM303" i="2"/>
  <c r="AL303" i="2"/>
  <c r="AK303" i="2"/>
  <c r="AJ303" i="2"/>
  <c r="AI303" i="2"/>
  <c r="AH303" i="2"/>
  <c r="AG303" i="2"/>
  <c r="AB303" i="2"/>
  <c r="AA303" i="2"/>
  <c r="Z303" i="2"/>
  <c r="Y303" i="2"/>
  <c r="X303" i="2"/>
  <c r="U303" i="2"/>
  <c r="T303" i="2"/>
  <c r="S303" i="2"/>
  <c r="R303" i="2"/>
  <c r="Q303" i="2"/>
  <c r="P303" i="2"/>
  <c r="O303" i="2"/>
  <c r="L303" i="2"/>
  <c r="I303" i="2"/>
  <c r="H303" i="2"/>
  <c r="G303" i="2"/>
  <c r="F303" i="2"/>
  <c r="E303" i="2"/>
  <c r="A303" i="2"/>
  <c r="LO302" i="2"/>
  <c r="LE302" i="2"/>
  <c r="LD302" i="2"/>
  <c r="LB302" i="2"/>
  <c r="KY302" i="2"/>
  <c r="KX302" i="2"/>
  <c r="KP302" i="2"/>
  <c r="KM302" i="2"/>
  <c r="KK302" i="2"/>
  <c r="JV302" i="2"/>
  <c r="JT302" i="2" s="1"/>
  <c r="II302" i="2"/>
  <c r="IH302" i="2"/>
  <c r="IB302" i="2"/>
  <c r="IA302" i="2"/>
  <c r="HU302" i="2"/>
  <c r="HT302" i="2"/>
  <c r="HN302" i="2"/>
  <c r="HM302" i="2"/>
  <c r="HG302" i="2"/>
  <c r="HF302" i="2"/>
  <c r="GZ302" i="2"/>
  <c r="GY302" i="2"/>
  <c r="GS302" i="2"/>
  <c r="GP302" i="2"/>
  <c r="GO302" i="2"/>
  <c r="FR302" i="2"/>
  <c r="FM302" i="2"/>
  <c r="FA302" i="2"/>
  <c r="ER302" i="2"/>
  <c r="EE302" i="2"/>
  <c r="ED302" i="2"/>
  <c r="EC302" i="2"/>
  <c r="EB302" i="2"/>
  <c r="EA302" i="2"/>
  <c r="DZ302" i="2"/>
  <c r="DV302" i="2"/>
  <c r="DN302" i="2"/>
  <c r="CK302" i="2"/>
  <c r="CJ302" i="2"/>
  <c r="CI302" i="2"/>
  <c r="CE302" i="2"/>
  <c r="CD302" i="2"/>
  <c r="BO302" i="2"/>
  <c r="BK302" i="2"/>
  <c r="BJ302" i="2"/>
  <c r="BL302" i="2" s="1"/>
  <c r="BI302" i="2"/>
  <c r="BH302" i="2"/>
  <c r="BG302" i="2"/>
  <c r="BD302" i="2"/>
  <c r="BC302" i="2"/>
  <c r="BB302" i="2"/>
  <c r="AX302" i="2"/>
  <c r="AW302" i="2"/>
  <c r="AV302" i="2"/>
  <c r="AU302" i="2"/>
  <c r="AT302" i="2"/>
  <c r="AN302" i="2"/>
  <c r="AM302" i="2"/>
  <c r="AL302" i="2"/>
  <c r="AK302" i="2"/>
  <c r="AJ302" i="2"/>
  <c r="AI302" i="2"/>
  <c r="AH302" i="2"/>
  <c r="AG302" i="2"/>
  <c r="AB302" i="2"/>
  <c r="AA302" i="2"/>
  <c r="Z302" i="2"/>
  <c r="Y302" i="2"/>
  <c r="X302" i="2"/>
  <c r="U302" i="2"/>
  <c r="T302" i="2"/>
  <c r="S302" i="2"/>
  <c r="R302" i="2"/>
  <c r="Q302" i="2"/>
  <c r="P302" i="2"/>
  <c r="O302" i="2"/>
  <c r="L302" i="2"/>
  <c r="I302" i="2"/>
  <c r="H302" i="2"/>
  <c r="G302" i="2"/>
  <c r="F302" i="2"/>
  <c r="E302" i="2"/>
  <c r="A302" i="2"/>
  <c r="LO301" i="2"/>
  <c r="LE301" i="2"/>
  <c r="LD301" i="2"/>
  <c r="LB301" i="2"/>
  <c r="KY301" i="2"/>
  <c r="KX301" i="2"/>
  <c r="KP301" i="2"/>
  <c r="KM301" i="2"/>
  <c r="KK301" i="2"/>
  <c r="JV301" i="2"/>
  <c r="JT301" i="2"/>
  <c r="II301" i="2"/>
  <c r="IH301" i="2"/>
  <c r="IB301" i="2"/>
  <c r="IA301" i="2"/>
  <c r="HU301" i="2"/>
  <c r="HT301" i="2"/>
  <c r="HN301" i="2"/>
  <c r="HM301" i="2"/>
  <c r="HG301" i="2"/>
  <c r="HF301" i="2"/>
  <c r="GZ301" i="2"/>
  <c r="GY301" i="2"/>
  <c r="GS301" i="2"/>
  <c r="GP301" i="2"/>
  <c r="GO301" i="2"/>
  <c r="FR301" i="2"/>
  <c r="FM301" i="2"/>
  <c r="FA301" i="2"/>
  <c r="ER301" i="2"/>
  <c r="EE301" i="2"/>
  <c r="ED301" i="2"/>
  <c r="EC301" i="2"/>
  <c r="EB301" i="2"/>
  <c r="EA301" i="2"/>
  <c r="DZ301" i="2"/>
  <c r="DV301" i="2"/>
  <c r="DN301" i="2"/>
  <c r="CK301" i="2"/>
  <c r="CI301" i="2"/>
  <c r="CE301" i="2"/>
  <c r="CD301" i="2"/>
  <c r="CJ301" i="2" s="1"/>
  <c r="BK301" i="2"/>
  <c r="BJ301" i="2"/>
  <c r="BL301" i="2" s="1"/>
  <c r="BO301" i="2" s="1"/>
  <c r="BI301" i="2"/>
  <c r="BH301" i="2"/>
  <c r="BG301" i="2"/>
  <c r="BD301" i="2"/>
  <c r="BC301" i="2"/>
  <c r="BB301" i="2"/>
  <c r="AX301" i="2"/>
  <c r="AW301" i="2"/>
  <c r="AV301" i="2"/>
  <c r="AU301" i="2"/>
  <c r="AT301" i="2"/>
  <c r="AN301" i="2"/>
  <c r="AM301" i="2"/>
  <c r="AL301" i="2"/>
  <c r="AK301" i="2"/>
  <c r="AJ301" i="2"/>
  <c r="AI301" i="2"/>
  <c r="AH301" i="2"/>
  <c r="AG301" i="2"/>
  <c r="AB301" i="2"/>
  <c r="AA301" i="2"/>
  <c r="Z301" i="2"/>
  <c r="Y301" i="2"/>
  <c r="X301" i="2"/>
  <c r="U301" i="2"/>
  <c r="T301" i="2"/>
  <c r="S301" i="2"/>
  <c r="R301" i="2"/>
  <c r="Q301" i="2"/>
  <c r="P301" i="2"/>
  <c r="O301" i="2"/>
  <c r="L301" i="2"/>
  <c r="I301" i="2"/>
  <c r="H301" i="2"/>
  <c r="G301" i="2"/>
  <c r="F301" i="2"/>
  <c r="A301" i="2" s="1"/>
  <c r="E301" i="2"/>
  <c r="LO300" i="2"/>
  <c r="LE300" i="2"/>
  <c r="LD300" i="2"/>
  <c r="LB300" i="2"/>
  <c r="KY300" i="2"/>
  <c r="KX300" i="2"/>
  <c r="KP300" i="2"/>
  <c r="KM300" i="2"/>
  <c r="KK300" i="2"/>
  <c r="JV300" i="2"/>
  <c r="JT300" i="2" s="1"/>
  <c r="II300" i="2"/>
  <c r="IH300" i="2"/>
  <c r="IB300" i="2"/>
  <c r="IA300" i="2"/>
  <c r="HU300" i="2"/>
  <c r="HT300" i="2"/>
  <c r="HN300" i="2"/>
  <c r="HM300" i="2"/>
  <c r="HG300" i="2"/>
  <c r="HF300" i="2"/>
  <c r="GZ300" i="2"/>
  <c r="GY300" i="2"/>
  <c r="GS300" i="2"/>
  <c r="GP300" i="2"/>
  <c r="GO300" i="2"/>
  <c r="FR300" i="2"/>
  <c r="FM300" i="2"/>
  <c r="FA300" i="2"/>
  <c r="ER300" i="2"/>
  <c r="EE300" i="2"/>
  <c r="ED300" i="2"/>
  <c r="EC300" i="2"/>
  <c r="EB300" i="2"/>
  <c r="EA300" i="2"/>
  <c r="DZ300" i="2"/>
  <c r="DV300" i="2"/>
  <c r="DN300" i="2"/>
  <c r="CJ300" i="2"/>
  <c r="CI300" i="2"/>
  <c r="CE300" i="2"/>
  <c r="CD300" i="2"/>
  <c r="BL300" i="2"/>
  <c r="BO300" i="2" s="1"/>
  <c r="BK300" i="2"/>
  <c r="BJ300" i="2"/>
  <c r="BI300" i="2"/>
  <c r="BH300" i="2"/>
  <c r="BG300" i="2"/>
  <c r="BD300" i="2"/>
  <c r="BC300" i="2"/>
  <c r="BB300" i="2"/>
  <c r="AX300" i="2"/>
  <c r="AW300" i="2"/>
  <c r="CK300" i="2" s="1"/>
  <c r="AV300" i="2"/>
  <c r="AU300" i="2"/>
  <c r="AT300" i="2"/>
  <c r="AN300" i="2"/>
  <c r="AM300" i="2"/>
  <c r="AL300" i="2"/>
  <c r="AK300" i="2"/>
  <c r="AJ300" i="2"/>
  <c r="AI300" i="2"/>
  <c r="AH300" i="2"/>
  <c r="AG300" i="2"/>
  <c r="AB300" i="2"/>
  <c r="AA300" i="2"/>
  <c r="Z300" i="2"/>
  <c r="Y300" i="2"/>
  <c r="X300" i="2"/>
  <c r="U300" i="2"/>
  <c r="T300" i="2"/>
  <c r="S300" i="2"/>
  <c r="R300" i="2"/>
  <c r="Q300" i="2"/>
  <c r="P300" i="2"/>
  <c r="O300" i="2"/>
  <c r="L300" i="2"/>
  <c r="I300" i="2"/>
  <c r="H300" i="2"/>
  <c r="G300" i="2"/>
  <c r="F300" i="2"/>
  <c r="E300" i="2"/>
  <c r="A300" i="2"/>
  <c r="LO299" i="2"/>
  <c r="LE299" i="2"/>
  <c r="LD299" i="2"/>
  <c r="LB299" i="2"/>
  <c r="KY299" i="2"/>
  <c r="KX299" i="2"/>
  <c r="KP299" i="2"/>
  <c r="KM299" i="2"/>
  <c r="KK299" i="2"/>
  <c r="JV299" i="2"/>
  <c r="JT299" i="2"/>
  <c r="II299" i="2"/>
  <c r="IH299" i="2"/>
  <c r="IB299" i="2"/>
  <c r="IA299" i="2"/>
  <c r="HU299" i="2"/>
  <c r="HT299" i="2"/>
  <c r="HN299" i="2"/>
  <c r="HM299" i="2"/>
  <c r="HG299" i="2"/>
  <c r="HF299" i="2"/>
  <c r="GZ299" i="2"/>
  <c r="GY299" i="2"/>
  <c r="GS299" i="2"/>
  <c r="GP299" i="2"/>
  <c r="GO299" i="2"/>
  <c r="FR299" i="2"/>
  <c r="FM299" i="2"/>
  <c r="FA299" i="2"/>
  <c r="ER299" i="2"/>
  <c r="EE299" i="2"/>
  <c r="ED299" i="2"/>
  <c r="EC299" i="2"/>
  <c r="EB299" i="2"/>
  <c r="EA299" i="2"/>
  <c r="DZ299" i="2"/>
  <c r="DV299" i="2"/>
  <c r="DN299" i="2"/>
  <c r="CJ299" i="2"/>
  <c r="CI299" i="2"/>
  <c r="CD299" i="2"/>
  <c r="CE299" i="2" s="1"/>
  <c r="BK299" i="2"/>
  <c r="BJ299" i="2"/>
  <c r="BL299" i="2" s="1"/>
  <c r="BO299" i="2" s="1"/>
  <c r="BI299" i="2"/>
  <c r="BH299" i="2"/>
  <c r="BG299" i="2"/>
  <c r="BD299" i="2"/>
  <c r="BC299" i="2"/>
  <c r="BB299" i="2"/>
  <c r="AX299" i="2"/>
  <c r="AW299" i="2"/>
  <c r="CK299" i="2" s="1"/>
  <c r="AV299" i="2"/>
  <c r="AU299" i="2"/>
  <c r="AT299" i="2"/>
  <c r="AN299" i="2"/>
  <c r="AM299" i="2"/>
  <c r="AL299" i="2"/>
  <c r="AK299" i="2"/>
  <c r="AJ299" i="2"/>
  <c r="AI299" i="2"/>
  <c r="AH299" i="2"/>
  <c r="AG299" i="2"/>
  <c r="AB299" i="2"/>
  <c r="AA299" i="2"/>
  <c r="Z299" i="2"/>
  <c r="Y299" i="2"/>
  <c r="X299" i="2"/>
  <c r="U299" i="2"/>
  <c r="T299" i="2"/>
  <c r="S299" i="2"/>
  <c r="R299" i="2"/>
  <c r="Q299" i="2"/>
  <c r="P299" i="2"/>
  <c r="O299" i="2"/>
  <c r="L299" i="2"/>
  <c r="I299" i="2"/>
  <c r="H299" i="2"/>
  <c r="G299" i="2"/>
  <c r="F299" i="2"/>
  <c r="E299" i="2"/>
  <c r="A299" i="2"/>
  <c r="LO298" i="2"/>
  <c r="LE298" i="2"/>
  <c r="LD298" i="2"/>
  <c r="LB298" i="2"/>
  <c r="KY298" i="2"/>
  <c r="KX298" i="2"/>
  <c r="KP298" i="2"/>
  <c r="KM298" i="2"/>
  <c r="KK298" i="2"/>
  <c r="JV298" i="2"/>
  <c r="JT298" i="2" s="1"/>
  <c r="II298" i="2"/>
  <c r="IH298" i="2"/>
  <c r="IB298" i="2"/>
  <c r="IA298" i="2"/>
  <c r="HU298" i="2"/>
  <c r="HT298" i="2"/>
  <c r="HN298" i="2"/>
  <c r="HM298" i="2"/>
  <c r="HG298" i="2"/>
  <c r="HF298" i="2"/>
  <c r="GZ298" i="2"/>
  <c r="GY298" i="2"/>
  <c r="GS298" i="2"/>
  <c r="GP298" i="2"/>
  <c r="GO298" i="2"/>
  <c r="FR298" i="2"/>
  <c r="FM298" i="2"/>
  <c r="FA298" i="2"/>
  <c r="ER298" i="2"/>
  <c r="EE298" i="2"/>
  <c r="ED298" i="2"/>
  <c r="EC298" i="2"/>
  <c r="EB298" i="2"/>
  <c r="EA298" i="2"/>
  <c r="DZ298" i="2"/>
  <c r="DV298" i="2"/>
  <c r="DN298" i="2"/>
  <c r="CJ298" i="2"/>
  <c r="CI298" i="2"/>
  <c r="CD298" i="2"/>
  <c r="CE298" i="2" s="1"/>
  <c r="BK298" i="2"/>
  <c r="BJ298" i="2"/>
  <c r="BL298" i="2" s="1"/>
  <c r="BO298" i="2" s="1"/>
  <c r="BI298" i="2"/>
  <c r="BH298" i="2"/>
  <c r="BG298" i="2"/>
  <c r="BD298" i="2"/>
  <c r="BC298" i="2"/>
  <c r="BB298" i="2"/>
  <c r="AX298" i="2"/>
  <c r="AW298" i="2"/>
  <c r="CK298" i="2" s="1"/>
  <c r="AV298" i="2"/>
  <c r="AU298" i="2"/>
  <c r="AT298" i="2"/>
  <c r="AN298" i="2"/>
  <c r="AM298" i="2"/>
  <c r="AL298" i="2"/>
  <c r="AK298" i="2"/>
  <c r="AJ298" i="2"/>
  <c r="AI298" i="2"/>
  <c r="AH298" i="2"/>
  <c r="AG298" i="2"/>
  <c r="AB298" i="2"/>
  <c r="AA298" i="2"/>
  <c r="Z298" i="2"/>
  <c r="Y298" i="2"/>
  <c r="X298" i="2"/>
  <c r="U298" i="2"/>
  <c r="T298" i="2"/>
  <c r="S298" i="2"/>
  <c r="R298" i="2"/>
  <c r="Q298" i="2"/>
  <c r="P298" i="2"/>
  <c r="O298" i="2"/>
  <c r="L298" i="2"/>
  <c r="I298" i="2"/>
  <c r="H298" i="2"/>
  <c r="G298" i="2"/>
  <c r="F298" i="2"/>
  <c r="A298" i="2" s="1"/>
  <c r="E298" i="2"/>
  <c r="LO297" i="2"/>
  <c r="LE297" i="2"/>
  <c r="LD297" i="2"/>
  <c r="LB297" i="2"/>
  <c r="KY297" i="2"/>
  <c r="KX297" i="2"/>
  <c r="KP297" i="2"/>
  <c r="KM297" i="2"/>
  <c r="KK297" i="2"/>
  <c r="JV297" i="2"/>
  <c r="JT297" i="2"/>
  <c r="II297" i="2"/>
  <c r="IH297" i="2"/>
  <c r="IB297" i="2"/>
  <c r="IA297" i="2"/>
  <c r="HU297" i="2"/>
  <c r="HT297" i="2"/>
  <c r="HN297" i="2"/>
  <c r="HM297" i="2"/>
  <c r="HG297" i="2"/>
  <c r="HF297" i="2"/>
  <c r="GZ297" i="2"/>
  <c r="GY297" i="2"/>
  <c r="GS297" i="2"/>
  <c r="GP297" i="2"/>
  <c r="GO297" i="2"/>
  <c r="FR297" i="2"/>
  <c r="FM297" i="2"/>
  <c r="FA297" i="2"/>
  <c r="ER297" i="2"/>
  <c r="EE297" i="2"/>
  <c r="ED297" i="2"/>
  <c r="EC297" i="2"/>
  <c r="EB297" i="2"/>
  <c r="EA297" i="2"/>
  <c r="DZ297" i="2"/>
  <c r="DV297" i="2"/>
  <c r="DN297" i="2"/>
  <c r="CI297" i="2"/>
  <c r="CD297" i="2"/>
  <c r="BK297" i="2"/>
  <c r="BJ297" i="2"/>
  <c r="BL297" i="2" s="1"/>
  <c r="BO297" i="2" s="1"/>
  <c r="BI297" i="2"/>
  <c r="BH297" i="2"/>
  <c r="BG297" i="2"/>
  <c r="BD297" i="2"/>
  <c r="BC297" i="2"/>
  <c r="BB297" i="2"/>
  <c r="AX297" i="2"/>
  <c r="AW297" i="2"/>
  <c r="CK297" i="2" s="1"/>
  <c r="AV297" i="2"/>
  <c r="AU297" i="2"/>
  <c r="AT297" i="2"/>
  <c r="AN297" i="2"/>
  <c r="AM297" i="2"/>
  <c r="AL297" i="2"/>
  <c r="AK297" i="2"/>
  <c r="AJ297" i="2"/>
  <c r="AI297" i="2"/>
  <c r="AH297" i="2"/>
  <c r="AG297" i="2"/>
  <c r="AB297" i="2"/>
  <c r="AA297" i="2"/>
  <c r="Z297" i="2"/>
  <c r="Y297" i="2"/>
  <c r="X297" i="2"/>
  <c r="U297" i="2"/>
  <c r="T297" i="2"/>
  <c r="S297" i="2"/>
  <c r="R297" i="2"/>
  <c r="Q297" i="2"/>
  <c r="P297" i="2"/>
  <c r="O297" i="2"/>
  <c r="L297" i="2"/>
  <c r="I297" i="2"/>
  <c r="H297" i="2"/>
  <c r="G297" i="2"/>
  <c r="F297" i="2"/>
  <c r="A297" i="2" s="1"/>
  <c r="E297" i="2"/>
  <c r="LO296" i="2"/>
  <c r="LE296" i="2"/>
  <c r="LD296" i="2"/>
  <c r="LB296" i="2"/>
  <c r="KY296" i="2"/>
  <c r="KX296" i="2"/>
  <c r="KP296" i="2"/>
  <c r="KM296" i="2"/>
  <c r="KK296" i="2"/>
  <c r="JV296" i="2"/>
  <c r="JT296" i="2" s="1"/>
  <c r="II296" i="2"/>
  <c r="IH296" i="2"/>
  <c r="IB296" i="2"/>
  <c r="IA296" i="2"/>
  <c r="HU296" i="2"/>
  <c r="HT296" i="2"/>
  <c r="HN296" i="2"/>
  <c r="HM296" i="2"/>
  <c r="HG296" i="2"/>
  <c r="HF296" i="2"/>
  <c r="GZ296" i="2"/>
  <c r="GY296" i="2"/>
  <c r="GS296" i="2"/>
  <c r="GP296" i="2"/>
  <c r="GO296" i="2"/>
  <c r="FR296" i="2"/>
  <c r="FM296" i="2"/>
  <c r="FA296" i="2"/>
  <c r="ER296" i="2"/>
  <c r="EE296" i="2"/>
  <c r="ED296" i="2"/>
  <c r="EC296" i="2"/>
  <c r="EB296" i="2"/>
  <c r="EA296" i="2"/>
  <c r="DZ296" i="2"/>
  <c r="DV296" i="2"/>
  <c r="DN296" i="2"/>
  <c r="CJ296" i="2"/>
  <c r="CI296" i="2"/>
  <c r="CE296" i="2"/>
  <c r="CD296" i="2"/>
  <c r="BK296" i="2"/>
  <c r="BJ296" i="2"/>
  <c r="BL296" i="2" s="1"/>
  <c r="BO296" i="2" s="1"/>
  <c r="BI296" i="2"/>
  <c r="BH296" i="2"/>
  <c r="BG296" i="2"/>
  <c r="BD296" i="2"/>
  <c r="BC296" i="2"/>
  <c r="BB296" i="2"/>
  <c r="AX296" i="2"/>
  <c r="AW296" i="2"/>
  <c r="CK296" i="2" s="1"/>
  <c r="AV296" i="2"/>
  <c r="AU296" i="2"/>
  <c r="AT296" i="2"/>
  <c r="AN296" i="2"/>
  <c r="AM296" i="2"/>
  <c r="AL296" i="2"/>
  <c r="AK296" i="2"/>
  <c r="AJ296" i="2"/>
  <c r="AI296" i="2"/>
  <c r="AH296" i="2"/>
  <c r="AG296" i="2"/>
  <c r="AB296" i="2"/>
  <c r="AA296" i="2"/>
  <c r="Z296" i="2"/>
  <c r="Y296" i="2"/>
  <c r="X296" i="2"/>
  <c r="U296" i="2"/>
  <c r="T296" i="2"/>
  <c r="S296" i="2"/>
  <c r="R296" i="2"/>
  <c r="Q296" i="2"/>
  <c r="P296" i="2"/>
  <c r="O296" i="2"/>
  <c r="L296" i="2"/>
  <c r="I296" i="2"/>
  <c r="H296" i="2"/>
  <c r="G296" i="2"/>
  <c r="F296" i="2"/>
  <c r="E296" i="2"/>
  <c r="A296" i="2"/>
  <c r="LO295" i="2"/>
  <c r="LE295" i="2"/>
  <c r="LD295" i="2"/>
  <c r="LB295" i="2"/>
  <c r="KY295" i="2"/>
  <c r="KX295" i="2"/>
  <c r="KP295" i="2"/>
  <c r="KM295" i="2"/>
  <c r="KK295" i="2"/>
  <c r="JV295" i="2"/>
  <c r="JT295" i="2"/>
  <c r="II295" i="2"/>
  <c r="IH295" i="2"/>
  <c r="IB295" i="2"/>
  <c r="IA295" i="2"/>
  <c r="HU295" i="2"/>
  <c r="HT295" i="2"/>
  <c r="HN295" i="2"/>
  <c r="HM295" i="2"/>
  <c r="HG295" i="2"/>
  <c r="HF295" i="2"/>
  <c r="GZ295" i="2"/>
  <c r="GY295" i="2"/>
  <c r="GS295" i="2"/>
  <c r="GP295" i="2"/>
  <c r="GO295" i="2"/>
  <c r="FR295" i="2"/>
  <c r="FM295" i="2"/>
  <c r="FA295" i="2"/>
  <c r="ER295" i="2"/>
  <c r="EE295" i="2"/>
  <c r="ED295" i="2"/>
  <c r="EC295" i="2"/>
  <c r="EB295" i="2"/>
  <c r="EA295" i="2"/>
  <c r="DZ295" i="2"/>
  <c r="DV295" i="2"/>
  <c r="DN295" i="2"/>
  <c r="CI295" i="2"/>
  <c r="CD295" i="2"/>
  <c r="BL295" i="2"/>
  <c r="BO295" i="2" s="1"/>
  <c r="BK295" i="2"/>
  <c r="BJ295" i="2"/>
  <c r="BI295" i="2"/>
  <c r="BH295" i="2"/>
  <c r="BG295" i="2"/>
  <c r="BD295" i="2"/>
  <c r="BC295" i="2"/>
  <c r="BB295" i="2"/>
  <c r="AX295" i="2"/>
  <c r="AW295" i="2"/>
  <c r="CK295" i="2" s="1"/>
  <c r="AV295" i="2"/>
  <c r="AU295" i="2"/>
  <c r="AT295" i="2"/>
  <c r="AN295" i="2"/>
  <c r="AM295" i="2"/>
  <c r="AL295" i="2"/>
  <c r="AK295" i="2"/>
  <c r="AJ295" i="2"/>
  <c r="AI295" i="2"/>
  <c r="AH295" i="2"/>
  <c r="AG295" i="2"/>
  <c r="AB295" i="2"/>
  <c r="AA295" i="2"/>
  <c r="Z295" i="2"/>
  <c r="Y295" i="2"/>
  <c r="X295" i="2"/>
  <c r="U295" i="2"/>
  <c r="T295" i="2"/>
  <c r="S295" i="2"/>
  <c r="R295" i="2"/>
  <c r="Q295" i="2"/>
  <c r="P295" i="2"/>
  <c r="O295" i="2"/>
  <c r="L295" i="2"/>
  <c r="I295" i="2"/>
  <c r="H295" i="2"/>
  <c r="G295" i="2"/>
  <c r="F295" i="2"/>
  <c r="E295" i="2"/>
  <c r="A295" i="2"/>
  <c r="LO294" i="2"/>
  <c r="LE294" i="2"/>
  <c r="LD294" i="2"/>
  <c r="LB294" i="2"/>
  <c r="KY294" i="2"/>
  <c r="KX294" i="2"/>
  <c r="KP294" i="2"/>
  <c r="KM294" i="2"/>
  <c r="KK294" i="2"/>
  <c r="JV294" i="2"/>
  <c r="JT294" i="2" s="1"/>
  <c r="II294" i="2"/>
  <c r="IH294" i="2"/>
  <c r="IB294" i="2"/>
  <c r="IA294" i="2"/>
  <c r="HU294" i="2"/>
  <c r="HT294" i="2"/>
  <c r="HN294" i="2"/>
  <c r="HM294" i="2"/>
  <c r="HG294" i="2"/>
  <c r="HF294" i="2"/>
  <c r="GZ294" i="2"/>
  <c r="GY294" i="2"/>
  <c r="GS294" i="2"/>
  <c r="GP294" i="2"/>
  <c r="GO294" i="2"/>
  <c r="FR294" i="2"/>
  <c r="FM294" i="2"/>
  <c r="FA294" i="2"/>
  <c r="ER294" i="2"/>
  <c r="EE294" i="2"/>
  <c r="ED294" i="2"/>
  <c r="EC294" i="2"/>
  <c r="EB294" i="2"/>
  <c r="EA294" i="2"/>
  <c r="DZ294" i="2"/>
  <c r="DV294" i="2"/>
  <c r="DN294" i="2"/>
  <c r="CK294" i="2"/>
  <c r="CJ294" i="2"/>
  <c r="CI294" i="2"/>
  <c r="CE294" i="2"/>
  <c r="CD294" i="2"/>
  <c r="BO294" i="2"/>
  <c r="BK294" i="2"/>
  <c r="BJ294" i="2"/>
  <c r="BL294" i="2" s="1"/>
  <c r="BI294" i="2"/>
  <c r="BH294" i="2"/>
  <c r="BG294" i="2"/>
  <c r="BD294" i="2"/>
  <c r="BC294" i="2"/>
  <c r="BB294" i="2"/>
  <c r="AX294" i="2"/>
  <c r="AW294" i="2"/>
  <c r="AV294" i="2"/>
  <c r="AU294" i="2"/>
  <c r="AT294" i="2"/>
  <c r="AN294" i="2"/>
  <c r="AM294" i="2"/>
  <c r="AL294" i="2"/>
  <c r="AK294" i="2"/>
  <c r="AJ294" i="2"/>
  <c r="AI294" i="2"/>
  <c r="AH294" i="2"/>
  <c r="AG294" i="2"/>
  <c r="AB294" i="2"/>
  <c r="AA294" i="2"/>
  <c r="Z294" i="2"/>
  <c r="Y294" i="2"/>
  <c r="X294" i="2"/>
  <c r="U294" i="2"/>
  <c r="T294" i="2"/>
  <c r="S294" i="2"/>
  <c r="R294" i="2"/>
  <c r="Q294" i="2"/>
  <c r="P294" i="2"/>
  <c r="O294" i="2"/>
  <c r="L294" i="2"/>
  <c r="I294" i="2"/>
  <c r="H294" i="2"/>
  <c r="G294" i="2"/>
  <c r="F294" i="2"/>
  <c r="E294" i="2"/>
  <c r="A294" i="2"/>
  <c r="LO293" i="2"/>
  <c r="LE293" i="2"/>
  <c r="LD293" i="2"/>
  <c r="LB293" i="2"/>
  <c r="KY293" i="2"/>
  <c r="KX293" i="2"/>
  <c r="KP293" i="2"/>
  <c r="KM293" i="2"/>
  <c r="KK293" i="2"/>
  <c r="JV293" i="2"/>
  <c r="JT293" i="2"/>
  <c r="II293" i="2"/>
  <c r="IH293" i="2"/>
  <c r="IB293" i="2"/>
  <c r="IA293" i="2"/>
  <c r="HU293" i="2"/>
  <c r="HT293" i="2"/>
  <c r="HN293" i="2"/>
  <c r="HM293" i="2"/>
  <c r="HG293" i="2"/>
  <c r="HF293" i="2"/>
  <c r="GZ293" i="2"/>
  <c r="GY293" i="2"/>
  <c r="GS293" i="2"/>
  <c r="GP293" i="2"/>
  <c r="GO293" i="2"/>
  <c r="FR293" i="2"/>
  <c r="FM293" i="2"/>
  <c r="FA293" i="2"/>
  <c r="ER293" i="2"/>
  <c r="EE293" i="2"/>
  <c r="ED293" i="2"/>
  <c r="EC293" i="2"/>
  <c r="EB293" i="2"/>
  <c r="EA293" i="2"/>
  <c r="DZ293" i="2"/>
  <c r="DV293" i="2"/>
  <c r="DN293" i="2"/>
  <c r="CI293" i="2"/>
  <c r="CD293" i="2"/>
  <c r="CJ293" i="2" s="1"/>
  <c r="BK293" i="2"/>
  <c r="BJ293" i="2"/>
  <c r="BL293" i="2" s="1"/>
  <c r="BO293" i="2" s="1"/>
  <c r="BI293" i="2"/>
  <c r="BH293" i="2"/>
  <c r="BG293" i="2"/>
  <c r="BD293" i="2"/>
  <c r="BC293" i="2"/>
  <c r="BB293" i="2"/>
  <c r="AX293" i="2"/>
  <c r="AW293" i="2"/>
  <c r="CK293" i="2" s="1"/>
  <c r="AV293" i="2"/>
  <c r="AU293" i="2"/>
  <c r="AT293" i="2"/>
  <c r="AN293" i="2"/>
  <c r="AM293" i="2"/>
  <c r="AL293" i="2"/>
  <c r="AK293" i="2"/>
  <c r="AJ293" i="2"/>
  <c r="AI293" i="2"/>
  <c r="AH293" i="2"/>
  <c r="AG293" i="2"/>
  <c r="AB293" i="2"/>
  <c r="AA293" i="2"/>
  <c r="Z293" i="2"/>
  <c r="Y293" i="2"/>
  <c r="X293" i="2"/>
  <c r="U293" i="2"/>
  <c r="T293" i="2"/>
  <c r="S293" i="2"/>
  <c r="R293" i="2"/>
  <c r="Q293" i="2"/>
  <c r="P293" i="2"/>
  <c r="O293" i="2"/>
  <c r="L293" i="2"/>
  <c r="I293" i="2"/>
  <c r="H293" i="2"/>
  <c r="G293" i="2"/>
  <c r="F293" i="2"/>
  <c r="A293" i="2" s="1"/>
  <c r="E293" i="2"/>
  <c r="LO292" i="2"/>
  <c r="LE292" i="2"/>
  <c r="LD292" i="2"/>
  <c r="LB292" i="2"/>
  <c r="KY292" i="2"/>
  <c r="KX292" i="2"/>
  <c r="KP292" i="2"/>
  <c r="KM292" i="2"/>
  <c r="KK292" i="2"/>
  <c r="JV292" i="2"/>
  <c r="JT292" i="2" s="1"/>
  <c r="II292" i="2"/>
  <c r="IH292" i="2"/>
  <c r="IB292" i="2"/>
  <c r="IA292" i="2"/>
  <c r="HU292" i="2"/>
  <c r="HT292" i="2"/>
  <c r="HN292" i="2"/>
  <c r="HM292" i="2"/>
  <c r="HG292" i="2"/>
  <c r="HF292" i="2"/>
  <c r="GZ292" i="2"/>
  <c r="GY292" i="2"/>
  <c r="GS292" i="2"/>
  <c r="GP292" i="2"/>
  <c r="GO292" i="2"/>
  <c r="FR292" i="2"/>
  <c r="FM292" i="2"/>
  <c r="FA292" i="2"/>
  <c r="ER292" i="2"/>
  <c r="EE292" i="2"/>
  <c r="ED292" i="2"/>
  <c r="EC292" i="2"/>
  <c r="EB292" i="2"/>
  <c r="EA292" i="2"/>
  <c r="DZ292" i="2"/>
  <c r="DV292" i="2"/>
  <c r="DN292" i="2"/>
  <c r="CJ292" i="2"/>
  <c r="CI292" i="2"/>
  <c r="CE292" i="2"/>
  <c r="CD292" i="2"/>
  <c r="BL292" i="2"/>
  <c r="BO292" i="2" s="1"/>
  <c r="BK292" i="2"/>
  <c r="BJ292" i="2"/>
  <c r="BI292" i="2"/>
  <c r="BH292" i="2"/>
  <c r="BG292" i="2"/>
  <c r="BD292" i="2"/>
  <c r="BC292" i="2"/>
  <c r="BB292" i="2"/>
  <c r="AX292" i="2"/>
  <c r="AW292" i="2"/>
  <c r="CK292" i="2" s="1"/>
  <c r="AV292" i="2"/>
  <c r="AU292" i="2"/>
  <c r="AT292" i="2"/>
  <c r="AN292" i="2"/>
  <c r="AM292" i="2"/>
  <c r="AL292" i="2"/>
  <c r="AK292" i="2"/>
  <c r="AJ292" i="2"/>
  <c r="AI292" i="2"/>
  <c r="AH292" i="2"/>
  <c r="AG292" i="2"/>
  <c r="AB292" i="2"/>
  <c r="AA292" i="2"/>
  <c r="Z292" i="2"/>
  <c r="Y292" i="2"/>
  <c r="X292" i="2"/>
  <c r="U292" i="2"/>
  <c r="T292" i="2"/>
  <c r="S292" i="2"/>
  <c r="R292" i="2"/>
  <c r="Q292" i="2"/>
  <c r="P292" i="2"/>
  <c r="O292" i="2"/>
  <c r="L292" i="2"/>
  <c r="I292" i="2"/>
  <c r="H292" i="2"/>
  <c r="G292" i="2"/>
  <c r="F292" i="2"/>
  <c r="E292" i="2"/>
  <c r="A292" i="2"/>
  <c r="LO291" i="2"/>
  <c r="LE291" i="2"/>
  <c r="LD291" i="2"/>
  <c r="LB291" i="2"/>
  <c r="KY291" i="2"/>
  <c r="KX291" i="2"/>
  <c r="KP291" i="2"/>
  <c r="KM291" i="2"/>
  <c r="KK291" i="2"/>
  <c r="JV291" i="2"/>
  <c r="JT291" i="2"/>
  <c r="II291" i="2"/>
  <c r="IH291" i="2"/>
  <c r="IB291" i="2"/>
  <c r="IA291" i="2"/>
  <c r="HU291" i="2"/>
  <c r="HT291" i="2"/>
  <c r="HN291" i="2"/>
  <c r="HM291" i="2"/>
  <c r="HG291" i="2"/>
  <c r="HF291" i="2"/>
  <c r="GZ291" i="2"/>
  <c r="GY291" i="2"/>
  <c r="GS291" i="2"/>
  <c r="GP291" i="2"/>
  <c r="GO291" i="2"/>
  <c r="FR291" i="2"/>
  <c r="FM291" i="2"/>
  <c r="FA291" i="2"/>
  <c r="ER291" i="2"/>
  <c r="EE291" i="2"/>
  <c r="ED291" i="2"/>
  <c r="EC291" i="2"/>
  <c r="EB291" i="2"/>
  <c r="EA291" i="2"/>
  <c r="DZ291" i="2"/>
  <c r="DV291" i="2"/>
  <c r="DN291" i="2"/>
  <c r="CK291" i="2"/>
  <c r="CJ291" i="2"/>
  <c r="CI291" i="2"/>
  <c r="CD291" i="2"/>
  <c r="CE291" i="2" s="1"/>
  <c r="BL291" i="2"/>
  <c r="BO291" i="2" s="1"/>
  <c r="BK291" i="2"/>
  <c r="BJ291" i="2"/>
  <c r="BI291" i="2"/>
  <c r="BH291" i="2"/>
  <c r="BG291" i="2"/>
  <c r="BD291" i="2"/>
  <c r="BC291" i="2"/>
  <c r="BB291" i="2"/>
  <c r="AX291" i="2"/>
  <c r="AW291" i="2"/>
  <c r="AV291" i="2"/>
  <c r="AU291" i="2"/>
  <c r="AT291" i="2"/>
  <c r="AN291" i="2"/>
  <c r="AM291" i="2"/>
  <c r="AL291" i="2"/>
  <c r="AK291" i="2"/>
  <c r="AJ291" i="2"/>
  <c r="AI291" i="2"/>
  <c r="AH291" i="2"/>
  <c r="AG291" i="2"/>
  <c r="AB291" i="2"/>
  <c r="AA291" i="2"/>
  <c r="Z291" i="2"/>
  <c r="Y291" i="2"/>
  <c r="X291" i="2"/>
  <c r="U291" i="2"/>
  <c r="T291" i="2"/>
  <c r="S291" i="2"/>
  <c r="R291" i="2"/>
  <c r="Q291" i="2"/>
  <c r="P291" i="2"/>
  <c r="O291" i="2"/>
  <c r="L291" i="2"/>
  <c r="I291" i="2"/>
  <c r="H291" i="2"/>
  <c r="G291" i="2"/>
  <c r="F291" i="2"/>
  <c r="E291" i="2"/>
  <c r="A291" i="2"/>
  <c r="LO290" i="2"/>
  <c r="LE290" i="2"/>
  <c r="LD290" i="2"/>
  <c r="LB290" i="2"/>
  <c r="KY290" i="2"/>
  <c r="KX290" i="2"/>
  <c r="KP290" i="2"/>
  <c r="KM290" i="2"/>
  <c r="KK290" i="2"/>
  <c r="JV290" i="2"/>
  <c r="JT290" i="2"/>
  <c r="II290" i="2"/>
  <c r="IH290" i="2"/>
  <c r="IB290" i="2"/>
  <c r="IA290" i="2"/>
  <c r="HU290" i="2"/>
  <c r="HT290" i="2"/>
  <c r="HN290" i="2"/>
  <c r="HM290" i="2"/>
  <c r="HG290" i="2"/>
  <c r="HF290" i="2"/>
  <c r="GZ290" i="2"/>
  <c r="GY290" i="2"/>
  <c r="GS290" i="2"/>
  <c r="GP290" i="2"/>
  <c r="GO290" i="2"/>
  <c r="FR290" i="2"/>
  <c r="FM290" i="2"/>
  <c r="FA290" i="2"/>
  <c r="ER290" i="2"/>
  <c r="EE290" i="2"/>
  <c r="ED290" i="2"/>
  <c r="EC290" i="2"/>
  <c r="EB290" i="2"/>
  <c r="EA290" i="2"/>
  <c r="DZ290" i="2"/>
  <c r="DV290" i="2"/>
  <c r="DN290" i="2"/>
  <c r="CJ290" i="2"/>
  <c r="CI290" i="2"/>
  <c r="CE290" i="2"/>
  <c r="CD290" i="2"/>
  <c r="BK290" i="2"/>
  <c r="BJ290" i="2"/>
  <c r="BL290" i="2" s="1"/>
  <c r="BO290" i="2" s="1"/>
  <c r="BI290" i="2"/>
  <c r="BH290" i="2"/>
  <c r="BG290" i="2"/>
  <c r="BD290" i="2"/>
  <c r="BC290" i="2"/>
  <c r="BB290" i="2"/>
  <c r="AX290" i="2"/>
  <c r="AW290" i="2"/>
  <c r="CK290" i="2" s="1"/>
  <c r="AV290" i="2"/>
  <c r="AU290" i="2"/>
  <c r="AT290" i="2"/>
  <c r="AN290" i="2"/>
  <c r="AM290" i="2"/>
  <c r="AL290" i="2"/>
  <c r="AK290" i="2"/>
  <c r="AJ290" i="2"/>
  <c r="AI290" i="2"/>
  <c r="AH290" i="2"/>
  <c r="AG290" i="2"/>
  <c r="AB290" i="2"/>
  <c r="AA290" i="2"/>
  <c r="Z290" i="2"/>
  <c r="Y290" i="2"/>
  <c r="X290" i="2"/>
  <c r="U290" i="2"/>
  <c r="T290" i="2"/>
  <c r="S290" i="2"/>
  <c r="R290" i="2"/>
  <c r="Q290" i="2"/>
  <c r="P290" i="2"/>
  <c r="O290" i="2"/>
  <c r="L290" i="2"/>
  <c r="I290" i="2"/>
  <c r="H290" i="2"/>
  <c r="G290" i="2"/>
  <c r="F290" i="2"/>
  <c r="A290" i="2" s="1"/>
  <c r="E290" i="2"/>
  <c r="LO289" i="2"/>
  <c r="LE289" i="2"/>
  <c r="LD289" i="2"/>
  <c r="LB289" i="2"/>
  <c r="KY289" i="2"/>
  <c r="KX289" i="2"/>
  <c r="KP289" i="2"/>
  <c r="KM289" i="2"/>
  <c r="KK289" i="2"/>
  <c r="JV289" i="2"/>
  <c r="JT289" i="2"/>
  <c r="II289" i="2"/>
  <c r="IH289" i="2"/>
  <c r="IB289" i="2"/>
  <c r="IA289" i="2"/>
  <c r="HU289" i="2"/>
  <c r="HT289" i="2"/>
  <c r="HN289" i="2"/>
  <c r="HM289" i="2"/>
  <c r="HG289" i="2"/>
  <c r="HF289" i="2"/>
  <c r="GZ289" i="2"/>
  <c r="GY289" i="2"/>
  <c r="GS289" i="2"/>
  <c r="GP289" i="2"/>
  <c r="GO289" i="2"/>
  <c r="FR289" i="2"/>
  <c r="FM289" i="2"/>
  <c r="FA289" i="2"/>
  <c r="ER289" i="2"/>
  <c r="EE289" i="2"/>
  <c r="ED289" i="2"/>
  <c r="EC289" i="2"/>
  <c r="EB289" i="2"/>
  <c r="EA289" i="2"/>
  <c r="DZ289" i="2"/>
  <c r="DV289" i="2"/>
  <c r="DN289" i="2"/>
  <c r="CI289" i="2"/>
  <c r="CD289" i="2"/>
  <c r="BK289" i="2"/>
  <c r="BJ289" i="2"/>
  <c r="BL289" i="2" s="1"/>
  <c r="BO289" i="2" s="1"/>
  <c r="BI289" i="2"/>
  <c r="BH289" i="2"/>
  <c r="BG289" i="2"/>
  <c r="BD289" i="2"/>
  <c r="BC289" i="2"/>
  <c r="BB289" i="2"/>
  <c r="AX289" i="2"/>
  <c r="AW289" i="2"/>
  <c r="CK289" i="2" s="1"/>
  <c r="AV289" i="2"/>
  <c r="AU289" i="2"/>
  <c r="AT289" i="2"/>
  <c r="AN289" i="2"/>
  <c r="AM289" i="2"/>
  <c r="AL289" i="2"/>
  <c r="AK289" i="2"/>
  <c r="AJ289" i="2"/>
  <c r="AI289" i="2"/>
  <c r="AH289" i="2"/>
  <c r="AG289" i="2"/>
  <c r="AB289" i="2"/>
  <c r="AA289" i="2"/>
  <c r="Z289" i="2"/>
  <c r="Y289" i="2"/>
  <c r="X289" i="2"/>
  <c r="U289" i="2"/>
  <c r="T289" i="2"/>
  <c r="S289" i="2"/>
  <c r="R289" i="2"/>
  <c r="Q289" i="2"/>
  <c r="P289" i="2"/>
  <c r="O289" i="2"/>
  <c r="L289" i="2"/>
  <c r="I289" i="2"/>
  <c r="H289" i="2"/>
  <c r="G289" i="2"/>
  <c r="F289" i="2"/>
  <c r="E289" i="2"/>
  <c r="A289" i="2"/>
  <c r="LO288" i="2"/>
  <c r="LE288" i="2"/>
  <c r="LD288" i="2"/>
  <c r="LB288" i="2"/>
  <c r="KY288" i="2"/>
  <c r="KX288" i="2"/>
  <c r="KP288" i="2"/>
  <c r="KM288" i="2"/>
  <c r="KK288" i="2"/>
  <c r="JV288" i="2"/>
  <c r="JT288" i="2" s="1"/>
  <c r="II288" i="2"/>
  <c r="IH288" i="2"/>
  <c r="IB288" i="2"/>
  <c r="IA288" i="2"/>
  <c r="HU288" i="2"/>
  <c r="HT288" i="2"/>
  <c r="HN288" i="2"/>
  <c r="HM288" i="2"/>
  <c r="HG288" i="2"/>
  <c r="HF288" i="2"/>
  <c r="GZ288" i="2"/>
  <c r="GY288" i="2"/>
  <c r="GS288" i="2"/>
  <c r="GP288" i="2"/>
  <c r="GO288" i="2"/>
  <c r="FR288" i="2"/>
  <c r="FM288" i="2"/>
  <c r="FA288" i="2"/>
  <c r="ER288" i="2"/>
  <c r="EE288" i="2"/>
  <c r="ED288" i="2"/>
  <c r="EC288" i="2"/>
  <c r="EB288" i="2"/>
  <c r="EA288" i="2"/>
  <c r="DZ288" i="2"/>
  <c r="DV288" i="2"/>
  <c r="DN288" i="2"/>
  <c r="CJ288" i="2"/>
  <c r="CI288" i="2"/>
  <c r="CE288" i="2"/>
  <c r="CD288" i="2"/>
  <c r="BK288" i="2"/>
  <c r="BJ288" i="2"/>
  <c r="BL288" i="2" s="1"/>
  <c r="BO288" i="2" s="1"/>
  <c r="BI288" i="2"/>
  <c r="BH288" i="2"/>
  <c r="BG288" i="2"/>
  <c r="BD288" i="2"/>
  <c r="BC288" i="2"/>
  <c r="BB288" i="2"/>
  <c r="AX288" i="2"/>
  <c r="AW288" i="2"/>
  <c r="CK288" i="2" s="1"/>
  <c r="AV288" i="2"/>
  <c r="AU288" i="2"/>
  <c r="AT288" i="2"/>
  <c r="AN288" i="2"/>
  <c r="AM288" i="2"/>
  <c r="AL288" i="2"/>
  <c r="AK288" i="2"/>
  <c r="AJ288" i="2"/>
  <c r="AI288" i="2"/>
  <c r="AH288" i="2"/>
  <c r="AG288" i="2"/>
  <c r="AB288" i="2"/>
  <c r="AA288" i="2"/>
  <c r="Z288" i="2"/>
  <c r="Y288" i="2"/>
  <c r="X288" i="2"/>
  <c r="U288" i="2"/>
  <c r="T288" i="2"/>
  <c r="S288" i="2"/>
  <c r="R288" i="2"/>
  <c r="Q288" i="2"/>
  <c r="P288" i="2"/>
  <c r="O288" i="2"/>
  <c r="L288" i="2"/>
  <c r="I288" i="2"/>
  <c r="H288" i="2"/>
  <c r="G288" i="2"/>
  <c r="F288" i="2"/>
  <c r="E288" i="2"/>
  <c r="A288" i="2"/>
  <c r="LO287" i="2"/>
  <c r="LE287" i="2"/>
  <c r="LD287" i="2"/>
  <c r="LB287" i="2"/>
  <c r="KY287" i="2"/>
  <c r="KX287" i="2"/>
  <c r="KP287" i="2"/>
  <c r="KM287" i="2"/>
  <c r="KK287" i="2"/>
  <c r="JV287" i="2"/>
  <c r="JT287" i="2"/>
  <c r="II287" i="2"/>
  <c r="IH287" i="2"/>
  <c r="IB287" i="2"/>
  <c r="IA287" i="2"/>
  <c r="HU287" i="2"/>
  <c r="HT287" i="2"/>
  <c r="HN287" i="2"/>
  <c r="HM287" i="2"/>
  <c r="HG287" i="2"/>
  <c r="HF287" i="2"/>
  <c r="GZ287" i="2"/>
  <c r="GY287" i="2"/>
  <c r="GS287" i="2"/>
  <c r="GP287" i="2"/>
  <c r="GO287" i="2"/>
  <c r="FR287" i="2"/>
  <c r="FM287" i="2"/>
  <c r="FA287" i="2"/>
  <c r="ER287" i="2"/>
  <c r="EE287" i="2"/>
  <c r="ED287" i="2"/>
  <c r="EC287" i="2"/>
  <c r="EB287" i="2"/>
  <c r="EA287" i="2"/>
  <c r="DZ287" i="2"/>
  <c r="DV287" i="2"/>
  <c r="DN287" i="2"/>
  <c r="CI287" i="2"/>
  <c r="CD287" i="2"/>
  <c r="BO287" i="2"/>
  <c r="BL287" i="2"/>
  <c r="BK287" i="2"/>
  <c r="BJ287" i="2"/>
  <c r="BI287" i="2"/>
  <c r="BH287" i="2"/>
  <c r="BG287" i="2"/>
  <c r="BD287" i="2"/>
  <c r="BC287" i="2"/>
  <c r="BB287" i="2"/>
  <c r="AX287" i="2"/>
  <c r="AW287" i="2"/>
  <c r="CK287" i="2" s="1"/>
  <c r="AV287" i="2"/>
  <c r="AU287" i="2"/>
  <c r="AT287" i="2"/>
  <c r="AN287" i="2"/>
  <c r="AM287" i="2"/>
  <c r="AL287" i="2"/>
  <c r="AK287" i="2"/>
  <c r="AJ287" i="2"/>
  <c r="AI287" i="2"/>
  <c r="AH287" i="2"/>
  <c r="AG287" i="2"/>
  <c r="AB287" i="2"/>
  <c r="AA287" i="2"/>
  <c r="Z287" i="2"/>
  <c r="Y287" i="2"/>
  <c r="X287" i="2"/>
  <c r="U287" i="2"/>
  <c r="T287" i="2"/>
  <c r="S287" i="2"/>
  <c r="R287" i="2"/>
  <c r="Q287" i="2"/>
  <c r="P287" i="2"/>
  <c r="O287" i="2"/>
  <c r="L287" i="2"/>
  <c r="I287" i="2"/>
  <c r="H287" i="2"/>
  <c r="G287" i="2"/>
  <c r="F287" i="2"/>
  <c r="E287" i="2"/>
  <c r="A287" i="2"/>
  <c r="LO286" i="2"/>
  <c r="LE286" i="2"/>
  <c r="LD286" i="2"/>
  <c r="LB286" i="2"/>
  <c r="KY286" i="2"/>
  <c r="KX286" i="2"/>
  <c r="KP286" i="2"/>
  <c r="KM286" i="2"/>
  <c r="KK286" i="2"/>
  <c r="JV286" i="2"/>
  <c r="JT286" i="2" s="1"/>
  <c r="II286" i="2"/>
  <c r="IH286" i="2"/>
  <c r="IB286" i="2"/>
  <c r="IA286" i="2"/>
  <c r="HU286" i="2"/>
  <c r="HT286" i="2"/>
  <c r="HN286" i="2"/>
  <c r="HM286" i="2"/>
  <c r="HG286" i="2"/>
  <c r="HF286" i="2"/>
  <c r="GZ286" i="2"/>
  <c r="GY286" i="2"/>
  <c r="GS286" i="2"/>
  <c r="GP286" i="2"/>
  <c r="GO286" i="2"/>
  <c r="FR286" i="2"/>
  <c r="FM286" i="2"/>
  <c r="FA286" i="2"/>
  <c r="ER286" i="2"/>
  <c r="EE286" i="2"/>
  <c r="ED286" i="2"/>
  <c r="EC286" i="2"/>
  <c r="EB286" i="2"/>
  <c r="EA286" i="2"/>
  <c r="DZ286" i="2"/>
  <c r="DV286" i="2"/>
  <c r="DN286" i="2"/>
  <c r="CK286" i="2"/>
  <c r="CJ286" i="2"/>
  <c r="CI286" i="2"/>
  <c r="CE286" i="2"/>
  <c r="CD286" i="2"/>
  <c r="BK286" i="2"/>
  <c r="BJ286" i="2"/>
  <c r="BL286" i="2" s="1"/>
  <c r="BO286" i="2" s="1"/>
  <c r="BI286" i="2"/>
  <c r="BH286" i="2"/>
  <c r="BG286" i="2"/>
  <c r="BD286" i="2"/>
  <c r="BC286" i="2"/>
  <c r="BB286" i="2"/>
  <c r="AX286" i="2"/>
  <c r="AW286" i="2"/>
  <c r="AV286" i="2"/>
  <c r="AU286" i="2"/>
  <c r="AT286" i="2"/>
  <c r="AN286" i="2"/>
  <c r="AM286" i="2"/>
  <c r="AL286" i="2"/>
  <c r="AK286" i="2"/>
  <c r="AJ286" i="2"/>
  <c r="AI286" i="2"/>
  <c r="AH286" i="2"/>
  <c r="AG286" i="2"/>
  <c r="AB286" i="2"/>
  <c r="AA286" i="2"/>
  <c r="Z286" i="2"/>
  <c r="Y286" i="2"/>
  <c r="X286" i="2"/>
  <c r="U286" i="2"/>
  <c r="T286" i="2"/>
  <c r="S286" i="2"/>
  <c r="R286" i="2"/>
  <c r="Q286" i="2"/>
  <c r="P286" i="2"/>
  <c r="O286" i="2"/>
  <c r="L286" i="2"/>
  <c r="I286" i="2"/>
  <c r="H286" i="2"/>
  <c r="G286" i="2"/>
  <c r="F286" i="2"/>
  <c r="E286" i="2"/>
  <c r="A286" i="2"/>
  <c r="LO285" i="2"/>
  <c r="LE285" i="2"/>
  <c r="LD285" i="2"/>
  <c r="LB285" i="2"/>
  <c r="KY285" i="2"/>
  <c r="KX285" i="2"/>
  <c r="KP285" i="2"/>
  <c r="KM285" i="2"/>
  <c r="KK285" i="2"/>
  <c r="JV285" i="2"/>
  <c r="JT285" i="2"/>
  <c r="II285" i="2"/>
  <c r="IH285" i="2"/>
  <c r="IB285" i="2"/>
  <c r="IA285" i="2"/>
  <c r="HU285" i="2"/>
  <c r="HT285" i="2"/>
  <c r="HN285" i="2"/>
  <c r="HM285" i="2"/>
  <c r="HG285" i="2"/>
  <c r="HF285" i="2"/>
  <c r="GZ285" i="2"/>
  <c r="GY285" i="2"/>
  <c r="GS285" i="2"/>
  <c r="GP285" i="2"/>
  <c r="GO285" i="2"/>
  <c r="FR285" i="2"/>
  <c r="FM285" i="2"/>
  <c r="FA285" i="2"/>
  <c r="ER285" i="2"/>
  <c r="EE285" i="2"/>
  <c r="ED285" i="2"/>
  <c r="EC285" i="2"/>
  <c r="EB285" i="2"/>
  <c r="EA285" i="2"/>
  <c r="DZ285" i="2"/>
  <c r="DV285" i="2"/>
  <c r="DN285" i="2"/>
  <c r="CK285" i="2"/>
  <c r="CI285" i="2"/>
  <c r="CD285" i="2"/>
  <c r="CJ285" i="2" s="1"/>
  <c r="BK285" i="2"/>
  <c r="BJ285" i="2"/>
  <c r="BL285" i="2" s="1"/>
  <c r="BO285" i="2" s="1"/>
  <c r="BI285" i="2"/>
  <c r="BH285" i="2"/>
  <c r="BG285" i="2"/>
  <c r="BD285" i="2"/>
  <c r="BC285" i="2"/>
  <c r="BB285" i="2"/>
  <c r="AX285" i="2"/>
  <c r="AW285" i="2"/>
  <c r="AV285" i="2"/>
  <c r="AU285" i="2"/>
  <c r="AT285" i="2"/>
  <c r="AN285" i="2"/>
  <c r="AM285" i="2"/>
  <c r="AL285" i="2"/>
  <c r="AK285" i="2"/>
  <c r="AJ285" i="2"/>
  <c r="AI285" i="2"/>
  <c r="AH285" i="2"/>
  <c r="AG285" i="2"/>
  <c r="AB285" i="2"/>
  <c r="AA285" i="2"/>
  <c r="Z285" i="2"/>
  <c r="Y285" i="2"/>
  <c r="X285" i="2"/>
  <c r="U285" i="2"/>
  <c r="T285" i="2"/>
  <c r="S285" i="2"/>
  <c r="R285" i="2"/>
  <c r="Q285" i="2"/>
  <c r="P285" i="2"/>
  <c r="O285" i="2"/>
  <c r="L285" i="2"/>
  <c r="I285" i="2"/>
  <c r="H285" i="2"/>
  <c r="G285" i="2"/>
  <c r="F285" i="2"/>
  <c r="A285" i="2" s="1"/>
  <c r="E285" i="2"/>
  <c r="LO284" i="2"/>
  <c r="LE284" i="2"/>
  <c r="LD284" i="2"/>
  <c r="LB284" i="2"/>
  <c r="KY284" i="2"/>
  <c r="KX284" i="2"/>
  <c r="KP284" i="2"/>
  <c r="KM284" i="2"/>
  <c r="KK284" i="2"/>
  <c r="JV284" i="2"/>
  <c r="JT284" i="2" s="1"/>
  <c r="II284" i="2"/>
  <c r="IH284" i="2"/>
  <c r="IB284" i="2"/>
  <c r="IA284" i="2"/>
  <c r="HU284" i="2"/>
  <c r="HT284" i="2"/>
  <c r="HN284" i="2"/>
  <c r="HM284" i="2"/>
  <c r="HG284" i="2"/>
  <c r="HF284" i="2"/>
  <c r="GZ284" i="2"/>
  <c r="GY284" i="2"/>
  <c r="GS284" i="2"/>
  <c r="GP284" i="2"/>
  <c r="GO284" i="2"/>
  <c r="FR284" i="2"/>
  <c r="FM284" i="2"/>
  <c r="FA284" i="2"/>
  <c r="ER284" i="2"/>
  <c r="EE284" i="2"/>
  <c r="ED284" i="2"/>
  <c r="EC284" i="2"/>
  <c r="EB284" i="2"/>
  <c r="EA284" i="2"/>
  <c r="DZ284" i="2"/>
  <c r="DV284" i="2"/>
  <c r="DN284" i="2"/>
  <c r="CI284" i="2"/>
  <c r="CE284" i="2"/>
  <c r="CD284" i="2"/>
  <c r="CJ284" i="2" s="1"/>
  <c r="BL284" i="2"/>
  <c r="BO284" i="2" s="1"/>
  <c r="BK284" i="2"/>
  <c r="BJ284" i="2"/>
  <c r="BI284" i="2"/>
  <c r="BH284" i="2"/>
  <c r="BG284" i="2"/>
  <c r="BD284" i="2"/>
  <c r="BC284" i="2"/>
  <c r="BB284" i="2"/>
  <c r="AX284" i="2"/>
  <c r="AW284" i="2"/>
  <c r="CK284" i="2" s="1"/>
  <c r="AV284" i="2"/>
  <c r="AU284" i="2"/>
  <c r="AT284" i="2"/>
  <c r="AN284" i="2"/>
  <c r="AM284" i="2"/>
  <c r="AL284" i="2"/>
  <c r="AK284" i="2"/>
  <c r="AJ284" i="2"/>
  <c r="AI284" i="2"/>
  <c r="AH284" i="2"/>
  <c r="AG284" i="2"/>
  <c r="AB284" i="2"/>
  <c r="AA284" i="2"/>
  <c r="Z284" i="2"/>
  <c r="Y284" i="2"/>
  <c r="X284" i="2"/>
  <c r="U284" i="2"/>
  <c r="T284" i="2"/>
  <c r="S284" i="2"/>
  <c r="R284" i="2"/>
  <c r="Q284" i="2"/>
  <c r="P284" i="2"/>
  <c r="O284" i="2"/>
  <c r="L284" i="2"/>
  <c r="I284" i="2"/>
  <c r="H284" i="2"/>
  <c r="G284" i="2"/>
  <c r="F284" i="2"/>
  <c r="E284" i="2"/>
  <c r="A284" i="2"/>
  <c r="LO283" i="2"/>
  <c r="LE283" i="2"/>
  <c r="LD283" i="2"/>
  <c r="LB283" i="2"/>
  <c r="KY283" i="2"/>
  <c r="KX283" i="2"/>
  <c r="KP283" i="2"/>
  <c r="KM283" i="2"/>
  <c r="KK283" i="2"/>
  <c r="JV283" i="2"/>
  <c r="JT283" i="2"/>
  <c r="II283" i="2"/>
  <c r="IH283" i="2"/>
  <c r="IB283" i="2"/>
  <c r="IA283" i="2"/>
  <c r="HU283" i="2"/>
  <c r="HT283" i="2"/>
  <c r="HN283" i="2"/>
  <c r="HM283" i="2"/>
  <c r="HG283" i="2"/>
  <c r="HF283" i="2"/>
  <c r="GZ283" i="2"/>
  <c r="GY283" i="2"/>
  <c r="GS283" i="2"/>
  <c r="GP283" i="2"/>
  <c r="GO283" i="2"/>
  <c r="FR283" i="2"/>
  <c r="FM283" i="2"/>
  <c r="FA283" i="2"/>
  <c r="ER283" i="2"/>
  <c r="EE283" i="2"/>
  <c r="ED283" i="2"/>
  <c r="EC283" i="2"/>
  <c r="EB283" i="2"/>
  <c r="EA283" i="2"/>
  <c r="DZ283" i="2"/>
  <c r="DV283" i="2"/>
  <c r="DN283" i="2"/>
  <c r="CK283" i="2"/>
  <c r="CJ283" i="2"/>
  <c r="CI283" i="2"/>
  <c r="CD283" i="2"/>
  <c r="CE283" i="2" s="1"/>
  <c r="BL283" i="2"/>
  <c r="BO283" i="2" s="1"/>
  <c r="BK283" i="2"/>
  <c r="BJ283" i="2"/>
  <c r="BI283" i="2"/>
  <c r="BH283" i="2"/>
  <c r="BG283" i="2"/>
  <c r="BD283" i="2"/>
  <c r="BC283" i="2"/>
  <c r="BB283" i="2"/>
  <c r="AX283" i="2"/>
  <c r="AW283" i="2"/>
  <c r="AV283" i="2"/>
  <c r="AU283" i="2"/>
  <c r="AT283" i="2"/>
  <c r="AN283" i="2"/>
  <c r="AM283" i="2"/>
  <c r="AL283" i="2"/>
  <c r="AK283" i="2"/>
  <c r="AJ283" i="2"/>
  <c r="AI283" i="2"/>
  <c r="AH283" i="2"/>
  <c r="AG283" i="2"/>
  <c r="AB283" i="2"/>
  <c r="AA283" i="2"/>
  <c r="Z283" i="2"/>
  <c r="Y283" i="2"/>
  <c r="X283" i="2"/>
  <c r="U283" i="2"/>
  <c r="T283" i="2"/>
  <c r="S283" i="2"/>
  <c r="R283" i="2"/>
  <c r="Q283" i="2"/>
  <c r="P283" i="2"/>
  <c r="O283" i="2"/>
  <c r="L283" i="2"/>
  <c r="I283" i="2"/>
  <c r="H283" i="2"/>
  <c r="G283" i="2"/>
  <c r="F283" i="2"/>
  <c r="E283" i="2"/>
  <c r="A283" i="2"/>
  <c r="LO282" i="2"/>
  <c r="LE282" i="2"/>
  <c r="LD282" i="2"/>
  <c r="LB282" i="2"/>
  <c r="KY282" i="2"/>
  <c r="KX282" i="2"/>
  <c r="KP282" i="2"/>
  <c r="KM282" i="2"/>
  <c r="KK282" i="2"/>
  <c r="JV282" i="2"/>
  <c r="JT282" i="2"/>
  <c r="II282" i="2"/>
  <c r="IH282" i="2"/>
  <c r="IB282" i="2"/>
  <c r="IA282" i="2"/>
  <c r="HU282" i="2"/>
  <c r="HT282" i="2"/>
  <c r="HN282" i="2"/>
  <c r="HM282" i="2"/>
  <c r="HG282" i="2"/>
  <c r="HF282" i="2"/>
  <c r="GZ282" i="2"/>
  <c r="GY282" i="2"/>
  <c r="GS282" i="2"/>
  <c r="GP282" i="2"/>
  <c r="GO282" i="2"/>
  <c r="FR282" i="2"/>
  <c r="FM282" i="2"/>
  <c r="FA282" i="2"/>
  <c r="ER282" i="2"/>
  <c r="EE282" i="2"/>
  <c r="ED282" i="2"/>
  <c r="EC282" i="2"/>
  <c r="EB282" i="2"/>
  <c r="EA282" i="2"/>
  <c r="DZ282" i="2"/>
  <c r="DV282" i="2"/>
  <c r="DN282" i="2"/>
  <c r="CJ282" i="2"/>
  <c r="CI282" i="2"/>
  <c r="CE282" i="2"/>
  <c r="CD282" i="2"/>
  <c r="BK282" i="2"/>
  <c r="BJ282" i="2"/>
  <c r="BL282" i="2" s="1"/>
  <c r="BO282" i="2" s="1"/>
  <c r="BI282" i="2"/>
  <c r="BH282" i="2"/>
  <c r="BG282" i="2"/>
  <c r="BD282" i="2"/>
  <c r="BC282" i="2"/>
  <c r="BB282" i="2"/>
  <c r="AX282" i="2"/>
  <c r="AW282" i="2"/>
  <c r="CK282" i="2" s="1"/>
  <c r="AV282" i="2"/>
  <c r="AU282" i="2"/>
  <c r="AT282" i="2"/>
  <c r="AN282" i="2"/>
  <c r="AM282" i="2"/>
  <c r="AL282" i="2"/>
  <c r="AK282" i="2"/>
  <c r="AJ282" i="2"/>
  <c r="AI282" i="2"/>
  <c r="AH282" i="2"/>
  <c r="AG282" i="2"/>
  <c r="AB282" i="2"/>
  <c r="AA282" i="2"/>
  <c r="Z282" i="2"/>
  <c r="Y282" i="2"/>
  <c r="X282" i="2"/>
  <c r="U282" i="2"/>
  <c r="T282" i="2"/>
  <c r="S282" i="2"/>
  <c r="R282" i="2"/>
  <c r="Q282" i="2"/>
  <c r="P282" i="2"/>
  <c r="O282" i="2"/>
  <c r="L282" i="2"/>
  <c r="I282" i="2"/>
  <c r="H282" i="2"/>
  <c r="G282" i="2"/>
  <c r="F282" i="2"/>
  <c r="A282" i="2" s="1"/>
  <c r="E282" i="2"/>
  <c r="LO281" i="2"/>
  <c r="LE281" i="2"/>
  <c r="LD281" i="2"/>
  <c r="LB281" i="2"/>
  <c r="KY281" i="2"/>
  <c r="KX281" i="2"/>
  <c r="KP281" i="2"/>
  <c r="KM281" i="2"/>
  <c r="KK281" i="2"/>
  <c r="JV281" i="2"/>
  <c r="JT281" i="2"/>
  <c r="II281" i="2"/>
  <c r="IH281" i="2"/>
  <c r="IB281" i="2"/>
  <c r="IA281" i="2"/>
  <c r="HU281" i="2"/>
  <c r="HT281" i="2"/>
  <c r="HN281" i="2"/>
  <c r="HM281" i="2"/>
  <c r="HG281" i="2"/>
  <c r="HF281" i="2"/>
  <c r="GZ281" i="2"/>
  <c r="GY281" i="2"/>
  <c r="GS281" i="2"/>
  <c r="GP281" i="2"/>
  <c r="GO281" i="2"/>
  <c r="FR281" i="2"/>
  <c r="FM281" i="2"/>
  <c r="FA281" i="2"/>
  <c r="ER281" i="2"/>
  <c r="EE281" i="2"/>
  <c r="ED281" i="2"/>
  <c r="EC281" i="2"/>
  <c r="EB281" i="2"/>
  <c r="EA281" i="2"/>
  <c r="DZ281" i="2"/>
  <c r="DV281" i="2"/>
  <c r="DN281" i="2"/>
  <c r="CK281" i="2"/>
  <c r="CI281" i="2"/>
  <c r="CD281" i="2"/>
  <c r="BK281" i="2"/>
  <c r="BJ281" i="2"/>
  <c r="BL281" i="2" s="1"/>
  <c r="BO281" i="2" s="1"/>
  <c r="BI281" i="2"/>
  <c r="BH281" i="2"/>
  <c r="BG281" i="2"/>
  <c r="BD281" i="2"/>
  <c r="BC281" i="2"/>
  <c r="BB281" i="2"/>
  <c r="AX281" i="2"/>
  <c r="AW281" i="2"/>
  <c r="AV281" i="2"/>
  <c r="AU281" i="2"/>
  <c r="AT281" i="2"/>
  <c r="AN281" i="2"/>
  <c r="AM281" i="2"/>
  <c r="AL281" i="2"/>
  <c r="AK281" i="2"/>
  <c r="AJ281" i="2"/>
  <c r="AI281" i="2"/>
  <c r="AH281" i="2"/>
  <c r="AG281" i="2"/>
  <c r="AB281" i="2"/>
  <c r="AA281" i="2"/>
  <c r="Z281" i="2"/>
  <c r="Y281" i="2"/>
  <c r="X281" i="2"/>
  <c r="U281" i="2"/>
  <c r="T281" i="2"/>
  <c r="S281" i="2"/>
  <c r="R281" i="2"/>
  <c r="Q281" i="2"/>
  <c r="P281" i="2"/>
  <c r="O281" i="2"/>
  <c r="L281" i="2"/>
  <c r="I281" i="2"/>
  <c r="H281" i="2"/>
  <c r="G281" i="2"/>
  <c r="F281" i="2"/>
  <c r="E281" i="2"/>
  <c r="A281" i="2"/>
  <c r="LO280" i="2"/>
  <c r="LE280" i="2"/>
  <c r="LD280" i="2"/>
  <c r="LB280" i="2"/>
  <c r="KY280" i="2"/>
  <c r="KX280" i="2"/>
  <c r="KP280" i="2"/>
  <c r="KM280" i="2"/>
  <c r="KK280" i="2"/>
  <c r="JV280" i="2"/>
  <c r="JT280" i="2" s="1"/>
  <c r="II280" i="2"/>
  <c r="IH280" i="2"/>
  <c r="IB280" i="2"/>
  <c r="IA280" i="2"/>
  <c r="HU280" i="2"/>
  <c r="HT280" i="2"/>
  <c r="HN280" i="2"/>
  <c r="HM280" i="2"/>
  <c r="HG280" i="2"/>
  <c r="HF280" i="2"/>
  <c r="GZ280" i="2"/>
  <c r="GY280" i="2"/>
  <c r="GS280" i="2"/>
  <c r="GP280" i="2"/>
  <c r="GO280" i="2"/>
  <c r="FR280" i="2"/>
  <c r="FM280" i="2"/>
  <c r="FA280" i="2"/>
  <c r="ER280" i="2"/>
  <c r="EE280" i="2"/>
  <c r="ED280" i="2"/>
  <c r="EC280" i="2"/>
  <c r="EB280" i="2"/>
  <c r="EA280" i="2"/>
  <c r="DZ280" i="2"/>
  <c r="DV280" i="2"/>
  <c r="DN280" i="2"/>
  <c r="CJ280" i="2"/>
  <c r="CI280" i="2"/>
  <c r="CE280" i="2"/>
  <c r="CD280" i="2"/>
  <c r="BK280" i="2"/>
  <c r="BJ280" i="2"/>
  <c r="BL280" i="2" s="1"/>
  <c r="BO280" i="2" s="1"/>
  <c r="BI280" i="2"/>
  <c r="BH280" i="2"/>
  <c r="BG280" i="2"/>
  <c r="BD280" i="2"/>
  <c r="BC280" i="2"/>
  <c r="BB280" i="2"/>
  <c r="AX280" i="2"/>
  <c r="AW280" i="2"/>
  <c r="CK280" i="2" s="1"/>
  <c r="AV280" i="2"/>
  <c r="AU280" i="2"/>
  <c r="AT280" i="2"/>
  <c r="AN280" i="2"/>
  <c r="AM280" i="2"/>
  <c r="AL280" i="2"/>
  <c r="AK280" i="2"/>
  <c r="AJ280" i="2"/>
  <c r="AI280" i="2"/>
  <c r="AH280" i="2"/>
  <c r="AG280" i="2"/>
  <c r="AB280" i="2"/>
  <c r="AA280" i="2"/>
  <c r="Z280" i="2"/>
  <c r="Y280" i="2"/>
  <c r="X280" i="2"/>
  <c r="U280" i="2"/>
  <c r="T280" i="2"/>
  <c r="S280" i="2"/>
  <c r="R280" i="2"/>
  <c r="Q280" i="2"/>
  <c r="P280" i="2"/>
  <c r="O280" i="2"/>
  <c r="L280" i="2"/>
  <c r="I280" i="2"/>
  <c r="H280" i="2"/>
  <c r="G280" i="2"/>
  <c r="F280" i="2"/>
  <c r="E280" i="2"/>
  <c r="A280" i="2"/>
  <c r="LO279" i="2"/>
  <c r="LE279" i="2"/>
  <c r="LD279" i="2"/>
  <c r="LB279" i="2"/>
  <c r="KY279" i="2"/>
  <c r="KX279" i="2"/>
  <c r="KP279" i="2"/>
  <c r="KM279" i="2"/>
  <c r="KK279" i="2"/>
  <c r="JV279" i="2"/>
  <c r="JT279" i="2"/>
  <c r="II279" i="2"/>
  <c r="IH279" i="2"/>
  <c r="IB279" i="2"/>
  <c r="IA279" i="2"/>
  <c r="HU279" i="2"/>
  <c r="HT279" i="2"/>
  <c r="HN279" i="2"/>
  <c r="HM279" i="2"/>
  <c r="HG279" i="2"/>
  <c r="HF279" i="2"/>
  <c r="GZ279" i="2"/>
  <c r="GY279" i="2"/>
  <c r="GS279" i="2"/>
  <c r="GP279" i="2"/>
  <c r="GO279" i="2"/>
  <c r="FR279" i="2"/>
  <c r="FM279" i="2"/>
  <c r="FA279" i="2"/>
  <c r="ER279" i="2"/>
  <c r="EE279" i="2"/>
  <c r="ED279" i="2"/>
  <c r="EC279" i="2"/>
  <c r="EB279" i="2"/>
  <c r="EA279" i="2"/>
  <c r="DZ279" i="2"/>
  <c r="DV279" i="2"/>
  <c r="DN279" i="2"/>
  <c r="CI279" i="2"/>
  <c r="CD279" i="2"/>
  <c r="BO279" i="2"/>
  <c r="BL279" i="2"/>
  <c r="BK279" i="2"/>
  <c r="BJ279" i="2"/>
  <c r="BI279" i="2"/>
  <c r="BH279" i="2"/>
  <c r="BG279" i="2"/>
  <c r="BD279" i="2"/>
  <c r="BC279" i="2"/>
  <c r="BB279" i="2"/>
  <c r="AX279" i="2"/>
  <c r="AW279" i="2"/>
  <c r="CK279" i="2" s="1"/>
  <c r="AV279" i="2"/>
  <c r="AU279" i="2"/>
  <c r="AT279" i="2"/>
  <c r="AN279" i="2"/>
  <c r="AM279" i="2"/>
  <c r="AL279" i="2"/>
  <c r="AK279" i="2"/>
  <c r="AJ279" i="2"/>
  <c r="AI279" i="2"/>
  <c r="AH279" i="2"/>
  <c r="AG279" i="2"/>
  <c r="AB279" i="2"/>
  <c r="AA279" i="2"/>
  <c r="Z279" i="2"/>
  <c r="Y279" i="2"/>
  <c r="X279" i="2"/>
  <c r="U279" i="2"/>
  <c r="T279" i="2"/>
  <c r="S279" i="2"/>
  <c r="R279" i="2"/>
  <c r="Q279" i="2"/>
  <c r="P279" i="2"/>
  <c r="O279" i="2"/>
  <c r="L279" i="2"/>
  <c r="I279" i="2"/>
  <c r="H279" i="2"/>
  <c r="G279" i="2"/>
  <c r="F279" i="2"/>
  <c r="E279" i="2"/>
  <c r="A279" i="2"/>
  <c r="LO278" i="2"/>
  <c r="LE278" i="2"/>
  <c r="LD278" i="2"/>
  <c r="LB278" i="2"/>
  <c r="KY278" i="2"/>
  <c r="KX278" i="2"/>
  <c r="KP278" i="2"/>
  <c r="KM278" i="2"/>
  <c r="KK278" i="2"/>
  <c r="JV278" i="2"/>
  <c r="JT278" i="2" s="1"/>
  <c r="II278" i="2"/>
  <c r="IH278" i="2"/>
  <c r="IB278" i="2"/>
  <c r="IA278" i="2"/>
  <c r="HU278" i="2"/>
  <c r="HT278" i="2"/>
  <c r="HN278" i="2"/>
  <c r="HM278" i="2"/>
  <c r="HG278" i="2"/>
  <c r="HF278" i="2"/>
  <c r="GZ278" i="2"/>
  <c r="GY278" i="2"/>
  <c r="GS278" i="2"/>
  <c r="GP278" i="2"/>
  <c r="GO278" i="2"/>
  <c r="FR278" i="2"/>
  <c r="FM278" i="2"/>
  <c r="FA278" i="2"/>
  <c r="ER278" i="2"/>
  <c r="EE278" i="2"/>
  <c r="ED278" i="2"/>
  <c r="EC278" i="2"/>
  <c r="EB278" i="2"/>
  <c r="EA278" i="2"/>
  <c r="DZ278" i="2"/>
  <c r="DV278" i="2"/>
  <c r="DN278" i="2"/>
  <c r="CK278" i="2"/>
  <c r="CJ278" i="2"/>
  <c r="CI278" i="2"/>
  <c r="CE278" i="2"/>
  <c r="CD278" i="2"/>
  <c r="BK278" i="2"/>
  <c r="BJ278" i="2"/>
  <c r="BL278" i="2" s="1"/>
  <c r="BO278" i="2" s="1"/>
  <c r="BI278" i="2"/>
  <c r="BH278" i="2"/>
  <c r="BG278" i="2"/>
  <c r="BD278" i="2"/>
  <c r="BC278" i="2"/>
  <c r="BB278" i="2"/>
  <c r="AX278" i="2"/>
  <c r="AW278" i="2"/>
  <c r="AV278" i="2"/>
  <c r="AU278" i="2"/>
  <c r="AT278" i="2"/>
  <c r="AN278" i="2"/>
  <c r="AM278" i="2"/>
  <c r="AL278" i="2"/>
  <c r="AK278" i="2"/>
  <c r="AJ278" i="2"/>
  <c r="AI278" i="2"/>
  <c r="AH278" i="2"/>
  <c r="AG278" i="2"/>
  <c r="AB278" i="2"/>
  <c r="AA278" i="2"/>
  <c r="Z278" i="2"/>
  <c r="Y278" i="2"/>
  <c r="X278" i="2"/>
  <c r="U278" i="2"/>
  <c r="T278" i="2"/>
  <c r="S278" i="2"/>
  <c r="R278" i="2"/>
  <c r="Q278" i="2"/>
  <c r="P278" i="2"/>
  <c r="O278" i="2"/>
  <c r="L278" i="2"/>
  <c r="I278" i="2"/>
  <c r="H278" i="2"/>
  <c r="G278" i="2"/>
  <c r="F278" i="2"/>
  <c r="E278" i="2"/>
  <c r="A278" i="2"/>
  <c r="LO277" i="2"/>
  <c r="LE277" i="2"/>
  <c r="LD277" i="2"/>
  <c r="LB277" i="2"/>
  <c r="KY277" i="2"/>
  <c r="KX277" i="2"/>
  <c r="KP277" i="2"/>
  <c r="KM277" i="2"/>
  <c r="KK277" i="2"/>
  <c r="JV277" i="2"/>
  <c r="JT277" i="2"/>
  <c r="II277" i="2"/>
  <c r="IH277" i="2"/>
  <c r="IB277" i="2"/>
  <c r="IA277" i="2"/>
  <c r="HU277" i="2"/>
  <c r="HT277" i="2"/>
  <c r="HN277" i="2"/>
  <c r="HM277" i="2"/>
  <c r="HG277" i="2"/>
  <c r="HF277" i="2"/>
  <c r="GZ277" i="2"/>
  <c r="GY277" i="2"/>
  <c r="GS277" i="2"/>
  <c r="GP277" i="2"/>
  <c r="GO277" i="2"/>
  <c r="FR277" i="2"/>
  <c r="FM277" i="2"/>
  <c r="FA277" i="2"/>
  <c r="ER277" i="2"/>
  <c r="EE277" i="2"/>
  <c r="ED277" i="2"/>
  <c r="EC277" i="2"/>
  <c r="EB277" i="2"/>
  <c r="EA277" i="2"/>
  <c r="DZ277" i="2"/>
  <c r="DV277" i="2"/>
  <c r="DN277" i="2"/>
  <c r="CI277" i="2"/>
  <c r="CD277" i="2"/>
  <c r="CJ277" i="2" s="1"/>
  <c r="BK277" i="2"/>
  <c r="BJ277" i="2"/>
  <c r="BL277" i="2" s="1"/>
  <c r="BO277" i="2" s="1"/>
  <c r="BI277" i="2"/>
  <c r="BH277" i="2"/>
  <c r="BG277" i="2"/>
  <c r="BD277" i="2"/>
  <c r="BC277" i="2"/>
  <c r="BB277" i="2"/>
  <c r="AX277" i="2"/>
  <c r="AW277" i="2"/>
  <c r="CK277" i="2" s="1"/>
  <c r="AV277" i="2"/>
  <c r="AU277" i="2"/>
  <c r="AT277" i="2"/>
  <c r="AN277" i="2"/>
  <c r="AM277" i="2"/>
  <c r="AL277" i="2"/>
  <c r="AK277" i="2"/>
  <c r="AJ277" i="2"/>
  <c r="AI277" i="2"/>
  <c r="AH277" i="2"/>
  <c r="AG277" i="2"/>
  <c r="AB277" i="2"/>
  <c r="AA277" i="2"/>
  <c r="Z277" i="2"/>
  <c r="Y277" i="2"/>
  <c r="X277" i="2"/>
  <c r="U277" i="2"/>
  <c r="T277" i="2"/>
  <c r="S277" i="2"/>
  <c r="R277" i="2"/>
  <c r="Q277" i="2"/>
  <c r="P277" i="2"/>
  <c r="O277" i="2"/>
  <c r="L277" i="2"/>
  <c r="I277" i="2"/>
  <c r="H277" i="2"/>
  <c r="G277" i="2"/>
  <c r="F277" i="2"/>
  <c r="A277" i="2" s="1"/>
  <c r="E277" i="2"/>
  <c r="LO276" i="2"/>
  <c r="LE276" i="2"/>
  <c r="LD276" i="2"/>
  <c r="LB276" i="2"/>
  <c r="KY276" i="2"/>
  <c r="KX276" i="2"/>
  <c r="KP276" i="2"/>
  <c r="KM276" i="2"/>
  <c r="KK276" i="2"/>
  <c r="JV276" i="2"/>
  <c r="JT276" i="2" s="1"/>
  <c r="II276" i="2"/>
  <c r="IH276" i="2"/>
  <c r="IB276" i="2"/>
  <c r="IA276" i="2"/>
  <c r="HU276" i="2"/>
  <c r="HT276" i="2"/>
  <c r="HN276" i="2"/>
  <c r="HM276" i="2"/>
  <c r="HG276" i="2"/>
  <c r="HF276" i="2"/>
  <c r="GZ276" i="2"/>
  <c r="GY276" i="2"/>
  <c r="GS276" i="2"/>
  <c r="GP276" i="2"/>
  <c r="GO276" i="2"/>
  <c r="FR276" i="2"/>
  <c r="FM276" i="2"/>
  <c r="FA276" i="2"/>
  <c r="ER276" i="2"/>
  <c r="EE276" i="2"/>
  <c r="ED276" i="2"/>
  <c r="EC276" i="2"/>
  <c r="EB276" i="2"/>
  <c r="EA276" i="2"/>
  <c r="DZ276" i="2"/>
  <c r="DV276" i="2"/>
  <c r="DN276" i="2"/>
  <c r="CI276" i="2"/>
  <c r="CE276" i="2"/>
  <c r="CD276" i="2"/>
  <c r="CJ276" i="2" s="1"/>
  <c r="BL276" i="2"/>
  <c r="BO276" i="2" s="1"/>
  <c r="BK276" i="2"/>
  <c r="BJ276" i="2"/>
  <c r="BI276" i="2"/>
  <c r="BH276" i="2"/>
  <c r="BG276" i="2"/>
  <c r="BD276" i="2"/>
  <c r="BC276" i="2"/>
  <c r="BB276" i="2"/>
  <c r="AX276" i="2"/>
  <c r="AW276" i="2"/>
  <c r="CK276" i="2" s="1"/>
  <c r="AV276" i="2"/>
  <c r="AU276" i="2"/>
  <c r="AT276" i="2"/>
  <c r="AN276" i="2"/>
  <c r="AM276" i="2"/>
  <c r="AL276" i="2"/>
  <c r="AK276" i="2"/>
  <c r="AJ276" i="2"/>
  <c r="AI276" i="2"/>
  <c r="AH276" i="2"/>
  <c r="AG276" i="2"/>
  <c r="AB276" i="2"/>
  <c r="AA276" i="2"/>
  <c r="Z276" i="2"/>
  <c r="Y276" i="2"/>
  <c r="X276" i="2"/>
  <c r="U276" i="2"/>
  <c r="T276" i="2"/>
  <c r="S276" i="2"/>
  <c r="R276" i="2"/>
  <c r="Q276" i="2"/>
  <c r="P276" i="2"/>
  <c r="O276" i="2"/>
  <c r="L276" i="2"/>
  <c r="I276" i="2"/>
  <c r="H276" i="2"/>
  <c r="G276" i="2"/>
  <c r="F276" i="2"/>
  <c r="E276" i="2"/>
  <c r="A276" i="2"/>
  <c r="LO275" i="2"/>
  <c r="LE275" i="2"/>
  <c r="LD275" i="2"/>
  <c r="LB275" i="2"/>
  <c r="KY275" i="2"/>
  <c r="KX275" i="2"/>
  <c r="KP275" i="2"/>
  <c r="KM275" i="2"/>
  <c r="KK275" i="2"/>
  <c r="JV275" i="2"/>
  <c r="JT275" i="2"/>
  <c r="II275" i="2"/>
  <c r="IH275" i="2"/>
  <c r="IB275" i="2"/>
  <c r="IA275" i="2"/>
  <c r="HU275" i="2"/>
  <c r="HT275" i="2"/>
  <c r="HN275" i="2"/>
  <c r="HM275" i="2"/>
  <c r="HG275" i="2"/>
  <c r="HF275" i="2"/>
  <c r="GZ275" i="2"/>
  <c r="GY275" i="2"/>
  <c r="GS275" i="2"/>
  <c r="GP275" i="2"/>
  <c r="GO275" i="2"/>
  <c r="FR275" i="2"/>
  <c r="FM275" i="2"/>
  <c r="FA275" i="2"/>
  <c r="ER275" i="2"/>
  <c r="EE275" i="2"/>
  <c r="ED275" i="2"/>
  <c r="EC275" i="2"/>
  <c r="EB275" i="2"/>
  <c r="EA275" i="2"/>
  <c r="DZ275" i="2"/>
  <c r="DV275" i="2"/>
  <c r="DN275" i="2"/>
  <c r="CK275" i="2"/>
  <c r="CJ275" i="2"/>
  <c r="CI275" i="2"/>
  <c r="CD275" i="2"/>
  <c r="CE275" i="2" s="1"/>
  <c r="BL275" i="2"/>
  <c r="BO275" i="2" s="1"/>
  <c r="BK275" i="2"/>
  <c r="BJ275" i="2"/>
  <c r="BI275" i="2"/>
  <c r="BH275" i="2"/>
  <c r="BG275" i="2"/>
  <c r="BD275" i="2"/>
  <c r="BC275" i="2"/>
  <c r="BB275" i="2"/>
  <c r="AX275" i="2"/>
  <c r="AW275" i="2"/>
  <c r="AV275" i="2"/>
  <c r="AU275" i="2"/>
  <c r="AT275" i="2"/>
  <c r="AN275" i="2"/>
  <c r="AM275" i="2"/>
  <c r="AL275" i="2"/>
  <c r="AK275" i="2"/>
  <c r="AJ275" i="2"/>
  <c r="AI275" i="2"/>
  <c r="AH275" i="2"/>
  <c r="AG275" i="2"/>
  <c r="AB275" i="2"/>
  <c r="AA275" i="2"/>
  <c r="Z275" i="2"/>
  <c r="Y275" i="2"/>
  <c r="X275" i="2"/>
  <c r="U275" i="2"/>
  <c r="T275" i="2"/>
  <c r="S275" i="2"/>
  <c r="R275" i="2"/>
  <c r="Q275" i="2"/>
  <c r="P275" i="2"/>
  <c r="O275" i="2"/>
  <c r="L275" i="2"/>
  <c r="I275" i="2"/>
  <c r="H275" i="2"/>
  <c r="G275" i="2"/>
  <c r="F275" i="2"/>
  <c r="E275" i="2"/>
  <c r="A275" i="2"/>
  <c r="LO274" i="2"/>
  <c r="LE274" i="2"/>
  <c r="LD274" i="2"/>
  <c r="LB274" i="2"/>
  <c r="KY274" i="2"/>
  <c r="KX274" i="2"/>
  <c r="KP274" i="2"/>
  <c r="KM274" i="2"/>
  <c r="KK274" i="2"/>
  <c r="JV274" i="2"/>
  <c r="JT274" i="2"/>
  <c r="II274" i="2"/>
  <c r="IH274" i="2"/>
  <c r="IB274" i="2"/>
  <c r="IA274" i="2"/>
  <c r="HU274" i="2"/>
  <c r="HT274" i="2"/>
  <c r="HN274" i="2"/>
  <c r="HM274" i="2"/>
  <c r="HG274" i="2"/>
  <c r="HF274" i="2"/>
  <c r="GZ274" i="2"/>
  <c r="GY274" i="2"/>
  <c r="GS274" i="2"/>
  <c r="GP274" i="2"/>
  <c r="GO274" i="2"/>
  <c r="FR274" i="2"/>
  <c r="FM274" i="2"/>
  <c r="FA274" i="2"/>
  <c r="ER274" i="2"/>
  <c r="EE274" i="2"/>
  <c r="ED274" i="2"/>
  <c r="EC274" i="2"/>
  <c r="EB274" i="2"/>
  <c r="EA274" i="2"/>
  <c r="DZ274" i="2"/>
  <c r="DV274" i="2"/>
  <c r="DN274" i="2"/>
  <c r="CJ274" i="2"/>
  <c r="CI274" i="2"/>
  <c r="CE274" i="2"/>
  <c r="CD274" i="2"/>
  <c r="BK274" i="2"/>
  <c r="BJ274" i="2"/>
  <c r="BL274" i="2" s="1"/>
  <c r="BO274" i="2" s="1"/>
  <c r="BI274" i="2"/>
  <c r="BH274" i="2"/>
  <c r="BG274" i="2"/>
  <c r="BD274" i="2"/>
  <c r="BC274" i="2"/>
  <c r="BB274" i="2"/>
  <c r="AX274" i="2"/>
  <c r="AW274" i="2"/>
  <c r="CK274" i="2" s="1"/>
  <c r="AV274" i="2"/>
  <c r="AU274" i="2"/>
  <c r="AT274" i="2"/>
  <c r="AN274" i="2"/>
  <c r="AM274" i="2"/>
  <c r="AL274" i="2"/>
  <c r="AK274" i="2"/>
  <c r="AJ274" i="2"/>
  <c r="AI274" i="2"/>
  <c r="AH274" i="2"/>
  <c r="AG274" i="2"/>
  <c r="AB274" i="2"/>
  <c r="AA274" i="2"/>
  <c r="Z274" i="2"/>
  <c r="Y274" i="2"/>
  <c r="X274" i="2"/>
  <c r="U274" i="2"/>
  <c r="T274" i="2"/>
  <c r="S274" i="2"/>
  <c r="R274" i="2"/>
  <c r="Q274" i="2"/>
  <c r="P274" i="2"/>
  <c r="O274" i="2"/>
  <c r="L274" i="2"/>
  <c r="I274" i="2"/>
  <c r="H274" i="2"/>
  <c r="G274" i="2"/>
  <c r="F274" i="2"/>
  <c r="A274" i="2" s="1"/>
  <c r="E274" i="2"/>
  <c r="LO273" i="2"/>
  <c r="LE273" i="2"/>
  <c r="LD273" i="2"/>
  <c r="LB273" i="2"/>
  <c r="KY273" i="2"/>
  <c r="KX273" i="2"/>
  <c r="KP273" i="2"/>
  <c r="KM273" i="2"/>
  <c r="KK273" i="2"/>
  <c r="JV273" i="2"/>
  <c r="JT273" i="2"/>
  <c r="II273" i="2"/>
  <c r="IH273" i="2"/>
  <c r="IB273" i="2"/>
  <c r="IA273" i="2"/>
  <c r="HU273" i="2"/>
  <c r="HT273" i="2"/>
  <c r="HN273" i="2"/>
  <c r="HM273" i="2"/>
  <c r="HG273" i="2"/>
  <c r="HF273" i="2"/>
  <c r="GZ273" i="2"/>
  <c r="GY273" i="2"/>
  <c r="GS273" i="2"/>
  <c r="GP273" i="2"/>
  <c r="GO273" i="2"/>
  <c r="FR273" i="2"/>
  <c r="FM273" i="2"/>
  <c r="FA273" i="2"/>
  <c r="ER273" i="2"/>
  <c r="EE273" i="2"/>
  <c r="ED273" i="2"/>
  <c r="EC273" i="2"/>
  <c r="EB273" i="2"/>
  <c r="EA273" i="2"/>
  <c r="DZ273" i="2"/>
  <c r="DV273" i="2"/>
  <c r="DN273" i="2"/>
  <c r="CI273" i="2"/>
  <c r="CD273" i="2"/>
  <c r="BK273" i="2"/>
  <c r="BJ273" i="2"/>
  <c r="BL273" i="2" s="1"/>
  <c r="BO273" i="2" s="1"/>
  <c r="BI273" i="2"/>
  <c r="BH273" i="2"/>
  <c r="BG273" i="2"/>
  <c r="BD273" i="2"/>
  <c r="BC273" i="2"/>
  <c r="BB273" i="2"/>
  <c r="AX273" i="2"/>
  <c r="AW273" i="2"/>
  <c r="CK273" i="2" s="1"/>
  <c r="AV273" i="2"/>
  <c r="AU273" i="2"/>
  <c r="AT273" i="2"/>
  <c r="AN273" i="2"/>
  <c r="AM273" i="2"/>
  <c r="AL273" i="2"/>
  <c r="AK273" i="2"/>
  <c r="AJ273" i="2"/>
  <c r="AI273" i="2"/>
  <c r="AH273" i="2"/>
  <c r="AG273" i="2"/>
  <c r="AB273" i="2"/>
  <c r="AA273" i="2"/>
  <c r="Z273" i="2"/>
  <c r="Y273" i="2"/>
  <c r="X273" i="2"/>
  <c r="U273" i="2"/>
  <c r="T273" i="2"/>
  <c r="S273" i="2"/>
  <c r="R273" i="2"/>
  <c r="Q273" i="2"/>
  <c r="P273" i="2"/>
  <c r="O273" i="2"/>
  <c r="L273" i="2"/>
  <c r="I273" i="2"/>
  <c r="H273" i="2"/>
  <c r="G273" i="2"/>
  <c r="F273" i="2"/>
  <c r="E273" i="2"/>
  <c r="A273" i="2"/>
  <c r="LO272" i="2"/>
  <c r="LE272" i="2"/>
  <c r="LD272" i="2"/>
  <c r="LB272" i="2"/>
  <c r="KY272" i="2"/>
  <c r="KX272" i="2"/>
  <c r="KP272" i="2"/>
  <c r="KM272" i="2"/>
  <c r="KK272" i="2"/>
  <c r="JV272" i="2"/>
  <c r="JT272" i="2" s="1"/>
  <c r="II272" i="2"/>
  <c r="IH272" i="2"/>
  <c r="IB272" i="2"/>
  <c r="IA272" i="2"/>
  <c r="HU272" i="2"/>
  <c r="HT272" i="2"/>
  <c r="HN272" i="2"/>
  <c r="HM272" i="2"/>
  <c r="HG272" i="2"/>
  <c r="HF272" i="2"/>
  <c r="GZ272" i="2"/>
  <c r="GY272" i="2"/>
  <c r="GS272" i="2"/>
  <c r="GP272" i="2"/>
  <c r="GO272" i="2"/>
  <c r="FR272" i="2"/>
  <c r="FM272" i="2"/>
  <c r="FA272" i="2"/>
  <c r="ER272" i="2"/>
  <c r="EE272" i="2"/>
  <c r="ED272" i="2"/>
  <c r="EC272" i="2"/>
  <c r="EB272" i="2"/>
  <c r="EA272" i="2"/>
  <c r="DZ272" i="2"/>
  <c r="DV272" i="2"/>
  <c r="DN272" i="2"/>
  <c r="CJ272" i="2"/>
  <c r="CI272" i="2"/>
  <c r="CE272" i="2"/>
  <c r="CD272" i="2"/>
  <c r="BK272" i="2"/>
  <c r="BJ272" i="2"/>
  <c r="BL272" i="2" s="1"/>
  <c r="BO272" i="2" s="1"/>
  <c r="BI272" i="2"/>
  <c r="BH272" i="2"/>
  <c r="BG272" i="2"/>
  <c r="BD272" i="2"/>
  <c r="BC272" i="2"/>
  <c r="BB272" i="2"/>
  <c r="AX272" i="2"/>
  <c r="AW272" i="2"/>
  <c r="CK272" i="2" s="1"/>
  <c r="AV272" i="2"/>
  <c r="AU272" i="2"/>
  <c r="AT272" i="2"/>
  <c r="AN272" i="2"/>
  <c r="AM272" i="2"/>
  <c r="AL272" i="2"/>
  <c r="AK272" i="2"/>
  <c r="AJ272" i="2"/>
  <c r="AI272" i="2"/>
  <c r="AH272" i="2"/>
  <c r="AG272" i="2"/>
  <c r="AB272" i="2"/>
  <c r="AA272" i="2"/>
  <c r="Z272" i="2"/>
  <c r="Y272" i="2"/>
  <c r="X272" i="2"/>
  <c r="U272" i="2"/>
  <c r="T272" i="2"/>
  <c r="S272" i="2"/>
  <c r="R272" i="2"/>
  <c r="Q272" i="2"/>
  <c r="P272" i="2"/>
  <c r="O272" i="2"/>
  <c r="L272" i="2"/>
  <c r="I272" i="2"/>
  <c r="H272" i="2"/>
  <c r="G272" i="2"/>
  <c r="F272" i="2"/>
  <c r="E272" i="2"/>
  <c r="A272" i="2"/>
  <c r="LO271" i="2"/>
  <c r="LE271" i="2"/>
  <c r="LD271" i="2"/>
  <c r="LB271" i="2"/>
  <c r="KY271" i="2"/>
  <c r="KX271" i="2"/>
  <c r="KP271" i="2"/>
  <c r="KM271" i="2"/>
  <c r="KK271" i="2"/>
  <c r="JV271" i="2"/>
  <c r="JT271" i="2" s="1"/>
  <c r="II271" i="2"/>
  <c r="IH271" i="2"/>
  <c r="IB271" i="2"/>
  <c r="IA271" i="2"/>
  <c r="HU271" i="2"/>
  <c r="HT271" i="2"/>
  <c r="HN271" i="2"/>
  <c r="HM271" i="2"/>
  <c r="HG271" i="2"/>
  <c r="HF271" i="2"/>
  <c r="GZ271" i="2"/>
  <c r="GY271" i="2"/>
  <c r="GS271" i="2"/>
  <c r="GP271" i="2"/>
  <c r="GO271" i="2"/>
  <c r="FR271" i="2"/>
  <c r="FM271" i="2"/>
  <c r="FA271" i="2"/>
  <c r="ER271" i="2"/>
  <c r="EE271" i="2"/>
  <c r="ED271" i="2"/>
  <c r="EC271" i="2"/>
  <c r="EB271" i="2"/>
  <c r="EA271" i="2"/>
  <c r="DZ271" i="2"/>
  <c r="DV271" i="2"/>
  <c r="DN271" i="2"/>
  <c r="CI271" i="2"/>
  <c r="CE271" i="2"/>
  <c r="CD271" i="2"/>
  <c r="CJ271" i="2" s="1"/>
  <c r="BO271" i="2"/>
  <c r="BL271" i="2"/>
  <c r="BK271" i="2"/>
  <c r="BJ271" i="2"/>
  <c r="BI271" i="2"/>
  <c r="BH271" i="2"/>
  <c r="BG271" i="2"/>
  <c r="BD271" i="2"/>
  <c r="BC271" i="2"/>
  <c r="BB271" i="2"/>
  <c r="AX271" i="2"/>
  <c r="AW271" i="2"/>
  <c r="CK271" i="2" s="1"/>
  <c r="AV271" i="2"/>
  <c r="AU271" i="2"/>
  <c r="AT271" i="2"/>
  <c r="AN271" i="2"/>
  <c r="AM271" i="2"/>
  <c r="AL271" i="2"/>
  <c r="AK271" i="2"/>
  <c r="AJ271" i="2"/>
  <c r="AI271" i="2"/>
  <c r="AH271" i="2"/>
  <c r="AG271" i="2"/>
  <c r="AB271" i="2"/>
  <c r="AA271" i="2"/>
  <c r="Z271" i="2"/>
  <c r="Y271" i="2"/>
  <c r="X271" i="2"/>
  <c r="U271" i="2"/>
  <c r="T271" i="2"/>
  <c r="S271" i="2"/>
  <c r="R271" i="2"/>
  <c r="Q271" i="2"/>
  <c r="P271" i="2"/>
  <c r="O271" i="2"/>
  <c r="L271" i="2"/>
  <c r="I271" i="2"/>
  <c r="H271" i="2"/>
  <c r="G271" i="2"/>
  <c r="F271" i="2"/>
  <c r="A271" i="2" s="1"/>
  <c r="E271" i="2"/>
  <c r="LO270" i="2"/>
  <c r="LE270" i="2"/>
  <c r="LD270" i="2"/>
  <c r="LB270" i="2"/>
  <c r="KY270" i="2"/>
  <c r="KX270" i="2"/>
  <c r="KP270" i="2"/>
  <c r="KM270" i="2"/>
  <c r="KK270" i="2"/>
  <c r="JV270" i="2"/>
  <c r="JT270" i="2" s="1"/>
  <c r="II270" i="2"/>
  <c r="IH270" i="2"/>
  <c r="IB270" i="2"/>
  <c r="IA270" i="2"/>
  <c r="HU270" i="2"/>
  <c r="HT270" i="2"/>
  <c r="HN270" i="2"/>
  <c r="HM270" i="2"/>
  <c r="HG270" i="2"/>
  <c r="HF270" i="2"/>
  <c r="GZ270" i="2"/>
  <c r="GY270" i="2"/>
  <c r="GS270" i="2"/>
  <c r="GP270" i="2"/>
  <c r="GO270" i="2"/>
  <c r="FR270" i="2"/>
  <c r="FM270" i="2"/>
  <c r="FA270" i="2"/>
  <c r="ER270" i="2"/>
  <c r="EE270" i="2"/>
  <c r="ED270" i="2"/>
  <c r="EC270" i="2"/>
  <c r="EB270" i="2"/>
  <c r="EA270" i="2"/>
  <c r="DZ270" i="2"/>
  <c r="DV270" i="2"/>
  <c r="DN270" i="2"/>
  <c r="CJ270" i="2"/>
  <c r="CI270" i="2"/>
  <c r="CE270" i="2"/>
  <c r="CD270" i="2"/>
  <c r="BL270" i="2"/>
  <c r="BO270" i="2" s="1"/>
  <c r="BK270" i="2"/>
  <c r="BJ270" i="2"/>
  <c r="BI270" i="2"/>
  <c r="BH270" i="2"/>
  <c r="BG270" i="2"/>
  <c r="BD270" i="2"/>
  <c r="BC270" i="2"/>
  <c r="BB270" i="2"/>
  <c r="AX270" i="2"/>
  <c r="AW270" i="2"/>
  <c r="CK270" i="2" s="1"/>
  <c r="AV270" i="2"/>
  <c r="AU270" i="2"/>
  <c r="AT270" i="2"/>
  <c r="AN270" i="2"/>
  <c r="AM270" i="2"/>
  <c r="AL270" i="2"/>
  <c r="AK270" i="2"/>
  <c r="AJ270" i="2"/>
  <c r="AI270" i="2"/>
  <c r="AH270" i="2"/>
  <c r="AG270" i="2"/>
  <c r="AB270" i="2"/>
  <c r="AA270" i="2"/>
  <c r="Z270" i="2"/>
  <c r="Y270" i="2"/>
  <c r="X270" i="2"/>
  <c r="U270" i="2"/>
  <c r="T270" i="2"/>
  <c r="S270" i="2"/>
  <c r="R270" i="2"/>
  <c r="Q270" i="2"/>
  <c r="P270" i="2"/>
  <c r="O270" i="2"/>
  <c r="L270" i="2"/>
  <c r="I270" i="2"/>
  <c r="H270" i="2"/>
  <c r="G270" i="2"/>
  <c r="F270" i="2"/>
  <c r="E270" i="2"/>
  <c r="A270" i="2"/>
  <c r="LO269" i="2"/>
  <c r="LE269" i="2"/>
  <c r="LD269" i="2"/>
  <c r="LB269" i="2"/>
  <c r="KY269" i="2"/>
  <c r="KX269" i="2"/>
  <c r="KP269" i="2"/>
  <c r="KM269" i="2"/>
  <c r="KK269" i="2"/>
  <c r="JV269" i="2"/>
  <c r="JT269" i="2"/>
  <c r="II269" i="2"/>
  <c r="IH269" i="2"/>
  <c r="IB269" i="2"/>
  <c r="IA269" i="2"/>
  <c r="HU269" i="2"/>
  <c r="HT269" i="2"/>
  <c r="HN269" i="2"/>
  <c r="HM269" i="2"/>
  <c r="HG269" i="2"/>
  <c r="HF269" i="2"/>
  <c r="GZ269" i="2"/>
  <c r="GY269" i="2"/>
  <c r="GS269" i="2"/>
  <c r="GP269" i="2"/>
  <c r="GO269" i="2"/>
  <c r="FR269" i="2"/>
  <c r="FM269" i="2"/>
  <c r="FA269" i="2"/>
  <c r="ER269" i="2"/>
  <c r="EE269" i="2"/>
  <c r="ED269" i="2"/>
  <c r="EC269" i="2"/>
  <c r="EB269" i="2"/>
  <c r="EA269" i="2"/>
  <c r="DZ269" i="2"/>
  <c r="DV269" i="2"/>
  <c r="DN269" i="2"/>
  <c r="CK269" i="2"/>
  <c r="CJ269" i="2"/>
  <c r="CI269" i="2"/>
  <c r="CD269" i="2"/>
  <c r="CE269" i="2" s="1"/>
  <c r="BK269" i="2"/>
  <c r="BJ269" i="2"/>
  <c r="BL269" i="2" s="1"/>
  <c r="BO269" i="2" s="1"/>
  <c r="BI269" i="2"/>
  <c r="BH269" i="2"/>
  <c r="BG269" i="2"/>
  <c r="BD269" i="2"/>
  <c r="BC269" i="2"/>
  <c r="BB269" i="2"/>
  <c r="AX269" i="2"/>
  <c r="AW269" i="2"/>
  <c r="AV269" i="2"/>
  <c r="AU269" i="2"/>
  <c r="AT269" i="2"/>
  <c r="AN269" i="2"/>
  <c r="AM269" i="2"/>
  <c r="AL269" i="2"/>
  <c r="AK269" i="2"/>
  <c r="AJ269" i="2"/>
  <c r="AI269" i="2"/>
  <c r="AH269" i="2"/>
  <c r="AG269" i="2"/>
  <c r="AB269" i="2"/>
  <c r="AA269" i="2"/>
  <c r="Z269" i="2"/>
  <c r="Y269" i="2"/>
  <c r="X269" i="2"/>
  <c r="U269" i="2"/>
  <c r="T269" i="2"/>
  <c r="S269" i="2"/>
  <c r="R269" i="2"/>
  <c r="Q269" i="2"/>
  <c r="P269" i="2"/>
  <c r="O269" i="2"/>
  <c r="L269" i="2"/>
  <c r="I269" i="2"/>
  <c r="H269" i="2"/>
  <c r="G269" i="2"/>
  <c r="F269" i="2"/>
  <c r="A269" i="2" s="1"/>
  <c r="E269" i="2"/>
  <c r="LO268" i="2"/>
  <c r="LE268" i="2"/>
  <c r="LD268" i="2"/>
  <c r="LB268" i="2"/>
  <c r="KY268" i="2"/>
  <c r="KX268" i="2"/>
  <c r="KP268" i="2"/>
  <c r="KM268" i="2"/>
  <c r="KK268" i="2"/>
  <c r="JV268" i="2"/>
  <c r="JT268" i="2"/>
  <c r="II268" i="2"/>
  <c r="IH268" i="2"/>
  <c r="IB268" i="2"/>
  <c r="IA268" i="2"/>
  <c r="HU268" i="2"/>
  <c r="HT268" i="2"/>
  <c r="HN268" i="2"/>
  <c r="HM268" i="2"/>
  <c r="HG268" i="2"/>
  <c r="HF268" i="2"/>
  <c r="GZ268" i="2"/>
  <c r="GY268" i="2"/>
  <c r="GS268" i="2"/>
  <c r="GP268" i="2"/>
  <c r="GO268" i="2"/>
  <c r="FR268" i="2"/>
  <c r="FM268" i="2"/>
  <c r="FA268" i="2"/>
  <c r="ER268" i="2"/>
  <c r="EE268" i="2"/>
  <c r="ED268" i="2"/>
  <c r="EC268" i="2"/>
  <c r="EB268" i="2"/>
  <c r="EA268" i="2"/>
  <c r="DZ268" i="2"/>
  <c r="DV268" i="2"/>
  <c r="DN268" i="2"/>
  <c r="CJ268" i="2"/>
  <c r="CI268" i="2"/>
  <c r="CD268" i="2"/>
  <c r="CE268" i="2" s="1"/>
  <c r="BL268" i="2"/>
  <c r="BO268" i="2" s="1"/>
  <c r="BK268" i="2"/>
  <c r="BJ268" i="2"/>
  <c r="BI268" i="2"/>
  <c r="BH268" i="2"/>
  <c r="BG268" i="2"/>
  <c r="BD268" i="2"/>
  <c r="BC268" i="2"/>
  <c r="BB268" i="2"/>
  <c r="AX268" i="2"/>
  <c r="AW268" i="2"/>
  <c r="CK268" i="2" s="1"/>
  <c r="AV268" i="2"/>
  <c r="AU268" i="2"/>
  <c r="AT268" i="2"/>
  <c r="AN268" i="2"/>
  <c r="AM268" i="2"/>
  <c r="AL268" i="2"/>
  <c r="AK268" i="2"/>
  <c r="AJ268" i="2"/>
  <c r="AI268" i="2"/>
  <c r="AH268" i="2"/>
  <c r="AG268" i="2"/>
  <c r="AB268" i="2"/>
  <c r="AA268" i="2"/>
  <c r="Z268" i="2"/>
  <c r="Y268" i="2"/>
  <c r="X268" i="2"/>
  <c r="U268" i="2"/>
  <c r="T268" i="2"/>
  <c r="S268" i="2"/>
  <c r="R268" i="2"/>
  <c r="Q268" i="2"/>
  <c r="P268" i="2"/>
  <c r="O268" i="2"/>
  <c r="L268" i="2"/>
  <c r="I268" i="2"/>
  <c r="H268" i="2"/>
  <c r="G268" i="2"/>
  <c r="F268" i="2"/>
  <c r="E268" i="2"/>
  <c r="A268" i="2"/>
  <c r="LO267" i="2"/>
  <c r="LE267" i="2"/>
  <c r="LD267" i="2"/>
  <c r="LB267" i="2"/>
  <c r="KY267" i="2"/>
  <c r="KX267" i="2"/>
  <c r="KP267" i="2"/>
  <c r="KM267" i="2"/>
  <c r="KK267" i="2"/>
  <c r="JV267" i="2"/>
  <c r="JT267" i="2"/>
  <c r="II267" i="2"/>
  <c r="IH267" i="2"/>
  <c r="IB267" i="2"/>
  <c r="IA267" i="2"/>
  <c r="HU267" i="2"/>
  <c r="HT267" i="2"/>
  <c r="HN267" i="2"/>
  <c r="HM267" i="2"/>
  <c r="HG267" i="2"/>
  <c r="HF267" i="2"/>
  <c r="GZ267" i="2"/>
  <c r="GY267" i="2"/>
  <c r="GS267" i="2"/>
  <c r="GP267" i="2"/>
  <c r="GO267" i="2"/>
  <c r="FR267" i="2"/>
  <c r="FM267" i="2"/>
  <c r="FA267" i="2"/>
  <c r="ER267" i="2"/>
  <c r="EE267" i="2"/>
  <c r="ED267" i="2"/>
  <c r="EC267" i="2"/>
  <c r="EB267" i="2"/>
  <c r="EA267" i="2"/>
  <c r="DZ267" i="2"/>
  <c r="DV267" i="2"/>
  <c r="DN267" i="2"/>
  <c r="CK267" i="2"/>
  <c r="CJ267" i="2"/>
  <c r="CI267" i="2"/>
  <c r="CD267" i="2"/>
  <c r="CE267" i="2" s="1"/>
  <c r="BL267" i="2"/>
  <c r="BO267" i="2" s="1"/>
  <c r="BK267" i="2"/>
  <c r="BJ267" i="2"/>
  <c r="BI267" i="2"/>
  <c r="BH267" i="2"/>
  <c r="BG267" i="2"/>
  <c r="BD267" i="2"/>
  <c r="BC267" i="2"/>
  <c r="BB267" i="2"/>
  <c r="AX267" i="2"/>
  <c r="AW267" i="2"/>
  <c r="AV267" i="2"/>
  <c r="AU267" i="2"/>
  <c r="AT267" i="2"/>
  <c r="AN267" i="2"/>
  <c r="AM267" i="2"/>
  <c r="AL267" i="2"/>
  <c r="AK267" i="2"/>
  <c r="AJ267" i="2"/>
  <c r="AI267" i="2"/>
  <c r="AH267" i="2"/>
  <c r="AG267" i="2"/>
  <c r="AB267" i="2"/>
  <c r="AA267" i="2"/>
  <c r="Z267" i="2"/>
  <c r="Y267" i="2"/>
  <c r="X267" i="2"/>
  <c r="U267" i="2"/>
  <c r="T267" i="2"/>
  <c r="S267" i="2"/>
  <c r="R267" i="2"/>
  <c r="Q267" i="2"/>
  <c r="P267" i="2"/>
  <c r="O267" i="2"/>
  <c r="L267" i="2"/>
  <c r="I267" i="2"/>
  <c r="H267" i="2"/>
  <c r="G267" i="2"/>
  <c r="F267" i="2"/>
  <c r="A267" i="2" s="1"/>
  <c r="E267" i="2"/>
  <c r="LO266" i="2"/>
  <c r="LE266" i="2"/>
  <c r="LD266" i="2"/>
  <c r="LB266" i="2"/>
  <c r="KY266" i="2"/>
  <c r="KX266" i="2"/>
  <c r="KP266" i="2"/>
  <c r="KM266" i="2"/>
  <c r="KK266" i="2"/>
  <c r="JV266" i="2"/>
  <c r="JT266" i="2"/>
  <c r="II266" i="2"/>
  <c r="IH266" i="2"/>
  <c r="IB266" i="2"/>
  <c r="IA266" i="2"/>
  <c r="HU266" i="2"/>
  <c r="HT266" i="2"/>
  <c r="HN266" i="2"/>
  <c r="HM266" i="2"/>
  <c r="HG266" i="2"/>
  <c r="HF266" i="2"/>
  <c r="GZ266" i="2"/>
  <c r="GY266" i="2"/>
  <c r="GS266" i="2"/>
  <c r="GP266" i="2"/>
  <c r="GO266" i="2"/>
  <c r="FR266" i="2"/>
  <c r="FM266" i="2"/>
  <c r="FA266" i="2"/>
  <c r="ER266" i="2"/>
  <c r="EE266" i="2"/>
  <c r="ED266" i="2"/>
  <c r="EC266" i="2"/>
  <c r="EB266" i="2"/>
  <c r="EA266" i="2"/>
  <c r="DZ266" i="2"/>
  <c r="DV266" i="2"/>
  <c r="DN266" i="2"/>
  <c r="CJ266" i="2"/>
  <c r="CI266" i="2"/>
  <c r="CD266" i="2"/>
  <c r="CE266" i="2" s="1"/>
  <c r="BK266" i="2"/>
  <c r="BJ266" i="2"/>
  <c r="BL266" i="2" s="1"/>
  <c r="BO266" i="2" s="1"/>
  <c r="BI266" i="2"/>
  <c r="BH266" i="2"/>
  <c r="BG266" i="2"/>
  <c r="BD266" i="2"/>
  <c r="BC266" i="2"/>
  <c r="BB266" i="2"/>
  <c r="AX266" i="2"/>
  <c r="AW266" i="2"/>
  <c r="CK266" i="2" s="1"/>
  <c r="AV266" i="2"/>
  <c r="AU266" i="2"/>
  <c r="AT266" i="2"/>
  <c r="AN266" i="2"/>
  <c r="AM266" i="2"/>
  <c r="AL266" i="2"/>
  <c r="AK266" i="2"/>
  <c r="AJ266" i="2"/>
  <c r="AI266" i="2"/>
  <c r="AH266" i="2"/>
  <c r="AG266" i="2"/>
  <c r="AB266" i="2"/>
  <c r="AA266" i="2"/>
  <c r="Z266" i="2"/>
  <c r="Y266" i="2"/>
  <c r="X266" i="2"/>
  <c r="U266" i="2"/>
  <c r="T266" i="2"/>
  <c r="S266" i="2"/>
  <c r="R266" i="2"/>
  <c r="Q266" i="2"/>
  <c r="P266" i="2"/>
  <c r="O266" i="2"/>
  <c r="L266" i="2"/>
  <c r="I266" i="2"/>
  <c r="H266" i="2"/>
  <c r="G266" i="2"/>
  <c r="F266" i="2"/>
  <c r="A266" i="2" s="1"/>
  <c r="E266" i="2"/>
  <c r="LO265" i="2"/>
  <c r="LE265" i="2"/>
  <c r="LD265" i="2"/>
  <c r="LB265" i="2"/>
  <c r="KY265" i="2"/>
  <c r="KX265" i="2"/>
  <c r="KP265" i="2"/>
  <c r="KM265" i="2"/>
  <c r="KK265" i="2"/>
  <c r="JV265" i="2"/>
  <c r="JT265" i="2"/>
  <c r="II265" i="2"/>
  <c r="IH265" i="2"/>
  <c r="IB265" i="2"/>
  <c r="IA265" i="2"/>
  <c r="HU265" i="2"/>
  <c r="HT265" i="2"/>
  <c r="HN265" i="2"/>
  <c r="HM265" i="2"/>
  <c r="HG265" i="2"/>
  <c r="HF265" i="2"/>
  <c r="GZ265" i="2"/>
  <c r="GY265" i="2"/>
  <c r="GS265" i="2"/>
  <c r="GP265" i="2"/>
  <c r="GO265" i="2"/>
  <c r="FR265" i="2"/>
  <c r="FM265" i="2"/>
  <c r="FA265" i="2"/>
  <c r="ER265" i="2"/>
  <c r="EE265" i="2"/>
  <c r="ED265" i="2"/>
  <c r="EC265" i="2"/>
  <c r="EB265" i="2"/>
  <c r="EA265" i="2"/>
  <c r="DZ265" i="2"/>
  <c r="DV265" i="2"/>
  <c r="DN265" i="2"/>
  <c r="CI265" i="2"/>
  <c r="CD265" i="2"/>
  <c r="BO265" i="2"/>
  <c r="BL265" i="2"/>
  <c r="BK265" i="2"/>
  <c r="BJ265" i="2"/>
  <c r="BI265" i="2"/>
  <c r="BH265" i="2"/>
  <c r="BG265" i="2"/>
  <c r="BD265" i="2"/>
  <c r="BC265" i="2"/>
  <c r="BB265" i="2"/>
  <c r="AX265" i="2"/>
  <c r="AW265" i="2"/>
  <c r="CK265" i="2" s="1"/>
  <c r="AV265" i="2"/>
  <c r="AU265" i="2"/>
  <c r="AT265" i="2"/>
  <c r="AN265" i="2"/>
  <c r="AM265" i="2"/>
  <c r="AL265" i="2"/>
  <c r="AK265" i="2"/>
  <c r="AJ265" i="2"/>
  <c r="AI265" i="2"/>
  <c r="AH265" i="2"/>
  <c r="AG265" i="2"/>
  <c r="AB265" i="2"/>
  <c r="AA265" i="2"/>
  <c r="Z265" i="2"/>
  <c r="Y265" i="2"/>
  <c r="X265" i="2"/>
  <c r="U265" i="2"/>
  <c r="T265" i="2"/>
  <c r="S265" i="2"/>
  <c r="R265" i="2"/>
  <c r="Q265" i="2"/>
  <c r="P265" i="2"/>
  <c r="O265" i="2"/>
  <c r="L265" i="2"/>
  <c r="I265" i="2"/>
  <c r="H265" i="2"/>
  <c r="G265" i="2"/>
  <c r="F265" i="2"/>
  <c r="E265" i="2"/>
  <c r="A265" i="2"/>
  <c r="LO264" i="2"/>
  <c r="LE264" i="2"/>
  <c r="LD264" i="2"/>
  <c r="LB264" i="2"/>
  <c r="KY264" i="2"/>
  <c r="KX264" i="2"/>
  <c r="KP264" i="2"/>
  <c r="KM264" i="2"/>
  <c r="KK264" i="2"/>
  <c r="JV264" i="2"/>
  <c r="JT264" i="2" s="1"/>
  <c r="II264" i="2"/>
  <c r="IH264" i="2"/>
  <c r="IB264" i="2"/>
  <c r="IA264" i="2"/>
  <c r="HU264" i="2"/>
  <c r="HT264" i="2"/>
  <c r="HN264" i="2"/>
  <c r="HM264" i="2"/>
  <c r="HG264" i="2"/>
  <c r="HF264" i="2"/>
  <c r="GZ264" i="2"/>
  <c r="GY264" i="2"/>
  <c r="GS264" i="2"/>
  <c r="GP264" i="2"/>
  <c r="GO264" i="2"/>
  <c r="FR264" i="2"/>
  <c r="FM264" i="2"/>
  <c r="FA264" i="2"/>
  <c r="ER264" i="2"/>
  <c r="EE264" i="2"/>
  <c r="ED264" i="2"/>
  <c r="EC264" i="2"/>
  <c r="EB264" i="2"/>
  <c r="EA264" i="2"/>
  <c r="DZ264" i="2"/>
  <c r="DV264" i="2"/>
  <c r="DN264" i="2"/>
  <c r="CK264" i="2"/>
  <c r="CJ264" i="2"/>
  <c r="CI264" i="2"/>
  <c r="CE264" i="2"/>
  <c r="CD264" i="2"/>
  <c r="BO264" i="2"/>
  <c r="BK264" i="2"/>
  <c r="BJ264" i="2"/>
  <c r="BL264" i="2" s="1"/>
  <c r="BI264" i="2"/>
  <c r="BH264" i="2"/>
  <c r="BG264" i="2"/>
  <c r="BD264" i="2"/>
  <c r="BC264" i="2"/>
  <c r="BB264" i="2"/>
  <c r="AX264" i="2"/>
  <c r="AW264" i="2"/>
  <c r="AV264" i="2"/>
  <c r="AU264" i="2"/>
  <c r="AT264" i="2"/>
  <c r="AN264" i="2"/>
  <c r="AM264" i="2"/>
  <c r="AL264" i="2"/>
  <c r="AK264" i="2"/>
  <c r="AJ264" i="2"/>
  <c r="AI264" i="2"/>
  <c r="AH264" i="2"/>
  <c r="AG264" i="2"/>
  <c r="AB264" i="2"/>
  <c r="AA264" i="2"/>
  <c r="Z264" i="2"/>
  <c r="Y264" i="2"/>
  <c r="X264" i="2"/>
  <c r="U264" i="2"/>
  <c r="T264" i="2"/>
  <c r="S264" i="2"/>
  <c r="R264" i="2"/>
  <c r="Q264" i="2"/>
  <c r="P264" i="2"/>
  <c r="O264" i="2"/>
  <c r="L264" i="2"/>
  <c r="I264" i="2"/>
  <c r="H264" i="2"/>
  <c r="G264" i="2"/>
  <c r="F264" i="2"/>
  <c r="E264" i="2"/>
  <c r="A264" i="2"/>
  <c r="LO263" i="2"/>
  <c r="LE263" i="2"/>
  <c r="LD263" i="2"/>
  <c r="LB263" i="2"/>
  <c r="KY263" i="2"/>
  <c r="KX263" i="2"/>
  <c r="KP263" i="2"/>
  <c r="KM263" i="2"/>
  <c r="KK263" i="2"/>
  <c r="JV263" i="2"/>
  <c r="JT263" i="2"/>
  <c r="II263" i="2"/>
  <c r="IH263" i="2"/>
  <c r="IB263" i="2"/>
  <c r="IA263" i="2"/>
  <c r="HU263" i="2"/>
  <c r="HT263" i="2"/>
  <c r="HN263" i="2"/>
  <c r="HM263" i="2"/>
  <c r="HG263" i="2"/>
  <c r="HF263" i="2"/>
  <c r="GZ263" i="2"/>
  <c r="GY263" i="2"/>
  <c r="GS263" i="2"/>
  <c r="GP263" i="2"/>
  <c r="GO263" i="2"/>
  <c r="FR263" i="2"/>
  <c r="FM263" i="2"/>
  <c r="FA263" i="2"/>
  <c r="ER263" i="2"/>
  <c r="EE263" i="2"/>
  <c r="ED263" i="2"/>
  <c r="EC263" i="2"/>
  <c r="EB263" i="2"/>
  <c r="EA263" i="2"/>
  <c r="DZ263" i="2"/>
  <c r="DV263" i="2"/>
  <c r="DN263" i="2"/>
  <c r="CI263" i="2"/>
  <c r="CD263" i="2"/>
  <c r="CJ263" i="2" s="1"/>
  <c r="BL263" i="2"/>
  <c r="BO263" i="2" s="1"/>
  <c r="BK263" i="2"/>
  <c r="BJ263" i="2"/>
  <c r="BI263" i="2"/>
  <c r="BH263" i="2"/>
  <c r="BG263" i="2"/>
  <c r="BD263" i="2"/>
  <c r="BC263" i="2"/>
  <c r="BB263" i="2"/>
  <c r="AX263" i="2"/>
  <c r="AW263" i="2"/>
  <c r="CK263" i="2" s="1"/>
  <c r="AV263" i="2"/>
  <c r="AU263" i="2"/>
  <c r="AT263" i="2"/>
  <c r="AN263" i="2"/>
  <c r="AM263" i="2"/>
  <c r="AL263" i="2"/>
  <c r="AK263" i="2"/>
  <c r="AJ263" i="2"/>
  <c r="AI263" i="2"/>
  <c r="AH263" i="2"/>
  <c r="AG263" i="2"/>
  <c r="AB263" i="2"/>
  <c r="AA263" i="2"/>
  <c r="Z263" i="2"/>
  <c r="Y263" i="2"/>
  <c r="X263" i="2"/>
  <c r="U263" i="2"/>
  <c r="T263" i="2"/>
  <c r="S263" i="2"/>
  <c r="R263" i="2"/>
  <c r="Q263" i="2"/>
  <c r="P263" i="2"/>
  <c r="O263" i="2"/>
  <c r="L263" i="2"/>
  <c r="I263" i="2"/>
  <c r="H263" i="2"/>
  <c r="G263" i="2"/>
  <c r="F263" i="2"/>
  <c r="E263" i="2"/>
  <c r="A263" i="2"/>
  <c r="LO262" i="2"/>
  <c r="LE262" i="2"/>
  <c r="LD262" i="2"/>
  <c r="LB262" i="2"/>
  <c r="KY262" i="2"/>
  <c r="KX262" i="2"/>
  <c r="KP262" i="2"/>
  <c r="KM262" i="2"/>
  <c r="KK262" i="2"/>
  <c r="JV262" i="2"/>
  <c r="JT262" i="2" s="1"/>
  <c r="II262" i="2"/>
  <c r="IH262" i="2"/>
  <c r="IB262" i="2"/>
  <c r="IA262" i="2"/>
  <c r="HU262" i="2"/>
  <c r="HT262" i="2"/>
  <c r="HN262" i="2"/>
  <c r="HM262" i="2"/>
  <c r="HG262" i="2"/>
  <c r="HF262" i="2"/>
  <c r="GZ262" i="2"/>
  <c r="GY262" i="2"/>
  <c r="GS262" i="2"/>
  <c r="GP262" i="2"/>
  <c r="GO262" i="2"/>
  <c r="FR262" i="2"/>
  <c r="FM262" i="2"/>
  <c r="FA262" i="2"/>
  <c r="ER262" i="2"/>
  <c r="EE262" i="2"/>
  <c r="ED262" i="2"/>
  <c r="EC262" i="2"/>
  <c r="EB262" i="2"/>
  <c r="EA262" i="2"/>
  <c r="DZ262" i="2"/>
  <c r="DV262" i="2"/>
  <c r="DN262" i="2"/>
  <c r="CJ262" i="2"/>
  <c r="CI262" i="2"/>
  <c r="CE262" i="2"/>
  <c r="CD262" i="2"/>
  <c r="BL262" i="2"/>
  <c r="BO262" i="2" s="1"/>
  <c r="BK262" i="2"/>
  <c r="BJ262" i="2"/>
  <c r="BI262" i="2"/>
  <c r="BH262" i="2"/>
  <c r="BG262" i="2"/>
  <c r="BD262" i="2"/>
  <c r="BC262" i="2"/>
  <c r="BB262" i="2"/>
  <c r="AX262" i="2"/>
  <c r="AW262" i="2"/>
  <c r="CK262" i="2" s="1"/>
  <c r="AV262" i="2"/>
  <c r="AU262" i="2"/>
  <c r="AT262" i="2"/>
  <c r="AN262" i="2"/>
  <c r="AM262" i="2"/>
  <c r="AL262" i="2"/>
  <c r="AK262" i="2"/>
  <c r="AJ262" i="2"/>
  <c r="AI262" i="2"/>
  <c r="AH262" i="2"/>
  <c r="AG262" i="2"/>
  <c r="AB262" i="2"/>
  <c r="AA262" i="2"/>
  <c r="Z262" i="2"/>
  <c r="Y262" i="2"/>
  <c r="X262" i="2"/>
  <c r="U262" i="2"/>
  <c r="T262" i="2"/>
  <c r="S262" i="2"/>
  <c r="R262" i="2"/>
  <c r="Q262" i="2"/>
  <c r="P262" i="2"/>
  <c r="O262" i="2"/>
  <c r="L262" i="2"/>
  <c r="I262" i="2"/>
  <c r="H262" i="2"/>
  <c r="G262" i="2"/>
  <c r="F262" i="2"/>
  <c r="E262" i="2"/>
  <c r="A262" i="2"/>
  <c r="LO261" i="2"/>
  <c r="LE261" i="2"/>
  <c r="LD261" i="2"/>
  <c r="LB261" i="2"/>
  <c r="KY261" i="2"/>
  <c r="KX261" i="2"/>
  <c r="KP261" i="2"/>
  <c r="KM261" i="2"/>
  <c r="KK261" i="2"/>
  <c r="JV261" i="2"/>
  <c r="JT261" i="2"/>
  <c r="II261" i="2"/>
  <c r="IH261" i="2"/>
  <c r="IB261" i="2"/>
  <c r="IA261" i="2"/>
  <c r="HU261" i="2"/>
  <c r="HT261" i="2"/>
  <c r="HN261" i="2"/>
  <c r="HM261" i="2"/>
  <c r="HG261" i="2"/>
  <c r="HF261" i="2"/>
  <c r="GZ261" i="2"/>
  <c r="GY261" i="2"/>
  <c r="GS261" i="2"/>
  <c r="GP261" i="2"/>
  <c r="GO261" i="2"/>
  <c r="FR261" i="2"/>
  <c r="FM261" i="2"/>
  <c r="FA261" i="2"/>
  <c r="ER261" i="2"/>
  <c r="EE261" i="2"/>
  <c r="ED261" i="2"/>
  <c r="EC261" i="2"/>
  <c r="EB261" i="2"/>
  <c r="EA261" i="2"/>
  <c r="DZ261" i="2"/>
  <c r="DV261" i="2"/>
  <c r="DN261" i="2"/>
  <c r="CJ261" i="2"/>
  <c r="CI261" i="2"/>
  <c r="CD261" i="2"/>
  <c r="CE261" i="2" s="1"/>
  <c r="BL261" i="2"/>
  <c r="BO261" i="2" s="1"/>
  <c r="BK261" i="2"/>
  <c r="BJ261" i="2"/>
  <c r="BI261" i="2"/>
  <c r="BH261" i="2"/>
  <c r="BG261" i="2"/>
  <c r="BD261" i="2"/>
  <c r="BC261" i="2"/>
  <c r="BB261" i="2"/>
  <c r="AX261" i="2"/>
  <c r="AW261" i="2"/>
  <c r="CK261" i="2" s="1"/>
  <c r="AV261" i="2"/>
  <c r="AU261" i="2"/>
  <c r="AT261" i="2"/>
  <c r="AN261" i="2"/>
  <c r="AM261" i="2"/>
  <c r="AL261" i="2"/>
  <c r="AK261" i="2"/>
  <c r="AJ261" i="2"/>
  <c r="AI261" i="2"/>
  <c r="AH261" i="2"/>
  <c r="AG261" i="2"/>
  <c r="AB261" i="2"/>
  <c r="AA261" i="2"/>
  <c r="Z261" i="2"/>
  <c r="Y261" i="2"/>
  <c r="X261" i="2"/>
  <c r="U261" i="2"/>
  <c r="T261" i="2"/>
  <c r="S261" i="2"/>
  <c r="R261" i="2"/>
  <c r="Q261" i="2"/>
  <c r="P261" i="2"/>
  <c r="O261" i="2"/>
  <c r="L261" i="2"/>
  <c r="I261" i="2"/>
  <c r="H261" i="2"/>
  <c r="G261" i="2"/>
  <c r="F261" i="2"/>
  <c r="E261" i="2"/>
  <c r="A261" i="2"/>
  <c r="LO260" i="2"/>
  <c r="LE260" i="2"/>
  <c r="LD260" i="2"/>
  <c r="LB260" i="2"/>
  <c r="KY260" i="2"/>
  <c r="KX260" i="2"/>
  <c r="KP260" i="2"/>
  <c r="KM260" i="2"/>
  <c r="KK260" i="2"/>
  <c r="JV260" i="2"/>
  <c r="JT260" i="2" s="1"/>
  <c r="II260" i="2"/>
  <c r="IH260" i="2"/>
  <c r="IB260" i="2"/>
  <c r="IA260" i="2"/>
  <c r="HU260" i="2"/>
  <c r="HT260" i="2"/>
  <c r="HN260" i="2"/>
  <c r="HM260" i="2"/>
  <c r="HG260" i="2"/>
  <c r="HF260" i="2"/>
  <c r="GZ260" i="2"/>
  <c r="GY260" i="2"/>
  <c r="GS260" i="2"/>
  <c r="GP260" i="2"/>
  <c r="GO260" i="2"/>
  <c r="FR260" i="2"/>
  <c r="FM260" i="2"/>
  <c r="FA260" i="2"/>
  <c r="ER260" i="2"/>
  <c r="EE260" i="2"/>
  <c r="ED260" i="2"/>
  <c r="EC260" i="2"/>
  <c r="EB260" i="2"/>
  <c r="EA260" i="2"/>
  <c r="DZ260" i="2"/>
  <c r="DV260" i="2"/>
  <c r="DN260" i="2"/>
  <c r="CI260" i="2"/>
  <c r="CE260" i="2"/>
  <c r="CD260" i="2"/>
  <c r="CJ260" i="2" s="1"/>
  <c r="BL260" i="2"/>
  <c r="BO260" i="2" s="1"/>
  <c r="BK260" i="2"/>
  <c r="BJ260" i="2"/>
  <c r="BI260" i="2"/>
  <c r="BH260" i="2"/>
  <c r="BG260" i="2"/>
  <c r="BD260" i="2"/>
  <c r="BC260" i="2"/>
  <c r="BB260" i="2"/>
  <c r="AX260" i="2"/>
  <c r="AW260" i="2"/>
  <c r="CK260" i="2" s="1"/>
  <c r="AV260" i="2"/>
  <c r="AU260" i="2"/>
  <c r="AT260" i="2"/>
  <c r="AN260" i="2"/>
  <c r="AM260" i="2"/>
  <c r="AL260" i="2"/>
  <c r="AK260" i="2"/>
  <c r="AJ260" i="2"/>
  <c r="AI260" i="2"/>
  <c r="AH260" i="2"/>
  <c r="AG260" i="2"/>
  <c r="AB260" i="2"/>
  <c r="AA260" i="2"/>
  <c r="Z260" i="2"/>
  <c r="Y260" i="2"/>
  <c r="X260" i="2"/>
  <c r="U260" i="2"/>
  <c r="T260" i="2"/>
  <c r="S260" i="2"/>
  <c r="R260" i="2"/>
  <c r="Q260" i="2"/>
  <c r="P260" i="2"/>
  <c r="O260" i="2"/>
  <c r="L260" i="2"/>
  <c r="I260" i="2"/>
  <c r="H260" i="2"/>
  <c r="G260" i="2"/>
  <c r="F260" i="2"/>
  <c r="A260" i="2" s="1"/>
  <c r="E260" i="2"/>
  <c r="LO259" i="2"/>
  <c r="LE259" i="2"/>
  <c r="LD259" i="2"/>
  <c r="LB259" i="2"/>
  <c r="KY259" i="2"/>
  <c r="KX259" i="2"/>
  <c r="KP259" i="2"/>
  <c r="KM259" i="2"/>
  <c r="KK259" i="2"/>
  <c r="JV259" i="2"/>
  <c r="JT259" i="2"/>
  <c r="II259" i="2"/>
  <c r="IH259" i="2"/>
  <c r="IB259" i="2"/>
  <c r="IA259" i="2"/>
  <c r="HU259" i="2"/>
  <c r="HT259" i="2"/>
  <c r="HN259" i="2"/>
  <c r="HM259" i="2"/>
  <c r="HG259" i="2"/>
  <c r="HF259" i="2"/>
  <c r="GZ259" i="2"/>
  <c r="GY259" i="2"/>
  <c r="GS259" i="2"/>
  <c r="GP259" i="2"/>
  <c r="GO259" i="2"/>
  <c r="FR259" i="2"/>
  <c r="FM259" i="2"/>
  <c r="FA259" i="2"/>
  <c r="ER259" i="2"/>
  <c r="EE259" i="2"/>
  <c r="ED259" i="2"/>
  <c r="EC259" i="2"/>
  <c r="EB259" i="2"/>
  <c r="EA259" i="2"/>
  <c r="DZ259" i="2"/>
  <c r="DV259" i="2"/>
  <c r="DN259" i="2"/>
  <c r="CJ259" i="2"/>
  <c r="CI259" i="2"/>
  <c r="CD259" i="2"/>
  <c r="CE259" i="2" s="1"/>
  <c r="BK259" i="2"/>
  <c r="BJ259" i="2"/>
  <c r="BL259" i="2" s="1"/>
  <c r="BO259" i="2" s="1"/>
  <c r="BI259" i="2"/>
  <c r="BH259" i="2"/>
  <c r="BG259" i="2"/>
  <c r="BD259" i="2"/>
  <c r="BC259" i="2"/>
  <c r="BB259" i="2"/>
  <c r="AX259" i="2"/>
  <c r="AW259" i="2"/>
  <c r="CK259" i="2" s="1"/>
  <c r="AV259" i="2"/>
  <c r="AU259" i="2"/>
  <c r="AT259" i="2"/>
  <c r="AN259" i="2"/>
  <c r="AM259" i="2"/>
  <c r="AL259" i="2"/>
  <c r="AK259" i="2"/>
  <c r="AJ259" i="2"/>
  <c r="AI259" i="2"/>
  <c r="AH259" i="2"/>
  <c r="AG259" i="2"/>
  <c r="AB259" i="2"/>
  <c r="AA259" i="2"/>
  <c r="Z259" i="2"/>
  <c r="Y259" i="2"/>
  <c r="X259" i="2"/>
  <c r="U259" i="2"/>
  <c r="T259" i="2"/>
  <c r="S259" i="2"/>
  <c r="R259" i="2"/>
  <c r="Q259" i="2"/>
  <c r="P259" i="2"/>
  <c r="O259" i="2"/>
  <c r="L259" i="2"/>
  <c r="I259" i="2"/>
  <c r="H259" i="2"/>
  <c r="G259" i="2"/>
  <c r="F259" i="2"/>
  <c r="E259" i="2"/>
  <c r="A259" i="2"/>
  <c r="LO258" i="2"/>
  <c r="LE258" i="2"/>
  <c r="LD258" i="2"/>
  <c r="LB258" i="2"/>
  <c r="KY258" i="2"/>
  <c r="KX258" i="2"/>
  <c r="KP258" i="2"/>
  <c r="KM258" i="2"/>
  <c r="KK258" i="2"/>
  <c r="JV258" i="2"/>
  <c r="JT258" i="2" s="1"/>
  <c r="II258" i="2"/>
  <c r="IH258" i="2"/>
  <c r="IB258" i="2"/>
  <c r="IA258" i="2"/>
  <c r="HU258" i="2"/>
  <c r="HT258" i="2"/>
  <c r="HN258" i="2"/>
  <c r="HM258" i="2"/>
  <c r="HG258" i="2"/>
  <c r="HF258" i="2"/>
  <c r="GZ258" i="2"/>
  <c r="GY258" i="2"/>
  <c r="GS258" i="2"/>
  <c r="GP258" i="2"/>
  <c r="GO258" i="2"/>
  <c r="FR258" i="2"/>
  <c r="FM258" i="2"/>
  <c r="FA258" i="2"/>
  <c r="ER258" i="2"/>
  <c r="EE258" i="2"/>
  <c r="ED258" i="2"/>
  <c r="EC258" i="2"/>
  <c r="EB258" i="2"/>
  <c r="EA258" i="2"/>
  <c r="DZ258" i="2"/>
  <c r="DV258" i="2"/>
  <c r="DN258" i="2"/>
  <c r="CI258" i="2"/>
  <c r="CD258" i="2"/>
  <c r="CJ258" i="2" s="1"/>
  <c r="BO258" i="2"/>
  <c r="BK258" i="2"/>
  <c r="BJ258" i="2"/>
  <c r="BL258" i="2" s="1"/>
  <c r="BI258" i="2"/>
  <c r="BH258" i="2"/>
  <c r="BG258" i="2"/>
  <c r="BD258" i="2"/>
  <c r="BC258" i="2"/>
  <c r="BB258" i="2"/>
  <c r="AX258" i="2"/>
  <c r="AW258" i="2"/>
  <c r="CK258" i="2" s="1"/>
  <c r="AV258" i="2"/>
  <c r="AU258" i="2"/>
  <c r="AT258" i="2"/>
  <c r="AN258" i="2"/>
  <c r="AM258" i="2"/>
  <c r="AL258" i="2"/>
  <c r="AK258" i="2"/>
  <c r="AJ258" i="2"/>
  <c r="AI258" i="2"/>
  <c r="AH258" i="2"/>
  <c r="AG258" i="2"/>
  <c r="AB258" i="2"/>
  <c r="AA258" i="2"/>
  <c r="Z258" i="2"/>
  <c r="Y258" i="2"/>
  <c r="X258" i="2"/>
  <c r="U258" i="2"/>
  <c r="T258" i="2"/>
  <c r="S258" i="2"/>
  <c r="R258" i="2"/>
  <c r="Q258" i="2"/>
  <c r="P258" i="2"/>
  <c r="O258" i="2"/>
  <c r="L258" i="2"/>
  <c r="I258" i="2"/>
  <c r="H258" i="2"/>
  <c r="G258" i="2"/>
  <c r="F258" i="2"/>
  <c r="A258" i="2" s="1"/>
  <c r="E258" i="2"/>
  <c r="LO257" i="2"/>
  <c r="LE257" i="2"/>
  <c r="LD257" i="2"/>
  <c r="LB257" i="2"/>
  <c r="KY257" i="2"/>
  <c r="KX257" i="2"/>
  <c r="KP257" i="2"/>
  <c r="KM257" i="2"/>
  <c r="KK257" i="2"/>
  <c r="JV257" i="2"/>
  <c r="JT257" i="2"/>
  <c r="II257" i="2"/>
  <c r="IH257" i="2"/>
  <c r="IB257" i="2"/>
  <c r="IA257" i="2"/>
  <c r="HU257" i="2"/>
  <c r="HT257" i="2"/>
  <c r="HN257" i="2"/>
  <c r="HM257" i="2"/>
  <c r="HG257" i="2"/>
  <c r="HF257" i="2"/>
  <c r="GZ257" i="2"/>
  <c r="GY257" i="2"/>
  <c r="GS257" i="2"/>
  <c r="GP257" i="2"/>
  <c r="GO257" i="2"/>
  <c r="FR257" i="2"/>
  <c r="FM257" i="2"/>
  <c r="FA257" i="2"/>
  <c r="ER257" i="2"/>
  <c r="EE257" i="2"/>
  <c r="ED257" i="2"/>
  <c r="EC257" i="2"/>
  <c r="EB257" i="2"/>
  <c r="EA257" i="2"/>
  <c r="DZ257" i="2"/>
  <c r="DV257" i="2"/>
  <c r="DN257" i="2"/>
  <c r="CK257" i="2"/>
  <c r="CI257" i="2"/>
  <c r="CD257" i="2"/>
  <c r="BL257" i="2"/>
  <c r="BO257" i="2" s="1"/>
  <c r="BK257" i="2"/>
  <c r="BJ257" i="2"/>
  <c r="BI257" i="2"/>
  <c r="BH257" i="2"/>
  <c r="BG257" i="2"/>
  <c r="BD257" i="2"/>
  <c r="BC257" i="2"/>
  <c r="BB257" i="2"/>
  <c r="AX257" i="2"/>
  <c r="AW257" i="2"/>
  <c r="AV257" i="2"/>
  <c r="AU257" i="2"/>
  <c r="AT257" i="2"/>
  <c r="AN257" i="2"/>
  <c r="AM257" i="2"/>
  <c r="AL257" i="2"/>
  <c r="AK257" i="2"/>
  <c r="AJ257" i="2"/>
  <c r="AI257" i="2"/>
  <c r="AH257" i="2"/>
  <c r="AG257" i="2"/>
  <c r="AB257" i="2"/>
  <c r="AA257" i="2"/>
  <c r="Z257" i="2"/>
  <c r="Y257" i="2"/>
  <c r="X257" i="2"/>
  <c r="U257" i="2"/>
  <c r="T257" i="2"/>
  <c r="S257" i="2"/>
  <c r="R257" i="2"/>
  <c r="Q257" i="2"/>
  <c r="P257" i="2"/>
  <c r="O257" i="2"/>
  <c r="L257" i="2"/>
  <c r="I257" i="2"/>
  <c r="H257" i="2"/>
  <c r="G257" i="2"/>
  <c r="F257" i="2"/>
  <c r="E257" i="2"/>
  <c r="A257" i="2"/>
  <c r="LO256" i="2"/>
  <c r="LE256" i="2"/>
  <c r="LD256" i="2"/>
  <c r="LB256" i="2"/>
  <c r="KY256" i="2"/>
  <c r="KX256" i="2"/>
  <c r="KP256" i="2"/>
  <c r="KM256" i="2"/>
  <c r="KK256" i="2"/>
  <c r="JV256" i="2"/>
  <c r="JT256" i="2" s="1"/>
  <c r="II256" i="2"/>
  <c r="IH256" i="2"/>
  <c r="IB256" i="2"/>
  <c r="IA256" i="2"/>
  <c r="HU256" i="2"/>
  <c r="HT256" i="2"/>
  <c r="HN256" i="2"/>
  <c r="HM256" i="2"/>
  <c r="HG256" i="2"/>
  <c r="HF256" i="2"/>
  <c r="GZ256" i="2"/>
  <c r="GY256" i="2"/>
  <c r="GS256" i="2"/>
  <c r="GP256" i="2"/>
  <c r="GO256" i="2"/>
  <c r="FR256" i="2"/>
  <c r="FM256" i="2"/>
  <c r="FA256" i="2"/>
  <c r="ER256" i="2"/>
  <c r="EE256" i="2"/>
  <c r="ED256" i="2"/>
  <c r="EC256" i="2"/>
  <c r="EB256" i="2"/>
  <c r="EA256" i="2"/>
  <c r="DZ256" i="2"/>
  <c r="DV256" i="2"/>
  <c r="DN256" i="2"/>
  <c r="CK256" i="2"/>
  <c r="CJ256" i="2"/>
  <c r="CI256" i="2"/>
  <c r="CE256" i="2"/>
  <c r="CD256" i="2"/>
  <c r="BK256" i="2"/>
  <c r="BJ256" i="2"/>
  <c r="BL256" i="2" s="1"/>
  <c r="BO256" i="2" s="1"/>
  <c r="BI256" i="2"/>
  <c r="BH256" i="2"/>
  <c r="BG256" i="2"/>
  <c r="BD256" i="2"/>
  <c r="BC256" i="2"/>
  <c r="BB256" i="2"/>
  <c r="AX256" i="2"/>
  <c r="AW256" i="2"/>
  <c r="AV256" i="2"/>
  <c r="AU256" i="2"/>
  <c r="AT256" i="2"/>
  <c r="AN256" i="2"/>
  <c r="AM256" i="2"/>
  <c r="AL256" i="2"/>
  <c r="AK256" i="2"/>
  <c r="AJ256" i="2"/>
  <c r="AI256" i="2"/>
  <c r="AH256" i="2"/>
  <c r="AG256" i="2"/>
  <c r="AB256" i="2"/>
  <c r="AA256" i="2"/>
  <c r="Z256" i="2"/>
  <c r="Y256" i="2"/>
  <c r="X256" i="2"/>
  <c r="U256" i="2"/>
  <c r="T256" i="2"/>
  <c r="S256" i="2"/>
  <c r="R256" i="2"/>
  <c r="Q256" i="2"/>
  <c r="P256" i="2"/>
  <c r="O256" i="2"/>
  <c r="L256" i="2"/>
  <c r="I256" i="2"/>
  <c r="H256" i="2"/>
  <c r="G256" i="2"/>
  <c r="F256" i="2"/>
  <c r="E256" i="2"/>
  <c r="A256" i="2"/>
  <c r="LO255" i="2"/>
  <c r="LE255" i="2"/>
  <c r="LD255" i="2"/>
  <c r="LB255" i="2"/>
  <c r="KY255" i="2"/>
  <c r="KX255" i="2"/>
  <c r="KP255" i="2"/>
  <c r="KM255" i="2"/>
  <c r="KK255" i="2"/>
  <c r="JV255" i="2"/>
  <c r="JT255" i="2"/>
  <c r="II255" i="2"/>
  <c r="IH255" i="2"/>
  <c r="IB255" i="2"/>
  <c r="IA255" i="2"/>
  <c r="HU255" i="2"/>
  <c r="HT255" i="2"/>
  <c r="HN255" i="2"/>
  <c r="HM255" i="2"/>
  <c r="HG255" i="2"/>
  <c r="HF255" i="2"/>
  <c r="GZ255" i="2"/>
  <c r="GY255" i="2"/>
  <c r="GS255" i="2"/>
  <c r="GP255" i="2"/>
  <c r="GO255" i="2"/>
  <c r="FR255" i="2"/>
  <c r="FM255" i="2"/>
  <c r="FA255" i="2"/>
  <c r="ER255" i="2"/>
  <c r="EE255" i="2"/>
  <c r="ED255" i="2"/>
  <c r="EC255" i="2"/>
  <c r="EB255" i="2"/>
  <c r="EA255" i="2"/>
  <c r="DZ255" i="2"/>
  <c r="DV255" i="2"/>
  <c r="DN255" i="2"/>
  <c r="CI255" i="2"/>
  <c r="CE255" i="2"/>
  <c r="CD255" i="2"/>
  <c r="CJ255" i="2" s="1"/>
  <c r="BL255" i="2"/>
  <c r="BO255" i="2" s="1"/>
  <c r="BK255" i="2"/>
  <c r="BJ255" i="2"/>
  <c r="BI255" i="2"/>
  <c r="BH255" i="2"/>
  <c r="BG255" i="2"/>
  <c r="BD255" i="2"/>
  <c r="BC255" i="2"/>
  <c r="BB255" i="2"/>
  <c r="AX255" i="2"/>
  <c r="AW255" i="2"/>
  <c r="CK255" i="2" s="1"/>
  <c r="AV255" i="2"/>
  <c r="AU255" i="2"/>
  <c r="AT255" i="2"/>
  <c r="AN255" i="2"/>
  <c r="AM255" i="2"/>
  <c r="AL255" i="2"/>
  <c r="AK255" i="2"/>
  <c r="AJ255" i="2"/>
  <c r="AI255" i="2"/>
  <c r="AH255" i="2"/>
  <c r="AG255" i="2"/>
  <c r="AB255" i="2"/>
  <c r="AA255" i="2"/>
  <c r="Z255" i="2"/>
  <c r="Y255" i="2"/>
  <c r="X255" i="2"/>
  <c r="U255" i="2"/>
  <c r="T255" i="2"/>
  <c r="S255" i="2"/>
  <c r="R255" i="2"/>
  <c r="Q255" i="2"/>
  <c r="P255" i="2"/>
  <c r="O255" i="2"/>
  <c r="L255" i="2"/>
  <c r="I255" i="2"/>
  <c r="H255" i="2"/>
  <c r="G255" i="2"/>
  <c r="F255" i="2"/>
  <c r="A255" i="2" s="1"/>
  <c r="E255" i="2"/>
  <c r="LO254" i="2"/>
  <c r="LE254" i="2"/>
  <c r="LD254" i="2"/>
  <c r="LB254" i="2"/>
  <c r="KY254" i="2"/>
  <c r="KX254" i="2"/>
  <c r="KP254" i="2"/>
  <c r="KM254" i="2"/>
  <c r="KK254" i="2"/>
  <c r="JV254" i="2"/>
  <c r="JT254" i="2"/>
  <c r="II254" i="2"/>
  <c r="IH254" i="2"/>
  <c r="IB254" i="2"/>
  <c r="IA254" i="2"/>
  <c r="HU254" i="2"/>
  <c r="HT254" i="2"/>
  <c r="HN254" i="2"/>
  <c r="HM254" i="2"/>
  <c r="HG254" i="2"/>
  <c r="HF254" i="2"/>
  <c r="GZ254" i="2"/>
  <c r="GY254" i="2"/>
  <c r="GS254" i="2"/>
  <c r="GP254" i="2"/>
  <c r="GO254" i="2"/>
  <c r="FR254" i="2"/>
  <c r="FM254" i="2"/>
  <c r="FA254" i="2"/>
  <c r="ER254" i="2"/>
  <c r="EE254" i="2"/>
  <c r="ED254" i="2"/>
  <c r="EC254" i="2"/>
  <c r="EB254" i="2"/>
  <c r="EA254" i="2"/>
  <c r="DZ254" i="2"/>
  <c r="DV254" i="2"/>
  <c r="DN254" i="2"/>
  <c r="CJ254" i="2"/>
  <c r="CI254" i="2"/>
  <c r="CD254" i="2"/>
  <c r="CE254" i="2" s="1"/>
  <c r="BL254" i="2"/>
  <c r="BO254" i="2" s="1"/>
  <c r="BK254" i="2"/>
  <c r="BJ254" i="2"/>
  <c r="BI254" i="2"/>
  <c r="BH254" i="2"/>
  <c r="BG254" i="2"/>
  <c r="BD254" i="2"/>
  <c r="BC254" i="2"/>
  <c r="BB254" i="2"/>
  <c r="AX254" i="2"/>
  <c r="AW254" i="2"/>
  <c r="CK254" i="2" s="1"/>
  <c r="AV254" i="2"/>
  <c r="AU254" i="2"/>
  <c r="AT254" i="2"/>
  <c r="AN254" i="2"/>
  <c r="AM254" i="2"/>
  <c r="AL254" i="2"/>
  <c r="AK254" i="2"/>
  <c r="AJ254" i="2"/>
  <c r="AI254" i="2"/>
  <c r="AH254" i="2"/>
  <c r="AG254" i="2"/>
  <c r="AB254" i="2"/>
  <c r="AA254" i="2"/>
  <c r="Z254" i="2"/>
  <c r="Y254" i="2"/>
  <c r="X254" i="2"/>
  <c r="U254" i="2"/>
  <c r="T254" i="2"/>
  <c r="S254" i="2"/>
  <c r="R254" i="2"/>
  <c r="Q254" i="2"/>
  <c r="P254" i="2"/>
  <c r="O254" i="2"/>
  <c r="L254" i="2"/>
  <c r="I254" i="2"/>
  <c r="H254" i="2"/>
  <c r="G254" i="2"/>
  <c r="F254" i="2"/>
  <c r="E254" i="2"/>
  <c r="A254" i="2"/>
  <c r="LO253" i="2"/>
  <c r="LE253" i="2"/>
  <c r="LD253" i="2"/>
  <c r="LB253" i="2"/>
  <c r="KY253" i="2"/>
  <c r="KX253" i="2"/>
  <c r="KP253" i="2"/>
  <c r="KM253" i="2"/>
  <c r="KK253" i="2"/>
  <c r="JV253" i="2"/>
  <c r="JT253" i="2"/>
  <c r="II253" i="2"/>
  <c r="IH253" i="2"/>
  <c r="IB253" i="2"/>
  <c r="IA253" i="2"/>
  <c r="HU253" i="2"/>
  <c r="HT253" i="2"/>
  <c r="HN253" i="2"/>
  <c r="HM253" i="2"/>
  <c r="HG253" i="2"/>
  <c r="HF253" i="2"/>
  <c r="GZ253" i="2"/>
  <c r="GY253" i="2"/>
  <c r="GS253" i="2"/>
  <c r="GP253" i="2"/>
  <c r="GO253" i="2"/>
  <c r="FR253" i="2"/>
  <c r="FM253" i="2"/>
  <c r="FA253" i="2"/>
  <c r="ER253" i="2"/>
  <c r="EE253" i="2"/>
  <c r="ED253" i="2"/>
  <c r="EC253" i="2"/>
  <c r="EB253" i="2"/>
  <c r="EA253" i="2"/>
  <c r="DZ253" i="2"/>
  <c r="DV253" i="2"/>
  <c r="DN253" i="2"/>
  <c r="CK253" i="2"/>
  <c r="CJ253" i="2"/>
  <c r="CI253" i="2"/>
  <c r="CD253" i="2"/>
  <c r="CE253" i="2" s="1"/>
  <c r="BK253" i="2"/>
  <c r="BJ253" i="2"/>
  <c r="BL253" i="2" s="1"/>
  <c r="BO253" i="2" s="1"/>
  <c r="BI253" i="2"/>
  <c r="BH253" i="2"/>
  <c r="BG253" i="2"/>
  <c r="BD253" i="2"/>
  <c r="BC253" i="2"/>
  <c r="BB253" i="2"/>
  <c r="AX253" i="2"/>
  <c r="AW253" i="2"/>
  <c r="AV253" i="2"/>
  <c r="AU253" i="2"/>
  <c r="AT253" i="2"/>
  <c r="AN253" i="2"/>
  <c r="AM253" i="2"/>
  <c r="AL253" i="2"/>
  <c r="AK253" i="2"/>
  <c r="AJ253" i="2"/>
  <c r="AI253" i="2"/>
  <c r="AH253" i="2"/>
  <c r="AG253" i="2"/>
  <c r="AB253" i="2"/>
  <c r="AA253" i="2"/>
  <c r="Z253" i="2"/>
  <c r="Y253" i="2"/>
  <c r="X253" i="2"/>
  <c r="U253" i="2"/>
  <c r="T253" i="2"/>
  <c r="S253" i="2"/>
  <c r="R253" i="2"/>
  <c r="Q253" i="2"/>
  <c r="P253" i="2"/>
  <c r="O253" i="2"/>
  <c r="L253" i="2"/>
  <c r="I253" i="2"/>
  <c r="H253" i="2"/>
  <c r="G253" i="2"/>
  <c r="F253" i="2"/>
  <c r="A253" i="2" s="1"/>
  <c r="E253" i="2"/>
  <c r="LO252" i="2"/>
  <c r="LE252" i="2"/>
  <c r="LD252" i="2"/>
  <c r="LB252" i="2"/>
  <c r="KY252" i="2"/>
  <c r="KX252" i="2"/>
  <c r="KP252" i="2"/>
  <c r="KM252" i="2"/>
  <c r="KK252" i="2"/>
  <c r="JV252" i="2"/>
  <c r="JT252" i="2"/>
  <c r="II252" i="2"/>
  <c r="IH252" i="2"/>
  <c r="IB252" i="2"/>
  <c r="IA252" i="2"/>
  <c r="HU252" i="2"/>
  <c r="HT252" i="2"/>
  <c r="HN252" i="2"/>
  <c r="HM252" i="2"/>
  <c r="HG252" i="2"/>
  <c r="HF252" i="2"/>
  <c r="GZ252" i="2"/>
  <c r="GY252" i="2"/>
  <c r="GS252" i="2"/>
  <c r="GP252" i="2"/>
  <c r="GO252" i="2"/>
  <c r="FR252" i="2"/>
  <c r="FM252" i="2"/>
  <c r="FA252" i="2"/>
  <c r="ER252" i="2"/>
  <c r="EE252" i="2"/>
  <c r="ED252" i="2"/>
  <c r="EC252" i="2"/>
  <c r="EB252" i="2"/>
  <c r="EA252" i="2"/>
  <c r="DZ252" i="2"/>
  <c r="DV252" i="2"/>
  <c r="DN252" i="2"/>
  <c r="CJ252" i="2"/>
  <c r="CI252" i="2"/>
  <c r="CD252" i="2"/>
  <c r="CE252" i="2" s="1"/>
  <c r="BO252" i="2"/>
  <c r="BL252" i="2"/>
  <c r="BK252" i="2"/>
  <c r="BJ252" i="2"/>
  <c r="BI252" i="2"/>
  <c r="BH252" i="2"/>
  <c r="BG252" i="2"/>
  <c r="BD252" i="2"/>
  <c r="BC252" i="2"/>
  <c r="BB252" i="2"/>
  <c r="AX252" i="2"/>
  <c r="AW252" i="2"/>
  <c r="CK252" i="2" s="1"/>
  <c r="AV252" i="2"/>
  <c r="AU252" i="2"/>
  <c r="AT252" i="2"/>
  <c r="AN252" i="2"/>
  <c r="AM252" i="2"/>
  <c r="AL252" i="2"/>
  <c r="AK252" i="2"/>
  <c r="AJ252" i="2"/>
  <c r="AI252" i="2"/>
  <c r="AH252" i="2"/>
  <c r="AG252" i="2"/>
  <c r="AB252" i="2"/>
  <c r="AA252" i="2"/>
  <c r="Z252" i="2"/>
  <c r="Y252" i="2"/>
  <c r="X252" i="2"/>
  <c r="U252" i="2"/>
  <c r="T252" i="2"/>
  <c r="S252" i="2"/>
  <c r="R252" i="2"/>
  <c r="Q252" i="2"/>
  <c r="P252" i="2"/>
  <c r="O252" i="2"/>
  <c r="L252" i="2"/>
  <c r="I252" i="2"/>
  <c r="H252" i="2"/>
  <c r="G252" i="2"/>
  <c r="F252" i="2"/>
  <c r="E252" i="2"/>
  <c r="A252" i="2"/>
  <c r="LO251" i="2"/>
  <c r="LE251" i="2"/>
  <c r="LD251" i="2"/>
  <c r="LB251" i="2"/>
  <c r="KY251" i="2"/>
  <c r="KX251" i="2"/>
  <c r="KP251" i="2"/>
  <c r="KM251" i="2"/>
  <c r="KK251" i="2"/>
  <c r="JV251" i="2"/>
  <c r="JT251" i="2"/>
  <c r="II251" i="2"/>
  <c r="IH251" i="2"/>
  <c r="IB251" i="2"/>
  <c r="IA251" i="2"/>
  <c r="HU251" i="2"/>
  <c r="HT251" i="2"/>
  <c r="HN251" i="2"/>
  <c r="HM251" i="2"/>
  <c r="HG251" i="2"/>
  <c r="HF251" i="2"/>
  <c r="GZ251" i="2"/>
  <c r="GY251" i="2"/>
  <c r="GS251" i="2"/>
  <c r="GP251" i="2"/>
  <c r="GO251" i="2"/>
  <c r="FR251" i="2"/>
  <c r="FM251" i="2"/>
  <c r="FA251" i="2"/>
  <c r="ER251" i="2"/>
  <c r="EE251" i="2"/>
  <c r="ED251" i="2"/>
  <c r="EC251" i="2"/>
  <c r="EB251" i="2"/>
  <c r="EA251" i="2"/>
  <c r="DZ251" i="2"/>
  <c r="DV251" i="2"/>
  <c r="DN251" i="2"/>
  <c r="CK251" i="2"/>
  <c r="CJ251" i="2"/>
  <c r="CI251" i="2"/>
  <c r="CD251" i="2"/>
  <c r="CE251" i="2" s="1"/>
  <c r="BK251" i="2"/>
  <c r="BJ251" i="2"/>
  <c r="BL251" i="2" s="1"/>
  <c r="BO251" i="2" s="1"/>
  <c r="BI251" i="2"/>
  <c r="BH251" i="2"/>
  <c r="BG251" i="2"/>
  <c r="BD251" i="2"/>
  <c r="BC251" i="2"/>
  <c r="BB251" i="2"/>
  <c r="AX251" i="2"/>
  <c r="AW251" i="2"/>
  <c r="AV251" i="2"/>
  <c r="AU251" i="2"/>
  <c r="AT251" i="2"/>
  <c r="AN251" i="2"/>
  <c r="AM251" i="2"/>
  <c r="AL251" i="2"/>
  <c r="AK251" i="2"/>
  <c r="AJ251" i="2"/>
  <c r="AI251" i="2"/>
  <c r="AH251" i="2"/>
  <c r="AG251" i="2"/>
  <c r="AB251" i="2"/>
  <c r="AA251" i="2"/>
  <c r="Z251" i="2"/>
  <c r="Y251" i="2"/>
  <c r="X251" i="2"/>
  <c r="U251" i="2"/>
  <c r="T251" i="2"/>
  <c r="S251" i="2"/>
  <c r="R251" i="2"/>
  <c r="Q251" i="2"/>
  <c r="P251" i="2"/>
  <c r="O251" i="2"/>
  <c r="L251" i="2"/>
  <c r="I251" i="2"/>
  <c r="H251" i="2"/>
  <c r="G251" i="2"/>
  <c r="F251" i="2"/>
  <c r="A251" i="2" s="1"/>
  <c r="E251" i="2"/>
  <c r="LO250" i="2"/>
  <c r="LE250" i="2"/>
  <c r="LD250" i="2"/>
  <c r="LB250" i="2"/>
  <c r="KY250" i="2"/>
  <c r="KX250" i="2"/>
  <c r="KP250" i="2"/>
  <c r="KM250" i="2"/>
  <c r="KK250" i="2"/>
  <c r="JV250" i="2"/>
  <c r="JT250" i="2"/>
  <c r="II250" i="2"/>
  <c r="IH250" i="2"/>
  <c r="IB250" i="2"/>
  <c r="IA250" i="2"/>
  <c r="HU250" i="2"/>
  <c r="HT250" i="2"/>
  <c r="HN250" i="2"/>
  <c r="HM250" i="2"/>
  <c r="HG250" i="2"/>
  <c r="HF250" i="2"/>
  <c r="GZ250" i="2"/>
  <c r="GY250" i="2"/>
  <c r="GS250" i="2"/>
  <c r="GP250" i="2"/>
  <c r="GO250" i="2"/>
  <c r="FR250" i="2"/>
  <c r="FM250" i="2"/>
  <c r="FA250" i="2"/>
  <c r="ER250" i="2"/>
  <c r="EE250" i="2"/>
  <c r="ED250" i="2"/>
  <c r="EC250" i="2"/>
  <c r="EB250" i="2"/>
  <c r="EA250" i="2"/>
  <c r="DZ250" i="2"/>
  <c r="DV250" i="2"/>
  <c r="DN250" i="2"/>
  <c r="CK250" i="2"/>
  <c r="CI250" i="2"/>
  <c r="CD250" i="2"/>
  <c r="BO250" i="2"/>
  <c r="BK250" i="2"/>
  <c r="BJ250" i="2"/>
  <c r="BL250" i="2" s="1"/>
  <c r="BI250" i="2"/>
  <c r="BH250" i="2"/>
  <c r="BG250" i="2"/>
  <c r="BD250" i="2"/>
  <c r="BC250" i="2"/>
  <c r="BB250" i="2"/>
  <c r="AX250" i="2"/>
  <c r="AW250" i="2"/>
  <c r="AV250" i="2"/>
  <c r="AU250" i="2"/>
  <c r="AT250" i="2"/>
  <c r="AN250" i="2"/>
  <c r="AM250" i="2"/>
  <c r="AL250" i="2"/>
  <c r="AK250" i="2"/>
  <c r="AJ250" i="2"/>
  <c r="AI250" i="2"/>
  <c r="AH250" i="2"/>
  <c r="AG250" i="2"/>
  <c r="AB250" i="2"/>
  <c r="AA250" i="2"/>
  <c r="Z250" i="2"/>
  <c r="Y250" i="2"/>
  <c r="X250" i="2"/>
  <c r="U250" i="2"/>
  <c r="T250" i="2"/>
  <c r="S250" i="2"/>
  <c r="R250" i="2"/>
  <c r="Q250" i="2"/>
  <c r="P250" i="2"/>
  <c r="O250" i="2"/>
  <c r="L250" i="2"/>
  <c r="I250" i="2"/>
  <c r="H250" i="2"/>
  <c r="G250" i="2"/>
  <c r="F250" i="2"/>
  <c r="A250" i="2" s="1"/>
  <c r="E250" i="2"/>
  <c r="LO249" i="2"/>
  <c r="LE249" i="2"/>
  <c r="LD249" i="2"/>
  <c r="LB249" i="2"/>
  <c r="KY249" i="2"/>
  <c r="KX249" i="2"/>
  <c r="KP249" i="2"/>
  <c r="KM249" i="2"/>
  <c r="KK249" i="2"/>
  <c r="JV249" i="2"/>
  <c r="JT249" i="2" s="1"/>
  <c r="II249" i="2"/>
  <c r="IH249" i="2"/>
  <c r="IB249" i="2"/>
  <c r="IA249" i="2"/>
  <c r="HU249" i="2"/>
  <c r="HT249" i="2"/>
  <c r="HN249" i="2"/>
  <c r="HM249" i="2"/>
  <c r="HG249" i="2"/>
  <c r="HF249" i="2"/>
  <c r="GZ249" i="2"/>
  <c r="GY249" i="2"/>
  <c r="GS249" i="2"/>
  <c r="GP249" i="2"/>
  <c r="GO249" i="2"/>
  <c r="FR249" i="2"/>
  <c r="FM249" i="2"/>
  <c r="FA249" i="2"/>
  <c r="ER249" i="2"/>
  <c r="EE249" i="2"/>
  <c r="ED249" i="2"/>
  <c r="EC249" i="2"/>
  <c r="EB249" i="2"/>
  <c r="EA249" i="2"/>
  <c r="DZ249" i="2"/>
  <c r="DV249" i="2"/>
  <c r="DN249" i="2"/>
  <c r="CK249" i="2"/>
  <c r="CI249" i="2"/>
  <c r="CD249" i="2"/>
  <c r="CJ249" i="2" s="1"/>
  <c r="BL249" i="2"/>
  <c r="BO249" i="2" s="1"/>
  <c r="BK249" i="2"/>
  <c r="BJ249" i="2"/>
  <c r="BI249" i="2"/>
  <c r="BH249" i="2"/>
  <c r="BG249" i="2"/>
  <c r="BD249" i="2"/>
  <c r="BC249" i="2"/>
  <c r="BB249" i="2"/>
  <c r="AX249" i="2"/>
  <c r="AW249" i="2"/>
  <c r="AV249" i="2"/>
  <c r="AU249" i="2"/>
  <c r="AT249" i="2"/>
  <c r="AN249" i="2"/>
  <c r="AM249" i="2"/>
  <c r="AL249" i="2"/>
  <c r="AK249" i="2"/>
  <c r="AJ249" i="2"/>
  <c r="AI249" i="2"/>
  <c r="AH249" i="2"/>
  <c r="AG249" i="2"/>
  <c r="AB249" i="2"/>
  <c r="AA249" i="2"/>
  <c r="Z249" i="2"/>
  <c r="Y249" i="2"/>
  <c r="X249" i="2"/>
  <c r="U249" i="2"/>
  <c r="T249" i="2"/>
  <c r="S249" i="2"/>
  <c r="R249" i="2"/>
  <c r="Q249" i="2"/>
  <c r="P249" i="2"/>
  <c r="O249" i="2"/>
  <c r="L249" i="2"/>
  <c r="I249" i="2"/>
  <c r="H249" i="2"/>
  <c r="G249" i="2"/>
  <c r="F249" i="2"/>
  <c r="E249" i="2"/>
  <c r="A249" i="2"/>
  <c r="LO248" i="2"/>
  <c r="LE248" i="2"/>
  <c r="LD248" i="2"/>
  <c r="LB248" i="2"/>
  <c r="KY248" i="2"/>
  <c r="KX248" i="2"/>
  <c r="KP248" i="2"/>
  <c r="KM248" i="2"/>
  <c r="KK248" i="2"/>
  <c r="JV248" i="2"/>
  <c r="JT248" i="2" s="1"/>
  <c r="II248" i="2"/>
  <c r="IH248" i="2"/>
  <c r="IB248" i="2"/>
  <c r="IA248" i="2"/>
  <c r="HU248" i="2"/>
  <c r="HT248" i="2"/>
  <c r="HN248" i="2"/>
  <c r="HM248" i="2"/>
  <c r="HG248" i="2"/>
  <c r="HF248" i="2"/>
  <c r="GZ248" i="2"/>
  <c r="GY248" i="2"/>
  <c r="GS248" i="2"/>
  <c r="GP248" i="2"/>
  <c r="GO248" i="2"/>
  <c r="FR248" i="2"/>
  <c r="FM248" i="2"/>
  <c r="FA248" i="2"/>
  <c r="ER248" i="2"/>
  <c r="EE248" i="2"/>
  <c r="ED248" i="2"/>
  <c r="EC248" i="2"/>
  <c r="EB248" i="2"/>
  <c r="EA248" i="2"/>
  <c r="DZ248" i="2"/>
  <c r="DV248" i="2"/>
  <c r="DN248" i="2"/>
  <c r="CK248" i="2"/>
  <c r="CJ248" i="2"/>
  <c r="CI248" i="2"/>
  <c r="CE248" i="2"/>
  <c r="CD248" i="2"/>
  <c r="BL248" i="2"/>
  <c r="BO248" i="2" s="1"/>
  <c r="BK248" i="2"/>
  <c r="BJ248" i="2"/>
  <c r="BI248" i="2"/>
  <c r="BH248" i="2"/>
  <c r="BG248" i="2"/>
  <c r="BD248" i="2"/>
  <c r="BC248" i="2"/>
  <c r="BB248" i="2"/>
  <c r="AX248" i="2"/>
  <c r="AW248" i="2"/>
  <c r="AV248" i="2"/>
  <c r="AU248" i="2"/>
  <c r="AT248" i="2"/>
  <c r="AN248" i="2"/>
  <c r="AM248" i="2"/>
  <c r="AL248" i="2"/>
  <c r="AK248" i="2"/>
  <c r="AJ248" i="2"/>
  <c r="AI248" i="2"/>
  <c r="AH248" i="2"/>
  <c r="AG248" i="2"/>
  <c r="AB248" i="2"/>
  <c r="AA248" i="2"/>
  <c r="Z248" i="2"/>
  <c r="Y248" i="2"/>
  <c r="X248" i="2"/>
  <c r="U248" i="2"/>
  <c r="T248" i="2"/>
  <c r="S248" i="2"/>
  <c r="R248" i="2"/>
  <c r="Q248" i="2"/>
  <c r="P248" i="2"/>
  <c r="O248" i="2"/>
  <c r="L248" i="2"/>
  <c r="I248" i="2"/>
  <c r="H248" i="2"/>
  <c r="G248" i="2"/>
  <c r="F248" i="2"/>
  <c r="E248" i="2"/>
  <c r="A248" i="2"/>
  <c r="LO247" i="2"/>
  <c r="LE247" i="2"/>
  <c r="LD247" i="2"/>
  <c r="LB247" i="2"/>
  <c r="KY247" i="2"/>
  <c r="KX247" i="2"/>
  <c r="KP247" i="2"/>
  <c r="KM247" i="2"/>
  <c r="KK247" i="2"/>
  <c r="JV247" i="2"/>
  <c r="JT247" i="2" s="1"/>
  <c r="II247" i="2"/>
  <c r="IH247" i="2"/>
  <c r="IB247" i="2"/>
  <c r="IA247" i="2"/>
  <c r="HU247" i="2"/>
  <c r="HT247" i="2"/>
  <c r="HN247" i="2"/>
  <c r="HM247" i="2"/>
  <c r="HG247" i="2"/>
  <c r="HF247" i="2"/>
  <c r="GZ247" i="2"/>
  <c r="GY247" i="2"/>
  <c r="GS247" i="2"/>
  <c r="GP247" i="2"/>
  <c r="GO247" i="2"/>
  <c r="FR247" i="2"/>
  <c r="FM247" i="2"/>
  <c r="FA247" i="2"/>
  <c r="ER247" i="2"/>
  <c r="EE247" i="2"/>
  <c r="ED247" i="2"/>
  <c r="EC247" i="2"/>
  <c r="EB247" i="2"/>
  <c r="EA247" i="2"/>
  <c r="DZ247" i="2"/>
  <c r="DV247" i="2"/>
  <c r="DN247" i="2"/>
  <c r="CJ247" i="2"/>
  <c r="CI247" i="2"/>
  <c r="CE247" i="2"/>
  <c r="CD247" i="2"/>
  <c r="BK247" i="2"/>
  <c r="BJ247" i="2"/>
  <c r="BL247" i="2" s="1"/>
  <c r="BO247" i="2" s="1"/>
  <c r="BI247" i="2"/>
  <c r="BH247" i="2"/>
  <c r="BG247" i="2"/>
  <c r="BD247" i="2"/>
  <c r="BC247" i="2"/>
  <c r="BB247" i="2"/>
  <c r="AX247" i="2"/>
  <c r="AW247" i="2"/>
  <c r="CK247" i="2" s="1"/>
  <c r="AV247" i="2"/>
  <c r="AU247" i="2"/>
  <c r="AT247" i="2"/>
  <c r="AN247" i="2"/>
  <c r="AM247" i="2"/>
  <c r="AL247" i="2"/>
  <c r="AK247" i="2"/>
  <c r="AJ247" i="2"/>
  <c r="AI247" i="2"/>
  <c r="AH247" i="2"/>
  <c r="AG247" i="2"/>
  <c r="AB247" i="2"/>
  <c r="AA247" i="2"/>
  <c r="Z247" i="2"/>
  <c r="Y247" i="2"/>
  <c r="X247" i="2"/>
  <c r="U247" i="2"/>
  <c r="T247" i="2"/>
  <c r="S247" i="2"/>
  <c r="R247" i="2"/>
  <c r="Q247" i="2"/>
  <c r="P247" i="2"/>
  <c r="O247" i="2"/>
  <c r="L247" i="2"/>
  <c r="I247" i="2"/>
  <c r="H247" i="2"/>
  <c r="G247" i="2"/>
  <c r="F247" i="2"/>
  <c r="A247" i="2" s="1"/>
  <c r="E247" i="2"/>
  <c r="LO246" i="2"/>
  <c r="LE246" i="2"/>
  <c r="LD246" i="2"/>
  <c r="LB246" i="2"/>
  <c r="KY246" i="2"/>
  <c r="KX246" i="2"/>
  <c r="KP246" i="2"/>
  <c r="KM246" i="2"/>
  <c r="KK246" i="2"/>
  <c r="JV246" i="2"/>
  <c r="JT246" i="2"/>
  <c r="II246" i="2"/>
  <c r="IH246" i="2"/>
  <c r="IB246" i="2"/>
  <c r="IA246" i="2"/>
  <c r="HU246" i="2"/>
  <c r="HT246" i="2"/>
  <c r="HN246" i="2"/>
  <c r="HM246" i="2"/>
  <c r="HG246" i="2"/>
  <c r="HF246" i="2"/>
  <c r="GZ246" i="2"/>
  <c r="GY246" i="2"/>
  <c r="GS246" i="2"/>
  <c r="GP246" i="2"/>
  <c r="GO246" i="2"/>
  <c r="FR246" i="2"/>
  <c r="FM246" i="2"/>
  <c r="FA246" i="2"/>
  <c r="ER246" i="2"/>
  <c r="EE246" i="2"/>
  <c r="ED246" i="2"/>
  <c r="EC246" i="2"/>
  <c r="EB246" i="2"/>
  <c r="EA246" i="2"/>
  <c r="DZ246" i="2"/>
  <c r="DV246" i="2"/>
  <c r="DN246" i="2"/>
  <c r="CI246" i="2"/>
  <c r="CD246" i="2"/>
  <c r="BL246" i="2"/>
  <c r="BO246" i="2" s="1"/>
  <c r="BK246" i="2"/>
  <c r="BJ246" i="2"/>
  <c r="BI246" i="2"/>
  <c r="BH246" i="2"/>
  <c r="BG246" i="2"/>
  <c r="BD246" i="2"/>
  <c r="BC246" i="2"/>
  <c r="BB246" i="2"/>
  <c r="AX246" i="2"/>
  <c r="AW246" i="2"/>
  <c r="CK246" i="2" s="1"/>
  <c r="AV246" i="2"/>
  <c r="AU246" i="2"/>
  <c r="AT246" i="2"/>
  <c r="AN246" i="2"/>
  <c r="AM246" i="2"/>
  <c r="AL246" i="2"/>
  <c r="AK246" i="2"/>
  <c r="AJ246" i="2"/>
  <c r="AI246" i="2"/>
  <c r="AH246" i="2"/>
  <c r="AG246" i="2"/>
  <c r="AB246" i="2"/>
  <c r="AA246" i="2"/>
  <c r="Z246" i="2"/>
  <c r="Y246" i="2"/>
  <c r="X246" i="2"/>
  <c r="U246" i="2"/>
  <c r="T246" i="2"/>
  <c r="S246" i="2"/>
  <c r="R246" i="2"/>
  <c r="Q246" i="2"/>
  <c r="P246" i="2"/>
  <c r="O246" i="2"/>
  <c r="L246" i="2"/>
  <c r="I246" i="2"/>
  <c r="H246" i="2"/>
  <c r="G246" i="2"/>
  <c r="F246" i="2"/>
  <c r="E246" i="2"/>
  <c r="A246" i="2"/>
  <c r="LO245" i="2"/>
  <c r="LE245" i="2"/>
  <c r="LD245" i="2"/>
  <c r="LB245" i="2"/>
  <c r="KY245" i="2"/>
  <c r="KX245" i="2"/>
  <c r="KP245" i="2"/>
  <c r="KM245" i="2"/>
  <c r="KK245" i="2"/>
  <c r="JV245" i="2"/>
  <c r="JT245" i="2" s="1"/>
  <c r="II245" i="2"/>
  <c r="IH245" i="2"/>
  <c r="IB245" i="2"/>
  <c r="IA245" i="2"/>
  <c r="HU245" i="2"/>
  <c r="HT245" i="2"/>
  <c r="HN245" i="2"/>
  <c r="HM245" i="2"/>
  <c r="HG245" i="2"/>
  <c r="HF245" i="2"/>
  <c r="GZ245" i="2"/>
  <c r="GY245" i="2"/>
  <c r="GS245" i="2"/>
  <c r="GP245" i="2"/>
  <c r="GO245" i="2"/>
  <c r="FR245" i="2"/>
  <c r="FM245" i="2"/>
  <c r="FA245" i="2"/>
  <c r="ER245" i="2"/>
  <c r="EE245" i="2"/>
  <c r="ED245" i="2"/>
  <c r="EC245" i="2"/>
  <c r="EB245" i="2"/>
  <c r="EA245" i="2"/>
  <c r="DZ245" i="2"/>
  <c r="DV245" i="2"/>
  <c r="DN245" i="2"/>
  <c r="CJ245" i="2"/>
  <c r="CI245" i="2"/>
  <c r="CE245" i="2"/>
  <c r="CD245" i="2"/>
  <c r="BK245" i="2"/>
  <c r="BJ245" i="2"/>
  <c r="BL245" i="2" s="1"/>
  <c r="BO245" i="2" s="1"/>
  <c r="BI245" i="2"/>
  <c r="BH245" i="2"/>
  <c r="BG245" i="2"/>
  <c r="BD245" i="2"/>
  <c r="BC245" i="2"/>
  <c r="BB245" i="2"/>
  <c r="AX245" i="2"/>
  <c r="AW245" i="2"/>
  <c r="CK245" i="2" s="1"/>
  <c r="AV245" i="2"/>
  <c r="AU245" i="2"/>
  <c r="AT245" i="2"/>
  <c r="AN245" i="2"/>
  <c r="AM245" i="2"/>
  <c r="AL245" i="2"/>
  <c r="AK245" i="2"/>
  <c r="AJ245" i="2"/>
  <c r="AI245" i="2"/>
  <c r="AH245" i="2"/>
  <c r="AG245" i="2"/>
  <c r="AB245" i="2"/>
  <c r="AA245" i="2"/>
  <c r="Z245" i="2"/>
  <c r="Y245" i="2"/>
  <c r="X245" i="2"/>
  <c r="U245" i="2"/>
  <c r="T245" i="2"/>
  <c r="S245" i="2"/>
  <c r="R245" i="2"/>
  <c r="Q245" i="2"/>
  <c r="P245" i="2"/>
  <c r="O245" i="2"/>
  <c r="L245" i="2"/>
  <c r="I245" i="2"/>
  <c r="H245" i="2"/>
  <c r="G245" i="2"/>
  <c r="F245" i="2"/>
  <c r="E245" i="2"/>
  <c r="A245" i="2"/>
  <c r="LO244" i="2"/>
  <c r="LE244" i="2"/>
  <c r="LD244" i="2"/>
  <c r="LB244" i="2"/>
  <c r="KY244" i="2"/>
  <c r="KX244" i="2"/>
  <c r="KP244" i="2"/>
  <c r="KM244" i="2"/>
  <c r="KK244" i="2"/>
  <c r="JV244" i="2"/>
  <c r="JT244" i="2" s="1"/>
  <c r="II244" i="2"/>
  <c r="IH244" i="2"/>
  <c r="IB244" i="2"/>
  <c r="IA244" i="2"/>
  <c r="HU244" i="2"/>
  <c r="HT244" i="2"/>
  <c r="HN244" i="2"/>
  <c r="HM244" i="2"/>
  <c r="HG244" i="2"/>
  <c r="HF244" i="2"/>
  <c r="GZ244" i="2"/>
  <c r="GY244" i="2"/>
  <c r="GS244" i="2"/>
  <c r="GP244" i="2"/>
  <c r="GO244" i="2"/>
  <c r="FR244" i="2"/>
  <c r="FM244" i="2"/>
  <c r="FA244" i="2"/>
  <c r="ER244" i="2"/>
  <c r="EE244" i="2"/>
  <c r="ED244" i="2"/>
  <c r="EC244" i="2"/>
  <c r="EB244" i="2"/>
  <c r="EA244" i="2"/>
  <c r="DZ244" i="2"/>
  <c r="DV244" i="2"/>
  <c r="DN244" i="2"/>
  <c r="CI244" i="2"/>
  <c r="CD244" i="2"/>
  <c r="CJ244" i="2" s="1"/>
  <c r="BL244" i="2"/>
  <c r="BO244" i="2" s="1"/>
  <c r="BK244" i="2"/>
  <c r="BJ244" i="2"/>
  <c r="BI244" i="2"/>
  <c r="BH244" i="2"/>
  <c r="BG244" i="2"/>
  <c r="BD244" i="2"/>
  <c r="BC244" i="2"/>
  <c r="BB244" i="2"/>
  <c r="AX244" i="2"/>
  <c r="AW244" i="2"/>
  <c r="CK244" i="2" s="1"/>
  <c r="AV244" i="2"/>
  <c r="AU244" i="2"/>
  <c r="AT244" i="2"/>
  <c r="AN244" i="2"/>
  <c r="AM244" i="2"/>
  <c r="AL244" i="2"/>
  <c r="AK244" i="2"/>
  <c r="AJ244" i="2"/>
  <c r="AI244" i="2"/>
  <c r="AH244" i="2"/>
  <c r="AG244" i="2"/>
  <c r="AB244" i="2"/>
  <c r="AA244" i="2"/>
  <c r="Z244" i="2"/>
  <c r="Y244" i="2"/>
  <c r="X244" i="2"/>
  <c r="U244" i="2"/>
  <c r="T244" i="2"/>
  <c r="S244" i="2"/>
  <c r="R244" i="2"/>
  <c r="Q244" i="2"/>
  <c r="P244" i="2"/>
  <c r="O244" i="2"/>
  <c r="L244" i="2"/>
  <c r="I244" i="2"/>
  <c r="H244" i="2"/>
  <c r="G244" i="2"/>
  <c r="F244" i="2"/>
  <c r="A244" i="2" s="1"/>
  <c r="E244" i="2"/>
  <c r="LO243" i="2"/>
  <c r="LE243" i="2"/>
  <c r="LD243" i="2"/>
  <c r="LB243" i="2"/>
  <c r="KY243" i="2"/>
  <c r="KX243" i="2"/>
  <c r="KP243" i="2"/>
  <c r="KM243" i="2"/>
  <c r="KK243" i="2"/>
  <c r="JV243" i="2"/>
  <c r="JT243" i="2"/>
  <c r="II243" i="2"/>
  <c r="IH243" i="2"/>
  <c r="IB243" i="2"/>
  <c r="IA243" i="2"/>
  <c r="HU243" i="2"/>
  <c r="HT243" i="2"/>
  <c r="HN243" i="2"/>
  <c r="HM243" i="2"/>
  <c r="HG243" i="2"/>
  <c r="HF243" i="2"/>
  <c r="GZ243" i="2"/>
  <c r="GY243" i="2"/>
  <c r="GS243" i="2"/>
  <c r="GP243" i="2"/>
  <c r="GO243" i="2"/>
  <c r="FR243" i="2"/>
  <c r="FM243" i="2"/>
  <c r="FA243" i="2"/>
  <c r="ER243" i="2"/>
  <c r="EE243" i="2"/>
  <c r="ED243" i="2"/>
  <c r="EC243" i="2"/>
  <c r="EB243" i="2"/>
  <c r="EA243" i="2"/>
  <c r="DZ243" i="2"/>
  <c r="DV243" i="2"/>
  <c r="DN243" i="2"/>
  <c r="CJ243" i="2"/>
  <c r="CI243" i="2"/>
  <c r="CD243" i="2"/>
  <c r="CE243" i="2" s="1"/>
  <c r="BL243" i="2"/>
  <c r="BO243" i="2" s="1"/>
  <c r="BK243" i="2"/>
  <c r="BJ243" i="2"/>
  <c r="BI243" i="2"/>
  <c r="BH243" i="2"/>
  <c r="BG243" i="2"/>
  <c r="BD243" i="2"/>
  <c r="BC243" i="2"/>
  <c r="BB243" i="2"/>
  <c r="AX243" i="2"/>
  <c r="AW243" i="2"/>
  <c r="CK243" i="2" s="1"/>
  <c r="AV243" i="2"/>
  <c r="AU243" i="2"/>
  <c r="AT243" i="2"/>
  <c r="AN243" i="2"/>
  <c r="AM243" i="2"/>
  <c r="AL243" i="2"/>
  <c r="AK243" i="2"/>
  <c r="AJ243" i="2"/>
  <c r="AI243" i="2"/>
  <c r="AH243" i="2"/>
  <c r="AG243" i="2"/>
  <c r="AB243" i="2"/>
  <c r="AA243" i="2"/>
  <c r="Z243" i="2"/>
  <c r="Y243" i="2"/>
  <c r="X243" i="2"/>
  <c r="U243" i="2"/>
  <c r="T243" i="2"/>
  <c r="S243" i="2"/>
  <c r="R243" i="2"/>
  <c r="Q243" i="2"/>
  <c r="P243" i="2"/>
  <c r="O243" i="2"/>
  <c r="L243" i="2"/>
  <c r="I243" i="2"/>
  <c r="H243" i="2"/>
  <c r="G243" i="2"/>
  <c r="F243" i="2"/>
  <c r="E243" i="2"/>
  <c r="A243" i="2"/>
  <c r="LO242" i="2"/>
  <c r="LE242" i="2"/>
  <c r="LD242" i="2"/>
  <c r="LB242" i="2"/>
  <c r="KY242" i="2"/>
  <c r="KX242" i="2"/>
  <c r="KP242" i="2"/>
  <c r="KM242" i="2"/>
  <c r="KK242" i="2"/>
  <c r="JV242" i="2"/>
  <c r="JT242" i="2"/>
  <c r="II242" i="2"/>
  <c r="IH242" i="2"/>
  <c r="IB242" i="2"/>
  <c r="IA242" i="2"/>
  <c r="HU242" i="2"/>
  <c r="HT242" i="2"/>
  <c r="HN242" i="2"/>
  <c r="HM242" i="2"/>
  <c r="HG242" i="2"/>
  <c r="HF242" i="2"/>
  <c r="GZ242" i="2"/>
  <c r="GY242" i="2"/>
  <c r="GS242" i="2"/>
  <c r="GP242" i="2"/>
  <c r="GO242" i="2"/>
  <c r="FR242" i="2"/>
  <c r="FM242" i="2"/>
  <c r="FA242" i="2"/>
  <c r="ER242" i="2"/>
  <c r="EE242" i="2"/>
  <c r="ED242" i="2"/>
  <c r="EC242" i="2"/>
  <c r="EB242" i="2"/>
  <c r="EA242" i="2"/>
  <c r="DZ242" i="2"/>
  <c r="DV242" i="2"/>
  <c r="DN242" i="2"/>
  <c r="CI242" i="2"/>
  <c r="CD242" i="2"/>
  <c r="CE242" i="2" s="1"/>
  <c r="BK242" i="2"/>
  <c r="BJ242" i="2"/>
  <c r="BL242" i="2" s="1"/>
  <c r="BO242" i="2" s="1"/>
  <c r="BI242" i="2"/>
  <c r="BH242" i="2"/>
  <c r="BG242" i="2"/>
  <c r="BD242" i="2"/>
  <c r="BC242" i="2"/>
  <c r="BB242" i="2"/>
  <c r="AX242" i="2"/>
  <c r="AW242" i="2"/>
  <c r="CK242" i="2" s="1"/>
  <c r="AV242" i="2"/>
  <c r="AU242" i="2"/>
  <c r="AT242" i="2"/>
  <c r="AN242" i="2"/>
  <c r="AM242" i="2"/>
  <c r="AL242" i="2"/>
  <c r="AK242" i="2"/>
  <c r="AJ242" i="2"/>
  <c r="AI242" i="2"/>
  <c r="AH242" i="2"/>
  <c r="AG242" i="2"/>
  <c r="AB242" i="2"/>
  <c r="AA242" i="2"/>
  <c r="Z242" i="2"/>
  <c r="Y242" i="2"/>
  <c r="X242" i="2"/>
  <c r="U242" i="2"/>
  <c r="T242" i="2"/>
  <c r="S242" i="2"/>
  <c r="R242" i="2"/>
  <c r="Q242" i="2"/>
  <c r="P242" i="2"/>
  <c r="O242" i="2"/>
  <c r="L242" i="2"/>
  <c r="I242" i="2"/>
  <c r="H242" i="2"/>
  <c r="G242" i="2"/>
  <c r="F242" i="2"/>
  <c r="A242" i="2" s="1"/>
  <c r="E242" i="2"/>
  <c r="LO241" i="2"/>
  <c r="LE241" i="2"/>
  <c r="LD241" i="2"/>
  <c r="LB241" i="2"/>
  <c r="KY241" i="2"/>
  <c r="KX241" i="2"/>
  <c r="KP241" i="2"/>
  <c r="KM241" i="2"/>
  <c r="KK241" i="2"/>
  <c r="JV241" i="2"/>
  <c r="JT241" i="2"/>
  <c r="II241" i="2"/>
  <c r="IH241" i="2"/>
  <c r="IB241" i="2"/>
  <c r="IA241" i="2"/>
  <c r="HU241" i="2"/>
  <c r="HT241" i="2"/>
  <c r="HN241" i="2"/>
  <c r="HM241" i="2"/>
  <c r="HG241" i="2"/>
  <c r="HF241" i="2"/>
  <c r="GZ241" i="2"/>
  <c r="GY241" i="2"/>
  <c r="GS241" i="2"/>
  <c r="GP241" i="2"/>
  <c r="GO241" i="2"/>
  <c r="FR241" i="2"/>
  <c r="FM241" i="2"/>
  <c r="FA241" i="2"/>
  <c r="ER241" i="2"/>
  <c r="EE241" i="2"/>
  <c r="ED241" i="2"/>
  <c r="EC241" i="2"/>
  <c r="EB241" i="2"/>
  <c r="EA241" i="2"/>
  <c r="DZ241" i="2"/>
  <c r="DV241" i="2"/>
  <c r="DN241" i="2"/>
  <c r="CI241" i="2"/>
  <c r="CE241" i="2"/>
  <c r="CD241" i="2"/>
  <c r="CJ241" i="2" s="1"/>
  <c r="BO241" i="2"/>
  <c r="BL241" i="2"/>
  <c r="BK241" i="2"/>
  <c r="BJ241" i="2"/>
  <c r="BI241" i="2"/>
  <c r="BH241" i="2"/>
  <c r="BG241" i="2"/>
  <c r="BD241" i="2"/>
  <c r="BC241" i="2"/>
  <c r="BB241" i="2"/>
  <c r="AX241" i="2"/>
  <c r="AW241" i="2"/>
  <c r="CK241" i="2" s="1"/>
  <c r="AV241" i="2"/>
  <c r="AU241" i="2"/>
  <c r="AT241" i="2"/>
  <c r="AN241" i="2"/>
  <c r="AM241" i="2"/>
  <c r="AL241" i="2"/>
  <c r="AK241" i="2"/>
  <c r="AJ241" i="2"/>
  <c r="AI241" i="2"/>
  <c r="AH241" i="2"/>
  <c r="AG241" i="2"/>
  <c r="AB241" i="2"/>
  <c r="AA241" i="2"/>
  <c r="Z241" i="2"/>
  <c r="Y241" i="2"/>
  <c r="X241" i="2"/>
  <c r="U241" i="2"/>
  <c r="T241" i="2"/>
  <c r="S241" i="2"/>
  <c r="R241" i="2"/>
  <c r="Q241" i="2"/>
  <c r="P241" i="2"/>
  <c r="O241" i="2"/>
  <c r="L241" i="2"/>
  <c r="I241" i="2"/>
  <c r="H241" i="2"/>
  <c r="G241" i="2"/>
  <c r="F241" i="2"/>
  <c r="A241" i="2" s="1"/>
  <c r="E241" i="2"/>
  <c r="LO240" i="2"/>
  <c r="LE240" i="2"/>
  <c r="LD240" i="2"/>
  <c r="LB240" i="2"/>
  <c r="KY240" i="2"/>
  <c r="KX240" i="2"/>
  <c r="KP240" i="2"/>
  <c r="KM240" i="2"/>
  <c r="KK240" i="2"/>
  <c r="JV240" i="2"/>
  <c r="JT240" i="2"/>
  <c r="II240" i="2"/>
  <c r="IH240" i="2"/>
  <c r="IB240" i="2"/>
  <c r="IA240" i="2"/>
  <c r="HU240" i="2"/>
  <c r="HT240" i="2"/>
  <c r="HN240" i="2"/>
  <c r="HM240" i="2"/>
  <c r="HG240" i="2"/>
  <c r="HF240" i="2"/>
  <c r="GZ240" i="2"/>
  <c r="GY240" i="2"/>
  <c r="GS240" i="2"/>
  <c r="GP240" i="2"/>
  <c r="GO240" i="2"/>
  <c r="FR240" i="2"/>
  <c r="FM240" i="2"/>
  <c r="FA240" i="2"/>
  <c r="ER240" i="2"/>
  <c r="EE240" i="2"/>
  <c r="ED240" i="2"/>
  <c r="EC240" i="2"/>
  <c r="EB240" i="2"/>
  <c r="EA240" i="2"/>
  <c r="DZ240" i="2"/>
  <c r="DV240" i="2"/>
  <c r="DN240" i="2"/>
  <c r="CK240" i="2"/>
  <c r="CJ240" i="2"/>
  <c r="CI240" i="2"/>
  <c r="CD240" i="2"/>
  <c r="CE240" i="2" s="1"/>
  <c r="BK240" i="2"/>
  <c r="BJ240" i="2"/>
  <c r="BL240" i="2" s="1"/>
  <c r="BO240" i="2" s="1"/>
  <c r="BI240" i="2"/>
  <c r="BH240" i="2"/>
  <c r="BG240" i="2"/>
  <c r="BD240" i="2"/>
  <c r="BC240" i="2"/>
  <c r="BB240" i="2"/>
  <c r="AX240" i="2"/>
  <c r="AW240" i="2"/>
  <c r="AV240" i="2"/>
  <c r="AU240" i="2"/>
  <c r="AT240" i="2"/>
  <c r="AN240" i="2"/>
  <c r="AM240" i="2"/>
  <c r="AL240" i="2"/>
  <c r="AK240" i="2"/>
  <c r="AJ240" i="2"/>
  <c r="AI240" i="2"/>
  <c r="AH240" i="2"/>
  <c r="AG240" i="2"/>
  <c r="AB240" i="2"/>
  <c r="AA240" i="2"/>
  <c r="Z240" i="2"/>
  <c r="Y240" i="2"/>
  <c r="X240" i="2"/>
  <c r="U240" i="2"/>
  <c r="T240" i="2"/>
  <c r="S240" i="2"/>
  <c r="R240" i="2"/>
  <c r="Q240" i="2"/>
  <c r="P240" i="2"/>
  <c r="O240" i="2"/>
  <c r="L240" i="2"/>
  <c r="I240" i="2"/>
  <c r="H240" i="2"/>
  <c r="G240" i="2"/>
  <c r="F240" i="2"/>
  <c r="E240" i="2"/>
  <c r="A240" i="2"/>
  <c r="LO239" i="2"/>
  <c r="LE239" i="2"/>
  <c r="LD239" i="2"/>
  <c r="LB239" i="2"/>
  <c r="KY239" i="2"/>
  <c r="KX239" i="2"/>
  <c r="KP239" i="2"/>
  <c r="KM239" i="2"/>
  <c r="KK239" i="2"/>
  <c r="JV239" i="2"/>
  <c r="JT239" i="2" s="1"/>
  <c r="II239" i="2"/>
  <c r="IH239" i="2"/>
  <c r="IB239" i="2"/>
  <c r="IA239" i="2"/>
  <c r="HU239" i="2"/>
  <c r="HT239" i="2"/>
  <c r="HN239" i="2"/>
  <c r="HM239" i="2"/>
  <c r="HG239" i="2"/>
  <c r="HF239" i="2"/>
  <c r="GZ239" i="2"/>
  <c r="GY239" i="2"/>
  <c r="GS239" i="2"/>
  <c r="GP239" i="2"/>
  <c r="GO239" i="2"/>
  <c r="FR239" i="2"/>
  <c r="FM239" i="2"/>
  <c r="FA239" i="2"/>
  <c r="ER239" i="2"/>
  <c r="EE239" i="2"/>
  <c r="ED239" i="2"/>
  <c r="EC239" i="2"/>
  <c r="EB239" i="2"/>
  <c r="EA239" i="2"/>
  <c r="DZ239" i="2"/>
  <c r="DV239" i="2"/>
  <c r="DN239" i="2"/>
  <c r="CJ239" i="2"/>
  <c r="CI239" i="2"/>
  <c r="CE239" i="2"/>
  <c r="CD239" i="2"/>
  <c r="BK239" i="2"/>
  <c r="BJ239" i="2"/>
  <c r="BL239" i="2" s="1"/>
  <c r="BO239" i="2" s="1"/>
  <c r="BI239" i="2"/>
  <c r="BH239" i="2"/>
  <c r="BG239" i="2"/>
  <c r="BD239" i="2"/>
  <c r="BC239" i="2"/>
  <c r="BB239" i="2"/>
  <c r="AX239" i="2"/>
  <c r="AW239" i="2"/>
  <c r="CK239" i="2" s="1"/>
  <c r="AV239" i="2"/>
  <c r="AU239" i="2"/>
  <c r="AT239" i="2"/>
  <c r="AN239" i="2"/>
  <c r="AM239" i="2"/>
  <c r="AL239" i="2"/>
  <c r="AK239" i="2"/>
  <c r="AJ239" i="2"/>
  <c r="AI239" i="2"/>
  <c r="AH239" i="2"/>
  <c r="AG239" i="2"/>
  <c r="AB239" i="2"/>
  <c r="AA239" i="2"/>
  <c r="Z239" i="2"/>
  <c r="Y239" i="2"/>
  <c r="X239" i="2"/>
  <c r="U239" i="2"/>
  <c r="T239" i="2"/>
  <c r="S239" i="2"/>
  <c r="R239" i="2"/>
  <c r="Q239" i="2"/>
  <c r="P239" i="2"/>
  <c r="O239" i="2"/>
  <c r="L239" i="2"/>
  <c r="I239" i="2"/>
  <c r="H239" i="2"/>
  <c r="G239" i="2"/>
  <c r="F239" i="2"/>
  <c r="A239" i="2" s="1"/>
  <c r="E239" i="2"/>
  <c r="LO238" i="2"/>
  <c r="LE238" i="2"/>
  <c r="LD238" i="2"/>
  <c r="LB238" i="2"/>
  <c r="KY238" i="2"/>
  <c r="KX238" i="2"/>
  <c r="KP238" i="2"/>
  <c r="KM238" i="2"/>
  <c r="KK238" i="2"/>
  <c r="JV238" i="2"/>
  <c r="JT238" i="2"/>
  <c r="II238" i="2"/>
  <c r="IH238" i="2"/>
  <c r="IB238" i="2"/>
  <c r="IA238" i="2"/>
  <c r="HU238" i="2"/>
  <c r="HT238" i="2"/>
  <c r="HN238" i="2"/>
  <c r="HM238" i="2"/>
  <c r="HG238" i="2"/>
  <c r="HF238" i="2"/>
  <c r="GZ238" i="2"/>
  <c r="GY238" i="2"/>
  <c r="GS238" i="2"/>
  <c r="GP238" i="2"/>
  <c r="GO238" i="2"/>
  <c r="FR238" i="2"/>
  <c r="FM238" i="2"/>
  <c r="FA238" i="2"/>
  <c r="ER238" i="2"/>
  <c r="EE238" i="2"/>
  <c r="ED238" i="2"/>
  <c r="EC238" i="2"/>
  <c r="EB238" i="2"/>
  <c r="EA238" i="2"/>
  <c r="DZ238" i="2"/>
  <c r="DV238" i="2"/>
  <c r="DN238" i="2"/>
  <c r="CI238" i="2"/>
  <c r="CD238" i="2"/>
  <c r="BK238" i="2"/>
  <c r="BJ238" i="2"/>
  <c r="BL238" i="2" s="1"/>
  <c r="BO238" i="2" s="1"/>
  <c r="BI238" i="2"/>
  <c r="BH238" i="2"/>
  <c r="BG238" i="2"/>
  <c r="BD238" i="2"/>
  <c r="BC238" i="2"/>
  <c r="BB238" i="2"/>
  <c r="AX238" i="2"/>
  <c r="AW238" i="2"/>
  <c r="CK238" i="2" s="1"/>
  <c r="AV238" i="2"/>
  <c r="AU238" i="2"/>
  <c r="AT238" i="2"/>
  <c r="AN238" i="2"/>
  <c r="AM238" i="2"/>
  <c r="AL238" i="2"/>
  <c r="AK238" i="2"/>
  <c r="AJ238" i="2"/>
  <c r="AI238" i="2"/>
  <c r="AH238" i="2"/>
  <c r="AG238" i="2"/>
  <c r="AB238" i="2"/>
  <c r="AA238" i="2"/>
  <c r="Z238" i="2"/>
  <c r="Y238" i="2"/>
  <c r="X238" i="2"/>
  <c r="U238" i="2"/>
  <c r="T238" i="2"/>
  <c r="S238" i="2"/>
  <c r="R238" i="2"/>
  <c r="Q238" i="2"/>
  <c r="P238" i="2"/>
  <c r="O238" i="2"/>
  <c r="L238" i="2"/>
  <c r="I238" i="2"/>
  <c r="H238" i="2"/>
  <c r="G238" i="2"/>
  <c r="F238" i="2"/>
  <c r="E238" i="2"/>
  <c r="A238" i="2"/>
  <c r="LO237" i="2"/>
  <c r="LE237" i="2"/>
  <c r="LD237" i="2"/>
  <c r="LB237" i="2"/>
  <c r="KY237" i="2"/>
  <c r="KX237" i="2"/>
  <c r="KP237" i="2"/>
  <c r="KM237" i="2"/>
  <c r="KK237" i="2"/>
  <c r="JV237" i="2"/>
  <c r="JT237" i="2" s="1"/>
  <c r="II237" i="2"/>
  <c r="IH237" i="2"/>
  <c r="IB237" i="2"/>
  <c r="IA237" i="2"/>
  <c r="HU237" i="2"/>
  <c r="HT237" i="2"/>
  <c r="HN237" i="2"/>
  <c r="HM237" i="2"/>
  <c r="HG237" i="2"/>
  <c r="HF237" i="2"/>
  <c r="GZ237" i="2"/>
  <c r="GY237" i="2"/>
  <c r="GS237" i="2"/>
  <c r="GP237" i="2"/>
  <c r="GO237" i="2"/>
  <c r="FR237" i="2"/>
  <c r="FM237" i="2"/>
  <c r="FA237" i="2"/>
  <c r="ER237" i="2"/>
  <c r="EE237" i="2"/>
  <c r="ED237" i="2"/>
  <c r="EC237" i="2"/>
  <c r="EB237" i="2"/>
  <c r="EA237" i="2"/>
  <c r="DZ237" i="2"/>
  <c r="DV237" i="2"/>
  <c r="DN237" i="2"/>
  <c r="CK237" i="2"/>
  <c r="CJ237" i="2"/>
  <c r="CI237" i="2"/>
  <c r="CE237" i="2"/>
  <c r="CD237" i="2"/>
  <c r="BK237" i="2"/>
  <c r="BJ237" i="2"/>
  <c r="BL237" i="2" s="1"/>
  <c r="BO237" i="2" s="1"/>
  <c r="BI237" i="2"/>
  <c r="BH237" i="2"/>
  <c r="BG237" i="2"/>
  <c r="BD237" i="2"/>
  <c r="BC237" i="2"/>
  <c r="BB237" i="2"/>
  <c r="AX237" i="2"/>
  <c r="AW237" i="2"/>
  <c r="AV237" i="2"/>
  <c r="AU237" i="2"/>
  <c r="AT237" i="2"/>
  <c r="AN237" i="2"/>
  <c r="AM237" i="2"/>
  <c r="AL237" i="2"/>
  <c r="AK237" i="2"/>
  <c r="AJ237" i="2"/>
  <c r="AI237" i="2"/>
  <c r="AH237" i="2"/>
  <c r="AG237" i="2"/>
  <c r="AB237" i="2"/>
  <c r="AA237" i="2"/>
  <c r="Z237" i="2"/>
  <c r="Y237" i="2"/>
  <c r="X237" i="2"/>
  <c r="U237" i="2"/>
  <c r="T237" i="2"/>
  <c r="S237" i="2"/>
  <c r="R237" i="2"/>
  <c r="Q237" i="2"/>
  <c r="P237" i="2"/>
  <c r="O237" i="2"/>
  <c r="L237" i="2"/>
  <c r="I237" i="2"/>
  <c r="H237" i="2"/>
  <c r="G237" i="2"/>
  <c r="F237" i="2"/>
  <c r="E237" i="2"/>
  <c r="A237" i="2"/>
  <c r="LO236" i="2"/>
  <c r="LE236" i="2"/>
  <c r="LD236" i="2"/>
  <c r="LB236" i="2"/>
  <c r="KY236" i="2"/>
  <c r="KX236" i="2"/>
  <c r="KP236" i="2"/>
  <c r="KM236" i="2"/>
  <c r="KK236" i="2"/>
  <c r="JV236" i="2"/>
  <c r="JT236" i="2"/>
  <c r="II236" i="2"/>
  <c r="IH236" i="2"/>
  <c r="IB236" i="2"/>
  <c r="IA236" i="2"/>
  <c r="HU236" i="2"/>
  <c r="HT236" i="2"/>
  <c r="HN236" i="2"/>
  <c r="HM236" i="2"/>
  <c r="HG236" i="2"/>
  <c r="HF236" i="2"/>
  <c r="GZ236" i="2"/>
  <c r="GY236" i="2"/>
  <c r="GS236" i="2"/>
  <c r="GP236" i="2"/>
  <c r="GO236" i="2"/>
  <c r="FR236" i="2"/>
  <c r="FM236" i="2"/>
  <c r="FA236" i="2"/>
  <c r="ER236" i="2"/>
  <c r="EE236" i="2"/>
  <c r="ED236" i="2"/>
  <c r="EC236" i="2"/>
  <c r="EB236" i="2"/>
  <c r="EA236" i="2"/>
  <c r="DZ236" i="2"/>
  <c r="DV236" i="2"/>
  <c r="DN236" i="2"/>
  <c r="CI236" i="2"/>
  <c r="CE236" i="2"/>
  <c r="CD236" i="2"/>
  <c r="CJ236" i="2" s="1"/>
  <c r="BL236" i="2"/>
  <c r="BO236" i="2" s="1"/>
  <c r="BK236" i="2"/>
  <c r="BJ236" i="2"/>
  <c r="BI236" i="2"/>
  <c r="BH236" i="2"/>
  <c r="BG236" i="2"/>
  <c r="BD236" i="2"/>
  <c r="BC236" i="2"/>
  <c r="BB236" i="2"/>
  <c r="AX236" i="2"/>
  <c r="AW236" i="2"/>
  <c r="CK236" i="2" s="1"/>
  <c r="AV236" i="2"/>
  <c r="AU236" i="2"/>
  <c r="AT236" i="2"/>
  <c r="AN236" i="2"/>
  <c r="AM236" i="2"/>
  <c r="AL236" i="2"/>
  <c r="AK236" i="2"/>
  <c r="AJ236" i="2"/>
  <c r="AI236" i="2"/>
  <c r="AH236" i="2"/>
  <c r="AG236" i="2"/>
  <c r="AB236" i="2"/>
  <c r="AA236" i="2"/>
  <c r="Z236" i="2"/>
  <c r="Y236" i="2"/>
  <c r="X236" i="2"/>
  <c r="U236" i="2"/>
  <c r="T236" i="2"/>
  <c r="S236" i="2"/>
  <c r="R236" i="2"/>
  <c r="Q236" i="2"/>
  <c r="P236" i="2"/>
  <c r="O236" i="2"/>
  <c r="L236" i="2"/>
  <c r="I236" i="2"/>
  <c r="H236" i="2"/>
  <c r="G236" i="2"/>
  <c r="F236" i="2"/>
  <c r="A236" i="2" s="1"/>
  <c r="E236" i="2"/>
  <c r="LO235" i="2"/>
  <c r="LE235" i="2"/>
  <c r="LD235" i="2"/>
  <c r="LB235" i="2"/>
  <c r="KY235" i="2"/>
  <c r="KX235" i="2"/>
  <c r="KP235" i="2"/>
  <c r="KM235" i="2"/>
  <c r="KK235" i="2"/>
  <c r="JV235" i="2"/>
  <c r="JT235" i="2"/>
  <c r="II235" i="2"/>
  <c r="IH235" i="2"/>
  <c r="IB235" i="2"/>
  <c r="IA235" i="2"/>
  <c r="HU235" i="2"/>
  <c r="HT235" i="2"/>
  <c r="HN235" i="2"/>
  <c r="HM235" i="2"/>
  <c r="HG235" i="2"/>
  <c r="HF235" i="2"/>
  <c r="GZ235" i="2"/>
  <c r="GY235" i="2"/>
  <c r="GS235" i="2"/>
  <c r="GP235" i="2"/>
  <c r="GO235" i="2"/>
  <c r="FR235" i="2"/>
  <c r="FM235" i="2"/>
  <c r="FA235" i="2"/>
  <c r="ER235" i="2"/>
  <c r="EE235" i="2"/>
  <c r="ED235" i="2"/>
  <c r="EC235" i="2"/>
  <c r="EB235" i="2"/>
  <c r="EA235" i="2"/>
  <c r="DZ235" i="2"/>
  <c r="DV235" i="2"/>
  <c r="DN235" i="2"/>
  <c r="CJ235" i="2"/>
  <c r="CI235" i="2"/>
  <c r="CD235" i="2"/>
  <c r="CE235" i="2" s="1"/>
  <c r="BL235" i="2"/>
  <c r="BO235" i="2" s="1"/>
  <c r="BK235" i="2"/>
  <c r="BJ235" i="2"/>
  <c r="BI235" i="2"/>
  <c r="BH235" i="2"/>
  <c r="BG235" i="2"/>
  <c r="BD235" i="2"/>
  <c r="BC235" i="2"/>
  <c r="BB235" i="2"/>
  <c r="AX235" i="2"/>
  <c r="AW235" i="2"/>
  <c r="CK235" i="2" s="1"/>
  <c r="AV235" i="2"/>
  <c r="AU235" i="2"/>
  <c r="AT235" i="2"/>
  <c r="AN235" i="2"/>
  <c r="AM235" i="2"/>
  <c r="AL235" i="2"/>
  <c r="AK235" i="2"/>
  <c r="AJ235" i="2"/>
  <c r="AI235" i="2"/>
  <c r="AH235" i="2"/>
  <c r="AG235" i="2"/>
  <c r="AB235" i="2"/>
  <c r="AA235" i="2"/>
  <c r="Z235" i="2"/>
  <c r="Y235" i="2"/>
  <c r="X235" i="2"/>
  <c r="U235" i="2"/>
  <c r="T235" i="2"/>
  <c r="S235" i="2"/>
  <c r="R235" i="2"/>
  <c r="Q235" i="2"/>
  <c r="P235" i="2"/>
  <c r="O235" i="2"/>
  <c r="L235" i="2"/>
  <c r="I235" i="2"/>
  <c r="H235" i="2"/>
  <c r="G235" i="2"/>
  <c r="F235" i="2"/>
  <c r="E235" i="2"/>
  <c r="A235" i="2"/>
  <c r="LO234" i="2"/>
  <c r="LE234" i="2"/>
  <c r="LD234" i="2"/>
  <c r="LB234" i="2"/>
  <c r="KY234" i="2"/>
  <c r="KX234" i="2"/>
  <c r="KP234" i="2"/>
  <c r="KM234" i="2"/>
  <c r="KK234" i="2"/>
  <c r="JV234" i="2"/>
  <c r="JT234" i="2"/>
  <c r="II234" i="2"/>
  <c r="IH234" i="2"/>
  <c r="IB234" i="2"/>
  <c r="IA234" i="2"/>
  <c r="HU234" i="2"/>
  <c r="HT234" i="2"/>
  <c r="HN234" i="2"/>
  <c r="HM234" i="2"/>
  <c r="HG234" i="2"/>
  <c r="HF234" i="2"/>
  <c r="GZ234" i="2"/>
  <c r="GY234" i="2"/>
  <c r="GS234" i="2"/>
  <c r="GP234" i="2"/>
  <c r="GO234" i="2"/>
  <c r="FR234" i="2"/>
  <c r="FM234" i="2"/>
  <c r="FA234" i="2"/>
  <c r="ER234" i="2"/>
  <c r="EE234" i="2"/>
  <c r="ED234" i="2"/>
  <c r="EC234" i="2"/>
  <c r="EB234" i="2"/>
  <c r="EA234" i="2"/>
  <c r="DZ234" i="2"/>
  <c r="DV234" i="2"/>
  <c r="DN234" i="2"/>
  <c r="CK234" i="2"/>
  <c r="CJ234" i="2"/>
  <c r="CI234" i="2"/>
  <c r="CD234" i="2"/>
  <c r="CE234" i="2" s="1"/>
  <c r="BK234" i="2"/>
  <c r="BJ234" i="2"/>
  <c r="BL234" i="2" s="1"/>
  <c r="BO234" i="2" s="1"/>
  <c r="BI234" i="2"/>
  <c r="BH234" i="2"/>
  <c r="BG234" i="2"/>
  <c r="BD234" i="2"/>
  <c r="BC234" i="2"/>
  <c r="BB234" i="2"/>
  <c r="AX234" i="2"/>
  <c r="AW234" i="2"/>
  <c r="AV234" i="2"/>
  <c r="AU234" i="2"/>
  <c r="AT234" i="2"/>
  <c r="AN234" i="2"/>
  <c r="AM234" i="2"/>
  <c r="AL234" i="2"/>
  <c r="AK234" i="2"/>
  <c r="AJ234" i="2"/>
  <c r="AI234" i="2"/>
  <c r="AH234" i="2"/>
  <c r="AG234" i="2"/>
  <c r="AB234" i="2"/>
  <c r="AA234" i="2"/>
  <c r="Z234" i="2"/>
  <c r="Y234" i="2"/>
  <c r="X234" i="2"/>
  <c r="U234" i="2"/>
  <c r="T234" i="2"/>
  <c r="S234" i="2"/>
  <c r="R234" i="2"/>
  <c r="Q234" i="2"/>
  <c r="P234" i="2"/>
  <c r="O234" i="2"/>
  <c r="L234" i="2"/>
  <c r="I234" i="2"/>
  <c r="H234" i="2"/>
  <c r="G234" i="2"/>
  <c r="F234" i="2"/>
  <c r="A234" i="2" s="1"/>
  <c r="E234" i="2"/>
  <c r="LO233" i="2"/>
  <c r="LE233" i="2"/>
  <c r="LD233" i="2"/>
  <c r="LB233" i="2"/>
  <c r="KY233" i="2"/>
  <c r="KX233" i="2"/>
  <c r="KP233" i="2"/>
  <c r="KM233" i="2"/>
  <c r="KK233" i="2"/>
  <c r="JV233" i="2"/>
  <c r="JT233" i="2" s="1"/>
  <c r="II233" i="2"/>
  <c r="IH233" i="2"/>
  <c r="IB233" i="2"/>
  <c r="IA233" i="2"/>
  <c r="HU233" i="2"/>
  <c r="HT233" i="2"/>
  <c r="HN233" i="2"/>
  <c r="HM233" i="2"/>
  <c r="HG233" i="2"/>
  <c r="HF233" i="2"/>
  <c r="GZ233" i="2"/>
  <c r="GY233" i="2"/>
  <c r="GS233" i="2"/>
  <c r="GP233" i="2"/>
  <c r="GO233" i="2"/>
  <c r="FR233" i="2"/>
  <c r="FM233" i="2"/>
  <c r="FA233" i="2"/>
  <c r="ER233" i="2"/>
  <c r="EE233" i="2"/>
  <c r="ED233" i="2"/>
  <c r="EC233" i="2"/>
  <c r="EB233" i="2"/>
  <c r="EA233" i="2"/>
  <c r="DZ233" i="2"/>
  <c r="DV233" i="2"/>
  <c r="DN233" i="2"/>
  <c r="CI233" i="2"/>
  <c r="CE233" i="2"/>
  <c r="CD233" i="2"/>
  <c r="CJ233" i="2" s="1"/>
  <c r="BO233" i="2"/>
  <c r="BL233" i="2"/>
  <c r="BK233" i="2"/>
  <c r="BJ233" i="2"/>
  <c r="BI233" i="2"/>
  <c r="BH233" i="2"/>
  <c r="BG233" i="2"/>
  <c r="BD233" i="2"/>
  <c r="BC233" i="2"/>
  <c r="BB233" i="2"/>
  <c r="AX233" i="2"/>
  <c r="AW233" i="2"/>
  <c r="CK233" i="2" s="1"/>
  <c r="AV233" i="2"/>
  <c r="AU233" i="2"/>
  <c r="AT233" i="2"/>
  <c r="AN233" i="2"/>
  <c r="AM233" i="2"/>
  <c r="AL233" i="2"/>
  <c r="AK233" i="2"/>
  <c r="AJ233" i="2"/>
  <c r="AI233" i="2"/>
  <c r="AH233" i="2"/>
  <c r="AG233" i="2"/>
  <c r="AB233" i="2"/>
  <c r="AA233" i="2"/>
  <c r="Z233" i="2"/>
  <c r="Y233" i="2"/>
  <c r="X233" i="2"/>
  <c r="U233" i="2"/>
  <c r="T233" i="2"/>
  <c r="S233" i="2"/>
  <c r="R233" i="2"/>
  <c r="Q233" i="2"/>
  <c r="P233" i="2"/>
  <c r="O233" i="2"/>
  <c r="L233" i="2"/>
  <c r="I233" i="2"/>
  <c r="H233" i="2"/>
  <c r="G233" i="2"/>
  <c r="F233" i="2"/>
  <c r="A233" i="2" s="1"/>
  <c r="E233" i="2"/>
  <c r="LO232" i="2"/>
  <c r="LE232" i="2"/>
  <c r="LD232" i="2"/>
  <c r="LB232" i="2"/>
  <c r="KY232" i="2"/>
  <c r="KX232" i="2"/>
  <c r="KP232" i="2"/>
  <c r="KM232" i="2"/>
  <c r="KK232" i="2"/>
  <c r="JV232" i="2"/>
  <c r="JT232" i="2"/>
  <c r="II232" i="2"/>
  <c r="IH232" i="2"/>
  <c r="IB232" i="2"/>
  <c r="IA232" i="2"/>
  <c r="HU232" i="2"/>
  <c r="HT232" i="2"/>
  <c r="HN232" i="2"/>
  <c r="HM232" i="2"/>
  <c r="HG232" i="2"/>
  <c r="HF232" i="2"/>
  <c r="GZ232" i="2"/>
  <c r="GY232" i="2"/>
  <c r="GS232" i="2"/>
  <c r="GP232" i="2"/>
  <c r="GO232" i="2"/>
  <c r="FR232" i="2"/>
  <c r="FM232" i="2"/>
  <c r="FA232" i="2"/>
  <c r="ER232" i="2"/>
  <c r="EE232" i="2"/>
  <c r="ED232" i="2"/>
  <c r="EC232" i="2"/>
  <c r="EB232" i="2"/>
  <c r="EA232" i="2"/>
  <c r="DZ232" i="2"/>
  <c r="DV232" i="2"/>
  <c r="DN232" i="2"/>
  <c r="CJ232" i="2"/>
  <c r="CI232" i="2"/>
  <c r="CD232" i="2"/>
  <c r="CE232" i="2" s="1"/>
  <c r="BK232" i="2"/>
  <c r="BJ232" i="2"/>
  <c r="BL232" i="2" s="1"/>
  <c r="BO232" i="2" s="1"/>
  <c r="BI232" i="2"/>
  <c r="BH232" i="2"/>
  <c r="BG232" i="2"/>
  <c r="BD232" i="2"/>
  <c r="BC232" i="2"/>
  <c r="BB232" i="2"/>
  <c r="AX232" i="2"/>
  <c r="AW232" i="2"/>
  <c r="CK232" i="2" s="1"/>
  <c r="AV232" i="2"/>
  <c r="AU232" i="2"/>
  <c r="AT232" i="2"/>
  <c r="AN232" i="2"/>
  <c r="AM232" i="2"/>
  <c r="AL232" i="2"/>
  <c r="AK232" i="2"/>
  <c r="AJ232" i="2"/>
  <c r="AI232" i="2"/>
  <c r="AH232" i="2"/>
  <c r="AG232" i="2"/>
  <c r="AB232" i="2"/>
  <c r="AA232" i="2"/>
  <c r="Z232" i="2"/>
  <c r="Y232" i="2"/>
  <c r="X232" i="2"/>
  <c r="U232" i="2"/>
  <c r="T232" i="2"/>
  <c r="S232" i="2"/>
  <c r="R232" i="2"/>
  <c r="Q232" i="2"/>
  <c r="P232" i="2"/>
  <c r="O232" i="2"/>
  <c r="L232" i="2"/>
  <c r="I232" i="2"/>
  <c r="H232" i="2"/>
  <c r="G232" i="2"/>
  <c r="F232" i="2"/>
  <c r="E232" i="2"/>
  <c r="A232" i="2"/>
  <c r="LO231" i="2"/>
  <c r="LE231" i="2"/>
  <c r="LD231" i="2"/>
  <c r="LB231" i="2"/>
  <c r="KY231" i="2"/>
  <c r="KX231" i="2"/>
  <c r="KP231" i="2"/>
  <c r="KM231" i="2"/>
  <c r="KK231" i="2"/>
  <c r="JV231" i="2"/>
  <c r="JT231" i="2" s="1"/>
  <c r="II231" i="2"/>
  <c r="IH231" i="2"/>
  <c r="IB231" i="2"/>
  <c r="IA231" i="2"/>
  <c r="HU231" i="2"/>
  <c r="HT231" i="2"/>
  <c r="HN231" i="2"/>
  <c r="HM231" i="2"/>
  <c r="HG231" i="2"/>
  <c r="HF231" i="2"/>
  <c r="GZ231" i="2"/>
  <c r="GY231" i="2"/>
  <c r="GS231" i="2"/>
  <c r="GP231" i="2"/>
  <c r="GO231" i="2"/>
  <c r="FR231" i="2"/>
  <c r="FM231" i="2"/>
  <c r="FA231" i="2"/>
  <c r="ER231" i="2"/>
  <c r="EE231" i="2"/>
  <c r="ED231" i="2"/>
  <c r="EC231" i="2"/>
  <c r="EB231" i="2"/>
  <c r="EA231" i="2"/>
  <c r="DZ231" i="2"/>
  <c r="DV231" i="2"/>
  <c r="DN231" i="2"/>
  <c r="CJ231" i="2"/>
  <c r="CI231" i="2"/>
  <c r="CE231" i="2"/>
  <c r="CD231" i="2"/>
  <c r="BO231" i="2"/>
  <c r="BK231" i="2"/>
  <c r="BJ231" i="2"/>
  <c r="BL231" i="2" s="1"/>
  <c r="BI231" i="2"/>
  <c r="BH231" i="2"/>
  <c r="BG231" i="2"/>
  <c r="BD231" i="2"/>
  <c r="BC231" i="2"/>
  <c r="BB231" i="2"/>
  <c r="AX231" i="2"/>
  <c r="AW231" i="2"/>
  <c r="CK231" i="2" s="1"/>
  <c r="AV231" i="2"/>
  <c r="AU231" i="2"/>
  <c r="AT231" i="2"/>
  <c r="AN231" i="2"/>
  <c r="AM231" i="2"/>
  <c r="AL231" i="2"/>
  <c r="AK231" i="2"/>
  <c r="AJ231" i="2"/>
  <c r="AI231" i="2"/>
  <c r="AH231" i="2"/>
  <c r="AG231" i="2"/>
  <c r="AB231" i="2"/>
  <c r="AA231" i="2"/>
  <c r="Z231" i="2"/>
  <c r="Y231" i="2"/>
  <c r="X231" i="2"/>
  <c r="U231" i="2"/>
  <c r="T231" i="2"/>
  <c r="S231" i="2"/>
  <c r="R231" i="2"/>
  <c r="Q231" i="2"/>
  <c r="P231" i="2"/>
  <c r="O231" i="2"/>
  <c r="L231" i="2"/>
  <c r="I231" i="2"/>
  <c r="H231" i="2"/>
  <c r="G231" i="2"/>
  <c r="F231" i="2"/>
  <c r="A231" i="2" s="1"/>
  <c r="E231" i="2"/>
  <c r="LO230" i="2"/>
  <c r="LE230" i="2"/>
  <c r="LD230" i="2"/>
  <c r="LB230" i="2"/>
  <c r="KY230" i="2"/>
  <c r="KX230" i="2"/>
  <c r="KP230" i="2"/>
  <c r="KM230" i="2"/>
  <c r="KK230" i="2"/>
  <c r="JV230" i="2"/>
  <c r="JT230" i="2"/>
  <c r="II230" i="2"/>
  <c r="IH230" i="2"/>
  <c r="IB230" i="2"/>
  <c r="IA230" i="2"/>
  <c r="HU230" i="2"/>
  <c r="HT230" i="2"/>
  <c r="HN230" i="2"/>
  <c r="HM230" i="2"/>
  <c r="HG230" i="2"/>
  <c r="HF230" i="2"/>
  <c r="GZ230" i="2"/>
  <c r="GY230" i="2"/>
  <c r="GS230" i="2"/>
  <c r="GP230" i="2"/>
  <c r="GO230" i="2"/>
  <c r="FR230" i="2"/>
  <c r="FM230" i="2"/>
  <c r="FA230" i="2"/>
  <c r="ER230" i="2"/>
  <c r="EE230" i="2"/>
  <c r="ED230" i="2"/>
  <c r="EC230" i="2"/>
  <c r="EB230" i="2"/>
  <c r="EA230" i="2"/>
  <c r="DZ230" i="2"/>
  <c r="DV230" i="2"/>
  <c r="DN230" i="2"/>
  <c r="CI230" i="2"/>
  <c r="CD230" i="2"/>
  <c r="BO230" i="2"/>
  <c r="BL230" i="2"/>
  <c r="BK230" i="2"/>
  <c r="BJ230" i="2"/>
  <c r="BI230" i="2"/>
  <c r="BH230" i="2"/>
  <c r="BG230" i="2"/>
  <c r="BD230" i="2"/>
  <c r="BC230" i="2"/>
  <c r="BB230" i="2"/>
  <c r="AX230" i="2"/>
  <c r="AW230" i="2"/>
  <c r="CK230" i="2" s="1"/>
  <c r="AV230" i="2"/>
  <c r="AU230" i="2"/>
  <c r="AT230" i="2"/>
  <c r="AN230" i="2"/>
  <c r="AM230" i="2"/>
  <c r="AL230" i="2"/>
  <c r="AK230" i="2"/>
  <c r="AJ230" i="2"/>
  <c r="AI230" i="2"/>
  <c r="AH230" i="2"/>
  <c r="AG230" i="2"/>
  <c r="AB230" i="2"/>
  <c r="AA230" i="2"/>
  <c r="Z230" i="2"/>
  <c r="Y230" i="2"/>
  <c r="X230" i="2"/>
  <c r="U230" i="2"/>
  <c r="T230" i="2"/>
  <c r="S230" i="2"/>
  <c r="R230" i="2"/>
  <c r="Q230" i="2"/>
  <c r="P230" i="2"/>
  <c r="O230" i="2"/>
  <c r="L230" i="2"/>
  <c r="I230" i="2"/>
  <c r="H230" i="2"/>
  <c r="G230" i="2"/>
  <c r="F230" i="2"/>
  <c r="A230" i="2" s="1"/>
  <c r="E230" i="2"/>
  <c r="LO229" i="2"/>
  <c r="LE229" i="2"/>
  <c r="LD229" i="2"/>
  <c r="LB229" i="2"/>
  <c r="KY229" i="2"/>
  <c r="KX229" i="2"/>
  <c r="KP229" i="2"/>
  <c r="KM229" i="2"/>
  <c r="KK229" i="2"/>
  <c r="JV229" i="2"/>
  <c r="JT229" i="2" s="1"/>
  <c r="II229" i="2"/>
  <c r="IH229" i="2"/>
  <c r="IB229" i="2"/>
  <c r="IA229" i="2"/>
  <c r="HU229" i="2"/>
  <c r="HT229" i="2"/>
  <c r="HN229" i="2"/>
  <c r="HM229" i="2"/>
  <c r="HG229" i="2"/>
  <c r="HF229" i="2"/>
  <c r="GZ229" i="2"/>
  <c r="GY229" i="2"/>
  <c r="GS229" i="2"/>
  <c r="GP229" i="2"/>
  <c r="GO229" i="2"/>
  <c r="FR229" i="2"/>
  <c r="FM229" i="2"/>
  <c r="FA229" i="2"/>
  <c r="ER229" i="2"/>
  <c r="EE229" i="2"/>
  <c r="ED229" i="2"/>
  <c r="EC229" i="2"/>
  <c r="EB229" i="2"/>
  <c r="EA229" i="2"/>
  <c r="DZ229" i="2"/>
  <c r="DV229" i="2"/>
  <c r="DN229" i="2"/>
  <c r="CK229" i="2"/>
  <c r="CJ229" i="2"/>
  <c r="CI229" i="2"/>
  <c r="CE229" i="2"/>
  <c r="CD229" i="2"/>
  <c r="BK229" i="2"/>
  <c r="BJ229" i="2"/>
  <c r="BL229" i="2" s="1"/>
  <c r="BO229" i="2" s="1"/>
  <c r="BI229" i="2"/>
  <c r="BH229" i="2"/>
  <c r="BG229" i="2"/>
  <c r="BD229" i="2"/>
  <c r="BC229" i="2"/>
  <c r="BB229" i="2"/>
  <c r="AX229" i="2"/>
  <c r="AW229" i="2"/>
  <c r="AV229" i="2"/>
  <c r="AU229" i="2"/>
  <c r="AT229" i="2"/>
  <c r="AN229" i="2"/>
  <c r="AM229" i="2"/>
  <c r="AL229" i="2"/>
  <c r="AK229" i="2"/>
  <c r="AJ229" i="2"/>
  <c r="AI229" i="2"/>
  <c r="AH229" i="2"/>
  <c r="AG229" i="2"/>
  <c r="AB229" i="2"/>
  <c r="AA229" i="2"/>
  <c r="Z229" i="2"/>
  <c r="Y229" i="2"/>
  <c r="X229" i="2"/>
  <c r="U229" i="2"/>
  <c r="T229" i="2"/>
  <c r="S229" i="2"/>
  <c r="R229" i="2"/>
  <c r="Q229" i="2"/>
  <c r="P229" i="2"/>
  <c r="O229" i="2"/>
  <c r="L229" i="2"/>
  <c r="I229" i="2"/>
  <c r="H229" i="2"/>
  <c r="G229" i="2"/>
  <c r="F229" i="2"/>
  <c r="E229" i="2"/>
  <c r="A229" i="2"/>
  <c r="LO228" i="2"/>
  <c r="LE228" i="2"/>
  <c r="LD228" i="2"/>
  <c r="LB228" i="2"/>
  <c r="KY228" i="2"/>
  <c r="KX228" i="2"/>
  <c r="KP228" i="2"/>
  <c r="KM228" i="2"/>
  <c r="KK228" i="2"/>
  <c r="JV228" i="2"/>
  <c r="JT228" i="2"/>
  <c r="II228" i="2"/>
  <c r="IH228" i="2"/>
  <c r="IB228" i="2"/>
  <c r="IA228" i="2"/>
  <c r="HU228" i="2"/>
  <c r="HT228" i="2"/>
  <c r="HN228" i="2"/>
  <c r="HM228" i="2"/>
  <c r="HG228" i="2"/>
  <c r="HF228" i="2"/>
  <c r="GZ228" i="2"/>
  <c r="GY228" i="2"/>
  <c r="GS228" i="2"/>
  <c r="GP228" i="2"/>
  <c r="GO228" i="2"/>
  <c r="FR228" i="2"/>
  <c r="FM228" i="2"/>
  <c r="FA228" i="2"/>
  <c r="ER228" i="2"/>
  <c r="EE228" i="2"/>
  <c r="ED228" i="2"/>
  <c r="EC228" i="2"/>
  <c r="EB228" i="2"/>
  <c r="EA228" i="2"/>
  <c r="DZ228" i="2"/>
  <c r="DV228" i="2"/>
  <c r="DN228" i="2"/>
  <c r="CI228" i="2"/>
  <c r="CE228" i="2"/>
  <c r="CD228" i="2"/>
  <c r="CJ228" i="2" s="1"/>
  <c r="BL228" i="2"/>
  <c r="BO228" i="2" s="1"/>
  <c r="BK228" i="2"/>
  <c r="BJ228" i="2"/>
  <c r="BI228" i="2"/>
  <c r="BH228" i="2"/>
  <c r="BG228" i="2"/>
  <c r="BD228" i="2"/>
  <c r="BC228" i="2"/>
  <c r="BB228" i="2"/>
  <c r="AX228" i="2"/>
  <c r="AW228" i="2"/>
  <c r="CK228" i="2" s="1"/>
  <c r="AV228" i="2"/>
  <c r="AU228" i="2"/>
  <c r="AT228" i="2"/>
  <c r="AN228" i="2"/>
  <c r="AM228" i="2"/>
  <c r="AL228" i="2"/>
  <c r="AK228" i="2"/>
  <c r="AJ228" i="2"/>
  <c r="AI228" i="2"/>
  <c r="AH228" i="2"/>
  <c r="AG228" i="2"/>
  <c r="AB228" i="2"/>
  <c r="AA228" i="2"/>
  <c r="Z228" i="2"/>
  <c r="Y228" i="2"/>
  <c r="X228" i="2"/>
  <c r="U228" i="2"/>
  <c r="T228" i="2"/>
  <c r="S228" i="2"/>
  <c r="R228" i="2"/>
  <c r="Q228" i="2"/>
  <c r="P228" i="2"/>
  <c r="O228" i="2"/>
  <c r="L228" i="2"/>
  <c r="I228" i="2"/>
  <c r="H228" i="2"/>
  <c r="G228" i="2"/>
  <c r="F228" i="2"/>
  <c r="A228" i="2" s="1"/>
  <c r="E228" i="2"/>
  <c r="LO227" i="2"/>
  <c r="LE227" i="2"/>
  <c r="LD227" i="2"/>
  <c r="LB227" i="2"/>
  <c r="KY227" i="2"/>
  <c r="KX227" i="2"/>
  <c r="KP227" i="2"/>
  <c r="KM227" i="2"/>
  <c r="KK227" i="2"/>
  <c r="JV227" i="2"/>
  <c r="JT227" i="2"/>
  <c r="II227" i="2"/>
  <c r="IH227" i="2"/>
  <c r="IB227" i="2"/>
  <c r="IA227" i="2"/>
  <c r="HU227" i="2"/>
  <c r="HT227" i="2"/>
  <c r="HN227" i="2"/>
  <c r="HM227" i="2"/>
  <c r="HG227" i="2"/>
  <c r="HF227" i="2"/>
  <c r="GZ227" i="2"/>
  <c r="GY227" i="2"/>
  <c r="GS227" i="2"/>
  <c r="GP227" i="2"/>
  <c r="GO227" i="2"/>
  <c r="FR227" i="2"/>
  <c r="FM227" i="2"/>
  <c r="FA227" i="2"/>
  <c r="ER227" i="2"/>
  <c r="EE227" i="2"/>
  <c r="ED227" i="2"/>
  <c r="EC227" i="2"/>
  <c r="EB227" i="2"/>
  <c r="EA227" i="2"/>
  <c r="DZ227" i="2"/>
  <c r="DV227" i="2"/>
  <c r="DN227" i="2"/>
  <c r="CJ227" i="2"/>
  <c r="CI227" i="2"/>
  <c r="CD227" i="2"/>
  <c r="CE227" i="2" s="1"/>
  <c r="BO227" i="2"/>
  <c r="BL227" i="2"/>
  <c r="BK227" i="2"/>
  <c r="BJ227" i="2"/>
  <c r="BI227" i="2"/>
  <c r="BH227" i="2"/>
  <c r="BG227" i="2"/>
  <c r="BD227" i="2"/>
  <c r="BC227" i="2"/>
  <c r="BB227" i="2"/>
  <c r="AX227" i="2"/>
  <c r="AW227" i="2"/>
  <c r="CK227" i="2" s="1"/>
  <c r="AV227" i="2"/>
  <c r="AU227" i="2"/>
  <c r="AT227" i="2"/>
  <c r="AN227" i="2"/>
  <c r="AM227" i="2"/>
  <c r="AL227" i="2"/>
  <c r="AK227" i="2"/>
  <c r="AJ227" i="2"/>
  <c r="AI227" i="2"/>
  <c r="AH227" i="2"/>
  <c r="AG227" i="2"/>
  <c r="AB227" i="2"/>
  <c r="AA227" i="2"/>
  <c r="Z227" i="2"/>
  <c r="Y227" i="2"/>
  <c r="X227" i="2"/>
  <c r="U227" i="2"/>
  <c r="T227" i="2"/>
  <c r="S227" i="2"/>
  <c r="R227" i="2"/>
  <c r="Q227" i="2"/>
  <c r="P227" i="2"/>
  <c r="O227" i="2"/>
  <c r="L227" i="2"/>
  <c r="I227" i="2"/>
  <c r="H227" i="2"/>
  <c r="G227" i="2"/>
  <c r="F227" i="2"/>
  <c r="E227" i="2"/>
  <c r="A227" i="2"/>
  <c r="LO226" i="2"/>
  <c r="LE226" i="2"/>
  <c r="LD226" i="2"/>
  <c r="LB226" i="2"/>
  <c r="KY226" i="2"/>
  <c r="KX226" i="2"/>
  <c r="KP226" i="2"/>
  <c r="KM226" i="2"/>
  <c r="KK226" i="2"/>
  <c r="JV226" i="2"/>
  <c r="JT226" i="2"/>
  <c r="II226" i="2"/>
  <c r="IH226" i="2"/>
  <c r="IB226" i="2"/>
  <c r="IA226" i="2"/>
  <c r="HU226" i="2"/>
  <c r="HT226" i="2"/>
  <c r="HN226" i="2"/>
  <c r="HM226" i="2"/>
  <c r="HG226" i="2"/>
  <c r="HF226" i="2"/>
  <c r="GZ226" i="2"/>
  <c r="GY226" i="2"/>
  <c r="GS226" i="2"/>
  <c r="GP226" i="2"/>
  <c r="GO226" i="2"/>
  <c r="FR226" i="2"/>
  <c r="FM226" i="2"/>
  <c r="FA226" i="2"/>
  <c r="ER226" i="2"/>
  <c r="EE226" i="2"/>
  <c r="ED226" i="2"/>
  <c r="EC226" i="2"/>
  <c r="EB226" i="2"/>
  <c r="EA226" i="2"/>
  <c r="DZ226" i="2"/>
  <c r="DV226" i="2"/>
  <c r="DN226" i="2"/>
  <c r="CK226" i="2"/>
  <c r="CI226" i="2"/>
  <c r="CD226" i="2"/>
  <c r="CE226" i="2" s="1"/>
  <c r="BK226" i="2"/>
  <c r="BJ226" i="2"/>
  <c r="BL226" i="2" s="1"/>
  <c r="BO226" i="2" s="1"/>
  <c r="BI226" i="2"/>
  <c r="BH226" i="2"/>
  <c r="BG226" i="2"/>
  <c r="BD226" i="2"/>
  <c r="BC226" i="2"/>
  <c r="BB226" i="2"/>
  <c r="AX226" i="2"/>
  <c r="AW226" i="2"/>
  <c r="AV226" i="2"/>
  <c r="AU226" i="2"/>
  <c r="AT226" i="2"/>
  <c r="AN226" i="2"/>
  <c r="AM226" i="2"/>
  <c r="AL226" i="2"/>
  <c r="AK226" i="2"/>
  <c r="AJ226" i="2"/>
  <c r="AI226" i="2"/>
  <c r="AH226" i="2"/>
  <c r="AG226" i="2"/>
  <c r="AB226" i="2"/>
  <c r="AA226" i="2"/>
  <c r="Z226" i="2"/>
  <c r="Y226" i="2"/>
  <c r="X226" i="2"/>
  <c r="U226" i="2"/>
  <c r="T226" i="2"/>
  <c r="S226" i="2"/>
  <c r="R226" i="2"/>
  <c r="Q226" i="2"/>
  <c r="P226" i="2"/>
  <c r="O226" i="2"/>
  <c r="L226" i="2"/>
  <c r="I226" i="2"/>
  <c r="H226" i="2"/>
  <c r="G226" i="2"/>
  <c r="F226" i="2"/>
  <c r="A226" i="2" s="1"/>
  <c r="E226" i="2"/>
  <c r="LO225" i="2"/>
  <c r="LE225" i="2"/>
  <c r="LD225" i="2"/>
  <c r="LB225" i="2"/>
  <c r="KY225" i="2"/>
  <c r="KX225" i="2"/>
  <c r="KP225" i="2"/>
  <c r="KM225" i="2"/>
  <c r="KK225" i="2"/>
  <c r="JV225" i="2"/>
  <c r="JT225" i="2" s="1"/>
  <c r="II225" i="2"/>
  <c r="IH225" i="2"/>
  <c r="IB225" i="2"/>
  <c r="IA225" i="2"/>
  <c r="HU225" i="2"/>
  <c r="HT225" i="2"/>
  <c r="HN225" i="2"/>
  <c r="HM225" i="2"/>
  <c r="HG225" i="2"/>
  <c r="HF225" i="2"/>
  <c r="GZ225" i="2"/>
  <c r="GY225" i="2"/>
  <c r="GS225" i="2"/>
  <c r="GP225" i="2"/>
  <c r="GO225" i="2"/>
  <c r="FR225" i="2"/>
  <c r="FM225" i="2"/>
  <c r="FA225" i="2"/>
  <c r="ER225" i="2"/>
  <c r="EE225" i="2"/>
  <c r="ED225" i="2"/>
  <c r="EC225" i="2"/>
  <c r="EB225" i="2"/>
  <c r="EA225" i="2"/>
  <c r="DZ225" i="2"/>
  <c r="DV225" i="2"/>
  <c r="DN225" i="2"/>
  <c r="CI225" i="2"/>
  <c r="CD225" i="2"/>
  <c r="CJ225" i="2" s="1"/>
  <c r="BO225" i="2"/>
  <c r="BL225" i="2"/>
  <c r="BK225" i="2"/>
  <c r="BJ225" i="2"/>
  <c r="BI225" i="2"/>
  <c r="BH225" i="2"/>
  <c r="BG225" i="2"/>
  <c r="BD225" i="2"/>
  <c r="BC225" i="2"/>
  <c r="BB225" i="2"/>
  <c r="AX225" i="2"/>
  <c r="AW225" i="2"/>
  <c r="CK225" i="2" s="1"/>
  <c r="AV225" i="2"/>
  <c r="AU225" i="2"/>
  <c r="AT225" i="2"/>
  <c r="AN225" i="2"/>
  <c r="AM225" i="2"/>
  <c r="AL225" i="2"/>
  <c r="AK225" i="2"/>
  <c r="AJ225" i="2"/>
  <c r="AI225" i="2"/>
  <c r="AH225" i="2"/>
  <c r="AG225" i="2"/>
  <c r="AB225" i="2"/>
  <c r="AA225" i="2"/>
  <c r="Z225" i="2"/>
  <c r="Y225" i="2"/>
  <c r="X225" i="2"/>
  <c r="U225" i="2"/>
  <c r="T225" i="2"/>
  <c r="S225" i="2"/>
  <c r="R225" i="2"/>
  <c r="Q225" i="2"/>
  <c r="P225" i="2"/>
  <c r="O225" i="2"/>
  <c r="L225" i="2"/>
  <c r="I225" i="2"/>
  <c r="H225" i="2"/>
  <c r="G225" i="2"/>
  <c r="F225" i="2"/>
  <c r="A225" i="2" s="1"/>
  <c r="E225" i="2"/>
  <c r="LO224" i="2"/>
  <c r="LE224" i="2"/>
  <c r="LD224" i="2"/>
  <c r="LB224" i="2"/>
  <c r="KY224" i="2"/>
  <c r="KX224" i="2"/>
  <c r="KP224" i="2"/>
  <c r="KM224" i="2"/>
  <c r="KK224" i="2"/>
  <c r="JV224" i="2"/>
  <c r="JT224" i="2"/>
  <c r="II224" i="2"/>
  <c r="IH224" i="2"/>
  <c r="IB224" i="2"/>
  <c r="IA224" i="2"/>
  <c r="HU224" i="2"/>
  <c r="HT224" i="2"/>
  <c r="HN224" i="2"/>
  <c r="HM224" i="2"/>
  <c r="HG224" i="2"/>
  <c r="HF224" i="2"/>
  <c r="GZ224" i="2"/>
  <c r="GY224" i="2"/>
  <c r="GS224" i="2"/>
  <c r="GP224" i="2"/>
  <c r="GO224" i="2"/>
  <c r="FR224" i="2"/>
  <c r="FM224" i="2"/>
  <c r="FA224" i="2"/>
  <c r="ER224" i="2"/>
  <c r="EE224" i="2"/>
  <c r="ED224" i="2"/>
  <c r="EC224" i="2"/>
  <c r="EB224" i="2"/>
  <c r="EA224" i="2"/>
  <c r="DZ224" i="2"/>
  <c r="DV224" i="2"/>
  <c r="DN224" i="2"/>
  <c r="CK224" i="2"/>
  <c r="CJ224" i="2"/>
  <c r="CI224" i="2"/>
  <c r="CD224" i="2"/>
  <c r="CE224" i="2" s="1"/>
  <c r="BK224" i="2"/>
  <c r="BJ224" i="2"/>
  <c r="BL224" i="2" s="1"/>
  <c r="BO224" i="2" s="1"/>
  <c r="BI224" i="2"/>
  <c r="BH224" i="2"/>
  <c r="BG224" i="2"/>
  <c r="BD224" i="2"/>
  <c r="BC224" i="2"/>
  <c r="BB224" i="2"/>
  <c r="AX224" i="2"/>
  <c r="AW224" i="2"/>
  <c r="AV224" i="2"/>
  <c r="AU224" i="2"/>
  <c r="AT224" i="2"/>
  <c r="AN224" i="2"/>
  <c r="AM224" i="2"/>
  <c r="AL224" i="2"/>
  <c r="AK224" i="2"/>
  <c r="AJ224" i="2"/>
  <c r="AI224" i="2"/>
  <c r="AH224" i="2"/>
  <c r="AG224" i="2"/>
  <c r="AB224" i="2"/>
  <c r="AA224" i="2"/>
  <c r="Z224" i="2"/>
  <c r="Y224" i="2"/>
  <c r="X224" i="2"/>
  <c r="U224" i="2"/>
  <c r="T224" i="2"/>
  <c r="S224" i="2"/>
  <c r="R224" i="2"/>
  <c r="Q224" i="2"/>
  <c r="P224" i="2"/>
  <c r="O224" i="2"/>
  <c r="L224" i="2"/>
  <c r="I224" i="2"/>
  <c r="H224" i="2"/>
  <c r="G224" i="2"/>
  <c r="F224" i="2"/>
  <c r="E224" i="2"/>
  <c r="A224" i="2"/>
  <c r="LO223" i="2"/>
  <c r="LE223" i="2"/>
  <c r="LD223" i="2"/>
  <c r="LB223" i="2"/>
  <c r="KY223" i="2"/>
  <c r="KX223" i="2"/>
  <c r="KP223" i="2"/>
  <c r="KM223" i="2"/>
  <c r="KK223" i="2"/>
  <c r="JV223" i="2"/>
  <c r="JT223" i="2" s="1"/>
  <c r="II223" i="2"/>
  <c r="IH223" i="2"/>
  <c r="IB223" i="2"/>
  <c r="IA223" i="2"/>
  <c r="HU223" i="2"/>
  <c r="HT223" i="2"/>
  <c r="HN223" i="2"/>
  <c r="HM223" i="2"/>
  <c r="HG223" i="2"/>
  <c r="HF223" i="2"/>
  <c r="GZ223" i="2"/>
  <c r="GY223" i="2"/>
  <c r="GS223" i="2"/>
  <c r="GP223" i="2"/>
  <c r="GO223" i="2"/>
  <c r="FR223" i="2"/>
  <c r="FM223" i="2"/>
  <c r="FA223" i="2"/>
  <c r="ER223" i="2"/>
  <c r="EE223" i="2"/>
  <c r="ED223" i="2"/>
  <c r="EC223" i="2"/>
  <c r="EB223" i="2"/>
  <c r="EA223" i="2"/>
  <c r="DZ223" i="2"/>
  <c r="DV223" i="2"/>
  <c r="DN223" i="2"/>
  <c r="CJ223" i="2"/>
  <c r="CI223" i="2"/>
  <c r="CE223" i="2"/>
  <c r="CD223" i="2"/>
  <c r="BK223" i="2"/>
  <c r="BJ223" i="2"/>
  <c r="BL223" i="2" s="1"/>
  <c r="BO223" i="2" s="1"/>
  <c r="BI223" i="2"/>
  <c r="BH223" i="2"/>
  <c r="BG223" i="2"/>
  <c r="BD223" i="2"/>
  <c r="BC223" i="2"/>
  <c r="BB223" i="2"/>
  <c r="AX223" i="2"/>
  <c r="AW223" i="2"/>
  <c r="CK223" i="2" s="1"/>
  <c r="AV223" i="2"/>
  <c r="AU223" i="2"/>
  <c r="AT223" i="2"/>
  <c r="AN223" i="2"/>
  <c r="AM223" i="2"/>
  <c r="AL223" i="2"/>
  <c r="AK223" i="2"/>
  <c r="AJ223" i="2"/>
  <c r="AI223" i="2"/>
  <c r="AH223" i="2"/>
  <c r="AG223" i="2"/>
  <c r="AB223" i="2"/>
  <c r="AA223" i="2"/>
  <c r="Z223" i="2"/>
  <c r="Y223" i="2"/>
  <c r="X223" i="2"/>
  <c r="U223" i="2"/>
  <c r="T223" i="2"/>
  <c r="S223" i="2"/>
  <c r="R223" i="2"/>
  <c r="Q223" i="2"/>
  <c r="P223" i="2"/>
  <c r="O223" i="2"/>
  <c r="L223" i="2"/>
  <c r="I223" i="2"/>
  <c r="H223" i="2"/>
  <c r="G223" i="2"/>
  <c r="F223" i="2"/>
  <c r="A223" i="2" s="1"/>
  <c r="E223" i="2"/>
  <c r="LO222" i="2"/>
  <c r="LE222" i="2"/>
  <c r="LD222" i="2"/>
  <c r="LB222" i="2"/>
  <c r="KY222" i="2"/>
  <c r="KX222" i="2"/>
  <c r="KP222" i="2"/>
  <c r="KM222" i="2"/>
  <c r="KK222" i="2"/>
  <c r="JV222" i="2"/>
  <c r="JT222" i="2"/>
  <c r="II222" i="2"/>
  <c r="IH222" i="2"/>
  <c r="IB222" i="2"/>
  <c r="IA222" i="2"/>
  <c r="HU222" i="2"/>
  <c r="HT222" i="2"/>
  <c r="HN222" i="2"/>
  <c r="HM222" i="2"/>
  <c r="HG222" i="2"/>
  <c r="HF222" i="2"/>
  <c r="GZ222" i="2"/>
  <c r="GY222" i="2"/>
  <c r="GS222" i="2"/>
  <c r="GP222" i="2"/>
  <c r="GO222" i="2"/>
  <c r="FR222" i="2"/>
  <c r="FM222" i="2"/>
  <c r="FA222" i="2"/>
  <c r="ER222" i="2"/>
  <c r="EE222" i="2"/>
  <c r="ED222" i="2"/>
  <c r="EC222" i="2"/>
  <c r="EB222" i="2"/>
  <c r="EA222" i="2"/>
  <c r="DZ222" i="2"/>
  <c r="DV222" i="2"/>
  <c r="DN222" i="2"/>
  <c r="CK222" i="2"/>
  <c r="CI222" i="2"/>
  <c r="CD222" i="2"/>
  <c r="BL222" i="2"/>
  <c r="BO222" i="2" s="1"/>
  <c r="BK222" i="2"/>
  <c r="BJ222" i="2"/>
  <c r="BI222" i="2"/>
  <c r="BH222" i="2"/>
  <c r="BG222" i="2"/>
  <c r="BD222" i="2"/>
  <c r="BC222" i="2"/>
  <c r="BB222" i="2"/>
  <c r="AX222" i="2"/>
  <c r="AW222" i="2"/>
  <c r="AV222" i="2"/>
  <c r="AU222" i="2"/>
  <c r="AT222" i="2"/>
  <c r="AN222" i="2"/>
  <c r="AM222" i="2"/>
  <c r="AL222" i="2"/>
  <c r="AK222" i="2"/>
  <c r="AJ222" i="2"/>
  <c r="AI222" i="2"/>
  <c r="AH222" i="2"/>
  <c r="AG222" i="2"/>
  <c r="AB222" i="2"/>
  <c r="AA222" i="2"/>
  <c r="Z222" i="2"/>
  <c r="Y222" i="2"/>
  <c r="X222" i="2"/>
  <c r="U222" i="2"/>
  <c r="T222" i="2"/>
  <c r="S222" i="2"/>
  <c r="R222" i="2"/>
  <c r="Q222" i="2"/>
  <c r="P222" i="2"/>
  <c r="O222" i="2"/>
  <c r="L222" i="2"/>
  <c r="I222" i="2"/>
  <c r="H222" i="2"/>
  <c r="G222" i="2"/>
  <c r="F222" i="2"/>
  <c r="E222" i="2"/>
  <c r="A222" i="2"/>
  <c r="LO221" i="2"/>
  <c r="LE221" i="2"/>
  <c r="LD221" i="2"/>
  <c r="LB221" i="2"/>
  <c r="KY221" i="2"/>
  <c r="KX221" i="2"/>
  <c r="KP221" i="2"/>
  <c r="KM221" i="2"/>
  <c r="KK221" i="2"/>
  <c r="JV221" i="2"/>
  <c r="JT221" i="2" s="1"/>
  <c r="II221" i="2"/>
  <c r="IH221" i="2"/>
  <c r="IB221" i="2"/>
  <c r="IA221" i="2"/>
  <c r="HU221" i="2"/>
  <c r="HT221" i="2"/>
  <c r="HN221" i="2"/>
  <c r="HM221" i="2"/>
  <c r="HG221" i="2"/>
  <c r="HF221" i="2"/>
  <c r="GZ221" i="2"/>
  <c r="GY221" i="2"/>
  <c r="GS221" i="2"/>
  <c r="GP221" i="2"/>
  <c r="GO221" i="2"/>
  <c r="FR221" i="2"/>
  <c r="FM221" i="2"/>
  <c r="FA221" i="2"/>
  <c r="ER221" i="2"/>
  <c r="EE221" i="2"/>
  <c r="ED221" i="2"/>
  <c r="EC221" i="2"/>
  <c r="EB221" i="2"/>
  <c r="EA221" i="2"/>
  <c r="DZ221" i="2"/>
  <c r="DV221" i="2"/>
  <c r="DN221" i="2"/>
  <c r="CK221" i="2"/>
  <c r="CJ221" i="2"/>
  <c r="CI221" i="2"/>
  <c r="CE221" i="2"/>
  <c r="CD221" i="2"/>
  <c r="BK221" i="2"/>
  <c r="BJ221" i="2"/>
  <c r="BL221" i="2" s="1"/>
  <c r="BO221" i="2" s="1"/>
  <c r="BI221" i="2"/>
  <c r="BH221" i="2"/>
  <c r="BG221" i="2"/>
  <c r="BD221" i="2"/>
  <c r="BC221" i="2"/>
  <c r="BB221" i="2"/>
  <c r="AX221" i="2"/>
  <c r="AW221" i="2"/>
  <c r="AV221" i="2"/>
  <c r="AU221" i="2"/>
  <c r="AT221" i="2"/>
  <c r="AN221" i="2"/>
  <c r="AM221" i="2"/>
  <c r="AL221" i="2"/>
  <c r="AK221" i="2"/>
  <c r="AJ221" i="2"/>
  <c r="AI221" i="2"/>
  <c r="AH221" i="2"/>
  <c r="AG221" i="2"/>
  <c r="AB221" i="2"/>
  <c r="AA221" i="2"/>
  <c r="Z221" i="2"/>
  <c r="Y221" i="2"/>
  <c r="X221" i="2"/>
  <c r="U221" i="2"/>
  <c r="T221" i="2"/>
  <c r="S221" i="2"/>
  <c r="R221" i="2"/>
  <c r="Q221" i="2"/>
  <c r="P221" i="2"/>
  <c r="O221" i="2"/>
  <c r="L221" i="2"/>
  <c r="I221" i="2"/>
  <c r="H221" i="2"/>
  <c r="G221" i="2"/>
  <c r="F221" i="2"/>
  <c r="E221" i="2"/>
  <c r="A221" i="2"/>
  <c r="LO220" i="2"/>
  <c r="LE220" i="2"/>
  <c r="LD220" i="2"/>
  <c r="LB220" i="2"/>
  <c r="KY220" i="2"/>
  <c r="KX220" i="2"/>
  <c r="KP220" i="2"/>
  <c r="KM220" i="2"/>
  <c r="KK220" i="2"/>
  <c r="JV220" i="2"/>
  <c r="JT220" i="2"/>
  <c r="II220" i="2"/>
  <c r="IH220" i="2"/>
  <c r="IB220" i="2"/>
  <c r="IA220" i="2"/>
  <c r="HU220" i="2"/>
  <c r="HT220" i="2"/>
  <c r="HN220" i="2"/>
  <c r="HM220" i="2"/>
  <c r="HG220" i="2"/>
  <c r="HF220" i="2"/>
  <c r="GZ220" i="2"/>
  <c r="GY220" i="2"/>
  <c r="GS220" i="2"/>
  <c r="GP220" i="2"/>
  <c r="GO220" i="2"/>
  <c r="FR220" i="2"/>
  <c r="FM220" i="2"/>
  <c r="FA220" i="2"/>
  <c r="ER220" i="2"/>
  <c r="EE220" i="2"/>
  <c r="ED220" i="2"/>
  <c r="EC220" i="2"/>
  <c r="EB220" i="2"/>
  <c r="EA220" i="2"/>
  <c r="DZ220" i="2"/>
  <c r="DV220" i="2"/>
  <c r="DN220" i="2"/>
  <c r="CI220" i="2"/>
  <c r="CD220" i="2"/>
  <c r="CJ220" i="2" s="1"/>
  <c r="BL220" i="2"/>
  <c r="BO220" i="2" s="1"/>
  <c r="BK220" i="2"/>
  <c r="BJ220" i="2"/>
  <c r="BI220" i="2"/>
  <c r="BH220" i="2"/>
  <c r="BG220" i="2"/>
  <c r="BD220" i="2"/>
  <c r="BC220" i="2"/>
  <c r="BB220" i="2"/>
  <c r="AX220" i="2"/>
  <c r="AW220" i="2"/>
  <c r="CK220" i="2" s="1"/>
  <c r="AV220" i="2"/>
  <c r="AU220" i="2"/>
  <c r="AT220" i="2"/>
  <c r="AN220" i="2"/>
  <c r="AM220" i="2"/>
  <c r="AL220" i="2"/>
  <c r="AK220" i="2"/>
  <c r="AJ220" i="2"/>
  <c r="AI220" i="2"/>
  <c r="AH220" i="2"/>
  <c r="AG220" i="2"/>
  <c r="AB220" i="2"/>
  <c r="AA220" i="2"/>
  <c r="Z220" i="2"/>
  <c r="Y220" i="2"/>
  <c r="X220" i="2"/>
  <c r="U220" i="2"/>
  <c r="T220" i="2"/>
  <c r="S220" i="2"/>
  <c r="R220" i="2"/>
  <c r="Q220" i="2"/>
  <c r="P220" i="2"/>
  <c r="O220" i="2"/>
  <c r="L220" i="2"/>
  <c r="I220" i="2"/>
  <c r="H220" i="2"/>
  <c r="G220" i="2"/>
  <c r="F220" i="2"/>
  <c r="E220" i="2"/>
  <c r="A220" i="2"/>
  <c r="LO219" i="2"/>
  <c r="LE219" i="2"/>
  <c r="LD219" i="2"/>
  <c r="LB219" i="2"/>
  <c r="KY219" i="2"/>
  <c r="KX219" i="2"/>
  <c r="KP219" i="2"/>
  <c r="KM219" i="2"/>
  <c r="KK219" i="2"/>
  <c r="JV219" i="2"/>
  <c r="JT219" i="2"/>
  <c r="II219" i="2"/>
  <c r="IH219" i="2"/>
  <c r="IB219" i="2"/>
  <c r="IA219" i="2"/>
  <c r="HU219" i="2"/>
  <c r="HT219" i="2"/>
  <c r="HN219" i="2"/>
  <c r="HM219" i="2"/>
  <c r="HG219" i="2"/>
  <c r="HF219" i="2"/>
  <c r="GZ219" i="2"/>
  <c r="GY219" i="2"/>
  <c r="GS219" i="2"/>
  <c r="GP219" i="2"/>
  <c r="GO219" i="2"/>
  <c r="FR219" i="2"/>
  <c r="FM219" i="2"/>
  <c r="FA219" i="2"/>
  <c r="ER219" i="2"/>
  <c r="EE219" i="2"/>
  <c r="ED219" i="2"/>
  <c r="EC219" i="2"/>
  <c r="EB219" i="2"/>
  <c r="EA219" i="2"/>
  <c r="DZ219" i="2"/>
  <c r="DV219" i="2"/>
  <c r="DN219" i="2"/>
  <c r="CJ219" i="2"/>
  <c r="CI219" i="2"/>
  <c r="CD219" i="2"/>
  <c r="CE219" i="2" s="1"/>
  <c r="BO219" i="2"/>
  <c r="BL219" i="2"/>
  <c r="BK219" i="2"/>
  <c r="BJ219" i="2"/>
  <c r="BI219" i="2"/>
  <c r="BH219" i="2"/>
  <c r="BG219" i="2"/>
  <c r="BD219" i="2"/>
  <c r="BC219" i="2"/>
  <c r="BB219" i="2"/>
  <c r="AX219" i="2"/>
  <c r="AW219" i="2"/>
  <c r="CK219" i="2" s="1"/>
  <c r="AV219" i="2"/>
  <c r="AU219" i="2"/>
  <c r="AT219" i="2"/>
  <c r="AN219" i="2"/>
  <c r="AM219" i="2"/>
  <c r="AL219" i="2"/>
  <c r="AK219" i="2"/>
  <c r="AJ219" i="2"/>
  <c r="AI219" i="2"/>
  <c r="AH219" i="2"/>
  <c r="AG219" i="2"/>
  <c r="AB219" i="2"/>
  <c r="AA219" i="2"/>
  <c r="Z219" i="2"/>
  <c r="Y219" i="2"/>
  <c r="X219" i="2"/>
  <c r="U219" i="2"/>
  <c r="T219" i="2"/>
  <c r="S219" i="2"/>
  <c r="R219" i="2"/>
  <c r="Q219" i="2"/>
  <c r="P219" i="2"/>
  <c r="O219" i="2"/>
  <c r="L219" i="2"/>
  <c r="I219" i="2"/>
  <c r="H219" i="2"/>
  <c r="G219" i="2"/>
  <c r="F219" i="2"/>
  <c r="E219" i="2"/>
  <c r="A219" i="2"/>
  <c r="LO218" i="2"/>
  <c r="LE218" i="2"/>
  <c r="LD218" i="2"/>
  <c r="LB218" i="2"/>
  <c r="KY218" i="2"/>
  <c r="KX218" i="2"/>
  <c r="KP218" i="2"/>
  <c r="KM218" i="2"/>
  <c r="KK218" i="2"/>
  <c r="JV218" i="2"/>
  <c r="JT218" i="2"/>
  <c r="II218" i="2"/>
  <c r="IH218" i="2"/>
  <c r="IB218" i="2"/>
  <c r="IA218" i="2"/>
  <c r="HU218" i="2"/>
  <c r="HT218" i="2"/>
  <c r="HN218" i="2"/>
  <c r="HM218" i="2"/>
  <c r="HG218" i="2"/>
  <c r="HF218" i="2"/>
  <c r="GZ218" i="2"/>
  <c r="GY218" i="2"/>
  <c r="GS218" i="2"/>
  <c r="GP218" i="2"/>
  <c r="GO218" i="2"/>
  <c r="FR218" i="2"/>
  <c r="FM218" i="2"/>
  <c r="FA218" i="2"/>
  <c r="ER218" i="2"/>
  <c r="EE218" i="2"/>
  <c r="ED218" i="2"/>
  <c r="EC218" i="2"/>
  <c r="EB218" i="2"/>
  <c r="EA218" i="2"/>
  <c r="DZ218" i="2"/>
  <c r="DV218" i="2"/>
  <c r="DN218" i="2"/>
  <c r="CK218" i="2"/>
  <c r="CJ218" i="2"/>
  <c r="CI218" i="2"/>
  <c r="CD218" i="2"/>
  <c r="CE218" i="2" s="1"/>
  <c r="BK218" i="2"/>
  <c r="BJ218" i="2"/>
  <c r="BL218" i="2" s="1"/>
  <c r="BO218" i="2" s="1"/>
  <c r="BI218" i="2"/>
  <c r="BH218" i="2"/>
  <c r="BG218" i="2"/>
  <c r="BD218" i="2"/>
  <c r="BC218" i="2"/>
  <c r="BB218" i="2"/>
  <c r="AX218" i="2"/>
  <c r="AW218" i="2"/>
  <c r="AV218" i="2"/>
  <c r="AU218" i="2"/>
  <c r="AT218" i="2"/>
  <c r="AN218" i="2"/>
  <c r="AM218" i="2"/>
  <c r="AL218" i="2"/>
  <c r="AK218" i="2"/>
  <c r="AJ218" i="2"/>
  <c r="AI218" i="2"/>
  <c r="AH218" i="2"/>
  <c r="AG218" i="2"/>
  <c r="AB218" i="2"/>
  <c r="AA218" i="2"/>
  <c r="Z218" i="2"/>
  <c r="Y218" i="2"/>
  <c r="X218" i="2"/>
  <c r="U218" i="2"/>
  <c r="T218" i="2"/>
  <c r="S218" i="2"/>
  <c r="R218" i="2"/>
  <c r="Q218" i="2"/>
  <c r="P218" i="2"/>
  <c r="O218" i="2"/>
  <c r="L218" i="2"/>
  <c r="I218" i="2"/>
  <c r="H218" i="2"/>
  <c r="G218" i="2"/>
  <c r="F218" i="2"/>
  <c r="A218" i="2" s="1"/>
  <c r="E218" i="2"/>
  <c r="LO217" i="2"/>
  <c r="LE217" i="2"/>
  <c r="LD217" i="2"/>
  <c r="LB217" i="2"/>
  <c r="KY217" i="2"/>
  <c r="KX217" i="2"/>
  <c r="KP217" i="2"/>
  <c r="KM217" i="2"/>
  <c r="KK217" i="2"/>
  <c r="JV217" i="2"/>
  <c r="JT217" i="2"/>
  <c r="II217" i="2"/>
  <c r="IH217" i="2"/>
  <c r="IB217" i="2"/>
  <c r="IA217" i="2"/>
  <c r="HU217" i="2"/>
  <c r="HT217" i="2"/>
  <c r="HN217" i="2"/>
  <c r="HM217" i="2"/>
  <c r="HG217" i="2"/>
  <c r="HF217" i="2"/>
  <c r="GZ217" i="2"/>
  <c r="GY217" i="2"/>
  <c r="GS217" i="2"/>
  <c r="GP217" i="2"/>
  <c r="GO217" i="2"/>
  <c r="FR217" i="2"/>
  <c r="FM217" i="2"/>
  <c r="FA217" i="2"/>
  <c r="ER217" i="2"/>
  <c r="EE217" i="2"/>
  <c r="ED217" i="2"/>
  <c r="EC217" i="2"/>
  <c r="EB217" i="2"/>
  <c r="EA217" i="2"/>
  <c r="DZ217" i="2"/>
  <c r="DV217" i="2"/>
  <c r="DN217" i="2"/>
  <c r="CI217" i="2"/>
  <c r="CE217" i="2"/>
  <c r="CD217" i="2"/>
  <c r="CJ217" i="2" s="1"/>
  <c r="BO217" i="2"/>
  <c r="BL217" i="2"/>
  <c r="BK217" i="2"/>
  <c r="BJ217" i="2"/>
  <c r="BI217" i="2"/>
  <c r="BH217" i="2"/>
  <c r="BG217" i="2"/>
  <c r="BD217" i="2"/>
  <c r="BC217" i="2"/>
  <c r="BB217" i="2"/>
  <c r="AX217" i="2"/>
  <c r="AW217" i="2"/>
  <c r="CK217" i="2" s="1"/>
  <c r="AV217" i="2"/>
  <c r="AU217" i="2"/>
  <c r="AT217" i="2"/>
  <c r="AN217" i="2"/>
  <c r="AM217" i="2"/>
  <c r="AL217" i="2"/>
  <c r="AK217" i="2"/>
  <c r="AJ217" i="2"/>
  <c r="AI217" i="2"/>
  <c r="AH217" i="2"/>
  <c r="AG217" i="2"/>
  <c r="AB217" i="2"/>
  <c r="AA217" i="2"/>
  <c r="Z217" i="2"/>
  <c r="Y217" i="2"/>
  <c r="X217" i="2"/>
  <c r="U217" i="2"/>
  <c r="T217" i="2"/>
  <c r="S217" i="2"/>
  <c r="R217" i="2"/>
  <c r="Q217" i="2"/>
  <c r="P217" i="2"/>
  <c r="O217" i="2"/>
  <c r="L217" i="2"/>
  <c r="I217" i="2"/>
  <c r="H217" i="2"/>
  <c r="G217" i="2"/>
  <c r="F217" i="2"/>
  <c r="A217" i="2" s="1"/>
  <c r="E217" i="2"/>
  <c r="LO216" i="2"/>
  <c r="LE216" i="2"/>
  <c r="LD216" i="2"/>
  <c r="LB216" i="2"/>
  <c r="KY216" i="2"/>
  <c r="KX216" i="2"/>
  <c r="KP216" i="2"/>
  <c r="KM216" i="2"/>
  <c r="KK216" i="2"/>
  <c r="JV216" i="2"/>
  <c r="JT216" i="2"/>
  <c r="II216" i="2"/>
  <c r="IH216" i="2"/>
  <c r="IB216" i="2"/>
  <c r="IA216" i="2"/>
  <c r="HU216" i="2"/>
  <c r="HT216" i="2"/>
  <c r="HN216" i="2"/>
  <c r="HM216" i="2"/>
  <c r="HG216" i="2"/>
  <c r="HF216" i="2"/>
  <c r="GZ216" i="2"/>
  <c r="GY216" i="2"/>
  <c r="GS216" i="2"/>
  <c r="GP216" i="2"/>
  <c r="GO216" i="2"/>
  <c r="FR216" i="2"/>
  <c r="FM216" i="2"/>
  <c r="FA216" i="2"/>
  <c r="ER216" i="2"/>
  <c r="EE216" i="2"/>
  <c r="ED216" i="2"/>
  <c r="EC216" i="2"/>
  <c r="EB216" i="2"/>
  <c r="EA216" i="2"/>
  <c r="DZ216" i="2"/>
  <c r="DV216" i="2"/>
  <c r="DN216" i="2"/>
  <c r="CJ216" i="2"/>
  <c r="CI216" i="2"/>
  <c r="CD216" i="2"/>
  <c r="CE216" i="2" s="1"/>
  <c r="BL216" i="2"/>
  <c r="BO216" i="2" s="1"/>
  <c r="BK216" i="2"/>
  <c r="BJ216" i="2"/>
  <c r="BI216" i="2"/>
  <c r="BH216" i="2"/>
  <c r="BG216" i="2"/>
  <c r="BD216" i="2"/>
  <c r="BC216" i="2"/>
  <c r="BB216" i="2"/>
  <c r="AX216" i="2"/>
  <c r="AW216" i="2"/>
  <c r="CK216" i="2" s="1"/>
  <c r="AV216" i="2"/>
  <c r="AU216" i="2"/>
  <c r="AT216" i="2"/>
  <c r="AN216" i="2"/>
  <c r="AM216" i="2"/>
  <c r="AL216" i="2"/>
  <c r="AK216" i="2"/>
  <c r="AJ216" i="2"/>
  <c r="AI216" i="2"/>
  <c r="AH216" i="2"/>
  <c r="AG216" i="2"/>
  <c r="AB216" i="2"/>
  <c r="AA216" i="2"/>
  <c r="Z216" i="2"/>
  <c r="Y216" i="2"/>
  <c r="X216" i="2"/>
  <c r="U216" i="2"/>
  <c r="T216" i="2"/>
  <c r="S216" i="2"/>
  <c r="R216" i="2"/>
  <c r="Q216" i="2"/>
  <c r="P216" i="2"/>
  <c r="O216" i="2"/>
  <c r="L216" i="2"/>
  <c r="I216" i="2"/>
  <c r="H216" i="2"/>
  <c r="G216" i="2"/>
  <c r="F216" i="2"/>
  <c r="E216" i="2"/>
  <c r="A216" i="2"/>
  <c r="LO215" i="2"/>
  <c r="LE215" i="2"/>
  <c r="LD215" i="2"/>
  <c r="LB215" i="2"/>
  <c r="KY215" i="2"/>
  <c r="KX215" i="2"/>
  <c r="KP215" i="2"/>
  <c r="KM215" i="2"/>
  <c r="KK215" i="2"/>
  <c r="JV215" i="2"/>
  <c r="JT215" i="2" s="1"/>
  <c r="II215" i="2"/>
  <c r="IH215" i="2"/>
  <c r="IB215" i="2"/>
  <c r="IA215" i="2"/>
  <c r="HU215" i="2"/>
  <c r="HT215" i="2"/>
  <c r="HN215" i="2"/>
  <c r="HM215" i="2"/>
  <c r="HG215" i="2"/>
  <c r="HF215" i="2"/>
  <c r="GZ215" i="2"/>
  <c r="GY215" i="2"/>
  <c r="GS215" i="2"/>
  <c r="GP215" i="2"/>
  <c r="GO215" i="2"/>
  <c r="FR215" i="2"/>
  <c r="FM215" i="2"/>
  <c r="FA215" i="2"/>
  <c r="ER215" i="2"/>
  <c r="EE215" i="2"/>
  <c r="ED215" i="2"/>
  <c r="EC215" i="2"/>
  <c r="EB215" i="2"/>
  <c r="EA215" i="2"/>
  <c r="DZ215" i="2"/>
  <c r="DV215" i="2"/>
  <c r="DN215" i="2"/>
  <c r="CJ215" i="2"/>
  <c r="CI215" i="2"/>
  <c r="CE215" i="2"/>
  <c r="CD215" i="2"/>
  <c r="BO215" i="2"/>
  <c r="BK215" i="2"/>
  <c r="BJ215" i="2"/>
  <c r="BL215" i="2" s="1"/>
  <c r="BI215" i="2"/>
  <c r="BH215" i="2"/>
  <c r="BG215" i="2"/>
  <c r="BD215" i="2"/>
  <c r="BC215" i="2"/>
  <c r="BB215" i="2"/>
  <c r="AX215" i="2"/>
  <c r="AW215" i="2"/>
  <c r="CK215" i="2" s="1"/>
  <c r="AV215" i="2"/>
  <c r="AU215" i="2"/>
  <c r="AT215" i="2"/>
  <c r="AN215" i="2"/>
  <c r="AM215" i="2"/>
  <c r="AL215" i="2"/>
  <c r="AK215" i="2"/>
  <c r="AJ215" i="2"/>
  <c r="AI215" i="2"/>
  <c r="AH215" i="2"/>
  <c r="AG215" i="2"/>
  <c r="AB215" i="2"/>
  <c r="AA215" i="2"/>
  <c r="Z215" i="2"/>
  <c r="Y215" i="2"/>
  <c r="X215" i="2"/>
  <c r="U215" i="2"/>
  <c r="T215" i="2"/>
  <c r="S215" i="2"/>
  <c r="R215" i="2"/>
  <c r="Q215" i="2"/>
  <c r="P215" i="2"/>
  <c r="O215" i="2"/>
  <c r="L215" i="2"/>
  <c r="I215" i="2"/>
  <c r="H215" i="2"/>
  <c r="G215" i="2"/>
  <c r="F215" i="2"/>
  <c r="A215" i="2" s="1"/>
  <c r="E215" i="2"/>
  <c r="LO214" i="2"/>
  <c r="LE214" i="2"/>
  <c r="LD214" i="2"/>
  <c r="LB214" i="2"/>
  <c r="KY214" i="2"/>
  <c r="KX214" i="2"/>
  <c r="KP214" i="2"/>
  <c r="KM214" i="2"/>
  <c r="KK214" i="2"/>
  <c r="JV214" i="2"/>
  <c r="JT214" i="2"/>
  <c r="II214" i="2"/>
  <c r="IH214" i="2"/>
  <c r="IB214" i="2"/>
  <c r="IA214" i="2"/>
  <c r="HU214" i="2"/>
  <c r="HT214" i="2"/>
  <c r="HN214" i="2"/>
  <c r="HM214" i="2"/>
  <c r="HG214" i="2"/>
  <c r="HF214" i="2"/>
  <c r="GZ214" i="2"/>
  <c r="GY214" i="2"/>
  <c r="GS214" i="2"/>
  <c r="GP214" i="2"/>
  <c r="GO214" i="2"/>
  <c r="FR214" i="2"/>
  <c r="FM214" i="2"/>
  <c r="FA214" i="2"/>
  <c r="ER214" i="2"/>
  <c r="EE214" i="2"/>
  <c r="ED214" i="2"/>
  <c r="EC214" i="2"/>
  <c r="EB214" i="2"/>
  <c r="EA214" i="2"/>
  <c r="DZ214" i="2"/>
  <c r="DV214" i="2"/>
  <c r="DN214" i="2"/>
  <c r="CK214" i="2"/>
  <c r="CI214" i="2"/>
  <c r="CD214" i="2"/>
  <c r="BO214" i="2"/>
  <c r="BL214" i="2"/>
  <c r="BK214" i="2"/>
  <c r="BJ214" i="2"/>
  <c r="BI214" i="2"/>
  <c r="BH214" i="2"/>
  <c r="BG214" i="2"/>
  <c r="BD214" i="2"/>
  <c r="BC214" i="2"/>
  <c r="BB214" i="2"/>
  <c r="AX214" i="2"/>
  <c r="AW214" i="2"/>
  <c r="AV214" i="2"/>
  <c r="AU214" i="2"/>
  <c r="AT214" i="2"/>
  <c r="AN214" i="2"/>
  <c r="AM214" i="2"/>
  <c r="AL214" i="2"/>
  <c r="AK214" i="2"/>
  <c r="AJ214" i="2"/>
  <c r="AI214" i="2"/>
  <c r="AH214" i="2"/>
  <c r="AG214" i="2"/>
  <c r="AB214" i="2"/>
  <c r="AA214" i="2"/>
  <c r="Z214" i="2"/>
  <c r="Y214" i="2"/>
  <c r="X214" i="2"/>
  <c r="U214" i="2"/>
  <c r="T214" i="2"/>
  <c r="S214" i="2"/>
  <c r="R214" i="2"/>
  <c r="Q214" i="2"/>
  <c r="P214" i="2"/>
  <c r="O214" i="2"/>
  <c r="L214" i="2"/>
  <c r="I214" i="2"/>
  <c r="H214" i="2"/>
  <c r="G214" i="2"/>
  <c r="F214" i="2"/>
  <c r="A214" i="2" s="1"/>
  <c r="E214" i="2"/>
  <c r="LO213" i="2"/>
  <c r="LE213" i="2"/>
  <c r="LD213" i="2"/>
  <c r="LB213" i="2"/>
  <c r="KY213" i="2"/>
  <c r="KX213" i="2"/>
  <c r="KP213" i="2"/>
  <c r="KM213" i="2"/>
  <c r="KK213" i="2"/>
  <c r="JV213" i="2"/>
  <c r="JT213" i="2" s="1"/>
  <c r="II213" i="2"/>
  <c r="IH213" i="2"/>
  <c r="IB213" i="2"/>
  <c r="IA213" i="2"/>
  <c r="HU213" i="2"/>
  <c r="HT213" i="2"/>
  <c r="HN213" i="2"/>
  <c r="HM213" i="2"/>
  <c r="HG213" i="2"/>
  <c r="HF213" i="2"/>
  <c r="GZ213" i="2"/>
  <c r="GY213" i="2"/>
  <c r="GS213" i="2"/>
  <c r="GP213" i="2"/>
  <c r="GO213" i="2"/>
  <c r="FR213" i="2"/>
  <c r="FM213" i="2"/>
  <c r="FA213" i="2"/>
  <c r="ER213" i="2"/>
  <c r="EE213" i="2"/>
  <c r="ED213" i="2"/>
  <c r="EC213" i="2"/>
  <c r="EB213" i="2"/>
  <c r="EA213" i="2"/>
  <c r="DZ213" i="2"/>
  <c r="DV213" i="2"/>
  <c r="DN213" i="2"/>
  <c r="CJ213" i="2"/>
  <c r="CI213" i="2"/>
  <c r="CE213" i="2"/>
  <c r="CD213" i="2"/>
  <c r="BK213" i="2"/>
  <c r="BJ213" i="2"/>
  <c r="BL213" i="2" s="1"/>
  <c r="BO213" i="2" s="1"/>
  <c r="BI213" i="2"/>
  <c r="BH213" i="2"/>
  <c r="BG213" i="2"/>
  <c r="BD213" i="2"/>
  <c r="BC213" i="2"/>
  <c r="BB213" i="2"/>
  <c r="AX213" i="2"/>
  <c r="AW213" i="2"/>
  <c r="CK213" i="2" s="1"/>
  <c r="AV213" i="2"/>
  <c r="AU213" i="2"/>
  <c r="AT213" i="2"/>
  <c r="AN213" i="2"/>
  <c r="AM213" i="2"/>
  <c r="AL213" i="2"/>
  <c r="AK213" i="2"/>
  <c r="AJ213" i="2"/>
  <c r="AI213" i="2"/>
  <c r="AH213" i="2"/>
  <c r="AG213" i="2"/>
  <c r="AB213" i="2"/>
  <c r="AA213" i="2"/>
  <c r="Z213" i="2"/>
  <c r="Y213" i="2"/>
  <c r="X213" i="2"/>
  <c r="U213" i="2"/>
  <c r="T213" i="2"/>
  <c r="S213" i="2"/>
  <c r="R213" i="2"/>
  <c r="Q213" i="2"/>
  <c r="P213" i="2"/>
  <c r="O213" i="2"/>
  <c r="L213" i="2"/>
  <c r="I213" i="2"/>
  <c r="H213" i="2"/>
  <c r="G213" i="2"/>
  <c r="F213" i="2"/>
  <c r="E213" i="2"/>
  <c r="A213" i="2"/>
  <c r="LO212" i="2"/>
  <c r="LE212" i="2"/>
  <c r="LD212" i="2"/>
  <c r="LB212" i="2"/>
  <c r="KY212" i="2"/>
  <c r="KX212" i="2"/>
  <c r="KP212" i="2"/>
  <c r="KM212" i="2"/>
  <c r="KK212" i="2"/>
  <c r="JV212" i="2"/>
  <c r="JT212" i="2" s="1"/>
  <c r="II212" i="2"/>
  <c r="IH212" i="2"/>
  <c r="IB212" i="2"/>
  <c r="IA212" i="2"/>
  <c r="HU212" i="2"/>
  <c r="HT212" i="2"/>
  <c r="HN212" i="2"/>
  <c r="HM212" i="2"/>
  <c r="HG212" i="2"/>
  <c r="HF212" i="2"/>
  <c r="GZ212" i="2"/>
  <c r="GY212" i="2"/>
  <c r="GS212" i="2"/>
  <c r="GP212" i="2"/>
  <c r="GO212" i="2"/>
  <c r="FR212" i="2"/>
  <c r="FM212" i="2"/>
  <c r="FA212" i="2"/>
  <c r="ER212" i="2"/>
  <c r="EE212" i="2"/>
  <c r="ED212" i="2"/>
  <c r="EC212" i="2"/>
  <c r="EB212" i="2"/>
  <c r="EA212" i="2"/>
  <c r="DZ212" i="2"/>
  <c r="DV212" i="2"/>
  <c r="DN212" i="2"/>
  <c r="CI212" i="2"/>
  <c r="CD212" i="2"/>
  <c r="CJ212" i="2" s="1"/>
  <c r="BL212" i="2"/>
  <c r="BO212" i="2" s="1"/>
  <c r="BK212" i="2"/>
  <c r="BJ212" i="2"/>
  <c r="BI212" i="2"/>
  <c r="BH212" i="2"/>
  <c r="BG212" i="2"/>
  <c r="BD212" i="2"/>
  <c r="BC212" i="2"/>
  <c r="BB212" i="2"/>
  <c r="AX212" i="2"/>
  <c r="AW212" i="2"/>
  <c r="CK212" i="2" s="1"/>
  <c r="AV212" i="2"/>
  <c r="AU212" i="2"/>
  <c r="AT212" i="2"/>
  <c r="AN212" i="2"/>
  <c r="AM212" i="2"/>
  <c r="AL212" i="2"/>
  <c r="AK212" i="2"/>
  <c r="AJ212" i="2"/>
  <c r="AI212" i="2"/>
  <c r="AH212" i="2"/>
  <c r="AG212" i="2"/>
  <c r="AB212" i="2"/>
  <c r="AA212" i="2"/>
  <c r="Z212" i="2"/>
  <c r="Y212" i="2"/>
  <c r="X212" i="2"/>
  <c r="U212" i="2"/>
  <c r="T212" i="2"/>
  <c r="S212" i="2"/>
  <c r="R212" i="2"/>
  <c r="Q212" i="2"/>
  <c r="P212" i="2"/>
  <c r="O212" i="2"/>
  <c r="L212" i="2"/>
  <c r="I212" i="2"/>
  <c r="H212" i="2"/>
  <c r="G212" i="2"/>
  <c r="F212" i="2"/>
  <c r="E212" i="2"/>
  <c r="A212" i="2"/>
  <c r="LO211" i="2"/>
  <c r="LE211" i="2"/>
  <c r="LD211" i="2"/>
  <c r="LB211" i="2"/>
  <c r="KY211" i="2"/>
  <c r="KX211" i="2"/>
  <c r="KP211" i="2"/>
  <c r="KM211" i="2"/>
  <c r="KK211" i="2"/>
  <c r="JV211" i="2"/>
  <c r="JT211" i="2"/>
  <c r="II211" i="2"/>
  <c r="IH211" i="2"/>
  <c r="IB211" i="2"/>
  <c r="IA211" i="2"/>
  <c r="HU211" i="2"/>
  <c r="HT211" i="2"/>
  <c r="HN211" i="2"/>
  <c r="HM211" i="2"/>
  <c r="HG211" i="2"/>
  <c r="HF211" i="2"/>
  <c r="GZ211" i="2"/>
  <c r="GY211" i="2"/>
  <c r="GS211" i="2"/>
  <c r="GP211" i="2"/>
  <c r="GO211" i="2"/>
  <c r="FR211" i="2"/>
  <c r="FM211" i="2"/>
  <c r="FA211" i="2"/>
  <c r="ER211" i="2"/>
  <c r="EE211" i="2"/>
  <c r="ED211" i="2"/>
  <c r="EC211" i="2"/>
  <c r="EB211" i="2"/>
  <c r="EA211" i="2"/>
  <c r="DZ211" i="2"/>
  <c r="DV211" i="2"/>
  <c r="DN211" i="2"/>
  <c r="CJ211" i="2"/>
  <c r="CI211" i="2"/>
  <c r="CD211" i="2"/>
  <c r="CE211" i="2" s="1"/>
  <c r="BL211" i="2"/>
  <c r="BO211" i="2" s="1"/>
  <c r="BK211" i="2"/>
  <c r="BJ211" i="2"/>
  <c r="BI211" i="2"/>
  <c r="BH211" i="2"/>
  <c r="BG211" i="2"/>
  <c r="BD211" i="2"/>
  <c r="BC211" i="2"/>
  <c r="BB211" i="2"/>
  <c r="AX211" i="2"/>
  <c r="AW211" i="2"/>
  <c r="CK211" i="2" s="1"/>
  <c r="AV211" i="2"/>
  <c r="AU211" i="2"/>
  <c r="AT211" i="2"/>
  <c r="AN211" i="2"/>
  <c r="AM211" i="2"/>
  <c r="AL211" i="2"/>
  <c r="AK211" i="2"/>
  <c r="AJ211" i="2"/>
  <c r="AI211" i="2"/>
  <c r="AH211" i="2"/>
  <c r="AG211" i="2"/>
  <c r="AB211" i="2"/>
  <c r="AA211" i="2"/>
  <c r="Z211" i="2"/>
  <c r="Y211" i="2"/>
  <c r="X211" i="2"/>
  <c r="U211" i="2"/>
  <c r="T211" i="2"/>
  <c r="S211" i="2"/>
  <c r="R211" i="2"/>
  <c r="Q211" i="2"/>
  <c r="P211" i="2"/>
  <c r="O211" i="2"/>
  <c r="L211" i="2"/>
  <c r="I211" i="2"/>
  <c r="H211" i="2"/>
  <c r="G211" i="2"/>
  <c r="F211" i="2"/>
  <c r="E211" i="2"/>
  <c r="A211" i="2"/>
  <c r="LO210" i="2"/>
  <c r="LE210" i="2"/>
  <c r="LD210" i="2"/>
  <c r="LB210" i="2"/>
  <c r="KY210" i="2"/>
  <c r="KX210" i="2"/>
  <c r="KP210" i="2"/>
  <c r="KM210" i="2"/>
  <c r="KK210" i="2"/>
  <c r="JV210" i="2"/>
  <c r="JT210" i="2"/>
  <c r="II210" i="2"/>
  <c r="IH210" i="2"/>
  <c r="IB210" i="2"/>
  <c r="IA210" i="2"/>
  <c r="HU210" i="2"/>
  <c r="HT210" i="2"/>
  <c r="HN210" i="2"/>
  <c r="HM210" i="2"/>
  <c r="HG210" i="2"/>
  <c r="HF210" i="2"/>
  <c r="GZ210" i="2"/>
  <c r="GY210" i="2"/>
  <c r="GS210" i="2"/>
  <c r="GP210" i="2"/>
  <c r="GO210" i="2"/>
  <c r="FR210" i="2"/>
  <c r="FM210" i="2"/>
  <c r="FA210" i="2"/>
  <c r="ER210" i="2"/>
  <c r="EE210" i="2"/>
  <c r="ED210" i="2"/>
  <c r="EC210" i="2"/>
  <c r="EB210" i="2"/>
  <c r="EA210" i="2"/>
  <c r="DZ210" i="2"/>
  <c r="DV210" i="2"/>
  <c r="DN210" i="2"/>
  <c r="CK210" i="2"/>
  <c r="CJ210" i="2"/>
  <c r="CI210" i="2"/>
  <c r="CD210" i="2"/>
  <c r="CE210" i="2" s="1"/>
  <c r="BK210" i="2"/>
  <c r="BJ210" i="2"/>
  <c r="BL210" i="2" s="1"/>
  <c r="BO210" i="2" s="1"/>
  <c r="BI210" i="2"/>
  <c r="BH210" i="2"/>
  <c r="BG210" i="2"/>
  <c r="BD210" i="2"/>
  <c r="BC210" i="2"/>
  <c r="BB210" i="2"/>
  <c r="AX210" i="2"/>
  <c r="AW210" i="2"/>
  <c r="AV210" i="2"/>
  <c r="AU210" i="2"/>
  <c r="AT210" i="2"/>
  <c r="AN210" i="2"/>
  <c r="AM210" i="2"/>
  <c r="AL210" i="2"/>
  <c r="AK210" i="2"/>
  <c r="AJ210" i="2"/>
  <c r="AI210" i="2"/>
  <c r="AH210" i="2"/>
  <c r="AG210" i="2"/>
  <c r="AB210" i="2"/>
  <c r="AA210" i="2"/>
  <c r="Z210" i="2"/>
  <c r="Y210" i="2"/>
  <c r="X210" i="2"/>
  <c r="U210" i="2"/>
  <c r="T210" i="2"/>
  <c r="S210" i="2"/>
  <c r="R210" i="2"/>
  <c r="Q210" i="2"/>
  <c r="P210" i="2"/>
  <c r="O210" i="2"/>
  <c r="L210" i="2"/>
  <c r="I210" i="2"/>
  <c r="H210" i="2"/>
  <c r="G210" i="2"/>
  <c r="F210" i="2"/>
  <c r="A210" i="2" s="1"/>
  <c r="E210" i="2"/>
  <c r="LO209" i="2"/>
  <c r="LE209" i="2"/>
  <c r="LD209" i="2"/>
  <c r="LB209" i="2"/>
  <c r="KY209" i="2"/>
  <c r="KX209" i="2"/>
  <c r="KP209" i="2"/>
  <c r="KM209" i="2"/>
  <c r="KK209" i="2"/>
  <c r="JV209" i="2"/>
  <c r="JT209" i="2"/>
  <c r="II209" i="2"/>
  <c r="IH209" i="2"/>
  <c r="IB209" i="2"/>
  <c r="IA209" i="2"/>
  <c r="HU209" i="2"/>
  <c r="HT209" i="2"/>
  <c r="HN209" i="2"/>
  <c r="HM209" i="2"/>
  <c r="HG209" i="2"/>
  <c r="HF209" i="2"/>
  <c r="GZ209" i="2"/>
  <c r="GY209" i="2"/>
  <c r="GS209" i="2"/>
  <c r="GP209" i="2"/>
  <c r="GO209" i="2"/>
  <c r="FR209" i="2"/>
  <c r="FM209" i="2"/>
  <c r="FA209" i="2"/>
  <c r="ER209" i="2"/>
  <c r="EE209" i="2"/>
  <c r="ED209" i="2"/>
  <c r="EC209" i="2"/>
  <c r="EB209" i="2"/>
  <c r="EA209" i="2"/>
  <c r="DZ209" i="2"/>
  <c r="DV209" i="2"/>
  <c r="DN209" i="2"/>
  <c r="CI209" i="2"/>
  <c r="CE209" i="2"/>
  <c r="CD209" i="2"/>
  <c r="CJ209" i="2" s="1"/>
  <c r="BO209" i="2"/>
  <c r="BL209" i="2"/>
  <c r="BK209" i="2"/>
  <c r="BJ209" i="2"/>
  <c r="BI209" i="2"/>
  <c r="BH209" i="2"/>
  <c r="BG209" i="2"/>
  <c r="BD209" i="2"/>
  <c r="BC209" i="2"/>
  <c r="BB209" i="2"/>
  <c r="AX209" i="2"/>
  <c r="AW209" i="2"/>
  <c r="CK209" i="2" s="1"/>
  <c r="AV209" i="2"/>
  <c r="AU209" i="2"/>
  <c r="AT209" i="2"/>
  <c r="AN209" i="2"/>
  <c r="AM209" i="2"/>
  <c r="AL209" i="2"/>
  <c r="AK209" i="2"/>
  <c r="AJ209" i="2"/>
  <c r="AI209" i="2"/>
  <c r="AH209" i="2"/>
  <c r="AG209" i="2"/>
  <c r="AB209" i="2"/>
  <c r="AA209" i="2"/>
  <c r="Z209" i="2"/>
  <c r="Y209" i="2"/>
  <c r="X209" i="2"/>
  <c r="U209" i="2"/>
  <c r="T209" i="2"/>
  <c r="S209" i="2"/>
  <c r="R209" i="2"/>
  <c r="Q209" i="2"/>
  <c r="P209" i="2"/>
  <c r="O209" i="2"/>
  <c r="L209" i="2"/>
  <c r="I209" i="2"/>
  <c r="H209" i="2"/>
  <c r="G209" i="2"/>
  <c r="F209" i="2"/>
  <c r="A209" i="2" s="1"/>
  <c r="E209" i="2"/>
  <c r="LO208" i="2"/>
  <c r="LE208" i="2"/>
  <c r="LD208" i="2"/>
  <c r="LB208" i="2"/>
  <c r="KY208" i="2"/>
  <c r="KX208" i="2"/>
  <c r="KP208" i="2"/>
  <c r="KM208" i="2"/>
  <c r="KK208" i="2"/>
  <c r="JV208" i="2"/>
  <c r="JT208" i="2"/>
  <c r="II208" i="2"/>
  <c r="IH208" i="2"/>
  <c r="IB208" i="2"/>
  <c r="IA208" i="2"/>
  <c r="HU208" i="2"/>
  <c r="HT208" i="2"/>
  <c r="HN208" i="2"/>
  <c r="HM208" i="2"/>
  <c r="HG208" i="2"/>
  <c r="HF208" i="2"/>
  <c r="GZ208" i="2"/>
  <c r="GY208" i="2"/>
  <c r="GS208" i="2"/>
  <c r="GP208" i="2"/>
  <c r="GO208" i="2"/>
  <c r="FR208" i="2"/>
  <c r="FM208" i="2"/>
  <c r="FA208" i="2"/>
  <c r="ER208" i="2"/>
  <c r="EE208" i="2"/>
  <c r="ED208" i="2"/>
  <c r="EC208" i="2"/>
  <c r="EB208" i="2"/>
  <c r="EA208" i="2"/>
  <c r="DZ208" i="2"/>
  <c r="DV208" i="2"/>
  <c r="DN208" i="2"/>
  <c r="CJ208" i="2"/>
  <c r="CI208" i="2"/>
  <c r="CD208" i="2"/>
  <c r="CE208" i="2" s="1"/>
  <c r="BK208" i="2"/>
  <c r="BJ208" i="2"/>
  <c r="BL208" i="2" s="1"/>
  <c r="BO208" i="2" s="1"/>
  <c r="BI208" i="2"/>
  <c r="BH208" i="2"/>
  <c r="BG208" i="2"/>
  <c r="BD208" i="2"/>
  <c r="BC208" i="2"/>
  <c r="BB208" i="2"/>
  <c r="AX208" i="2"/>
  <c r="AW208" i="2"/>
  <c r="CK208" i="2" s="1"/>
  <c r="AV208" i="2"/>
  <c r="AU208" i="2"/>
  <c r="AT208" i="2"/>
  <c r="AN208" i="2"/>
  <c r="AM208" i="2"/>
  <c r="AL208" i="2"/>
  <c r="AK208" i="2"/>
  <c r="AJ208" i="2"/>
  <c r="AI208" i="2"/>
  <c r="AH208" i="2"/>
  <c r="AG208" i="2"/>
  <c r="AB208" i="2"/>
  <c r="AA208" i="2"/>
  <c r="Z208" i="2"/>
  <c r="Y208" i="2"/>
  <c r="X208" i="2"/>
  <c r="U208" i="2"/>
  <c r="T208" i="2"/>
  <c r="S208" i="2"/>
  <c r="R208" i="2"/>
  <c r="Q208" i="2"/>
  <c r="P208" i="2"/>
  <c r="O208" i="2"/>
  <c r="L208" i="2"/>
  <c r="I208" i="2"/>
  <c r="H208" i="2"/>
  <c r="G208" i="2"/>
  <c r="F208" i="2"/>
  <c r="E208" i="2"/>
  <c r="A208" i="2"/>
  <c r="LO207" i="2"/>
  <c r="LE207" i="2"/>
  <c r="LD207" i="2"/>
  <c r="LB207" i="2"/>
  <c r="KY207" i="2"/>
  <c r="KX207" i="2"/>
  <c r="KP207" i="2"/>
  <c r="KM207" i="2"/>
  <c r="KK207" i="2"/>
  <c r="JV207" i="2"/>
  <c r="JT207" i="2" s="1"/>
  <c r="II207" i="2"/>
  <c r="IH207" i="2"/>
  <c r="IB207" i="2"/>
  <c r="IA207" i="2"/>
  <c r="HU207" i="2"/>
  <c r="HT207" i="2"/>
  <c r="HN207" i="2"/>
  <c r="HM207" i="2"/>
  <c r="HG207" i="2"/>
  <c r="HF207" i="2"/>
  <c r="GZ207" i="2"/>
  <c r="GY207" i="2"/>
  <c r="GS207" i="2"/>
  <c r="GP207" i="2"/>
  <c r="GO207" i="2"/>
  <c r="FR207" i="2"/>
  <c r="FM207" i="2"/>
  <c r="FA207" i="2"/>
  <c r="ER207" i="2"/>
  <c r="EE207" i="2"/>
  <c r="ED207" i="2"/>
  <c r="EC207" i="2"/>
  <c r="EB207" i="2"/>
  <c r="EA207" i="2"/>
  <c r="DZ207" i="2"/>
  <c r="DV207" i="2"/>
  <c r="DN207" i="2"/>
  <c r="CJ207" i="2"/>
  <c r="CI207" i="2"/>
  <c r="CE207" i="2"/>
  <c r="CD207" i="2"/>
  <c r="BO207" i="2"/>
  <c r="BK207" i="2"/>
  <c r="BJ207" i="2"/>
  <c r="BL207" i="2" s="1"/>
  <c r="BI207" i="2"/>
  <c r="BH207" i="2"/>
  <c r="BG207" i="2"/>
  <c r="BD207" i="2"/>
  <c r="BC207" i="2"/>
  <c r="BB207" i="2"/>
  <c r="AX207" i="2"/>
  <c r="AW207" i="2"/>
  <c r="CK207" i="2" s="1"/>
  <c r="AV207" i="2"/>
  <c r="AU207" i="2"/>
  <c r="AT207" i="2"/>
  <c r="AN207" i="2"/>
  <c r="AM207" i="2"/>
  <c r="AL207" i="2"/>
  <c r="AK207" i="2"/>
  <c r="AJ207" i="2"/>
  <c r="AI207" i="2"/>
  <c r="AH207" i="2"/>
  <c r="AG207" i="2"/>
  <c r="AB207" i="2"/>
  <c r="AA207" i="2"/>
  <c r="Z207" i="2"/>
  <c r="Y207" i="2"/>
  <c r="X207" i="2"/>
  <c r="U207" i="2"/>
  <c r="T207" i="2"/>
  <c r="S207" i="2"/>
  <c r="R207" i="2"/>
  <c r="Q207" i="2"/>
  <c r="P207" i="2"/>
  <c r="O207" i="2"/>
  <c r="L207" i="2"/>
  <c r="I207" i="2"/>
  <c r="H207" i="2"/>
  <c r="G207" i="2"/>
  <c r="F207" i="2"/>
  <c r="A207" i="2" s="1"/>
  <c r="E207" i="2"/>
  <c r="LO206" i="2"/>
  <c r="LE206" i="2"/>
  <c r="LD206" i="2"/>
  <c r="LB206" i="2"/>
  <c r="KY206" i="2"/>
  <c r="KX206" i="2"/>
  <c r="KP206" i="2"/>
  <c r="KM206" i="2"/>
  <c r="KK206" i="2"/>
  <c r="JV206" i="2"/>
  <c r="JT206" i="2"/>
  <c r="II206" i="2"/>
  <c r="IH206" i="2"/>
  <c r="IB206" i="2"/>
  <c r="IA206" i="2"/>
  <c r="HU206" i="2"/>
  <c r="HT206" i="2"/>
  <c r="HN206" i="2"/>
  <c r="HM206" i="2"/>
  <c r="HG206" i="2"/>
  <c r="HF206" i="2"/>
  <c r="GZ206" i="2"/>
  <c r="GY206" i="2"/>
  <c r="GS206" i="2"/>
  <c r="GP206" i="2"/>
  <c r="GO206" i="2"/>
  <c r="FR206" i="2"/>
  <c r="FM206" i="2"/>
  <c r="FA206" i="2"/>
  <c r="ER206" i="2"/>
  <c r="EE206" i="2"/>
  <c r="ED206" i="2"/>
  <c r="EC206" i="2"/>
  <c r="EB206" i="2"/>
  <c r="EA206" i="2"/>
  <c r="DZ206" i="2"/>
  <c r="DV206" i="2"/>
  <c r="DN206" i="2"/>
  <c r="CK206" i="2"/>
  <c r="CI206" i="2"/>
  <c r="CD206" i="2"/>
  <c r="BK206" i="2"/>
  <c r="BJ206" i="2"/>
  <c r="BL206" i="2" s="1"/>
  <c r="BO206" i="2" s="1"/>
  <c r="BI206" i="2"/>
  <c r="BH206" i="2"/>
  <c r="BG206" i="2"/>
  <c r="BD206" i="2"/>
  <c r="BC206" i="2"/>
  <c r="BB206" i="2"/>
  <c r="AX206" i="2"/>
  <c r="AW206" i="2"/>
  <c r="AV206" i="2"/>
  <c r="AU206" i="2"/>
  <c r="AT206" i="2"/>
  <c r="AN206" i="2"/>
  <c r="AM206" i="2"/>
  <c r="AL206" i="2"/>
  <c r="AK206" i="2"/>
  <c r="AJ206" i="2"/>
  <c r="AI206" i="2"/>
  <c r="AH206" i="2"/>
  <c r="AG206" i="2"/>
  <c r="AB206" i="2"/>
  <c r="AA206" i="2"/>
  <c r="Z206" i="2"/>
  <c r="Y206" i="2"/>
  <c r="X206" i="2"/>
  <c r="U206" i="2"/>
  <c r="T206" i="2"/>
  <c r="S206" i="2"/>
  <c r="R206" i="2"/>
  <c r="Q206" i="2"/>
  <c r="P206" i="2"/>
  <c r="O206" i="2"/>
  <c r="L206" i="2"/>
  <c r="I206" i="2"/>
  <c r="H206" i="2"/>
  <c r="G206" i="2"/>
  <c r="F206" i="2"/>
  <c r="A206" i="2" s="1"/>
  <c r="E206" i="2"/>
  <c r="LO205" i="2"/>
  <c r="LE205" i="2"/>
  <c r="LD205" i="2"/>
  <c r="LB205" i="2"/>
  <c r="KY205" i="2"/>
  <c r="KX205" i="2"/>
  <c r="KP205" i="2"/>
  <c r="KM205" i="2"/>
  <c r="KK205" i="2"/>
  <c r="JV205" i="2"/>
  <c r="JT205" i="2" s="1"/>
  <c r="II205" i="2"/>
  <c r="IH205" i="2"/>
  <c r="IB205" i="2"/>
  <c r="IA205" i="2"/>
  <c r="HU205" i="2"/>
  <c r="HT205" i="2"/>
  <c r="HN205" i="2"/>
  <c r="HM205" i="2"/>
  <c r="HG205" i="2"/>
  <c r="HF205" i="2"/>
  <c r="GZ205" i="2"/>
  <c r="GY205" i="2"/>
  <c r="GS205" i="2"/>
  <c r="GP205" i="2"/>
  <c r="GO205" i="2"/>
  <c r="FR205" i="2"/>
  <c r="FM205" i="2"/>
  <c r="FA205" i="2"/>
  <c r="ER205" i="2"/>
  <c r="EE205" i="2"/>
  <c r="ED205" i="2"/>
  <c r="EC205" i="2"/>
  <c r="EB205" i="2"/>
  <c r="EA205" i="2"/>
  <c r="DZ205" i="2"/>
  <c r="DV205" i="2"/>
  <c r="DN205" i="2"/>
  <c r="CK205" i="2"/>
  <c r="CJ205" i="2"/>
  <c r="CI205" i="2"/>
  <c r="CE205" i="2"/>
  <c r="CD205" i="2"/>
  <c r="BK205" i="2"/>
  <c r="BJ205" i="2"/>
  <c r="BL205" i="2" s="1"/>
  <c r="BO205" i="2" s="1"/>
  <c r="BI205" i="2"/>
  <c r="BH205" i="2"/>
  <c r="BG205" i="2"/>
  <c r="BD205" i="2"/>
  <c r="BC205" i="2"/>
  <c r="BB205" i="2"/>
  <c r="AX205" i="2"/>
  <c r="AW205" i="2"/>
  <c r="AV205" i="2"/>
  <c r="AU205" i="2"/>
  <c r="AT205" i="2"/>
  <c r="AN205" i="2"/>
  <c r="AM205" i="2"/>
  <c r="AL205" i="2"/>
  <c r="AK205" i="2"/>
  <c r="AJ205" i="2"/>
  <c r="AI205" i="2"/>
  <c r="AH205" i="2"/>
  <c r="AG205" i="2"/>
  <c r="AB205" i="2"/>
  <c r="AA205" i="2"/>
  <c r="Z205" i="2"/>
  <c r="Y205" i="2"/>
  <c r="X205" i="2"/>
  <c r="U205" i="2"/>
  <c r="T205" i="2"/>
  <c r="S205" i="2"/>
  <c r="R205" i="2"/>
  <c r="Q205" i="2"/>
  <c r="P205" i="2"/>
  <c r="O205" i="2"/>
  <c r="L205" i="2"/>
  <c r="I205" i="2"/>
  <c r="H205" i="2"/>
  <c r="G205" i="2"/>
  <c r="F205" i="2"/>
  <c r="E205" i="2"/>
  <c r="A205" i="2"/>
  <c r="LO204" i="2"/>
  <c r="LE204" i="2"/>
  <c r="LD204" i="2"/>
  <c r="LB204" i="2"/>
  <c r="KY204" i="2"/>
  <c r="KX204" i="2"/>
  <c r="KP204" i="2"/>
  <c r="KM204" i="2"/>
  <c r="KK204" i="2"/>
  <c r="JV204" i="2"/>
  <c r="JT204" i="2" s="1"/>
  <c r="II204" i="2"/>
  <c r="IH204" i="2"/>
  <c r="IB204" i="2"/>
  <c r="IA204" i="2"/>
  <c r="HU204" i="2"/>
  <c r="HT204" i="2"/>
  <c r="HN204" i="2"/>
  <c r="HM204" i="2"/>
  <c r="HG204" i="2"/>
  <c r="HF204" i="2"/>
  <c r="GZ204" i="2"/>
  <c r="GY204" i="2"/>
  <c r="GS204" i="2"/>
  <c r="GP204" i="2"/>
  <c r="GO204" i="2"/>
  <c r="FR204" i="2"/>
  <c r="FM204" i="2"/>
  <c r="FA204" i="2"/>
  <c r="ER204" i="2"/>
  <c r="EE204" i="2"/>
  <c r="ED204" i="2"/>
  <c r="EC204" i="2"/>
  <c r="EB204" i="2"/>
  <c r="EA204" i="2"/>
  <c r="DZ204" i="2"/>
  <c r="DV204" i="2"/>
  <c r="DN204" i="2"/>
  <c r="CI204" i="2"/>
  <c r="CD204" i="2"/>
  <c r="CJ204" i="2" s="1"/>
  <c r="BL204" i="2"/>
  <c r="BO204" i="2" s="1"/>
  <c r="BK204" i="2"/>
  <c r="BJ204" i="2"/>
  <c r="BI204" i="2"/>
  <c r="BH204" i="2"/>
  <c r="BG204" i="2"/>
  <c r="BD204" i="2"/>
  <c r="BC204" i="2"/>
  <c r="BB204" i="2"/>
  <c r="AX204" i="2"/>
  <c r="AW204" i="2"/>
  <c r="CK204" i="2" s="1"/>
  <c r="AV204" i="2"/>
  <c r="AU204" i="2"/>
  <c r="AT204" i="2"/>
  <c r="AN204" i="2"/>
  <c r="AM204" i="2"/>
  <c r="AL204" i="2"/>
  <c r="AK204" i="2"/>
  <c r="AJ204" i="2"/>
  <c r="AI204" i="2"/>
  <c r="AH204" i="2"/>
  <c r="AG204" i="2"/>
  <c r="AB204" i="2"/>
  <c r="AA204" i="2"/>
  <c r="Z204" i="2"/>
  <c r="Y204" i="2"/>
  <c r="X204" i="2"/>
  <c r="U204" i="2"/>
  <c r="T204" i="2"/>
  <c r="S204" i="2"/>
  <c r="R204" i="2"/>
  <c r="Q204" i="2"/>
  <c r="P204" i="2"/>
  <c r="O204" i="2"/>
  <c r="L204" i="2"/>
  <c r="I204" i="2"/>
  <c r="H204" i="2"/>
  <c r="G204" i="2"/>
  <c r="F204" i="2"/>
  <c r="E204" i="2"/>
  <c r="A204" i="2"/>
  <c r="LO203" i="2"/>
  <c r="LE203" i="2"/>
  <c r="LD203" i="2"/>
  <c r="LB203" i="2"/>
  <c r="KY203" i="2"/>
  <c r="KX203" i="2"/>
  <c r="KP203" i="2"/>
  <c r="KM203" i="2"/>
  <c r="KK203" i="2"/>
  <c r="JV203" i="2"/>
  <c r="JT203" i="2"/>
  <c r="II203" i="2"/>
  <c r="IH203" i="2"/>
  <c r="IB203" i="2"/>
  <c r="IA203" i="2"/>
  <c r="HU203" i="2"/>
  <c r="HT203" i="2"/>
  <c r="HN203" i="2"/>
  <c r="HM203" i="2"/>
  <c r="HG203" i="2"/>
  <c r="HF203" i="2"/>
  <c r="GZ203" i="2"/>
  <c r="GY203" i="2"/>
  <c r="GS203" i="2"/>
  <c r="GP203" i="2"/>
  <c r="GO203" i="2"/>
  <c r="FR203" i="2"/>
  <c r="FM203" i="2"/>
  <c r="FA203" i="2"/>
  <c r="ER203" i="2"/>
  <c r="EE203" i="2"/>
  <c r="ED203" i="2"/>
  <c r="EC203" i="2"/>
  <c r="EB203" i="2"/>
  <c r="EA203" i="2"/>
  <c r="DZ203" i="2"/>
  <c r="DV203" i="2"/>
  <c r="DN203" i="2"/>
  <c r="CJ203" i="2"/>
  <c r="CI203" i="2"/>
  <c r="CD203" i="2"/>
  <c r="CE203" i="2" s="1"/>
  <c r="BO203" i="2"/>
  <c r="BL203" i="2"/>
  <c r="BK203" i="2"/>
  <c r="BJ203" i="2"/>
  <c r="BI203" i="2"/>
  <c r="BH203" i="2"/>
  <c r="BG203" i="2"/>
  <c r="BD203" i="2"/>
  <c r="BC203" i="2"/>
  <c r="BB203" i="2"/>
  <c r="AX203" i="2"/>
  <c r="AW203" i="2"/>
  <c r="CK203" i="2" s="1"/>
  <c r="AV203" i="2"/>
  <c r="AU203" i="2"/>
  <c r="AT203" i="2"/>
  <c r="AN203" i="2"/>
  <c r="AM203" i="2"/>
  <c r="AL203" i="2"/>
  <c r="AK203" i="2"/>
  <c r="AJ203" i="2"/>
  <c r="AI203" i="2"/>
  <c r="AH203" i="2"/>
  <c r="AG203" i="2"/>
  <c r="AB203" i="2"/>
  <c r="AA203" i="2"/>
  <c r="Z203" i="2"/>
  <c r="Y203" i="2"/>
  <c r="X203" i="2"/>
  <c r="U203" i="2"/>
  <c r="T203" i="2"/>
  <c r="S203" i="2"/>
  <c r="R203" i="2"/>
  <c r="Q203" i="2"/>
  <c r="P203" i="2"/>
  <c r="O203" i="2"/>
  <c r="L203" i="2"/>
  <c r="I203" i="2"/>
  <c r="H203" i="2"/>
  <c r="G203" i="2"/>
  <c r="F203" i="2"/>
  <c r="E203" i="2"/>
  <c r="A203" i="2"/>
  <c r="LO202" i="2"/>
  <c r="LE202" i="2"/>
  <c r="LD202" i="2"/>
  <c r="LB202" i="2"/>
  <c r="KY202" i="2"/>
  <c r="KX202" i="2"/>
  <c r="KP202" i="2"/>
  <c r="KM202" i="2"/>
  <c r="KK202" i="2"/>
  <c r="JV202" i="2"/>
  <c r="JT202" i="2"/>
  <c r="II202" i="2"/>
  <c r="IH202" i="2"/>
  <c r="IB202" i="2"/>
  <c r="IA202" i="2"/>
  <c r="HU202" i="2"/>
  <c r="HT202" i="2"/>
  <c r="HN202" i="2"/>
  <c r="HM202" i="2"/>
  <c r="HG202" i="2"/>
  <c r="HF202" i="2"/>
  <c r="GZ202" i="2"/>
  <c r="GY202" i="2"/>
  <c r="GS202" i="2"/>
  <c r="GP202" i="2"/>
  <c r="GO202" i="2"/>
  <c r="FR202" i="2"/>
  <c r="FM202" i="2"/>
  <c r="FA202" i="2"/>
  <c r="ER202" i="2"/>
  <c r="EE202" i="2"/>
  <c r="ED202" i="2"/>
  <c r="EC202" i="2"/>
  <c r="EB202" i="2"/>
  <c r="EA202" i="2"/>
  <c r="DZ202" i="2"/>
  <c r="DV202" i="2"/>
  <c r="DN202" i="2"/>
  <c r="CK202" i="2"/>
  <c r="CJ202" i="2"/>
  <c r="CI202" i="2"/>
  <c r="CD202" i="2"/>
  <c r="CE202" i="2" s="1"/>
  <c r="BK202" i="2"/>
  <c r="BJ202" i="2"/>
  <c r="BL202" i="2" s="1"/>
  <c r="BO202" i="2" s="1"/>
  <c r="BI202" i="2"/>
  <c r="BH202" i="2"/>
  <c r="BG202" i="2"/>
  <c r="BD202" i="2"/>
  <c r="BC202" i="2"/>
  <c r="BB202" i="2"/>
  <c r="AX202" i="2"/>
  <c r="AW202" i="2"/>
  <c r="AV202" i="2"/>
  <c r="AU202" i="2"/>
  <c r="AT202" i="2"/>
  <c r="AN202" i="2"/>
  <c r="AM202" i="2"/>
  <c r="AL202" i="2"/>
  <c r="AK202" i="2"/>
  <c r="AJ202" i="2"/>
  <c r="AI202" i="2"/>
  <c r="AH202" i="2"/>
  <c r="AG202" i="2"/>
  <c r="AB202" i="2"/>
  <c r="AA202" i="2"/>
  <c r="Z202" i="2"/>
  <c r="Y202" i="2"/>
  <c r="X202" i="2"/>
  <c r="U202" i="2"/>
  <c r="T202" i="2"/>
  <c r="S202" i="2"/>
  <c r="R202" i="2"/>
  <c r="Q202" i="2"/>
  <c r="P202" i="2"/>
  <c r="O202" i="2"/>
  <c r="L202" i="2"/>
  <c r="I202" i="2"/>
  <c r="H202" i="2"/>
  <c r="G202" i="2"/>
  <c r="F202" i="2"/>
  <c r="A202" i="2" s="1"/>
  <c r="E202" i="2"/>
  <c r="LO201" i="2"/>
  <c r="LE201" i="2"/>
  <c r="LD201" i="2"/>
  <c r="LB201" i="2"/>
  <c r="KY201" i="2"/>
  <c r="KX201" i="2"/>
  <c r="KP201" i="2"/>
  <c r="KM201" i="2"/>
  <c r="KK201" i="2"/>
  <c r="JV201" i="2"/>
  <c r="JT201" i="2"/>
  <c r="II201" i="2"/>
  <c r="IH201" i="2"/>
  <c r="IB201" i="2"/>
  <c r="IA201" i="2"/>
  <c r="HU201" i="2"/>
  <c r="HT201" i="2"/>
  <c r="HN201" i="2"/>
  <c r="HM201" i="2"/>
  <c r="HG201" i="2"/>
  <c r="HF201" i="2"/>
  <c r="GZ201" i="2"/>
  <c r="GY201" i="2"/>
  <c r="GS201" i="2"/>
  <c r="GP201" i="2"/>
  <c r="GO201" i="2"/>
  <c r="FR201" i="2"/>
  <c r="FM201" i="2"/>
  <c r="FA201" i="2"/>
  <c r="ER201" i="2"/>
  <c r="EE201" i="2"/>
  <c r="ED201" i="2"/>
  <c r="EC201" i="2"/>
  <c r="EB201" i="2"/>
  <c r="EA201" i="2"/>
  <c r="DZ201" i="2"/>
  <c r="DV201" i="2"/>
  <c r="DN201" i="2"/>
  <c r="CI201" i="2"/>
  <c r="CD201" i="2"/>
  <c r="CJ201" i="2" s="1"/>
  <c r="BO201" i="2"/>
  <c r="BL201" i="2"/>
  <c r="BK201" i="2"/>
  <c r="BJ201" i="2"/>
  <c r="BI201" i="2"/>
  <c r="BH201" i="2"/>
  <c r="BG201" i="2"/>
  <c r="BD201" i="2"/>
  <c r="BC201" i="2"/>
  <c r="BB201" i="2"/>
  <c r="AX201" i="2"/>
  <c r="AW201" i="2"/>
  <c r="CK201" i="2" s="1"/>
  <c r="AV201" i="2"/>
  <c r="AU201" i="2"/>
  <c r="AT201" i="2"/>
  <c r="AN201" i="2"/>
  <c r="AM201" i="2"/>
  <c r="AL201" i="2"/>
  <c r="AK201" i="2"/>
  <c r="AJ201" i="2"/>
  <c r="AI201" i="2"/>
  <c r="AH201" i="2"/>
  <c r="AG201" i="2"/>
  <c r="AB201" i="2"/>
  <c r="AA201" i="2"/>
  <c r="Z201" i="2"/>
  <c r="Y201" i="2"/>
  <c r="X201" i="2"/>
  <c r="U201" i="2"/>
  <c r="T201" i="2"/>
  <c r="S201" i="2"/>
  <c r="R201" i="2"/>
  <c r="Q201" i="2"/>
  <c r="P201" i="2"/>
  <c r="O201" i="2"/>
  <c r="L201" i="2"/>
  <c r="I201" i="2"/>
  <c r="H201" i="2"/>
  <c r="G201" i="2"/>
  <c r="F201" i="2"/>
  <c r="A201" i="2" s="1"/>
  <c r="E201" i="2"/>
  <c r="LO200" i="2"/>
  <c r="LE200" i="2"/>
  <c r="LD200" i="2"/>
  <c r="LB200" i="2"/>
  <c r="KY200" i="2"/>
  <c r="KX200" i="2"/>
  <c r="KP200" i="2"/>
  <c r="KM200" i="2"/>
  <c r="KK200" i="2"/>
  <c r="JV200" i="2"/>
  <c r="JT200" i="2"/>
  <c r="II200" i="2"/>
  <c r="IH200" i="2"/>
  <c r="IB200" i="2"/>
  <c r="IA200" i="2"/>
  <c r="HU200" i="2"/>
  <c r="HT200" i="2"/>
  <c r="HN200" i="2"/>
  <c r="HM200" i="2"/>
  <c r="HG200" i="2"/>
  <c r="HF200" i="2"/>
  <c r="GZ200" i="2"/>
  <c r="GY200" i="2"/>
  <c r="GS200" i="2"/>
  <c r="GP200" i="2"/>
  <c r="GO200" i="2"/>
  <c r="FR200" i="2"/>
  <c r="FM200" i="2"/>
  <c r="FA200" i="2"/>
  <c r="ER200" i="2"/>
  <c r="EE200" i="2"/>
  <c r="ED200" i="2"/>
  <c r="EC200" i="2"/>
  <c r="EB200" i="2"/>
  <c r="EA200" i="2"/>
  <c r="DZ200" i="2"/>
  <c r="DV200" i="2"/>
  <c r="DN200" i="2"/>
  <c r="CJ200" i="2"/>
  <c r="CI200" i="2"/>
  <c r="CD200" i="2"/>
  <c r="CE200" i="2" s="1"/>
  <c r="BL200" i="2"/>
  <c r="BO200" i="2" s="1"/>
  <c r="BK200" i="2"/>
  <c r="BJ200" i="2"/>
  <c r="BI200" i="2"/>
  <c r="BH200" i="2"/>
  <c r="BG200" i="2"/>
  <c r="BD200" i="2"/>
  <c r="BC200" i="2"/>
  <c r="BB200" i="2"/>
  <c r="AX200" i="2"/>
  <c r="AW200" i="2"/>
  <c r="CK200" i="2" s="1"/>
  <c r="AV200" i="2"/>
  <c r="AU200" i="2"/>
  <c r="AT200" i="2"/>
  <c r="AN200" i="2"/>
  <c r="AM200" i="2"/>
  <c r="AL200" i="2"/>
  <c r="AK200" i="2"/>
  <c r="AJ200" i="2"/>
  <c r="AI200" i="2"/>
  <c r="AH200" i="2"/>
  <c r="AG200" i="2"/>
  <c r="AB200" i="2"/>
  <c r="AA200" i="2"/>
  <c r="Z200" i="2"/>
  <c r="Y200" i="2"/>
  <c r="X200" i="2"/>
  <c r="U200" i="2"/>
  <c r="T200" i="2"/>
  <c r="S200" i="2"/>
  <c r="R200" i="2"/>
  <c r="Q200" i="2"/>
  <c r="P200" i="2"/>
  <c r="O200" i="2"/>
  <c r="L200" i="2"/>
  <c r="I200" i="2"/>
  <c r="H200" i="2"/>
  <c r="G200" i="2"/>
  <c r="F200" i="2"/>
  <c r="E200" i="2"/>
  <c r="A200" i="2"/>
  <c r="LO199" i="2"/>
  <c r="LE199" i="2"/>
  <c r="LD199" i="2"/>
  <c r="LB199" i="2"/>
  <c r="KY199" i="2"/>
  <c r="KX199" i="2"/>
  <c r="KP199" i="2"/>
  <c r="KM199" i="2"/>
  <c r="KK199" i="2"/>
  <c r="JV199" i="2"/>
  <c r="JT199" i="2" s="1"/>
  <c r="II199" i="2"/>
  <c r="IH199" i="2"/>
  <c r="IB199" i="2"/>
  <c r="IA199" i="2"/>
  <c r="HU199" i="2"/>
  <c r="HT199" i="2"/>
  <c r="HN199" i="2"/>
  <c r="HM199" i="2"/>
  <c r="HG199" i="2"/>
  <c r="HF199" i="2"/>
  <c r="GZ199" i="2"/>
  <c r="GY199" i="2"/>
  <c r="GS199" i="2"/>
  <c r="GP199" i="2"/>
  <c r="GO199" i="2"/>
  <c r="FR199" i="2"/>
  <c r="FM199" i="2"/>
  <c r="FA199" i="2"/>
  <c r="ER199" i="2"/>
  <c r="EE199" i="2"/>
  <c r="ED199" i="2"/>
  <c r="EC199" i="2"/>
  <c r="EB199" i="2"/>
  <c r="EA199" i="2"/>
  <c r="DZ199" i="2"/>
  <c r="DV199" i="2"/>
  <c r="DN199" i="2"/>
  <c r="CJ199" i="2"/>
  <c r="CI199" i="2"/>
  <c r="CE199" i="2"/>
  <c r="CD199" i="2"/>
  <c r="BO199" i="2"/>
  <c r="BK199" i="2"/>
  <c r="BJ199" i="2"/>
  <c r="BL199" i="2" s="1"/>
  <c r="BI199" i="2"/>
  <c r="BH199" i="2"/>
  <c r="BG199" i="2"/>
  <c r="BD199" i="2"/>
  <c r="BC199" i="2"/>
  <c r="BB199" i="2"/>
  <c r="AX199" i="2"/>
  <c r="AW199" i="2"/>
  <c r="CK199" i="2" s="1"/>
  <c r="AV199" i="2"/>
  <c r="AU199" i="2"/>
  <c r="AT199" i="2"/>
  <c r="AN199" i="2"/>
  <c r="AM199" i="2"/>
  <c r="AL199" i="2"/>
  <c r="AK199" i="2"/>
  <c r="AJ199" i="2"/>
  <c r="AI199" i="2"/>
  <c r="AH199" i="2"/>
  <c r="AG199" i="2"/>
  <c r="AB199" i="2"/>
  <c r="AA199" i="2"/>
  <c r="Z199" i="2"/>
  <c r="Y199" i="2"/>
  <c r="X199" i="2"/>
  <c r="U199" i="2"/>
  <c r="T199" i="2"/>
  <c r="S199" i="2"/>
  <c r="R199" i="2"/>
  <c r="Q199" i="2"/>
  <c r="P199" i="2"/>
  <c r="O199" i="2"/>
  <c r="L199" i="2"/>
  <c r="I199" i="2"/>
  <c r="H199" i="2"/>
  <c r="G199" i="2"/>
  <c r="F199" i="2"/>
  <c r="A199" i="2" s="1"/>
  <c r="E199" i="2"/>
  <c r="LO198" i="2"/>
  <c r="LE198" i="2"/>
  <c r="LD198" i="2"/>
  <c r="LB198" i="2"/>
  <c r="KY198" i="2"/>
  <c r="KX198" i="2"/>
  <c r="KP198" i="2"/>
  <c r="KM198" i="2"/>
  <c r="KK198" i="2"/>
  <c r="JV198" i="2"/>
  <c r="JT198" i="2"/>
  <c r="II198" i="2"/>
  <c r="IH198" i="2"/>
  <c r="IB198" i="2"/>
  <c r="IA198" i="2"/>
  <c r="HU198" i="2"/>
  <c r="HT198" i="2"/>
  <c r="HN198" i="2"/>
  <c r="HM198" i="2"/>
  <c r="HG198" i="2"/>
  <c r="HF198" i="2"/>
  <c r="GZ198" i="2"/>
  <c r="GY198" i="2"/>
  <c r="GS198" i="2"/>
  <c r="GP198" i="2"/>
  <c r="GO198" i="2"/>
  <c r="FR198" i="2"/>
  <c r="FM198" i="2"/>
  <c r="FA198" i="2"/>
  <c r="ER198" i="2"/>
  <c r="EE198" i="2"/>
  <c r="ED198" i="2"/>
  <c r="EC198" i="2"/>
  <c r="EB198" i="2"/>
  <c r="EA198" i="2"/>
  <c r="DZ198" i="2"/>
  <c r="DV198" i="2"/>
  <c r="DN198" i="2"/>
  <c r="CI198" i="2"/>
  <c r="CD198" i="2"/>
  <c r="BK198" i="2"/>
  <c r="BJ198" i="2"/>
  <c r="BL198" i="2" s="1"/>
  <c r="BO198" i="2" s="1"/>
  <c r="BI198" i="2"/>
  <c r="BH198" i="2"/>
  <c r="BG198" i="2"/>
  <c r="BD198" i="2"/>
  <c r="BC198" i="2"/>
  <c r="BB198" i="2"/>
  <c r="AX198" i="2"/>
  <c r="AW198" i="2"/>
  <c r="CK198" i="2" s="1"/>
  <c r="AV198" i="2"/>
  <c r="AU198" i="2"/>
  <c r="AT198" i="2"/>
  <c r="AN198" i="2"/>
  <c r="AM198" i="2"/>
  <c r="AL198" i="2"/>
  <c r="AK198" i="2"/>
  <c r="AJ198" i="2"/>
  <c r="AI198" i="2"/>
  <c r="AH198" i="2"/>
  <c r="AG198" i="2"/>
  <c r="AB198" i="2"/>
  <c r="AA198" i="2"/>
  <c r="Z198" i="2"/>
  <c r="Y198" i="2"/>
  <c r="X198" i="2"/>
  <c r="U198" i="2"/>
  <c r="T198" i="2"/>
  <c r="S198" i="2"/>
  <c r="R198" i="2"/>
  <c r="Q198" i="2"/>
  <c r="P198" i="2"/>
  <c r="O198" i="2"/>
  <c r="L198" i="2"/>
  <c r="I198" i="2"/>
  <c r="H198" i="2"/>
  <c r="G198" i="2"/>
  <c r="F198" i="2"/>
  <c r="A198" i="2" s="1"/>
  <c r="E198" i="2"/>
  <c r="LO197" i="2"/>
  <c r="LE197" i="2"/>
  <c r="LD197" i="2"/>
  <c r="LB197" i="2"/>
  <c r="KY197" i="2"/>
  <c r="KX197" i="2"/>
  <c r="KP197" i="2"/>
  <c r="KM197" i="2"/>
  <c r="KK197" i="2"/>
  <c r="JV197" i="2"/>
  <c r="JT197" i="2" s="1"/>
  <c r="II197" i="2"/>
  <c r="IH197" i="2"/>
  <c r="IB197" i="2"/>
  <c r="IA197" i="2"/>
  <c r="HU197" i="2"/>
  <c r="HT197" i="2"/>
  <c r="HN197" i="2"/>
  <c r="HM197" i="2"/>
  <c r="HG197" i="2"/>
  <c r="HF197" i="2"/>
  <c r="GZ197" i="2"/>
  <c r="GY197" i="2"/>
  <c r="GS197" i="2"/>
  <c r="GP197" i="2"/>
  <c r="GO197" i="2"/>
  <c r="FR197" i="2"/>
  <c r="FM197" i="2"/>
  <c r="FA197" i="2"/>
  <c r="ER197" i="2"/>
  <c r="EE197" i="2"/>
  <c r="ED197" i="2"/>
  <c r="EC197" i="2"/>
  <c r="EB197" i="2"/>
  <c r="EA197" i="2"/>
  <c r="DZ197" i="2"/>
  <c r="DV197" i="2"/>
  <c r="DN197" i="2"/>
  <c r="CJ197" i="2"/>
  <c r="CI197" i="2"/>
  <c r="CE197" i="2"/>
  <c r="CD197" i="2"/>
  <c r="BK197" i="2"/>
  <c r="BJ197" i="2"/>
  <c r="BL197" i="2" s="1"/>
  <c r="BO197" i="2" s="1"/>
  <c r="BI197" i="2"/>
  <c r="BH197" i="2"/>
  <c r="BG197" i="2"/>
  <c r="BD197" i="2"/>
  <c r="BC197" i="2"/>
  <c r="BB197" i="2"/>
  <c r="AX197" i="2"/>
  <c r="AW197" i="2"/>
  <c r="CK197" i="2" s="1"/>
  <c r="AV197" i="2"/>
  <c r="AU197" i="2"/>
  <c r="AT197" i="2"/>
  <c r="AN197" i="2"/>
  <c r="AM197" i="2"/>
  <c r="AL197" i="2"/>
  <c r="AK197" i="2"/>
  <c r="AJ197" i="2"/>
  <c r="AI197" i="2"/>
  <c r="AH197" i="2"/>
  <c r="AG197" i="2"/>
  <c r="AB197" i="2"/>
  <c r="AA197" i="2"/>
  <c r="Z197" i="2"/>
  <c r="Y197" i="2"/>
  <c r="X197" i="2"/>
  <c r="U197" i="2"/>
  <c r="T197" i="2"/>
  <c r="S197" i="2"/>
  <c r="R197" i="2"/>
  <c r="Q197" i="2"/>
  <c r="P197" i="2"/>
  <c r="O197" i="2"/>
  <c r="L197" i="2"/>
  <c r="I197" i="2"/>
  <c r="H197" i="2"/>
  <c r="G197" i="2"/>
  <c r="F197" i="2"/>
  <c r="E197" i="2"/>
  <c r="A197" i="2"/>
  <c r="LO196" i="2"/>
  <c r="LE196" i="2"/>
  <c r="LD196" i="2"/>
  <c r="LB196" i="2"/>
  <c r="KY196" i="2"/>
  <c r="KX196" i="2"/>
  <c r="KP196" i="2"/>
  <c r="KM196" i="2"/>
  <c r="KK196" i="2"/>
  <c r="JV196" i="2"/>
  <c r="JT196" i="2"/>
  <c r="II196" i="2"/>
  <c r="IH196" i="2"/>
  <c r="IB196" i="2"/>
  <c r="IA196" i="2"/>
  <c r="HU196" i="2"/>
  <c r="HT196" i="2"/>
  <c r="HN196" i="2"/>
  <c r="HM196" i="2"/>
  <c r="HG196" i="2"/>
  <c r="HF196" i="2"/>
  <c r="GZ196" i="2"/>
  <c r="GY196" i="2"/>
  <c r="GS196" i="2"/>
  <c r="GP196" i="2"/>
  <c r="GO196" i="2"/>
  <c r="FR196" i="2"/>
  <c r="FM196" i="2"/>
  <c r="FA196" i="2"/>
  <c r="ER196" i="2"/>
  <c r="EE196" i="2"/>
  <c r="ED196" i="2"/>
  <c r="EC196" i="2"/>
  <c r="EB196" i="2"/>
  <c r="EA196" i="2"/>
  <c r="DZ196" i="2"/>
  <c r="DV196" i="2"/>
  <c r="DN196" i="2"/>
  <c r="CI196" i="2"/>
  <c r="CE196" i="2"/>
  <c r="CD196" i="2"/>
  <c r="CJ196" i="2" s="1"/>
  <c r="BL196" i="2"/>
  <c r="BO196" i="2" s="1"/>
  <c r="BK196" i="2"/>
  <c r="BJ196" i="2"/>
  <c r="BI196" i="2"/>
  <c r="BH196" i="2"/>
  <c r="BG196" i="2"/>
  <c r="BD196" i="2"/>
  <c r="BC196" i="2"/>
  <c r="BB196" i="2"/>
  <c r="AX196" i="2"/>
  <c r="AW196" i="2"/>
  <c r="CK196" i="2" s="1"/>
  <c r="AV196" i="2"/>
  <c r="AU196" i="2"/>
  <c r="AT196" i="2"/>
  <c r="AN196" i="2"/>
  <c r="AM196" i="2"/>
  <c r="AL196" i="2"/>
  <c r="AK196" i="2"/>
  <c r="AJ196" i="2"/>
  <c r="AI196" i="2"/>
  <c r="AH196" i="2"/>
  <c r="AG196" i="2"/>
  <c r="AB196" i="2"/>
  <c r="AA196" i="2"/>
  <c r="Z196" i="2"/>
  <c r="Y196" i="2"/>
  <c r="X196" i="2"/>
  <c r="U196" i="2"/>
  <c r="T196" i="2"/>
  <c r="S196" i="2"/>
  <c r="R196" i="2"/>
  <c r="Q196" i="2"/>
  <c r="P196" i="2"/>
  <c r="O196" i="2"/>
  <c r="L196" i="2"/>
  <c r="I196" i="2"/>
  <c r="H196" i="2"/>
  <c r="G196" i="2"/>
  <c r="F196" i="2"/>
  <c r="A196" i="2" s="1"/>
  <c r="E196" i="2"/>
  <c r="LO195" i="2"/>
  <c r="LE195" i="2"/>
  <c r="LD195" i="2"/>
  <c r="LB195" i="2"/>
  <c r="KY195" i="2"/>
  <c r="KX195" i="2"/>
  <c r="KP195" i="2"/>
  <c r="KM195" i="2"/>
  <c r="KK195" i="2"/>
  <c r="JV195" i="2"/>
  <c r="JT195" i="2"/>
  <c r="II195" i="2"/>
  <c r="IH195" i="2"/>
  <c r="IB195" i="2"/>
  <c r="IA195" i="2"/>
  <c r="HU195" i="2"/>
  <c r="HT195" i="2"/>
  <c r="HN195" i="2"/>
  <c r="HM195" i="2"/>
  <c r="HG195" i="2"/>
  <c r="HF195" i="2"/>
  <c r="GZ195" i="2"/>
  <c r="GY195" i="2"/>
  <c r="GS195" i="2"/>
  <c r="GP195" i="2"/>
  <c r="GO195" i="2"/>
  <c r="FR195" i="2"/>
  <c r="FM195" i="2"/>
  <c r="FA195" i="2"/>
  <c r="ER195" i="2"/>
  <c r="EE195" i="2"/>
  <c r="ED195" i="2"/>
  <c r="EC195" i="2"/>
  <c r="EB195" i="2"/>
  <c r="EA195" i="2"/>
  <c r="DZ195" i="2"/>
  <c r="DV195" i="2"/>
  <c r="DN195" i="2"/>
  <c r="CJ195" i="2"/>
  <c r="CI195" i="2"/>
  <c r="CD195" i="2"/>
  <c r="CE195" i="2" s="1"/>
  <c r="BO195" i="2"/>
  <c r="BL195" i="2"/>
  <c r="BK195" i="2"/>
  <c r="BJ195" i="2"/>
  <c r="BI195" i="2"/>
  <c r="BH195" i="2"/>
  <c r="BG195" i="2"/>
  <c r="BD195" i="2"/>
  <c r="BC195" i="2"/>
  <c r="BB195" i="2"/>
  <c r="AX195" i="2"/>
  <c r="AW195" i="2"/>
  <c r="CK195" i="2" s="1"/>
  <c r="AV195" i="2"/>
  <c r="AU195" i="2"/>
  <c r="AT195" i="2"/>
  <c r="AN195" i="2"/>
  <c r="AM195" i="2"/>
  <c r="AL195" i="2"/>
  <c r="AK195" i="2"/>
  <c r="AJ195" i="2"/>
  <c r="AI195" i="2"/>
  <c r="AH195" i="2"/>
  <c r="AG195" i="2"/>
  <c r="AB195" i="2"/>
  <c r="AA195" i="2"/>
  <c r="Z195" i="2"/>
  <c r="Y195" i="2"/>
  <c r="X195" i="2"/>
  <c r="U195" i="2"/>
  <c r="T195" i="2"/>
  <c r="S195" i="2"/>
  <c r="R195" i="2"/>
  <c r="Q195" i="2"/>
  <c r="P195" i="2"/>
  <c r="O195" i="2"/>
  <c r="L195" i="2"/>
  <c r="I195" i="2"/>
  <c r="H195" i="2"/>
  <c r="G195" i="2"/>
  <c r="F195" i="2"/>
  <c r="E195" i="2"/>
  <c r="A195" i="2"/>
  <c r="LO194" i="2"/>
  <c r="LE194" i="2"/>
  <c r="LD194" i="2"/>
  <c r="LB194" i="2"/>
  <c r="KY194" i="2"/>
  <c r="KX194" i="2"/>
  <c r="KP194" i="2"/>
  <c r="KM194" i="2"/>
  <c r="KK194" i="2"/>
  <c r="JV194" i="2"/>
  <c r="JT194" i="2"/>
  <c r="II194" i="2"/>
  <c r="IH194" i="2"/>
  <c r="IB194" i="2"/>
  <c r="IA194" i="2"/>
  <c r="HU194" i="2"/>
  <c r="HT194" i="2"/>
  <c r="HN194" i="2"/>
  <c r="HM194" i="2"/>
  <c r="HG194" i="2"/>
  <c r="HF194" i="2"/>
  <c r="GZ194" i="2"/>
  <c r="GY194" i="2"/>
  <c r="GS194" i="2"/>
  <c r="GP194" i="2"/>
  <c r="GO194" i="2"/>
  <c r="FR194" i="2"/>
  <c r="FM194" i="2"/>
  <c r="FA194" i="2"/>
  <c r="ER194" i="2"/>
  <c r="EE194" i="2"/>
  <c r="ED194" i="2"/>
  <c r="EC194" i="2"/>
  <c r="EB194" i="2"/>
  <c r="EA194" i="2"/>
  <c r="DZ194" i="2"/>
  <c r="DV194" i="2"/>
  <c r="DN194" i="2"/>
  <c r="CI194" i="2"/>
  <c r="CD194" i="2"/>
  <c r="CE194" i="2" s="1"/>
  <c r="BK194" i="2"/>
  <c r="BJ194" i="2"/>
  <c r="BL194" i="2" s="1"/>
  <c r="BO194" i="2" s="1"/>
  <c r="BI194" i="2"/>
  <c r="BH194" i="2"/>
  <c r="BG194" i="2"/>
  <c r="BD194" i="2"/>
  <c r="BC194" i="2"/>
  <c r="BB194" i="2"/>
  <c r="AX194" i="2"/>
  <c r="AW194" i="2"/>
  <c r="CK194" i="2" s="1"/>
  <c r="AV194" i="2"/>
  <c r="AU194" i="2"/>
  <c r="AT194" i="2"/>
  <c r="AN194" i="2"/>
  <c r="AM194" i="2"/>
  <c r="AL194" i="2"/>
  <c r="AK194" i="2"/>
  <c r="AJ194" i="2"/>
  <c r="AI194" i="2"/>
  <c r="AH194" i="2"/>
  <c r="AG194" i="2"/>
  <c r="AB194" i="2"/>
  <c r="AA194" i="2"/>
  <c r="Z194" i="2"/>
  <c r="Y194" i="2"/>
  <c r="X194" i="2"/>
  <c r="U194" i="2"/>
  <c r="T194" i="2"/>
  <c r="S194" i="2"/>
  <c r="R194" i="2"/>
  <c r="Q194" i="2"/>
  <c r="P194" i="2"/>
  <c r="O194" i="2"/>
  <c r="L194" i="2"/>
  <c r="I194" i="2"/>
  <c r="H194" i="2"/>
  <c r="G194" i="2"/>
  <c r="F194" i="2"/>
  <c r="A194" i="2" s="1"/>
  <c r="E194" i="2"/>
  <c r="LO193" i="2"/>
  <c r="LE193" i="2"/>
  <c r="LD193" i="2"/>
  <c r="LB193" i="2"/>
  <c r="KY193" i="2"/>
  <c r="KX193" i="2"/>
  <c r="KP193" i="2"/>
  <c r="KM193" i="2"/>
  <c r="KK193" i="2"/>
  <c r="JV193" i="2"/>
  <c r="JT193" i="2" s="1"/>
  <c r="II193" i="2"/>
  <c r="IH193" i="2"/>
  <c r="IB193" i="2"/>
  <c r="IA193" i="2"/>
  <c r="HU193" i="2"/>
  <c r="HT193" i="2"/>
  <c r="HN193" i="2"/>
  <c r="HM193" i="2"/>
  <c r="HG193" i="2"/>
  <c r="HF193" i="2"/>
  <c r="GZ193" i="2"/>
  <c r="GY193" i="2"/>
  <c r="GS193" i="2"/>
  <c r="GP193" i="2"/>
  <c r="GO193" i="2"/>
  <c r="FR193" i="2"/>
  <c r="FM193" i="2"/>
  <c r="FA193" i="2"/>
  <c r="ER193" i="2"/>
  <c r="EE193" i="2"/>
  <c r="ED193" i="2"/>
  <c r="EC193" i="2"/>
  <c r="EB193" i="2"/>
  <c r="EA193" i="2"/>
  <c r="DZ193" i="2"/>
  <c r="DV193" i="2"/>
  <c r="DN193" i="2"/>
  <c r="CI193" i="2"/>
  <c r="CD193" i="2"/>
  <c r="CJ193" i="2" s="1"/>
  <c r="BO193" i="2"/>
  <c r="BL193" i="2"/>
  <c r="BK193" i="2"/>
  <c r="BJ193" i="2"/>
  <c r="BI193" i="2"/>
  <c r="BH193" i="2"/>
  <c r="BG193" i="2"/>
  <c r="BD193" i="2"/>
  <c r="BC193" i="2"/>
  <c r="BB193" i="2"/>
  <c r="AX193" i="2"/>
  <c r="AW193" i="2"/>
  <c r="CK193" i="2" s="1"/>
  <c r="AV193" i="2"/>
  <c r="AU193" i="2"/>
  <c r="AT193" i="2"/>
  <c r="AN193" i="2"/>
  <c r="AM193" i="2"/>
  <c r="AL193" i="2"/>
  <c r="AK193" i="2"/>
  <c r="AJ193" i="2"/>
  <c r="AI193" i="2"/>
  <c r="AH193" i="2"/>
  <c r="AG193" i="2"/>
  <c r="AB193" i="2"/>
  <c r="AA193" i="2"/>
  <c r="Z193" i="2"/>
  <c r="Y193" i="2"/>
  <c r="X193" i="2"/>
  <c r="U193" i="2"/>
  <c r="T193" i="2"/>
  <c r="S193" i="2"/>
  <c r="R193" i="2"/>
  <c r="Q193" i="2"/>
  <c r="P193" i="2"/>
  <c r="O193" i="2"/>
  <c r="L193" i="2"/>
  <c r="I193" i="2"/>
  <c r="H193" i="2"/>
  <c r="G193" i="2"/>
  <c r="F193" i="2"/>
  <c r="A193" i="2" s="1"/>
  <c r="E193" i="2"/>
  <c r="LO192" i="2"/>
  <c r="LE192" i="2"/>
  <c r="LD192" i="2"/>
  <c r="LB192" i="2"/>
  <c r="KY192" i="2"/>
  <c r="KX192" i="2"/>
  <c r="KP192" i="2"/>
  <c r="KM192" i="2"/>
  <c r="KK192" i="2"/>
  <c r="JV192" i="2"/>
  <c r="JT192" i="2"/>
  <c r="II192" i="2"/>
  <c r="IH192" i="2"/>
  <c r="IB192" i="2"/>
  <c r="IA192" i="2"/>
  <c r="HU192" i="2"/>
  <c r="HT192" i="2"/>
  <c r="HN192" i="2"/>
  <c r="HM192" i="2"/>
  <c r="HG192" i="2"/>
  <c r="HF192" i="2"/>
  <c r="GZ192" i="2"/>
  <c r="GY192" i="2"/>
  <c r="GS192" i="2"/>
  <c r="GP192" i="2"/>
  <c r="GO192" i="2"/>
  <c r="FR192" i="2"/>
  <c r="FM192" i="2"/>
  <c r="FA192" i="2"/>
  <c r="ER192" i="2"/>
  <c r="EE192" i="2"/>
  <c r="ED192" i="2"/>
  <c r="EC192" i="2"/>
  <c r="EB192" i="2"/>
  <c r="EA192" i="2"/>
  <c r="DZ192" i="2"/>
  <c r="DV192" i="2"/>
  <c r="DN192" i="2"/>
  <c r="CK192" i="2"/>
  <c r="CJ192" i="2"/>
  <c r="CI192" i="2"/>
  <c r="CD192" i="2"/>
  <c r="CE192" i="2" s="1"/>
  <c r="BL192" i="2"/>
  <c r="BO192" i="2" s="1"/>
  <c r="BK192" i="2"/>
  <c r="BJ192" i="2"/>
  <c r="BI192" i="2"/>
  <c r="BH192" i="2"/>
  <c r="BG192" i="2"/>
  <c r="BD192" i="2"/>
  <c r="BC192" i="2"/>
  <c r="BB192" i="2"/>
  <c r="AX192" i="2"/>
  <c r="AW192" i="2"/>
  <c r="AV192" i="2"/>
  <c r="AU192" i="2"/>
  <c r="AT192" i="2"/>
  <c r="AN192" i="2"/>
  <c r="AM192" i="2"/>
  <c r="AL192" i="2"/>
  <c r="AK192" i="2"/>
  <c r="AJ192" i="2"/>
  <c r="AI192" i="2"/>
  <c r="AH192" i="2"/>
  <c r="AG192" i="2"/>
  <c r="AB192" i="2"/>
  <c r="AA192" i="2"/>
  <c r="Z192" i="2"/>
  <c r="Y192" i="2"/>
  <c r="X192" i="2"/>
  <c r="U192" i="2"/>
  <c r="T192" i="2"/>
  <c r="S192" i="2"/>
  <c r="R192" i="2"/>
  <c r="Q192" i="2"/>
  <c r="P192" i="2"/>
  <c r="O192" i="2"/>
  <c r="L192" i="2"/>
  <c r="I192" i="2"/>
  <c r="H192" i="2"/>
  <c r="G192" i="2"/>
  <c r="F192" i="2"/>
  <c r="E192" i="2"/>
  <c r="A192" i="2"/>
  <c r="LO191" i="2"/>
  <c r="LE191" i="2"/>
  <c r="LD191" i="2"/>
  <c r="LB191" i="2"/>
  <c r="KY191" i="2"/>
  <c r="KX191" i="2"/>
  <c r="KP191" i="2"/>
  <c r="KM191" i="2"/>
  <c r="KK191" i="2"/>
  <c r="JV191" i="2"/>
  <c r="JT191" i="2" s="1"/>
  <c r="II191" i="2"/>
  <c r="IH191" i="2"/>
  <c r="IB191" i="2"/>
  <c r="IA191" i="2"/>
  <c r="HU191" i="2"/>
  <c r="HT191" i="2"/>
  <c r="HN191" i="2"/>
  <c r="HM191" i="2"/>
  <c r="HG191" i="2"/>
  <c r="HF191" i="2"/>
  <c r="GZ191" i="2"/>
  <c r="GY191" i="2"/>
  <c r="GS191" i="2"/>
  <c r="GP191" i="2"/>
  <c r="GO191" i="2"/>
  <c r="FR191" i="2"/>
  <c r="FM191" i="2"/>
  <c r="FA191" i="2"/>
  <c r="ER191" i="2"/>
  <c r="EE191" i="2"/>
  <c r="ED191" i="2"/>
  <c r="EC191" i="2"/>
  <c r="EB191" i="2"/>
  <c r="EA191" i="2"/>
  <c r="DZ191" i="2"/>
  <c r="DV191" i="2"/>
  <c r="DN191" i="2"/>
  <c r="CJ191" i="2"/>
  <c r="CI191" i="2"/>
  <c r="CE191" i="2"/>
  <c r="CD191" i="2"/>
  <c r="BK191" i="2"/>
  <c r="BJ191" i="2"/>
  <c r="BL191" i="2" s="1"/>
  <c r="BO191" i="2" s="1"/>
  <c r="BI191" i="2"/>
  <c r="BH191" i="2"/>
  <c r="BG191" i="2"/>
  <c r="BD191" i="2"/>
  <c r="BC191" i="2"/>
  <c r="BB191" i="2"/>
  <c r="AX191" i="2"/>
  <c r="AW191" i="2"/>
  <c r="CK191" i="2" s="1"/>
  <c r="AV191" i="2"/>
  <c r="AU191" i="2"/>
  <c r="AT191" i="2"/>
  <c r="AN191" i="2"/>
  <c r="AM191" i="2"/>
  <c r="AL191" i="2"/>
  <c r="AK191" i="2"/>
  <c r="AJ191" i="2"/>
  <c r="AI191" i="2"/>
  <c r="AH191" i="2"/>
  <c r="AG191" i="2"/>
  <c r="AB191" i="2"/>
  <c r="AA191" i="2"/>
  <c r="Z191" i="2"/>
  <c r="Y191" i="2"/>
  <c r="X191" i="2"/>
  <c r="U191" i="2"/>
  <c r="T191" i="2"/>
  <c r="S191" i="2"/>
  <c r="R191" i="2"/>
  <c r="Q191" i="2"/>
  <c r="P191" i="2"/>
  <c r="O191" i="2"/>
  <c r="L191" i="2"/>
  <c r="I191" i="2"/>
  <c r="H191" i="2"/>
  <c r="G191" i="2"/>
  <c r="F191" i="2"/>
  <c r="A191" i="2" s="1"/>
  <c r="E191" i="2"/>
  <c r="LO190" i="2"/>
  <c r="LE190" i="2"/>
  <c r="LD190" i="2"/>
  <c r="LB190" i="2"/>
  <c r="KY190" i="2"/>
  <c r="KX190" i="2"/>
  <c r="KP190" i="2"/>
  <c r="KM190" i="2"/>
  <c r="KK190" i="2"/>
  <c r="JV190" i="2"/>
  <c r="JT190" i="2"/>
  <c r="II190" i="2"/>
  <c r="IH190" i="2"/>
  <c r="IB190" i="2"/>
  <c r="IA190" i="2"/>
  <c r="HU190" i="2"/>
  <c r="HT190" i="2"/>
  <c r="HN190" i="2"/>
  <c r="HM190" i="2"/>
  <c r="HG190" i="2"/>
  <c r="HF190" i="2"/>
  <c r="GZ190" i="2"/>
  <c r="GY190" i="2"/>
  <c r="GS190" i="2"/>
  <c r="GP190" i="2"/>
  <c r="GO190" i="2"/>
  <c r="FR190" i="2"/>
  <c r="FM190" i="2"/>
  <c r="FA190" i="2"/>
  <c r="ER190" i="2"/>
  <c r="EE190" i="2"/>
  <c r="ED190" i="2"/>
  <c r="EC190" i="2"/>
  <c r="EB190" i="2"/>
  <c r="EA190" i="2"/>
  <c r="DZ190" i="2"/>
  <c r="DV190" i="2"/>
  <c r="DN190" i="2"/>
  <c r="CK190" i="2"/>
  <c r="CI190" i="2"/>
  <c r="CD190" i="2"/>
  <c r="BK190" i="2"/>
  <c r="BJ190" i="2"/>
  <c r="BL190" i="2" s="1"/>
  <c r="BO190" i="2" s="1"/>
  <c r="BI190" i="2"/>
  <c r="BH190" i="2"/>
  <c r="BG190" i="2"/>
  <c r="BD190" i="2"/>
  <c r="BC190" i="2"/>
  <c r="BB190" i="2"/>
  <c r="AX190" i="2"/>
  <c r="AW190" i="2"/>
  <c r="AV190" i="2"/>
  <c r="AU190" i="2"/>
  <c r="AT190" i="2"/>
  <c r="AN190" i="2"/>
  <c r="AM190" i="2"/>
  <c r="AL190" i="2"/>
  <c r="AK190" i="2"/>
  <c r="AJ190" i="2"/>
  <c r="AI190" i="2"/>
  <c r="AH190" i="2"/>
  <c r="AG190" i="2"/>
  <c r="AB190" i="2"/>
  <c r="AA190" i="2"/>
  <c r="Z190" i="2"/>
  <c r="Y190" i="2"/>
  <c r="X190" i="2"/>
  <c r="U190" i="2"/>
  <c r="T190" i="2"/>
  <c r="S190" i="2"/>
  <c r="R190" i="2"/>
  <c r="Q190" i="2"/>
  <c r="P190" i="2"/>
  <c r="O190" i="2"/>
  <c r="L190" i="2"/>
  <c r="I190" i="2"/>
  <c r="H190" i="2"/>
  <c r="G190" i="2"/>
  <c r="F190" i="2"/>
  <c r="E190" i="2"/>
  <c r="A190" i="2"/>
  <c r="LO189" i="2"/>
  <c r="LE189" i="2"/>
  <c r="LD189" i="2"/>
  <c r="LB189" i="2"/>
  <c r="KY189" i="2"/>
  <c r="KX189" i="2"/>
  <c r="KP189" i="2"/>
  <c r="KM189" i="2"/>
  <c r="KK189" i="2"/>
  <c r="JV189" i="2"/>
  <c r="JT189" i="2" s="1"/>
  <c r="II189" i="2"/>
  <c r="IH189" i="2"/>
  <c r="IB189" i="2"/>
  <c r="IA189" i="2"/>
  <c r="HU189" i="2"/>
  <c r="HT189" i="2"/>
  <c r="HN189" i="2"/>
  <c r="HM189" i="2"/>
  <c r="HG189" i="2"/>
  <c r="HF189" i="2"/>
  <c r="GZ189" i="2"/>
  <c r="GY189" i="2"/>
  <c r="GS189" i="2"/>
  <c r="GP189" i="2"/>
  <c r="GO189" i="2"/>
  <c r="FR189" i="2"/>
  <c r="FM189" i="2"/>
  <c r="FA189" i="2"/>
  <c r="ER189" i="2"/>
  <c r="EE189" i="2"/>
  <c r="ED189" i="2"/>
  <c r="EC189" i="2"/>
  <c r="EB189" i="2"/>
  <c r="EA189" i="2"/>
  <c r="DZ189" i="2"/>
  <c r="DV189" i="2"/>
  <c r="DN189" i="2"/>
  <c r="CJ189" i="2"/>
  <c r="CI189" i="2"/>
  <c r="CE189" i="2"/>
  <c r="CD189" i="2"/>
  <c r="BK189" i="2"/>
  <c r="BJ189" i="2"/>
  <c r="BL189" i="2" s="1"/>
  <c r="BO189" i="2" s="1"/>
  <c r="BI189" i="2"/>
  <c r="BH189" i="2"/>
  <c r="BG189" i="2"/>
  <c r="BD189" i="2"/>
  <c r="BC189" i="2"/>
  <c r="BB189" i="2"/>
  <c r="AX189" i="2"/>
  <c r="AW189" i="2"/>
  <c r="CK189" i="2" s="1"/>
  <c r="AV189" i="2"/>
  <c r="AU189" i="2"/>
  <c r="AT189" i="2"/>
  <c r="AN189" i="2"/>
  <c r="AM189" i="2"/>
  <c r="AL189" i="2"/>
  <c r="AK189" i="2"/>
  <c r="AJ189" i="2"/>
  <c r="AI189" i="2"/>
  <c r="AH189" i="2"/>
  <c r="AG189" i="2"/>
  <c r="AB189" i="2"/>
  <c r="AA189" i="2"/>
  <c r="Z189" i="2"/>
  <c r="Y189" i="2"/>
  <c r="X189" i="2"/>
  <c r="U189" i="2"/>
  <c r="T189" i="2"/>
  <c r="S189" i="2"/>
  <c r="R189" i="2"/>
  <c r="Q189" i="2"/>
  <c r="P189" i="2"/>
  <c r="O189" i="2"/>
  <c r="L189" i="2"/>
  <c r="I189" i="2"/>
  <c r="H189" i="2"/>
  <c r="G189" i="2"/>
  <c r="F189" i="2"/>
  <c r="E189" i="2"/>
  <c r="A189" i="2"/>
  <c r="LO188" i="2"/>
  <c r="LE188" i="2"/>
  <c r="LD188" i="2"/>
  <c r="LB188" i="2"/>
  <c r="KY188" i="2"/>
  <c r="KX188" i="2"/>
  <c r="KP188" i="2"/>
  <c r="KM188" i="2"/>
  <c r="KK188" i="2"/>
  <c r="JV188" i="2"/>
  <c r="JT188" i="2" s="1"/>
  <c r="II188" i="2"/>
  <c r="IH188" i="2"/>
  <c r="IB188" i="2"/>
  <c r="IA188" i="2"/>
  <c r="HU188" i="2"/>
  <c r="HT188" i="2"/>
  <c r="HN188" i="2"/>
  <c r="HM188" i="2"/>
  <c r="HG188" i="2"/>
  <c r="HF188" i="2"/>
  <c r="GZ188" i="2"/>
  <c r="GY188" i="2"/>
  <c r="GS188" i="2"/>
  <c r="GP188" i="2"/>
  <c r="GO188" i="2"/>
  <c r="FR188" i="2"/>
  <c r="FM188" i="2"/>
  <c r="FA188" i="2"/>
  <c r="ER188" i="2"/>
  <c r="EE188" i="2"/>
  <c r="ED188" i="2"/>
  <c r="EC188" i="2"/>
  <c r="EB188" i="2"/>
  <c r="EA188" i="2"/>
  <c r="DZ188" i="2"/>
  <c r="DV188" i="2"/>
  <c r="DN188" i="2"/>
  <c r="CI188" i="2"/>
  <c r="CE188" i="2"/>
  <c r="CD188" i="2"/>
  <c r="CJ188" i="2" s="1"/>
  <c r="BL188" i="2"/>
  <c r="BO188" i="2" s="1"/>
  <c r="BK188" i="2"/>
  <c r="BJ188" i="2"/>
  <c r="BI188" i="2"/>
  <c r="BH188" i="2"/>
  <c r="BG188" i="2"/>
  <c r="BD188" i="2"/>
  <c r="BC188" i="2"/>
  <c r="BB188" i="2"/>
  <c r="AX188" i="2"/>
  <c r="AW188" i="2"/>
  <c r="CK188" i="2" s="1"/>
  <c r="AV188" i="2"/>
  <c r="AU188" i="2"/>
  <c r="AT188" i="2"/>
  <c r="AN188" i="2"/>
  <c r="AM188" i="2"/>
  <c r="AL188" i="2"/>
  <c r="AK188" i="2"/>
  <c r="AJ188" i="2"/>
  <c r="AI188" i="2"/>
  <c r="AH188" i="2"/>
  <c r="AG188" i="2"/>
  <c r="AB188" i="2"/>
  <c r="AA188" i="2"/>
  <c r="Z188" i="2"/>
  <c r="Y188" i="2"/>
  <c r="X188" i="2"/>
  <c r="U188" i="2"/>
  <c r="T188" i="2"/>
  <c r="S188" i="2"/>
  <c r="R188" i="2"/>
  <c r="Q188" i="2"/>
  <c r="P188" i="2"/>
  <c r="O188" i="2"/>
  <c r="L188" i="2"/>
  <c r="I188" i="2"/>
  <c r="H188" i="2"/>
  <c r="G188" i="2"/>
  <c r="F188" i="2"/>
  <c r="E188" i="2"/>
  <c r="A188" i="2"/>
  <c r="LO187" i="2"/>
  <c r="LE187" i="2"/>
  <c r="LD187" i="2"/>
  <c r="LB187" i="2"/>
  <c r="KY187" i="2"/>
  <c r="KX187" i="2"/>
  <c r="KP187" i="2"/>
  <c r="KM187" i="2"/>
  <c r="KK187" i="2"/>
  <c r="JV187" i="2"/>
  <c r="JT187" i="2"/>
  <c r="II187" i="2"/>
  <c r="IH187" i="2"/>
  <c r="IB187" i="2"/>
  <c r="IA187" i="2"/>
  <c r="HU187" i="2"/>
  <c r="HT187" i="2"/>
  <c r="HN187" i="2"/>
  <c r="HM187" i="2"/>
  <c r="HG187" i="2"/>
  <c r="HF187" i="2"/>
  <c r="GZ187" i="2"/>
  <c r="GY187" i="2"/>
  <c r="GS187" i="2"/>
  <c r="GP187" i="2"/>
  <c r="GO187" i="2"/>
  <c r="FR187" i="2"/>
  <c r="FM187" i="2"/>
  <c r="FA187" i="2"/>
  <c r="ER187" i="2"/>
  <c r="EE187" i="2"/>
  <c r="ED187" i="2"/>
  <c r="EC187" i="2"/>
  <c r="EB187" i="2"/>
  <c r="EA187" i="2"/>
  <c r="DZ187" i="2"/>
  <c r="DV187" i="2"/>
  <c r="DN187" i="2"/>
  <c r="CJ187" i="2"/>
  <c r="CI187" i="2"/>
  <c r="CD187" i="2"/>
  <c r="CE187" i="2" s="1"/>
  <c r="BL187" i="2"/>
  <c r="BO187" i="2" s="1"/>
  <c r="BK187" i="2"/>
  <c r="BJ187" i="2"/>
  <c r="BI187" i="2"/>
  <c r="BH187" i="2"/>
  <c r="BG187" i="2"/>
  <c r="BD187" i="2"/>
  <c r="BC187" i="2"/>
  <c r="BB187" i="2"/>
  <c r="AX187" i="2"/>
  <c r="AW187" i="2"/>
  <c r="CK187" i="2" s="1"/>
  <c r="AV187" i="2"/>
  <c r="AU187" i="2"/>
  <c r="AT187" i="2"/>
  <c r="AN187" i="2"/>
  <c r="AM187" i="2"/>
  <c r="AL187" i="2"/>
  <c r="AK187" i="2"/>
  <c r="AJ187" i="2"/>
  <c r="AI187" i="2"/>
  <c r="AH187" i="2"/>
  <c r="AG187" i="2"/>
  <c r="AB187" i="2"/>
  <c r="AA187" i="2"/>
  <c r="Z187" i="2"/>
  <c r="Y187" i="2"/>
  <c r="X187" i="2"/>
  <c r="U187" i="2"/>
  <c r="T187" i="2"/>
  <c r="S187" i="2"/>
  <c r="R187" i="2"/>
  <c r="Q187" i="2"/>
  <c r="P187" i="2"/>
  <c r="O187" i="2"/>
  <c r="L187" i="2"/>
  <c r="I187" i="2"/>
  <c r="H187" i="2"/>
  <c r="G187" i="2"/>
  <c r="F187" i="2"/>
  <c r="E187" i="2"/>
  <c r="A187" i="2"/>
  <c r="LO186" i="2"/>
  <c r="LE186" i="2"/>
  <c r="LD186" i="2"/>
  <c r="LB186" i="2"/>
  <c r="KY186" i="2"/>
  <c r="KX186" i="2"/>
  <c r="KP186" i="2"/>
  <c r="KM186" i="2"/>
  <c r="KK186" i="2"/>
  <c r="JV186" i="2"/>
  <c r="JT186" i="2"/>
  <c r="II186" i="2"/>
  <c r="IH186" i="2"/>
  <c r="IB186" i="2"/>
  <c r="IA186" i="2"/>
  <c r="HU186" i="2"/>
  <c r="HT186" i="2"/>
  <c r="HN186" i="2"/>
  <c r="HM186" i="2"/>
  <c r="HG186" i="2"/>
  <c r="HF186" i="2"/>
  <c r="GZ186" i="2"/>
  <c r="GY186" i="2"/>
  <c r="GS186" i="2"/>
  <c r="GP186" i="2"/>
  <c r="GO186" i="2"/>
  <c r="FR186" i="2"/>
  <c r="FM186" i="2"/>
  <c r="FA186" i="2"/>
  <c r="ER186" i="2"/>
  <c r="EE186" i="2"/>
  <c r="ED186" i="2"/>
  <c r="EC186" i="2"/>
  <c r="EB186" i="2"/>
  <c r="EA186" i="2"/>
  <c r="DZ186" i="2"/>
  <c r="DV186" i="2"/>
  <c r="DN186" i="2"/>
  <c r="CI186" i="2"/>
  <c r="CD186" i="2"/>
  <c r="CE186" i="2" s="1"/>
  <c r="BK186" i="2"/>
  <c r="BJ186" i="2"/>
  <c r="BL186" i="2" s="1"/>
  <c r="BO186" i="2" s="1"/>
  <c r="BI186" i="2"/>
  <c r="BH186" i="2"/>
  <c r="BG186" i="2"/>
  <c r="BD186" i="2"/>
  <c r="BC186" i="2"/>
  <c r="BB186" i="2"/>
  <c r="AX186" i="2"/>
  <c r="AW186" i="2"/>
  <c r="CK186" i="2" s="1"/>
  <c r="AV186" i="2"/>
  <c r="AU186" i="2"/>
  <c r="AT186" i="2"/>
  <c r="AN186" i="2"/>
  <c r="AM186" i="2"/>
  <c r="AL186" i="2"/>
  <c r="AK186" i="2"/>
  <c r="AJ186" i="2"/>
  <c r="AI186" i="2"/>
  <c r="AH186" i="2"/>
  <c r="AG186" i="2"/>
  <c r="AB186" i="2"/>
  <c r="AA186" i="2"/>
  <c r="Z186" i="2"/>
  <c r="Y186" i="2"/>
  <c r="X186" i="2"/>
  <c r="U186" i="2"/>
  <c r="T186" i="2"/>
  <c r="S186" i="2"/>
  <c r="R186" i="2"/>
  <c r="Q186" i="2"/>
  <c r="P186" i="2"/>
  <c r="O186" i="2"/>
  <c r="L186" i="2"/>
  <c r="I186" i="2"/>
  <c r="H186" i="2"/>
  <c r="G186" i="2"/>
  <c r="F186" i="2"/>
  <c r="A186" i="2" s="1"/>
  <c r="E186" i="2"/>
  <c r="LO185" i="2"/>
  <c r="LE185" i="2"/>
  <c r="LD185" i="2"/>
  <c r="LB185" i="2"/>
  <c r="KY185" i="2"/>
  <c r="KX185" i="2"/>
  <c r="KP185" i="2"/>
  <c r="KM185" i="2"/>
  <c r="KK185" i="2"/>
  <c r="JV185" i="2"/>
  <c r="JT185" i="2" s="1"/>
  <c r="II185" i="2"/>
  <c r="IH185" i="2"/>
  <c r="IB185" i="2"/>
  <c r="IA185" i="2"/>
  <c r="HU185" i="2"/>
  <c r="HT185" i="2"/>
  <c r="HN185" i="2"/>
  <c r="HM185" i="2"/>
  <c r="HG185" i="2"/>
  <c r="HF185" i="2"/>
  <c r="GZ185" i="2"/>
  <c r="GY185" i="2"/>
  <c r="GS185" i="2"/>
  <c r="GP185" i="2"/>
  <c r="GO185" i="2"/>
  <c r="FR185" i="2"/>
  <c r="FM185" i="2"/>
  <c r="FA185" i="2"/>
  <c r="ER185" i="2"/>
  <c r="EE185" i="2"/>
  <c r="ED185" i="2"/>
  <c r="EC185" i="2"/>
  <c r="EB185" i="2"/>
  <c r="EA185" i="2"/>
  <c r="DZ185" i="2"/>
  <c r="DV185" i="2"/>
  <c r="DN185" i="2"/>
  <c r="CI185" i="2"/>
  <c r="CD185" i="2"/>
  <c r="CJ185" i="2" s="1"/>
  <c r="BO185" i="2"/>
  <c r="BL185" i="2"/>
  <c r="BK185" i="2"/>
  <c r="BJ185" i="2"/>
  <c r="BI185" i="2"/>
  <c r="BH185" i="2"/>
  <c r="BG185" i="2"/>
  <c r="BD185" i="2"/>
  <c r="BC185" i="2"/>
  <c r="BB185" i="2"/>
  <c r="AX185" i="2"/>
  <c r="AW185" i="2"/>
  <c r="CK185" i="2" s="1"/>
  <c r="AV185" i="2"/>
  <c r="AU185" i="2"/>
  <c r="AT185" i="2"/>
  <c r="AN185" i="2"/>
  <c r="AM185" i="2"/>
  <c r="AL185" i="2"/>
  <c r="AK185" i="2"/>
  <c r="AJ185" i="2"/>
  <c r="AI185" i="2"/>
  <c r="AH185" i="2"/>
  <c r="AG185" i="2"/>
  <c r="AB185" i="2"/>
  <c r="AA185" i="2"/>
  <c r="Z185" i="2"/>
  <c r="Y185" i="2"/>
  <c r="X185" i="2"/>
  <c r="U185" i="2"/>
  <c r="T185" i="2"/>
  <c r="S185" i="2"/>
  <c r="R185" i="2"/>
  <c r="Q185" i="2"/>
  <c r="P185" i="2"/>
  <c r="O185" i="2"/>
  <c r="L185" i="2"/>
  <c r="I185" i="2"/>
  <c r="H185" i="2"/>
  <c r="G185" i="2"/>
  <c r="F185" i="2"/>
  <c r="A185" i="2" s="1"/>
  <c r="E185" i="2"/>
  <c r="LO184" i="2"/>
  <c r="LE184" i="2"/>
  <c r="LD184" i="2"/>
  <c r="LB184" i="2"/>
  <c r="KY184" i="2"/>
  <c r="KX184" i="2"/>
  <c r="KP184" i="2"/>
  <c r="KM184" i="2"/>
  <c r="KK184" i="2"/>
  <c r="JV184" i="2"/>
  <c r="JT184" i="2"/>
  <c r="II184" i="2"/>
  <c r="IH184" i="2"/>
  <c r="IB184" i="2"/>
  <c r="IA184" i="2"/>
  <c r="HU184" i="2"/>
  <c r="HT184" i="2"/>
  <c r="HN184" i="2"/>
  <c r="HM184" i="2"/>
  <c r="HG184" i="2"/>
  <c r="HF184" i="2"/>
  <c r="GZ184" i="2"/>
  <c r="GY184" i="2"/>
  <c r="GS184" i="2"/>
  <c r="GP184" i="2"/>
  <c r="GO184" i="2"/>
  <c r="FR184" i="2"/>
  <c r="FM184" i="2"/>
  <c r="FA184" i="2"/>
  <c r="ER184" i="2"/>
  <c r="EE184" i="2"/>
  <c r="ED184" i="2"/>
  <c r="EC184" i="2"/>
  <c r="EB184" i="2"/>
  <c r="EA184" i="2"/>
  <c r="DZ184" i="2"/>
  <c r="DV184" i="2"/>
  <c r="DN184" i="2"/>
  <c r="CK184" i="2"/>
  <c r="CJ184" i="2"/>
  <c r="CI184" i="2"/>
  <c r="CD184" i="2"/>
  <c r="CE184" i="2" s="1"/>
  <c r="BL184" i="2"/>
  <c r="BO184" i="2" s="1"/>
  <c r="BK184" i="2"/>
  <c r="BJ184" i="2"/>
  <c r="BI184" i="2"/>
  <c r="BH184" i="2"/>
  <c r="BG184" i="2"/>
  <c r="BD184" i="2"/>
  <c r="BC184" i="2"/>
  <c r="BB184" i="2"/>
  <c r="AX184" i="2"/>
  <c r="AW184" i="2"/>
  <c r="AV184" i="2"/>
  <c r="AU184" i="2"/>
  <c r="AT184" i="2"/>
  <c r="AN184" i="2"/>
  <c r="AM184" i="2"/>
  <c r="AL184" i="2"/>
  <c r="AK184" i="2"/>
  <c r="AJ184" i="2"/>
  <c r="AI184" i="2"/>
  <c r="AH184" i="2"/>
  <c r="AG184" i="2"/>
  <c r="AB184" i="2"/>
  <c r="AA184" i="2"/>
  <c r="Z184" i="2"/>
  <c r="Y184" i="2"/>
  <c r="X184" i="2"/>
  <c r="U184" i="2"/>
  <c r="T184" i="2"/>
  <c r="S184" i="2"/>
  <c r="R184" i="2"/>
  <c r="Q184" i="2"/>
  <c r="P184" i="2"/>
  <c r="O184" i="2"/>
  <c r="L184" i="2"/>
  <c r="I184" i="2"/>
  <c r="H184" i="2"/>
  <c r="G184" i="2"/>
  <c r="F184" i="2"/>
  <c r="E184" i="2"/>
  <c r="A184" i="2"/>
  <c r="LO183" i="2"/>
  <c r="LE183" i="2"/>
  <c r="LD183" i="2"/>
  <c r="LB183" i="2"/>
  <c r="KY183" i="2"/>
  <c r="KX183" i="2"/>
  <c r="KP183" i="2"/>
  <c r="KM183" i="2"/>
  <c r="KK183" i="2"/>
  <c r="JV183" i="2"/>
  <c r="JT183" i="2" s="1"/>
  <c r="II183" i="2"/>
  <c r="IH183" i="2"/>
  <c r="IB183" i="2"/>
  <c r="IA183" i="2"/>
  <c r="HU183" i="2"/>
  <c r="HT183" i="2"/>
  <c r="HN183" i="2"/>
  <c r="HM183" i="2"/>
  <c r="HG183" i="2"/>
  <c r="HF183" i="2"/>
  <c r="GZ183" i="2"/>
  <c r="GY183" i="2"/>
  <c r="GS183" i="2"/>
  <c r="GP183" i="2"/>
  <c r="GO183" i="2"/>
  <c r="FR183" i="2"/>
  <c r="FM183" i="2"/>
  <c r="FA183" i="2"/>
  <c r="ER183" i="2"/>
  <c r="EE183" i="2"/>
  <c r="ED183" i="2"/>
  <c r="EC183" i="2"/>
  <c r="EB183" i="2"/>
  <c r="EA183" i="2"/>
  <c r="DZ183" i="2"/>
  <c r="DV183" i="2"/>
  <c r="DN183" i="2"/>
  <c r="CJ183" i="2"/>
  <c r="CI183" i="2"/>
  <c r="CE183" i="2"/>
  <c r="CD183" i="2"/>
  <c r="BK183" i="2"/>
  <c r="BJ183" i="2"/>
  <c r="BL183" i="2" s="1"/>
  <c r="BO183" i="2" s="1"/>
  <c r="BI183" i="2"/>
  <c r="BH183" i="2"/>
  <c r="BG183" i="2"/>
  <c r="BD183" i="2"/>
  <c r="BC183" i="2"/>
  <c r="BB183" i="2"/>
  <c r="AX183" i="2"/>
  <c r="AW183" i="2"/>
  <c r="CK183" i="2" s="1"/>
  <c r="AV183" i="2"/>
  <c r="AU183" i="2"/>
  <c r="AT183" i="2"/>
  <c r="AN183" i="2"/>
  <c r="AM183" i="2"/>
  <c r="AL183" i="2"/>
  <c r="AK183" i="2"/>
  <c r="AJ183" i="2"/>
  <c r="AI183" i="2"/>
  <c r="AH183" i="2"/>
  <c r="AG183" i="2"/>
  <c r="AB183" i="2"/>
  <c r="AA183" i="2"/>
  <c r="Z183" i="2"/>
  <c r="Y183" i="2"/>
  <c r="X183" i="2"/>
  <c r="U183" i="2"/>
  <c r="T183" i="2"/>
  <c r="S183" i="2"/>
  <c r="R183" i="2"/>
  <c r="Q183" i="2"/>
  <c r="P183" i="2"/>
  <c r="O183" i="2"/>
  <c r="L183" i="2"/>
  <c r="I183" i="2"/>
  <c r="H183" i="2"/>
  <c r="G183" i="2"/>
  <c r="F183" i="2"/>
  <c r="A183" i="2" s="1"/>
  <c r="E183" i="2"/>
  <c r="LO182" i="2"/>
  <c r="LE182" i="2"/>
  <c r="LD182" i="2"/>
  <c r="LB182" i="2"/>
  <c r="KY182" i="2"/>
  <c r="KX182" i="2"/>
  <c r="KP182" i="2"/>
  <c r="KM182" i="2"/>
  <c r="KK182" i="2"/>
  <c r="JV182" i="2"/>
  <c r="JT182" i="2"/>
  <c r="II182" i="2"/>
  <c r="IH182" i="2"/>
  <c r="IB182" i="2"/>
  <c r="IA182" i="2"/>
  <c r="HU182" i="2"/>
  <c r="HT182" i="2"/>
  <c r="HN182" i="2"/>
  <c r="HM182" i="2"/>
  <c r="HG182" i="2"/>
  <c r="HF182" i="2"/>
  <c r="GZ182" i="2"/>
  <c r="GY182" i="2"/>
  <c r="GS182" i="2"/>
  <c r="GP182" i="2"/>
  <c r="GO182" i="2"/>
  <c r="FR182" i="2"/>
  <c r="FM182" i="2"/>
  <c r="FA182" i="2"/>
  <c r="ER182" i="2"/>
  <c r="EE182" i="2"/>
  <c r="ED182" i="2"/>
  <c r="EC182" i="2"/>
  <c r="EB182" i="2"/>
  <c r="EA182" i="2"/>
  <c r="DZ182" i="2"/>
  <c r="DV182" i="2"/>
  <c r="DN182" i="2"/>
  <c r="CI182" i="2"/>
  <c r="CD182" i="2"/>
  <c r="BL182" i="2"/>
  <c r="BO182" i="2" s="1"/>
  <c r="BK182" i="2"/>
  <c r="BJ182" i="2"/>
  <c r="BI182" i="2"/>
  <c r="BH182" i="2"/>
  <c r="BG182" i="2"/>
  <c r="BD182" i="2"/>
  <c r="BC182" i="2"/>
  <c r="BB182" i="2"/>
  <c r="AX182" i="2"/>
  <c r="AW182" i="2"/>
  <c r="CK182" i="2" s="1"/>
  <c r="AV182" i="2"/>
  <c r="AU182" i="2"/>
  <c r="AT182" i="2"/>
  <c r="AN182" i="2"/>
  <c r="AM182" i="2"/>
  <c r="AL182" i="2"/>
  <c r="AK182" i="2"/>
  <c r="AJ182" i="2"/>
  <c r="AI182" i="2"/>
  <c r="AH182" i="2"/>
  <c r="AG182" i="2"/>
  <c r="AB182" i="2"/>
  <c r="AA182" i="2"/>
  <c r="Z182" i="2"/>
  <c r="Y182" i="2"/>
  <c r="X182" i="2"/>
  <c r="U182" i="2"/>
  <c r="T182" i="2"/>
  <c r="S182" i="2"/>
  <c r="R182" i="2"/>
  <c r="Q182" i="2"/>
  <c r="P182" i="2"/>
  <c r="O182" i="2"/>
  <c r="L182" i="2"/>
  <c r="I182" i="2"/>
  <c r="H182" i="2"/>
  <c r="G182" i="2"/>
  <c r="F182" i="2"/>
  <c r="E182" i="2"/>
  <c r="A182" i="2"/>
  <c r="LO181" i="2"/>
  <c r="LE181" i="2"/>
  <c r="LD181" i="2"/>
  <c r="LB181" i="2"/>
  <c r="KY181" i="2"/>
  <c r="KX181" i="2"/>
  <c r="KP181" i="2"/>
  <c r="KM181" i="2"/>
  <c r="KK181" i="2"/>
  <c r="JV181" i="2"/>
  <c r="JT181" i="2" s="1"/>
  <c r="II181" i="2"/>
  <c r="IH181" i="2"/>
  <c r="IB181" i="2"/>
  <c r="IA181" i="2"/>
  <c r="HU181" i="2"/>
  <c r="HT181" i="2"/>
  <c r="HN181" i="2"/>
  <c r="HM181" i="2"/>
  <c r="HG181" i="2"/>
  <c r="HF181" i="2"/>
  <c r="GZ181" i="2"/>
  <c r="GY181" i="2"/>
  <c r="GS181" i="2"/>
  <c r="GP181" i="2"/>
  <c r="GO181" i="2"/>
  <c r="FR181" i="2"/>
  <c r="FM181" i="2"/>
  <c r="FA181" i="2"/>
  <c r="ER181" i="2"/>
  <c r="EE181" i="2"/>
  <c r="ED181" i="2"/>
  <c r="EC181" i="2"/>
  <c r="EB181" i="2"/>
  <c r="EA181" i="2"/>
  <c r="DZ181" i="2"/>
  <c r="DV181" i="2"/>
  <c r="DN181" i="2"/>
  <c r="CJ181" i="2"/>
  <c r="CI181" i="2"/>
  <c r="CE181" i="2"/>
  <c r="CD181" i="2"/>
  <c r="BK181" i="2"/>
  <c r="BJ181" i="2"/>
  <c r="BL181" i="2" s="1"/>
  <c r="BO181" i="2" s="1"/>
  <c r="BI181" i="2"/>
  <c r="BH181" i="2"/>
  <c r="BG181" i="2"/>
  <c r="BD181" i="2"/>
  <c r="BC181" i="2"/>
  <c r="BB181" i="2"/>
  <c r="AX181" i="2"/>
  <c r="AW181" i="2"/>
  <c r="CK181" i="2" s="1"/>
  <c r="AV181" i="2"/>
  <c r="AU181" i="2"/>
  <c r="AT181" i="2"/>
  <c r="AN181" i="2"/>
  <c r="AM181" i="2"/>
  <c r="AL181" i="2"/>
  <c r="AK181" i="2"/>
  <c r="AJ181" i="2"/>
  <c r="AI181" i="2"/>
  <c r="AH181" i="2"/>
  <c r="AG181" i="2"/>
  <c r="AB181" i="2"/>
  <c r="AA181" i="2"/>
  <c r="Z181" i="2"/>
  <c r="Y181" i="2"/>
  <c r="X181" i="2"/>
  <c r="U181" i="2"/>
  <c r="T181" i="2"/>
  <c r="S181" i="2"/>
  <c r="R181" i="2"/>
  <c r="Q181" i="2"/>
  <c r="P181" i="2"/>
  <c r="O181" i="2"/>
  <c r="L181" i="2"/>
  <c r="I181" i="2"/>
  <c r="H181" i="2"/>
  <c r="G181" i="2"/>
  <c r="F181" i="2"/>
  <c r="E181" i="2"/>
  <c r="A181" i="2"/>
  <c r="LO180" i="2"/>
  <c r="LE180" i="2"/>
  <c r="LD180" i="2"/>
  <c r="LB180" i="2"/>
  <c r="KY180" i="2"/>
  <c r="KX180" i="2"/>
  <c r="KP180" i="2"/>
  <c r="KM180" i="2"/>
  <c r="KK180" i="2"/>
  <c r="JV180" i="2"/>
  <c r="JT180" i="2" s="1"/>
  <c r="II180" i="2"/>
  <c r="IH180" i="2"/>
  <c r="IB180" i="2"/>
  <c r="IA180" i="2"/>
  <c r="HU180" i="2"/>
  <c r="HT180" i="2"/>
  <c r="HN180" i="2"/>
  <c r="HM180" i="2"/>
  <c r="HG180" i="2"/>
  <c r="HF180" i="2"/>
  <c r="GZ180" i="2"/>
  <c r="GY180" i="2"/>
  <c r="GS180" i="2"/>
  <c r="GP180" i="2"/>
  <c r="GO180" i="2"/>
  <c r="FR180" i="2"/>
  <c r="FM180" i="2"/>
  <c r="FA180" i="2"/>
  <c r="ER180" i="2"/>
  <c r="EE180" i="2"/>
  <c r="ED180" i="2"/>
  <c r="EC180" i="2"/>
  <c r="EB180" i="2"/>
  <c r="EA180" i="2"/>
  <c r="DZ180" i="2"/>
  <c r="DV180" i="2"/>
  <c r="DN180" i="2"/>
  <c r="CI180" i="2"/>
  <c r="CD180" i="2"/>
  <c r="CJ180" i="2" s="1"/>
  <c r="BL180" i="2"/>
  <c r="BO180" i="2" s="1"/>
  <c r="BK180" i="2"/>
  <c r="BJ180" i="2"/>
  <c r="BI180" i="2"/>
  <c r="BH180" i="2"/>
  <c r="BG180" i="2"/>
  <c r="BD180" i="2"/>
  <c r="BC180" i="2"/>
  <c r="BB180" i="2"/>
  <c r="AX180" i="2"/>
  <c r="AW180" i="2"/>
  <c r="CK180" i="2" s="1"/>
  <c r="AV180" i="2"/>
  <c r="AU180" i="2"/>
  <c r="AT180" i="2"/>
  <c r="AN180" i="2"/>
  <c r="AM180" i="2"/>
  <c r="AL180" i="2"/>
  <c r="AK180" i="2"/>
  <c r="AJ180" i="2"/>
  <c r="AI180" i="2"/>
  <c r="AH180" i="2"/>
  <c r="AG180" i="2"/>
  <c r="AB180" i="2"/>
  <c r="AA180" i="2"/>
  <c r="Z180" i="2"/>
  <c r="Y180" i="2"/>
  <c r="X180" i="2"/>
  <c r="U180" i="2"/>
  <c r="T180" i="2"/>
  <c r="S180" i="2"/>
  <c r="R180" i="2"/>
  <c r="Q180" i="2"/>
  <c r="P180" i="2"/>
  <c r="O180" i="2"/>
  <c r="L180" i="2"/>
  <c r="I180" i="2"/>
  <c r="H180" i="2"/>
  <c r="G180" i="2"/>
  <c r="F180" i="2"/>
  <c r="A180" i="2" s="1"/>
  <c r="E180" i="2"/>
  <c r="LO179" i="2"/>
  <c r="LE179" i="2"/>
  <c r="LD179" i="2"/>
  <c r="LB179" i="2"/>
  <c r="KY179" i="2"/>
  <c r="KX179" i="2"/>
  <c r="KP179" i="2"/>
  <c r="KM179" i="2"/>
  <c r="KK179" i="2"/>
  <c r="JV179" i="2"/>
  <c r="JT179" i="2"/>
  <c r="II179" i="2"/>
  <c r="IH179" i="2"/>
  <c r="IB179" i="2"/>
  <c r="IA179" i="2"/>
  <c r="HU179" i="2"/>
  <c r="HT179" i="2"/>
  <c r="HN179" i="2"/>
  <c r="HM179" i="2"/>
  <c r="HG179" i="2"/>
  <c r="HF179" i="2"/>
  <c r="GZ179" i="2"/>
  <c r="GY179" i="2"/>
  <c r="GS179" i="2"/>
  <c r="GP179" i="2"/>
  <c r="GO179" i="2"/>
  <c r="FR179" i="2"/>
  <c r="FM179" i="2"/>
  <c r="FA179" i="2"/>
  <c r="ER179" i="2"/>
  <c r="EE179" i="2"/>
  <c r="ED179" i="2"/>
  <c r="EC179" i="2"/>
  <c r="EB179" i="2"/>
  <c r="EA179" i="2"/>
  <c r="DZ179" i="2"/>
  <c r="DV179" i="2"/>
  <c r="DN179" i="2"/>
  <c r="CJ179" i="2"/>
  <c r="CI179" i="2"/>
  <c r="CD179" i="2"/>
  <c r="CE179" i="2" s="1"/>
  <c r="BL179" i="2"/>
  <c r="BO179" i="2" s="1"/>
  <c r="BK179" i="2"/>
  <c r="BJ179" i="2"/>
  <c r="BI179" i="2"/>
  <c r="BH179" i="2"/>
  <c r="BG179" i="2"/>
  <c r="BD179" i="2"/>
  <c r="BC179" i="2"/>
  <c r="BB179" i="2"/>
  <c r="AX179" i="2"/>
  <c r="AW179" i="2"/>
  <c r="CK179" i="2" s="1"/>
  <c r="AV179" i="2"/>
  <c r="AU179" i="2"/>
  <c r="AT179" i="2"/>
  <c r="AN179" i="2"/>
  <c r="AM179" i="2"/>
  <c r="AL179" i="2"/>
  <c r="AK179" i="2"/>
  <c r="AJ179" i="2"/>
  <c r="AI179" i="2"/>
  <c r="AH179" i="2"/>
  <c r="AG179" i="2"/>
  <c r="AB179" i="2"/>
  <c r="AA179" i="2"/>
  <c r="Z179" i="2"/>
  <c r="Y179" i="2"/>
  <c r="X179" i="2"/>
  <c r="U179" i="2"/>
  <c r="T179" i="2"/>
  <c r="S179" i="2"/>
  <c r="R179" i="2"/>
  <c r="Q179" i="2"/>
  <c r="P179" i="2"/>
  <c r="O179" i="2"/>
  <c r="L179" i="2"/>
  <c r="I179" i="2"/>
  <c r="H179" i="2"/>
  <c r="G179" i="2"/>
  <c r="F179" i="2"/>
  <c r="E179" i="2"/>
  <c r="A179" i="2"/>
  <c r="LO178" i="2"/>
  <c r="LE178" i="2"/>
  <c r="LD178" i="2"/>
  <c r="LB178" i="2"/>
  <c r="KY178" i="2"/>
  <c r="KX178" i="2"/>
  <c r="KP178" i="2"/>
  <c r="KM178" i="2"/>
  <c r="KK178" i="2"/>
  <c r="JV178" i="2"/>
  <c r="JT178" i="2"/>
  <c r="II178" i="2"/>
  <c r="IH178" i="2"/>
  <c r="IB178" i="2"/>
  <c r="IA178" i="2"/>
  <c r="HU178" i="2"/>
  <c r="HT178" i="2"/>
  <c r="HN178" i="2"/>
  <c r="HM178" i="2"/>
  <c r="HG178" i="2"/>
  <c r="HF178" i="2"/>
  <c r="GZ178" i="2"/>
  <c r="GY178" i="2"/>
  <c r="GS178" i="2"/>
  <c r="GP178" i="2"/>
  <c r="GO178" i="2"/>
  <c r="FR178" i="2"/>
  <c r="FM178" i="2"/>
  <c r="FA178" i="2"/>
  <c r="ER178" i="2"/>
  <c r="EE178" i="2"/>
  <c r="ED178" i="2"/>
  <c r="EC178" i="2"/>
  <c r="EB178" i="2"/>
  <c r="EA178" i="2"/>
  <c r="DZ178" i="2"/>
  <c r="DV178" i="2"/>
  <c r="DN178" i="2"/>
  <c r="CI178" i="2"/>
  <c r="CD178" i="2"/>
  <c r="CE178" i="2" s="1"/>
  <c r="BK178" i="2"/>
  <c r="BJ178" i="2"/>
  <c r="BL178" i="2" s="1"/>
  <c r="BO178" i="2" s="1"/>
  <c r="BI178" i="2"/>
  <c r="BH178" i="2"/>
  <c r="BG178" i="2"/>
  <c r="BD178" i="2"/>
  <c r="BC178" i="2"/>
  <c r="BB178" i="2"/>
  <c r="AX178" i="2"/>
  <c r="AW178" i="2"/>
  <c r="CK178" i="2" s="1"/>
  <c r="AV178" i="2"/>
  <c r="AU178" i="2"/>
  <c r="AT178" i="2"/>
  <c r="AN178" i="2"/>
  <c r="AM178" i="2"/>
  <c r="AL178" i="2"/>
  <c r="AK178" i="2"/>
  <c r="AJ178" i="2"/>
  <c r="AI178" i="2"/>
  <c r="AH178" i="2"/>
  <c r="AG178" i="2"/>
  <c r="AB178" i="2"/>
  <c r="AA178" i="2"/>
  <c r="Z178" i="2"/>
  <c r="Y178" i="2"/>
  <c r="X178" i="2"/>
  <c r="U178" i="2"/>
  <c r="T178" i="2"/>
  <c r="S178" i="2"/>
  <c r="R178" i="2"/>
  <c r="Q178" i="2"/>
  <c r="P178" i="2"/>
  <c r="O178" i="2"/>
  <c r="L178" i="2"/>
  <c r="I178" i="2"/>
  <c r="H178" i="2"/>
  <c r="G178" i="2"/>
  <c r="F178" i="2"/>
  <c r="A178" i="2" s="1"/>
  <c r="E178" i="2"/>
  <c r="LO177" i="2"/>
  <c r="LE177" i="2"/>
  <c r="LD177" i="2"/>
  <c r="LB177" i="2"/>
  <c r="KY177" i="2"/>
  <c r="KX177" i="2"/>
  <c r="KP177" i="2"/>
  <c r="KM177" i="2"/>
  <c r="KK177" i="2"/>
  <c r="JV177" i="2"/>
  <c r="JT177" i="2"/>
  <c r="II177" i="2"/>
  <c r="IH177" i="2"/>
  <c r="IB177" i="2"/>
  <c r="IA177" i="2"/>
  <c r="HU177" i="2"/>
  <c r="HT177" i="2"/>
  <c r="HN177" i="2"/>
  <c r="HM177" i="2"/>
  <c r="HG177" i="2"/>
  <c r="HF177" i="2"/>
  <c r="GZ177" i="2"/>
  <c r="GY177" i="2"/>
  <c r="GS177" i="2"/>
  <c r="GP177" i="2"/>
  <c r="GO177" i="2"/>
  <c r="FR177" i="2"/>
  <c r="FM177" i="2"/>
  <c r="FA177" i="2"/>
  <c r="ER177" i="2"/>
  <c r="EE177" i="2"/>
  <c r="ED177" i="2"/>
  <c r="EC177" i="2"/>
  <c r="EB177" i="2"/>
  <c r="EA177" i="2"/>
  <c r="DZ177" i="2"/>
  <c r="DV177" i="2"/>
  <c r="DN177" i="2"/>
  <c r="CI177" i="2"/>
  <c r="CE177" i="2"/>
  <c r="CD177" i="2"/>
  <c r="CJ177" i="2" s="1"/>
  <c r="BO177" i="2"/>
  <c r="BL177" i="2"/>
  <c r="BK177" i="2"/>
  <c r="BJ177" i="2"/>
  <c r="BI177" i="2"/>
  <c r="BH177" i="2"/>
  <c r="BG177" i="2"/>
  <c r="BD177" i="2"/>
  <c r="BC177" i="2"/>
  <c r="BB177" i="2"/>
  <c r="AX177" i="2"/>
  <c r="AW177" i="2"/>
  <c r="CK177" i="2" s="1"/>
  <c r="AV177" i="2"/>
  <c r="AU177" i="2"/>
  <c r="AT177" i="2"/>
  <c r="AN177" i="2"/>
  <c r="AM177" i="2"/>
  <c r="AL177" i="2"/>
  <c r="AK177" i="2"/>
  <c r="AJ177" i="2"/>
  <c r="AI177" i="2"/>
  <c r="AH177" i="2"/>
  <c r="AG177" i="2"/>
  <c r="AB177" i="2"/>
  <c r="AA177" i="2"/>
  <c r="Z177" i="2"/>
  <c r="Y177" i="2"/>
  <c r="X177" i="2"/>
  <c r="U177" i="2"/>
  <c r="T177" i="2"/>
  <c r="S177" i="2"/>
  <c r="R177" i="2"/>
  <c r="Q177" i="2"/>
  <c r="P177" i="2"/>
  <c r="O177" i="2"/>
  <c r="L177" i="2"/>
  <c r="I177" i="2"/>
  <c r="H177" i="2"/>
  <c r="G177" i="2"/>
  <c r="F177" i="2"/>
  <c r="A177" i="2" s="1"/>
  <c r="E177" i="2"/>
  <c r="LO176" i="2"/>
  <c r="LE176" i="2"/>
  <c r="LD176" i="2"/>
  <c r="LB176" i="2"/>
  <c r="KY176" i="2"/>
  <c r="KX176" i="2"/>
  <c r="KP176" i="2"/>
  <c r="KM176" i="2"/>
  <c r="KK176" i="2"/>
  <c r="JV176" i="2"/>
  <c r="JT176" i="2"/>
  <c r="II176" i="2"/>
  <c r="IH176" i="2"/>
  <c r="IB176" i="2"/>
  <c r="IA176" i="2"/>
  <c r="HU176" i="2"/>
  <c r="HT176" i="2"/>
  <c r="HN176" i="2"/>
  <c r="HM176" i="2"/>
  <c r="HG176" i="2"/>
  <c r="HF176" i="2"/>
  <c r="GZ176" i="2"/>
  <c r="GY176" i="2"/>
  <c r="GS176" i="2"/>
  <c r="GP176" i="2"/>
  <c r="GO176" i="2"/>
  <c r="FR176" i="2"/>
  <c r="FM176" i="2"/>
  <c r="FA176" i="2"/>
  <c r="ER176" i="2"/>
  <c r="EE176" i="2"/>
  <c r="ED176" i="2"/>
  <c r="EC176" i="2"/>
  <c r="EB176" i="2"/>
  <c r="EA176" i="2"/>
  <c r="DZ176" i="2"/>
  <c r="DV176" i="2"/>
  <c r="DN176" i="2"/>
  <c r="CK176" i="2"/>
  <c r="CJ176" i="2"/>
  <c r="CI176" i="2"/>
  <c r="CD176" i="2"/>
  <c r="CE176" i="2" s="1"/>
  <c r="BK176" i="2"/>
  <c r="BJ176" i="2"/>
  <c r="BL176" i="2" s="1"/>
  <c r="BO176" i="2" s="1"/>
  <c r="BI176" i="2"/>
  <c r="BH176" i="2"/>
  <c r="BG176" i="2"/>
  <c r="BD176" i="2"/>
  <c r="BC176" i="2"/>
  <c r="BB176" i="2"/>
  <c r="AX176" i="2"/>
  <c r="AW176" i="2"/>
  <c r="AV176" i="2"/>
  <c r="AU176" i="2"/>
  <c r="AT176" i="2"/>
  <c r="AN176" i="2"/>
  <c r="AM176" i="2"/>
  <c r="AL176" i="2"/>
  <c r="AK176" i="2"/>
  <c r="AJ176" i="2"/>
  <c r="AI176" i="2"/>
  <c r="AH176" i="2"/>
  <c r="AG176" i="2"/>
  <c r="AB176" i="2"/>
  <c r="AA176" i="2"/>
  <c r="Z176" i="2"/>
  <c r="Y176" i="2"/>
  <c r="X176" i="2"/>
  <c r="U176" i="2"/>
  <c r="T176" i="2"/>
  <c r="S176" i="2"/>
  <c r="R176" i="2"/>
  <c r="Q176" i="2"/>
  <c r="P176" i="2"/>
  <c r="O176" i="2"/>
  <c r="L176" i="2"/>
  <c r="I176" i="2"/>
  <c r="H176" i="2"/>
  <c r="G176" i="2"/>
  <c r="F176" i="2"/>
  <c r="E176" i="2"/>
  <c r="A176" i="2"/>
  <c r="LO175" i="2"/>
  <c r="LE175" i="2"/>
  <c r="LD175" i="2"/>
  <c r="LB175" i="2"/>
  <c r="KY175" i="2"/>
  <c r="KX175" i="2"/>
  <c r="KP175" i="2"/>
  <c r="KM175" i="2"/>
  <c r="KK175" i="2"/>
  <c r="JV175" i="2"/>
  <c r="JT175" i="2" s="1"/>
  <c r="II175" i="2"/>
  <c r="IH175" i="2"/>
  <c r="IB175" i="2"/>
  <c r="IA175" i="2"/>
  <c r="HU175" i="2"/>
  <c r="HT175" i="2"/>
  <c r="HN175" i="2"/>
  <c r="HM175" i="2"/>
  <c r="HG175" i="2"/>
  <c r="HF175" i="2"/>
  <c r="GZ175" i="2"/>
  <c r="GY175" i="2"/>
  <c r="GS175" i="2"/>
  <c r="GP175" i="2"/>
  <c r="GO175" i="2"/>
  <c r="FR175" i="2"/>
  <c r="FM175" i="2"/>
  <c r="FA175" i="2"/>
  <c r="ER175" i="2"/>
  <c r="EE175" i="2"/>
  <c r="ED175" i="2"/>
  <c r="EC175" i="2"/>
  <c r="EB175" i="2"/>
  <c r="EA175" i="2"/>
  <c r="DZ175" i="2"/>
  <c r="DV175" i="2"/>
  <c r="DN175" i="2"/>
  <c r="CJ175" i="2"/>
  <c r="CI175" i="2"/>
  <c r="CE175" i="2"/>
  <c r="CD175" i="2"/>
  <c r="BK175" i="2"/>
  <c r="BJ175" i="2"/>
  <c r="BL175" i="2" s="1"/>
  <c r="BO175" i="2" s="1"/>
  <c r="BI175" i="2"/>
  <c r="BH175" i="2"/>
  <c r="BG175" i="2"/>
  <c r="BD175" i="2"/>
  <c r="BC175" i="2"/>
  <c r="BB175" i="2"/>
  <c r="AX175" i="2"/>
  <c r="AW175" i="2"/>
  <c r="CK175" i="2" s="1"/>
  <c r="AV175" i="2"/>
  <c r="AU175" i="2"/>
  <c r="AT175" i="2"/>
  <c r="AN175" i="2"/>
  <c r="AM175" i="2"/>
  <c r="AL175" i="2"/>
  <c r="AK175" i="2"/>
  <c r="AJ175" i="2"/>
  <c r="AI175" i="2"/>
  <c r="AH175" i="2"/>
  <c r="AG175" i="2"/>
  <c r="AB175" i="2"/>
  <c r="AA175" i="2"/>
  <c r="Z175" i="2"/>
  <c r="Y175" i="2"/>
  <c r="X175" i="2"/>
  <c r="U175" i="2"/>
  <c r="T175" i="2"/>
  <c r="S175" i="2"/>
  <c r="R175" i="2"/>
  <c r="Q175" i="2"/>
  <c r="P175" i="2"/>
  <c r="O175" i="2"/>
  <c r="L175" i="2"/>
  <c r="I175" i="2"/>
  <c r="H175" i="2"/>
  <c r="G175" i="2"/>
  <c r="F175" i="2"/>
  <c r="A175" i="2" s="1"/>
  <c r="E175" i="2"/>
  <c r="LO174" i="2"/>
  <c r="LE174" i="2"/>
  <c r="LD174" i="2"/>
  <c r="LB174" i="2"/>
  <c r="KY174" i="2"/>
  <c r="KX174" i="2"/>
  <c r="KP174" i="2"/>
  <c r="KM174" i="2"/>
  <c r="KK174" i="2"/>
  <c r="JV174" i="2"/>
  <c r="JT174" i="2"/>
  <c r="II174" i="2"/>
  <c r="IH174" i="2"/>
  <c r="IB174" i="2"/>
  <c r="IA174" i="2"/>
  <c r="HU174" i="2"/>
  <c r="HT174" i="2"/>
  <c r="HN174" i="2"/>
  <c r="HM174" i="2"/>
  <c r="HG174" i="2"/>
  <c r="HF174" i="2"/>
  <c r="GZ174" i="2"/>
  <c r="GY174" i="2"/>
  <c r="GS174" i="2"/>
  <c r="GP174" i="2"/>
  <c r="GO174" i="2"/>
  <c r="FR174" i="2"/>
  <c r="FM174" i="2"/>
  <c r="FA174" i="2"/>
  <c r="ER174" i="2"/>
  <c r="EE174" i="2"/>
  <c r="ED174" i="2"/>
  <c r="EC174" i="2"/>
  <c r="EB174" i="2"/>
  <c r="EA174" i="2"/>
  <c r="DZ174" i="2"/>
  <c r="DV174" i="2"/>
  <c r="DN174" i="2"/>
  <c r="CI174" i="2"/>
  <c r="CD174" i="2"/>
  <c r="BK174" i="2"/>
  <c r="BJ174" i="2"/>
  <c r="BL174" i="2" s="1"/>
  <c r="BO174" i="2" s="1"/>
  <c r="BI174" i="2"/>
  <c r="BH174" i="2"/>
  <c r="BG174" i="2"/>
  <c r="BD174" i="2"/>
  <c r="BC174" i="2"/>
  <c r="BB174" i="2"/>
  <c r="AX174" i="2"/>
  <c r="AW174" i="2"/>
  <c r="CK174" i="2" s="1"/>
  <c r="AV174" i="2"/>
  <c r="AU174" i="2"/>
  <c r="AT174" i="2"/>
  <c r="AN174" i="2"/>
  <c r="AM174" i="2"/>
  <c r="AL174" i="2"/>
  <c r="AK174" i="2"/>
  <c r="AJ174" i="2"/>
  <c r="AI174" i="2"/>
  <c r="AH174" i="2"/>
  <c r="AG174" i="2"/>
  <c r="AB174" i="2"/>
  <c r="AA174" i="2"/>
  <c r="Z174" i="2"/>
  <c r="Y174" i="2"/>
  <c r="X174" i="2"/>
  <c r="U174" i="2"/>
  <c r="T174" i="2"/>
  <c r="S174" i="2"/>
  <c r="R174" i="2"/>
  <c r="Q174" i="2"/>
  <c r="P174" i="2"/>
  <c r="O174" i="2"/>
  <c r="L174" i="2"/>
  <c r="I174" i="2"/>
  <c r="H174" i="2"/>
  <c r="G174" i="2"/>
  <c r="F174" i="2"/>
  <c r="E174" i="2"/>
  <c r="A174" i="2"/>
  <c r="LO173" i="2"/>
  <c r="LE173" i="2"/>
  <c r="LD173" i="2"/>
  <c r="LB173" i="2"/>
  <c r="KY173" i="2"/>
  <c r="KX173" i="2"/>
  <c r="KP173" i="2"/>
  <c r="KM173" i="2"/>
  <c r="KK173" i="2"/>
  <c r="JV173" i="2"/>
  <c r="JT173" i="2" s="1"/>
  <c r="II173" i="2"/>
  <c r="IH173" i="2"/>
  <c r="IB173" i="2"/>
  <c r="IA173" i="2"/>
  <c r="HU173" i="2"/>
  <c r="HT173" i="2"/>
  <c r="HN173" i="2"/>
  <c r="HM173" i="2"/>
  <c r="HG173" i="2"/>
  <c r="HF173" i="2"/>
  <c r="GZ173" i="2"/>
  <c r="GY173" i="2"/>
  <c r="GS173" i="2"/>
  <c r="GP173" i="2"/>
  <c r="GO173" i="2"/>
  <c r="FR173" i="2"/>
  <c r="FM173" i="2"/>
  <c r="FA173" i="2"/>
  <c r="ER173" i="2"/>
  <c r="EE173" i="2"/>
  <c r="ED173" i="2"/>
  <c r="EC173" i="2"/>
  <c r="EB173" i="2"/>
  <c r="EA173" i="2"/>
  <c r="DZ173" i="2"/>
  <c r="DV173" i="2"/>
  <c r="DN173" i="2"/>
  <c r="CK173" i="2"/>
  <c r="CJ173" i="2"/>
  <c r="CI173" i="2"/>
  <c r="CE173" i="2"/>
  <c r="CD173" i="2"/>
  <c r="BK173" i="2"/>
  <c r="BJ173" i="2"/>
  <c r="BL173" i="2" s="1"/>
  <c r="BO173" i="2" s="1"/>
  <c r="BI173" i="2"/>
  <c r="BH173" i="2"/>
  <c r="BG173" i="2"/>
  <c r="BD173" i="2"/>
  <c r="BC173" i="2"/>
  <c r="BB173" i="2"/>
  <c r="AX173" i="2"/>
  <c r="AW173" i="2"/>
  <c r="AV173" i="2"/>
  <c r="AU173" i="2"/>
  <c r="AT173" i="2"/>
  <c r="AN173" i="2"/>
  <c r="AM173" i="2"/>
  <c r="AL173" i="2"/>
  <c r="AK173" i="2"/>
  <c r="AJ173" i="2"/>
  <c r="AI173" i="2"/>
  <c r="AH173" i="2"/>
  <c r="AG173" i="2"/>
  <c r="AB173" i="2"/>
  <c r="AA173" i="2"/>
  <c r="Z173" i="2"/>
  <c r="Y173" i="2"/>
  <c r="X173" i="2"/>
  <c r="U173" i="2"/>
  <c r="T173" i="2"/>
  <c r="S173" i="2"/>
  <c r="R173" i="2"/>
  <c r="Q173" i="2"/>
  <c r="P173" i="2"/>
  <c r="O173" i="2"/>
  <c r="L173" i="2"/>
  <c r="I173" i="2"/>
  <c r="H173" i="2"/>
  <c r="G173" i="2"/>
  <c r="F173" i="2"/>
  <c r="E173" i="2"/>
  <c r="A173" i="2"/>
  <c r="LO172" i="2"/>
  <c r="LE172" i="2"/>
  <c r="LD172" i="2"/>
  <c r="LB172" i="2"/>
  <c r="KY172" i="2"/>
  <c r="KX172" i="2"/>
  <c r="KP172" i="2"/>
  <c r="KM172" i="2"/>
  <c r="KK172" i="2"/>
  <c r="JV172" i="2"/>
  <c r="JT172" i="2"/>
  <c r="II172" i="2"/>
  <c r="IH172" i="2"/>
  <c r="IB172" i="2"/>
  <c r="IA172" i="2"/>
  <c r="HU172" i="2"/>
  <c r="HT172" i="2"/>
  <c r="HN172" i="2"/>
  <c r="HM172" i="2"/>
  <c r="HG172" i="2"/>
  <c r="HF172" i="2"/>
  <c r="GZ172" i="2"/>
  <c r="GY172" i="2"/>
  <c r="GS172" i="2"/>
  <c r="GP172" i="2"/>
  <c r="GO172" i="2"/>
  <c r="FR172" i="2"/>
  <c r="FM172" i="2"/>
  <c r="FA172" i="2"/>
  <c r="ER172" i="2"/>
  <c r="EE172" i="2"/>
  <c r="ED172" i="2"/>
  <c r="EC172" i="2"/>
  <c r="EB172" i="2"/>
  <c r="EA172" i="2"/>
  <c r="DZ172" i="2"/>
  <c r="DV172" i="2"/>
  <c r="DN172" i="2"/>
  <c r="CI172" i="2"/>
  <c r="CE172" i="2"/>
  <c r="CD172" i="2"/>
  <c r="CJ172" i="2" s="1"/>
  <c r="BL172" i="2"/>
  <c r="BO172" i="2" s="1"/>
  <c r="BK172" i="2"/>
  <c r="BJ172" i="2"/>
  <c r="BI172" i="2"/>
  <c r="BH172" i="2"/>
  <c r="BG172" i="2"/>
  <c r="BD172" i="2"/>
  <c r="BC172" i="2"/>
  <c r="BB172" i="2"/>
  <c r="AX172" i="2"/>
  <c r="AW172" i="2"/>
  <c r="CK172" i="2" s="1"/>
  <c r="AV172" i="2"/>
  <c r="AU172" i="2"/>
  <c r="AT172" i="2"/>
  <c r="AN172" i="2"/>
  <c r="AM172" i="2"/>
  <c r="AL172" i="2"/>
  <c r="AK172" i="2"/>
  <c r="AJ172" i="2"/>
  <c r="AI172" i="2"/>
  <c r="AH172" i="2"/>
  <c r="AG172" i="2"/>
  <c r="AB172" i="2"/>
  <c r="AA172" i="2"/>
  <c r="Z172" i="2"/>
  <c r="Y172" i="2"/>
  <c r="X172" i="2"/>
  <c r="U172" i="2"/>
  <c r="T172" i="2"/>
  <c r="S172" i="2"/>
  <c r="R172" i="2"/>
  <c r="Q172" i="2"/>
  <c r="P172" i="2"/>
  <c r="O172" i="2"/>
  <c r="L172" i="2"/>
  <c r="I172" i="2"/>
  <c r="H172" i="2"/>
  <c r="G172" i="2"/>
  <c r="F172" i="2"/>
  <c r="A172" i="2" s="1"/>
  <c r="E172" i="2"/>
  <c r="LO171" i="2"/>
  <c r="LE171" i="2"/>
  <c r="LD171" i="2"/>
  <c r="LB171" i="2"/>
  <c r="KY171" i="2"/>
  <c r="KX171" i="2"/>
  <c r="KP171" i="2"/>
  <c r="KM171" i="2"/>
  <c r="KK171" i="2"/>
  <c r="JV171" i="2"/>
  <c r="JT171" i="2"/>
  <c r="II171" i="2"/>
  <c r="IH171" i="2"/>
  <c r="IB171" i="2"/>
  <c r="IA171" i="2"/>
  <c r="HU171" i="2"/>
  <c r="HT171" i="2"/>
  <c r="HN171" i="2"/>
  <c r="HM171" i="2"/>
  <c r="HG171" i="2"/>
  <c r="HF171" i="2"/>
  <c r="GZ171" i="2"/>
  <c r="GY171" i="2"/>
  <c r="GS171" i="2"/>
  <c r="GP171" i="2"/>
  <c r="GO171" i="2"/>
  <c r="FR171" i="2"/>
  <c r="FM171" i="2"/>
  <c r="FA171" i="2"/>
  <c r="ER171" i="2"/>
  <c r="EE171" i="2"/>
  <c r="ED171" i="2"/>
  <c r="EC171" i="2"/>
  <c r="EB171" i="2"/>
  <c r="EA171" i="2"/>
  <c r="DZ171" i="2"/>
  <c r="DV171" i="2"/>
  <c r="DN171" i="2"/>
  <c r="CJ171" i="2"/>
  <c r="CI171" i="2"/>
  <c r="CD171" i="2"/>
  <c r="CE171" i="2" s="1"/>
  <c r="BL171" i="2"/>
  <c r="BO171" i="2" s="1"/>
  <c r="BK171" i="2"/>
  <c r="BJ171" i="2"/>
  <c r="BI171" i="2"/>
  <c r="BH171" i="2"/>
  <c r="BG171" i="2"/>
  <c r="BD171" i="2"/>
  <c r="BC171" i="2"/>
  <c r="BB171" i="2"/>
  <c r="AX171" i="2"/>
  <c r="AW171" i="2"/>
  <c r="CK171" i="2" s="1"/>
  <c r="AV171" i="2"/>
  <c r="AU171" i="2"/>
  <c r="AT171" i="2"/>
  <c r="AN171" i="2"/>
  <c r="AM171" i="2"/>
  <c r="AL171" i="2"/>
  <c r="AK171" i="2"/>
  <c r="AJ171" i="2"/>
  <c r="AI171" i="2"/>
  <c r="AH171" i="2"/>
  <c r="AG171" i="2"/>
  <c r="AB171" i="2"/>
  <c r="AA171" i="2"/>
  <c r="Z171" i="2"/>
  <c r="Y171" i="2"/>
  <c r="X171" i="2"/>
  <c r="U171" i="2"/>
  <c r="T171" i="2"/>
  <c r="S171" i="2"/>
  <c r="R171" i="2"/>
  <c r="Q171" i="2"/>
  <c r="P171" i="2"/>
  <c r="O171" i="2"/>
  <c r="L171" i="2"/>
  <c r="I171" i="2"/>
  <c r="H171" i="2"/>
  <c r="G171" i="2"/>
  <c r="F171" i="2"/>
  <c r="E171" i="2"/>
  <c r="A171" i="2"/>
  <c r="LO170" i="2"/>
  <c r="LE170" i="2"/>
  <c r="LD170" i="2"/>
  <c r="LB170" i="2"/>
  <c r="KY170" i="2"/>
  <c r="KX170" i="2"/>
  <c r="KP170" i="2"/>
  <c r="KM170" i="2"/>
  <c r="KK170" i="2"/>
  <c r="JV170" i="2"/>
  <c r="JT170" i="2"/>
  <c r="II170" i="2"/>
  <c r="IH170" i="2"/>
  <c r="IB170" i="2"/>
  <c r="IA170" i="2"/>
  <c r="HU170" i="2"/>
  <c r="HT170" i="2"/>
  <c r="HN170" i="2"/>
  <c r="HM170" i="2"/>
  <c r="HG170" i="2"/>
  <c r="HF170" i="2"/>
  <c r="GZ170" i="2"/>
  <c r="GY170" i="2"/>
  <c r="GS170" i="2"/>
  <c r="GP170" i="2"/>
  <c r="GO170" i="2"/>
  <c r="FR170" i="2"/>
  <c r="FM170" i="2"/>
  <c r="FA170" i="2"/>
  <c r="ER170" i="2"/>
  <c r="EE170" i="2"/>
  <c r="ED170" i="2"/>
  <c r="EC170" i="2"/>
  <c r="EB170" i="2"/>
  <c r="EA170" i="2"/>
  <c r="DZ170" i="2"/>
  <c r="DV170" i="2"/>
  <c r="DN170" i="2"/>
  <c r="CK170" i="2"/>
  <c r="CJ170" i="2"/>
  <c r="CI170" i="2"/>
  <c r="CD170" i="2"/>
  <c r="CE170" i="2" s="1"/>
  <c r="BK170" i="2"/>
  <c r="BJ170" i="2"/>
  <c r="BL170" i="2" s="1"/>
  <c r="BO170" i="2" s="1"/>
  <c r="BI170" i="2"/>
  <c r="BH170" i="2"/>
  <c r="BG170" i="2"/>
  <c r="BD170" i="2"/>
  <c r="BC170" i="2"/>
  <c r="BB170" i="2"/>
  <c r="AX170" i="2"/>
  <c r="AW170" i="2"/>
  <c r="AV170" i="2"/>
  <c r="AU170" i="2"/>
  <c r="AT170" i="2"/>
  <c r="AN170" i="2"/>
  <c r="AM170" i="2"/>
  <c r="AL170" i="2"/>
  <c r="AK170" i="2"/>
  <c r="AJ170" i="2"/>
  <c r="AI170" i="2"/>
  <c r="AH170" i="2"/>
  <c r="AG170" i="2"/>
  <c r="AB170" i="2"/>
  <c r="AA170" i="2"/>
  <c r="Z170" i="2"/>
  <c r="Y170" i="2"/>
  <c r="X170" i="2"/>
  <c r="U170" i="2"/>
  <c r="T170" i="2"/>
  <c r="S170" i="2"/>
  <c r="R170" i="2"/>
  <c r="Q170" i="2"/>
  <c r="P170" i="2"/>
  <c r="O170" i="2"/>
  <c r="L170" i="2"/>
  <c r="I170" i="2"/>
  <c r="H170" i="2"/>
  <c r="G170" i="2"/>
  <c r="F170" i="2"/>
  <c r="A170" i="2" s="1"/>
  <c r="E170" i="2"/>
  <c r="LO169" i="2"/>
  <c r="LE169" i="2"/>
  <c r="LD169" i="2"/>
  <c r="LB169" i="2"/>
  <c r="KY169" i="2"/>
  <c r="KX169" i="2"/>
  <c r="KP169" i="2"/>
  <c r="KM169" i="2"/>
  <c r="KK169" i="2"/>
  <c r="JV169" i="2"/>
  <c r="JT169" i="2" s="1"/>
  <c r="II169" i="2"/>
  <c r="IH169" i="2"/>
  <c r="IB169" i="2"/>
  <c r="IA169" i="2"/>
  <c r="HU169" i="2"/>
  <c r="HT169" i="2"/>
  <c r="HN169" i="2"/>
  <c r="HM169" i="2"/>
  <c r="HG169" i="2"/>
  <c r="HF169" i="2"/>
  <c r="GZ169" i="2"/>
  <c r="GY169" i="2"/>
  <c r="GS169" i="2"/>
  <c r="GP169" i="2"/>
  <c r="GO169" i="2"/>
  <c r="FR169" i="2"/>
  <c r="FM169" i="2"/>
  <c r="FA169" i="2"/>
  <c r="ER169" i="2"/>
  <c r="EE169" i="2"/>
  <c r="ED169" i="2"/>
  <c r="EC169" i="2"/>
  <c r="EB169" i="2"/>
  <c r="EA169" i="2"/>
  <c r="DZ169" i="2"/>
  <c r="DV169" i="2"/>
  <c r="DN169" i="2"/>
  <c r="CI169" i="2"/>
  <c r="CE169" i="2"/>
  <c r="CD169" i="2"/>
  <c r="CJ169" i="2" s="1"/>
  <c r="BO169" i="2"/>
  <c r="BL169" i="2"/>
  <c r="BK169" i="2"/>
  <c r="BJ169" i="2"/>
  <c r="BI169" i="2"/>
  <c r="BH169" i="2"/>
  <c r="BG169" i="2"/>
  <c r="BD169" i="2"/>
  <c r="BC169" i="2"/>
  <c r="BB169" i="2"/>
  <c r="AX169" i="2"/>
  <c r="AW169" i="2"/>
  <c r="CK169" i="2" s="1"/>
  <c r="AV169" i="2"/>
  <c r="AU169" i="2"/>
  <c r="AT169" i="2"/>
  <c r="AN169" i="2"/>
  <c r="AM169" i="2"/>
  <c r="AL169" i="2"/>
  <c r="AK169" i="2"/>
  <c r="AJ169" i="2"/>
  <c r="AI169" i="2"/>
  <c r="AH169" i="2"/>
  <c r="AG169" i="2"/>
  <c r="AB169" i="2"/>
  <c r="AA169" i="2"/>
  <c r="Z169" i="2"/>
  <c r="Y169" i="2"/>
  <c r="X169" i="2"/>
  <c r="U169" i="2"/>
  <c r="T169" i="2"/>
  <c r="S169" i="2"/>
  <c r="R169" i="2"/>
  <c r="Q169" i="2"/>
  <c r="P169" i="2"/>
  <c r="O169" i="2"/>
  <c r="L169" i="2"/>
  <c r="I169" i="2"/>
  <c r="H169" i="2"/>
  <c r="G169" i="2"/>
  <c r="F169" i="2"/>
  <c r="A169" i="2" s="1"/>
  <c r="E169" i="2"/>
  <c r="LO168" i="2"/>
  <c r="LE168" i="2"/>
  <c r="LD168" i="2"/>
  <c r="LB168" i="2"/>
  <c r="KY168" i="2"/>
  <c r="KX168" i="2"/>
  <c r="KP168" i="2"/>
  <c r="KM168" i="2"/>
  <c r="KK168" i="2"/>
  <c r="JV168" i="2"/>
  <c r="JT168" i="2"/>
  <c r="II168" i="2"/>
  <c r="IH168" i="2"/>
  <c r="IB168" i="2"/>
  <c r="IA168" i="2"/>
  <c r="HU168" i="2"/>
  <c r="HT168" i="2"/>
  <c r="HN168" i="2"/>
  <c r="HM168" i="2"/>
  <c r="HG168" i="2"/>
  <c r="HF168" i="2"/>
  <c r="GZ168" i="2"/>
  <c r="GY168" i="2"/>
  <c r="GS168" i="2"/>
  <c r="GP168" i="2"/>
  <c r="GO168" i="2"/>
  <c r="FR168" i="2"/>
  <c r="FM168" i="2"/>
  <c r="FA168" i="2"/>
  <c r="ER168" i="2"/>
  <c r="EE168" i="2"/>
  <c r="ED168" i="2"/>
  <c r="EC168" i="2"/>
  <c r="EB168" i="2"/>
  <c r="EA168" i="2"/>
  <c r="DZ168" i="2"/>
  <c r="DV168" i="2"/>
  <c r="DN168" i="2"/>
  <c r="CJ168" i="2"/>
  <c r="CI168" i="2"/>
  <c r="CD168" i="2"/>
  <c r="CE168" i="2" s="1"/>
  <c r="BK168" i="2"/>
  <c r="BJ168" i="2"/>
  <c r="BL168" i="2" s="1"/>
  <c r="BO168" i="2" s="1"/>
  <c r="BI168" i="2"/>
  <c r="BH168" i="2"/>
  <c r="BG168" i="2"/>
  <c r="BD168" i="2"/>
  <c r="BC168" i="2"/>
  <c r="BB168" i="2"/>
  <c r="AX168" i="2"/>
  <c r="AW168" i="2"/>
  <c r="CK168" i="2" s="1"/>
  <c r="AV168" i="2"/>
  <c r="AU168" i="2"/>
  <c r="AT168" i="2"/>
  <c r="AN168" i="2"/>
  <c r="AM168" i="2"/>
  <c r="AL168" i="2"/>
  <c r="AK168" i="2"/>
  <c r="AJ168" i="2"/>
  <c r="AI168" i="2"/>
  <c r="AH168" i="2"/>
  <c r="AG168" i="2"/>
  <c r="AB168" i="2"/>
  <c r="AA168" i="2"/>
  <c r="Z168" i="2"/>
  <c r="Y168" i="2"/>
  <c r="X168" i="2"/>
  <c r="U168" i="2"/>
  <c r="T168" i="2"/>
  <c r="S168" i="2"/>
  <c r="R168" i="2"/>
  <c r="Q168" i="2"/>
  <c r="P168" i="2"/>
  <c r="O168" i="2"/>
  <c r="L168" i="2"/>
  <c r="I168" i="2"/>
  <c r="H168" i="2"/>
  <c r="G168" i="2"/>
  <c r="F168" i="2"/>
  <c r="E168" i="2"/>
  <c r="A168" i="2"/>
  <c r="LO167" i="2"/>
  <c r="LE167" i="2"/>
  <c r="LD167" i="2"/>
  <c r="LB167" i="2"/>
  <c r="KY167" i="2"/>
  <c r="KX167" i="2"/>
  <c r="KP167" i="2"/>
  <c r="KM167" i="2"/>
  <c r="KK167" i="2"/>
  <c r="JV167" i="2"/>
  <c r="JT167" i="2" s="1"/>
  <c r="II167" i="2"/>
  <c r="IH167" i="2"/>
  <c r="IB167" i="2"/>
  <c r="IA167" i="2"/>
  <c r="HU167" i="2"/>
  <c r="HT167" i="2"/>
  <c r="HN167" i="2"/>
  <c r="HM167" i="2"/>
  <c r="HG167" i="2"/>
  <c r="HF167" i="2"/>
  <c r="GZ167" i="2"/>
  <c r="GY167" i="2"/>
  <c r="GS167" i="2"/>
  <c r="GP167" i="2"/>
  <c r="GO167" i="2"/>
  <c r="FR167" i="2"/>
  <c r="FM167" i="2"/>
  <c r="FA167" i="2"/>
  <c r="ER167" i="2"/>
  <c r="EE167" i="2"/>
  <c r="ED167" i="2"/>
  <c r="EC167" i="2"/>
  <c r="EB167" i="2"/>
  <c r="EA167" i="2"/>
  <c r="DZ167" i="2"/>
  <c r="DV167" i="2"/>
  <c r="DN167" i="2"/>
  <c r="CJ167" i="2"/>
  <c r="CI167" i="2"/>
  <c r="CE167" i="2"/>
  <c r="CD167" i="2"/>
  <c r="BO167" i="2"/>
  <c r="BK167" i="2"/>
  <c r="BJ167" i="2"/>
  <c r="BL167" i="2" s="1"/>
  <c r="BI167" i="2"/>
  <c r="BH167" i="2"/>
  <c r="BG167" i="2"/>
  <c r="BD167" i="2"/>
  <c r="BC167" i="2"/>
  <c r="BB167" i="2"/>
  <c r="AX167" i="2"/>
  <c r="AW167" i="2"/>
  <c r="CK167" i="2" s="1"/>
  <c r="AV167" i="2"/>
  <c r="AU167" i="2"/>
  <c r="AT167" i="2"/>
  <c r="AN167" i="2"/>
  <c r="AM167" i="2"/>
  <c r="AL167" i="2"/>
  <c r="AK167" i="2"/>
  <c r="AJ167" i="2"/>
  <c r="AI167" i="2"/>
  <c r="AH167" i="2"/>
  <c r="AG167" i="2"/>
  <c r="AB167" i="2"/>
  <c r="AA167" i="2"/>
  <c r="Z167" i="2"/>
  <c r="Y167" i="2"/>
  <c r="X167" i="2"/>
  <c r="U167" i="2"/>
  <c r="T167" i="2"/>
  <c r="S167" i="2"/>
  <c r="R167" i="2"/>
  <c r="Q167" i="2"/>
  <c r="P167" i="2"/>
  <c r="O167" i="2"/>
  <c r="L167" i="2"/>
  <c r="I167" i="2"/>
  <c r="H167" i="2"/>
  <c r="G167" i="2"/>
  <c r="F167" i="2"/>
  <c r="A167" i="2" s="1"/>
  <c r="E167" i="2"/>
  <c r="LO166" i="2"/>
  <c r="LE166" i="2"/>
  <c r="LD166" i="2"/>
  <c r="LB166" i="2"/>
  <c r="KY166" i="2"/>
  <c r="KX166" i="2"/>
  <c r="KP166" i="2"/>
  <c r="KM166" i="2"/>
  <c r="KK166" i="2"/>
  <c r="JV166" i="2"/>
  <c r="JT166" i="2"/>
  <c r="II166" i="2"/>
  <c r="IH166" i="2"/>
  <c r="IB166" i="2"/>
  <c r="IA166" i="2"/>
  <c r="HU166" i="2"/>
  <c r="HT166" i="2"/>
  <c r="HN166" i="2"/>
  <c r="HM166" i="2"/>
  <c r="HG166" i="2"/>
  <c r="HF166" i="2"/>
  <c r="GZ166" i="2"/>
  <c r="GY166" i="2"/>
  <c r="GS166" i="2"/>
  <c r="GP166" i="2"/>
  <c r="GO166" i="2"/>
  <c r="FR166" i="2"/>
  <c r="FM166" i="2"/>
  <c r="FA166" i="2"/>
  <c r="ER166" i="2"/>
  <c r="EE166" i="2"/>
  <c r="ED166" i="2"/>
  <c r="EC166" i="2"/>
  <c r="EB166" i="2"/>
  <c r="EA166" i="2"/>
  <c r="DZ166" i="2"/>
  <c r="DV166" i="2"/>
  <c r="DN166" i="2"/>
  <c r="CI166" i="2"/>
  <c r="CD166" i="2"/>
  <c r="BO166" i="2"/>
  <c r="BL166" i="2"/>
  <c r="BK166" i="2"/>
  <c r="BJ166" i="2"/>
  <c r="BI166" i="2"/>
  <c r="BH166" i="2"/>
  <c r="BG166" i="2"/>
  <c r="BD166" i="2"/>
  <c r="BC166" i="2"/>
  <c r="BB166" i="2"/>
  <c r="AX166" i="2"/>
  <c r="AW166" i="2"/>
  <c r="CK166" i="2" s="1"/>
  <c r="AV166" i="2"/>
  <c r="AU166" i="2"/>
  <c r="AT166" i="2"/>
  <c r="AN166" i="2"/>
  <c r="AM166" i="2"/>
  <c r="AL166" i="2"/>
  <c r="AK166" i="2"/>
  <c r="AJ166" i="2"/>
  <c r="AI166" i="2"/>
  <c r="AH166" i="2"/>
  <c r="AG166" i="2"/>
  <c r="AB166" i="2"/>
  <c r="AA166" i="2"/>
  <c r="Z166" i="2"/>
  <c r="Y166" i="2"/>
  <c r="X166" i="2"/>
  <c r="U166" i="2"/>
  <c r="T166" i="2"/>
  <c r="S166" i="2"/>
  <c r="R166" i="2"/>
  <c r="Q166" i="2"/>
  <c r="P166" i="2"/>
  <c r="O166" i="2"/>
  <c r="L166" i="2"/>
  <c r="I166" i="2"/>
  <c r="H166" i="2"/>
  <c r="G166" i="2"/>
  <c r="F166" i="2"/>
  <c r="A166" i="2" s="1"/>
  <c r="E166" i="2"/>
  <c r="LO165" i="2"/>
  <c r="LE165" i="2"/>
  <c r="LD165" i="2"/>
  <c r="LB165" i="2"/>
  <c r="KY165" i="2"/>
  <c r="KX165" i="2"/>
  <c r="KP165" i="2"/>
  <c r="KM165" i="2"/>
  <c r="KK165" i="2"/>
  <c r="JV165" i="2"/>
  <c r="JT165" i="2" s="1"/>
  <c r="II165" i="2"/>
  <c r="IH165" i="2"/>
  <c r="IB165" i="2"/>
  <c r="IA165" i="2"/>
  <c r="HU165" i="2"/>
  <c r="HT165" i="2"/>
  <c r="HN165" i="2"/>
  <c r="HM165" i="2"/>
  <c r="HG165" i="2"/>
  <c r="HF165" i="2"/>
  <c r="GZ165" i="2"/>
  <c r="GY165" i="2"/>
  <c r="GS165" i="2"/>
  <c r="GP165" i="2"/>
  <c r="GO165" i="2"/>
  <c r="FR165" i="2"/>
  <c r="FM165" i="2"/>
  <c r="FA165" i="2"/>
  <c r="ER165" i="2"/>
  <c r="EE165" i="2"/>
  <c r="ED165" i="2"/>
  <c r="EC165" i="2"/>
  <c r="EB165" i="2"/>
  <c r="EA165" i="2"/>
  <c r="DZ165" i="2"/>
  <c r="DV165" i="2"/>
  <c r="DN165" i="2"/>
  <c r="CK165" i="2"/>
  <c r="CJ165" i="2"/>
  <c r="CI165" i="2"/>
  <c r="CE165" i="2"/>
  <c r="CD165" i="2"/>
  <c r="BK165" i="2"/>
  <c r="BJ165" i="2"/>
  <c r="BL165" i="2" s="1"/>
  <c r="BO165" i="2" s="1"/>
  <c r="BI165" i="2"/>
  <c r="BH165" i="2"/>
  <c r="BG165" i="2"/>
  <c r="BD165" i="2"/>
  <c r="BC165" i="2"/>
  <c r="BB165" i="2"/>
  <c r="AX165" i="2"/>
  <c r="AW165" i="2"/>
  <c r="AV165" i="2"/>
  <c r="AU165" i="2"/>
  <c r="AT165" i="2"/>
  <c r="AN165" i="2"/>
  <c r="AM165" i="2"/>
  <c r="AL165" i="2"/>
  <c r="AK165" i="2"/>
  <c r="AJ165" i="2"/>
  <c r="AI165" i="2"/>
  <c r="AH165" i="2"/>
  <c r="AG165" i="2"/>
  <c r="AB165" i="2"/>
  <c r="AA165" i="2"/>
  <c r="Z165" i="2"/>
  <c r="Y165" i="2"/>
  <c r="X165" i="2"/>
  <c r="U165" i="2"/>
  <c r="T165" i="2"/>
  <c r="S165" i="2"/>
  <c r="R165" i="2"/>
  <c r="Q165" i="2"/>
  <c r="P165" i="2"/>
  <c r="O165" i="2"/>
  <c r="L165" i="2"/>
  <c r="I165" i="2"/>
  <c r="H165" i="2"/>
  <c r="G165" i="2"/>
  <c r="F165" i="2"/>
  <c r="E165" i="2"/>
  <c r="A165" i="2"/>
  <c r="LO164" i="2"/>
  <c r="LE164" i="2"/>
  <c r="LD164" i="2"/>
  <c r="LB164" i="2"/>
  <c r="KY164" i="2"/>
  <c r="KX164" i="2"/>
  <c r="KP164" i="2"/>
  <c r="KM164" i="2"/>
  <c r="KK164" i="2"/>
  <c r="JV164" i="2"/>
  <c r="JT164" i="2"/>
  <c r="II164" i="2"/>
  <c r="IH164" i="2"/>
  <c r="IB164" i="2"/>
  <c r="IA164" i="2"/>
  <c r="HU164" i="2"/>
  <c r="HT164" i="2"/>
  <c r="HN164" i="2"/>
  <c r="HM164" i="2"/>
  <c r="HG164" i="2"/>
  <c r="HF164" i="2"/>
  <c r="GZ164" i="2"/>
  <c r="GY164" i="2"/>
  <c r="GS164" i="2"/>
  <c r="GP164" i="2"/>
  <c r="GO164" i="2"/>
  <c r="FR164" i="2"/>
  <c r="FM164" i="2"/>
  <c r="FA164" i="2"/>
  <c r="ER164" i="2"/>
  <c r="EE164" i="2"/>
  <c r="ED164" i="2"/>
  <c r="EC164" i="2"/>
  <c r="EB164" i="2"/>
  <c r="EA164" i="2"/>
  <c r="DZ164" i="2"/>
  <c r="DV164" i="2"/>
  <c r="DN164" i="2"/>
  <c r="CI164" i="2"/>
  <c r="CE164" i="2"/>
  <c r="CD164" i="2"/>
  <c r="CJ164" i="2" s="1"/>
  <c r="BL164" i="2"/>
  <c r="BO164" i="2" s="1"/>
  <c r="BK164" i="2"/>
  <c r="BJ164" i="2"/>
  <c r="BI164" i="2"/>
  <c r="BH164" i="2"/>
  <c r="BG164" i="2"/>
  <c r="BD164" i="2"/>
  <c r="BC164" i="2"/>
  <c r="BB164" i="2"/>
  <c r="AX164" i="2"/>
  <c r="AW164" i="2"/>
  <c r="CK164" i="2" s="1"/>
  <c r="AV164" i="2"/>
  <c r="AU164" i="2"/>
  <c r="AT164" i="2"/>
  <c r="AN164" i="2"/>
  <c r="AM164" i="2"/>
  <c r="AL164" i="2"/>
  <c r="AK164" i="2"/>
  <c r="AJ164" i="2"/>
  <c r="AI164" i="2"/>
  <c r="AH164" i="2"/>
  <c r="AG164" i="2"/>
  <c r="AB164" i="2"/>
  <c r="AA164" i="2"/>
  <c r="Z164" i="2"/>
  <c r="Y164" i="2"/>
  <c r="X164" i="2"/>
  <c r="U164" i="2"/>
  <c r="T164" i="2"/>
  <c r="S164" i="2"/>
  <c r="R164" i="2"/>
  <c r="Q164" i="2"/>
  <c r="P164" i="2"/>
  <c r="O164" i="2"/>
  <c r="L164" i="2"/>
  <c r="I164" i="2"/>
  <c r="H164" i="2"/>
  <c r="G164" i="2"/>
  <c r="F164" i="2"/>
  <c r="A164" i="2" s="1"/>
  <c r="E164" i="2"/>
  <c r="LO163" i="2"/>
  <c r="LE163" i="2"/>
  <c r="LD163" i="2"/>
  <c r="LB163" i="2"/>
  <c r="KY163" i="2"/>
  <c r="KX163" i="2"/>
  <c r="KP163" i="2"/>
  <c r="KM163" i="2"/>
  <c r="KK163" i="2"/>
  <c r="JV163" i="2"/>
  <c r="JT163" i="2"/>
  <c r="II163" i="2"/>
  <c r="IH163" i="2"/>
  <c r="IB163" i="2"/>
  <c r="IA163" i="2"/>
  <c r="HU163" i="2"/>
  <c r="HT163" i="2"/>
  <c r="HN163" i="2"/>
  <c r="HM163" i="2"/>
  <c r="HG163" i="2"/>
  <c r="HF163" i="2"/>
  <c r="GZ163" i="2"/>
  <c r="GY163" i="2"/>
  <c r="GS163" i="2"/>
  <c r="GP163" i="2"/>
  <c r="GO163" i="2"/>
  <c r="FR163" i="2"/>
  <c r="FM163" i="2"/>
  <c r="FA163" i="2"/>
  <c r="ER163" i="2"/>
  <c r="EE163" i="2"/>
  <c r="ED163" i="2"/>
  <c r="EC163" i="2"/>
  <c r="EB163" i="2"/>
  <c r="EA163" i="2"/>
  <c r="DZ163" i="2"/>
  <c r="DV163" i="2"/>
  <c r="DN163" i="2"/>
  <c r="CJ163" i="2"/>
  <c r="CI163" i="2"/>
  <c r="CD163" i="2"/>
  <c r="CE163" i="2" s="1"/>
  <c r="BO163" i="2"/>
  <c r="BL163" i="2"/>
  <c r="BK163" i="2"/>
  <c r="BJ163" i="2"/>
  <c r="BI163" i="2"/>
  <c r="BH163" i="2"/>
  <c r="BG163" i="2"/>
  <c r="BD163" i="2"/>
  <c r="BC163" i="2"/>
  <c r="BB163" i="2"/>
  <c r="AX163" i="2"/>
  <c r="AW163" i="2"/>
  <c r="CK163" i="2" s="1"/>
  <c r="AV163" i="2"/>
  <c r="AU163" i="2"/>
  <c r="AT163" i="2"/>
  <c r="AN163" i="2"/>
  <c r="AM163" i="2"/>
  <c r="AL163" i="2"/>
  <c r="AK163" i="2"/>
  <c r="AJ163" i="2"/>
  <c r="AI163" i="2"/>
  <c r="AH163" i="2"/>
  <c r="AG163" i="2"/>
  <c r="AB163" i="2"/>
  <c r="AA163" i="2"/>
  <c r="Z163" i="2"/>
  <c r="Y163" i="2"/>
  <c r="X163" i="2"/>
  <c r="U163" i="2"/>
  <c r="T163" i="2"/>
  <c r="S163" i="2"/>
  <c r="R163" i="2"/>
  <c r="Q163" i="2"/>
  <c r="P163" i="2"/>
  <c r="O163" i="2"/>
  <c r="L163" i="2"/>
  <c r="I163" i="2"/>
  <c r="H163" i="2"/>
  <c r="G163" i="2"/>
  <c r="F163" i="2"/>
  <c r="E163" i="2"/>
  <c r="A163" i="2"/>
  <c r="LO162" i="2"/>
  <c r="LE162" i="2"/>
  <c r="LD162" i="2"/>
  <c r="LB162" i="2"/>
  <c r="KY162" i="2"/>
  <c r="KX162" i="2"/>
  <c r="KP162" i="2"/>
  <c r="KM162" i="2"/>
  <c r="KK162" i="2"/>
  <c r="JV162" i="2"/>
  <c r="JT162" i="2"/>
  <c r="II162" i="2"/>
  <c r="IH162" i="2"/>
  <c r="IB162" i="2"/>
  <c r="IA162" i="2"/>
  <c r="HU162" i="2"/>
  <c r="HT162" i="2"/>
  <c r="HN162" i="2"/>
  <c r="HM162" i="2"/>
  <c r="HG162" i="2"/>
  <c r="HF162" i="2"/>
  <c r="GZ162" i="2"/>
  <c r="GY162" i="2"/>
  <c r="GS162" i="2"/>
  <c r="GP162" i="2"/>
  <c r="GO162" i="2"/>
  <c r="FR162" i="2"/>
  <c r="FM162" i="2"/>
  <c r="FA162" i="2"/>
  <c r="ER162" i="2"/>
  <c r="EE162" i="2"/>
  <c r="ED162" i="2"/>
  <c r="EC162" i="2"/>
  <c r="EB162" i="2"/>
  <c r="EA162" i="2"/>
  <c r="DZ162" i="2"/>
  <c r="DV162" i="2"/>
  <c r="DN162" i="2"/>
  <c r="CK162" i="2"/>
  <c r="CI162" i="2"/>
  <c r="CD162" i="2"/>
  <c r="CE162" i="2" s="1"/>
  <c r="BK162" i="2"/>
  <c r="BJ162" i="2"/>
  <c r="BL162" i="2" s="1"/>
  <c r="BO162" i="2" s="1"/>
  <c r="BI162" i="2"/>
  <c r="BH162" i="2"/>
  <c r="BG162" i="2"/>
  <c r="BD162" i="2"/>
  <c r="BC162" i="2"/>
  <c r="BB162" i="2"/>
  <c r="AX162" i="2"/>
  <c r="AW162" i="2"/>
  <c r="AV162" i="2"/>
  <c r="AU162" i="2"/>
  <c r="AT162" i="2"/>
  <c r="AN162" i="2"/>
  <c r="AM162" i="2"/>
  <c r="AL162" i="2"/>
  <c r="AK162" i="2"/>
  <c r="AJ162" i="2"/>
  <c r="AI162" i="2"/>
  <c r="AH162" i="2"/>
  <c r="AG162" i="2"/>
  <c r="AB162" i="2"/>
  <c r="AA162" i="2"/>
  <c r="Z162" i="2"/>
  <c r="Y162" i="2"/>
  <c r="X162" i="2"/>
  <c r="U162" i="2"/>
  <c r="T162" i="2"/>
  <c r="S162" i="2"/>
  <c r="R162" i="2"/>
  <c r="Q162" i="2"/>
  <c r="P162" i="2"/>
  <c r="O162" i="2"/>
  <c r="L162" i="2"/>
  <c r="I162" i="2"/>
  <c r="H162" i="2"/>
  <c r="G162" i="2"/>
  <c r="F162" i="2"/>
  <c r="A162" i="2" s="1"/>
  <c r="E162" i="2"/>
  <c r="LO161" i="2"/>
  <c r="LE161" i="2"/>
  <c r="LD161" i="2"/>
  <c r="LB161" i="2"/>
  <c r="KY161" i="2"/>
  <c r="KX161" i="2"/>
  <c r="KP161" i="2"/>
  <c r="KM161" i="2"/>
  <c r="KK161" i="2"/>
  <c r="JV161" i="2"/>
  <c r="JT161" i="2" s="1"/>
  <c r="II161" i="2"/>
  <c r="IH161" i="2"/>
  <c r="IB161" i="2"/>
  <c r="IA161" i="2"/>
  <c r="HU161" i="2"/>
  <c r="HT161" i="2"/>
  <c r="HN161" i="2"/>
  <c r="HM161" i="2"/>
  <c r="HG161" i="2"/>
  <c r="HF161" i="2"/>
  <c r="GZ161" i="2"/>
  <c r="GY161" i="2"/>
  <c r="GS161" i="2"/>
  <c r="GP161" i="2"/>
  <c r="GO161" i="2"/>
  <c r="FR161" i="2"/>
  <c r="FM161" i="2"/>
  <c r="FA161" i="2"/>
  <c r="ER161" i="2"/>
  <c r="EE161" i="2"/>
  <c r="ED161" i="2"/>
  <c r="EC161" i="2"/>
  <c r="EB161" i="2"/>
  <c r="EA161" i="2"/>
  <c r="DZ161" i="2"/>
  <c r="DV161" i="2"/>
  <c r="DN161" i="2"/>
  <c r="CI161" i="2"/>
  <c r="CD161" i="2"/>
  <c r="BO161" i="2"/>
  <c r="BL161" i="2"/>
  <c r="BK161" i="2"/>
  <c r="BJ161" i="2"/>
  <c r="BI161" i="2"/>
  <c r="BH161" i="2"/>
  <c r="BG161" i="2"/>
  <c r="BD161" i="2"/>
  <c r="BC161" i="2"/>
  <c r="BB161" i="2"/>
  <c r="AX161" i="2"/>
  <c r="AW161" i="2"/>
  <c r="CK161" i="2" s="1"/>
  <c r="AV161" i="2"/>
  <c r="AU161" i="2"/>
  <c r="AT161" i="2"/>
  <c r="AN161" i="2"/>
  <c r="AM161" i="2"/>
  <c r="AL161" i="2"/>
  <c r="AK161" i="2"/>
  <c r="AJ161" i="2"/>
  <c r="AI161" i="2"/>
  <c r="AH161" i="2"/>
  <c r="AG161" i="2"/>
  <c r="AB161" i="2"/>
  <c r="AA161" i="2"/>
  <c r="Z161" i="2"/>
  <c r="Y161" i="2"/>
  <c r="X161" i="2"/>
  <c r="U161" i="2"/>
  <c r="T161" i="2"/>
  <c r="S161" i="2"/>
  <c r="R161" i="2"/>
  <c r="Q161" i="2"/>
  <c r="P161" i="2"/>
  <c r="O161" i="2"/>
  <c r="L161" i="2"/>
  <c r="I161" i="2"/>
  <c r="H161" i="2"/>
  <c r="G161" i="2"/>
  <c r="F161" i="2"/>
  <c r="A161" i="2" s="1"/>
  <c r="E161" i="2"/>
  <c r="LO160" i="2"/>
  <c r="LE160" i="2"/>
  <c r="LD160" i="2"/>
  <c r="LB160" i="2"/>
  <c r="KY160" i="2"/>
  <c r="KX160" i="2"/>
  <c r="KP160" i="2"/>
  <c r="KM160" i="2"/>
  <c r="KK160" i="2"/>
  <c r="JV160" i="2"/>
  <c r="JT160" i="2"/>
  <c r="II160" i="2"/>
  <c r="IH160" i="2"/>
  <c r="IB160" i="2"/>
  <c r="IA160" i="2"/>
  <c r="HU160" i="2"/>
  <c r="HT160" i="2"/>
  <c r="HN160" i="2"/>
  <c r="HM160" i="2"/>
  <c r="HG160" i="2"/>
  <c r="HF160" i="2"/>
  <c r="GZ160" i="2"/>
  <c r="GY160" i="2"/>
  <c r="GS160" i="2"/>
  <c r="GP160" i="2"/>
  <c r="GO160" i="2"/>
  <c r="FR160" i="2"/>
  <c r="FM160" i="2"/>
  <c r="FA160" i="2"/>
  <c r="ER160" i="2"/>
  <c r="EE160" i="2"/>
  <c r="ED160" i="2"/>
  <c r="EC160" i="2"/>
  <c r="EB160" i="2"/>
  <c r="EA160" i="2"/>
  <c r="DZ160" i="2"/>
  <c r="DV160" i="2"/>
  <c r="DN160" i="2"/>
  <c r="CK160" i="2"/>
  <c r="CJ160" i="2"/>
  <c r="CI160" i="2"/>
  <c r="CD160" i="2"/>
  <c r="CE160" i="2" s="1"/>
  <c r="BK160" i="2"/>
  <c r="BJ160" i="2"/>
  <c r="BL160" i="2" s="1"/>
  <c r="BO160" i="2" s="1"/>
  <c r="BI160" i="2"/>
  <c r="BH160" i="2"/>
  <c r="BG160" i="2"/>
  <c r="BD160" i="2"/>
  <c r="BC160" i="2"/>
  <c r="BB160" i="2"/>
  <c r="AX160" i="2"/>
  <c r="AW160" i="2"/>
  <c r="AV160" i="2"/>
  <c r="AU160" i="2"/>
  <c r="AT160" i="2"/>
  <c r="AN160" i="2"/>
  <c r="AM160" i="2"/>
  <c r="AL160" i="2"/>
  <c r="AK160" i="2"/>
  <c r="AJ160" i="2"/>
  <c r="AI160" i="2"/>
  <c r="AH160" i="2"/>
  <c r="AG160" i="2"/>
  <c r="AB160" i="2"/>
  <c r="AA160" i="2"/>
  <c r="Z160" i="2"/>
  <c r="Y160" i="2"/>
  <c r="X160" i="2"/>
  <c r="U160" i="2"/>
  <c r="T160" i="2"/>
  <c r="S160" i="2"/>
  <c r="R160" i="2"/>
  <c r="Q160" i="2"/>
  <c r="P160" i="2"/>
  <c r="O160" i="2"/>
  <c r="L160" i="2"/>
  <c r="I160" i="2"/>
  <c r="H160" i="2"/>
  <c r="G160" i="2"/>
  <c r="F160" i="2"/>
  <c r="E160" i="2"/>
  <c r="A160" i="2"/>
  <c r="LO159" i="2"/>
  <c r="LE159" i="2"/>
  <c r="LD159" i="2"/>
  <c r="LB159" i="2"/>
  <c r="KY159" i="2"/>
  <c r="KX159" i="2"/>
  <c r="KP159" i="2"/>
  <c r="KM159" i="2"/>
  <c r="KK159" i="2"/>
  <c r="JV159" i="2"/>
  <c r="JT159" i="2" s="1"/>
  <c r="II159" i="2"/>
  <c r="IH159" i="2"/>
  <c r="IB159" i="2"/>
  <c r="IA159" i="2"/>
  <c r="HU159" i="2"/>
  <c r="HT159" i="2"/>
  <c r="HN159" i="2"/>
  <c r="HM159" i="2"/>
  <c r="HG159" i="2"/>
  <c r="HF159" i="2"/>
  <c r="GZ159" i="2"/>
  <c r="GY159" i="2"/>
  <c r="GS159" i="2"/>
  <c r="GP159" i="2"/>
  <c r="GO159" i="2"/>
  <c r="FR159" i="2"/>
  <c r="FM159" i="2"/>
  <c r="FA159" i="2"/>
  <c r="ER159" i="2"/>
  <c r="EE159" i="2"/>
  <c r="ED159" i="2"/>
  <c r="EC159" i="2"/>
  <c r="EB159" i="2"/>
  <c r="EA159" i="2"/>
  <c r="DZ159" i="2"/>
  <c r="DV159" i="2"/>
  <c r="DN159" i="2"/>
  <c r="CJ159" i="2"/>
  <c r="CI159" i="2"/>
  <c r="CE159" i="2"/>
  <c r="CD159" i="2"/>
  <c r="BK159" i="2"/>
  <c r="BJ159" i="2"/>
  <c r="BL159" i="2" s="1"/>
  <c r="BO159" i="2" s="1"/>
  <c r="BI159" i="2"/>
  <c r="BH159" i="2"/>
  <c r="BG159" i="2"/>
  <c r="BD159" i="2"/>
  <c r="BC159" i="2"/>
  <c r="BB159" i="2"/>
  <c r="AX159" i="2"/>
  <c r="AW159" i="2"/>
  <c r="CK159" i="2" s="1"/>
  <c r="AV159" i="2"/>
  <c r="AU159" i="2"/>
  <c r="AT159" i="2"/>
  <c r="AN159" i="2"/>
  <c r="AM159" i="2"/>
  <c r="AL159" i="2"/>
  <c r="AK159" i="2"/>
  <c r="AJ159" i="2"/>
  <c r="AI159" i="2"/>
  <c r="AH159" i="2"/>
  <c r="AG159" i="2"/>
  <c r="AB159" i="2"/>
  <c r="AA159" i="2"/>
  <c r="Z159" i="2"/>
  <c r="Y159" i="2"/>
  <c r="X159" i="2"/>
  <c r="U159" i="2"/>
  <c r="T159" i="2"/>
  <c r="S159" i="2"/>
  <c r="R159" i="2"/>
  <c r="Q159" i="2"/>
  <c r="P159" i="2"/>
  <c r="O159" i="2"/>
  <c r="L159" i="2"/>
  <c r="I159" i="2"/>
  <c r="H159" i="2"/>
  <c r="G159" i="2"/>
  <c r="F159" i="2"/>
  <c r="A159" i="2" s="1"/>
  <c r="E159" i="2"/>
  <c r="LO158" i="2"/>
  <c r="LE158" i="2"/>
  <c r="LD158" i="2"/>
  <c r="LB158" i="2"/>
  <c r="KY158" i="2"/>
  <c r="KX158" i="2"/>
  <c r="KP158" i="2"/>
  <c r="KM158" i="2"/>
  <c r="KK158" i="2"/>
  <c r="JV158" i="2"/>
  <c r="JT158" i="2"/>
  <c r="II158" i="2"/>
  <c r="IH158" i="2"/>
  <c r="IB158" i="2"/>
  <c r="IA158" i="2"/>
  <c r="HU158" i="2"/>
  <c r="HT158" i="2"/>
  <c r="HN158" i="2"/>
  <c r="HM158" i="2"/>
  <c r="HG158" i="2"/>
  <c r="HF158" i="2"/>
  <c r="GZ158" i="2"/>
  <c r="GY158" i="2"/>
  <c r="GS158" i="2"/>
  <c r="GP158" i="2"/>
  <c r="GO158" i="2"/>
  <c r="FR158" i="2"/>
  <c r="FM158" i="2"/>
  <c r="FA158" i="2"/>
  <c r="ER158" i="2"/>
  <c r="EE158" i="2"/>
  <c r="ED158" i="2"/>
  <c r="EC158" i="2"/>
  <c r="EB158" i="2"/>
  <c r="EA158" i="2"/>
  <c r="DZ158" i="2"/>
  <c r="DV158" i="2"/>
  <c r="DN158" i="2"/>
  <c r="CK158" i="2"/>
  <c r="CI158" i="2"/>
  <c r="CD158" i="2"/>
  <c r="BL158" i="2"/>
  <c r="BO158" i="2" s="1"/>
  <c r="BK158" i="2"/>
  <c r="BJ158" i="2"/>
  <c r="BI158" i="2"/>
  <c r="BH158" i="2"/>
  <c r="BG158" i="2"/>
  <c r="BD158" i="2"/>
  <c r="BC158" i="2"/>
  <c r="BB158" i="2"/>
  <c r="AX158" i="2"/>
  <c r="AW158" i="2"/>
  <c r="AV158" i="2"/>
  <c r="AU158" i="2"/>
  <c r="AT158" i="2"/>
  <c r="AN158" i="2"/>
  <c r="AM158" i="2"/>
  <c r="AL158" i="2"/>
  <c r="AK158" i="2"/>
  <c r="AJ158" i="2"/>
  <c r="AI158" i="2"/>
  <c r="AH158" i="2"/>
  <c r="AG158" i="2"/>
  <c r="AB158" i="2"/>
  <c r="AA158" i="2"/>
  <c r="Z158" i="2"/>
  <c r="Y158" i="2"/>
  <c r="X158" i="2"/>
  <c r="U158" i="2"/>
  <c r="T158" i="2"/>
  <c r="S158" i="2"/>
  <c r="R158" i="2"/>
  <c r="Q158" i="2"/>
  <c r="P158" i="2"/>
  <c r="O158" i="2"/>
  <c r="L158" i="2"/>
  <c r="I158" i="2"/>
  <c r="H158" i="2"/>
  <c r="G158" i="2"/>
  <c r="F158" i="2"/>
  <c r="E158" i="2"/>
  <c r="A158" i="2"/>
  <c r="LO157" i="2"/>
  <c r="LE157" i="2"/>
  <c r="LD157" i="2"/>
  <c r="LB157" i="2"/>
  <c r="KY157" i="2"/>
  <c r="KX157" i="2"/>
  <c r="KP157" i="2"/>
  <c r="KM157" i="2"/>
  <c r="KK157" i="2"/>
  <c r="JV157" i="2"/>
  <c r="JT157" i="2" s="1"/>
  <c r="II157" i="2"/>
  <c r="IH157" i="2"/>
  <c r="IB157" i="2"/>
  <c r="IA157" i="2"/>
  <c r="HU157" i="2"/>
  <c r="HT157" i="2"/>
  <c r="HN157" i="2"/>
  <c r="HM157" i="2"/>
  <c r="HG157" i="2"/>
  <c r="HF157" i="2"/>
  <c r="GZ157" i="2"/>
  <c r="GY157" i="2"/>
  <c r="GS157" i="2"/>
  <c r="GP157" i="2"/>
  <c r="GO157" i="2"/>
  <c r="FR157" i="2"/>
  <c r="FM157" i="2"/>
  <c r="FA157" i="2"/>
  <c r="ER157" i="2"/>
  <c r="EE157" i="2"/>
  <c r="ED157" i="2"/>
  <c r="EC157" i="2"/>
  <c r="EB157" i="2"/>
  <c r="EA157" i="2"/>
  <c r="DZ157" i="2"/>
  <c r="DV157" i="2"/>
  <c r="DN157" i="2"/>
  <c r="CK157" i="2"/>
  <c r="CJ157" i="2"/>
  <c r="CI157" i="2"/>
  <c r="CE157" i="2"/>
  <c r="CD157" i="2"/>
  <c r="BK157" i="2"/>
  <c r="BJ157" i="2"/>
  <c r="BL157" i="2" s="1"/>
  <c r="BO157" i="2" s="1"/>
  <c r="BI157" i="2"/>
  <c r="BH157" i="2"/>
  <c r="BG157" i="2"/>
  <c r="BD157" i="2"/>
  <c r="BC157" i="2"/>
  <c r="BB157" i="2"/>
  <c r="AX157" i="2"/>
  <c r="AW157" i="2"/>
  <c r="AV157" i="2"/>
  <c r="AU157" i="2"/>
  <c r="AT157" i="2"/>
  <c r="AN157" i="2"/>
  <c r="AM157" i="2"/>
  <c r="AL157" i="2"/>
  <c r="AK157" i="2"/>
  <c r="AJ157" i="2"/>
  <c r="AI157" i="2"/>
  <c r="AH157" i="2"/>
  <c r="AG157" i="2"/>
  <c r="AB157" i="2"/>
  <c r="AA157" i="2"/>
  <c r="Z157" i="2"/>
  <c r="Y157" i="2"/>
  <c r="X157" i="2"/>
  <c r="U157" i="2"/>
  <c r="T157" i="2"/>
  <c r="S157" i="2"/>
  <c r="R157" i="2"/>
  <c r="Q157" i="2"/>
  <c r="P157" i="2"/>
  <c r="O157" i="2"/>
  <c r="L157" i="2"/>
  <c r="I157" i="2"/>
  <c r="H157" i="2"/>
  <c r="G157" i="2"/>
  <c r="F157" i="2"/>
  <c r="E157" i="2"/>
  <c r="A157" i="2"/>
  <c r="LO156" i="2"/>
  <c r="LE156" i="2"/>
  <c r="LD156" i="2"/>
  <c r="LB156" i="2"/>
  <c r="KY156" i="2"/>
  <c r="KX156" i="2"/>
  <c r="KP156" i="2"/>
  <c r="KM156" i="2"/>
  <c r="KK156" i="2"/>
  <c r="JV156" i="2"/>
  <c r="JT156" i="2"/>
  <c r="II156" i="2"/>
  <c r="IH156" i="2"/>
  <c r="IB156" i="2"/>
  <c r="IA156" i="2"/>
  <c r="HU156" i="2"/>
  <c r="HT156" i="2"/>
  <c r="HN156" i="2"/>
  <c r="HM156" i="2"/>
  <c r="HG156" i="2"/>
  <c r="HF156" i="2"/>
  <c r="GZ156" i="2"/>
  <c r="GY156" i="2"/>
  <c r="GS156" i="2"/>
  <c r="GP156" i="2"/>
  <c r="GO156" i="2"/>
  <c r="FR156" i="2"/>
  <c r="FM156" i="2"/>
  <c r="FA156" i="2"/>
  <c r="ER156" i="2"/>
  <c r="EE156" i="2"/>
  <c r="ED156" i="2"/>
  <c r="EC156" i="2"/>
  <c r="EB156" i="2"/>
  <c r="EA156" i="2"/>
  <c r="DZ156" i="2"/>
  <c r="DV156" i="2"/>
  <c r="DN156" i="2"/>
  <c r="CI156" i="2"/>
  <c r="CD156" i="2"/>
  <c r="CJ156" i="2" s="1"/>
  <c r="BL156" i="2"/>
  <c r="BO156" i="2" s="1"/>
  <c r="BK156" i="2"/>
  <c r="BJ156" i="2"/>
  <c r="BI156" i="2"/>
  <c r="BH156" i="2"/>
  <c r="BG156" i="2"/>
  <c r="BD156" i="2"/>
  <c r="BC156" i="2"/>
  <c r="BB156" i="2"/>
  <c r="AX156" i="2"/>
  <c r="AW156" i="2"/>
  <c r="CK156" i="2" s="1"/>
  <c r="AV156" i="2"/>
  <c r="AU156" i="2"/>
  <c r="AT156" i="2"/>
  <c r="AN156" i="2"/>
  <c r="AM156" i="2"/>
  <c r="AL156" i="2"/>
  <c r="AK156" i="2"/>
  <c r="AJ156" i="2"/>
  <c r="AI156" i="2"/>
  <c r="AH156" i="2"/>
  <c r="AG156" i="2"/>
  <c r="AB156" i="2"/>
  <c r="AA156" i="2"/>
  <c r="Z156" i="2"/>
  <c r="Y156" i="2"/>
  <c r="X156" i="2"/>
  <c r="U156" i="2"/>
  <c r="T156" i="2"/>
  <c r="S156" i="2"/>
  <c r="R156" i="2"/>
  <c r="Q156" i="2"/>
  <c r="P156" i="2"/>
  <c r="O156" i="2"/>
  <c r="L156" i="2"/>
  <c r="I156" i="2"/>
  <c r="H156" i="2"/>
  <c r="G156" i="2"/>
  <c r="F156" i="2"/>
  <c r="E156" i="2"/>
  <c r="A156" i="2"/>
  <c r="LO155" i="2"/>
  <c r="LE155" i="2"/>
  <c r="LD155" i="2"/>
  <c r="LB155" i="2"/>
  <c r="KY155" i="2"/>
  <c r="KX155" i="2"/>
  <c r="KP155" i="2"/>
  <c r="KM155" i="2"/>
  <c r="KK155" i="2"/>
  <c r="JV155" i="2"/>
  <c r="JT155" i="2"/>
  <c r="II155" i="2"/>
  <c r="IH155" i="2"/>
  <c r="IB155" i="2"/>
  <c r="IA155" i="2"/>
  <c r="HU155" i="2"/>
  <c r="HT155" i="2"/>
  <c r="HN155" i="2"/>
  <c r="HM155" i="2"/>
  <c r="HG155" i="2"/>
  <c r="HF155" i="2"/>
  <c r="GZ155" i="2"/>
  <c r="GY155" i="2"/>
  <c r="GS155" i="2"/>
  <c r="GP155" i="2"/>
  <c r="GO155" i="2"/>
  <c r="FR155" i="2"/>
  <c r="FM155" i="2"/>
  <c r="FA155" i="2"/>
  <c r="ER155" i="2"/>
  <c r="EE155" i="2"/>
  <c r="ED155" i="2"/>
  <c r="EC155" i="2"/>
  <c r="EB155" i="2"/>
  <c r="EA155" i="2"/>
  <c r="DZ155" i="2"/>
  <c r="DV155" i="2"/>
  <c r="DN155" i="2"/>
  <c r="CK155" i="2"/>
  <c r="CJ155" i="2"/>
  <c r="CI155" i="2"/>
  <c r="CD155" i="2"/>
  <c r="CE155" i="2" s="1"/>
  <c r="BL155" i="2"/>
  <c r="BO155" i="2" s="1"/>
  <c r="BK155" i="2"/>
  <c r="BJ155" i="2"/>
  <c r="BI155" i="2"/>
  <c r="BH155" i="2"/>
  <c r="BG155" i="2"/>
  <c r="BD155" i="2"/>
  <c r="BC155" i="2"/>
  <c r="BB155" i="2"/>
  <c r="AX155" i="2"/>
  <c r="AW155" i="2"/>
  <c r="AV155" i="2"/>
  <c r="AU155" i="2"/>
  <c r="AT155" i="2"/>
  <c r="AN155" i="2"/>
  <c r="AM155" i="2"/>
  <c r="AL155" i="2"/>
  <c r="AK155" i="2"/>
  <c r="AJ155" i="2"/>
  <c r="AI155" i="2"/>
  <c r="AH155" i="2"/>
  <c r="AG155" i="2"/>
  <c r="AB155" i="2"/>
  <c r="AA155" i="2"/>
  <c r="Z155" i="2"/>
  <c r="Y155" i="2"/>
  <c r="X155" i="2"/>
  <c r="U155" i="2"/>
  <c r="T155" i="2"/>
  <c r="S155" i="2"/>
  <c r="R155" i="2"/>
  <c r="Q155" i="2"/>
  <c r="P155" i="2"/>
  <c r="O155" i="2"/>
  <c r="L155" i="2"/>
  <c r="I155" i="2"/>
  <c r="H155" i="2"/>
  <c r="G155" i="2"/>
  <c r="F155" i="2"/>
  <c r="E155" i="2"/>
  <c r="A155" i="2"/>
  <c r="LO154" i="2"/>
  <c r="LE154" i="2"/>
  <c r="LD154" i="2"/>
  <c r="LB154" i="2"/>
  <c r="KY154" i="2"/>
  <c r="KX154" i="2"/>
  <c r="KP154" i="2"/>
  <c r="KM154" i="2"/>
  <c r="KK154" i="2"/>
  <c r="JV154" i="2"/>
  <c r="JT154" i="2"/>
  <c r="II154" i="2"/>
  <c r="IH154" i="2"/>
  <c r="IB154" i="2"/>
  <c r="IA154" i="2"/>
  <c r="HU154" i="2"/>
  <c r="HT154" i="2"/>
  <c r="HN154" i="2"/>
  <c r="HM154" i="2"/>
  <c r="HG154" i="2"/>
  <c r="HF154" i="2"/>
  <c r="GZ154" i="2"/>
  <c r="GY154" i="2"/>
  <c r="GS154" i="2"/>
  <c r="GP154" i="2"/>
  <c r="GO154" i="2"/>
  <c r="FR154" i="2"/>
  <c r="FM154" i="2"/>
  <c r="FA154" i="2"/>
  <c r="ER154" i="2"/>
  <c r="EE154" i="2"/>
  <c r="ED154" i="2"/>
  <c r="EC154" i="2"/>
  <c r="EB154" i="2"/>
  <c r="EA154" i="2"/>
  <c r="DZ154" i="2"/>
  <c r="DV154" i="2"/>
  <c r="DN154" i="2"/>
  <c r="CJ154" i="2"/>
  <c r="CI154" i="2"/>
  <c r="CD154" i="2"/>
  <c r="CE154" i="2" s="1"/>
  <c r="BK154" i="2"/>
  <c r="BJ154" i="2"/>
  <c r="BL154" i="2" s="1"/>
  <c r="BO154" i="2" s="1"/>
  <c r="BI154" i="2"/>
  <c r="BH154" i="2"/>
  <c r="BG154" i="2"/>
  <c r="BD154" i="2"/>
  <c r="BC154" i="2"/>
  <c r="BB154" i="2"/>
  <c r="AX154" i="2"/>
  <c r="AW154" i="2"/>
  <c r="CK154" i="2" s="1"/>
  <c r="AV154" i="2"/>
  <c r="AU154" i="2"/>
  <c r="AT154" i="2"/>
  <c r="AN154" i="2"/>
  <c r="AM154" i="2"/>
  <c r="AL154" i="2"/>
  <c r="AK154" i="2"/>
  <c r="AJ154" i="2"/>
  <c r="AI154" i="2"/>
  <c r="AH154" i="2"/>
  <c r="AG154" i="2"/>
  <c r="AB154" i="2"/>
  <c r="AA154" i="2"/>
  <c r="Z154" i="2"/>
  <c r="Y154" i="2"/>
  <c r="X154" i="2"/>
  <c r="U154" i="2"/>
  <c r="T154" i="2"/>
  <c r="S154" i="2"/>
  <c r="R154" i="2"/>
  <c r="Q154" i="2"/>
  <c r="P154" i="2"/>
  <c r="O154" i="2"/>
  <c r="L154" i="2"/>
  <c r="I154" i="2"/>
  <c r="H154" i="2"/>
  <c r="G154" i="2"/>
  <c r="F154" i="2"/>
  <c r="A154" i="2" s="1"/>
  <c r="E154" i="2"/>
  <c r="LO153" i="2"/>
  <c r="LE153" i="2"/>
  <c r="LD153" i="2"/>
  <c r="LB153" i="2"/>
  <c r="KY153" i="2"/>
  <c r="KX153" i="2"/>
  <c r="KP153" i="2"/>
  <c r="KM153" i="2"/>
  <c r="KK153" i="2"/>
  <c r="JV153" i="2"/>
  <c r="JT153" i="2"/>
  <c r="II153" i="2"/>
  <c r="IH153" i="2"/>
  <c r="IB153" i="2"/>
  <c r="IA153" i="2"/>
  <c r="HU153" i="2"/>
  <c r="HT153" i="2"/>
  <c r="HN153" i="2"/>
  <c r="HM153" i="2"/>
  <c r="HG153" i="2"/>
  <c r="HF153" i="2"/>
  <c r="GZ153" i="2"/>
  <c r="GY153" i="2"/>
  <c r="GS153" i="2"/>
  <c r="GP153" i="2"/>
  <c r="GO153" i="2"/>
  <c r="FR153" i="2"/>
  <c r="FM153" i="2"/>
  <c r="FA153" i="2"/>
  <c r="ER153" i="2"/>
  <c r="EE153" i="2"/>
  <c r="ED153" i="2"/>
  <c r="EC153" i="2"/>
  <c r="EB153" i="2"/>
  <c r="EA153" i="2"/>
  <c r="DZ153" i="2"/>
  <c r="DV153" i="2"/>
  <c r="DN153" i="2"/>
  <c r="CI153" i="2"/>
  <c r="CD153" i="2"/>
  <c r="CJ153" i="2" s="1"/>
  <c r="BL153" i="2"/>
  <c r="BO153" i="2" s="1"/>
  <c r="BK153" i="2"/>
  <c r="BJ153" i="2"/>
  <c r="BI153" i="2"/>
  <c r="BH153" i="2"/>
  <c r="BG153" i="2"/>
  <c r="BD153" i="2"/>
  <c r="BC153" i="2"/>
  <c r="BB153" i="2"/>
  <c r="AX153" i="2"/>
  <c r="AW153" i="2"/>
  <c r="CK153" i="2" s="1"/>
  <c r="AV153" i="2"/>
  <c r="AU153" i="2"/>
  <c r="AT153" i="2"/>
  <c r="AN153" i="2"/>
  <c r="AM153" i="2"/>
  <c r="AL153" i="2"/>
  <c r="AK153" i="2"/>
  <c r="AJ153" i="2"/>
  <c r="AI153" i="2"/>
  <c r="AH153" i="2"/>
  <c r="AG153" i="2"/>
  <c r="AB153" i="2"/>
  <c r="AA153" i="2"/>
  <c r="Z153" i="2"/>
  <c r="Y153" i="2"/>
  <c r="X153" i="2"/>
  <c r="U153" i="2"/>
  <c r="T153" i="2"/>
  <c r="S153" i="2"/>
  <c r="R153" i="2"/>
  <c r="Q153" i="2"/>
  <c r="P153" i="2"/>
  <c r="O153" i="2"/>
  <c r="L153" i="2"/>
  <c r="I153" i="2"/>
  <c r="H153" i="2"/>
  <c r="G153" i="2"/>
  <c r="F153" i="2"/>
  <c r="E153" i="2"/>
  <c r="A153" i="2"/>
  <c r="LO152" i="2"/>
  <c r="LE152" i="2"/>
  <c r="LD152" i="2"/>
  <c r="LB152" i="2"/>
  <c r="KY152" i="2"/>
  <c r="KX152" i="2"/>
  <c r="KP152" i="2"/>
  <c r="KM152" i="2"/>
  <c r="KK152" i="2"/>
  <c r="JV152" i="2"/>
  <c r="JT152" i="2" s="1"/>
  <c r="II152" i="2"/>
  <c r="IH152" i="2"/>
  <c r="IB152" i="2"/>
  <c r="IA152" i="2"/>
  <c r="HU152" i="2"/>
  <c r="HT152" i="2"/>
  <c r="HN152" i="2"/>
  <c r="HM152" i="2"/>
  <c r="HG152" i="2"/>
  <c r="HF152" i="2"/>
  <c r="GZ152" i="2"/>
  <c r="GY152" i="2"/>
  <c r="GS152" i="2"/>
  <c r="GP152" i="2"/>
  <c r="GO152" i="2"/>
  <c r="FR152" i="2"/>
  <c r="FM152" i="2"/>
  <c r="FA152" i="2"/>
  <c r="ER152" i="2"/>
  <c r="EE152" i="2"/>
  <c r="ED152" i="2"/>
  <c r="EC152" i="2"/>
  <c r="EB152" i="2"/>
  <c r="EA152" i="2"/>
  <c r="DZ152" i="2"/>
  <c r="DV152" i="2"/>
  <c r="DN152" i="2"/>
  <c r="CJ152" i="2"/>
  <c r="CI152" i="2"/>
  <c r="CD152" i="2"/>
  <c r="CE152" i="2" s="1"/>
  <c r="BL152" i="2"/>
  <c r="BO152" i="2" s="1"/>
  <c r="BK152" i="2"/>
  <c r="BJ152" i="2"/>
  <c r="BI152" i="2"/>
  <c r="BH152" i="2"/>
  <c r="BG152" i="2"/>
  <c r="BD152" i="2"/>
  <c r="BC152" i="2"/>
  <c r="BB152" i="2"/>
  <c r="AX152" i="2"/>
  <c r="AW152" i="2"/>
  <c r="CK152" i="2" s="1"/>
  <c r="AV152" i="2"/>
  <c r="AU152" i="2"/>
  <c r="AT152" i="2"/>
  <c r="AN152" i="2"/>
  <c r="AM152" i="2"/>
  <c r="AL152" i="2"/>
  <c r="AK152" i="2"/>
  <c r="AJ152" i="2"/>
  <c r="AI152" i="2"/>
  <c r="AH152" i="2"/>
  <c r="AG152" i="2"/>
  <c r="AB152" i="2"/>
  <c r="AA152" i="2"/>
  <c r="Z152" i="2"/>
  <c r="Y152" i="2"/>
  <c r="X152" i="2"/>
  <c r="U152" i="2"/>
  <c r="T152" i="2"/>
  <c r="S152" i="2"/>
  <c r="R152" i="2"/>
  <c r="Q152" i="2"/>
  <c r="P152" i="2"/>
  <c r="O152" i="2"/>
  <c r="L152" i="2"/>
  <c r="I152" i="2"/>
  <c r="H152" i="2"/>
  <c r="G152" i="2"/>
  <c r="F152" i="2"/>
  <c r="E152" i="2"/>
  <c r="A152" i="2"/>
  <c r="LO151" i="2"/>
  <c r="LE151" i="2"/>
  <c r="LD151" i="2"/>
  <c r="LB151" i="2"/>
  <c r="KY151" i="2"/>
  <c r="KX151" i="2"/>
  <c r="KP151" i="2"/>
  <c r="KM151" i="2"/>
  <c r="KK151" i="2"/>
  <c r="JV151" i="2"/>
  <c r="JT151" i="2" s="1"/>
  <c r="II151" i="2"/>
  <c r="IH151" i="2"/>
  <c r="IB151" i="2"/>
  <c r="IA151" i="2"/>
  <c r="HU151" i="2"/>
  <c r="HT151" i="2"/>
  <c r="HN151" i="2"/>
  <c r="HM151" i="2"/>
  <c r="HG151" i="2"/>
  <c r="HF151" i="2"/>
  <c r="GZ151" i="2"/>
  <c r="GY151" i="2"/>
  <c r="GS151" i="2"/>
  <c r="GP151" i="2"/>
  <c r="GO151" i="2"/>
  <c r="FR151" i="2"/>
  <c r="FM151" i="2"/>
  <c r="FA151" i="2"/>
  <c r="ER151" i="2"/>
  <c r="EE151" i="2"/>
  <c r="ED151" i="2"/>
  <c r="EC151" i="2"/>
  <c r="EB151" i="2"/>
  <c r="EA151" i="2"/>
  <c r="DZ151" i="2"/>
  <c r="DV151" i="2"/>
  <c r="DN151" i="2"/>
  <c r="CJ151" i="2"/>
  <c r="CI151" i="2"/>
  <c r="CE151" i="2"/>
  <c r="CD151" i="2"/>
  <c r="BK151" i="2"/>
  <c r="BJ151" i="2"/>
  <c r="BL151" i="2" s="1"/>
  <c r="BO151" i="2" s="1"/>
  <c r="BI151" i="2"/>
  <c r="BH151" i="2"/>
  <c r="BG151" i="2"/>
  <c r="BD151" i="2"/>
  <c r="BC151" i="2"/>
  <c r="BB151" i="2"/>
  <c r="AX151" i="2"/>
  <c r="AW151" i="2"/>
  <c r="CK151" i="2" s="1"/>
  <c r="AV151" i="2"/>
  <c r="AU151" i="2"/>
  <c r="AT151" i="2"/>
  <c r="AN151" i="2"/>
  <c r="AM151" i="2"/>
  <c r="AL151" i="2"/>
  <c r="AK151" i="2"/>
  <c r="AJ151" i="2"/>
  <c r="AI151" i="2"/>
  <c r="AH151" i="2"/>
  <c r="AG151" i="2"/>
  <c r="AB151" i="2"/>
  <c r="AA151" i="2"/>
  <c r="Z151" i="2"/>
  <c r="Y151" i="2"/>
  <c r="X151" i="2"/>
  <c r="U151" i="2"/>
  <c r="T151" i="2"/>
  <c r="S151" i="2"/>
  <c r="R151" i="2"/>
  <c r="Q151" i="2"/>
  <c r="P151" i="2"/>
  <c r="O151" i="2"/>
  <c r="L151" i="2"/>
  <c r="I151" i="2"/>
  <c r="H151" i="2"/>
  <c r="G151" i="2"/>
  <c r="F151" i="2"/>
  <c r="A151" i="2" s="1"/>
  <c r="E151" i="2"/>
  <c r="LO150" i="2"/>
  <c r="LE150" i="2"/>
  <c r="LD150" i="2"/>
  <c r="LB150" i="2"/>
  <c r="KY150" i="2"/>
  <c r="KX150" i="2"/>
  <c r="KP150" i="2"/>
  <c r="KM150" i="2"/>
  <c r="KK150" i="2"/>
  <c r="JV150" i="2"/>
  <c r="JT150" i="2"/>
  <c r="II150" i="2"/>
  <c r="IH150" i="2"/>
  <c r="IB150" i="2"/>
  <c r="IA150" i="2"/>
  <c r="HU150" i="2"/>
  <c r="HT150" i="2"/>
  <c r="HN150" i="2"/>
  <c r="HM150" i="2"/>
  <c r="HG150" i="2"/>
  <c r="HF150" i="2"/>
  <c r="GZ150" i="2"/>
  <c r="GY150" i="2"/>
  <c r="GS150" i="2"/>
  <c r="GP150" i="2"/>
  <c r="GO150" i="2"/>
  <c r="FR150" i="2"/>
  <c r="FM150" i="2"/>
  <c r="FA150" i="2"/>
  <c r="ER150" i="2"/>
  <c r="EE150" i="2"/>
  <c r="ED150" i="2"/>
  <c r="EC150" i="2"/>
  <c r="EB150" i="2"/>
  <c r="EA150" i="2"/>
  <c r="DZ150" i="2"/>
  <c r="DV150" i="2"/>
  <c r="DN150" i="2"/>
  <c r="CK150" i="2"/>
  <c r="CI150" i="2"/>
  <c r="CD150" i="2"/>
  <c r="BK150" i="2"/>
  <c r="BJ150" i="2"/>
  <c r="BL150" i="2" s="1"/>
  <c r="BO150" i="2" s="1"/>
  <c r="BI150" i="2"/>
  <c r="BH150" i="2"/>
  <c r="BG150" i="2"/>
  <c r="BD150" i="2"/>
  <c r="BC150" i="2"/>
  <c r="BB150" i="2"/>
  <c r="AX150" i="2"/>
  <c r="AW150" i="2"/>
  <c r="AV150" i="2"/>
  <c r="AU150" i="2"/>
  <c r="AT150" i="2"/>
  <c r="AN150" i="2"/>
  <c r="AM150" i="2"/>
  <c r="AL150" i="2"/>
  <c r="AK150" i="2"/>
  <c r="AJ150" i="2"/>
  <c r="AI150" i="2"/>
  <c r="AH150" i="2"/>
  <c r="AG150" i="2"/>
  <c r="AB150" i="2"/>
  <c r="AA150" i="2"/>
  <c r="Z150" i="2"/>
  <c r="Y150" i="2"/>
  <c r="X150" i="2"/>
  <c r="U150" i="2"/>
  <c r="T150" i="2"/>
  <c r="S150" i="2"/>
  <c r="R150" i="2"/>
  <c r="Q150" i="2"/>
  <c r="P150" i="2"/>
  <c r="O150" i="2"/>
  <c r="L150" i="2"/>
  <c r="I150" i="2"/>
  <c r="H150" i="2"/>
  <c r="G150" i="2"/>
  <c r="F150" i="2"/>
  <c r="E150" i="2"/>
  <c r="A150" i="2"/>
  <c r="LO149" i="2"/>
  <c r="LE149" i="2"/>
  <c r="LD149" i="2"/>
  <c r="LB149" i="2"/>
  <c r="KY149" i="2"/>
  <c r="KX149" i="2"/>
  <c r="KP149" i="2"/>
  <c r="KM149" i="2"/>
  <c r="KK149" i="2"/>
  <c r="JV149" i="2"/>
  <c r="JT149" i="2" s="1"/>
  <c r="II149" i="2"/>
  <c r="IH149" i="2"/>
  <c r="IB149" i="2"/>
  <c r="IA149" i="2"/>
  <c r="HU149" i="2"/>
  <c r="HT149" i="2"/>
  <c r="HN149" i="2"/>
  <c r="HM149" i="2"/>
  <c r="HG149" i="2"/>
  <c r="HF149" i="2"/>
  <c r="GZ149" i="2"/>
  <c r="GY149" i="2"/>
  <c r="GS149" i="2"/>
  <c r="GP149" i="2"/>
  <c r="GO149" i="2"/>
  <c r="FR149" i="2"/>
  <c r="FM149" i="2"/>
  <c r="FA149" i="2"/>
  <c r="ER149" i="2"/>
  <c r="EE149" i="2"/>
  <c r="ED149" i="2"/>
  <c r="EC149" i="2"/>
  <c r="EB149" i="2"/>
  <c r="EA149" i="2"/>
  <c r="DZ149" i="2"/>
  <c r="DV149" i="2"/>
  <c r="DN149" i="2"/>
  <c r="CJ149" i="2"/>
  <c r="CI149" i="2"/>
  <c r="CE149" i="2"/>
  <c r="CD149" i="2"/>
  <c r="BK149" i="2"/>
  <c r="BJ149" i="2"/>
  <c r="BL149" i="2" s="1"/>
  <c r="BO149" i="2" s="1"/>
  <c r="BI149" i="2"/>
  <c r="BH149" i="2"/>
  <c r="BG149" i="2"/>
  <c r="BD149" i="2"/>
  <c r="BC149" i="2"/>
  <c r="BB149" i="2"/>
  <c r="AX149" i="2"/>
  <c r="AW149" i="2"/>
  <c r="CK149" i="2" s="1"/>
  <c r="AV149" i="2"/>
  <c r="AU149" i="2"/>
  <c r="AT149" i="2"/>
  <c r="AN149" i="2"/>
  <c r="AM149" i="2"/>
  <c r="AL149" i="2"/>
  <c r="AK149" i="2"/>
  <c r="AJ149" i="2"/>
  <c r="AI149" i="2"/>
  <c r="AH149" i="2"/>
  <c r="AG149" i="2"/>
  <c r="AB149" i="2"/>
  <c r="AA149" i="2"/>
  <c r="Z149" i="2"/>
  <c r="Y149" i="2"/>
  <c r="X149" i="2"/>
  <c r="U149" i="2"/>
  <c r="T149" i="2"/>
  <c r="S149" i="2"/>
  <c r="R149" i="2"/>
  <c r="Q149" i="2"/>
  <c r="P149" i="2"/>
  <c r="O149" i="2"/>
  <c r="L149" i="2"/>
  <c r="I149" i="2"/>
  <c r="H149" i="2"/>
  <c r="G149" i="2"/>
  <c r="F149" i="2"/>
  <c r="E149" i="2"/>
  <c r="A149" i="2"/>
  <c r="LO148" i="2"/>
  <c r="LE148" i="2"/>
  <c r="LD148" i="2"/>
  <c r="LB148" i="2"/>
  <c r="KY148" i="2"/>
  <c r="KX148" i="2"/>
  <c r="KP148" i="2"/>
  <c r="KM148" i="2"/>
  <c r="KK148" i="2"/>
  <c r="JV148" i="2"/>
  <c r="JT148" i="2" s="1"/>
  <c r="II148" i="2"/>
  <c r="IH148" i="2"/>
  <c r="IB148" i="2"/>
  <c r="IA148" i="2"/>
  <c r="HU148" i="2"/>
  <c r="HT148" i="2"/>
  <c r="HN148" i="2"/>
  <c r="HM148" i="2"/>
  <c r="HG148" i="2"/>
  <c r="HF148" i="2"/>
  <c r="GZ148" i="2"/>
  <c r="GY148" i="2"/>
  <c r="GS148" i="2"/>
  <c r="GP148" i="2"/>
  <c r="GO148" i="2"/>
  <c r="FR148" i="2"/>
  <c r="FM148" i="2"/>
  <c r="FA148" i="2"/>
  <c r="ER148" i="2"/>
  <c r="EE148" i="2"/>
  <c r="ED148" i="2"/>
  <c r="EC148" i="2"/>
  <c r="EB148" i="2"/>
  <c r="EA148" i="2"/>
  <c r="DZ148" i="2"/>
  <c r="DV148" i="2"/>
  <c r="DN148" i="2"/>
  <c r="CI148" i="2"/>
  <c r="CD148" i="2"/>
  <c r="CJ148" i="2" s="1"/>
  <c r="BO148" i="2"/>
  <c r="BL148" i="2"/>
  <c r="BK148" i="2"/>
  <c r="BJ148" i="2"/>
  <c r="BI148" i="2"/>
  <c r="BH148" i="2"/>
  <c r="BG148" i="2"/>
  <c r="BD148" i="2"/>
  <c r="BC148" i="2"/>
  <c r="BB148" i="2"/>
  <c r="AX148" i="2"/>
  <c r="AW148" i="2"/>
  <c r="CK148" i="2" s="1"/>
  <c r="AV148" i="2"/>
  <c r="AU148" i="2"/>
  <c r="AT148" i="2"/>
  <c r="AN148" i="2"/>
  <c r="AM148" i="2"/>
  <c r="AL148" i="2"/>
  <c r="AK148" i="2"/>
  <c r="AJ148" i="2"/>
  <c r="AI148" i="2"/>
  <c r="AH148" i="2"/>
  <c r="AG148" i="2"/>
  <c r="AB148" i="2"/>
  <c r="AA148" i="2"/>
  <c r="Z148" i="2"/>
  <c r="Y148" i="2"/>
  <c r="X148" i="2"/>
  <c r="U148" i="2"/>
  <c r="T148" i="2"/>
  <c r="S148" i="2"/>
  <c r="R148" i="2"/>
  <c r="Q148" i="2"/>
  <c r="P148" i="2"/>
  <c r="O148" i="2"/>
  <c r="L148" i="2"/>
  <c r="I148" i="2"/>
  <c r="H148" i="2"/>
  <c r="G148" i="2"/>
  <c r="F148" i="2"/>
  <c r="A148" i="2" s="1"/>
  <c r="E148" i="2"/>
  <c r="LO147" i="2"/>
  <c r="LE147" i="2"/>
  <c r="LD147" i="2"/>
  <c r="LB147" i="2"/>
  <c r="KY147" i="2"/>
  <c r="KX147" i="2"/>
  <c r="KP147" i="2"/>
  <c r="KM147" i="2"/>
  <c r="KK147" i="2"/>
  <c r="JV147" i="2"/>
  <c r="JT147" i="2"/>
  <c r="II147" i="2"/>
  <c r="IH147" i="2"/>
  <c r="IB147" i="2"/>
  <c r="IA147" i="2"/>
  <c r="HU147" i="2"/>
  <c r="HT147" i="2"/>
  <c r="HN147" i="2"/>
  <c r="HM147" i="2"/>
  <c r="HG147" i="2"/>
  <c r="HF147" i="2"/>
  <c r="GZ147" i="2"/>
  <c r="GY147" i="2"/>
  <c r="GS147" i="2"/>
  <c r="GP147" i="2"/>
  <c r="GO147" i="2"/>
  <c r="FR147" i="2"/>
  <c r="FM147" i="2"/>
  <c r="FA147" i="2"/>
  <c r="ER147" i="2"/>
  <c r="EE147" i="2"/>
  <c r="ED147" i="2"/>
  <c r="EC147" i="2"/>
  <c r="EB147" i="2"/>
  <c r="EA147" i="2"/>
  <c r="DZ147" i="2"/>
  <c r="DV147" i="2"/>
  <c r="DN147" i="2"/>
  <c r="CK147" i="2"/>
  <c r="CJ147" i="2"/>
  <c r="CI147" i="2"/>
  <c r="CD147" i="2"/>
  <c r="CE147" i="2" s="1"/>
  <c r="BK147" i="2"/>
  <c r="BJ147" i="2"/>
  <c r="BL147" i="2" s="1"/>
  <c r="BO147" i="2" s="1"/>
  <c r="BI147" i="2"/>
  <c r="BH147" i="2"/>
  <c r="BG147" i="2"/>
  <c r="BD147" i="2"/>
  <c r="BC147" i="2"/>
  <c r="BB147" i="2"/>
  <c r="AX147" i="2"/>
  <c r="AW147" i="2"/>
  <c r="AV147" i="2"/>
  <c r="AU147" i="2"/>
  <c r="AT147" i="2"/>
  <c r="AN147" i="2"/>
  <c r="AM147" i="2"/>
  <c r="AL147" i="2"/>
  <c r="AK147" i="2"/>
  <c r="AJ147" i="2"/>
  <c r="AI147" i="2"/>
  <c r="AH147" i="2"/>
  <c r="AG147" i="2"/>
  <c r="AB147" i="2"/>
  <c r="AA147" i="2"/>
  <c r="Z147" i="2"/>
  <c r="Y147" i="2"/>
  <c r="X147" i="2"/>
  <c r="U147" i="2"/>
  <c r="T147" i="2"/>
  <c r="S147" i="2"/>
  <c r="R147" i="2"/>
  <c r="Q147" i="2"/>
  <c r="P147" i="2"/>
  <c r="O147" i="2"/>
  <c r="L147" i="2"/>
  <c r="I147" i="2"/>
  <c r="H147" i="2"/>
  <c r="G147" i="2"/>
  <c r="F147" i="2"/>
  <c r="E147" i="2"/>
  <c r="A147" i="2"/>
  <c r="LO146" i="2"/>
  <c r="LE146" i="2"/>
  <c r="LD146" i="2"/>
  <c r="LB146" i="2"/>
  <c r="KY146" i="2"/>
  <c r="KX146" i="2"/>
  <c r="KP146" i="2"/>
  <c r="KM146" i="2"/>
  <c r="KK146" i="2"/>
  <c r="JV146" i="2"/>
  <c r="JT146" i="2" s="1"/>
  <c r="II146" i="2"/>
  <c r="IH146" i="2"/>
  <c r="IB146" i="2"/>
  <c r="IA146" i="2"/>
  <c r="HU146" i="2"/>
  <c r="HT146" i="2"/>
  <c r="HN146" i="2"/>
  <c r="HM146" i="2"/>
  <c r="HG146" i="2"/>
  <c r="HF146" i="2"/>
  <c r="GZ146" i="2"/>
  <c r="GY146" i="2"/>
  <c r="GS146" i="2"/>
  <c r="GP146" i="2"/>
  <c r="GO146" i="2"/>
  <c r="FR146" i="2"/>
  <c r="FM146" i="2"/>
  <c r="FA146" i="2"/>
  <c r="ER146" i="2"/>
  <c r="EE146" i="2"/>
  <c r="ED146" i="2"/>
  <c r="EC146" i="2"/>
  <c r="EB146" i="2"/>
  <c r="EA146" i="2"/>
  <c r="DZ146" i="2"/>
  <c r="DV146" i="2"/>
  <c r="DN146" i="2"/>
  <c r="CK146" i="2"/>
  <c r="CI146" i="2"/>
  <c r="CE146" i="2"/>
  <c r="CD146" i="2"/>
  <c r="CJ146" i="2" s="1"/>
  <c r="BK146" i="2"/>
  <c r="BJ146" i="2"/>
  <c r="BL146" i="2" s="1"/>
  <c r="BO146" i="2" s="1"/>
  <c r="BI146" i="2"/>
  <c r="BH146" i="2"/>
  <c r="BG146" i="2"/>
  <c r="BD146" i="2"/>
  <c r="BC146" i="2"/>
  <c r="BB146" i="2"/>
  <c r="AX146" i="2"/>
  <c r="AW146" i="2"/>
  <c r="AV146" i="2"/>
  <c r="AU146" i="2"/>
  <c r="AT146" i="2"/>
  <c r="AN146" i="2"/>
  <c r="AM146" i="2"/>
  <c r="AL146" i="2"/>
  <c r="AK146" i="2"/>
  <c r="AJ146" i="2"/>
  <c r="AI146" i="2"/>
  <c r="AH146" i="2"/>
  <c r="AG146" i="2"/>
  <c r="AB146" i="2"/>
  <c r="AA146" i="2"/>
  <c r="Z146" i="2"/>
  <c r="Y146" i="2"/>
  <c r="X146" i="2"/>
  <c r="U146" i="2"/>
  <c r="T146" i="2"/>
  <c r="S146" i="2"/>
  <c r="R146" i="2"/>
  <c r="Q146" i="2"/>
  <c r="P146" i="2"/>
  <c r="O146" i="2"/>
  <c r="L146" i="2"/>
  <c r="I146" i="2"/>
  <c r="H146" i="2"/>
  <c r="G146" i="2"/>
  <c r="F146" i="2"/>
  <c r="A146" i="2" s="1"/>
  <c r="E146" i="2"/>
  <c r="LO145" i="2"/>
  <c r="LE145" i="2"/>
  <c r="LD145" i="2"/>
  <c r="LB145" i="2"/>
  <c r="KY145" i="2"/>
  <c r="KX145" i="2"/>
  <c r="KP145" i="2"/>
  <c r="KM145" i="2"/>
  <c r="KK145" i="2"/>
  <c r="JV145" i="2"/>
  <c r="JT145" i="2" s="1"/>
  <c r="II145" i="2"/>
  <c r="IH145" i="2"/>
  <c r="IB145" i="2"/>
  <c r="IA145" i="2"/>
  <c r="HU145" i="2"/>
  <c r="HT145" i="2"/>
  <c r="HN145" i="2"/>
  <c r="HM145" i="2"/>
  <c r="HG145" i="2"/>
  <c r="HF145" i="2"/>
  <c r="GZ145" i="2"/>
  <c r="GY145" i="2"/>
  <c r="GS145" i="2"/>
  <c r="GP145" i="2"/>
  <c r="GO145" i="2"/>
  <c r="FR145" i="2"/>
  <c r="FM145" i="2"/>
  <c r="FA145" i="2"/>
  <c r="ER145" i="2"/>
  <c r="EE145" i="2"/>
  <c r="ED145" i="2"/>
  <c r="EC145" i="2"/>
  <c r="EB145" i="2"/>
  <c r="EA145" i="2"/>
  <c r="DZ145" i="2"/>
  <c r="DV145" i="2"/>
  <c r="DN145" i="2"/>
  <c r="CI145" i="2"/>
  <c r="CE145" i="2"/>
  <c r="CD145" i="2"/>
  <c r="CJ145" i="2" s="1"/>
  <c r="BO145" i="2"/>
  <c r="BL145" i="2"/>
  <c r="BK145" i="2"/>
  <c r="BJ145" i="2"/>
  <c r="BI145" i="2"/>
  <c r="BH145" i="2"/>
  <c r="BG145" i="2"/>
  <c r="BD145" i="2"/>
  <c r="BC145" i="2"/>
  <c r="BB145" i="2"/>
  <c r="AX145" i="2"/>
  <c r="AW145" i="2"/>
  <c r="CK145" i="2" s="1"/>
  <c r="AV145" i="2"/>
  <c r="AU145" i="2"/>
  <c r="AT145" i="2"/>
  <c r="AN145" i="2"/>
  <c r="AM145" i="2"/>
  <c r="AL145" i="2"/>
  <c r="AK145" i="2"/>
  <c r="AJ145" i="2"/>
  <c r="AI145" i="2"/>
  <c r="AH145" i="2"/>
  <c r="AG145" i="2"/>
  <c r="AB145" i="2"/>
  <c r="AA145" i="2"/>
  <c r="Z145" i="2"/>
  <c r="Y145" i="2"/>
  <c r="X145" i="2"/>
  <c r="U145" i="2"/>
  <c r="T145" i="2"/>
  <c r="S145" i="2"/>
  <c r="R145" i="2"/>
  <c r="Q145" i="2"/>
  <c r="P145" i="2"/>
  <c r="O145" i="2"/>
  <c r="L145" i="2"/>
  <c r="I145" i="2"/>
  <c r="H145" i="2"/>
  <c r="G145" i="2"/>
  <c r="F145" i="2"/>
  <c r="A145" i="2" s="1"/>
  <c r="E145" i="2"/>
  <c r="LO144" i="2"/>
  <c r="LE144" i="2"/>
  <c r="LD144" i="2"/>
  <c r="LB144" i="2"/>
  <c r="KY144" i="2"/>
  <c r="KX144" i="2"/>
  <c r="KP144" i="2"/>
  <c r="KM144" i="2"/>
  <c r="KK144" i="2"/>
  <c r="JV144" i="2"/>
  <c r="JT144" i="2"/>
  <c r="II144" i="2"/>
  <c r="IH144" i="2"/>
  <c r="IB144" i="2"/>
  <c r="IA144" i="2"/>
  <c r="HU144" i="2"/>
  <c r="HT144" i="2"/>
  <c r="HN144" i="2"/>
  <c r="HM144" i="2"/>
  <c r="HG144" i="2"/>
  <c r="HF144" i="2"/>
  <c r="GZ144" i="2"/>
  <c r="GY144" i="2"/>
  <c r="GS144" i="2"/>
  <c r="GP144" i="2"/>
  <c r="GO144" i="2"/>
  <c r="FR144" i="2"/>
  <c r="FM144" i="2"/>
  <c r="FA144" i="2"/>
  <c r="ER144" i="2"/>
  <c r="EE144" i="2"/>
  <c r="ED144" i="2"/>
  <c r="EC144" i="2"/>
  <c r="EB144" i="2"/>
  <c r="EA144" i="2"/>
  <c r="DZ144" i="2"/>
  <c r="DV144" i="2"/>
  <c r="DN144" i="2"/>
  <c r="CJ144" i="2"/>
  <c r="CI144" i="2"/>
  <c r="CD144" i="2"/>
  <c r="CE144" i="2" s="1"/>
  <c r="BK144" i="2"/>
  <c r="BJ144" i="2"/>
  <c r="BL144" i="2" s="1"/>
  <c r="BO144" i="2" s="1"/>
  <c r="BI144" i="2"/>
  <c r="BH144" i="2"/>
  <c r="BG144" i="2"/>
  <c r="BD144" i="2"/>
  <c r="BC144" i="2"/>
  <c r="BB144" i="2"/>
  <c r="AX144" i="2"/>
  <c r="AW144" i="2"/>
  <c r="CK144" i="2" s="1"/>
  <c r="AV144" i="2"/>
  <c r="AU144" i="2"/>
  <c r="AT144" i="2"/>
  <c r="AN144" i="2"/>
  <c r="AM144" i="2"/>
  <c r="AL144" i="2"/>
  <c r="AK144" i="2"/>
  <c r="AJ144" i="2"/>
  <c r="AI144" i="2"/>
  <c r="AH144" i="2"/>
  <c r="AG144" i="2"/>
  <c r="AB144" i="2"/>
  <c r="AA144" i="2"/>
  <c r="Z144" i="2"/>
  <c r="Y144" i="2"/>
  <c r="X144" i="2"/>
  <c r="U144" i="2"/>
  <c r="T144" i="2"/>
  <c r="S144" i="2"/>
  <c r="R144" i="2"/>
  <c r="Q144" i="2"/>
  <c r="P144" i="2"/>
  <c r="O144" i="2"/>
  <c r="L144" i="2"/>
  <c r="I144" i="2"/>
  <c r="H144" i="2"/>
  <c r="G144" i="2"/>
  <c r="F144" i="2"/>
  <c r="E144" i="2"/>
  <c r="A144" i="2"/>
  <c r="LO143" i="2"/>
  <c r="LE143" i="2"/>
  <c r="LD143" i="2"/>
  <c r="LB143" i="2"/>
  <c r="KY143" i="2"/>
  <c r="KX143" i="2"/>
  <c r="KP143" i="2"/>
  <c r="KM143" i="2"/>
  <c r="KK143" i="2"/>
  <c r="JV143" i="2"/>
  <c r="JT143" i="2" s="1"/>
  <c r="II143" i="2"/>
  <c r="IH143" i="2"/>
  <c r="IB143" i="2"/>
  <c r="IA143" i="2"/>
  <c r="HU143" i="2"/>
  <c r="HT143" i="2"/>
  <c r="HN143" i="2"/>
  <c r="HM143" i="2"/>
  <c r="HG143" i="2"/>
  <c r="HF143" i="2"/>
  <c r="GZ143" i="2"/>
  <c r="GY143" i="2"/>
  <c r="GS143" i="2"/>
  <c r="GP143" i="2"/>
  <c r="GO143" i="2"/>
  <c r="FR143" i="2"/>
  <c r="FM143" i="2"/>
  <c r="FA143" i="2"/>
  <c r="ER143" i="2"/>
  <c r="EE143" i="2"/>
  <c r="ED143" i="2"/>
  <c r="EC143" i="2"/>
  <c r="EB143" i="2"/>
  <c r="EA143" i="2"/>
  <c r="DZ143" i="2"/>
  <c r="DV143" i="2"/>
  <c r="DN143" i="2"/>
  <c r="CI143" i="2"/>
  <c r="CE143" i="2"/>
  <c r="CD143" i="2"/>
  <c r="CJ143" i="2" s="1"/>
  <c r="BO143" i="2"/>
  <c r="BK143" i="2"/>
  <c r="BJ143" i="2"/>
  <c r="BL143" i="2" s="1"/>
  <c r="BI143" i="2"/>
  <c r="BH143" i="2"/>
  <c r="BG143" i="2"/>
  <c r="BD143" i="2"/>
  <c r="BC143" i="2"/>
  <c r="BB143" i="2"/>
  <c r="AX143" i="2"/>
  <c r="AW143" i="2"/>
  <c r="CK143" i="2" s="1"/>
  <c r="AV143" i="2"/>
  <c r="AU143" i="2"/>
  <c r="AT143" i="2"/>
  <c r="AN143" i="2"/>
  <c r="AM143" i="2"/>
  <c r="AL143" i="2"/>
  <c r="AK143" i="2"/>
  <c r="AJ143" i="2"/>
  <c r="AI143" i="2"/>
  <c r="AH143" i="2"/>
  <c r="AG143" i="2"/>
  <c r="AB143" i="2"/>
  <c r="AA143" i="2"/>
  <c r="Z143" i="2"/>
  <c r="Y143" i="2"/>
  <c r="X143" i="2"/>
  <c r="U143" i="2"/>
  <c r="T143" i="2"/>
  <c r="S143" i="2"/>
  <c r="R143" i="2"/>
  <c r="Q143" i="2"/>
  <c r="P143" i="2"/>
  <c r="O143" i="2"/>
  <c r="L143" i="2"/>
  <c r="I143" i="2"/>
  <c r="H143" i="2"/>
  <c r="G143" i="2"/>
  <c r="F143" i="2"/>
  <c r="A143" i="2" s="1"/>
  <c r="E143" i="2"/>
  <c r="LO142" i="2"/>
  <c r="LE142" i="2"/>
  <c r="LD142" i="2"/>
  <c r="LB142" i="2"/>
  <c r="KY142" i="2"/>
  <c r="KX142" i="2"/>
  <c r="KP142" i="2"/>
  <c r="KM142" i="2"/>
  <c r="KK142" i="2"/>
  <c r="JV142" i="2"/>
  <c r="JT142" i="2"/>
  <c r="II142" i="2"/>
  <c r="IH142" i="2"/>
  <c r="IB142" i="2"/>
  <c r="IA142" i="2"/>
  <c r="HU142" i="2"/>
  <c r="HT142" i="2"/>
  <c r="HN142" i="2"/>
  <c r="HM142" i="2"/>
  <c r="HG142" i="2"/>
  <c r="HF142" i="2"/>
  <c r="GZ142" i="2"/>
  <c r="GY142" i="2"/>
  <c r="GS142" i="2"/>
  <c r="GP142" i="2"/>
  <c r="GO142" i="2"/>
  <c r="FR142" i="2"/>
  <c r="FM142" i="2"/>
  <c r="FA142" i="2"/>
  <c r="ER142" i="2"/>
  <c r="EE142" i="2"/>
  <c r="ED142" i="2"/>
  <c r="EC142" i="2"/>
  <c r="EB142" i="2"/>
  <c r="EA142" i="2"/>
  <c r="DZ142" i="2"/>
  <c r="DV142" i="2"/>
  <c r="DN142" i="2"/>
  <c r="CK142" i="2"/>
  <c r="CI142" i="2"/>
  <c r="CD142" i="2"/>
  <c r="BK142" i="2"/>
  <c r="BJ142" i="2"/>
  <c r="BL142" i="2" s="1"/>
  <c r="BO142" i="2" s="1"/>
  <c r="BI142" i="2"/>
  <c r="BH142" i="2"/>
  <c r="BG142" i="2"/>
  <c r="BD142" i="2"/>
  <c r="BC142" i="2"/>
  <c r="BB142" i="2"/>
  <c r="AX142" i="2"/>
  <c r="AW142" i="2"/>
  <c r="AV142" i="2"/>
  <c r="AU142" i="2"/>
  <c r="AT142" i="2"/>
  <c r="AN142" i="2"/>
  <c r="AM142" i="2"/>
  <c r="AL142" i="2"/>
  <c r="AK142" i="2"/>
  <c r="AJ142" i="2"/>
  <c r="AI142" i="2"/>
  <c r="AH142" i="2"/>
  <c r="AG142" i="2"/>
  <c r="AB142" i="2"/>
  <c r="AA142" i="2"/>
  <c r="Z142" i="2"/>
  <c r="Y142" i="2"/>
  <c r="X142" i="2"/>
  <c r="U142" i="2"/>
  <c r="T142" i="2"/>
  <c r="S142" i="2"/>
  <c r="R142" i="2"/>
  <c r="Q142" i="2"/>
  <c r="P142" i="2"/>
  <c r="O142" i="2"/>
  <c r="L142" i="2"/>
  <c r="I142" i="2"/>
  <c r="H142" i="2"/>
  <c r="G142" i="2"/>
  <c r="F142" i="2"/>
  <c r="A142" i="2" s="1"/>
  <c r="E142" i="2"/>
  <c r="LO141" i="2"/>
  <c r="LE141" i="2"/>
  <c r="LD141" i="2"/>
  <c r="LB141" i="2"/>
  <c r="KY141" i="2"/>
  <c r="KX141" i="2"/>
  <c r="KP141" i="2"/>
  <c r="KM141" i="2"/>
  <c r="KK141" i="2"/>
  <c r="JV141" i="2"/>
  <c r="JT141" i="2" s="1"/>
  <c r="II141" i="2"/>
  <c r="IH141" i="2"/>
  <c r="IB141" i="2"/>
  <c r="IA141" i="2"/>
  <c r="HU141" i="2"/>
  <c r="HT141" i="2"/>
  <c r="HN141" i="2"/>
  <c r="HM141" i="2"/>
  <c r="HG141" i="2"/>
  <c r="HF141" i="2"/>
  <c r="GZ141" i="2"/>
  <c r="GY141" i="2"/>
  <c r="GS141" i="2"/>
  <c r="GP141" i="2"/>
  <c r="GO141" i="2"/>
  <c r="FR141" i="2"/>
  <c r="FM141" i="2"/>
  <c r="FA141" i="2"/>
  <c r="ER141" i="2"/>
  <c r="EE141" i="2"/>
  <c r="ED141" i="2"/>
  <c r="EC141" i="2"/>
  <c r="EB141" i="2"/>
  <c r="EA141" i="2"/>
  <c r="DZ141" i="2"/>
  <c r="DV141" i="2"/>
  <c r="DN141" i="2"/>
  <c r="CK141" i="2"/>
  <c r="CJ141" i="2"/>
  <c r="CI141" i="2"/>
  <c r="CE141" i="2"/>
  <c r="CD141" i="2"/>
  <c r="BK141" i="2"/>
  <c r="BJ141" i="2"/>
  <c r="BL141" i="2" s="1"/>
  <c r="BO141" i="2" s="1"/>
  <c r="BI141" i="2"/>
  <c r="BH141" i="2"/>
  <c r="BG141" i="2"/>
  <c r="BD141" i="2"/>
  <c r="BC141" i="2"/>
  <c r="BB141" i="2"/>
  <c r="AX141" i="2"/>
  <c r="AW141" i="2"/>
  <c r="AV141" i="2"/>
  <c r="AU141" i="2"/>
  <c r="AT141" i="2"/>
  <c r="AN141" i="2"/>
  <c r="AM141" i="2"/>
  <c r="AL141" i="2"/>
  <c r="AK141" i="2"/>
  <c r="AJ141" i="2"/>
  <c r="AI141" i="2"/>
  <c r="AH141" i="2"/>
  <c r="AG141" i="2"/>
  <c r="AB141" i="2"/>
  <c r="AA141" i="2"/>
  <c r="Z141" i="2"/>
  <c r="Y141" i="2"/>
  <c r="X141" i="2"/>
  <c r="U141" i="2"/>
  <c r="T141" i="2"/>
  <c r="S141" i="2"/>
  <c r="R141" i="2"/>
  <c r="Q141" i="2"/>
  <c r="P141" i="2"/>
  <c r="O141" i="2"/>
  <c r="L141" i="2"/>
  <c r="I141" i="2"/>
  <c r="H141" i="2"/>
  <c r="G141" i="2"/>
  <c r="F141" i="2"/>
  <c r="E141" i="2"/>
  <c r="A141" i="2"/>
  <c r="LO140" i="2"/>
  <c r="LE140" i="2"/>
  <c r="LD140" i="2"/>
  <c r="LB140" i="2"/>
  <c r="KY140" i="2"/>
  <c r="KX140" i="2"/>
  <c r="KP140" i="2"/>
  <c r="KM140" i="2"/>
  <c r="KK140" i="2"/>
  <c r="JV140" i="2"/>
  <c r="JT140" i="2" s="1"/>
  <c r="II140" i="2"/>
  <c r="IH140" i="2"/>
  <c r="IB140" i="2"/>
  <c r="IA140" i="2"/>
  <c r="HU140" i="2"/>
  <c r="HT140" i="2"/>
  <c r="HN140" i="2"/>
  <c r="HM140" i="2"/>
  <c r="HG140" i="2"/>
  <c r="HF140" i="2"/>
  <c r="GZ140" i="2"/>
  <c r="GY140" i="2"/>
  <c r="GS140" i="2"/>
  <c r="GP140" i="2"/>
  <c r="GO140" i="2"/>
  <c r="FR140" i="2"/>
  <c r="FM140" i="2"/>
  <c r="FA140" i="2"/>
  <c r="ER140" i="2"/>
  <c r="EE140" i="2"/>
  <c r="ED140" i="2"/>
  <c r="EC140" i="2"/>
  <c r="EB140" i="2"/>
  <c r="EA140" i="2"/>
  <c r="DZ140" i="2"/>
  <c r="DV140" i="2"/>
  <c r="DN140" i="2"/>
  <c r="CI140" i="2"/>
  <c r="CD140" i="2"/>
  <c r="BO140" i="2"/>
  <c r="BL140" i="2"/>
  <c r="BK140" i="2"/>
  <c r="BJ140" i="2"/>
  <c r="BI140" i="2"/>
  <c r="BH140" i="2"/>
  <c r="BG140" i="2"/>
  <c r="BD140" i="2"/>
  <c r="BC140" i="2"/>
  <c r="BB140" i="2"/>
  <c r="AX140" i="2"/>
  <c r="AW140" i="2"/>
  <c r="CK140" i="2" s="1"/>
  <c r="AV140" i="2"/>
  <c r="AU140" i="2"/>
  <c r="AT140" i="2"/>
  <c r="AN140" i="2"/>
  <c r="AM140" i="2"/>
  <c r="AL140" i="2"/>
  <c r="AK140" i="2"/>
  <c r="AJ140" i="2"/>
  <c r="AI140" i="2"/>
  <c r="AH140" i="2"/>
  <c r="AG140" i="2"/>
  <c r="AB140" i="2"/>
  <c r="AA140" i="2"/>
  <c r="Z140" i="2"/>
  <c r="Y140" i="2"/>
  <c r="X140" i="2"/>
  <c r="U140" i="2"/>
  <c r="T140" i="2"/>
  <c r="S140" i="2"/>
  <c r="R140" i="2"/>
  <c r="Q140" i="2"/>
  <c r="P140" i="2"/>
  <c r="O140" i="2"/>
  <c r="L140" i="2"/>
  <c r="I140" i="2"/>
  <c r="H140" i="2"/>
  <c r="G140" i="2"/>
  <c r="F140" i="2"/>
  <c r="E140" i="2"/>
  <c r="A140" i="2"/>
  <c r="LO139" i="2"/>
  <c r="LE139" i="2"/>
  <c r="LD139" i="2"/>
  <c r="LB139" i="2"/>
  <c r="KY139" i="2"/>
  <c r="KX139" i="2"/>
  <c r="KP139" i="2"/>
  <c r="KM139" i="2"/>
  <c r="KK139" i="2"/>
  <c r="JV139" i="2"/>
  <c r="JT139" i="2"/>
  <c r="II139" i="2"/>
  <c r="IH139" i="2"/>
  <c r="IB139" i="2"/>
  <c r="IA139" i="2"/>
  <c r="HU139" i="2"/>
  <c r="HT139" i="2"/>
  <c r="HN139" i="2"/>
  <c r="HM139" i="2"/>
  <c r="HG139" i="2"/>
  <c r="HF139" i="2"/>
  <c r="GZ139" i="2"/>
  <c r="GY139" i="2"/>
  <c r="GS139" i="2"/>
  <c r="GP139" i="2"/>
  <c r="GO139" i="2"/>
  <c r="FR139" i="2"/>
  <c r="FM139" i="2"/>
  <c r="FA139" i="2"/>
  <c r="ER139" i="2"/>
  <c r="EE139" i="2"/>
  <c r="ED139" i="2"/>
  <c r="EC139" i="2"/>
  <c r="EB139" i="2"/>
  <c r="EA139" i="2"/>
  <c r="DZ139" i="2"/>
  <c r="DV139" i="2"/>
  <c r="DN139" i="2"/>
  <c r="CK139" i="2"/>
  <c r="CJ139" i="2"/>
  <c r="CI139" i="2"/>
  <c r="CD139" i="2"/>
  <c r="CE139" i="2" s="1"/>
  <c r="BK139" i="2"/>
  <c r="BJ139" i="2"/>
  <c r="BL139" i="2" s="1"/>
  <c r="BO139" i="2" s="1"/>
  <c r="BI139" i="2"/>
  <c r="BH139" i="2"/>
  <c r="BG139" i="2"/>
  <c r="BD139" i="2"/>
  <c r="BC139" i="2"/>
  <c r="BB139" i="2"/>
  <c r="AX139" i="2"/>
  <c r="AW139" i="2"/>
  <c r="AV139" i="2"/>
  <c r="AU139" i="2"/>
  <c r="AT139" i="2"/>
  <c r="AN139" i="2"/>
  <c r="AM139" i="2"/>
  <c r="AL139" i="2"/>
  <c r="AK139" i="2"/>
  <c r="AJ139" i="2"/>
  <c r="AI139" i="2"/>
  <c r="AH139" i="2"/>
  <c r="AG139" i="2"/>
  <c r="AB139" i="2"/>
  <c r="AA139" i="2"/>
  <c r="Z139" i="2"/>
  <c r="Y139" i="2"/>
  <c r="X139" i="2"/>
  <c r="U139" i="2"/>
  <c r="T139" i="2"/>
  <c r="S139" i="2"/>
  <c r="R139" i="2"/>
  <c r="Q139" i="2"/>
  <c r="P139" i="2"/>
  <c r="O139" i="2"/>
  <c r="L139" i="2"/>
  <c r="I139" i="2"/>
  <c r="H139" i="2"/>
  <c r="G139" i="2"/>
  <c r="F139" i="2"/>
  <c r="E139" i="2"/>
  <c r="A139" i="2"/>
  <c r="LO138" i="2"/>
  <c r="LE138" i="2"/>
  <c r="LD138" i="2"/>
  <c r="LB138" i="2"/>
  <c r="KY138" i="2"/>
  <c r="KX138" i="2"/>
  <c r="KP138" i="2"/>
  <c r="KM138" i="2"/>
  <c r="KK138" i="2"/>
  <c r="JV138" i="2"/>
  <c r="JT138" i="2"/>
  <c r="II138" i="2"/>
  <c r="IH138" i="2"/>
  <c r="IB138" i="2"/>
  <c r="IA138" i="2"/>
  <c r="HU138" i="2"/>
  <c r="HT138" i="2"/>
  <c r="HN138" i="2"/>
  <c r="HM138" i="2"/>
  <c r="HG138" i="2"/>
  <c r="HF138" i="2"/>
  <c r="GZ138" i="2"/>
  <c r="GY138" i="2"/>
  <c r="GS138" i="2"/>
  <c r="GP138" i="2"/>
  <c r="GO138" i="2"/>
  <c r="FR138" i="2"/>
  <c r="FM138" i="2"/>
  <c r="FA138" i="2"/>
  <c r="ER138" i="2"/>
  <c r="EE138" i="2"/>
  <c r="ED138" i="2"/>
  <c r="EC138" i="2"/>
  <c r="EB138" i="2"/>
  <c r="EA138" i="2"/>
  <c r="DZ138" i="2"/>
  <c r="DV138" i="2"/>
  <c r="DN138" i="2"/>
  <c r="CI138" i="2"/>
  <c r="CE138" i="2"/>
  <c r="CD138" i="2"/>
  <c r="CJ138" i="2" s="1"/>
  <c r="BK138" i="2"/>
  <c r="BJ138" i="2"/>
  <c r="BL138" i="2" s="1"/>
  <c r="BO138" i="2" s="1"/>
  <c r="BI138" i="2"/>
  <c r="BH138" i="2"/>
  <c r="BG138" i="2"/>
  <c r="BD138" i="2"/>
  <c r="BC138" i="2"/>
  <c r="BB138" i="2"/>
  <c r="AX138" i="2"/>
  <c r="AW138" i="2"/>
  <c r="CK138" i="2" s="1"/>
  <c r="AV138" i="2"/>
  <c r="AU138" i="2"/>
  <c r="AT138" i="2"/>
  <c r="AN138" i="2"/>
  <c r="AM138" i="2"/>
  <c r="AL138" i="2"/>
  <c r="AK138" i="2"/>
  <c r="AJ138" i="2"/>
  <c r="AI138" i="2"/>
  <c r="AH138" i="2"/>
  <c r="AG138" i="2"/>
  <c r="AB138" i="2"/>
  <c r="AA138" i="2"/>
  <c r="Z138" i="2"/>
  <c r="Y138" i="2"/>
  <c r="X138" i="2"/>
  <c r="U138" i="2"/>
  <c r="T138" i="2"/>
  <c r="S138" i="2"/>
  <c r="R138" i="2"/>
  <c r="Q138" i="2"/>
  <c r="P138" i="2"/>
  <c r="O138" i="2"/>
  <c r="L138" i="2"/>
  <c r="I138" i="2"/>
  <c r="H138" i="2"/>
  <c r="G138" i="2"/>
  <c r="F138" i="2"/>
  <c r="A138" i="2" s="1"/>
  <c r="E138" i="2"/>
  <c r="LO137" i="2"/>
  <c r="LE137" i="2"/>
  <c r="LD137" i="2"/>
  <c r="LB137" i="2"/>
  <c r="KY137" i="2"/>
  <c r="KX137" i="2"/>
  <c r="KP137" i="2"/>
  <c r="KM137" i="2"/>
  <c r="KK137" i="2"/>
  <c r="JV137" i="2"/>
  <c r="JT137" i="2"/>
  <c r="II137" i="2"/>
  <c r="IH137" i="2"/>
  <c r="IB137" i="2"/>
  <c r="IA137" i="2"/>
  <c r="HU137" i="2"/>
  <c r="HT137" i="2"/>
  <c r="HN137" i="2"/>
  <c r="HM137" i="2"/>
  <c r="HG137" i="2"/>
  <c r="HF137" i="2"/>
  <c r="GZ137" i="2"/>
  <c r="GY137" i="2"/>
  <c r="GS137" i="2"/>
  <c r="GP137" i="2"/>
  <c r="GO137" i="2"/>
  <c r="FR137" i="2"/>
  <c r="FM137" i="2"/>
  <c r="FA137" i="2"/>
  <c r="ER137" i="2"/>
  <c r="EE137" i="2"/>
  <c r="ED137" i="2"/>
  <c r="EC137" i="2"/>
  <c r="EB137" i="2"/>
  <c r="EA137" i="2"/>
  <c r="DZ137" i="2"/>
  <c r="DV137" i="2"/>
  <c r="DN137" i="2"/>
  <c r="CI137" i="2"/>
  <c r="CE137" i="2"/>
  <c r="CD137" i="2"/>
  <c r="CJ137" i="2" s="1"/>
  <c r="BL137" i="2"/>
  <c r="BO137" i="2" s="1"/>
  <c r="BK137" i="2"/>
  <c r="BJ137" i="2"/>
  <c r="BI137" i="2"/>
  <c r="BH137" i="2"/>
  <c r="BG137" i="2"/>
  <c r="BD137" i="2"/>
  <c r="BC137" i="2"/>
  <c r="BB137" i="2"/>
  <c r="AX137" i="2"/>
  <c r="AW137" i="2"/>
  <c r="CK137" i="2" s="1"/>
  <c r="AV137" i="2"/>
  <c r="AU137" i="2"/>
  <c r="AT137" i="2"/>
  <c r="AN137" i="2"/>
  <c r="AM137" i="2"/>
  <c r="AL137" i="2"/>
  <c r="AK137" i="2"/>
  <c r="AJ137" i="2"/>
  <c r="AI137" i="2"/>
  <c r="AH137" i="2"/>
  <c r="AG137" i="2"/>
  <c r="AB137" i="2"/>
  <c r="AA137" i="2"/>
  <c r="Z137" i="2"/>
  <c r="Y137" i="2"/>
  <c r="X137" i="2"/>
  <c r="U137" i="2"/>
  <c r="T137" i="2"/>
  <c r="S137" i="2"/>
  <c r="R137" i="2"/>
  <c r="Q137" i="2"/>
  <c r="P137" i="2"/>
  <c r="O137" i="2"/>
  <c r="L137" i="2"/>
  <c r="I137" i="2"/>
  <c r="H137" i="2"/>
  <c r="G137" i="2"/>
  <c r="F137" i="2"/>
  <c r="E137" i="2"/>
  <c r="A137" i="2"/>
  <c r="LO136" i="2"/>
  <c r="LE136" i="2"/>
  <c r="LD136" i="2"/>
  <c r="LB136" i="2"/>
  <c r="KY136" i="2"/>
  <c r="KX136" i="2"/>
  <c r="KP136" i="2"/>
  <c r="KM136" i="2"/>
  <c r="KK136" i="2"/>
  <c r="JV136" i="2"/>
  <c r="JT136" i="2"/>
  <c r="II136" i="2"/>
  <c r="IH136" i="2"/>
  <c r="IB136" i="2"/>
  <c r="IA136" i="2"/>
  <c r="HU136" i="2"/>
  <c r="HT136" i="2"/>
  <c r="HN136" i="2"/>
  <c r="HM136" i="2"/>
  <c r="HG136" i="2"/>
  <c r="HF136" i="2"/>
  <c r="GZ136" i="2"/>
  <c r="GY136" i="2"/>
  <c r="GS136" i="2"/>
  <c r="GP136" i="2"/>
  <c r="GO136" i="2"/>
  <c r="FR136" i="2"/>
  <c r="FM136" i="2"/>
  <c r="FA136" i="2"/>
  <c r="ER136" i="2"/>
  <c r="EE136" i="2"/>
  <c r="ED136" i="2"/>
  <c r="EC136" i="2"/>
  <c r="EB136" i="2"/>
  <c r="EA136" i="2"/>
  <c r="DZ136" i="2"/>
  <c r="DV136" i="2"/>
  <c r="DN136" i="2"/>
  <c r="CJ136" i="2"/>
  <c r="CI136" i="2"/>
  <c r="CD136" i="2"/>
  <c r="CE136" i="2" s="1"/>
  <c r="BK136" i="2"/>
  <c r="BJ136" i="2"/>
  <c r="BL136" i="2" s="1"/>
  <c r="BO136" i="2" s="1"/>
  <c r="BI136" i="2"/>
  <c r="BH136" i="2"/>
  <c r="BG136" i="2"/>
  <c r="BD136" i="2"/>
  <c r="BC136" i="2"/>
  <c r="BB136" i="2"/>
  <c r="AX136" i="2"/>
  <c r="AW136" i="2"/>
  <c r="CK136" i="2" s="1"/>
  <c r="AV136" i="2"/>
  <c r="AU136" i="2"/>
  <c r="AT136" i="2"/>
  <c r="AN136" i="2"/>
  <c r="AM136" i="2"/>
  <c r="AL136" i="2"/>
  <c r="AK136" i="2"/>
  <c r="AJ136" i="2"/>
  <c r="AI136" i="2"/>
  <c r="AH136" i="2"/>
  <c r="AG136" i="2"/>
  <c r="AB136" i="2"/>
  <c r="AA136" i="2"/>
  <c r="Z136" i="2"/>
  <c r="Y136" i="2"/>
  <c r="X136" i="2"/>
  <c r="U136" i="2"/>
  <c r="T136" i="2"/>
  <c r="S136" i="2"/>
  <c r="R136" i="2"/>
  <c r="Q136" i="2"/>
  <c r="P136" i="2"/>
  <c r="O136" i="2"/>
  <c r="L136" i="2"/>
  <c r="I136" i="2"/>
  <c r="H136" i="2"/>
  <c r="G136" i="2"/>
  <c r="F136" i="2"/>
  <c r="A136" i="2" s="1"/>
  <c r="E136" i="2"/>
  <c r="LO135" i="2"/>
  <c r="LE135" i="2"/>
  <c r="LD135" i="2"/>
  <c r="LB135" i="2"/>
  <c r="KY135" i="2"/>
  <c r="KX135" i="2"/>
  <c r="KP135" i="2"/>
  <c r="KM135" i="2"/>
  <c r="KK135" i="2"/>
  <c r="JV135" i="2"/>
  <c r="JT135" i="2" s="1"/>
  <c r="II135" i="2"/>
  <c r="IH135" i="2"/>
  <c r="IB135" i="2"/>
  <c r="IA135" i="2"/>
  <c r="HU135" i="2"/>
  <c r="HT135" i="2"/>
  <c r="HN135" i="2"/>
  <c r="HM135" i="2"/>
  <c r="HG135" i="2"/>
  <c r="HF135" i="2"/>
  <c r="GZ135" i="2"/>
  <c r="GY135" i="2"/>
  <c r="GS135" i="2"/>
  <c r="GP135" i="2"/>
  <c r="GO135" i="2"/>
  <c r="FR135" i="2"/>
  <c r="FM135" i="2"/>
  <c r="FA135" i="2"/>
  <c r="ER135" i="2"/>
  <c r="EE135" i="2"/>
  <c r="ED135" i="2"/>
  <c r="EC135" i="2"/>
  <c r="EB135" i="2"/>
  <c r="EA135" i="2"/>
  <c r="DZ135" i="2"/>
  <c r="DV135" i="2"/>
  <c r="DN135" i="2"/>
  <c r="CI135" i="2"/>
  <c r="CD135" i="2"/>
  <c r="BO135" i="2"/>
  <c r="BK135" i="2"/>
  <c r="BJ135" i="2"/>
  <c r="BL135" i="2" s="1"/>
  <c r="BI135" i="2"/>
  <c r="BH135" i="2"/>
  <c r="BG135" i="2"/>
  <c r="BD135" i="2"/>
  <c r="BC135" i="2"/>
  <c r="BB135" i="2"/>
  <c r="AX135" i="2"/>
  <c r="AW135" i="2"/>
  <c r="CK135" i="2" s="1"/>
  <c r="AV135" i="2"/>
  <c r="AU135" i="2"/>
  <c r="AT135" i="2"/>
  <c r="AN135" i="2"/>
  <c r="AM135" i="2"/>
  <c r="AL135" i="2"/>
  <c r="AK135" i="2"/>
  <c r="AJ135" i="2"/>
  <c r="AI135" i="2"/>
  <c r="AH135" i="2"/>
  <c r="AG135" i="2"/>
  <c r="AB135" i="2"/>
  <c r="AA135" i="2"/>
  <c r="Z135" i="2"/>
  <c r="Y135" i="2"/>
  <c r="X135" i="2"/>
  <c r="U135" i="2"/>
  <c r="T135" i="2"/>
  <c r="S135" i="2"/>
  <c r="R135" i="2"/>
  <c r="Q135" i="2"/>
  <c r="P135" i="2"/>
  <c r="O135" i="2"/>
  <c r="L135" i="2"/>
  <c r="I135" i="2"/>
  <c r="H135" i="2"/>
  <c r="G135" i="2"/>
  <c r="F135" i="2"/>
  <c r="A135" i="2" s="1"/>
  <c r="E135" i="2"/>
  <c r="LO134" i="2"/>
  <c r="LE134" i="2"/>
  <c r="LD134" i="2"/>
  <c r="LB134" i="2"/>
  <c r="KY134" i="2"/>
  <c r="KX134" i="2"/>
  <c r="KP134" i="2"/>
  <c r="KM134" i="2"/>
  <c r="KK134" i="2"/>
  <c r="JV134" i="2"/>
  <c r="JT134" i="2" s="1"/>
  <c r="II134" i="2"/>
  <c r="IH134" i="2"/>
  <c r="IB134" i="2"/>
  <c r="IA134" i="2"/>
  <c r="HU134" i="2"/>
  <c r="HT134" i="2"/>
  <c r="HN134" i="2"/>
  <c r="HM134" i="2"/>
  <c r="HG134" i="2"/>
  <c r="HF134" i="2"/>
  <c r="GZ134" i="2"/>
  <c r="GY134" i="2"/>
  <c r="GS134" i="2"/>
  <c r="GP134" i="2"/>
  <c r="GO134" i="2"/>
  <c r="FR134" i="2"/>
  <c r="FM134" i="2"/>
  <c r="FA134" i="2"/>
  <c r="ER134" i="2"/>
  <c r="EE134" i="2"/>
  <c r="ED134" i="2"/>
  <c r="EC134" i="2"/>
  <c r="EB134" i="2"/>
  <c r="EA134" i="2"/>
  <c r="DZ134" i="2"/>
  <c r="DV134" i="2"/>
  <c r="DN134" i="2"/>
  <c r="CK134" i="2"/>
  <c r="CI134" i="2"/>
  <c r="CE134" i="2"/>
  <c r="CD134" i="2"/>
  <c r="CJ134" i="2" s="1"/>
  <c r="BO134" i="2"/>
  <c r="BL134" i="2"/>
  <c r="BK134" i="2"/>
  <c r="BJ134" i="2"/>
  <c r="BI134" i="2"/>
  <c r="BH134" i="2"/>
  <c r="BG134" i="2"/>
  <c r="BD134" i="2"/>
  <c r="BC134" i="2"/>
  <c r="BB134" i="2"/>
  <c r="AX134" i="2"/>
  <c r="AW134" i="2"/>
  <c r="AV134" i="2"/>
  <c r="AU134" i="2"/>
  <c r="AT134" i="2"/>
  <c r="AN134" i="2"/>
  <c r="AM134" i="2"/>
  <c r="AL134" i="2"/>
  <c r="AK134" i="2"/>
  <c r="AJ134" i="2"/>
  <c r="AI134" i="2"/>
  <c r="AH134" i="2"/>
  <c r="AG134" i="2"/>
  <c r="AB134" i="2"/>
  <c r="AA134" i="2"/>
  <c r="Z134" i="2"/>
  <c r="Y134" i="2"/>
  <c r="X134" i="2"/>
  <c r="U134" i="2"/>
  <c r="T134" i="2"/>
  <c r="S134" i="2"/>
  <c r="R134" i="2"/>
  <c r="Q134" i="2"/>
  <c r="P134" i="2"/>
  <c r="O134" i="2"/>
  <c r="L134" i="2"/>
  <c r="I134" i="2"/>
  <c r="H134" i="2"/>
  <c r="G134" i="2"/>
  <c r="F134" i="2"/>
  <c r="A134" i="2" s="1"/>
  <c r="E134" i="2"/>
  <c r="LO133" i="2"/>
  <c r="LE133" i="2"/>
  <c r="LD133" i="2"/>
  <c r="LB133" i="2"/>
  <c r="KY133" i="2"/>
  <c r="KX133" i="2"/>
  <c r="KP133" i="2"/>
  <c r="KM133" i="2"/>
  <c r="KK133" i="2"/>
  <c r="JV133" i="2"/>
  <c r="JT133" i="2" s="1"/>
  <c r="II133" i="2"/>
  <c r="IH133" i="2"/>
  <c r="IB133" i="2"/>
  <c r="IA133" i="2"/>
  <c r="HU133" i="2"/>
  <c r="HT133" i="2"/>
  <c r="HN133" i="2"/>
  <c r="HM133" i="2"/>
  <c r="HG133" i="2"/>
  <c r="HF133" i="2"/>
  <c r="GZ133" i="2"/>
  <c r="GY133" i="2"/>
  <c r="GS133" i="2"/>
  <c r="GP133" i="2"/>
  <c r="GO133" i="2"/>
  <c r="FR133" i="2"/>
  <c r="FM133" i="2"/>
  <c r="FA133" i="2"/>
  <c r="ER133" i="2"/>
  <c r="EE133" i="2"/>
  <c r="ED133" i="2"/>
  <c r="EC133" i="2"/>
  <c r="EB133" i="2"/>
  <c r="EA133" i="2"/>
  <c r="DZ133" i="2"/>
  <c r="DV133" i="2"/>
  <c r="DN133" i="2"/>
  <c r="CK133" i="2"/>
  <c r="CJ133" i="2"/>
  <c r="CI133" i="2"/>
  <c r="CE133" i="2"/>
  <c r="CD133" i="2"/>
  <c r="BK133" i="2"/>
  <c r="BJ133" i="2"/>
  <c r="BL133" i="2" s="1"/>
  <c r="BO133" i="2" s="1"/>
  <c r="BI133" i="2"/>
  <c r="BH133" i="2"/>
  <c r="BG133" i="2"/>
  <c r="BD133" i="2"/>
  <c r="BC133" i="2"/>
  <c r="BB133" i="2"/>
  <c r="AX133" i="2"/>
  <c r="AW133" i="2"/>
  <c r="AV133" i="2"/>
  <c r="AU133" i="2"/>
  <c r="AT133" i="2"/>
  <c r="AN133" i="2"/>
  <c r="AM133" i="2"/>
  <c r="AL133" i="2"/>
  <c r="AK133" i="2"/>
  <c r="AJ133" i="2"/>
  <c r="AI133" i="2"/>
  <c r="AH133" i="2"/>
  <c r="AG133" i="2"/>
  <c r="AB133" i="2"/>
  <c r="AA133" i="2"/>
  <c r="Z133" i="2"/>
  <c r="Y133" i="2"/>
  <c r="X133" i="2"/>
  <c r="U133" i="2"/>
  <c r="T133" i="2"/>
  <c r="S133" i="2"/>
  <c r="R133" i="2"/>
  <c r="Q133" i="2"/>
  <c r="P133" i="2"/>
  <c r="O133" i="2"/>
  <c r="L133" i="2"/>
  <c r="I133" i="2"/>
  <c r="H133" i="2"/>
  <c r="G133" i="2"/>
  <c r="F133" i="2"/>
  <c r="E133" i="2"/>
  <c r="A133" i="2"/>
  <c r="LO132" i="2"/>
  <c r="LE132" i="2"/>
  <c r="LD132" i="2"/>
  <c r="LB132" i="2"/>
  <c r="KY132" i="2"/>
  <c r="KX132" i="2"/>
  <c r="KP132" i="2"/>
  <c r="KM132" i="2"/>
  <c r="KK132" i="2"/>
  <c r="JV132" i="2"/>
  <c r="JT132" i="2"/>
  <c r="II132" i="2"/>
  <c r="IH132" i="2"/>
  <c r="IB132" i="2"/>
  <c r="IA132" i="2"/>
  <c r="HU132" i="2"/>
  <c r="HT132" i="2"/>
  <c r="HN132" i="2"/>
  <c r="HM132" i="2"/>
  <c r="HG132" i="2"/>
  <c r="HF132" i="2"/>
  <c r="GZ132" i="2"/>
  <c r="GY132" i="2"/>
  <c r="GS132" i="2"/>
  <c r="GP132" i="2"/>
  <c r="GO132" i="2"/>
  <c r="FR132" i="2"/>
  <c r="FM132" i="2"/>
  <c r="FA132" i="2"/>
  <c r="ER132" i="2"/>
  <c r="EE132" i="2"/>
  <c r="ED132" i="2"/>
  <c r="EC132" i="2"/>
  <c r="EB132" i="2"/>
  <c r="EA132" i="2"/>
  <c r="DZ132" i="2"/>
  <c r="DV132" i="2"/>
  <c r="DN132" i="2"/>
  <c r="CJ132" i="2"/>
  <c r="CI132" i="2"/>
  <c r="CE132" i="2"/>
  <c r="CD132" i="2"/>
  <c r="BK132" i="2"/>
  <c r="BJ132" i="2"/>
  <c r="BL132" i="2" s="1"/>
  <c r="BO132" i="2" s="1"/>
  <c r="BI132" i="2"/>
  <c r="BH132" i="2"/>
  <c r="BG132" i="2"/>
  <c r="BD132" i="2"/>
  <c r="BC132" i="2"/>
  <c r="BB132" i="2"/>
  <c r="AX132" i="2"/>
  <c r="AW132" i="2"/>
  <c r="CK132" i="2" s="1"/>
  <c r="AV132" i="2"/>
  <c r="AU132" i="2"/>
  <c r="AT132" i="2"/>
  <c r="AN132" i="2"/>
  <c r="AM132" i="2"/>
  <c r="AL132" i="2"/>
  <c r="AK132" i="2"/>
  <c r="AJ132" i="2"/>
  <c r="AI132" i="2"/>
  <c r="AH132" i="2"/>
  <c r="AG132" i="2"/>
  <c r="AB132" i="2"/>
  <c r="AA132" i="2"/>
  <c r="Z132" i="2"/>
  <c r="Y132" i="2"/>
  <c r="X132" i="2"/>
  <c r="U132" i="2"/>
  <c r="T132" i="2"/>
  <c r="S132" i="2"/>
  <c r="R132" i="2"/>
  <c r="Q132" i="2"/>
  <c r="P132" i="2"/>
  <c r="O132" i="2"/>
  <c r="L132" i="2"/>
  <c r="I132" i="2"/>
  <c r="H132" i="2"/>
  <c r="G132" i="2"/>
  <c r="F132" i="2"/>
  <c r="A132" i="2" s="1"/>
  <c r="E132" i="2"/>
  <c r="LO131" i="2"/>
  <c r="LE131" i="2"/>
  <c r="LD131" i="2"/>
  <c r="LB131" i="2"/>
  <c r="KY131" i="2"/>
  <c r="KX131" i="2"/>
  <c r="KP131" i="2"/>
  <c r="KM131" i="2"/>
  <c r="KK131" i="2"/>
  <c r="JV131" i="2"/>
  <c r="JT131" i="2"/>
  <c r="II131" i="2"/>
  <c r="IH131" i="2"/>
  <c r="IB131" i="2"/>
  <c r="IA131" i="2"/>
  <c r="HU131" i="2"/>
  <c r="HT131" i="2"/>
  <c r="HN131" i="2"/>
  <c r="HM131" i="2"/>
  <c r="HG131" i="2"/>
  <c r="HF131" i="2"/>
  <c r="GZ131" i="2"/>
  <c r="GY131" i="2"/>
  <c r="GS131" i="2"/>
  <c r="GP131" i="2"/>
  <c r="GO131" i="2"/>
  <c r="FR131" i="2"/>
  <c r="FM131" i="2"/>
  <c r="FA131" i="2"/>
  <c r="ER131" i="2"/>
  <c r="EE131" i="2"/>
  <c r="ED131" i="2"/>
  <c r="EC131" i="2"/>
  <c r="EB131" i="2"/>
  <c r="EA131" i="2"/>
  <c r="DZ131" i="2"/>
  <c r="DV131" i="2"/>
  <c r="DN131" i="2"/>
  <c r="CI131" i="2"/>
  <c r="CD131" i="2"/>
  <c r="BL131" i="2"/>
  <c r="BO131" i="2" s="1"/>
  <c r="BK131" i="2"/>
  <c r="BJ131" i="2"/>
  <c r="BI131" i="2"/>
  <c r="BH131" i="2"/>
  <c r="BG131" i="2"/>
  <c r="BD131" i="2"/>
  <c r="BC131" i="2"/>
  <c r="BB131" i="2"/>
  <c r="AX131" i="2"/>
  <c r="AW131" i="2"/>
  <c r="CK131" i="2" s="1"/>
  <c r="AV131" i="2"/>
  <c r="AU131" i="2"/>
  <c r="AT131" i="2"/>
  <c r="AN131" i="2"/>
  <c r="AM131" i="2"/>
  <c r="AL131" i="2"/>
  <c r="AK131" i="2"/>
  <c r="AJ131" i="2"/>
  <c r="AI131" i="2"/>
  <c r="AH131" i="2"/>
  <c r="AG131" i="2"/>
  <c r="AB131" i="2"/>
  <c r="AA131" i="2"/>
  <c r="Z131" i="2"/>
  <c r="Y131" i="2"/>
  <c r="X131" i="2"/>
  <c r="U131" i="2"/>
  <c r="T131" i="2"/>
  <c r="S131" i="2"/>
  <c r="R131" i="2"/>
  <c r="Q131" i="2"/>
  <c r="P131" i="2"/>
  <c r="O131" i="2"/>
  <c r="L131" i="2"/>
  <c r="I131" i="2"/>
  <c r="H131" i="2"/>
  <c r="G131" i="2"/>
  <c r="F131" i="2"/>
  <c r="E131" i="2"/>
  <c r="A131" i="2"/>
  <c r="LO130" i="2"/>
  <c r="LE130" i="2"/>
  <c r="LD130" i="2"/>
  <c r="LB130" i="2"/>
  <c r="KY130" i="2"/>
  <c r="KX130" i="2"/>
  <c r="KP130" i="2"/>
  <c r="KM130" i="2"/>
  <c r="KK130" i="2"/>
  <c r="JV130" i="2"/>
  <c r="JT130" i="2" s="1"/>
  <c r="II130" i="2"/>
  <c r="IH130" i="2"/>
  <c r="IB130" i="2"/>
  <c r="IA130" i="2"/>
  <c r="HU130" i="2"/>
  <c r="HT130" i="2"/>
  <c r="HN130" i="2"/>
  <c r="HM130" i="2"/>
  <c r="HG130" i="2"/>
  <c r="HF130" i="2"/>
  <c r="GZ130" i="2"/>
  <c r="GY130" i="2"/>
  <c r="GS130" i="2"/>
  <c r="GP130" i="2"/>
  <c r="GO130" i="2"/>
  <c r="FR130" i="2"/>
  <c r="FM130" i="2"/>
  <c r="FA130" i="2"/>
  <c r="ER130" i="2"/>
  <c r="EE130" i="2"/>
  <c r="ED130" i="2"/>
  <c r="EC130" i="2"/>
  <c r="EB130" i="2"/>
  <c r="EA130" i="2"/>
  <c r="DZ130" i="2"/>
  <c r="DV130" i="2"/>
  <c r="DN130" i="2"/>
  <c r="CK130" i="2"/>
  <c r="CJ130" i="2"/>
  <c r="CI130" i="2"/>
  <c r="CE130" i="2"/>
  <c r="CD130" i="2"/>
  <c r="BK130" i="2"/>
  <c r="BJ130" i="2"/>
  <c r="BL130" i="2" s="1"/>
  <c r="BO130" i="2" s="1"/>
  <c r="BI130" i="2"/>
  <c r="BH130" i="2"/>
  <c r="BG130" i="2"/>
  <c r="BD130" i="2"/>
  <c r="BC130" i="2"/>
  <c r="BB130" i="2"/>
  <c r="AX130" i="2"/>
  <c r="AW130" i="2"/>
  <c r="AV130" i="2"/>
  <c r="AU130" i="2"/>
  <c r="AT130" i="2"/>
  <c r="AN130" i="2"/>
  <c r="AM130" i="2"/>
  <c r="AL130" i="2"/>
  <c r="AK130" i="2"/>
  <c r="AJ130" i="2"/>
  <c r="AI130" i="2"/>
  <c r="AH130" i="2"/>
  <c r="AG130" i="2"/>
  <c r="AB130" i="2"/>
  <c r="AA130" i="2"/>
  <c r="Z130" i="2"/>
  <c r="Y130" i="2"/>
  <c r="X130" i="2"/>
  <c r="U130" i="2"/>
  <c r="T130" i="2"/>
  <c r="S130" i="2"/>
  <c r="R130" i="2"/>
  <c r="Q130" i="2"/>
  <c r="P130" i="2"/>
  <c r="O130" i="2"/>
  <c r="L130" i="2"/>
  <c r="I130" i="2"/>
  <c r="H130" i="2"/>
  <c r="G130" i="2"/>
  <c r="F130" i="2"/>
  <c r="A130" i="2" s="1"/>
  <c r="E130" i="2"/>
  <c r="LO129" i="2"/>
  <c r="LE129" i="2"/>
  <c r="LD129" i="2"/>
  <c r="LB129" i="2"/>
  <c r="KY129" i="2"/>
  <c r="KX129" i="2"/>
  <c r="KP129" i="2"/>
  <c r="KM129" i="2"/>
  <c r="KK129" i="2"/>
  <c r="JV129" i="2"/>
  <c r="JT129" i="2" s="1"/>
  <c r="II129" i="2"/>
  <c r="IH129" i="2"/>
  <c r="IB129" i="2"/>
  <c r="IA129" i="2"/>
  <c r="HU129" i="2"/>
  <c r="HT129" i="2"/>
  <c r="HN129" i="2"/>
  <c r="HM129" i="2"/>
  <c r="HG129" i="2"/>
  <c r="HF129" i="2"/>
  <c r="GZ129" i="2"/>
  <c r="GY129" i="2"/>
  <c r="GS129" i="2"/>
  <c r="GP129" i="2"/>
  <c r="GO129" i="2"/>
  <c r="FR129" i="2"/>
  <c r="FM129" i="2"/>
  <c r="FA129" i="2"/>
  <c r="ER129" i="2"/>
  <c r="EE129" i="2"/>
  <c r="ED129" i="2"/>
  <c r="EC129" i="2"/>
  <c r="EB129" i="2"/>
  <c r="EA129" i="2"/>
  <c r="DZ129" i="2"/>
  <c r="DV129" i="2"/>
  <c r="DN129" i="2"/>
  <c r="CI129" i="2"/>
  <c r="CE129" i="2"/>
  <c r="CD129" i="2"/>
  <c r="CJ129" i="2" s="1"/>
  <c r="BO129" i="2"/>
  <c r="BL129" i="2"/>
  <c r="BK129" i="2"/>
  <c r="BJ129" i="2"/>
  <c r="BI129" i="2"/>
  <c r="BH129" i="2"/>
  <c r="BG129" i="2"/>
  <c r="BD129" i="2"/>
  <c r="BC129" i="2"/>
  <c r="BB129" i="2"/>
  <c r="AX129" i="2"/>
  <c r="AW129" i="2"/>
  <c r="CK129" i="2" s="1"/>
  <c r="AV129" i="2"/>
  <c r="AU129" i="2"/>
  <c r="AT129" i="2"/>
  <c r="AN129" i="2"/>
  <c r="AM129" i="2"/>
  <c r="AL129" i="2"/>
  <c r="AK129" i="2"/>
  <c r="AJ129" i="2"/>
  <c r="AI129" i="2"/>
  <c r="AH129" i="2"/>
  <c r="AG129" i="2"/>
  <c r="AB129" i="2"/>
  <c r="AA129" i="2"/>
  <c r="Z129" i="2"/>
  <c r="Y129" i="2"/>
  <c r="X129" i="2"/>
  <c r="U129" i="2"/>
  <c r="T129" i="2"/>
  <c r="S129" i="2"/>
  <c r="R129" i="2"/>
  <c r="Q129" i="2"/>
  <c r="P129" i="2"/>
  <c r="O129" i="2"/>
  <c r="L129" i="2"/>
  <c r="I129" i="2"/>
  <c r="H129" i="2"/>
  <c r="G129" i="2"/>
  <c r="F129" i="2"/>
  <c r="A129" i="2" s="1"/>
  <c r="E129" i="2"/>
  <c r="LO128" i="2"/>
  <c r="LE128" i="2"/>
  <c r="LD128" i="2"/>
  <c r="LB128" i="2"/>
  <c r="KY128" i="2"/>
  <c r="KX128" i="2"/>
  <c r="KP128" i="2"/>
  <c r="KM128" i="2"/>
  <c r="KK128" i="2"/>
  <c r="JV128" i="2"/>
  <c r="JT128" i="2" s="1"/>
  <c r="II128" i="2"/>
  <c r="IH128" i="2"/>
  <c r="IB128" i="2"/>
  <c r="IA128" i="2"/>
  <c r="HU128" i="2"/>
  <c r="HT128" i="2"/>
  <c r="HN128" i="2"/>
  <c r="HM128" i="2"/>
  <c r="HG128" i="2"/>
  <c r="HF128" i="2"/>
  <c r="GZ128" i="2"/>
  <c r="GY128" i="2"/>
  <c r="GS128" i="2"/>
  <c r="GP128" i="2"/>
  <c r="GO128" i="2"/>
  <c r="FR128" i="2"/>
  <c r="FM128" i="2"/>
  <c r="FA128" i="2"/>
  <c r="ER128" i="2"/>
  <c r="EE128" i="2"/>
  <c r="ED128" i="2"/>
  <c r="EC128" i="2"/>
  <c r="EB128" i="2"/>
  <c r="EA128" i="2"/>
  <c r="DZ128" i="2"/>
  <c r="DV128" i="2"/>
  <c r="DN128" i="2"/>
  <c r="CJ128" i="2"/>
  <c r="CI128" i="2"/>
  <c r="CE128" i="2"/>
  <c r="CD128" i="2"/>
  <c r="BK128" i="2"/>
  <c r="BJ128" i="2"/>
  <c r="BL128" i="2" s="1"/>
  <c r="BO128" i="2" s="1"/>
  <c r="BI128" i="2"/>
  <c r="BH128" i="2"/>
  <c r="BG128" i="2"/>
  <c r="BD128" i="2"/>
  <c r="BC128" i="2"/>
  <c r="BB128" i="2"/>
  <c r="AX128" i="2"/>
  <c r="AW128" i="2"/>
  <c r="CK128" i="2" s="1"/>
  <c r="AV128" i="2"/>
  <c r="AU128" i="2"/>
  <c r="AT128" i="2"/>
  <c r="AN128" i="2"/>
  <c r="AM128" i="2"/>
  <c r="AL128" i="2"/>
  <c r="AK128" i="2"/>
  <c r="AJ128" i="2"/>
  <c r="AI128" i="2"/>
  <c r="AH128" i="2"/>
  <c r="AG128" i="2"/>
  <c r="AB128" i="2"/>
  <c r="AA128" i="2"/>
  <c r="Z128" i="2"/>
  <c r="Y128" i="2"/>
  <c r="X128" i="2"/>
  <c r="U128" i="2"/>
  <c r="T128" i="2"/>
  <c r="S128" i="2"/>
  <c r="R128" i="2"/>
  <c r="Q128" i="2"/>
  <c r="P128" i="2"/>
  <c r="O128" i="2"/>
  <c r="L128" i="2"/>
  <c r="I128" i="2"/>
  <c r="H128" i="2"/>
  <c r="G128" i="2"/>
  <c r="F128" i="2"/>
  <c r="E128" i="2"/>
  <c r="A128" i="2"/>
  <c r="LO127" i="2"/>
  <c r="LE127" i="2"/>
  <c r="LD127" i="2"/>
  <c r="LB127" i="2"/>
  <c r="KY127" i="2"/>
  <c r="KX127" i="2"/>
  <c r="KP127" i="2"/>
  <c r="KM127" i="2"/>
  <c r="KK127" i="2"/>
  <c r="JV127" i="2"/>
  <c r="JT127" i="2" s="1"/>
  <c r="II127" i="2"/>
  <c r="IH127" i="2"/>
  <c r="IB127" i="2"/>
  <c r="IA127" i="2"/>
  <c r="HU127" i="2"/>
  <c r="HT127" i="2"/>
  <c r="HN127" i="2"/>
  <c r="HM127" i="2"/>
  <c r="HG127" i="2"/>
  <c r="HF127" i="2"/>
  <c r="GZ127" i="2"/>
  <c r="GY127" i="2"/>
  <c r="GS127" i="2"/>
  <c r="GP127" i="2"/>
  <c r="GO127" i="2"/>
  <c r="FR127" i="2"/>
  <c r="FM127" i="2"/>
  <c r="FA127" i="2"/>
  <c r="ER127" i="2"/>
  <c r="EE127" i="2"/>
  <c r="ED127" i="2"/>
  <c r="EC127" i="2"/>
  <c r="EB127" i="2"/>
  <c r="EA127" i="2"/>
  <c r="DZ127" i="2"/>
  <c r="DV127" i="2"/>
  <c r="DN127" i="2"/>
  <c r="CI127" i="2"/>
  <c r="CE127" i="2"/>
  <c r="CD127" i="2"/>
  <c r="CJ127" i="2" s="1"/>
  <c r="BK127" i="2"/>
  <c r="BJ127" i="2"/>
  <c r="BL127" i="2" s="1"/>
  <c r="BO127" i="2" s="1"/>
  <c r="BI127" i="2"/>
  <c r="BH127" i="2"/>
  <c r="BG127" i="2"/>
  <c r="BD127" i="2"/>
  <c r="BC127" i="2"/>
  <c r="BB127" i="2"/>
  <c r="AX127" i="2"/>
  <c r="AW127" i="2"/>
  <c r="CK127" i="2" s="1"/>
  <c r="AV127" i="2"/>
  <c r="AU127" i="2"/>
  <c r="AT127" i="2"/>
  <c r="AN127" i="2"/>
  <c r="AM127" i="2"/>
  <c r="AL127" i="2"/>
  <c r="AK127" i="2"/>
  <c r="AJ127" i="2"/>
  <c r="AI127" i="2"/>
  <c r="AH127" i="2"/>
  <c r="AG127" i="2"/>
  <c r="AB127" i="2"/>
  <c r="AA127" i="2"/>
  <c r="Z127" i="2"/>
  <c r="Y127" i="2"/>
  <c r="X127" i="2"/>
  <c r="U127" i="2"/>
  <c r="T127" i="2"/>
  <c r="S127" i="2"/>
  <c r="R127" i="2"/>
  <c r="Q127" i="2"/>
  <c r="P127" i="2"/>
  <c r="O127" i="2"/>
  <c r="L127" i="2"/>
  <c r="I127" i="2"/>
  <c r="H127" i="2"/>
  <c r="G127" i="2"/>
  <c r="F127" i="2"/>
  <c r="A127" i="2" s="1"/>
  <c r="E127" i="2"/>
  <c r="LO126" i="2"/>
  <c r="LE126" i="2"/>
  <c r="LD126" i="2"/>
  <c r="LB126" i="2"/>
  <c r="KY126" i="2"/>
  <c r="KX126" i="2"/>
  <c r="KP126" i="2"/>
  <c r="KM126" i="2"/>
  <c r="KK126" i="2"/>
  <c r="JV126" i="2"/>
  <c r="JT126" i="2"/>
  <c r="II126" i="2"/>
  <c r="IH126" i="2"/>
  <c r="IB126" i="2"/>
  <c r="IA126" i="2"/>
  <c r="HU126" i="2"/>
  <c r="HT126" i="2"/>
  <c r="HN126" i="2"/>
  <c r="HM126" i="2"/>
  <c r="HG126" i="2"/>
  <c r="HF126" i="2"/>
  <c r="GZ126" i="2"/>
  <c r="GY126" i="2"/>
  <c r="GS126" i="2"/>
  <c r="GP126" i="2"/>
  <c r="GO126" i="2"/>
  <c r="FR126" i="2"/>
  <c r="FM126" i="2"/>
  <c r="FA126" i="2"/>
  <c r="ER126" i="2"/>
  <c r="EE126" i="2"/>
  <c r="ED126" i="2"/>
  <c r="EC126" i="2"/>
  <c r="EB126" i="2"/>
  <c r="EA126" i="2"/>
  <c r="DZ126" i="2"/>
  <c r="DV126" i="2"/>
  <c r="DN126" i="2"/>
  <c r="CI126" i="2"/>
  <c r="CD126" i="2"/>
  <c r="BO126" i="2"/>
  <c r="BL126" i="2"/>
  <c r="BK126" i="2"/>
  <c r="BJ126" i="2"/>
  <c r="BI126" i="2"/>
  <c r="BH126" i="2"/>
  <c r="BG126" i="2"/>
  <c r="BD126" i="2"/>
  <c r="BC126" i="2"/>
  <c r="BB126" i="2"/>
  <c r="AX126" i="2"/>
  <c r="AW126" i="2"/>
  <c r="CK126" i="2" s="1"/>
  <c r="AV126" i="2"/>
  <c r="AU126" i="2"/>
  <c r="AT126" i="2"/>
  <c r="AN126" i="2"/>
  <c r="AM126" i="2"/>
  <c r="AL126" i="2"/>
  <c r="AK126" i="2"/>
  <c r="AJ126" i="2"/>
  <c r="AI126" i="2"/>
  <c r="AH126" i="2"/>
  <c r="AG126" i="2"/>
  <c r="AB126" i="2"/>
  <c r="AA126" i="2"/>
  <c r="Z126" i="2"/>
  <c r="Y126" i="2"/>
  <c r="X126" i="2"/>
  <c r="U126" i="2"/>
  <c r="T126" i="2"/>
  <c r="S126" i="2"/>
  <c r="R126" i="2"/>
  <c r="Q126" i="2"/>
  <c r="P126" i="2"/>
  <c r="O126" i="2"/>
  <c r="L126" i="2"/>
  <c r="I126" i="2"/>
  <c r="H126" i="2"/>
  <c r="G126" i="2"/>
  <c r="F126" i="2"/>
  <c r="A126" i="2" s="1"/>
  <c r="E126" i="2"/>
  <c r="LO125" i="2"/>
  <c r="LE125" i="2"/>
  <c r="LD125" i="2"/>
  <c r="LB125" i="2"/>
  <c r="KY125" i="2"/>
  <c r="KX125" i="2"/>
  <c r="KP125" i="2"/>
  <c r="KM125" i="2"/>
  <c r="KK125" i="2"/>
  <c r="JV125" i="2"/>
  <c r="JT125" i="2" s="1"/>
  <c r="II125" i="2"/>
  <c r="IH125" i="2"/>
  <c r="IB125" i="2"/>
  <c r="IA125" i="2"/>
  <c r="HU125" i="2"/>
  <c r="HT125" i="2"/>
  <c r="HN125" i="2"/>
  <c r="HM125" i="2"/>
  <c r="HG125" i="2"/>
  <c r="HF125" i="2"/>
  <c r="GZ125" i="2"/>
  <c r="GY125" i="2"/>
  <c r="GS125" i="2"/>
  <c r="GP125" i="2"/>
  <c r="GO125" i="2"/>
  <c r="FR125" i="2"/>
  <c r="FM125" i="2"/>
  <c r="FA125" i="2"/>
  <c r="ER125" i="2"/>
  <c r="EE125" i="2"/>
  <c r="ED125" i="2"/>
  <c r="EC125" i="2"/>
  <c r="EB125" i="2"/>
  <c r="EA125" i="2"/>
  <c r="DZ125" i="2"/>
  <c r="DV125" i="2"/>
  <c r="DN125" i="2"/>
  <c r="CK125" i="2"/>
  <c r="CJ125" i="2"/>
  <c r="CI125" i="2"/>
  <c r="CE125" i="2"/>
  <c r="CD125" i="2"/>
  <c r="BK125" i="2"/>
  <c r="BJ125" i="2"/>
  <c r="BL125" i="2" s="1"/>
  <c r="BO125" i="2" s="1"/>
  <c r="BI125" i="2"/>
  <c r="BH125" i="2"/>
  <c r="BG125" i="2"/>
  <c r="BD125" i="2"/>
  <c r="BC125" i="2"/>
  <c r="BB125" i="2"/>
  <c r="AX125" i="2"/>
  <c r="AW125" i="2"/>
  <c r="AV125" i="2"/>
  <c r="AU125" i="2"/>
  <c r="AT125" i="2"/>
  <c r="AN125" i="2"/>
  <c r="AM125" i="2"/>
  <c r="AL125" i="2"/>
  <c r="AK125" i="2"/>
  <c r="AJ125" i="2"/>
  <c r="AI125" i="2"/>
  <c r="AH125" i="2"/>
  <c r="AG125" i="2"/>
  <c r="AB125" i="2"/>
  <c r="AA125" i="2"/>
  <c r="Z125" i="2"/>
  <c r="Y125" i="2"/>
  <c r="X125" i="2"/>
  <c r="U125" i="2"/>
  <c r="T125" i="2"/>
  <c r="S125" i="2"/>
  <c r="R125" i="2"/>
  <c r="Q125" i="2"/>
  <c r="P125" i="2"/>
  <c r="O125" i="2"/>
  <c r="L125" i="2"/>
  <c r="I125" i="2"/>
  <c r="H125" i="2"/>
  <c r="G125" i="2"/>
  <c r="F125" i="2"/>
  <c r="E125" i="2"/>
  <c r="A125" i="2"/>
  <c r="LO124" i="2"/>
  <c r="LE124" i="2"/>
  <c r="LD124" i="2"/>
  <c r="LB124" i="2"/>
  <c r="KY124" i="2"/>
  <c r="KX124" i="2"/>
  <c r="KP124" i="2"/>
  <c r="KM124" i="2"/>
  <c r="KK124" i="2"/>
  <c r="JV124" i="2"/>
  <c r="JT124" i="2" s="1"/>
  <c r="II124" i="2"/>
  <c r="IH124" i="2"/>
  <c r="IB124" i="2"/>
  <c r="IA124" i="2"/>
  <c r="HU124" i="2"/>
  <c r="HT124" i="2"/>
  <c r="HN124" i="2"/>
  <c r="HM124" i="2"/>
  <c r="HG124" i="2"/>
  <c r="HF124" i="2"/>
  <c r="GZ124" i="2"/>
  <c r="GY124" i="2"/>
  <c r="GS124" i="2"/>
  <c r="GP124" i="2"/>
  <c r="GO124" i="2"/>
  <c r="FR124" i="2"/>
  <c r="FM124" i="2"/>
  <c r="FA124" i="2"/>
  <c r="ER124" i="2"/>
  <c r="EE124" i="2"/>
  <c r="ED124" i="2"/>
  <c r="EC124" i="2"/>
  <c r="EB124" i="2"/>
  <c r="EA124" i="2"/>
  <c r="DZ124" i="2"/>
  <c r="DV124" i="2"/>
  <c r="DN124" i="2"/>
  <c r="CI124" i="2"/>
  <c r="CE124" i="2"/>
  <c r="CD124" i="2"/>
  <c r="CJ124" i="2" s="1"/>
  <c r="BO124" i="2"/>
  <c r="BL124" i="2"/>
  <c r="BK124" i="2"/>
  <c r="BJ124" i="2"/>
  <c r="BI124" i="2"/>
  <c r="BH124" i="2"/>
  <c r="BG124" i="2"/>
  <c r="BD124" i="2"/>
  <c r="BC124" i="2"/>
  <c r="BB124" i="2"/>
  <c r="AX124" i="2"/>
  <c r="AW124" i="2"/>
  <c r="CK124" i="2" s="1"/>
  <c r="AV124" i="2"/>
  <c r="AU124" i="2"/>
  <c r="AT124" i="2"/>
  <c r="AN124" i="2"/>
  <c r="AM124" i="2"/>
  <c r="AL124" i="2"/>
  <c r="AK124" i="2"/>
  <c r="AJ124" i="2"/>
  <c r="AI124" i="2"/>
  <c r="AH124" i="2"/>
  <c r="AG124" i="2"/>
  <c r="AB124" i="2"/>
  <c r="AA124" i="2"/>
  <c r="Z124" i="2"/>
  <c r="Y124" i="2"/>
  <c r="X124" i="2"/>
  <c r="U124" i="2"/>
  <c r="T124" i="2"/>
  <c r="S124" i="2"/>
  <c r="R124" i="2"/>
  <c r="Q124" i="2"/>
  <c r="P124" i="2"/>
  <c r="O124" i="2"/>
  <c r="L124" i="2"/>
  <c r="I124" i="2"/>
  <c r="H124" i="2"/>
  <c r="G124" i="2"/>
  <c r="F124" i="2"/>
  <c r="A124" i="2" s="1"/>
  <c r="E124" i="2"/>
  <c r="LO123" i="2"/>
  <c r="LE123" i="2"/>
  <c r="LD123" i="2"/>
  <c r="LB123" i="2"/>
  <c r="KY123" i="2"/>
  <c r="KX123" i="2"/>
  <c r="KP123" i="2"/>
  <c r="KM123" i="2"/>
  <c r="KK123" i="2"/>
  <c r="JV123" i="2"/>
  <c r="JT123" i="2"/>
  <c r="II123" i="2"/>
  <c r="IH123" i="2"/>
  <c r="IB123" i="2"/>
  <c r="IA123" i="2"/>
  <c r="HU123" i="2"/>
  <c r="HT123" i="2"/>
  <c r="HN123" i="2"/>
  <c r="HM123" i="2"/>
  <c r="HG123" i="2"/>
  <c r="HF123" i="2"/>
  <c r="GZ123" i="2"/>
  <c r="GY123" i="2"/>
  <c r="GS123" i="2"/>
  <c r="GP123" i="2"/>
  <c r="GO123" i="2"/>
  <c r="FR123" i="2"/>
  <c r="FM123" i="2"/>
  <c r="FA123" i="2"/>
  <c r="ER123" i="2"/>
  <c r="EE123" i="2"/>
  <c r="ED123" i="2"/>
  <c r="EC123" i="2"/>
  <c r="EB123" i="2"/>
  <c r="EA123" i="2"/>
  <c r="DZ123" i="2"/>
  <c r="DV123" i="2"/>
  <c r="DN123" i="2"/>
  <c r="CI123" i="2"/>
  <c r="CD123" i="2"/>
  <c r="CE123" i="2" s="1"/>
  <c r="BK123" i="2"/>
  <c r="BJ123" i="2"/>
  <c r="BL123" i="2" s="1"/>
  <c r="BO123" i="2" s="1"/>
  <c r="BI123" i="2"/>
  <c r="BH123" i="2"/>
  <c r="BG123" i="2"/>
  <c r="BD123" i="2"/>
  <c r="BC123" i="2"/>
  <c r="BB123" i="2"/>
  <c r="AX123" i="2"/>
  <c r="AW123" i="2"/>
  <c r="CK123" i="2" s="1"/>
  <c r="AV123" i="2"/>
  <c r="AU123" i="2"/>
  <c r="AT123" i="2"/>
  <c r="AN123" i="2"/>
  <c r="AM123" i="2"/>
  <c r="AL123" i="2"/>
  <c r="AK123" i="2"/>
  <c r="AJ123" i="2"/>
  <c r="AI123" i="2"/>
  <c r="AH123" i="2"/>
  <c r="AG123" i="2"/>
  <c r="AB123" i="2"/>
  <c r="AA123" i="2"/>
  <c r="Z123" i="2"/>
  <c r="Y123" i="2"/>
  <c r="X123" i="2"/>
  <c r="U123" i="2"/>
  <c r="T123" i="2"/>
  <c r="S123" i="2"/>
  <c r="R123" i="2"/>
  <c r="Q123" i="2"/>
  <c r="P123" i="2"/>
  <c r="O123" i="2"/>
  <c r="L123" i="2"/>
  <c r="I123" i="2"/>
  <c r="H123" i="2"/>
  <c r="G123" i="2"/>
  <c r="F123" i="2"/>
  <c r="E123" i="2"/>
  <c r="A123" i="2"/>
  <c r="LO122" i="2"/>
  <c r="LE122" i="2"/>
  <c r="LD122" i="2"/>
  <c r="LB122" i="2"/>
  <c r="KY122" i="2"/>
  <c r="KX122" i="2"/>
  <c r="KP122" i="2"/>
  <c r="KM122" i="2"/>
  <c r="KK122" i="2"/>
  <c r="JV122" i="2"/>
  <c r="JT122" i="2" s="1"/>
  <c r="II122" i="2"/>
  <c r="IH122" i="2"/>
  <c r="IB122" i="2"/>
  <c r="IA122" i="2"/>
  <c r="HU122" i="2"/>
  <c r="HT122" i="2"/>
  <c r="HN122" i="2"/>
  <c r="HM122" i="2"/>
  <c r="HG122" i="2"/>
  <c r="HF122" i="2"/>
  <c r="GZ122" i="2"/>
  <c r="GY122" i="2"/>
  <c r="GS122" i="2"/>
  <c r="GP122" i="2"/>
  <c r="GO122" i="2"/>
  <c r="FR122" i="2"/>
  <c r="FM122" i="2"/>
  <c r="FA122" i="2"/>
  <c r="ER122" i="2"/>
  <c r="EE122" i="2"/>
  <c r="ED122" i="2"/>
  <c r="EC122" i="2"/>
  <c r="EB122" i="2"/>
  <c r="EA122" i="2"/>
  <c r="DZ122" i="2"/>
  <c r="DV122" i="2"/>
  <c r="DN122" i="2"/>
  <c r="CK122" i="2"/>
  <c r="CJ122" i="2"/>
  <c r="CI122" i="2"/>
  <c r="CE122" i="2"/>
  <c r="CD122" i="2"/>
  <c r="BK122" i="2"/>
  <c r="BJ122" i="2"/>
  <c r="BL122" i="2" s="1"/>
  <c r="BO122" i="2" s="1"/>
  <c r="BI122" i="2"/>
  <c r="BH122" i="2"/>
  <c r="BG122" i="2"/>
  <c r="BD122" i="2"/>
  <c r="BC122" i="2"/>
  <c r="BB122" i="2"/>
  <c r="AX122" i="2"/>
  <c r="AW122" i="2"/>
  <c r="AV122" i="2"/>
  <c r="AU122" i="2"/>
  <c r="AT122" i="2"/>
  <c r="AN122" i="2"/>
  <c r="AM122" i="2"/>
  <c r="AL122" i="2"/>
  <c r="AK122" i="2"/>
  <c r="AJ122" i="2"/>
  <c r="AI122" i="2"/>
  <c r="AH122" i="2"/>
  <c r="AG122" i="2"/>
  <c r="AB122" i="2"/>
  <c r="AA122" i="2"/>
  <c r="Z122" i="2"/>
  <c r="Y122" i="2"/>
  <c r="X122" i="2"/>
  <c r="U122" i="2"/>
  <c r="T122" i="2"/>
  <c r="S122" i="2"/>
  <c r="R122" i="2"/>
  <c r="Q122" i="2"/>
  <c r="P122" i="2"/>
  <c r="O122" i="2"/>
  <c r="L122" i="2"/>
  <c r="I122" i="2"/>
  <c r="H122" i="2"/>
  <c r="G122" i="2"/>
  <c r="F122" i="2"/>
  <c r="A122" i="2" s="1"/>
  <c r="E122" i="2"/>
  <c r="LO121" i="2"/>
  <c r="LE121" i="2"/>
  <c r="LD121" i="2"/>
  <c r="LB121" i="2"/>
  <c r="KY121" i="2"/>
  <c r="KX121" i="2"/>
  <c r="KP121" i="2"/>
  <c r="KM121" i="2"/>
  <c r="KK121" i="2"/>
  <c r="JV121" i="2"/>
  <c r="JT121" i="2" s="1"/>
  <c r="II121" i="2"/>
  <c r="IH121" i="2"/>
  <c r="IB121" i="2"/>
  <c r="IA121" i="2"/>
  <c r="HU121" i="2"/>
  <c r="HT121" i="2"/>
  <c r="HN121" i="2"/>
  <c r="HM121" i="2"/>
  <c r="HG121" i="2"/>
  <c r="HF121" i="2"/>
  <c r="GZ121" i="2"/>
  <c r="GY121" i="2"/>
  <c r="GS121" i="2"/>
  <c r="GP121" i="2"/>
  <c r="GO121" i="2"/>
  <c r="FR121" i="2"/>
  <c r="FM121" i="2"/>
  <c r="FA121" i="2"/>
  <c r="ER121" i="2"/>
  <c r="EE121" i="2"/>
  <c r="ED121" i="2"/>
  <c r="EC121" i="2"/>
  <c r="EB121" i="2"/>
  <c r="EA121" i="2"/>
  <c r="DZ121" i="2"/>
  <c r="DV121" i="2"/>
  <c r="DN121" i="2"/>
  <c r="CI121" i="2"/>
  <c r="CD121" i="2"/>
  <c r="CJ121" i="2" s="1"/>
  <c r="BO121" i="2"/>
  <c r="BL121" i="2"/>
  <c r="BK121" i="2"/>
  <c r="BJ121" i="2"/>
  <c r="BI121" i="2"/>
  <c r="BH121" i="2"/>
  <c r="BG121" i="2"/>
  <c r="BD121" i="2"/>
  <c r="BC121" i="2"/>
  <c r="BB121" i="2"/>
  <c r="AX121" i="2"/>
  <c r="AW121" i="2"/>
  <c r="CK121" i="2" s="1"/>
  <c r="AV121" i="2"/>
  <c r="AU121" i="2"/>
  <c r="AT121" i="2"/>
  <c r="AN121" i="2"/>
  <c r="AM121" i="2"/>
  <c r="AL121" i="2"/>
  <c r="AK121" i="2"/>
  <c r="AJ121" i="2"/>
  <c r="AI121" i="2"/>
  <c r="AH121" i="2"/>
  <c r="AG121" i="2"/>
  <c r="AB121" i="2"/>
  <c r="AA121" i="2"/>
  <c r="Z121" i="2"/>
  <c r="Y121" i="2"/>
  <c r="X121" i="2"/>
  <c r="U121" i="2"/>
  <c r="T121" i="2"/>
  <c r="S121" i="2"/>
  <c r="R121" i="2"/>
  <c r="Q121" i="2"/>
  <c r="P121" i="2"/>
  <c r="O121" i="2"/>
  <c r="L121" i="2"/>
  <c r="I121" i="2"/>
  <c r="H121" i="2"/>
  <c r="G121" i="2"/>
  <c r="F121" i="2"/>
  <c r="A121" i="2" s="1"/>
  <c r="E121" i="2"/>
  <c r="LO120" i="2"/>
  <c r="LE120" i="2"/>
  <c r="LD120" i="2"/>
  <c r="LB120" i="2"/>
  <c r="KY120" i="2"/>
  <c r="KX120" i="2"/>
  <c r="KP120" i="2"/>
  <c r="KM120" i="2"/>
  <c r="KK120" i="2"/>
  <c r="JV120" i="2"/>
  <c r="JT120" i="2" s="1"/>
  <c r="II120" i="2"/>
  <c r="IH120" i="2"/>
  <c r="IB120" i="2"/>
  <c r="IA120" i="2"/>
  <c r="HU120" i="2"/>
  <c r="HT120" i="2"/>
  <c r="HN120" i="2"/>
  <c r="HM120" i="2"/>
  <c r="HG120" i="2"/>
  <c r="HF120" i="2"/>
  <c r="GZ120" i="2"/>
  <c r="GY120" i="2"/>
  <c r="GS120" i="2"/>
  <c r="GP120" i="2"/>
  <c r="GO120" i="2"/>
  <c r="FR120" i="2"/>
  <c r="FM120" i="2"/>
  <c r="FA120" i="2"/>
  <c r="ER120" i="2"/>
  <c r="EE120" i="2"/>
  <c r="ED120" i="2"/>
  <c r="EC120" i="2"/>
  <c r="EB120" i="2"/>
  <c r="EA120" i="2"/>
  <c r="DZ120" i="2"/>
  <c r="DV120" i="2"/>
  <c r="DN120" i="2"/>
  <c r="CK120" i="2"/>
  <c r="CJ120" i="2"/>
  <c r="CI120" i="2"/>
  <c r="CE120" i="2"/>
  <c r="CD120" i="2"/>
  <c r="BL120" i="2"/>
  <c r="BO120" i="2" s="1"/>
  <c r="BK120" i="2"/>
  <c r="BJ120" i="2"/>
  <c r="BI120" i="2"/>
  <c r="BH120" i="2"/>
  <c r="BG120" i="2"/>
  <c r="BD120" i="2"/>
  <c r="BC120" i="2"/>
  <c r="BB120" i="2"/>
  <c r="AX120" i="2"/>
  <c r="AW120" i="2"/>
  <c r="AV120" i="2"/>
  <c r="AU120" i="2"/>
  <c r="AT120" i="2"/>
  <c r="AN120" i="2"/>
  <c r="AM120" i="2"/>
  <c r="AL120" i="2"/>
  <c r="AK120" i="2"/>
  <c r="AJ120" i="2"/>
  <c r="AI120" i="2"/>
  <c r="AH120" i="2"/>
  <c r="AG120" i="2"/>
  <c r="AB120" i="2"/>
  <c r="AA120" i="2"/>
  <c r="Z120" i="2"/>
  <c r="Y120" i="2"/>
  <c r="X120" i="2"/>
  <c r="U120" i="2"/>
  <c r="T120" i="2"/>
  <c r="S120" i="2"/>
  <c r="R120" i="2"/>
  <c r="Q120" i="2"/>
  <c r="P120" i="2"/>
  <c r="O120" i="2"/>
  <c r="L120" i="2"/>
  <c r="I120" i="2"/>
  <c r="H120" i="2"/>
  <c r="G120" i="2"/>
  <c r="F120" i="2"/>
  <c r="E120" i="2"/>
  <c r="A120" i="2"/>
  <c r="LO119" i="2"/>
  <c r="LE119" i="2"/>
  <c r="LD119" i="2"/>
  <c r="LB119" i="2"/>
  <c r="KY119" i="2"/>
  <c r="KX119" i="2"/>
  <c r="KP119" i="2"/>
  <c r="KM119" i="2"/>
  <c r="KK119" i="2"/>
  <c r="JV119" i="2"/>
  <c r="JT119" i="2"/>
  <c r="II119" i="2"/>
  <c r="IH119" i="2"/>
  <c r="IB119" i="2"/>
  <c r="IA119" i="2"/>
  <c r="HU119" i="2"/>
  <c r="HT119" i="2"/>
  <c r="HN119" i="2"/>
  <c r="HM119" i="2"/>
  <c r="HG119" i="2"/>
  <c r="HF119" i="2"/>
  <c r="GZ119" i="2"/>
  <c r="GY119" i="2"/>
  <c r="GS119" i="2"/>
  <c r="GP119" i="2"/>
  <c r="GO119" i="2"/>
  <c r="FR119" i="2"/>
  <c r="FM119" i="2"/>
  <c r="FA119" i="2"/>
  <c r="ER119" i="2"/>
  <c r="EE119" i="2"/>
  <c r="ED119" i="2"/>
  <c r="EC119" i="2"/>
  <c r="EB119" i="2"/>
  <c r="EA119" i="2"/>
  <c r="DZ119" i="2"/>
  <c r="DV119" i="2"/>
  <c r="DN119" i="2"/>
  <c r="CI119" i="2"/>
  <c r="CE119" i="2"/>
  <c r="CD119" i="2"/>
  <c r="CJ119" i="2" s="1"/>
  <c r="BK119" i="2"/>
  <c r="BJ119" i="2"/>
  <c r="BL119" i="2" s="1"/>
  <c r="BO119" i="2" s="1"/>
  <c r="BI119" i="2"/>
  <c r="BH119" i="2"/>
  <c r="BG119" i="2"/>
  <c r="BD119" i="2"/>
  <c r="BC119" i="2"/>
  <c r="BB119" i="2"/>
  <c r="AX119" i="2"/>
  <c r="AW119" i="2"/>
  <c r="CK119" i="2" s="1"/>
  <c r="AV119" i="2"/>
  <c r="AU119" i="2"/>
  <c r="AT119" i="2"/>
  <c r="AN119" i="2"/>
  <c r="AM119" i="2"/>
  <c r="AL119" i="2"/>
  <c r="AK119" i="2"/>
  <c r="AJ119" i="2"/>
  <c r="AI119" i="2"/>
  <c r="AH119" i="2"/>
  <c r="AG119" i="2"/>
  <c r="AB119" i="2"/>
  <c r="AA119" i="2"/>
  <c r="Z119" i="2"/>
  <c r="Y119" i="2"/>
  <c r="X119" i="2"/>
  <c r="U119" i="2"/>
  <c r="T119" i="2"/>
  <c r="S119" i="2"/>
  <c r="R119" i="2"/>
  <c r="Q119" i="2"/>
  <c r="P119" i="2"/>
  <c r="O119" i="2"/>
  <c r="L119" i="2"/>
  <c r="I119" i="2"/>
  <c r="H119" i="2"/>
  <c r="G119" i="2"/>
  <c r="F119" i="2"/>
  <c r="A119" i="2" s="1"/>
  <c r="E119" i="2"/>
  <c r="LO118" i="2"/>
  <c r="LE118" i="2"/>
  <c r="LD118" i="2"/>
  <c r="LB118" i="2"/>
  <c r="KY118" i="2"/>
  <c r="KX118" i="2"/>
  <c r="KP118" i="2"/>
  <c r="KM118" i="2"/>
  <c r="KK118" i="2"/>
  <c r="JV118" i="2"/>
  <c r="JT118" i="2"/>
  <c r="II118" i="2"/>
  <c r="IH118" i="2"/>
  <c r="IB118" i="2"/>
  <c r="IA118" i="2"/>
  <c r="HU118" i="2"/>
  <c r="HT118" i="2"/>
  <c r="HN118" i="2"/>
  <c r="HM118" i="2"/>
  <c r="HG118" i="2"/>
  <c r="HF118" i="2"/>
  <c r="GZ118" i="2"/>
  <c r="GY118" i="2"/>
  <c r="GS118" i="2"/>
  <c r="GP118" i="2"/>
  <c r="GO118" i="2"/>
  <c r="FR118" i="2"/>
  <c r="FM118" i="2"/>
  <c r="FA118" i="2"/>
  <c r="ER118" i="2"/>
  <c r="EE118" i="2"/>
  <c r="ED118" i="2"/>
  <c r="EC118" i="2"/>
  <c r="EB118" i="2"/>
  <c r="EA118" i="2"/>
  <c r="DZ118" i="2"/>
  <c r="DV118" i="2"/>
  <c r="DN118" i="2"/>
  <c r="CI118" i="2"/>
  <c r="CD118" i="2"/>
  <c r="BL118" i="2"/>
  <c r="BO118" i="2" s="1"/>
  <c r="BK118" i="2"/>
  <c r="BJ118" i="2"/>
  <c r="BI118" i="2"/>
  <c r="BH118" i="2"/>
  <c r="BG118" i="2"/>
  <c r="BD118" i="2"/>
  <c r="BC118" i="2"/>
  <c r="BB118" i="2"/>
  <c r="AX118" i="2"/>
  <c r="AW118" i="2"/>
  <c r="CK118" i="2" s="1"/>
  <c r="AV118" i="2"/>
  <c r="AU118" i="2"/>
  <c r="AT118" i="2"/>
  <c r="AN118" i="2"/>
  <c r="AM118" i="2"/>
  <c r="AL118" i="2"/>
  <c r="AK118" i="2"/>
  <c r="AJ118" i="2"/>
  <c r="AI118" i="2"/>
  <c r="AH118" i="2"/>
  <c r="AG118" i="2"/>
  <c r="AB118" i="2"/>
  <c r="AA118" i="2"/>
  <c r="Z118" i="2"/>
  <c r="Y118" i="2"/>
  <c r="X118" i="2"/>
  <c r="U118" i="2"/>
  <c r="T118" i="2"/>
  <c r="S118" i="2"/>
  <c r="R118" i="2"/>
  <c r="Q118" i="2"/>
  <c r="P118" i="2"/>
  <c r="O118" i="2"/>
  <c r="L118" i="2"/>
  <c r="I118" i="2"/>
  <c r="H118" i="2"/>
  <c r="G118" i="2"/>
  <c r="F118" i="2"/>
  <c r="E118" i="2"/>
  <c r="A118" i="2"/>
  <c r="LO117" i="2"/>
  <c r="LE117" i="2"/>
  <c r="LD117" i="2"/>
  <c r="LB117" i="2"/>
  <c r="KY117" i="2"/>
  <c r="KX117" i="2"/>
  <c r="KP117" i="2"/>
  <c r="KM117" i="2"/>
  <c r="KK117" i="2"/>
  <c r="JV117" i="2"/>
  <c r="JT117" i="2" s="1"/>
  <c r="II117" i="2"/>
  <c r="IH117" i="2"/>
  <c r="IB117" i="2"/>
  <c r="IA117" i="2"/>
  <c r="HU117" i="2"/>
  <c r="HT117" i="2"/>
  <c r="HN117" i="2"/>
  <c r="HM117" i="2"/>
  <c r="HG117" i="2"/>
  <c r="HF117" i="2"/>
  <c r="GZ117" i="2"/>
  <c r="GY117" i="2"/>
  <c r="GS117" i="2"/>
  <c r="GP117" i="2"/>
  <c r="GO117" i="2"/>
  <c r="FR117" i="2"/>
  <c r="FM117" i="2"/>
  <c r="FA117" i="2"/>
  <c r="ER117" i="2"/>
  <c r="EE117" i="2"/>
  <c r="ED117" i="2"/>
  <c r="EC117" i="2"/>
  <c r="EB117" i="2"/>
  <c r="EA117" i="2"/>
  <c r="DZ117" i="2"/>
  <c r="DV117" i="2"/>
  <c r="DN117" i="2"/>
  <c r="CK117" i="2"/>
  <c r="CJ117" i="2"/>
  <c r="CI117" i="2"/>
  <c r="CE117" i="2"/>
  <c r="CD117" i="2"/>
  <c r="BK117" i="2"/>
  <c r="BJ117" i="2"/>
  <c r="BL117" i="2" s="1"/>
  <c r="BO117" i="2" s="1"/>
  <c r="BI117" i="2"/>
  <c r="BH117" i="2"/>
  <c r="BG117" i="2"/>
  <c r="BD117" i="2"/>
  <c r="BC117" i="2"/>
  <c r="BB117" i="2"/>
  <c r="AX117" i="2"/>
  <c r="AW117" i="2"/>
  <c r="AV117" i="2"/>
  <c r="AU117" i="2"/>
  <c r="AT117" i="2"/>
  <c r="AN117" i="2"/>
  <c r="AM117" i="2"/>
  <c r="AL117" i="2"/>
  <c r="AK117" i="2"/>
  <c r="AJ117" i="2"/>
  <c r="AI117" i="2"/>
  <c r="AH117" i="2"/>
  <c r="AG117" i="2"/>
  <c r="AB117" i="2"/>
  <c r="AA117" i="2"/>
  <c r="Z117" i="2"/>
  <c r="Y117" i="2"/>
  <c r="X117" i="2"/>
  <c r="U117" i="2"/>
  <c r="T117" i="2"/>
  <c r="S117" i="2"/>
  <c r="R117" i="2"/>
  <c r="Q117" i="2"/>
  <c r="P117" i="2"/>
  <c r="O117" i="2"/>
  <c r="L117" i="2"/>
  <c r="I117" i="2"/>
  <c r="H117" i="2"/>
  <c r="G117" i="2"/>
  <c r="F117" i="2"/>
  <c r="E117" i="2"/>
  <c r="A117" i="2"/>
  <c r="LO116" i="2"/>
  <c r="LE116" i="2"/>
  <c r="LD116" i="2"/>
  <c r="LB116" i="2"/>
  <c r="KY116" i="2"/>
  <c r="KX116" i="2"/>
  <c r="KP116" i="2"/>
  <c r="KM116" i="2"/>
  <c r="KK116" i="2"/>
  <c r="JV116" i="2"/>
  <c r="JT116" i="2"/>
  <c r="II116" i="2"/>
  <c r="IH116" i="2"/>
  <c r="IB116" i="2"/>
  <c r="IA116" i="2"/>
  <c r="HU116" i="2"/>
  <c r="HT116" i="2"/>
  <c r="HN116" i="2"/>
  <c r="HM116" i="2"/>
  <c r="HG116" i="2"/>
  <c r="HF116" i="2"/>
  <c r="GZ116" i="2"/>
  <c r="GY116" i="2"/>
  <c r="GS116" i="2"/>
  <c r="GP116" i="2"/>
  <c r="GO116" i="2"/>
  <c r="FR116" i="2"/>
  <c r="FM116" i="2"/>
  <c r="FA116" i="2"/>
  <c r="ER116" i="2"/>
  <c r="EE116" i="2"/>
  <c r="ED116" i="2"/>
  <c r="EC116" i="2"/>
  <c r="EB116" i="2"/>
  <c r="EA116" i="2"/>
  <c r="DZ116" i="2"/>
  <c r="DV116" i="2"/>
  <c r="DN116" i="2"/>
  <c r="CI116" i="2"/>
  <c r="CD116" i="2"/>
  <c r="CJ116" i="2" s="1"/>
  <c r="BO116" i="2"/>
  <c r="BL116" i="2"/>
  <c r="BK116" i="2"/>
  <c r="BJ116" i="2"/>
  <c r="BI116" i="2"/>
  <c r="BH116" i="2"/>
  <c r="BG116" i="2"/>
  <c r="BD116" i="2"/>
  <c r="BC116" i="2"/>
  <c r="BB116" i="2"/>
  <c r="AX116" i="2"/>
  <c r="AW116" i="2"/>
  <c r="CK116" i="2" s="1"/>
  <c r="AV116" i="2"/>
  <c r="AU116" i="2"/>
  <c r="AT116" i="2"/>
  <c r="AN116" i="2"/>
  <c r="AM116" i="2"/>
  <c r="AL116" i="2"/>
  <c r="AK116" i="2"/>
  <c r="AJ116" i="2"/>
  <c r="AI116" i="2"/>
  <c r="AH116" i="2"/>
  <c r="AG116" i="2"/>
  <c r="AB116" i="2"/>
  <c r="AA116" i="2"/>
  <c r="Z116" i="2"/>
  <c r="Y116" i="2"/>
  <c r="X116" i="2"/>
  <c r="U116" i="2"/>
  <c r="T116" i="2"/>
  <c r="S116" i="2"/>
  <c r="R116" i="2"/>
  <c r="Q116" i="2"/>
  <c r="P116" i="2"/>
  <c r="O116" i="2"/>
  <c r="L116" i="2"/>
  <c r="I116" i="2"/>
  <c r="H116" i="2"/>
  <c r="G116" i="2"/>
  <c r="F116" i="2"/>
  <c r="A116" i="2" s="1"/>
  <c r="E116" i="2"/>
  <c r="LO115" i="2"/>
  <c r="LE115" i="2"/>
  <c r="LD115" i="2"/>
  <c r="LB115" i="2"/>
  <c r="KY115" i="2"/>
  <c r="KX115" i="2"/>
  <c r="KP115" i="2"/>
  <c r="KM115" i="2"/>
  <c r="KK115" i="2"/>
  <c r="JV115" i="2"/>
  <c r="JT115" i="2"/>
  <c r="II115" i="2"/>
  <c r="IH115" i="2"/>
  <c r="IB115" i="2"/>
  <c r="IA115" i="2"/>
  <c r="HU115" i="2"/>
  <c r="HT115" i="2"/>
  <c r="HN115" i="2"/>
  <c r="HM115" i="2"/>
  <c r="HG115" i="2"/>
  <c r="HF115" i="2"/>
  <c r="GZ115" i="2"/>
  <c r="GY115" i="2"/>
  <c r="GS115" i="2"/>
  <c r="GP115" i="2"/>
  <c r="GO115" i="2"/>
  <c r="FR115" i="2"/>
  <c r="FM115" i="2"/>
  <c r="FA115" i="2"/>
  <c r="ER115" i="2"/>
  <c r="EE115" i="2"/>
  <c r="ED115" i="2"/>
  <c r="EC115" i="2"/>
  <c r="EB115" i="2"/>
  <c r="EA115" i="2"/>
  <c r="DZ115" i="2"/>
  <c r="DV115" i="2"/>
  <c r="DN115" i="2"/>
  <c r="CK115" i="2"/>
  <c r="CI115" i="2"/>
  <c r="CD115" i="2"/>
  <c r="CE115" i="2" s="1"/>
  <c r="BO115" i="2"/>
  <c r="BL115" i="2"/>
  <c r="BK115" i="2"/>
  <c r="BJ115" i="2"/>
  <c r="BI115" i="2"/>
  <c r="BH115" i="2"/>
  <c r="BG115" i="2"/>
  <c r="BD115" i="2"/>
  <c r="BC115" i="2"/>
  <c r="BB115" i="2"/>
  <c r="AX115" i="2"/>
  <c r="AW115" i="2"/>
  <c r="AV115" i="2"/>
  <c r="AU115" i="2"/>
  <c r="AT115" i="2"/>
  <c r="AN115" i="2"/>
  <c r="AM115" i="2"/>
  <c r="AL115" i="2"/>
  <c r="AK115" i="2"/>
  <c r="AJ115" i="2"/>
  <c r="AI115" i="2"/>
  <c r="AH115" i="2"/>
  <c r="AG115" i="2"/>
  <c r="AB115" i="2"/>
  <c r="AA115" i="2"/>
  <c r="Z115" i="2"/>
  <c r="Y115" i="2"/>
  <c r="X115" i="2"/>
  <c r="U115" i="2"/>
  <c r="T115" i="2"/>
  <c r="S115" i="2"/>
  <c r="R115" i="2"/>
  <c r="Q115" i="2"/>
  <c r="P115" i="2"/>
  <c r="O115" i="2"/>
  <c r="L115" i="2"/>
  <c r="I115" i="2"/>
  <c r="H115" i="2"/>
  <c r="G115" i="2"/>
  <c r="F115" i="2"/>
  <c r="E115" i="2"/>
  <c r="A115" i="2"/>
  <c r="LO114" i="2"/>
  <c r="LE114" i="2"/>
  <c r="LD114" i="2"/>
  <c r="LB114" i="2"/>
  <c r="KY114" i="2"/>
  <c r="KX114" i="2"/>
  <c r="KP114" i="2"/>
  <c r="KM114" i="2"/>
  <c r="KK114" i="2"/>
  <c r="JV114" i="2"/>
  <c r="JT114" i="2" s="1"/>
  <c r="II114" i="2"/>
  <c r="IH114" i="2"/>
  <c r="IB114" i="2"/>
  <c r="IA114" i="2"/>
  <c r="HU114" i="2"/>
  <c r="HT114" i="2"/>
  <c r="HN114" i="2"/>
  <c r="HM114" i="2"/>
  <c r="HG114" i="2"/>
  <c r="HF114" i="2"/>
  <c r="GZ114" i="2"/>
  <c r="GY114" i="2"/>
  <c r="GS114" i="2"/>
  <c r="GP114" i="2"/>
  <c r="GO114" i="2"/>
  <c r="FR114" i="2"/>
  <c r="FM114" i="2"/>
  <c r="FA114" i="2"/>
  <c r="ER114" i="2"/>
  <c r="EE114" i="2"/>
  <c r="ED114" i="2"/>
  <c r="EC114" i="2"/>
  <c r="EB114" i="2"/>
  <c r="EA114" i="2"/>
  <c r="DZ114" i="2"/>
  <c r="DV114" i="2"/>
  <c r="DN114" i="2"/>
  <c r="CK114" i="2"/>
  <c r="CJ114" i="2"/>
  <c r="CI114" i="2"/>
  <c r="CE114" i="2"/>
  <c r="CD114" i="2"/>
  <c r="BK114" i="2"/>
  <c r="BJ114" i="2"/>
  <c r="BL114" i="2" s="1"/>
  <c r="BO114" i="2" s="1"/>
  <c r="BI114" i="2"/>
  <c r="BH114" i="2"/>
  <c r="BG114" i="2"/>
  <c r="BD114" i="2"/>
  <c r="BC114" i="2"/>
  <c r="BB114" i="2"/>
  <c r="AX114" i="2"/>
  <c r="AW114" i="2"/>
  <c r="AV114" i="2"/>
  <c r="AU114" i="2"/>
  <c r="AT114" i="2"/>
  <c r="AN114" i="2"/>
  <c r="AM114" i="2"/>
  <c r="AL114" i="2"/>
  <c r="AK114" i="2"/>
  <c r="AJ114" i="2"/>
  <c r="AI114" i="2"/>
  <c r="AH114" i="2"/>
  <c r="AG114" i="2"/>
  <c r="AB114" i="2"/>
  <c r="AA114" i="2"/>
  <c r="Z114" i="2"/>
  <c r="Y114" i="2"/>
  <c r="X114" i="2"/>
  <c r="U114" i="2"/>
  <c r="T114" i="2"/>
  <c r="S114" i="2"/>
  <c r="R114" i="2"/>
  <c r="Q114" i="2"/>
  <c r="P114" i="2"/>
  <c r="O114" i="2"/>
  <c r="L114" i="2"/>
  <c r="I114" i="2"/>
  <c r="H114" i="2"/>
  <c r="G114" i="2"/>
  <c r="F114" i="2"/>
  <c r="A114" i="2" s="1"/>
  <c r="E114" i="2"/>
  <c r="LO113" i="2"/>
  <c r="LE113" i="2"/>
  <c r="LD113" i="2"/>
  <c r="LB113" i="2"/>
  <c r="KY113" i="2"/>
  <c r="KX113" i="2"/>
  <c r="KP113" i="2"/>
  <c r="KM113" i="2"/>
  <c r="KK113" i="2"/>
  <c r="JV113" i="2"/>
  <c r="JT113" i="2"/>
  <c r="II113" i="2"/>
  <c r="IH113" i="2"/>
  <c r="IB113" i="2"/>
  <c r="IA113" i="2"/>
  <c r="HU113" i="2"/>
  <c r="HT113" i="2"/>
  <c r="HN113" i="2"/>
  <c r="HM113" i="2"/>
  <c r="HG113" i="2"/>
  <c r="HF113" i="2"/>
  <c r="GZ113" i="2"/>
  <c r="GY113" i="2"/>
  <c r="GS113" i="2"/>
  <c r="GP113" i="2"/>
  <c r="GO113" i="2"/>
  <c r="FR113" i="2"/>
  <c r="FM113" i="2"/>
  <c r="FA113" i="2"/>
  <c r="ER113" i="2"/>
  <c r="EE113" i="2"/>
  <c r="ED113" i="2"/>
  <c r="EC113" i="2"/>
  <c r="EB113" i="2"/>
  <c r="EA113" i="2"/>
  <c r="DZ113" i="2"/>
  <c r="DV113" i="2"/>
  <c r="DN113" i="2"/>
  <c r="CI113" i="2"/>
  <c r="CE113" i="2"/>
  <c r="CD113" i="2"/>
  <c r="CJ113" i="2" s="1"/>
  <c r="BL113" i="2"/>
  <c r="BO113" i="2" s="1"/>
  <c r="BK113" i="2"/>
  <c r="BJ113" i="2"/>
  <c r="BI113" i="2"/>
  <c r="BH113" i="2"/>
  <c r="BG113" i="2"/>
  <c r="BD113" i="2"/>
  <c r="BC113" i="2"/>
  <c r="BB113" i="2"/>
  <c r="AX113" i="2"/>
  <c r="AW113" i="2"/>
  <c r="CK113" i="2" s="1"/>
  <c r="AV113" i="2"/>
  <c r="AU113" i="2"/>
  <c r="AT113" i="2"/>
  <c r="AN113" i="2"/>
  <c r="AM113" i="2"/>
  <c r="AL113" i="2"/>
  <c r="AK113" i="2"/>
  <c r="AJ113" i="2"/>
  <c r="AI113" i="2"/>
  <c r="AH113" i="2"/>
  <c r="AG113" i="2"/>
  <c r="AB113" i="2"/>
  <c r="AA113" i="2"/>
  <c r="Z113" i="2"/>
  <c r="Y113" i="2"/>
  <c r="X113" i="2"/>
  <c r="U113" i="2"/>
  <c r="T113" i="2"/>
  <c r="S113" i="2"/>
  <c r="R113" i="2"/>
  <c r="Q113" i="2"/>
  <c r="P113" i="2"/>
  <c r="O113" i="2"/>
  <c r="L113" i="2"/>
  <c r="I113" i="2"/>
  <c r="H113" i="2"/>
  <c r="G113" i="2"/>
  <c r="F113" i="2"/>
  <c r="E113" i="2"/>
  <c r="A113" i="2"/>
  <c r="LO112" i="2"/>
  <c r="LE112" i="2"/>
  <c r="LD112" i="2"/>
  <c r="LB112" i="2"/>
  <c r="KY112" i="2"/>
  <c r="KX112" i="2"/>
  <c r="KP112" i="2"/>
  <c r="KM112" i="2"/>
  <c r="KK112" i="2"/>
  <c r="JV112" i="2"/>
  <c r="JT112" i="2" s="1"/>
  <c r="II112" i="2"/>
  <c r="IH112" i="2"/>
  <c r="IB112" i="2"/>
  <c r="IA112" i="2"/>
  <c r="HU112" i="2"/>
  <c r="HT112" i="2"/>
  <c r="HN112" i="2"/>
  <c r="HM112" i="2"/>
  <c r="HG112" i="2"/>
  <c r="HF112" i="2"/>
  <c r="GZ112" i="2"/>
  <c r="GY112" i="2"/>
  <c r="GS112" i="2"/>
  <c r="GP112" i="2"/>
  <c r="GO112" i="2"/>
  <c r="FR112" i="2"/>
  <c r="FM112" i="2"/>
  <c r="FA112" i="2"/>
  <c r="ER112" i="2"/>
  <c r="EE112" i="2"/>
  <c r="ED112" i="2"/>
  <c r="EC112" i="2"/>
  <c r="EB112" i="2"/>
  <c r="EA112" i="2"/>
  <c r="DZ112" i="2"/>
  <c r="DV112" i="2"/>
  <c r="DN112" i="2"/>
  <c r="CJ112" i="2"/>
  <c r="CI112" i="2"/>
  <c r="CE112" i="2"/>
  <c r="CD112" i="2"/>
  <c r="BK112" i="2"/>
  <c r="BJ112" i="2"/>
  <c r="BL112" i="2" s="1"/>
  <c r="BO112" i="2" s="1"/>
  <c r="BI112" i="2"/>
  <c r="BH112" i="2"/>
  <c r="BG112" i="2"/>
  <c r="BD112" i="2"/>
  <c r="BC112" i="2"/>
  <c r="BB112" i="2"/>
  <c r="AX112" i="2"/>
  <c r="AW112" i="2"/>
  <c r="CK112" i="2" s="1"/>
  <c r="AV112" i="2"/>
  <c r="AU112" i="2"/>
  <c r="AT112" i="2"/>
  <c r="AN112" i="2"/>
  <c r="AM112" i="2"/>
  <c r="AL112" i="2"/>
  <c r="AK112" i="2"/>
  <c r="AJ112" i="2"/>
  <c r="AI112" i="2"/>
  <c r="AH112" i="2"/>
  <c r="AG112" i="2"/>
  <c r="AB112" i="2"/>
  <c r="AA112" i="2"/>
  <c r="Z112" i="2"/>
  <c r="Y112" i="2"/>
  <c r="X112" i="2"/>
  <c r="U112" i="2"/>
  <c r="T112" i="2"/>
  <c r="S112" i="2"/>
  <c r="R112" i="2"/>
  <c r="Q112" i="2"/>
  <c r="P112" i="2"/>
  <c r="O112" i="2"/>
  <c r="L112" i="2"/>
  <c r="I112" i="2"/>
  <c r="H112" i="2"/>
  <c r="G112" i="2"/>
  <c r="F112" i="2"/>
  <c r="E112" i="2"/>
  <c r="A112" i="2"/>
  <c r="LO111" i="2"/>
  <c r="LE111" i="2"/>
  <c r="LD111" i="2"/>
  <c r="LB111" i="2"/>
  <c r="KY111" i="2"/>
  <c r="KX111" i="2"/>
  <c r="KP111" i="2"/>
  <c r="KM111" i="2"/>
  <c r="KK111" i="2"/>
  <c r="JV111" i="2"/>
  <c r="JT111" i="2" s="1"/>
  <c r="II111" i="2"/>
  <c r="IH111" i="2"/>
  <c r="IB111" i="2"/>
  <c r="IA111" i="2"/>
  <c r="HU111" i="2"/>
  <c r="HT111" i="2"/>
  <c r="HN111" i="2"/>
  <c r="HM111" i="2"/>
  <c r="HG111" i="2"/>
  <c r="HF111" i="2"/>
  <c r="GZ111" i="2"/>
  <c r="GY111" i="2"/>
  <c r="GS111" i="2"/>
  <c r="GP111" i="2"/>
  <c r="GO111" i="2"/>
  <c r="FR111" i="2"/>
  <c r="FM111" i="2"/>
  <c r="FA111" i="2"/>
  <c r="ER111" i="2"/>
  <c r="EE111" i="2"/>
  <c r="ED111" i="2"/>
  <c r="EC111" i="2"/>
  <c r="EB111" i="2"/>
  <c r="EA111" i="2"/>
  <c r="DZ111" i="2"/>
  <c r="DV111" i="2"/>
  <c r="DN111" i="2"/>
  <c r="CI111" i="2"/>
  <c r="CD111" i="2"/>
  <c r="CJ111" i="2" s="1"/>
  <c r="BK111" i="2"/>
  <c r="BJ111" i="2"/>
  <c r="BL111" i="2" s="1"/>
  <c r="BO111" i="2" s="1"/>
  <c r="BI111" i="2"/>
  <c r="BH111" i="2"/>
  <c r="BG111" i="2"/>
  <c r="BD111" i="2"/>
  <c r="BC111" i="2"/>
  <c r="BB111" i="2"/>
  <c r="AX111" i="2"/>
  <c r="AW111" i="2"/>
  <c r="CK111" i="2" s="1"/>
  <c r="AV111" i="2"/>
  <c r="AU111" i="2"/>
  <c r="AT111" i="2"/>
  <c r="AN111" i="2"/>
  <c r="AM111" i="2"/>
  <c r="AL111" i="2"/>
  <c r="AK111" i="2"/>
  <c r="AJ111" i="2"/>
  <c r="AI111" i="2"/>
  <c r="AH111" i="2"/>
  <c r="AG111" i="2"/>
  <c r="AB111" i="2"/>
  <c r="AA111" i="2"/>
  <c r="Z111" i="2"/>
  <c r="Y111" i="2"/>
  <c r="X111" i="2"/>
  <c r="U111" i="2"/>
  <c r="T111" i="2"/>
  <c r="S111" i="2"/>
  <c r="R111" i="2"/>
  <c r="Q111" i="2"/>
  <c r="P111" i="2"/>
  <c r="O111" i="2"/>
  <c r="L111" i="2"/>
  <c r="I111" i="2"/>
  <c r="H111" i="2"/>
  <c r="G111" i="2"/>
  <c r="F111" i="2"/>
  <c r="A111" i="2" s="1"/>
  <c r="E111" i="2"/>
  <c r="LO110" i="2"/>
  <c r="LE110" i="2"/>
  <c r="LD110" i="2"/>
  <c r="LB110" i="2"/>
  <c r="KY110" i="2"/>
  <c r="KX110" i="2"/>
  <c r="KP110" i="2"/>
  <c r="KM110" i="2"/>
  <c r="KK110" i="2"/>
  <c r="JV110" i="2"/>
  <c r="JT110" i="2"/>
  <c r="II110" i="2"/>
  <c r="IH110" i="2"/>
  <c r="IB110" i="2"/>
  <c r="IA110" i="2"/>
  <c r="HU110" i="2"/>
  <c r="HT110" i="2"/>
  <c r="HN110" i="2"/>
  <c r="HM110" i="2"/>
  <c r="HG110" i="2"/>
  <c r="HF110" i="2"/>
  <c r="GZ110" i="2"/>
  <c r="GY110" i="2"/>
  <c r="GS110" i="2"/>
  <c r="GP110" i="2"/>
  <c r="GO110" i="2"/>
  <c r="FR110" i="2"/>
  <c r="FM110" i="2"/>
  <c r="FA110" i="2"/>
  <c r="ER110" i="2"/>
  <c r="EE110" i="2"/>
  <c r="ED110" i="2"/>
  <c r="EC110" i="2"/>
  <c r="EB110" i="2"/>
  <c r="EA110" i="2"/>
  <c r="DZ110" i="2"/>
  <c r="DV110" i="2"/>
  <c r="DN110" i="2"/>
  <c r="CI110" i="2"/>
  <c r="CD110" i="2"/>
  <c r="BO110" i="2"/>
  <c r="BL110" i="2"/>
  <c r="BK110" i="2"/>
  <c r="BJ110" i="2"/>
  <c r="BI110" i="2"/>
  <c r="BH110" i="2"/>
  <c r="BG110" i="2"/>
  <c r="BD110" i="2"/>
  <c r="BC110" i="2"/>
  <c r="BB110" i="2"/>
  <c r="AX110" i="2"/>
  <c r="AW110" i="2"/>
  <c r="CK110" i="2" s="1"/>
  <c r="AV110" i="2"/>
  <c r="AU110" i="2"/>
  <c r="AT110" i="2"/>
  <c r="AN110" i="2"/>
  <c r="AM110" i="2"/>
  <c r="AL110" i="2"/>
  <c r="AK110" i="2"/>
  <c r="AJ110" i="2"/>
  <c r="AI110" i="2"/>
  <c r="AH110" i="2"/>
  <c r="AG110" i="2"/>
  <c r="AB110" i="2"/>
  <c r="AA110" i="2"/>
  <c r="Z110" i="2"/>
  <c r="Y110" i="2"/>
  <c r="X110" i="2"/>
  <c r="U110" i="2"/>
  <c r="T110" i="2"/>
  <c r="S110" i="2"/>
  <c r="R110" i="2"/>
  <c r="Q110" i="2"/>
  <c r="P110" i="2"/>
  <c r="O110" i="2"/>
  <c r="L110" i="2"/>
  <c r="I110" i="2"/>
  <c r="H110" i="2"/>
  <c r="G110" i="2"/>
  <c r="F110" i="2"/>
  <c r="A110" i="2" s="1"/>
  <c r="E110" i="2"/>
  <c r="LO109" i="2"/>
  <c r="LE109" i="2"/>
  <c r="LD109" i="2"/>
  <c r="LB109" i="2"/>
  <c r="KY109" i="2"/>
  <c r="KX109" i="2"/>
  <c r="KP109" i="2"/>
  <c r="KM109" i="2"/>
  <c r="KK109" i="2"/>
  <c r="JV109" i="2"/>
  <c r="JT109" i="2" s="1"/>
  <c r="II109" i="2"/>
  <c r="IH109" i="2"/>
  <c r="IB109" i="2"/>
  <c r="IA109" i="2"/>
  <c r="HU109" i="2"/>
  <c r="HT109" i="2"/>
  <c r="HN109" i="2"/>
  <c r="HM109" i="2"/>
  <c r="HG109" i="2"/>
  <c r="HF109" i="2"/>
  <c r="GZ109" i="2"/>
  <c r="GY109" i="2"/>
  <c r="GS109" i="2"/>
  <c r="GP109" i="2"/>
  <c r="GO109" i="2"/>
  <c r="FR109" i="2"/>
  <c r="FM109" i="2"/>
  <c r="FA109" i="2"/>
  <c r="ER109" i="2"/>
  <c r="EE109" i="2"/>
  <c r="ED109" i="2"/>
  <c r="EC109" i="2"/>
  <c r="EB109" i="2"/>
  <c r="EA109" i="2"/>
  <c r="DZ109" i="2"/>
  <c r="DV109" i="2"/>
  <c r="DN109" i="2"/>
  <c r="CJ109" i="2"/>
  <c r="CI109" i="2"/>
  <c r="CE109" i="2"/>
  <c r="CD109" i="2"/>
  <c r="BK109" i="2"/>
  <c r="BJ109" i="2"/>
  <c r="BL109" i="2" s="1"/>
  <c r="BO109" i="2" s="1"/>
  <c r="BI109" i="2"/>
  <c r="BH109" i="2"/>
  <c r="BG109" i="2"/>
  <c r="BD109" i="2"/>
  <c r="BC109" i="2"/>
  <c r="BB109" i="2"/>
  <c r="AX109" i="2"/>
  <c r="AW109" i="2"/>
  <c r="CK109" i="2" s="1"/>
  <c r="AV109" i="2"/>
  <c r="AU109" i="2"/>
  <c r="AT109" i="2"/>
  <c r="AN109" i="2"/>
  <c r="AM109" i="2"/>
  <c r="AL109" i="2"/>
  <c r="AK109" i="2"/>
  <c r="AJ109" i="2"/>
  <c r="AI109" i="2"/>
  <c r="AH109" i="2"/>
  <c r="AG109" i="2"/>
  <c r="AB109" i="2"/>
  <c r="AA109" i="2"/>
  <c r="Z109" i="2"/>
  <c r="Y109" i="2"/>
  <c r="X109" i="2"/>
  <c r="U109" i="2"/>
  <c r="T109" i="2"/>
  <c r="S109" i="2"/>
  <c r="R109" i="2"/>
  <c r="Q109" i="2"/>
  <c r="P109" i="2"/>
  <c r="O109" i="2"/>
  <c r="L109" i="2"/>
  <c r="I109" i="2"/>
  <c r="H109" i="2"/>
  <c r="G109" i="2"/>
  <c r="F109" i="2"/>
  <c r="E109" i="2"/>
  <c r="A109" i="2"/>
  <c r="LO108" i="2"/>
  <c r="LE108" i="2"/>
  <c r="LD108" i="2"/>
  <c r="LB108" i="2"/>
  <c r="KY108" i="2"/>
  <c r="KX108" i="2"/>
  <c r="KP108" i="2"/>
  <c r="KM108" i="2"/>
  <c r="KK108" i="2"/>
  <c r="JV108" i="2"/>
  <c r="JT108" i="2" s="1"/>
  <c r="II108" i="2"/>
  <c r="IH108" i="2"/>
  <c r="IB108" i="2"/>
  <c r="IA108" i="2"/>
  <c r="HU108" i="2"/>
  <c r="HT108" i="2"/>
  <c r="HN108" i="2"/>
  <c r="HM108" i="2"/>
  <c r="HG108" i="2"/>
  <c r="HF108" i="2"/>
  <c r="GZ108" i="2"/>
  <c r="GY108" i="2"/>
  <c r="GS108" i="2"/>
  <c r="GP108" i="2"/>
  <c r="GO108" i="2"/>
  <c r="FR108" i="2"/>
  <c r="FM108" i="2"/>
  <c r="FA108" i="2"/>
  <c r="ER108" i="2"/>
  <c r="EE108" i="2"/>
  <c r="ED108" i="2"/>
  <c r="EC108" i="2"/>
  <c r="EB108" i="2"/>
  <c r="EA108" i="2"/>
  <c r="DZ108" i="2"/>
  <c r="DV108" i="2"/>
  <c r="DN108" i="2"/>
  <c r="CI108" i="2"/>
  <c r="CE108" i="2"/>
  <c r="CD108" i="2"/>
  <c r="CJ108" i="2" s="1"/>
  <c r="BO108" i="2"/>
  <c r="BL108" i="2"/>
  <c r="BK108" i="2"/>
  <c r="BJ108" i="2"/>
  <c r="BI108" i="2"/>
  <c r="BH108" i="2"/>
  <c r="BG108" i="2"/>
  <c r="BD108" i="2"/>
  <c r="BC108" i="2"/>
  <c r="BB108" i="2"/>
  <c r="AX108" i="2"/>
  <c r="AW108" i="2"/>
  <c r="CK108" i="2" s="1"/>
  <c r="AV108" i="2"/>
  <c r="AU108" i="2"/>
  <c r="AT108" i="2"/>
  <c r="AN108" i="2"/>
  <c r="AM108" i="2"/>
  <c r="AL108" i="2"/>
  <c r="AK108" i="2"/>
  <c r="AJ108" i="2"/>
  <c r="AI108" i="2"/>
  <c r="AH108" i="2"/>
  <c r="AG108" i="2"/>
  <c r="AB108" i="2"/>
  <c r="AA108" i="2"/>
  <c r="Z108" i="2"/>
  <c r="Y108" i="2"/>
  <c r="X108" i="2"/>
  <c r="U108" i="2"/>
  <c r="T108" i="2"/>
  <c r="S108" i="2"/>
  <c r="R108" i="2"/>
  <c r="Q108" i="2"/>
  <c r="P108" i="2"/>
  <c r="O108" i="2"/>
  <c r="L108" i="2"/>
  <c r="I108" i="2"/>
  <c r="H108" i="2"/>
  <c r="G108" i="2"/>
  <c r="F108" i="2"/>
  <c r="A108" i="2" s="1"/>
  <c r="E108" i="2"/>
  <c r="LO107" i="2"/>
  <c r="LE107" i="2"/>
  <c r="LD107" i="2"/>
  <c r="LB107" i="2"/>
  <c r="KY107" i="2"/>
  <c r="KX107" i="2"/>
  <c r="KP107" i="2"/>
  <c r="KM107" i="2"/>
  <c r="KK107" i="2"/>
  <c r="JV107" i="2"/>
  <c r="JT107" i="2"/>
  <c r="II107" i="2"/>
  <c r="IH107" i="2"/>
  <c r="IB107" i="2"/>
  <c r="IA107" i="2"/>
  <c r="HU107" i="2"/>
  <c r="HT107" i="2"/>
  <c r="HN107" i="2"/>
  <c r="HM107" i="2"/>
  <c r="HG107" i="2"/>
  <c r="HF107" i="2"/>
  <c r="GZ107" i="2"/>
  <c r="GY107" i="2"/>
  <c r="GS107" i="2"/>
  <c r="GP107" i="2"/>
  <c r="GO107" i="2"/>
  <c r="FR107" i="2"/>
  <c r="FM107" i="2"/>
  <c r="FA107" i="2"/>
  <c r="ER107" i="2"/>
  <c r="EE107" i="2"/>
  <c r="ED107" i="2"/>
  <c r="EC107" i="2"/>
  <c r="EB107" i="2"/>
  <c r="EA107" i="2"/>
  <c r="DZ107" i="2"/>
  <c r="DV107" i="2"/>
  <c r="DN107" i="2"/>
  <c r="CK107" i="2"/>
  <c r="CI107" i="2"/>
  <c r="CD107" i="2"/>
  <c r="CE107" i="2" s="1"/>
  <c r="BL107" i="2"/>
  <c r="BO107" i="2" s="1"/>
  <c r="BK107" i="2"/>
  <c r="BJ107" i="2"/>
  <c r="BI107" i="2"/>
  <c r="BH107" i="2"/>
  <c r="BG107" i="2"/>
  <c r="BD107" i="2"/>
  <c r="BC107" i="2"/>
  <c r="BB107" i="2"/>
  <c r="AX107" i="2"/>
  <c r="AW107" i="2"/>
  <c r="AV107" i="2"/>
  <c r="AU107" i="2"/>
  <c r="AT107" i="2"/>
  <c r="AN107" i="2"/>
  <c r="AM107" i="2"/>
  <c r="AL107" i="2"/>
  <c r="AK107" i="2"/>
  <c r="AJ107" i="2"/>
  <c r="AI107" i="2"/>
  <c r="AH107" i="2"/>
  <c r="AG107" i="2"/>
  <c r="AB107" i="2"/>
  <c r="AA107" i="2"/>
  <c r="Z107" i="2"/>
  <c r="Y107" i="2"/>
  <c r="X107" i="2"/>
  <c r="U107" i="2"/>
  <c r="T107" i="2"/>
  <c r="S107" i="2"/>
  <c r="R107" i="2"/>
  <c r="Q107" i="2"/>
  <c r="P107" i="2"/>
  <c r="O107" i="2"/>
  <c r="L107" i="2"/>
  <c r="I107" i="2"/>
  <c r="H107" i="2"/>
  <c r="G107" i="2"/>
  <c r="F107" i="2"/>
  <c r="E107" i="2"/>
  <c r="A107" i="2"/>
  <c r="LO106" i="2"/>
  <c r="LE106" i="2"/>
  <c r="LD106" i="2"/>
  <c r="LB106" i="2"/>
  <c r="KY106" i="2"/>
  <c r="KX106" i="2"/>
  <c r="KP106" i="2"/>
  <c r="KM106" i="2"/>
  <c r="KK106" i="2"/>
  <c r="JV106" i="2"/>
  <c r="JT106" i="2" s="1"/>
  <c r="II106" i="2"/>
  <c r="IH106" i="2"/>
  <c r="IB106" i="2"/>
  <c r="IA106" i="2"/>
  <c r="HU106" i="2"/>
  <c r="HT106" i="2"/>
  <c r="HN106" i="2"/>
  <c r="HM106" i="2"/>
  <c r="HG106" i="2"/>
  <c r="HF106" i="2"/>
  <c r="GZ106" i="2"/>
  <c r="GY106" i="2"/>
  <c r="GS106" i="2"/>
  <c r="GP106" i="2"/>
  <c r="GO106" i="2"/>
  <c r="FR106" i="2"/>
  <c r="FM106" i="2"/>
  <c r="FA106" i="2"/>
  <c r="ER106" i="2"/>
  <c r="EE106" i="2"/>
  <c r="ED106" i="2"/>
  <c r="EC106" i="2"/>
  <c r="EB106" i="2"/>
  <c r="EA106" i="2"/>
  <c r="DZ106" i="2"/>
  <c r="DV106" i="2"/>
  <c r="DN106" i="2"/>
  <c r="CK106" i="2"/>
  <c r="CJ106" i="2"/>
  <c r="CI106" i="2"/>
  <c r="CE106" i="2"/>
  <c r="CD106" i="2"/>
  <c r="BK106" i="2"/>
  <c r="BJ106" i="2"/>
  <c r="BL106" i="2" s="1"/>
  <c r="BO106" i="2" s="1"/>
  <c r="BI106" i="2"/>
  <c r="BH106" i="2"/>
  <c r="BG106" i="2"/>
  <c r="BD106" i="2"/>
  <c r="BC106" i="2"/>
  <c r="BB106" i="2"/>
  <c r="AX106" i="2"/>
  <c r="AW106" i="2"/>
  <c r="AV106" i="2"/>
  <c r="AU106" i="2"/>
  <c r="AT106" i="2"/>
  <c r="AN106" i="2"/>
  <c r="AM106" i="2"/>
  <c r="AL106" i="2"/>
  <c r="AK106" i="2"/>
  <c r="AJ106" i="2"/>
  <c r="AI106" i="2"/>
  <c r="AH106" i="2"/>
  <c r="AG106" i="2"/>
  <c r="AB106" i="2"/>
  <c r="AA106" i="2"/>
  <c r="Z106" i="2"/>
  <c r="Y106" i="2"/>
  <c r="X106" i="2"/>
  <c r="U106" i="2"/>
  <c r="T106" i="2"/>
  <c r="S106" i="2"/>
  <c r="R106" i="2"/>
  <c r="Q106" i="2"/>
  <c r="P106" i="2"/>
  <c r="O106" i="2"/>
  <c r="L106" i="2"/>
  <c r="I106" i="2"/>
  <c r="H106" i="2"/>
  <c r="G106" i="2"/>
  <c r="F106" i="2"/>
  <c r="A106" i="2" s="1"/>
  <c r="E106" i="2"/>
  <c r="LO105" i="2"/>
  <c r="LE105" i="2"/>
  <c r="LD105" i="2"/>
  <c r="LB105" i="2"/>
  <c r="KY105" i="2"/>
  <c r="KX105" i="2"/>
  <c r="KP105" i="2"/>
  <c r="KM105" i="2"/>
  <c r="KK105" i="2"/>
  <c r="JV105" i="2"/>
  <c r="JT105" i="2" s="1"/>
  <c r="II105" i="2"/>
  <c r="IH105" i="2"/>
  <c r="IB105" i="2"/>
  <c r="IA105" i="2"/>
  <c r="HU105" i="2"/>
  <c r="HT105" i="2"/>
  <c r="HN105" i="2"/>
  <c r="HM105" i="2"/>
  <c r="HG105" i="2"/>
  <c r="HF105" i="2"/>
  <c r="GZ105" i="2"/>
  <c r="GY105" i="2"/>
  <c r="GS105" i="2"/>
  <c r="GP105" i="2"/>
  <c r="GO105" i="2"/>
  <c r="FR105" i="2"/>
  <c r="FM105" i="2"/>
  <c r="FA105" i="2"/>
  <c r="ER105" i="2"/>
  <c r="EE105" i="2"/>
  <c r="ED105" i="2"/>
  <c r="EC105" i="2"/>
  <c r="EB105" i="2"/>
  <c r="EA105" i="2"/>
  <c r="DZ105" i="2"/>
  <c r="DV105" i="2"/>
  <c r="DN105" i="2"/>
  <c r="CI105" i="2"/>
  <c r="CE105" i="2"/>
  <c r="CD105" i="2"/>
  <c r="CJ105" i="2" s="1"/>
  <c r="BO105" i="2"/>
  <c r="BL105" i="2"/>
  <c r="BK105" i="2"/>
  <c r="BJ105" i="2"/>
  <c r="BI105" i="2"/>
  <c r="BH105" i="2"/>
  <c r="BG105" i="2"/>
  <c r="BD105" i="2"/>
  <c r="BC105" i="2"/>
  <c r="BB105" i="2"/>
  <c r="AX105" i="2"/>
  <c r="AW105" i="2"/>
  <c r="CK105" i="2" s="1"/>
  <c r="AV105" i="2"/>
  <c r="AU105" i="2"/>
  <c r="AT105" i="2"/>
  <c r="AN105" i="2"/>
  <c r="AM105" i="2"/>
  <c r="AL105" i="2"/>
  <c r="AK105" i="2"/>
  <c r="AJ105" i="2"/>
  <c r="AI105" i="2"/>
  <c r="AH105" i="2"/>
  <c r="AG105" i="2"/>
  <c r="AB105" i="2"/>
  <c r="AA105" i="2"/>
  <c r="Z105" i="2"/>
  <c r="Y105" i="2"/>
  <c r="X105" i="2"/>
  <c r="U105" i="2"/>
  <c r="T105" i="2"/>
  <c r="S105" i="2"/>
  <c r="R105" i="2"/>
  <c r="Q105" i="2"/>
  <c r="P105" i="2"/>
  <c r="O105" i="2"/>
  <c r="L105" i="2"/>
  <c r="I105" i="2"/>
  <c r="H105" i="2"/>
  <c r="G105" i="2"/>
  <c r="F105" i="2"/>
  <c r="E105" i="2"/>
  <c r="A105" i="2"/>
  <c r="LO104" i="2"/>
  <c r="LE104" i="2"/>
  <c r="LD104" i="2"/>
  <c r="LB104" i="2"/>
  <c r="KY104" i="2"/>
  <c r="KX104" i="2"/>
  <c r="KP104" i="2"/>
  <c r="KM104" i="2"/>
  <c r="KK104" i="2"/>
  <c r="JV104" i="2"/>
  <c r="JT104" i="2" s="1"/>
  <c r="II104" i="2"/>
  <c r="IH104" i="2"/>
  <c r="IB104" i="2"/>
  <c r="IA104" i="2"/>
  <c r="HU104" i="2"/>
  <c r="HT104" i="2"/>
  <c r="HN104" i="2"/>
  <c r="HM104" i="2"/>
  <c r="HG104" i="2"/>
  <c r="HF104" i="2"/>
  <c r="GZ104" i="2"/>
  <c r="GY104" i="2"/>
  <c r="GS104" i="2"/>
  <c r="GP104" i="2"/>
  <c r="GO104" i="2"/>
  <c r="FR104" i="2"/>
  <c r="FM104" i="2"/>
  <c r="FA104" i="2"/>
  <c r="ER104" i="2"/>
  <c r="EE104" i="2"/>
  <c r="ED104" i="2"/>
  <c r="EC104" i="2"/>
  <c r="EB104" i="2"/>
  <c r="EA104" i="2"/>
  <c r="DZ104" i="2"/>
  <c r="DV104" i="2"/>
  <c r="DN104" i="2"/>
  <c r="CJ104" i="2"/>
  <c r="CI104" i="2"/>
  <c r="CE104" i="2"/>
  <c r="CD104" i="2"/>
  <c r="BL104" i="2"/>
  <c r="BO104" i="2" s="1"/>
  <c r="BK104" i="2"/>
  <c r="BJ104" i="2"/>
  <c r="BI104" i="2"/>
  <c r="BH104" i="2"/>
  <c r="BG104" i="2"/>
  <c r="BD104" i="2"/>
  <c r="BC104" i="2"/>
  <c r="BB104" i="2"/>
  <c r="AX104" i="2"/>
  <c r="AW104" i="2"/>
  <c r="CK104" i="2" s="1"/>
  <c r="AV104" i="2"/>
  <c r="AU104" i="2"/>
  <c r="AT104" i="2"/>
  <c r="AN104" i="2"/>
  <c r="AM104" i="2"/>
  <c r="AL104" i="2"/>
  <c r="AK104" i="2"/>
  <c r="AJ104" i="2"/>
  <c r="AI104" i="2"/>
  <c r="AH104" i="2"/>
  <c r="AG104" i="2"/>
  <c r="AB104" i="2"/>
  <c r="AA104" i="2"/>
  <c r="Z104" i="2"/>
  <c r="Y104" i="2"/>
  <c r="X104" i="2"/>
  <c r="U104" i="2"/>
  <c r="T104" i="2"/>
  <c r="S104" i="2"/>
  <c r="R104" i="2"/>
  <c r="Q104" i="2"/>
  <c r="P104" i="2"/>
  <c r="O104" i="2"/>
  <c r="L104" i="2"/>
  <c r="I104" i="2"/>
  <c r="H104" i="2"/>
  <c r="G104" i="2"/>
  <c r="F104" i="2"/>
  <c r="E104" i="2"/>
  <c r="A104" i="2"/>
  <c r="LO103" i="2"/>
  <c r="LE103" i="2"/>
  <c r="LD103" i="2"/>
  <c r="LB103" i="2"/>
  <c r="KY103" i="2"/>
  <c r="KX103" i="2"/>
  <c r="KP103" i="2"/>
  <c r="KM103" i="2"/>
  <c r="KK103" i="2"/>
  <c r="JV103" i="2"/>
  <c r="JT103" i="2" s="1"/>
  <c r="II103" i="2"/>
  <c r="IH103" i="2"/>
  <c r="IB103" i="2"/>
  <c r="IA103" i="2"/>
  <c r="HU103" i="2"/>
  <c r="HT103" i="2"/>
  <c r="HN103" i="2"/>
  <c r="HM103" i="2"/>
  <c r="HG103" i="2"/>
  <c r="HF103" i="2"/>
  <c r="GZ103" i="2"/>
  <c r="GY103" i="2"/>
  <c r="GS103" i="2"/>
  <c r="GP103" i="2"/>
  <c r="GO103" i="2"/>
  <c r="FR103" i="2"/>
  <c r="FM103" i="2"/>
  <c r="FA103" i="2"/>
  <c r="ER103" i="2"/>
  <c r="EE103" i="2"/>
  <c r="ED103" i="2"/>
  <c r="EC103" i="2"/>
  <c r="EB103" i="2"/>
  <c r="EA103" i="2"/>
  <c r="DZ103" i="2"/>
  <c r="DV103" i="2"/>
  <c r="DN103" i="2"/>
  <c r="CJ103" i="2"/>
  <c r="CI103" i="2"/>
  <c r="CE103" i="2"/>
  <c r="CD103" i="2"/>
  <c r="BK103" i="2"/>
  <c r="BJ103" i="2"/>
  <c r="BL103" i="2" s="1"/>
  <c r="BO103" i="2" s="1"/>
  <c r="BI103" i="2"/>
  <c r="BH103" i="2"/>
  <c r="BG103" i="2"/>
  <c r="BD103" i="2"/>
  <c r="BC103" i="2"/>
  <c r="BB103" i="2"/>
  <c r="AX103" i="2"/>
  <c r="AW103" i="2"/>
  <c r="CK103" i="2" s="1"/>
  <c r="AV103" i="2"/>
  <c r="AU103" i="2"/>
  <c r="AT103" i="2"/>
  <c r="AN103" i="2"/>
  <c r="AM103" i="2"/>
  <c r="AL103" i="2"/>
  <c r="AK103" i="2"/>
  <c r="AJ103" i="2"/>
  <c r="AI103" i="2"/>
  <c r="AH103" i="2"/>
  <c r="AG103" i="2"/>
  <c r="AB103" i="2"/>
  <c r="AA103" i="2"/>
  <c r="Z103" i="2"/>
  <c r="Y103" i="2"/>
  <c r="X103" i="2"/>
  <c r="U103" i="2"/>
  <c r="T103" i="2"/>
  <c r="S103" i="2"/>
  <c r="R103" i="2"/>
  <c r="Q103" i="2"/>
  <c r="P103" i="2"/>
  <c r="O103" i="2"/>
  <c r="L103" i="2"/>
  <c r="I103" i="2"/>
  <c r="H103" i="2"/>
  <c r="G103" i="2"/>
  <c r="F103" i="2"/>
  <c r="A103" i="2" s="1"/>
  <c r="E103" i="2"/>
  <c r="LO102" i="2"/>
  <c r="LE102" i="2"/>
  <c r="LD102" i="2"/>
  <c r="LB102" i="2"/>
  <c r="KY102" i="2"/>
  <c r="KX102" i="2"/>
  <c r="KP102" i="2"/>
  <c r="KM102" i="2"/>
  <c r="KK102" i="2"/>
  <c r="JV102" i="2"/>
  <c r="JT102" i="2"/>
  <c r="II102" i="2"/>
  <c r="IH102" i="2"/>
  <c r="IB102" i="2"/>
  <c r="IA102" i="2"/>
  <c r="HU102" i="2"/>
  <c r="HT102" i="2"/>
  <c r="HN102" i="2"/>
  <c r="HM102" i="2"/>
  <c r="HG102" i="2"/>
  <c r="HF102" i="2"/>
  <c r="GZ102" i="2"/>
  <c r="GY102" i="2"/>
  <c r="GS102" i="2"/>
  <c r="GP102" i="2"/>
  <c r="GO102" i="2"/>
  <c r="FR102" i="2"/>
  <c r="FM102" i="2"/>
  <c r="FA102" i="2"/>
  <c r="ER102" i="2"/>
  <c r="EE102" i="2"/>
  <c r="ED102" i="2"/>
  <c r="EC102" i="2"/>
  <c r="EB102" i="2"/>
  <c r="EA102" i="2"/>
  <c r="DZ102" i="2"/>
  <c r="DV102" i="2"/>
  <c r="DN102" i="2"/>
  <c r="CI102" i="2"/>
  <c r="CD102" i="2"/>
  <c r="BO102" i="2"/>
  <c r="BL102" i="2"/>
  <c r="BK102" i="2"/>
  <c r="BJ102" i="2"/>
  <c r="BI102" i="2"/>
  <c r="BH102" i="2"/>
  <c r="BG102" i="2"/>
  <c r="BD102" i="2"/>
  <c r="BC102" i="2"/>
  <c r="BB102" i="2"/>
  <c r="AX102" i="2"/>
  <c r="AW102" i="2"/>
  <c r="CK102" i="2" s="1"/>
  <c r="AV102" i="2"/>
  <c r="AU102" i="2"/>
  <c r="AT102" i="2"/>
  <c r="AN102" i="2"/>
  <c r="AM102" i="2"/>
  <c r="AL102" i="2"/>
  <c r="AK102" i="2"/>
  <c r="AJ102" i="2"/>
  <c r="AI102" i="2"/>
  <c r="AH102" i="2"/>
  <c r="AG102" i="2"/>
  <c r="AB102" i="2"/>
  <c r="AA102" i="2"/>
  <c r="Z102" i="2"/>
  <c r="Y102" i="2"/>
  <c r="X102" i="2"/>
  <c r="U102" i="2"/>
  <c r="T102" i="2"/>
  <c r="S102" i="2"/>
  <c r="R102" i="2"/>
  <c r="Q102" i="2"/>
  <c r="P102" i="2"/>
  <c r="O102" i="2"/>
  <c r="L102" i="2"/>
  <c r="I102" i="2"/>
  <c r="H102" i="2"/>
  <c r="G102" i="2"/>
  <c r="F102" i="2"/>
  <c r="A102" i="2" s="1"/>
  <c r="E102" i="2"/>
  <c r="LO101" i="2"/>
  <c r="LE101" i="2"/>
  <c r="LD101" i="2"/>
  <c r="LB101" i="2"/>
  <c r="KY101" i="2"/>
  <c r="KX101" i="2"/>
  <c r="KP101" i="2"/>
  <c r="KM101" i="2"/>
  <c r="KK101" i="2"/>
  <c r="JV101" i="2"/>
  <c r="JT101" i="2" s="1"/>
  <c r="II101" i="2"/>
  <c r="IH101" i="2"/>
  <c r="IB101" i="2"/>
  <c r="IA101" i="2"/>
  <c r="HU101" i="2"/>
  <c r="HT101" i="2"/>
  <c r="HN101" i="2"/>
  <c r="HM101" i="2"/>
  <c r="HG101" i="2"/>
  <c r="HF101" i="2"/>
  <c r="GZ101" i="2"/>
  <c r="GY101" i="2"/>
  <c r="GS101" i="2"/>
  <c r="GP101" i="2"/>
  <c r="GO101" i="2"/>
  <c r="FR101" i="2"/>
  <c r="FM101" i="2"/>
  <c r="FA101" i="2"/>
  <c r="ER101" i="2"/>
  <c r="EE101" i="2"/>
  <c r="ED101" i="2"/>
  <c r="EC101" i="2"/>
  <c r="EB101" i="2"/>
  <c r="EA101" i="2"/>
  <c r="DZ101" i="2"/>
  <c r="DV101" i="2"/>
  <c r="DN101" i="2"/>
  <c r="CK101" i="2"/>
  <c r="CJ101" i="2"/>
  <c r="CI101" i="2"/>
  <c r="CE101" i="2"/>
  <c r="CD101" i="2"/>
  <c r="BK101" i="2"/>
  <c r="BJ101" i="2"/>
  <c r="BL101" i="2" s="1"/>
  <c r="BO101" i="2" s="1"/>
  <c r="BI101" i="2"/>
  <c r="BH101" i="2"/>
  <c r="BG101" i="2"/>
  <c r="BD101" i="2"/>
  <c r="BC101" i="2"/>
  <c r="BB101" i="2"/>
  <c r="AX101" i="2"/>
  <c r="AW101" i="2"/>
  <c r="AV101" i="2"/>
  <c r="AU101" i="2"/>
  <c r="AT101" i="2"/>
  <c r="AN101" i="2"/>
  <c r="AM101" i="2"/>
  <c r="AL101" i="2"/>
  <c r="AK101" i="2"/>
  <c r="AJ101" i="2"/>
  <c r="AI101" i="2"/>
  <c r="AH101" i="2"/>
  <c r="AG101" i="2"/>
  <c r="AB101" i="2"/>
  <c r="AA101" i="2"/>
  <c r="Z101" i="2"/>
  <c r="Y101" i="2"/>
  <c r="X101" i="2"/>
  <c r="U101" i="2"/>
  <c r="T101" i="2"/>
  <c r="S101" i="2"/>
  <c r="R101" i="2"/>
  <c r="Q101" i="2"/>
  <c r="P101" i="2"/>
  <c r="O101" i="2"/>
  <c r="L101" i="2"/>
  <c r="I101" i="2"/>
  <c r="H101" i="2"/>
  <c r="G101" i="2"/>
  <c r="F101" i="2"/>
  <c r="E101" i="2"/>
  <c r="C101" i="2"/>
  <c r="LO100" i="2"/>
  <c r="LE100" i="2"/>
  <c r="LD100" i="2"/>
  <c r="LB100" i="2"/>
  <c r="KY100" i="2"/>
  <c r="KX100" i="2"/>
  <c r="KP100" i="2"/>
  <c r="KM100" i="2"/>
  <c r="KK100" i="2"/>
  <c r="JV100" i="2"/>
  <c r="JT100" i="2" s="1"/>
  <c r="II100" i="2"/>
  <c r="IH100" i="2"/>
  <c r="IB100" i="2"/>
  <c r="IA100" i="2"/>
  <c r="HU100" i="2"/>
  <c r="HT100" i="2"/>
  <c r="HN100" i="2"/>
  <c r="HM100" i="2"/>
  <c r="HG100" i="2"/>
  <c r="HF100" i="2"/>
  <c r="GZ100" i="2"/>
  <c r="GY100" i="2"/>
  <c r="GS100" i="2"/>
  <c r="GP100" i="2"/>
  <c r="GO100" i="2"/>
  <c r="FR100" i="2"/>
  <c r="FM100" i="2"/>
  <c r="FA100" i="2"/>
  <c r="ER100" i="2"/>
  <c r="EE100" i="2"/>
  <c r="ED100" i="2"/>
  <c r="EC100" i="2"/>
  <c r="EB100" i="2"/>
  <c r="EA100" i="2"/>
  <c r="DZ100" i="2"/>
  <c r="DV100" i="2"/>
  <c r="DN100" i="2"/>
  <c r="CI100" i="2"/>
  <c r="CD100" i="2"/>
  <c r="CJ100" i="2" s="1"/>
  <c r="BO100" i="2"/>
  <c r="BL100" i="2"/>
  <c r="BK100" i="2"/>
  <c r="BJ100" i="2"/>
  <c r="BI100" i="2"/>
  <c r="BH100" i="2"/>
  <c r="BG100" i="2"/>
  <c r="BD100" i="2"/>
  <c r="BC100" i="2"/>
  <c r="BB100" i="2"/>
  <c r="AX100" i="2"/>
  <c r="AW100" i="2"/>
  <c r="CK100" i="2" s="1"/>
  <c r="AV100" i="2"/>
  <c r="AU100" i="2"/>
  <c r="AT100" i="2"/>
  <c r="AN100" i="2"/>
  <c r="AM100" i="2"/>
  <c r="AL100" i="2"/>
  <c r="AK100" i="2"/>
  <c r="AJ100" i="2"/>
  <c r="AI100" i="2"/>
  <c r="AH100" i="2"/>
  <c r="AG100" i="2"/>
  <c r="AB100" i="2"/>
  <c r="AA100" i="2"/>
  <c r="Z100" i="2"/>
  <c r="Y100" i="2"/>
  <c r="X100" i="2"/>
  <c r="U100" i="2"/>
  <c r="T100" i="2"/>
  <c r="S100" i="2"/>
  <c r="R100" i="2"/>
  <c r="Q100" i="2"/>
  <c r="P100" i="2"/>
  <c r="O100" i="2"/>
  <c r="L100" i="2"/>
  <c r="I100" i="2"/>
  <c r="H100" i="2"/>
  <c r="G100" i="2"/>
  <c r="F100" i="2"/>
  <c r="E100" i="2"/>
  <c r="C100" i="2"/>
  <c r="LO99" i="2"/>
  <c r="LE99" i="2"/>
  <c r="LD99" i="2"/>
  <c r="LB99" i="2"/>
  <c r="KY99" i="2"/>
  <c r="KX99" i="2"/>
  <c r="KP99" i="2"/>
  <c r="KM99" i="2"/>
  <c r="KK99" i="2"/>
  <c r="JV99" i="2"/>
  <c r="JT99" i="2"/>
  <c r="II99" i="2"/>
  <c r="IH99" i="2"/>
  <c r="IB99" i="2"/>
  <c r="IA99" i="2"/>
  <c r="HU99" i="2"/>
  <c r="HT99" i="2"/>
  <c r="HN99" i="2"/>
  <c r="HM99" i="2"/>
  <c r="HG99" i="2"/>
  <c r="HF99" i="2"/>
  <c r="GZ99" i="2"/>
  <c r="GY99" i="2"/>
  <c r="GS99" i="2"/>
  <c r="GP99" i="2"/>
  <c r="GO99" i="2"/>
  <c r="FR99" i="2"/>
  <c r="FM99" i="2"/>
  <c r="FA99" i="2"/>
  <c r="ER99" i="2"/>
  <c r="EE99" i="2"/>
  <c r="ED99" i="2"/>
  <c r="EC99" i="2"/>
  <c r="EB99" i="2"/>
  <c r="EA99" i="2"/>
  <c r="DZ99" i="2"/>
  <c r="DV99" i="2"/>
  <c r="DN99" i="2"/>
  <c r="CK99" i="2"/>
  <c r="CI99" i="2"/>
  <c r="CD99" i="2"/>
  <c r="CE99" i="2" s="1"/>
  <c r="BK99" i="2"/>
  <c r="BJ99" i="2"/>
  <c r="BL99" i="2" s="1"/>
  <c r="BO99" i="2" s="1"/>
  <c r="BI99" i="2"/>
  <c r="BH99" i="2"/>
  <c r="BG99" i="2"/>
  <c r="BD99" i="2"/>
  <c r="BC99" i="2"/>
  <c r="BB99" i="2"/>
  <c r="AX99" i="2"/>
  <c r="AW99" i="2"/>
  <c r="AV99" i="2"/>
  <c r="AU99" i="2"/>
  <c r="AT99" i="2"/>
  <c r="AN99" i="2"/>
  <c r="AM99" i="2"/>
  <c r="AL99" i="2"/>
  <c r="AK99" i="2"/>
  <c r="AJ99" i="2"/>
  <c r="AI99" i="2"/>
  <c r="AH99" i="2"/>
  <c r="AG99" i="2"/>
  <c r="AB99" i="2"/>
  <c r="AA99" i="2"/>
  <c r="Z99" i="2"/>
  <c r="Y99" i="2"/>
  <c r="X99" i="2"/>
  <c r="U99" i="2"/>
  <c r="T99" i="2"/>
  <c r="S99" i="2"/>
  <c r="R99" i="2"/>
  <c r="Q99" i="2"/>
  <c r="P99" i="2"/>
  <c r="O99" i="2"/>
  <c r="L99" i="2"/>
  <c r="I99" i="2"/>
  <c r="H99" i="2"/>
  <c r="G99" i="2"/>
  <c r="F99" i="2"/>
  <c r="E99" i="2"/>
  <c r="C99" i="2"/>
  <c r="LO98" i="2"/>
  <c r="LE98" i="2"/>
  <c r="LD98" i="2"/>
  <c r="LB98" i="2"/>
  <c r="KY98" i="2"/>
  <c r="KX98" i="2"/>
  <c r="KP98" i="2"/>
  <c r="KM98" i="2"/>
  <c r="KK98" i="2"/>
  <c r="JV98" i="2"/>
  <c r="JT98" i="2" s="1"/>
  <c r="II98" i="2"/>
  <c r="IH98" i="2"/>
  <c r="IB98" i="2"/>
  <c r="IA98" i="2"/>
  <c r="HU98" i="2"/>
  <c r="HT98" i="2"/>
  <c r="HN98" i="2"/>
  <c r="HM98" i="2"/>
  <c r="HG98" i="2"/>
  <c r="HF98" i="2"/>
  <c r="GZ98" i="2"/>
  <c r="GY98" i="2"/>
  <c r="GS98" i="2"/>
  <c r="GP98" i="2"/>
  <c r="GO98" i="2"/>
  <c r="FR98" i="2"/>
  <c r="FM98" i="2"/>
  <c r="FA98" i="2"/>
  <c r="ER98" i="2"/>
  <c r="EE98" i="2"/>
  <c r="ED98" i="2"/>
  <c r="EC98" i="2"/>
  <c r="EB98" i="2"/>
  <c r="EA98" i="2"/>
  <c r="DZ98" i="2"/>
  <c r="DV98" i="2"/>
  <c r="DN98" i="2"/>
  <c r="CK98" i="2"/>
  <c r="CJ98" i="2"/>
  <c r="CI98" i="2"/>
  <c r="CE98" i="2"/>
  <c r="CD98" i="2"/>
  <c r="BK98" i="2"/>
  <c r="BJ98" i="2"/>
  <c r="BL98" i="2" s="1"/>
  <c r="BO98" i="2" s="1"/>
  <c r="BI98" i="2"/>
  <c r="BH98" i="2"/>
  <c r="BG98" i="2"/>
  <c r="BD98" i="2"/>
  <c r="BC98" i="2"/>
  <c r="BB98" i="2"/>
  <c r="AX98" i="2"/>
  <c r="AW98" i="2"/>
  <c r="AV98" i="2"/>
  <c r="AU98" i="2"/>
  <c r="AT98" i="2"/>
  <c r="AN98" i="2"/>
  <c r="AM98" i="2"/>
  <c r="AL98" i="2"/>
  <c r="AK98" i="2"/>
  <c r="AJ98" i="2"/>
  <c r="AI98" i="2"/>
  <c r="AH98" i="2"/>
  <c r="AG98" i="2"/>
  <c r="AB98" i="2"/>
  <c r="AA98" i="2"/>
  <c r="Z98" i="2"/>
  <c r="Y98" i="2"/>
  <c r="X98" i="2"/>
  <c r="U98" i="2"/>
  <c r="T98" i="2"/>
  <c r="S98" i="2"/>
  <c r="R98" i="2"/>
  <c r="Q98" i="2"/>
  <c r="P98" i="2"/>
  <c r="O98" i="2"/>
  <c r="L98" i="2"/>
  <c r="I98" i="2"/>
  <c r="H98" i="2"/>
  <c r="G98" i="2"/>
  <c r="F98" i="2"/>
  <c r="E98" i="2"/>
  <c r="C98" i="2"/>
  <c r="LO97" i="2"/>
  <c r="LE97" i="2"/>
  <c r="LD97" i="2"/>
  <c r="LB97" i="2"/>
  <c r="KY97" i="2"/>
  <c r="KX97" i="2"/>
  <c r="KP97" i="2"/>
  <c r="KM97" i="2"/>
  <c r="KK97" i="2"/>
  <c r="JV97" i="2"/>
  <c r="JT97" i="2" s="1"/>
  <c r="II97" i="2"/>
  <c r="IH97" i="2"/>
  <c r="IB97" i="2"/>
  <c r="IA97" i="2"/>
  <c r="HU97" i="2"/>
  <c r="HT97" i="2"/>
  <c r="HN97" i="2"/>
  <c r="HM97" i="2"/>
  <c r="HG97" i="2"/>
  <c r="HF97" i="2"/>
  <c r="GZ97" i="2"/>
  <c r="GY97" i="2"/>
  <c r="GS97" i="2"/>
  <c r="GP97" i="2"/>
  <c r="GO97" i="2"/>
  <c r="FR97" i="2"/>
  <c r="FM97" i="2"/>
  <c r="FA97" i="2"/>
  <c r="ER97" i="2"/>
  <c r="EE97" i="2"/>
  <c r="ED97" i="2"/>
  <c r="EC97" i="2"/>
  <c r="EB97" i="2"/>
  <c r="EA97" i="2"/>
  <c r="DZ97" i="2"/>
  <c r="DV97" i="2"/>
  <c r="DN97" i="2"/>
  <c r="CI97" i="2"/>
  <c r="CD97" i="2"/>
  <c r="CJ97" i="2" s="1"/>
  <c r="BO97" i="2"/>
  <c r="BL97" i="2"/>
  <c r="BK97" i="2"/>
  <c r="BJ97" i="2"/>
  <c r="BI97" i="2"/>
  <c r="BH97" i="2"/>
  <c r="BG97" i="2"/>
  <c r="BD97" i="2"/>
  <c r="BC97" i="2"/>
  <c r="BB97" i="2"/>
  <c r="AX97" i="2"/>
  <c r="AW97" i="2"/>
  <c r="CK97" i="2" s="1"/>
  <c r="AV97" i="2"/>
  <c r="AU97" i="2"/>
  <c r="AT97" i="2"/>
  <c r="AN97" i="2"/>
  <c r="AM97" i="2"/>
  <c r="AL97" i="2"/>
  <c r="AK97" i="2"/>
  <c r="AJ97" i="2"/>
  <c r="AI97" i="2"/>
  <c r="AH97" i="2"/>
  <c r="AG97" i="2"/>
  <c r="AB97" i="2"/>
  <c r="AA97" i="2"/>
  <c r="Z97" i="2"/>
  <c r="Y97" i="2"/>
  <c r="X97" i="2"/>
  <c r="U97" i="2"/>
  <c r="T97" i="2"/>
  <c r="S97" i="2"/>
  <c r="R97" i="2"/>
  <c r="Q97" i="2"/>
  <c r="P97" i="2"/>
  <c r="O97" i="2"/>
  <c r="L97" i="2"/>
  <c r="I97" i="2"/>
  <c r="H97" i="2"/>
  <c r="G97" i="2"/>
  <c r="F97" i="2"/>
  <c r="E97" i="2"/>
  <c r="C97" i="2"/>
  <c r="LO96" i="2"/>
  <c r="LE96" i="2"/>
  <c r="LD96" i="2"/>
  <c r="LB96" i="2"/>
  <c r="KY96" i="2"/>
  <c r="KX96" i="2"/>
  <c r="KP96" i="2"/>
  <c r="KM96" i="2"/>
  <c r="KK96" i="2"/>
  <c r="JV96" i="2"/>
  <c r="JT96" i="2"/>
  <c r="II96" i="2"/>
  <c r="IH96" i="2"/>
  <c r="IB96" i="2"/>
  <c r="IA96" i="2"/>
  <c r="HU96" i="2"/>
  <c r="HT96" i="2"/>
  <c r="HN96" i="2"/>
  <c r="HM96" i="2"/>
  <c r="HG96" i="2"/>
  <c r="HF96" i="2"/>
  <c r="GZ96" i="2"/>
  <c r="GY96" i="2"/>
  <c r="GS96" i="2"/>
  <c r="GP96" i="2"/>
  <c r="GO96" i="2"/>
  <c r="FR96" i="2"/>
  <c r="FM96" i="2"/>
  <c r="FA96" i="2"/>
  <c r="ER96" i="2"/>
  <c r="EE96" i="2"/>
  <c r="ED96" i="2"/>
  <c r="EC96" i="2"/>
  <c r="EB96" i="2"/>
  <c r="EA96" i="2"/>
  <c r="DZ96" i="2"/>
  <c r="DV96" i="2"/>
  <c r="DN96" i="2"/>
  <c r="CK96" i="2"/>
  <c r="CJ96" i="2"/>
  <c r="CI96" i="2"/>
  <c r="CD96" i="2"/>
  <c r="CE96" i="2" s="1"/>
  <c r="BK96" i="2"/>
  <c r="BJ96" i="2"/>
  <c r="BL96" i="2" s="1"/>
  <c r="BO96" i="2" s="1"/>
  <c r="BI96" i="2"/>
  <c r="BH96" i="2"/>
  <c r="BG96" i="2"/>
  <c r="BD96" i="2"/>
  <c r="BC96" i="2"/>
  <c r="BB96" i="2"/>
  <c r="AX96" i="2"/>
  <c r="AW96" i="2"/>
  <c r="AV96" i="2"/>
  <c r="AU96" i="2"/>
  <c r="AT96" i="2"/>
  <c r="AN96" i="2"/>
  <c r="AM96" i="2"/>
  <c r="AL96" i="2"/>
  <c r="AK96" i="2"/>
  <c r="AJ96" i="2"/>
  <c r="AI96" i="2"/>
  <c r="AH96" i="2"/>
  <c r="AG96" i="2"/>
  <c r="AB96" i="2"/>
  <c r="AA96" i="2"/>
  <c r="Z96" i="2"/>
  <c r="Y96" i="2"/>
  <c r="X96" i="2"/>
  <c r="U96" i="2"/>
  <c r="T96" i="2"/>
  <c r="S96" i="2"/>
  <c r="R96" i="2"/>
  <c r="Q96" i="2"/>
  <c r="P96" i="2"/>
  <c r="O96" i="2"/>
  <c r="L96" i="2"/>
  <c r="I96" i="2"/>
  <c r="H96" i="2"/>
  <c r="G96" i="2"/>
  <c r="F96" i="2"/>
  <c r="E96" i="2"/>
  <c r="C96" i="2"/>
  <c r="LO95" i="2"/>
  <c r="LE95" i="2"/>
  <c r="LD95" i="2"/>
  <c r="LB95" i="2"/>
  <c r="KY95" i="2"/>
  <c r="KX95" i="2"/>
  <c r="KP95" i="2"/>
  <c r="KM95" i="2"/>
  <c r="KK95" i="2"/>
  <c r="JV95" i="2"/>
  <c r="JT95" i="2"/>
  <c r="II95" i="2"/>
  <c r="IH95" i="2"/>
  <c r="IB95" i="2"/>
  <c r="IA95" i="2"/>
  <c r="HU95" i="2"/>
  <c r="HT95" i="2"/>
  <c r="HN95" i="2"/>
  <c r="HM95" i="2"/>
  <c r="HG95" i="2"/>
  <c r="HF95" i="2"/>
  <c r="GZ95" i="2"/>
  <c r="GY95" i="2"/>
  <c r="GS95" i="2"/>
  <c r="GP95" i="2"/>
  <c r="GO95" i="2"/>
  <c r="FR95" i="2"/>
  <c r="FM95" i="2"/>
  <c r="FA95" i="2"/>
  <c r="ER95" i="2"/>
  <c r="EE95" i="2"/>
  <c r="ED95" i="2"/>
  <c r="EC95" i="2"/>
  <c r="EB95" i="2"/>
  <c r="EA95" i="2"/>
  <c r="DZ95" i="2"/>
  <c r="DV95" i="2"/>
  <c r="DN95" i="2"/>
  <c r="CJ95" i="2"/>
  <c r="CI95" i="2"/>
  <c r="CE95" i="2"/>
  <c r="CD95" i="2"/>
  <c r="BK95" i="2"/>
  <c r="BJ95" i="2"/>
  <c r="BL95" i="2" s="1"/>
  <c r="BO95" i="2" s="1"/>
  <c r="BI95" i="2"/>
  <c r="BH95" i="2"/>
  <c r="BG95" i="2"/>
  <c r="BD95" i="2"/>
  <c r="BC95" i="2"/>
  <c r="BB95" i="2"/>
  <c r="AX95" i="2"/>
  <c r="AW95" i="2"/>
  <c r="CK95" i="2" s="1"/>
  <c r="AV95" i="2"/>
  <c r="AU95" i="2"/>
  <c r="AT95" i="2"/>
  <c r="AN95" i="2"/>
  <c r="AM95" i="2"/>
  <c r="AL95" i="2"/>
  <c r="AK95" i="2"/>
  <c r="AJ95" i="2"/>
  <c r="AI95" i="2"/>
  <c r="AH95" i="2"/>
  <c r="AG95" i="2"/>
  <c r="AB95" i="2"/>
  <c r="AA95" i="2"/>
  <c r="Z95" i="2"/>
  <c r="Y95" i="2"/>
  <c r="X95" i="2"/>
  <c r="U95" i="2"/>
  <c r="T95" i="2"/>
  <c r="S95" i="2"/>
  <c r="R95" i="2"/>
  <c r="Q95" i="2"/>
  <c r="P95" i="2"/>
  <c r="O95" i="2"/>
  <c r="L95" i="2"/>
  <c r="I95" i="2"/>
  <c r="H95" i="2"/>
  <c r="G95" i="2"/>
  <c r="F95" i="2"/>
  <c r="E95" i="2"/>
  <c r="C95" i="2"/>
  <c r="LO94" i="2"/>
  <c r="LE94" i="2"/>
  <c r="LD94" i="2"/>
  <c r="LB94" i="2"/>
  <c r="KY94" i="2"/>
  <c r="KX94" i="2"/>
  <c r="KP94" i="2"/>
  <c r="KM94" i="2"/>
  <c r="KK94" i="2"/>
  <c r="JV94" i="2"/>
  <c r="JT94" i="2"/>
  <c r="II94" i="2"/>
  <c r="IH94" i="2"/>
  <c r="IB94" i="2"/>
  <c r="IA94" i="2"/>
  <c r="HU94" i="2"/>
  <c r="HT94" i="2"/>
  <c r="HN94" i="2"/>
  <c r="HM94" i="2"/>
  <c r="HG94" i="2"/>
  <c r="HF94" i="2"/>
  <c r="GZ94" i="2"/>
  <c r="GY94" i="2"/>
  <c r="GS94" i="2"/>
  <c r="GP94" i="2"/>
  <c r="GO94" i="2"/>
  <c r="FR94" i="2"/>
  <c r="FM94" i="2"/>
  <c r="FA94" i="2"/>
  <c r="ER94" i="2"/>
  <c r="EE94" i="2"/>
  <c r="ED94" i="2"/>
  <c r="EC94" i="2"/>
  <c r="EB94" i="2"/>
  <c r="EA94" i="2"/>
  <c r="DZ94" i="2"/>
  <c r="DV94" i="2"/>
  <c r="DN94" i="2"/>
  <c r="CI94" i="2"/>
  <c r="CD94" i="2"/>
  <c r="BO94" i="2"/>
  <c r="BL94" i="2"/>
  <c r="BK94" i="2"/>
  <c r="BJ94" i="2"/>
  <c r="BI94" i="2"/>
  <c r="BH94" i="2"/>
  <c r="BG94" i="2"/>
  <c r="BD94" i="2"/>
  <c r="BC94" i="2"/>
  <c r="BB94" i="2"/>
  <c r="AX94" i="2"/>
  <c r="AW94" i="2"/>
  <c r="CK94" i="2" s="1"/>
  <c r="AV94" i="2"/>
  <c r="AU94" i="2"/>
  <c r="AT94" i="2"/>
  <c r="AN94" i="2"/>
  <c r="AM94" i="2"/>
  <c r="AL94" i="2"/>
  <c r="AK94" i="2"/>
  <c r="AJ94" i="2"/>
  <c r="AI94" i="2"/>
  <c r="AH94" i="2"/>
  <c r="AG94" i="2"/>
  <c r="AB94" i="2"/>
  <c r="AA94" i="2"/>
  <c r="Z94" i="2"/>
  <c r="Y94" i="2"/>
  <c r="X94" i="2"/>
  <c r="U94" i="2"/>
  <c r="T94" i="2"/>
  <c r="S94" i="2"/>
  <c r="R94" i="2"/>
  <c r="Q94" i="2"/>
  <c r="P94" i="2"/>
  <c r="O94" i="2"/>
  <c r="L94" i="2"/>
  <c r="I94" i="2"/>
  <c r="H94" i="2"/>
  <c r="G94" i="2"/>
  <c r="F94" i="2"/>
  <c r="E94" i="2"/>
  <c r="C94" i="2"/>
  <c r="LO93" i="2"/>
  <c r="LE93" i="2"/>
  <c r="LD93" i="2"/>
  <c r="LB93" i="2"/>
  <c r="KY93" i="2"/>
  <c r="KX93" i="2"/>
  <c r="KP93" i="2"/>
  <c r="KM93" i="2"/>
  <c r="KK93" i="2"/>
  <c r="JV93" i="2"/>
  <c r="JT93" i="2" s="1"/>
  <c r="II93" i="2"/>
  <c r="IH93" i="2"/>
  <c r="IB93" i="2"/>
  <c r="IA93" i="2"/>
  <c r="HU93" i="2"/>
  <c r="HT93" i="2"/>
  <c r="HN93" i="2"/>
  <c r="HM93" i="2"/>
  <c r="HG93" i="2"/>
  <c r="HF93" i="2"/>
  <c r="GZ93" i="2"/>
  <c r="GY93" i="2"/>
  <c r="GS93" i="2"/>
  <c r="GP93" i="2"/>
  <c r="GO93" i="2"/>
  <c r="FR93" i="2"/>
  <c r="FM93" i="2"/>
  <c r="FA93" i="2"/>
  <c r="ER93" i="2"/>
  <c r="EE93" i="2"/>
  <c r="ED93" i="2"/>
  <c r="EC93" i="2"/>
  <c r="EB93" i="2"/>
  <c r="EA93" i="2"/>
  <c r="DZ93" i="2"/>
  <c r="DV93" i="2"/>
  <c r="DN93" i="2"/>
  <c r="CK93" i="2"/>
  <c r="CJ93" i="2"/>
  <c r="CI93" i="2"/>
  <c r="CE93" i="2"/>
  <c r="CD93" i="2"/>
  <c r="BK93" i="2"/>
  <c r="BJ93" i="2"/>
  <c r="BL93" i="2" s="1"/>
  <c r="BO93" i="2" s="1"/>
  <c r="BI93" i="2"/>
  <c r="BH93" i="2"/>
  <c r="BG93" i="2"/>
  <c r="BD93" i="2"/>
  <c r="BC93" i="2"/>
  <c r="BB93" i="2"/>
  <c r="AX93" i="2"/>
  <c r="AW93" i="2"/>
  <c r="AV93" i="2"/>
  <c r="AU93" i="2"/>
  <c r="AT93" i="2"/>
  <c r="AN93" i="2"/>
  <c r="AM93" i="2"/>
  <c r="AL93" i="2"/>
  <c r="AK93" i="2"/>
  <c r="AJ93" i="2"/>
  <c r="AI93" i="2"/>
  <c r="AH93" i="2"/>
  <c r="AG93" i="2"/>
  <c r="AB93" i="2"/>
  <c r="AA93" i="2"/>
  <c r="Z93" i="2"/>
  <c r="Y93" i="2"/>
  <c r="X93" i="2"/>
  <c r="U93" i="2"/>
  <c r="T93" i="2"/>
  <c r="S93" i="2"/>
  <c r="R93" i="2"/>
  <c r="Q93" i="2"/>
  <c r="P93" i="2"/>
  <c r="O93" i="2"/>
  <c r="L93" i="2"/>
  <c r="I93" i="2"/>
  <c r="H93" i="2"/>
  <c r="G93" i="2"/>
  <c r="F93" i="2"/>
  <c r="E93" i="2"/>
  <c r="C93" i="2"/>
  <c r="LO92" i="2"/>
  <c r="LE92" i="2"/>
  <c r="LD92" i="2"/>
  <c r="LB92" i="2"/>
  <c r="KY92" i="2"/>
  <c r="KX92" i="2"/>
  <c r="KP92" i="2"/>
  <c r="KM92" i="2"/>
  <c r="KK92" i="2"/>
  <c r="JV92" i="2"/>
  <c r="JT92" i="2"/>
  <c r="II92" i="2"/>
  <c r="IH92" i="2"/>
  <c r="IB92" i="2"/>
  <c r="IA92" i="2"/>
  <c r="HU92" i="2"/>
  <c r="HT92" i="2"/>
  <c r="HN92" i="2"/>
  <c r="HM92" i="2"/>
  <c r="HG92" i="2"/>
  <c r="HF92" i="2"/>
  <c r="GZ92" i="2"/>
  <c r="GY92" i="2"/>
  <c r="GS92" i="2"/>
  <c r="GP92" i="2"/>
  <c r="GO92" i="2"/>
  <c r="FR92" i="2"/>
  <c r="FM92" i="2"/>
  <c r="FA92" i="2"/>
  <c r="ER92" i="2"/>
  <c r="EE92" i="2"/>
  <c r="ED92" i="2"/>
  <c r="EC92" i="2"/>
  <c r="EB92" i="2"/>
  <c r="EA92" i="2"/>
  <c r="DZ92" i="2"/>
  <c r="DV92" i="2"/>
  <c r="DN92" i="2"/>
  <c r="CI92" i="2"/>
  <c r="CE92" i="2"/>
  <c r="CD92" i="2"/>
  <c r="CJ92" i="2" s="1"/>
  <c r="BK92" i="2"/>
  <c r="BJ92" i="2"/>
  <c r="BL92" i="2" s="1"/>
  <c r="BO92" i="2" s="1"/>
  <c r="BI92" i="2"/>
  <c r="BH92" i="2"/>
  <c r="BG92" i="2"/>
  <c r="BD92" i="2"/>
  <c r="BC92" i="2"/>
  <c r="BB92" i="2"/>
  <c r="AX92" i="2"/>
  <c r="AW92" i="2"/>
  <c r="CK92" i="2" s="1"/>
  <c r="AV92" i="2"/>
  <c r="AU92" i="2"/>
  <c r="AT92" i="2"/>
  <c r="AN92" i="2"/>
  <c r="AM92" i="2"/>
  <c r="AL92" i="2"/>
  <c r="AK92" i="2"/>
  <c r="AJ92" i="2"/>
  <c r="AI92" i="2"/>
  <c r="AH92" i="2"/>
  <c r="AG92" i="2"/>
  <c r="AB92" i="2"/>
  <c r="AA92" i="2"/>
  <c r="Z92" i="2"/>
  <c r="Y92" i="2"/>
  <c r="X92" i="2"/>
  <c r="U92" i="2"/>
  <c r="T92" i="2"/>
  <c r="S92" i="2"/>
  <c r="R92" i="2"/>
  <c r="Q92" i="2"/>
  <c r="P92" i="2"/>
  <c r="O92" i="2"/>
  <c r="L92" i="2"/>
  <c r="I92" i="2"/>
  <c r="H92" i="2"/>
  <c r="G92" i="2"/>
  <c r="F92" i="2"/>
  <c r="E92" i="2"/>
  <c r="C92" i="2"/>
  <c r="LO91" i="2"/>
  <c r="LE91" i="2"/>
  <c r="LD91" i="2"/>
  <c r="LB91" i="2"/>
  <c r="KY91" i="2"/>
  <c r="KX91" i="2"/>
  <c r="KP91" i="2"/>
  <c r="KM91" i="2"/>
  <c r="KK91" i="2"/>
  <c r="JV91" i="2"/>
  <c r="JT91" i="2" s="1"/>
  <c r="II91" i="2"/>
  <c r="IH91" i="2"/>
  <c r="IB91" i="2"/>
  <c r="IA91" i="2"/>
  <c r="HU91" i="2"/>
  <c r="HT91" i="2"/>
  <c r="HN91" i="2"/>
  <c r="HM91" i="2"/>
  <c r="HG91" i="2"/>
  <c r="HF91" i="2"/>
  <c r="GZ91" i="2"/>
  <c r="GY91" i="2"/>
  <c r="GS91" i="2"/>
  <c r="GP91" i="2"/>
  <c r="GO91" i="2"/>
  <c r="FR91" i="2"/>
  <c r="FM91" i="2"/>
  <c r="FA91" i="2"/>
  <c r="ER91" i="2"/>
  <c r="EE91" i="2"/>
  <c r="ED91" i="2"/>
  <c r="EC91" i="2"/>
  <c r="EB91" i="2"/>
  <c r="EA91" i="2"/>
  <c r="DZ91" i="2"/>
  <c r="DV91" i="2"/>
  <c r="DN91" i="2"/>
  <c r="CK91" i="2"/>
  <c r="CI91" i="2"/>
  <c r="CE91" i="2"/>
  <c r="CD91" i="2"/>
  <c r="CJ91" i="2" s="1"/>
  <c r="BL91" i="2"/>
  <c r="BO91" i="2" s="1"/>
  <c r="BK91" i="2"/>
  <c r="BJ91" i="2"/>
  <c r="BI91" i="2"/>
  <c r="BH91" i="2"/>
  <c r="BG91" i="2"/>
  <c r="BD91" i="2"/>
  <c r="BC91" i="2"/>
  <c r="BB91" i="2"/>
  <c r="AX91" i="2"/>
  <c r="AW91" i="2"/>
  <c r="AV91" i="2"/>
  <c r="AU91" i="2"/>
  <c r="AT91" i="2"/>
  <c r="AN91" i="2"/>
  <c r="AM91" i="2"/>
  <c r="AL91" i="2"/>
  <c r="AK91" i="2"/>
  <c r="AJ91" i="2"/>
  <c r="AI91" i="2"/>
  <c r="AH91" i="2"/>
  <c r="AG91" i="2"/>
  <c r="AB91" i="2"/>
  <c r="AA91" i="2"/>
  <c r="Z91" i="2"/>
  <c r="Y91" i="2"/>
  <c r="X91" i="2"/>
  <c r="U91" i="2"/>
  <c r="T91" i="2"/>
  <c r="S91" i="2"/>
  <c r="R91" i="2"/>
  <c r="Q91" i="2"/>
  <c r="P91" i="2"/>
  <c r="O91" i="2"/>
  <c r="L91" i="2"/>
  <c r="I91" i="2"/>
  <c r="H91" i="2"/>
  <c r="G91" i="2"/>
  <c r="F91" i="2"/>
  <c r="E91" i="2"/>
  <c r="C91" i="2"/>
  <c r="LO90" i="2"/>
  <c r="LE90" i="2"/>
  <c r="LD90" i="2"/>
  <c r="LB90" i="2"/>
  <c r="KY90" i="2"/>
  <c r="KX90" i="2"/>
  <c r="KP90" i="2"/>
  <c r="KM90" i="2"/>
  <c r="KK90" i="2"/>
  <c r="JV90" i="2"/>
  <c r="JT90" i="2" s="1"/>
  <c r="II90" i="2"/>
  <c r="IH90" i="2"/>
  <c r="IB90" i="2"/>
  <c r="IA90" i="2"/>
  <c r="HU90" i="2"/>
  <c r="HT90" i="2"/>
  <c r="HN90" i="2"/>
  <c r="HM90" i="2"/>
  <c r="HG90" i="2"/>
  <c r="HF90" i="2"/>
  <c r="GZ90" i="2"/>
  <c r="GY90" i="2"/>
  <c r="GS90" i="2"/>
  <c r="GP90" i="2"/>
  <c r="GO90" i="2"/>
  <c r="FR90" i="2"/>
  <c r="FM90" i="2"/>
  <c r="FA90" i="2"/>
  <c r="ER90" i="2"/>
  <c r="EE90" i="2"/>
  <c r="ED90" i="2"/>
  <c r="EC90" i="2"/>
  <c r="EB90" i="2"/>
  <c r="EA90" i="2"/>
  <c r="DZ90" i="2"/>
  <c r="DV90" i="2"/>
  <c r="DN90" i="2"/>
  <c r="CJ90" i="2"/>
  <c r="CI90" i="2"/>
  <c r="CE90" i="2"/>
  <c r="CD90" i="2"/>
  <c r="BK90" i="2"/>
  <c r="BJ90" i="2"/>
  <c r="BL90" i="2" s="1"/>
  <c r="BO90" i="2" s="1"/>
  <c r="BI90" i="2"/>
  <c r="BH90" i="2"/>
  <c r="BG90" i="2"/>
  <c r="BD90" i="2"/>
  <c r="BC90" i="2"/>
  <c r="BB90" i="2"/>
  <c r="AX90" i="2"/>
  <c r="AW90" i="2"/>
  <c r="CK90" i="2" s="1"/>
  <c r="AV90" i="2"/>
  <c r="AU90" i="2"/>
  <c r="AT90" i="2"/>
  <c r="AN90" i="2"/>
  <c r="AM90" i="2"/>
  <c r="AL90" i="2"/>
  <c r="AK90" i="2"/>
  <c r="AJ90" i="2"/>
  <c r="AI90" i="2"/>
  <c r="AH90" i="2"/>
  <c r="AG90" i="2"/>
  <c r="AB90" i="2"/>
  <c r="AA90" i="2"/>
  <c r="Z90" i="2"/>
  <c r="Y90" i="2"/>
  <c r="X90" i="2"/>
  <c r="U90" i="2"/>
  <c r="T90" i="2"/>
  <c r="S90" i="2"/>
  <c r="R90" i="2"/>
  <c r="Q90" i="2"/>
  <c r="P90" i="2"/>
  <c r="O90" i="2"/>
  <c r="L90" i="2"/>
  <c r="I90" i="2"/>
  <c r="H90" i="2"/>
  <c r="G90" i="2"/>
  <c r="F90" i="2"/>
  <c r="E90" i="2"/>
  <c r="C90" i="2"/>
  <c r="LO89" i="2"/>
  <c r="LE89" i="2"/>
  <c r="LD89" i="2"/>
  <c r="LB89" i="2"/>
  <c r="KY89" i="2"/>
  <c r="KX89" i="2"/>
  <c r="KP89" i="2"/>
  <c r="KM89" i="2"/>
  <c r="KK89" i="2"/>
  <c r="JV89" i="2"/>
  <c r="JT89" i="2" s="1"/>
  <c r="II89" i="2"/>
  <c r="IH89" i="2"/>
  <c r="IB89" i="2"/>
  <c r="IA89" i="2"/>
  <c r="HU89" i="2"/>
  <c r="HT89" i="2"/>
  <c r="HN89" i="2"/>
  <c r="HM89" i="2"/>
  <c r="HG89" i="2"/>
  <c r="HF89" i="2"/>
  <c r="GZ89" i="2"/>
  <c r="GY89" i="2"/>
  <c r="GS89" i="2"/>
  <c r="GP89" i="2"/>
  <c r="GO89" i="2"/>
  <c r="FR89" i="2"/>
  <c r="FM89" i="2"/>
  <c r="FA89" i="2"/>
  <c r="ER89" i="2"/>
  <c r="EE89" i="2"/>
  <c r="ED89" i="2"/>
  <c r="EC89" i="2"/>
  <c r="EB89" i="2"/>
  <c r="EA89" i="2"/>
  <c r="DZ89" i="2"/>
  <c r="DV89" i="2"/>
  <c r="DN89" i="2"/>
  <c r="CI89" i="2"/>
  <c r="CD89" i="2"/>
  <c r="CJ89" i="2" s="1"/>
  <c r="BO89" i="2"/>
  <c r="BL89" i="2"/>
  <c r="BK89" i="2"/>
  <c r="BJ89" i="2"/>
  <c r="BI89" i="2"/>
  <c r="BH89" i="2"/>
  <c r="BG89" i="2"/>
  <c r="BD89" i="2"/>
  <c r="BC89" i="2"/>
  <c r="BB89" i="2"/>
  <c r="AX89" i="2"/>
  <c r="AW89" i="2"/>
  <c r="CK89" i="2" s="1"/>
  <c r="AV89" i="2"/>
  <c r="AU89" i="2"/>
  <c r="AT89" i="2"/>
  <c r="AN89" i="2"/>
  <c r="AM89" i="2"/>
  <c r="AL89" i="2"/>
  <c r="AK89" i="2"/>
  <c r="AJ89" i="2"/>
  <c r="AI89" i="2"/>
  <c r="AH89" i="2"/>
  <c r="AG89" i="2"/>
  <c r="AB89" i="2"/>
  <c r="AA89" i="2"/>
  <c r="Z89" i="2"/>
  <c r="Y89" i="2"/>
  <c r="X89" i="2"/>
  <c r="U89" i="2"/>
  <c r="T89" i="2"/>
  <c r="S89" i="2"/>
  <c r="R89" i="2"/>
  <c r="Q89" i="2"/>
  <c r="P89" i="2"/>
  <c r="O89" i="2"/>
  <c r="L89" i="2"/>
  <c r="I89" i="2"/>
  <c r="H89" i="2"/>
  <c r="G89" i="2"/>
  <c r="F89" i="2"/>
  <c r="E89" i="2"/>
  <c r="C89" i="2"/>
  <c r="LO88" i="2"/>
  <c r="LE88" i="2"/>
  <c r="LD88" i="2"/>
  <c r="LB88" i="2"/>
  <c r="KY88" i="2"/>
  <c r="KX88" i="2"/>
  <c r="KP88" i="2"/>
  <c r="KM88" i="2"/>
  <c r="KK88" i="2"/>
  <c r="JV88" i="2"/>
  <c r="JT88" i="2"/>
  <c r="II88" i="2"/>
  <c r="IH88" i="2"/>
  <c r="IB88" i="2"/>
  <c r="IA88" i="2"/>
  <c r="HU88" i="2"/>
  <c r="HT88" i="2"/>
  <c r="HN88" i="2"/>
  <c r="HM88" i="2"/>
  <c r="HG88" i="2"/>
  <c r="HF88" i="2"/>
  <c r="GZ88" i="2"/>
  <c r="GY88" i="2"/>
  <c r="GS88" i="2"/>
  <c r="GP88" i="2"/>
  <c r="GO88" i="2"/>
  <c r="FR88" i="2"/>
  <c r="FM88" i="2"/>
  <c r="FA88" i="2"/>
  <c r="ER88" i="2"/>
  <c r="EE88" i="2"/>
  <c r="ED88" i="2"/>
  <c r="EC88" i="2"/>
  <c r="EB88" i="2"/>
  <c r="EA88" i="2"/>
  <c r="DZ88" i="2"/>
  <c r="DV88" i="2"/>
  <c r="DN88" i="2"/>
  <c r="CJ88" i="2"/>
  <c r="CI88" i="2"/>
  <c r="CD88" i="2"/>
  <c r="CE88" i="2" s="1"/>
  <c r="BL88" i="2"/>
  <c r="BO88" i="2" s="1"/>
  <c r="BK88" i="2"/>
  <c r="BJ88" i="2"/>
  <c r="BI88" i="2"/>
  <c r="BH88" i="2"/>
  <c r="BG88" i="2"/>
  <c r="BD88" i="2"/>
  <c r="BC88" i="2"/>
  <c r="BB88" i="2"/>
  <c r="AX88" i="2"/>
  <c r="AW88" i="2"/>
  <c r="CK88" i="2" s="1"/>
  <c r="AV88" i="2"/>
  <c r="AU88" i="2"/>
  <c r="AT88" i="2"/>
  <c r="AN88" i="2"/>
  <c r="AM88" i="2"/>
  <c r="AL88" i="2"/>
  <c r="AK88" i="2"/>
  <c r="AJ88" i="2"/>
  <c r="AI88" i="2"/>
  <c r="AH88" i="2"/>
  <c r="AG88" i="2"/>
  <c r="AB88" i="2"/>
  <c r="AA88" i="2"/>
  <c r="Z88" i="2"/>
  <c r="Y88" i="2"/>
  <c r="X88" i="2"/>
  <c r="U88" i="2"/>
  <c r="T88" i="2"/>
  <c r="S88" i="2"/>
  <c r="R88" i="2"/>
  <c r="Q88" i="2"/>
  <c r="P88" i="2"/>
  <c r="O88" i="2"/>
  <c r="L88" i="2"/>
  <c r="I88" i="2"/>
  <c r="H88" i="2"/>
  <c r="G88" i="2"/>
  <c r="F88" i="2"/>
  <c r="E88" i="2"/>
  <c r="C88" i="2"/>
  <c r="LO87" i="2"/>
  <c r="LE87" i="2"/>
  <c r="LD87" i="2"/>
  <c r="LB87" i="2"/>
  <c r="KY87" i="2"/>
  <c r="KX87" i="2"/>
  <c r="KP87" i="2"/>
  <c r="KM87" i="2"/>
  <c r="KK87" i="2"/>
  <c r="JV87" i="2"/>
  <c r="JT87" i="2"/>
  <c r="II87" i="2"/>
  <c r="IH87" i="2"/>
  <c r="IB87" i="2"/>
  <c r="IA87" i="2"/>
  <c r="HU87" i="2"/>
  <c r="HT87" i="2"/>
  <c r="HN87" i="2"/>
  <c r="HM87" i="2"/>
  <c r="HG87" i="2"/>
  <c r="HF87" i="2"/>
  <c r="GZ87" i="2"/>
  <c r="GY87" i="2"/>
  <c r="GS87" i="2"/>
  <c r="GP87" i="2"/>
  <c r="GO87" i="2"/>
  <c r="FR87" i="2"/>
  <c r="FM87" i="2"/>
  <c r="FA87" i="2"/>
  <c r="ER87" i="2"/>
  <c r="EE87" i="2"/>
  <c r="ED87" i="2"/>
  <c r="EC87" i="2"/>
  <c r="EB87" i="2"/>
  <c r="EA87" i="2"/>
  <c r="DZ87" i="2"/>
  <c r="DV87" i="2"/>
  <c r="DN87" i="2"/>
  <c r="CI87" i="2"/>
  <c r="CE87" i="2"/>
  <c r="CD87" i="2"/>
  <c r="CJ87" i="2" s="1"/>
  <c r="BK87" i="2"/>
  <c r="BJ87" i="2"/>
  <c r="BL87" i="2" s="1"/>
  <c r="BO87" i="2" s="1"/>
  <c r="BI87" i="2"/>
  <c r="BH87" i="2"/>
  <c r="BG87" i="2"/>
  <c r="BD87" i="2"/>
  <c r="BC87" i="2"/>
  <c r="BB87" i="2"/>
  <c r="AX87" i="2"/>
  <c r="AW87" i="2"/>
  <c r="CK87" i="2" s="1"/>
  <c r="AV87" i="2"/>
  <c r="AU87" i="2"/>
  <c r="AT87" i="2"/>
  <c r="AN87" i="2"/>
  <c r="AM87" i="2"/>
  <c r="AL87" i="2"/>
  <c r="AK87" i="2"/>
  <c r="AJ87" i="2"/>
  <c r="AI87" i="2"/>
  <c r="AH87" i="2"/>
  <c r="AG87" i="2"/>
  <c r="AB87" i="2"/>
  <c r="AA87" i="2"/>
  <c r="Z87" i="2"/>
  <c r="Y87" i="2"/>
  <c r="X87" i="2"/>
  <c r="U87" i="2"/>
  <c r="T87" i="2"/>
  <c r="S87" i="2"/>
  <c r="R87" i="2"/>
  <c r="Q87" i="2"/>
  <c r="P87" i="2"/>
  <c r="O87" i="2"/>
  <c r="L87" i="2"/>
  <c r="I87" i="2"/>
  <c r="H87" i="2"/>
  <c r="G87" i="2"/>
  <c r="F87" i="2"/>
  <c r="E87" i="2"/>
  <c r="C87" i="2"/>
  <c r="LO86" i="2"/>
  <c r="LE86" i="2"/>
  <c r="LD86" i="2"/>
  <c r="LB86" i="2"/>
  <c r="KY86" i="2"/>
  <c r="KX86" i="2"/>
  <c r="KP86" i="2"/>
  <c r="KM86" i="2"/>
  <c r="KK86" i="2"/>
  <c r="JV86" i="2"/>
  <c r="JT86" i="2"/>
  <c r="II86" i="2"/>
  <c r="IH86" i="2"/>
  <c r="IB86" i="2"/>
  <c r="IA86" i="2"/>
  <c r="HU86" i="2"/>
  <c r="HT86" i="2"/>
  <c r="HN86" i="2"/>
  <c r="HM86" i="2"/>
  <c r="HG86" i="2"/>
  <c r="HF86" i="2"/>
  <c r="GZ86" i="2"/>
  <c r="GY86" i="2"/>
  <c r="GS86" i="2"/>
  <c r="GP86" i="2"/>
  <c r="GO86" i="2"/>
  <c r="FR86" i="2"/>
  <c r="FM86" i="2"/>
  <c r="FA86" i="2"/>
  <c r="ER86" i="2"/>
  <c r="EE86" i="2"/>
  <c r="ED86" i="2"/>
  <c r="EC86" i="2"/>
  <c r="EB86" i="2"/>
  <c r="EA86" i="2"/>
  <c r="DZ86" i="2"/>
  <c r="DV86" i="2"/>
  <c r="DN86" i="2"/>
  <c r="CI86" i="2"/>
  <c r="CD86" i="2"/>
  <c r="BO86" i="2"/>
  <c r="BL86" i="2"/>
  <c r="BK86" i="2"/>
  <c r="BJ86" i="2"/>
  <c r="BI86" i="2"/>
  <c r="BH86" i="2"/>
  <c r="BG86" i="2"/>
  <c r="BD86" i="2"/>
  <c r="BC86" i="2"/>
  <c r="BB86" i="2"/>
  <c r="AX86" i="2"/>
  <c r="AW86" i="2"/>
  <c r="CK86" i="2" s="1"/>
  <c r="AV86" i="2"/>
  <c r="AU86" i="2"/>
  <c r="AT86" i="2"/>
  <c r="AN86" i="2"/>
  <c r="AM86" i="2"/>
  <c r="AL86" i="2"/>
  <c r="AK86" i="2"/>
  <c r="AJ86" i="2"/>
  <c r="AI86" i="2"/>
  <c r="AH86" i="2"/>
  <c r="AG86" i="2"/>
  <c r="AB86" i="2"/>
  <c r="AA86" i="2"/>
  <c r="Z86" i="2"/>
  <c r="Y86" i="2"/>
  <c r="X86" i="2"/>
  <c r="U86" i="2"/>
  <c r="T86" i="2"/>
  <c r="S86" i="2"/>
  <c r="R86" i="2"/>
  <c r="Q86" i="2"/>
  <c r="P86" i="2"/>
  <c r="O86" i="2"/>
  <c r="L86" i="2"/>
  <c r="I86" i="2"/>
  <c r="H86" i="2"/>
  <c r="G86" i="2"/>
  <c r="F86" i="2"/>
  <c r="E86" i="2"/>
  <c r="C86" i="2"/>
  <c r="LO85" i="2"/>
  <c r="LE85" i="2"/>
  <c r="LD85" i="2"/>
  <c r="LB85" i="2"/>
  <c r="KY85" i="2"/>
  <c r="KX85" i="2"/>
  <c r="KP85" i="2"/>
  <c r="KM85" i="2"/>
  <c r="KK85" i="2"/>
  <c r="JV85" i="2"/>
  <c r="JT85" i="2" s="1"/>
  <c r="II85" i="2"/>
  <c r="IH85" i="2"/>
  <c r="IB85" i="2"/>
  <c r="IA85" i="2"/>
  <c r="HU85" i="2"/>
  <c r="HT85" i="2"/>
  <c r="HN85" i="2"/>
  <c r="HM85" i="2"/>
  <c r="HG85" i="2"/>
  <c r="HF85" i="2"/>
  <c r="GZ85" i="2"/>
  <c r="GY85" i="2"/>
  <c r="GS85" i="2"/>
  <c r="GP85" i="2"/>
  <c r="GO85" i="2"/>
  <c r="FR85" i="2"/>
  <c r="FM85" i="2"/>
  <c r="FA85" i="2"/>
  <c r="ER85" i="2"/>
  <c r="EE85" i="2"/>
  <c r="ED85" i="2"/>
  <c r="EC85" i="2"/>
  <c r="EB85" i="2"/>
  <c r="EA85" i="2"/>
  <c r="DZ85" i="2"/>
  <c r="DV85" i="2"/>
  <c r="DN85" i="2"/>
  <c r="CJ85" i="2"/>
  <c r="CI85" i="2"/>
  <c r="CE85" i="2"/>
  <c r="CD85" i="2"/>
  <c r="BK85" i="2"/>
  <c r="BJ85" i="2"/>
  <c r="BL85" i="2" s="1"/>
  <c r="BO85" i="2" s="1"/>
  <c r="BI85" i="2"/>
  <c r="BH85" i="2"/>
  <c r="BG85" i="2"/>
  <c r="BD85" i="2"/>
  <c r="BC85" i="2"/>
  <c r="BB85" i="2"/>
  <c r="AX85" i="2"/>
  <c r="AW85" i="2"/>
  <c r="CK85" i="2" s="1"/>
  <c r="AV85" i="2"/>
  <c r="AU85" i="2"/>
  <c r="AT85" i="2"/>
  <c r="AN85" i="2"/>
  <c r="AM85" i="2"/>
  <c r="AL85" i="2"/>
  <c r="AK85" i="2"/>
  <c r="AJ85" i="2"/>
  <c r="AI85" i="2"/>
  <c r="AH85" i="2"/>
  <c r="AG85" i="2"/>
  <c r="AB85" i="2"/>
  <c r="AA85" i="2"/>
  <c r="Z85" i="2"/>
  <c r="Y85" i="2"/>
  <c r="X85" i="2"/>
  <c r="U85" i="2"/>
  <c r="T85" i="2"/>
  <c r="S85" i="2"/>
  <c r="R85" i="2"/>
  <c r="Q85" i="2"/>
  <c r="P85" i="2"/>
  <c r="O85" i="2"/>
  <c r="L85" i="2"/>
  <c r="I85" i="2"/>
  <c r="H85" i="2"/>
  <c r="G85" i="2"/>
  <c r="F85" i="2"/>
  <c r="E85" i="2"/>
  <c r="C85" i="2"/>
  <c r="LO84" i="2"/>
  <c r="LE84" i="2"/>
  <c r="LD84" i="2"/>
  <c r="LB84" i="2"/>
  <c r="KY84" i="2"/>
  <c r="KX84" i="2"/>
  <c r="KP84" i="2"/>
  <c r="KM84" i="2"/>
  <c r="KK84" i="2"/>
  <c r="JV84" i="2"/>
  <c r="JT84" i="2" s="1"/>
  <c r="II84" i="2"/>
  <c r="IH84" i="2"/>
  <c r="IB84" i="2"/>
  <c r="IA84" i="2"/>
  <c r="HU84" i="2"/>
  <c r="HT84" i="2"/>
  <c r="HN84" i="2"/>
  <c r="HM84" i="2"/>
  <c r="HG84" i="2"/>
  <c r="HF84" i="2"/>
  <c r="GZ84" i="2"/>
  <c r="GY84" i="2"/>
  <c r="GS84" i="2"/>
  <c r="GP84" i="2"/>
  <c r="GO84" i="2"/>
  <c r="FR84" i="2"/>
  <c r="FM84" i="2"/>
  <c r="FA84" i="2"/>
  <c r="ER84" i="2"/>
  <c r="EE84" i="2"/>
  <c r="ED84" i="2"/>
  <c r="EC84" i="2"/>
  <c r="EB84" i="2"/>
  <c r="EA84" i="2"/>
  <c r="DZ84" i="2"/>
  <c r="DV84" i="2"/>
  <c r="DN84" i="2"/>
  <c r="CI84" i="2"/>
  <c r="CE84" i="2"/>
  <c r="CD84" i="2"/>
  <c r="CJ84" i="2" s="1"/>
  <c r="BO84" i="2"/>
  <c r="BK84" i="2"/>
  <c r="BJ84" i="2"/>
  <c r="BL84" i="2" s="1"/>
  <c r="BI84" i="2"/>
  <c r="BH84" i="2"/>
  <c r="BG84" i="2"/>
  <c r="BD84" i="2"/>
  <c r="BC84" i="2"/>
  <c r="BB84" i="2"/>
  <c r="AX84" i="2"/>
  <c r="AW84" i="2"/>
  <c r="CK84" i="2" s="1"/>
  <c r="AV84" i="2"/>
  <c r="AU84" i="2"/>
  <c r="AT84" i="2"/>
  <c r="AN84" i="2"/>
  <c r="AM84" i="2"/>
  <c r="AL84" i="2"/>
  <c r="AK84" i="2"/>
  <c r="AJ84" i="2"/>
  <c r="AI84" i="2"/>
  <c r="AH84" i="2"/>
  <c r="AG84" i="2"/>
  <c r="AB84" i="2"/>
  <c r="AA84" i="2"/>
  <c r="Z84" i="2"/>
  <c r="Y84" i="2"/>
  <c r="X84" i="2"/>
  <c r="U84" i="2"/>
  <c r="T84" i="2"/>
  <c r="S84" i="2"/>
  <c r="R84" i="2"/>
  <c r="Q84" i="2"/>
  <c r="P84" i="2"/>
  <c r="O84" i="2"/>
  <c r="L84" i="2"/>
  <c r="I84" i="2"/>
  <c r="H84" i="2"/>
  <c r="G84" i="2"/>
  <c r="F84" i="2"/>
  <c r="E84" i="2"/>
  <c r="C84" i="2"/>
  <c r="LO83" i="2"/>
  <c r="LE83" i="2"/>
  <c r="LD83" i="2"/>
  <c r="LB83" i="2"/>
  <c r="KY83" i="2"/>
  <c r="KX83" i="2"/>
  <c r="KP83" i="2"/>
  <c r="KM83" i="2"/>
  <c r="KK83" i="2"/>
  <c r="JV83" i="2"/>
  <c r="JT83" i="2" s="1"/>
  <c r="II83" i="2"/>
  <c r="IH83" i="2"/>
  <c r="IB83" i="2"/>
  <c r="IA83" i="2"/>
  <c r="HU83" i="2"/>
  <c r="HT83" i="2"/>
  <c r="HN83" i="2"/>
  <c r="HM83" i="2"/>
  <c r="HG83" i="2"/>
  <c r="HF83" i="2"/>
  <c r="GZ83" i="2"/>
  <c r="GY83" i="2"/>
  <c r="GS83" i="2"/>
  <c r="GP83" i="2"/>
  <c r="GO83" i="2"/>
  <c r="FR83" i="2"/>
  <c r="FM83" i="2"/>
  <c r="FA83" i="2"/>
  <c r="ER83" i="2"/>
  <c r="EE83" i="2"/>
  <c r="ED83" i="2"/>
  <c r="EC83" i="2"/>
  <c r="EB83" i="2"/>
  <c r="EA83" i="2"/>
  <c r="DZ83" i="2"/>
  <c r="DV83" i="2"/>
  <c r="DN83" i="2"/>
  <c r="CK83" i="2"/>
  <c r="CI83" i="2"/>
  <c r="CE83" i="2"/>
  <c r="CD83" i="2"/>
  <c r="CJ83" i="2" s="1"/>
  <c r="BL83" i="2"/>
  <c r="BO83" i="2" s="1"/>
  <c r="BK83" i="2"/>
  <c r="BJ83" i="2"/>
  <c r="BI83" i="2"/>
  <c r="BH83" i="2"/>
  <c r="BG83" i="2"/>
  <c r="BD83" i="2"/>
  <c r="BC83" i="2"/>
  <c r="BB83" i="2"/>
  <c r="AX83" i="2"/>
  <c r="AW83" i="2"/>
  <c r="AV83" i="2"/>
  <c r="AU83" i="2"/>
  <c r="AT83" i="2"/>
  <c r="AN83" i="2"/>
  <c r="AM83" i="2"/>
  <c r="AL83" i="2"/>
  <c r="AK83" i="2"/>
  <c r="AJ83" i="2"/>
  <c r="AI83" i="2"/>
  <c r="AH83" i="2"/>
  <c r="AG83" i="2"/>
  <c r="AB83" i="2"/>
  <c r="AA83" i="2"/>
  <c r="Z83" i="2"/>
  <c r="Y83" i="2"/>
  <c r="X83" i="2"/>
  <c r="U83" i="2"/>
  <c r="T83" i="2"/>
  <c r="S83" i="2"/>
  <c r="R83" i="2"/>
  <c r="Q83" i="2"/>
  <c r="P83" i="2"/>
  <c r="O83" i="2"/>
  <c r="L83" i="2"/>
  <c r="I83" i="2"/>
  <c r="H83" i="2"/>
  <c r="G83" i="2"/>
  <c r="F83" i="2"/>
  <c r="E83" i="2"/>
  <c r="C83" i="2"/>
  <c r="LO82" i="2"/>
  <c r="LE82" i="2"/>
  <c r="LD82" i="2"/>
  <c r="LB82" i="2"/>
  <c r="KY82" i="2"/>
  <c r="KX82" i="2"/>
  <c r="KP82" i="2"/>
  <c r="KM82" i="2"/>
  <c r="KK82" i="2"/>
  <c r="JV82" i="2"/>
  <c r="JT82" i="2" s="1"/>
  <c r="II82" i="2"/>
  <c r="IH82" i="2"/>
  <c r="IB82" i="2"/>
  <c r="IA82" i="2"/>
  <c r="HU82" i="2"/>
  <c r="HT82" i="2"/>
  <c r="HN82" i="2"/>
  <c r="HM82" i="2"/>
  <c r="HG82" i="2"/>
  <c r="HF82" i="2"/>
  <c r="GZ82" i="2"/>
  <c r="GY82" i="2"/>
  <c r="GS82" i="2"/>
  <c r="GP82" i="2"/>
  <c r="GO82" i="2"/>
  <c r="FR82" i="2"/>
  <c r="FM82" i="2"/>
  <c r="FA82" i="2"/>
  <c r="ER82" i="2"/>
  <c r="EE82" i="2"/>
  <c r="ED82" i="2"/>
  <c r="EC82" i="2"/>
  <c r="EB82" i="2"/>
  <c r="EA82" i="2"/>
  <c r="DZ82" i="2"/>
  <c r="DV82" i="2"/>
  <c r="DN82" i="2"/>
  <c r="CK82" i="2"/>
  <c r="CJ82" i="2"/>
  <c r="CI82" i="2"/>
  <c r="CE82" i="2"/>
  <c r="CD82" i="2"/>
  <c r="BK82" i="2"/>
  <c r="BJ82" i="2"/>
  <c r="BL82" i="2" s="1"/>
  <c r="BO82" i="2" s="1"/>
  <c r="BI82" i="2"/>
  <c r="BH82" i="2"/>
  <c r="BG82" i="2"/>
  <c r="BD82" i="2"/>
  <c r="BC82" i="2"/>
  <c r="BB82" i="2"/>
  <c r="AX82" i="2"/>
  <c r="AW82" i="2"/>
  <c r="AV82" i="2"/>
  <c r="AU82" i="2"/>
  <c r="AT82" i="2"/>
  <c r="AN82" i="2"/>
  <c r="AM82" i="2"/>
  <c r="AL82" i="2"/>
  <c r="AK82" i="2"/>
  <c r="AJ82" i="2"/>
  <c r="AI82" i="2"/>
  <c r="AH82" i="2"/>
  <c r="AG82" i="2"/>
  <c r="AB82" i="2"/>
  <c r="AA82" i="2"/>
  <c r="Z82" i="2"/>
  <c r="Y82" i="2"/>
  <c r="X82" i="2"/>
  <c r="U82" i="2"/>
  <c r="T82" i="2"/>
  <c r="S82" i="2"/>
  <c r="R82" i="2"/>
  <c r="Q82" i="2"/>
  <c r="P82" i="2"/>
  <c r="O82" i="2"/>
  <c r="L82" i="2"/>
  <c r="I82" i="2"/>
  <c r="H82" i="2"/>
  <c r="G82" i="2"/>
  <c r="F82" i="2"/>
  <c r="E82" i="2"/>
  <c r="C82" i="2"/>
  <c r="LO81" i="2"/>
  <c r="LE81" i="2"/>
  <c r="LD81" i="2"/>
  <c r="LB81" i="2"/>
  <c r="KY81" i="2"/>
  <c r="KX81" i="2"/>
  <c r="KP81" i="2"/>
  <c r="KM81" i="2"/>
  <c r="KK81" i="2"/>
  <c r="JV81" i="2"/>
  <c r="JT81" i="2"/>
  <c r="II81" i="2"/>
  <c r="IH81" i="2"/>
  <c r="IB81" i="2"/>
  <c r="IA81" i="2"/>
  <c r="HU81" i="2"/>
  <c r="HT81" i="2"/>
  <c r="HN81" i="2"/>
  <c r="HM81" i="2"/>
  <c r="HG81" i="2"/>
  <c r="HF81" i="2"/>
  <c r="GZ81" i="2"/>
  <c r="GY81" i="2"/>
  <c r="GS81" i="2"/>
  <c r="GP81" i="2"/>
  <c r="GO81" i="2"/>
  <c r="FR81" i="2"/>
  <c r="FM81" i="2"/>
  <c r="FA81" i="2"/>
  <c r="ER81" i="2"/>
  <c r="EE81" i="2"/>
  <c r="ED81" i="2"/>
  <c r="EC81" i="2"/>
  <c r="EB81" i="2"/>
  <c r="EA81" i="2"/>
  <c r="DZ81" i="2"/>
  <c r="DV81" i="2"/>
  <c r="DN81" i="2"/>
  <c r="CI81" i="2"/>
  <c r="CD81" i="2"/>
  <c r="CJ81" i="2" s="1"/>
  <c r="BL81" i="2"/>
  <c r="BO81" i="2" s="1"/>
  <c r="BK81" i="2"/>
  <c r="BJ81" i="2"/>
  <c r="BI81" i="2"/>
  <c r="BH81" i="2"/>
  <c r="BG81" i="2"/>
  <c r="BD81" i="2"/>
  <c r="BC81" i="2"/>
  <c r="BB81" i="2"/>
  <c r="AX81" i="2"/>
  <c r="AW81" i="2"/>
  <c r="CK81" i="2" s="1"/>
  <c r="AV81" i="2"/>
  <c r="AU81" i="2"/>
  <c r="AT81" i="2"/>
  <c r="AN81" i="2"/>
  <c r="AM81" i="2"/>
  <c r="AL81" i="2"/>
  <c r="AK81" i="2"/>
  <c r="AJ81" i="2"/>
  <c r="AI81" i="2"/>
  <c r="AH81" i="2"/>
  <c r="AG81" i="2"/>
  <c r="AB81" i="2"/>
  <c r="AA81" i="2"/>
  <c r="Z81" i="2"/>
  <c r="Y81" i="2"/>
  <c r="X81" i="2"/>
  <c r="U81" i="2"/>
  <c r="T81" i="2"/>
  <c r="S81" i="2"/>
  <c r="R81" i="2"/>
  <c r="Q81" i="2"/>
  <c r="P81" i="2"/>
  <c r="O81" i="2"/>
  <c r="L81" i="2"/>
  <c r="I81" i="2"/>
  <c r="H81" i="2"/>
  <c r="G81" i="2"/>
  <c r="F81" i="2"/>
  <c r="E81" i="2"/>
  <c r="C81" i="2"/>
  <c r="LO80" i="2"/>
  <c r="LE80" i="2"/>
  <c r="LD80" i="2"/>
  <c r="LB80" i="2"/>
  <c r="KY80" i="2"/>
  <c r="KX80" i="2"/>
  <c r="KP80" i="2"/>
  <c r="KM80" i="2"/>
  <c r="KK80" i="2"/>
  <c r="JV80" i="2"/>
  <c r="JT80" i="2"/>
  <c r="II80" i="2"/>
  <c r="IH80" i="2"/>
  <c r="IB80" i="2"/>
  <c r="IA80" i="2"/>
  <c r="HU80" i="2"/>
  <c r="HT80" i="2"/>
  <c r="HN80" i="2"/>
  <c r="HM80" i="2"/>
  <c r="HG80" i="2"/>
  <c r="HF80" i="2"/>
  <c r="GZ80" i="2"/>
  <c r="GY80" i="2"/>
  <c r="GS80" i="2"/>
  <c r="GP80" i="2"/>
  <c r="GO80" i="2"/>
  <c r="FR80" i="2"/>
  <c r="FM80" i="2"/>
  <c r="FA80" i="2"/>
  <c r="ER80" i="2"/>
  <c r="EE80" i="2"/>
  <c r="ED80" i="2"/>
  <c r="EC80" i="2"/>
  <c r="EB80" i="2"/>
  <c r="EA80" i="2"/>
  <c r="DZ80" i="2"/>
  <c r="DV80" i="2"/>
  <c r="DN80" i="2"/>
  <c r="CK80" i="2"/>
  <c r="CJ80" i="2"/>
  <c r="CI80" i="2"/>
  <c r="CD80" i="2"/>
  <c r="CE80" i="2" s="1"/>
  <c r="BL80" i="2"/>
  <c r="BO80" i="2" s="1"/>
  <c r="BK80" i="2"/>
  <c r="BJ80" i="2"/>
  <c r="BI80" i="2"/>
  <c r="BH80" i="2"/>
  <c r="BG80" i="2"/>
  <c r="BD80" i="2"/>
  <c r="BC80" i="2"/>
  <c r="BB80" i="2"/>
  <c r="AX80" i="2"/>
  <c r="AW80" i="2"/>
  <c r="AV80" i="2"/>
  <c r="AU80" i="2"/>
  <c r="AT80" i="2"/>
  <c r="AN80" i="2"/>
  <c r="AM80" i="2"/>
  <c r="AL80" i="2"/>
  <c r="AK80" i="2"/>
  <c r="AJ80" i="2"/>
  <c r="AI80" i="2"/>
  <c r="AH80" i="2"/>
  <c r="AG80" i="2"/>
  <c r="AB80" i="2"/>
  <c r="AA80" i="2"/>
  <c r="Z80" i="2"/>
  <c r="Y80" i="2"/>
  <c r="X80" i="2"/>
  <c r="U80" i="2"/>
  <c r="T80" i="2"/>
  <c r="S80" i="2"/>
  <c r="R80" i="2"/>
  <c r="Q80" i="2"/>
  <c r="P80" i="2"/>
  <c r="O80" i="2"/>
  <c r="L80" i="2"/>
  <c r="I80" i="2"/>
  <c r="H80" i="2"/>
  <c r="G80" i="2"/>
  <c r="F80" i="2"/>
  <c r="E80" i="2"/>
  <c r="C80" i="2"/>
  <c r="LO79" i="2"/>
  <c r="LE79" i="2"/>
  <c r="LD79" i="2"/>
  <c r="LB79" i="2"/>
  <c r="KY79" i="2"/>
  <c r="KX79" i="2"/>
  <c r="KP79" i="2"/>
  <c r="KM79" i="2"/>
  <c r="KK79" i="2"/>
  <c r="JV79" i="2"/>
  <c r="JT79" i="2"/>
  <c r="II79" i="2"/>
  <c r="IH79" i="2"/>
  <c r="IB79" i="2"/>
  <c r="IA79" i="2"/>
  <c r="HU79" i="2"/>
  <c r="HT79" i="2"/>
  <c r="HN79" i="2"/>
  <c r="HM79" i="2"/>
  <c r="HG79" i="2"/>
  <c r="HF79" i="2"/>
  <c r="GZ79" i="2"/>
  <c r="GY79" i="2"/>
  <c r="GS79" i="2"/>
  <c r="GP79" i="2"/>
  <c r="GO79" i="2"/>
  <c r="FR79" i="2"/>
  <c r="FM79" i="2"/>
  <c r="FA79" i="2"/>
  <c r="ER79" i="2"/>
  <c r="EE79" i="2"/>
  <c r="ED79" i="2"/>
  <c r="EC79" i="2"/>
  <c r="EB79" i="2"/>
  <c r="EA79" i="2"/>
  <c r="DZ79" i="2"/>
  <c r="DV79" i="2"/>
  <c r="DN79" i="2"/>
  <c r="CJ79" i="2"/>
  <c r="CI79" i="2"/>
  <c r="CE79" i="2"/>
  <c r="CD79" i="2"/>
  <c r="BK79" i="2"/>
  <c r="BJ79" i="2"/>
  <c r="BL79" i="2" s="1"/>
  <c r="BO79" i="2" s="1"/>
  <c r="BI79" i="2"/>
  <c r="BH79" i="2"/>
  <c r="BG79" i="2"/>
  <c r="BD79" i="2"/>
  <c r="BC79" i="2"/>
  <c r="BB79" i="2"/>
  <c r="AX79" i="2"/>
  <c r="AW79" i="2"/>
  <c r="CK79" i="2" s="1"/>
  <c r="AV79" i="2"/>
  <c r="AU79" i="2"/>
  <c r="AT79" i="2"/>
  <c r="AN79" i="2"/>
  <c r="AM79" i="2"/>
  <c r="AL79" i="2"/>
  <c r="AK79" i="2"/>
  <c r="AJ79" i="2"/>
  <c r="AI79" i="2"/>
  <c r="AH79" i="2"/>
  <c r="AG79" i="2"/>
  <c r="AB79" i="2"/>
  <c r="AA79" i="2"/>
  <c r="Z79" i="2"/>
  <c r="Y79" i="2"/>
  <c r="X79" i="2"/>
  <c r="U79" i="2"/>
  <c r="T79" i="2"/>
  <c r="S79" i="2"/>
  <c r="R79" i="2"/>
  <c r="Q79" i="2"/>
  <c r="P79" i="2"/>
  <c r="O79" i="2"/>
  <c r="L79" i="2"/>
  <c r="I79" i="2"/>
  <c r="H79" i="2"/>
  <c r="G79" i="2"/>
  <c r="F79" i="2"/>
  <c r="E79" i="2"/>
  <c r="C79" i="2"/>
  <c r="LO78" i="2"/>
  <c r="LE78" i="2"/>
  <c r="LD78" i="2"/>
  <c r="LB78" i="2"/>
  <c r="KY78" i="2"/>
  <c r="KX78" i="2"/>
  <c r="KP78" i="2"/>
  <c r="KM78" i="2"/>
  <c r="KK78" i="2"/>
  <c r="JV78" i="2"/>
  <c r="JT78" i="2"/>
  <c r="II78" i="2"/>
  <c r="IH78" i="2"/>
  <c r="IB78" i="2"/>
  <c r="IA78" i="2"/>
  <c r="HU78" i="2"/>
  <c r="HT78" i="2"/>
  <c r="HN78" i="2"/>
  <c r="HM78" i="2"/>
  <c r="HG78" i="2"/>
  <c r="HF78" i="2"/>
  <c r="GZ78" i="2"/>
  <c r="GY78" i="2"/>
  <c r="GS78" i="2"/>
  <c r="GP78" i="2"/>
  <c r="GO78" i="2"/>
  <c r="FR78" i="2"/>
  <c r="FM78" i="2"/>
  <c r="FA78" i="2"/>
  <c r="ER78" i="2"/>
  <c r="EE78" i="2"/>
  <c r="ED78" i="2"/>
  <c r="EC78" i="2"/>
  <c r="EB78" i="2"/>
  <c r="EA78" i="2"/>
  <c r="DZ78" i="2"/>
  <c r="DV78" i="2"/>
  <c r="DN78" i="2"/>
  <c r="CI78" i="2"/>
  <c r="CD78" i="2"/>
  <c r="BO78" i="2"/>
  <c r="BL78" i="2"/>
  <c r="BK78" i="2"/>
  <c r="BJ78" i="2"/>
  <c r="BI78" i="2"/>
  <c r="BH78" i="2"/>
  <c r="BG78" i="2"/>
  <c r="BD78" i="2"/>
  <c r="BC78" i="2"/>
  <c r="BB78" i="2"/>
  <c r="AX78" i="2"/>
  <c r="AW78" i="2"/>
  <c r="CK78" i="2" s="1"/>
  <c r="AV78" i="2"/>
  <c r="AU78" i="2"/>
  <c r="AT78" i="2"/>
  <c r="AN78" i="2"/>
  <c r="AM78" i="2"/>
  <c r="AL78" i="2"/>
  <c r="AK78" i="2"/>
  <c r="AJ78" i="2"/>
  <c r="AI78" i="2"/>
  <c r="AH78" i="2"/>
  <c r="AG78" i="2"/>
  <c r="AB78" i="2"/>
  <c r="AA78" i="2"/>
  <c r="Z78" i="2"/>
  <c r="Y78" i="2"/>
  <c r="X78" i="2"/>
  <c r="U78" i="2"/>
  <c r="T78" i="2"/>
  <c r="S78" i="2"/>
  <c r="R78" i="2"/>
  <c r="Q78" i="2"/>
  <c r="P78" i="2"/>
  <c r="O78" i="2"/>
  <c r="L78" i="2"/>
  <c r="I78" i="2"/>
  <c r="H78" i="2"/>
  <c r="G78" i="2"/>
  <c r="F78" i="2"/>
  <c r="E78" i="2"/>
  <c r="C78" i="2"/>
  <c r="LO77" i="2"/>
  <c r="LE77" i="2"/>
  <c r="LD77" i="2"/>
  <c r="LB77" i="2"/>
  <c r="KY77" i="2"/>
  <c r="KX77" i="2"/>
  <c r="KP77" i="2"/>
  <c r="KM77" i="2"/>
  <c r="KK77" i="2"/>
  <c r="JV77" i="2"/>
  <c r="JT77" i="2" s="1"/>
  <c r="II77" i="2"/>
  <c r="IH77" i="2"/>
  <c r="IB77" i="2"/>
  <c r="IA77" i="2"/>
  <c r="HU77" i="2"/>
  <c r="HT77" i="2"/>
  <c r="HN77" i="2"/>
  <c r="HM77" i="2"/>
  <c r="HG77" i="2"/>
  <c r="HF77" i="2"/>
  <c r="GZ77" i="2"/>
  <c r="GY77" i="2"/>
  <c r="GS77" i="2"/>
  <c r="GP77" i="2"/>
  <c r="GO77" i="2"/>
  <c r="FR77" i="2"/>
  <c r="FM77" i="2"/>
  <c r="FA77" i="2"/>
  <c r="ER77" i="2"/>
  <c r="EE77" i="2"/>
  <c r="ED77" i="2"/>
  <c r="EC77" i="2"/>
  <c r="EB77" i="2"/>
  <c r="EA77" i="2"/>
  <c r="DZ77" i="2"/>
  <c r="DV77" i="2"/>
  <c r="DN77" i="2"/>
  <c r="CJ77" i="2"/>
  <c r="CI77" i="2"/>
  <c r="CE77" i="2"/>
  <c r="CD77" i="2"/>
  <c r="BK77" i="2"/>
  <c r="BJ77" i="2"/>
  <c r="BL77" i="2" s="1"/>
  <c r="BO77" i="2" s="1"/>
  <c r="BI77" i="2"/>
  <c r="BH77" i="2"/>
  <c r="BG77" i="2"/>
  <c r="BD77" i="2"/>
  <c r="BC77" i="2"/>
  <c r="BB77" i="2"/>
  <c r="AX77" i="2"/>
  <c r="AW77" i="2"/>
  <c r="CK77" i="2" s="1"/>
  <c r="AV77" i="2"/>
  <c r="AU77" i="2"/>
  <c r="AT77" i="2"/>
  <c r="AN77" i="2"/>
  <c r="AM77" i="2"/>
  <c r="AL77" i="2"/>
  <c r="AK77" i="2"/>
  <c r="AJ77" i="2"/>
  <c r="AI77" i="2"/>
  <c r="AH77" i="2"/>
  <c r="AG77" i="2"/>
  <c r="AB77" i="2"/>
  <c r="AA77" i="2"/>
  <c r="Z77" i="2"/>
  <c r="Y77" i="2"/>
  <c r="X77" i="2"/>
  <c r="U77" i="2"/>
  <c r="T77" i="2"/>
  <c r="S77" i="2"/>
  <c r="R77" i="2"/>
  <c r="Q77" i="2"/>
  <c r="P77" i="2"/>
  <c r="O77" i="2"/>
  <c r="L77" i="2"/>
  <c r="I77" i="2"/>
  <c r="H77" i="2"/>
  <c r="G77" i="2"/>
  <c r="F77" i="2"/>
  <c r="E77" i="2"/>
  <c r="C77" i="2"/>
  <c r="LO76" i="2"/>
  <c r="LE76" i="2"/>
  <c r="LD76" i="2"/>
  <c r="LB76" i="2"/>
  <c r="KY76" i="2"/>
  <c r="KX76" i="2"/>
  <c r="KP76" i="2"/>
  <c r="KM76" i="2"/>
  <c r="KK76" i="2"/>
  <c r="JV76" i="2"/>
  <c r="JT76" i="2" s="1"/>
  <c r="II76" i="2"/>
  <c r="IH76" i="2"/>
  <c r="IB76" i="2"/>
  <c r="IA76" i="2"/>
  <c r="HU76" i="2"/>
  <c r="HT76" i="2"/>
  <c r="HN76" i="2"/>
  <c r="HM76" i="2"/>
  <c r="HG76" i="2"/>
  <c r="HF76" i="2"/>
  <c r="GZ76" i="2"/>
  <c r="GY76" i="2"/>
  <c r="GS76" i="2"/>
  <c r="GP76" i="2"/>
  <c r="GO76" i="2"/>
  <c r="FR76" i="2"/>
  <c r="FM76" i="2"/>
  <c r="FA76" i="2"/>
  <c r="ER76" i="2"/>
  <c r="EE76" i="2"/>
  <c r="ED76" i="2"/>
  <c r="EC76" i="2"/>
  <c r="EB76" i="2"/>
  <c r="EA76" i="2"/>
  <c r="DZ76" i="2"/>
  <c r="DV76" i="2"/>
  <c r="DN76" i="2"/>
  <c r="CI76" i="2"/>
  <c r="CD76" i="2"/>
  <c r="CJ76" i="2" s="1"/>
  <c r="BO76" i="2"/>
  <c r="BK76" i="2"/>
  <c r="BJ76" i="2"/>
  <c r="BL76" i="2" s="1"/>
  <c r="BI76" i="2"/>
  <c r="BH76" i="2"/>
  <c r="BG76" i="2"/>
  <c r="BD76" i="2"/>
  <c r="BC76" i="2"/>
  <c r="BB76" i="2"/>
  <c r="AX76" i="2"/>
  <c r="AW76" i="2"/>
  <c r="CK76" i="2" s="1"/>
  <c r="AV76" i="2"/>
  <c r="AU76" i="2"/>
  <c r="AT76" i="2"/>
  <c r="AN76" i="2"/>
  <c r="AM76" i="2"/>
  <c r="AL76" i="2"/>
  <c r="AK76" i="2"/>
  <c r="AJ76" i="2"/>
  <c r="AI76" i="2"/>
  <c r="AH76" i="2"/>
  <c r="AG76" i="2"/>
  <c r="AB76" i="2"/>
  <c r="AA76" i="2"/>
  <c r="Z76" i="2"/>
  <c r="Y76" i="2"/>
  <c r="X76" i="2"/>
  <c r="U76" i="2"/>
  <c r="T76" i="2"/>
  <c r="S76" i="2"/>
  <c r="R76" i="2"/>
  <c r="Q76" i="2"/>
  <c r="P76" i="2"/>
  <c r="O76" i="2"/>
  <c r="L76" i="2"/>
  <c r="I76" i="2"/>
  <c r="H76" i="2"/>
  <c r="G76" i="2"/>
  <c r="F76" i="2"/>
  <c r="E76" i="2"/>
  <c r="C76" i="2"/>
  <c r="LO75" i="2"/>
  <c r="LE75" i="2"/>
  <c r="LD75" i="2"/>
  <c r="LB75" i="2"/>
  <c r="KY75" i="2"/>
  <c r="KX75" i="2"/>
  <c r="KP75" i="2"/>
  <c r="KM75" i="2"/>
  <c r="KK75" i="2"/>
  <c r="JV75" i="2"/>
  <c r="JT75" i="2" s="1"/>
  <c r="II75" i="2"/>
  <c r="IH75" i="2"/>
  <c r="IB75" i="2"/>
  <c r="IA75" i="2"/>
  <c r="HU75" i="2"/>
  <c r="HT75" i="2"/>
  <c r="HN75" i="2"/>
  <c r="HM75" i="2"/>
  <c r="HG75" i="2"/>
  <c r="HF75" i="2"/>
  <c r="GZ75" i="2"/>
  <c r="GY75" i="2"/>
  <c r="GS75" i="2"/>
  <c r="GP75" i="2"/>
  <c r="GO75" i="2"/>
  <c r="FR75" i="2"/>
  <c r="FM75" i="2"/>
  <c r="FA75" i="2"/>
  <c r="ER75" i="2"/>
  <c r="EE75" i="2"/>
  <c r="ED75" i="2"/>
  <c r="EC75" i="2"/>
  <c r="EB75" i="2"/>
  <c r="EA75" i="2"/>
  <c r="DZ75" i="2"/>
  <c r="DV75" i="2"/>
  <c r="DN75" i="2"/>
  <c r="CI75" i="2"/>
  <c r="CE75" i="2"/>
  <c r="CD75" i="2"/>
  <c r="CJ75" i="2" s="1"/>
  <c r="BK75" i="2"/>
  <c r="BJ75" i="2"/>
  <c r="BL75" i="2" s="1"/>
  <c r="BO75" i="2" s="1"/>
  <c r="BI75" i="2"/>
  <c r="BH75" i="2"/>
  <c r="BG75" i="2"/>
  <c r="BD75" i="2"/>
  <c r="BC75" i="2"/>
  <c r="BB75" i="2"/>
  <c r="AX75" i="2"/>
  <c r="AW75" i="2"/>
  <c r="CK75" i="2" s="1"/>
  <c r="AV75" i="2"/>
  <c r="AU75" i="2"/>
  <c r="AT75" i="2"/>
  <c r="AN75" i="2"/>
  <c r="AM75" i="2"/>
  <c r="AL75" i="2"/>
  <c r="AK75" i="2"/>
  <c r="AJ75" i="2"/>
  <c r="AI75" i="2"/>
  <c r="AH75" i="2"/>
  <c r="AG75" i="2"/>
  <c r="AB75" i="2"/>
  <c r="AA75" i="2"/>
  <c r="Z75" i="2"/>
  <c r="Y75" i="2"/>
  <c r="X75" i="2"/>
  <c r="U75" i="2"/>
  <c r="T75" i="2"/>
  <c r="S75" i="2"/>
  <c r="R75" i="2"/>
  <c r="Q75" i="2"/>
  <c r="P75" i="2"/>
  <c r="O75" i="2"/>
  <c r="L75" i="2"/>
  <c r="I75" i="2"/>
  <c r="H75" i="2"/>
  <c r="G75" i="2"/>
  <c r="F75" i="2"/>
  <c r="E75" i="2"/>
  <c r="C75" i="2"/>
  <c r="LO74" i="2"/>
  <c r="LE74" i="2"/>
  <c r="LD74" i="2"/>
  <c r="LB74" i="2"/>
  <c r="KY74" i="2"/>
  <c r="KX74" i="2"/>
  <c r="KP74" i="2"/>
  <c r="KM74" i="2"/>
  <c r="KK74" i="2"/>
  <c r="JV74" i="2"/>
  <c r="JT74" i="2" s="1"/>
  <c r="II74" i="2"/>
  <c r="IH74" i="2"/>
  <c r="IB74" i="2"/>
  <c r="IA74" i="2"/>
  <c r="HU74" i="2"/>
  <c r="HT74" i="2"/>
  <c r="HN74" i="2"/>
  <c r="HM74" i="2"/>
  <c r="HG74" i="2"/>
  <c r="HF74" i="2"/>
  <c r="GZ74" i="2"/>
  <c r="GY74" i="2"/>
  <c r="GS74" i="2"/>
  <c r="GP74" i="2"/>
  <c r="GO74" i="2"/>
  <c r="FR74" i="2"/>
  <c r="FM74" i="2"/>
  <c r="FA74" i="2"/>
  <c r="ER74" i="2"/>
  <c r="EE74" i="2"/>
  <c r="ED74" i="2"/>
  <c r="EC74" i="2"/>
  <c r="EB74" i="2"/>
  <c r="EA74" i="2"/>
  <c r="DZ74" i="2"/>
  <c r="DV74" i="2"/>
  <c r="DN74" i="2"/>
  <c r="CJ74" i="2"/>
  <c r="CI74" i="2"/>
  <c r="CE74" i="2"/>
  <c r="CD74" i="2"/>
  <c r="BK74" i="2"/>
  <c r="BJ74" i="2"/>
  <c r="BL74" i="2" s="1"/>
  <c r="BO74" i="2" s="1"/>
  <c r="BI74" i="2"/>
  <c r="BH74" i="2"/>
  <c r="BG74" i="2"/>
  <c r="BD74" i="2"/>
  <c r="BC74" i="2"/>
  <c r="BB74" i="2"/>
  <c r="AX74" i="2"/>
  <c r="AW74" i="2"/>
  <c r="CK74" i="2" s="1"/>
  <c r="AV74" i="2"/>
  <c r="AU74" i="2"/>
  <c r="AT74" i="2"/>
  <c r="AN74" i="2"/>
  <c r="AM74" i="2"/>
  <c r="AL74" i="2"/>
  <c r="AK74" i="2"/>
  <c r="AJ74" i="2"/>
  <c r="AI74" i="2"/>
  <c r="AH74" i="2"/>
  <c r="AG74" i="2"/>
  <c r="AB74" i="2"/>
  <c r="AA74" i="2"/>
  <c r="Z74" i="2"/>
  <c r="Y74" i="2"/>
  <c r="X74" i="2"/>
  <c r="U74" i="2"/>
  <c r="T74" i="2"/>
  <c r="S74" i="2"/>
  <c r="R74" i="2"/>
  <c r="Q74" i="2"/>
  <c r="P74" i="2"/>
  <c r="O74" i="2"/>
  <c r="L74" i="2"/>
  <c r="I74" i="2"/>
  <c r="H74" i="2"/>
  <c r="G74" i="2"/>
  <c r="F74" i="2"/>
  <c r="E74" i="2"/>
  <c r="C74" i="2"/>
  <c r="LO73" i="2"/>
  <c r="LE73" i="2"/>
  <c r="LD73" i="2"/>
  <c r="LB73" i="2"/>
  <c r="KY73" i="2"/>
  <c r="KX73" i="2"/>
  <c r="KP73" i="2"/>
  <c r="KM73" i="2"/>
  <c r="KK73" i="2"/>
  <c r="JV73" i="2"/>
  <c r="JT73" i="2"/>
  <c r="II73" i="2"/>
  <c r="IH73" i="2"/>
  <c r="IB73" i="2"/>
  <c r="IA73" i="2"/>
  <c r="HU73" i="2"/>
  <c r="HT73" i="2"/>
  <c r="HN73" i="2"/>
  <c r="HM73" i="2"/>
  <c r="HG73" i="2"/>
  <c r="HF73" i="2"/>
  <c r="GZ73" i="2"/>
  <c r="GY73" i="2"/>
  <c r="GS73" i="2"/>
  <c r="GP73" i="2"/>
  <c r="GO73" i="2"/>
  <c r="FR73" i="2"/>
  <c r="FM73" i="2"/>
  <c r="FA73" i="2"/>
  <c r="ER73" i="2"/>
  <c r="EE73" i="2"/>
  <c r="ED73" i="2"/>
  <c r="EC73" i="2"/>
  <c r="EB73" i="2"/>
  <c r="EA73" i="2"/>
  <c r="DZ73" i="2"/>
  <c r="DV73" i="2"/>
  <c r="DN73" i="2"/>
  <c r="CI73" i="2"/>
  <c r="CE73" i="2"/>
  <c r="CD73" i="2"/>
  <c r="CJ73" i="2" s="1"/>
  <c r="BL73" i="2"/>
  <c r="BO73" i="2" s="1"/>
  <c r="BK73" i="2"/>
  <c r="BJ73" i="2"/>
  <c r="BI73" i="2"/>
  <c r="BH73" i="2"/>
  <c r="BG73" i="2"/>
  <c r="BD73" i="2"/>
  <c r="BC73" i="2"/>
  <c r="BB73" i="2"/>
  <c r="AX73" i="2"/>
  <c r="AW73" i="2"/>
  <c r="CK73" i="2" s="1"/>
  <c r="AV73" i="2"/>
  <c r="AU73" i="2"/>
  <c r="AT73" i="2"/>
  <c r="AN73" i="2"/>
  <c r="AM73" i="2"/>
  <c r="AL73" i="2"/>
  <c r="AK73" i="2"/>
  <c r="AJ73" i="2"/>
  <c r="AI73" i="2"/>
  <c r="AH73" i="2"/>
  <c r="AG73" i="2"/>
  <c r="AB73" i="2"/>
  <c r="AA73" i="2"/>
  <c r="Z73" i="2"/>
  <c r="Y73" i="2"/>
  <c r="X73" i="2"/>
  <c r="U73" i="2"/>
  <c r="T73" i="2"/>
  <c r="S73" i="2"/>
  <c r="R73" i="2"/>
  <c r="Q73" i="2"/>
  <c r="P73" i="2"/>
  <c r="O73" i="2"/>
  <c r="L73" i="2"/>
  <c r="I73" i="2"/>
  <c r="H73" i="2"/>
  <c r="G73" i="2"/>
  <c r="F73" i="2"/>
  <c r="E73" i="2"/>
  <c r="C73" i="2"/>
  <c r="LO72" i="2"/>
  <c r="LE72" i="2"/>
  <c r="LD72" i="2"/>
  <c r="LB72" i="2"/>
  <c r="KY72" i="2"/>
  <c r="KX72" i="2"/>
  <c r="KP72" i="2"/>
  <c r="KM72" i="2"/>
  <c r="KK72" i="2"/>
  <c r="JV72" i="2"/>
  <c r="JT72" i="2"/>
  <c r="II72" i="2"/>
  <c r="IH72" i="2"/>
  <c r="IB72" i="2"/>
  <c r="IA72" i="2"/>
  <c r="HU72" i="2"/>
  <c r="HT72" i="2"/>
  <c r="HN72" i="2"/>
  <c r="HM72" i="2"/>
  <c r="HG72" i="2"/>
  <c r="HF72" i="2"/>
  <c r="GZ72" i="2"/>
  <c r="GY72" i="2"/>
  <c r="GS72" i="2"/>
  <c r="GP72" i="2"/>
  <c r="GO72" i="2"/>
  <c r="FR72" i="2"/>
  <c r="FM72" i="2"/>
  <c r="FA72" i="2"/>
  <c r="ER72" i="2"/>
  <c r="EE72" i="2"/>
  <c r="ED72" i="2"/>
  <c r="EC72" i="2"/>
  <c r="EB72" i="2"/>
  <c r="EA72" i="2"/>
  <c r="DZ72" i="2"/>
  <c r="DV72" i="2"/>
  <c r="DN72" i="2"/>
  <c r="CJ72" i="2"/>
  <c r="CI72" i="2"/>
  <c r="CD72" i="2"/>
  <c r="CE72" i="2" s="1"/>
  <c r="BK72" i="2"/>
  <c r="BJ72" i="2"/>
  <c r="BL72" i="2" s="1"/>
  <c r="BO72" i="2" s="1"/>
  <c r="BI72" i="2"/>
  <c r="BH72" i="2"/>
  <c r="BG72" i="2"/>
  <c r="BD72" i="2"/>
  <c r="BC72" i="2"/>
  <c r="BB72" i="2"/>
  <c r="AX72" i="2"/>
  <c r="AW72" i="2"/>
  <c r="CK72" i="2" s="1"/>
  <c r="AV72" i="2"/>
  <c r="AU72" i="2"/>
  <c r="AT72" i="2"/>
  <c r="AN72" i="2"/>
  <c r="AM72" i="2"/>
  <c r="AL72" i="2"/>
  <c r="AK72" i="2"/>
  <c r="AJ72" i="2"/>
  <c r="AI72" i="2"/>
  <c r="AH72" i="2"/>
  <c r="AG72" i="2"/>
  <c r="AB72" i="2"/>
  <c r="AA72" i="2"/>
  <c r="Z72" i="2"/>
  <c r="Y72" i="2"/>
  <c r="X72" i="2"/>
  <c r="U72" i="2"/>
  <c r="T72" i="2"/>
  <c r="S72" i="2"/>
  <c r="R72" i="2"/>
  <c r="Q72" i="2"/>
  <c r="P72" i="2"/>
  <c r="O72" i="2"/>
  <c r="L72" i="2"/>
  <c r="I72" i="2"/>
  <c r="H72" i="2"/>
  <c r="G72" i="2"/>
  <c r="F72" i="2"/>
  <c r="E72" i="2"/>
  <c r="C72" i="2"/>
  <c r="LO71" i="2"/>
  <c r="LE71" i="2"/>
  <c r="LD71" i="2"/>
  <c r="LB71" i="2"/>
  <c r="KY71" i="2"/>
  <c r="KX71" i="2"/>
  <c r="KP71" i="2"/>
  <c r="KM71" i="2"/>
  <c r="KK71" i="2"/>
  <c r="JV71" i="2"/>
  <c r="JT71" i="2" s="1"/>
  <c r="II71" i="2"/>
  <c r="IH71" i="2"/>
  <c r="IB71" i="2"/>
  <c r="IA71" i="2"/>
  <c r="HU71" i="2"/>
  <c r="HT71" i="2"/>
  <c r="HN71" i="2"/>
  <c r="HM71" i="2"/>
  <c r="HG71" i="2"/>
  <c r="HF71" i="2"/>
  <c r="GZ71" i="2"/>
  <c r="GY71" i="2"/>
  <c r="GS71" i="2"/>
  <c r="GP71" i="2"/>
  <c r="GO71" i="2"/>
  <c r="FR71" i="2"/>
  <c r="FM71" i="2"/>
  <c r="FA71" i="2"/>
  <c r="ER71" i="2"/>
  <c r="EE71" i="2"/>
  <c r="ED71" i="2"/>
  <c r="EC71" i="2"/>
  <c r="EB71" i="2"/>
  <c r="EA71" i="2"/>
  <c r="DZ71" i="2"/>
  <c r="DV71" i="2"/>
  <c r="DN71" i="2"/>
  <c r="CI71" i="2"/>
  <c r="CD71" i="2"/>
  <c r="CJ71" i="2" s="1"/>
  <c r="BK71" i="2"/>
  <c r="BJ71" i="2"/>
  <c r="BL71" i="2" s="1"/>
  <c r="BO71" i="2" s="1"/>
  <c r="BI71" i="2"/>
  <c r="BH71" i="2"/>
  <c r="BG71" i="2"/>
  <c r="BD71" i="2"/>
  <c r="BC71" i="2"/>
  <c r="BB71" i="2"/>
  <c r="AX71" i="2"/>
  <c r="AW71" i="2"/>
  <c r="CK71" i="2" s="1"/>
  <c r="AV71" i="2"/>
  <c r="AU71" i="2"/>
  <c r="AT71" i="2"/>
  <c r="AN71" i="2"/>
  <c r="AM71" i="2"/>
  <c r="AL71" i="2"/>
  <c r="AK71" i="2"/>
  <c r="AJ71" i="2"/>
  <c r="AI71" i="2"/>
  <c r="AH71" i="2"/>
  <c r="AG71" i="2"/>
  <c r="AB71" i="2"/>
  <c r="AA71" i="2"/>
  <c r="Z71" i="2"/>
  <c r="Y71" i="2"/>
  <c r="X71" i="2"/>
  <c r="U71" i="2"/>
  <c r="T71" i="2"/>
  <c r="S71" i="2"/>
  <c r="R71" i="2"/>
  <c r="Q71" i="2"/>
  <c r="P71" i="2"/>
  <c r="O71" i="2"/>
  <c r="L71" i="2"/>
  <c r="I71" i="2"/>
  <c r="H71" i="2"/>
  <c r="G71" i="2"/>
  <c r="F71" i="2"/>
  <c r="E71" i="2"/>
  <c r="C71" i="2"/>
  <c r="LO70" i="2"/>
  <c r="LE70" i="2"/>
  <c r="LD70" i="2"/>
  <c r="LB70" i="2"/>
  <c r="KY70" i="2"/>
  <c r="KX70" i="2"/>
  <c r="KP70" i="2"/>
  <c r="KM70" i="2"/>
  <c r="KK70" i="2"/>
  <c r="JV70" i="2"/>
  <c r="JT70" i="2"/>
  <c r="II70" i="2"/>
  <c r="IH70" i="2"/>
  <c r="IB70" i="2"/>
  <c r="IA70" i="2"/>
  <c r="HU70" i="2"/>
  <c r="HT70" i="2"/>
  <c r="HN70" i="2"/>
  <c r="HM70" i="2"/>
  <c r="HG70" i="2"/>
  <c r="HF70" i="2"/>
  <c r="GZ70" i="2"/>
  <c r="GY70" i="2"/>
  <c r="GS70" i="2"/>
  <c r="GP70" i="2"/>
  <c r="GO70" i="2"/>
  <c r="FR70" i="2"/>
  <c r="FM70" i="2"/>
  <c r="FA70" i="2"/>
  <c r="ER70" i="2"/>
  <c r="EE70" i="2"/>
  <c r="ED70" i="2"/>
  <c r="EC70" i="2"/>
  <c r="EB70" i="2"/>
  <c r="EA70" i="2"/>
  <c r="DZ70" i="2"/>
  <c r="DV70" i="2"/>
  <c r="DN70" i="2"/>
  <c r="CI70" i="2"/>
  <c r="CD70" i="2"/>
  <c r="BL70" i="2"/>
  <c r="BO70" i="2" s="1"/>
  <c r="BK70" i="2"/>
  <c r="BJ70" i="2"/>
  <c r="BI70" i="2"/>
  <c r="BH70" i="2"/>
  <c r="BG70" i="2"/>
  <c r="BD70" i="2"/>
  <c r="BC70" i="2"/>
  <c r="BB70" i="2"/>
  <c r="AX70" i="2"/>
  <c r="AW70" i="2"/>
  <c r="CK70" i="2" s="1"/>
  <c r="AV70" i="2"/>
  <c r="AU70" i="2"/>
  <c r="AT70" i="2"/>
  <c r="AN70" i="2"/>
  <c r="AM70" i="2"/>
  <c r="AL70" i="2"/>
  <c r="AK70" i="2"/>
  <c r="AJ70" i="2"/>
  <c r="AI70" i="2"/>
  <c r="AH70" i="2"/>
  <c r="AG70" i="2"/>
  <c r="AB70" i="2"/>
  <c r="AA70" i="2"/>
  <c r="Z70" i="2"/>
  <c r="Y70" i="2"/>
  <c r="X70" i="2"/>
  <c r="U70" i="2"/>
  <c r="T70" i="2"/>
  <c r="S70" i="2"/>
  <c r="R70" i="2"/>
  <c r="Q70" i="2"/>
  <c r="P70" i="2"/>
  <c r="O70" i="2"/>
  <c r="L70" i="2"/>
  <c r="I70" i="2"/>
  <c r="H70" i="2"/>
  <c r="G70" i="2"/>
  <c r="F70" i="2"/>
  <c r="E70" i="2"/>
  <c r="C70" i="2"/>
  <c r="LO69" i="2"/>
  <c r="LE69" i="2"/>
  <c r="LD69" i="2"/>
  <c r="LB69" i="2"/>
  <c r="KY69" i="2"/>
  <c r="KX69" i="2"/>
  <c r="KP69" i="2"/>
  <c r="KM69" i="2"/>
  <c r="KK69" i="2"/>
  <c r="JV69" i="2"/>
  <c r="JT69" i="2" s="1"/>
  <c r="II69" i="2"/>
  <c r="IH69" i="2"/>
  <c r="IB69" i="2"/>
  <c r="IA69" i="2"/>
  <c r="HU69" i="2"/>
  <c r="HT69" i="2"/>
  <c r="HN69" i="2"/>
  <c r="HM69" i="2"/>
  <c r="HG69" i="2"/>
  <c r="HF69" i="2"/>
  <c r="GZ69" i="2"/>
  <c r="GY69" i="2"/>
  <c r="GS69" i="2"/>
  <c r="GP69" i="2"/>
  <c r="GO69" i="2"/>
  <c r="FR69" i="2"/>
  <c r="FM69" i="2"/>
  <c r="FA69" i="2"/>
  <c r="ER69" i="2"/>
  <c r="EE69" i="2"/>
  <c r="ED69" i="2"/>
  <c r="EC69" i="2"/>
  <c r="EB69" i="2"/>
  <c r="EA69" i="2"/>
  <c r="DZ69" i="2"/>
  <c r="DV69" i="2"/>
  <c r="DN69" i="2"/>
  <c r="CK69" i="2"/>
  <c r="CJ69" i="2"/>
  <c r="CI69" i="2"/>
  <c r="CE69" i="2"/>
  <c r="CD69" i="2"/>
  <c r="BK69" i="2"/>
  <c r="BJ69" i="2"/>
  <c r="BL69" i="2" s="1"/>
  <c r="BO69" i="2" s="1"/>
  <c r="BI69" i="2"/>
  <c r="BH69" i="2"/>
  <c r="BG69" i="2"/>
  <c r="BD69" i="2"/>
  <c r="BC69" i="2"/>
  <c r="BB69" i="2"/>
  <c r="AX69" i="2"/>
  <c r="AW69" i="2"/>
  <c r="AV69" i="2"/>
  <c r="AU69" i="2"/>
  <c r="AT69" i="2"/>
  <c r="AN69" i="2"/>
  <c r="AM69" i="2"/>
  <c r="AL69" i="2"/>
  <c r="AK69" i="2"/>
  <c r="AJ69" i="2"/>
  <c r="AI69" i="2"/>
  <c r="AH69" i="2"/>
  <c r="AG69" i="2"/>
  <c r="AB69" i="2"/>
  <c r="AA69" i="2"/>
  <c r="Z69" i="2"/>
  <c r="Y69" i="2"/>
  <c r="X69" i="2"/>
  <c r="U69" i="2"/>
  <c r="T69" i="2"/>
  <c r="S69" i="2"/>
  <c r="R69" i="2"/>
  <c r="Q69" i="2"/>
  <c r="P69" i="2"/>
  <c r="O69" i="2"/>
  <c r="L69" i="2"/>
  <c r="I69" i="2"/>
  <c r="H69" i="2"/>
  <c r="G69" i="2"/>
  <c r="F69" i="2"/>
  <c r="E69" i="2"/>
  <c r="C69" i="2"/>
  <c r="LO68" i="2"/>
  <c r="LE68" i="2"/>
  <c r="LD68" i="2"/>
  <c r="LB68" i="2"/>
  <c r="KY68" i="2"/>
  <c r="KX68" i="2"/>
  <c r="KP68" i="2"/>
  <c r="KM68" i="2"/>
  <c r="KK68" i="2"/>
  <c r="JV68" i="2"/>
  <c r="JT68" i="2" s="1"/>
  <c r="II68" i="2"/>
  <c r="IH68" i="2"/>
  <c r="IB68" i="2"/>
  <c r="IA68" i="2"/>
  <c r="HU68" i="2"/>
  <c r="HT68" i="2"/>
  <c r="HN68" i="2"/>
  <c r="HM68" i="2"/>
  <c r="HG68" i="2"/>
  <c r="HF68" i="2"/>
  <c r="GZ68" i="2"/>
  <c r="GY68" i="2"/>
  <c r="GS68" i="2"/>
  <c r="GP68" i="2"/>
  <c r="GO68" i="2"/>
  <c r="FR68" i="2"/>
  <c r="FM68" i="2"/>
  <c r="FA68" i="2"/>
  <c r="ER68" i="2"/>
  <c r="EE68" i="2"/>
  <c r="ED68" i="2"/>
  <c r="EC68" i="2"/>
  <c r="EB68" i="2"/>
  <c r="EA68" i="2"/>
  <c r="DZ68" i="2"/>
  <c r="DV68" i="2"/>
  <c r="DN68" i="2"/>
  <c r="CI68" i="2"/>
  <c r="CE68" i="2"/>
  <c r="CD68" i="2"/>
  <c r="CJ68" i="2" s="1"/>
  <c r="BK68" i="2"/>
  <c r="BJ68" i="2"/>
  <c r="BL68" i="2" s="1"/>
  <c r="BO68" i="2" s="1"/>
  <c r="BI68" i="2"/>
  <c r="BH68" i="2"/>
  <c r="BG68" i="2"/>
  <c r="BD68" i="2"/>
  <c r="BC68" i="2"/>
  <c r="BB68" i="2"/>
  <c r="AX68" i="2"/>
  <c r="AW68" i="2"/>
  <c r="CK68" i="2" s="1"/>
  <c r="AV68" i="2"/>
  <c r="AU68" i="2"/>
  <c r="AT68" i="2"/>
  <c r="AN68" i="2"/>
  <c r="AM68" i="2"/>
  <c r="AL68" i="2"/>
  <c r="AK68" i="2"/>
  <c r="AJ68" i="2"/>
  <c r="AI68" i="2"/>
  <c r="AH68" i="2"/>
  <c r="AG68" i="2"/>
  <c r="AB68" i="2"/>
  <c r="AA68" i="2"/>
  <c r="Z68" i="2"/>
  <c r="Y68" i="2"/>
  <c r="X68" i="2"/>
  <c r="U68" i="2"/>
  <c r="T68" i="2"/>
  <c r="S68" i="2"/>
  <c r="R68" i="2"/>
  <c r="Q68" i="2"/>
  <c r="P68" i="2"/>
  <c r="O68" i="2"/>
  <c r="L68" i="2"/>
  <c r="I68" i="2"/>
  <c r="H68" i="2"/>
  <c r="G68" i="2"/>
  <c r="F68" i="2"/>
  <c r="E68" i="2"/>
  <c r="C68" i="2"/>
  <c r="LO67" i="2"/>
  <c r="LE67" i="2"/>
  <c r="LD67" i="2"/>
  <c r="LB67" i="2"/>
  <c r="KY67" i="2"/>
  <c r="KX67" i="2"/>
  <c r="KP67" i="2"/>
  <c r="KM67" i="2"/>
  <c r="KK67" i="2"/>
  <c r="JV67" i="2"/>
  <c r="JT67" i="2" s="1"/>
  <c r="II67" i="2"/>
  <c r="IH67" i="2"/>
  <c r="IB67" i="2"/>
  <c r="IA67" i="2"/>
  <c r="HU67" i="2"/>
  <c r="HT67" i="2"/>
  <c r="HN67" i="2"/>
  <c r="HM67" i="2"/>
  <c r="HG67" i="2"/>
  <c r="HF67" i="2"/>
  <c r="GZ67" i="2"/>
  <c r="GY67" i="2"/>
  <c r="GS67" i="2"/>
  <c r="GP67" i="2"/>
  <c r="GO67" i="2"/>
  <c r="FR67" i="2"/>
  <c r="FM67" i="2"/>
  <c r="FA67" i="2"/>
  <c r="ER67" i="2"/>
  <c r="EE67" i="2"/>
  <c r="ED67" i="2"/>
  <c r="EC67" i="2"/>
  <c r="EB67" i="2"/>
  <c r="EA67" i="2"/>
  <c r="DZ67" i="2"/>
  <c r="DV67" i="2"/>
  <c r="DN67" i="2"/>
  <c r="CI67" i="2"/>
  <c r="CE67" i="2"/>
  <c r="CD67" i="2"/>
  <c r="CJ67" i="2" s="1"/>
  <c r="BK67" i="2"/>
  <c r="BJ67" i="2"/>
  <c r="BL67" i="2" s="1"/>
  <c r="BO67" i="2" s="1"/>
  <c r="BI67" i="2"/>
  <c r="BH67" i="2"/>
  <c r="BG67" i="2"/>
  <c r="BD67" i="2"/>
  <c r="BC67" i="2"/>
  <c r="BB67" i="2"/>
  <c r="AX67" i="2"/>
  <c r="AW67" i="2"/>
  <c r="CK67" i="2" s="1"/>
  <c r="AV67" i="2"/>
  <c r="AU67" i="2"/>
  <c r="AT67" i="2"/>
  <c r="AN67" i="2"/>
  <c r="AM67" i="2"/>
  <c r="AL67" i="2"/>
  <c r="AK67" i="2"/>
  <c r="AJ67" i="2"/>
  <c r="AI67" i="2"/>
  <c r="AH67" i="2"/>
  <c r="AG67" i="2"/>
  <c r="AB67" i="2"/>
  <c r="AA67" i="2"/>
  <c r="Z67" i="2"/>
  <c r="Y67" i="2"/>
  <c r="X67" i="2"/>
  <c r="U67" i="2"/>
  <c r="T67" i="2"/>
  <c r="S67" i="2"/>
  <c r="R67" i="2"/>
  <c r="Q67" i="2"/>
  <c r="P67" i="2"/>
  <c r="O67" i="2"/>
  <c r="L67" i="2"/>
  <c r="I67" i="2"/>
  <c r="H67" i="2"/>
  <c r="G67" i="2"/>
  <c r="F67" i="2"/>
  <c r="E67" i="2"/>
  <c r="C67" i="2"/>
  <c r="LO66" i="2"/>
  <c r="LE66" i="2"/>
  <c r="LD66" i="2"/>
  <c r="LB66" i="2"/>
  <c r="KY66" i="2"/>
  <c r="KX66" i="2"/>
  <c r="KP66" i="2"/>
  <c r="KM66" i="2"/>
  <c r="KK66" i="2"/>
  <c r="JV66" i="2"/>
  <c r="JT66" i="2" s="1"/>
  <c r="II66" i="2"/>
  <c r="IH66" i="2"/>
  <c r="IB66" i="2"/>
  <c r="IA66" i="2"/>
  <c r="HU66" i="2"/>
  <c r="HT66" i="2"/>
  <c r="HN66" i="2"/>
  <c r="HM66" i="2"/>
  <c r="HG66" i="2"/>
  <c r="HF66" i="2"/>
  <c r="GZ66" i="2"/>
  <c r="GY66" i="2"/>
  <c r="GS66" i="2"/>
  <c r="GP66" i="2"/>
  <c r="GO66" i="2"/>
  <c r="FR66" i="2"/>
  <c r="FM66" i="2"/>
  <c r="FA66" i="2"/>
  <c r="ER66" i="2"/>
  <c r="EE66" i="2"/>
  <c r="ED66" i="2"/>
  <c r="EC66" i="2"/>
  <c r="EB66" i="2"/>
  <c r="EA66" i="2"/>
  <c r="DZ66" i="2"/>
  <c r="DV66" i="2"/>
  <c r="DN66" i="2"/>
  <c r="CK66" i="2"/>
  <c r="CJ66" i="2"/>
  <c r="CI66" i="2"/>
  <c r="CE66" i="2"/>
  <c r="CD66" i="2"/>
  <c r="BK66" i="2"/>
  <c r="BJ66" i="2"/>
  <c r="BL66" i="2" s="1"/>
  <c r="BO66" i="2" s="1"/>
  <c r="BI66" i="2"/>
  <c r="BH66" i="2"/>
  <c r="BG66" i="2"/>
  <c r="BD66" i="2"/>
  <c r="BC66" i="2"/>
  <c r="BB66" i="2"/>
  <c r="AX66" i="2"/>
  <c r="AW66" i="2"/>
  <c r="AV66" i="2"/>
  <c r="AU66" i="2"/>
  <c r="AT66" i="2"/>
  <c r="AN66" i="2"/>
  <c r="AM66" i="2"/>
  <c r="AL66" i="2"/>
  <c r="AK66" i="2"/>
  <c r="AJ66" i="2"/>
  <c r="AI66" i="2"/>
  <c r="AH66" i="2"/>
  <c r="AG66" i="2"/>
  <c r="AB66" i="2"/>
  <c r="AA66" i="2"/>
  <c r="Z66" i="2"/>
  <c r="Y66" i="2"/>
  <c r="X66" i="2"/>
  <c r="U66" i="2"/>
  <c r="T66" i="2"/>
  <c r="S66" i="2"/>
  <c r="R66" i="2"/>
  <c r="Q66" i="2"/>
  <c r="P66" i="2"/>
  <c r="O66" i="2"/>
  <c r="L66" i="2"/>
  <c r="I66" i="2"/>
  <c r="H66" i="2"/>
  <c r="G66" i="2"/>
  <c r="F66" i="2"/>
  <c r="E66" i="2"/>
  <c r="C66" i="2"/>
  <c r="LO65" i="2"/>
  <c r="LE65" i="2"/>
  <c r="LD65" i="2"/>
  <c r="LB65" i="2"/>
  <c r="KY65" i="2"/>
  <c r="KX65" i="2"/>
  <c r="KP65" i="2"/>
  <c r="KM65" i="2"/>
  <c r="KK65" i="2"/>
  <c r="JV65" i="2"/>
  <c r="JT65" i="2"/>
  <c r="II65" i="2"/>
  <c r="IH65" i="2"/>
  <c r="IB65" i="2"/>
  <c r="IA65" i="2"/>
  <c r="HU65" i="2"/>
  <c r="HT65" i="2"/>
  <c r="HN65" i="2"/>
  <c r="HM65" i="2"/>
  <c r="HG65" i="2"/>
  <c r="HF65" i="2"/>
  <c r="GZ65" i="2"/>
  <c r="GY65" i="2"/>
  <c r="GS65" i="2"/>
  <c r="GP65" i="2"/>
  <c r="GO65" i="2"/>
  <c r="FR65" i="2"/>
  <c r="FM65" i="2"/>
  <c r="FA65" i="2"/>
  <c r="ER65" i="2"/>
  <c r="EE65" i="2"/>
  <c r="ED65" i="2"/>
  <c r="EC65" i="2"/>
  <c r="EB65" i="2"/>
  <c r="EA65" i="2"/>
  <c r="DZ65" i="2"/>
  <c r="DV65" i="2"/>
  <c r="DN65" i="2"/>
  <c r="CI65" i="2"/>
  <c r="CE65" i="2"/>
  <c r="CD65" i="2"/>
  <c r="CJ65" i="2" s="1"/>
  <c r="BL65" i="2"/>
  <c r="BO65" i="2" s="1"/>
  <c r="BK65" i="2"/>
  <c r="BJ65" i="2"/>
  <c r="BI65" i="2"/>
  <c r="BH65" i="2"/>
  <c r="BG65" i="2"/>
  <c r="BD65" i="2"/>
  <c r="BC65" i="2"/>
  <c r="BB65" i="2"/>
  <c r="AX65" i="2"/>
  <c r="AW65" i="2"/>
  <c r="CK65" i="2" s="1"/>
  <c r="AV65" i="2"/>
  <c r="AU65" i="2"/>
  <c r="AT65" i="2"/>
  <c r="AN65" i="2"/>
  <c r="AM65" i="2"/>
  <c r="AL65" i="2"/>
  <c r="AK65" i="2"/>
  <c r="AJ65" i="2"/>
  <c r="AI65" i="2"/>
  <c r="AH65" i="2"/>
  <c r="AG65" i="2"/>
  <c r="AB65" i="2"/>
  <c r="AA65" i="2"/>
  <c r="Z65" i="2"/>
  <c r="Y65" i="2"/>
  <c r="X65" i="2"/>
  <c r="U65" i="2"/>
  <c r="T65" i="2"/>
  <c r="S65" i="2"/>
  <c r="R65" i="2"/>
  <c r="Q65" i="2"/>
  <c r="P65" i="2"/>
  <c r="O65" i="2"/>
  <c r="L65" i="2"/>
  <c r="I65" i="2"/>
  <c r="H65" i="2"/>
  <c r="G65" i="2"/>
  <c r="F65" i="2"/>
  <c r="E65" i="2"/>
  <c r="C65" i="2"/>
  <c r="LO64" i="2"/>
  <c r="LE64" i="2"/>
  <c r="LD64" i="2"/>
  <c r="LB64" i="2"/>
  <c r="KY64" i="2"/>
  <c r="KX64" i="2"/>
  <c r="KP64" i="2"/>
  <c r="KM64" i="2"/>
  <c r="KK64" i="2"/>
  <c r="JV64" i="2"/>
  <c r="JT64" i="2"/>
  <c r="II64" i="2"/>
  <c r="IH64" i="2"/>
  <c r="IB64" i="2"/>
  <c r="IA64" i="2"/>
  <c r="HU64" i="2"/>
  <c r="HT64" i="2"/>
  <c r="HN64" i="2"/>
  <c r="HM64" i="2"/>
  <c r="HG64" i="2"/>
  <c r="HF64" i="2"/>
  <c r="GZ64" i="2"/>
  <c r="GY64" i="2"/>
  <c r="GS64" i="2"/>
  <c r="GP64" i="2"/>
  <c r="GO64" i="2"/>
  <c r="FR64" i="2"/>
  <c r="FM64" i="2"/>
  <c r="FA64" i="2"/>
  <c r="ER64" i="2"/>
  <c r="EE64" i="2"/>
  <c r="ED64" i="2"/>
  <c r="EC64" i="2"/>
  <c r="EB64" i="2"/>
  <c r="EA64" i="2"/>
  <c r="DZ64" i="2"/>
  <c r="DV64" i="2"/>
  <c r="DN64" i="2"/>
  <c r="CJ64" i="2"/>
  <c r="CI64" i="2"/>
  <c r="CD64" i="2"/>
  <c r="CE64" i="2" s="1"/>
  <c r="BK64" i="2"/>
  <c r="BJ64" i="2"/>
  <c r="BL64" i="2" s="1"/>
  <c r="BO64" i="2" s="1"/>
  <c r="BI64" i="2"/>
  <c r="BH64" i="2"/>
  <c r="BG64" i="2"/>
  <c r="BD64" i="2"/>
  <c r="BC64" i="2"/>
  <c r="BB64" i="2"/>
  <c r="AX64" i="2"/>
  <c r="AW64" i="2"/>
  <c r="CK64" i="2" s="1"/>
  <c r="AV64" i="2"/>
  <c r="AU64" i="2"/>
  <c r="AT64" i="2"/>
  <c r="AN64" i="2"/>
  <c r="AM64" i="2"/>
  <c r="AL64" i="2"/>
  <c r="AK64" i="2"/>
  <c r="AJ64" i="2"/>
  <c r="AI64" i="2"/>
  <c r="AH64" i="2"/>
  <c r="AG64" i="2"/>
  <c r="AB64" i="2"/>
  <c r="AA64" i="2"/>
  <c r="Z64" i="2"/>
  <c r="Y64" i="2"/>
  <c r="X64" i="2"/>
  <c r="U64" i="2"/>
  <c r="T64" i="2"/>
  <c r="S64" i="2"/>
  <c r="R64" i="2"/>
  <c r="Q64" i="2"/>
  <c r="P64" i="2"/>
  <c r="O64" i="2"/>
  <c r="L64" i="2"/>
  <c r="I64" i="2"/>
  <c r="H64" i="2"/>
  <c r="G64" i="2"/>
  <c r="F64" i="2"/>
  <c r="E64" i="2"/>
  <c r="C64" i="2"/>
  <c r="LO63" i="2"/>
  <c r="LE63" i="2"/>
  <c r="LD63" i="2"/>
  <c r="LB63" i="2"/>
  <c r="KY63" i="2"/>
  <c r="KX63" i="2"/>
  <c r="KP63" i="2"/>
  <c r="KM63" i="2"/>
  <c r="KK63" i="2"/>
  <c r="JV63" i="2"/>
  <c r="JT63" i="2" s="1"/>
  <c r="II63" i="2"/>
  <c r="IH63" i="2"/>
  <c r="IB63" i="2"/>
  <c r="IA63" i="2"/>
  <c r="HU63" i="2"/>
  <c r="HT63" i="2"/>
  <c r="HN63" i="2"/>
  <c r="HM63" i="2"/>
  <c r="HG63" i="2"/>
  <c r="HF63" i="2"/>
  <c r="GZ63" i="2"/>
  <c r="GY63" i="2"/>
  <c r="GS63" i="2"/>
  <c r="GP63" i="2"/>
  <c r="GO63" i="2"/>
  <c r="FR63" i="2"/>
  <c r="FM63" i="2"/>
  <c r="FA63" i="2"/>
  <c r="ER63" i="2"/>
  <c r="EE63" i="2"/>
  <c r="ED63" i="2"/>
  <c r="EC63" i="2"/>
  <c r="EB63" i="2"/>
  <c r="EA63" i="2"/>
  <c r="DZ63" i="2"/>
  <c r="DV63" i="2"/>
  <c r="DN63" i="2"/>
  <c r="CI63" i="2"/>
  <c r="CD63" i="2"/>
  <c r="CJ63" i="2" s="1"/>
  <c r="BK63" i="2"/>
  <c r="BJ63" i="2"/>
  <c r="BL63" i="2" s="1"/>
  <c r="BO63" i="2" s="1"/>
  <c r="BI63" i="2"/>
  <c r="BH63" i="2"/>
  <c r="BG63" i="2"/>
  <c r="BD63" i="2"/>
  <c r="BC63" i="2"/>
  <c r="BB63" i="2"/>
  <c r="AX63" i="2"/>
  <c r="AW63" i="2"/>
  <c r="CK63" i="2" s="1"/>
  <c r="AV63" i="2"/>
  <c r="AU63" i="2"/>
  <c r="AT63" i="2"/>
  <c r="AN63" i="2"/>
  <c r="AM63" i="2"/>
  <c r="AL63" i="2"/>
  <c r="AK63" i="2"/>
  <c r="AJ63" i="2"/>
  <c r="AI63" i="2"/>
  <c r="AH63" i="2"/>
  <c r="AG63" i="2"/>
  <c r="AB63" i="2"/>
  <c r="AA63" i="2"/>
  <c r="Z63" i="2"/>
  <c r="Y63" i="2"/>
  <c r="X63" i="2"/>
  <c r="U63" i="2"/>
  <c r="T63" i="2"/>
  <c r="S63" i="2"/>
  <c r="R63" i="2"/>
  <c r="Q63" i="2"/>
  <c r="P63" i="2"/>
  <c r="O63" i="2"/>
  <c r="L63" i="2"/>
  <c r="I63" i="2"/>
  <c r="H63" i="2"/>
  <c r="G63" i="2"/>
  <c r="F63" i="2"/>
  <c r="E63" i="2"/>
  <c r="C63" i="2"/>
  <c r="LO62" i="2"/>
  <c r="LE62" i="2"/>
  <c r="LD62" i="2"/>
  <c r="LB62" i="2"/>
  <c r="KY62" i="2"/>
  <c r="KX62" i="2"/>
  <c r="KP62" i="2"/>
  <c r="KM62" i="2"/>
  <c r="KK62" i="2"/>
  <c r="JV62" i="2"/>
  <c r="JT62" i="2"/>
  <c r="II62" i="2"/>
  <c r="IH62" i="2"/>
  <c r="IB62" i="2"/>
  <c r="IA62" i="2"/>
  <c r="HU62" i="2"/>
  <c r="HT62" i="2"/>
  <c r="HN62" i="2"/>
  <c r="HM62" i="2"/>
  <c r="HG62" i="2"/>
  <c r="HF62" i="2"/>
  <c r="GZ62" i="2"/>
  <c r="GY62" i="2"/>
  <c r="GS62" i="2"/>
  <c r="GP62" i="2"/>
  <c r="GO62" i="2"/>
  <c r="FR62" i="2"/>
  <c r="FM62" i="2"/>
  <c r="FA62" i="2"/>
  <c r="ER62" i="2"/>
  <c r="EE62" i="2"/>
  <c r="ED62" i="2"/>
  <c r="EC62" i="2"/>
  <c r="EB62" i="2"/>
  <c r="EA62" i="2"/>
  <c r="DZ62" i="2"/>
  <c r="DV62" i="2"/>
  <c r="DN62" i="2"/>
  <c r="CI62" i="2"/>
  <c r="CD62" i="2"/>
  <c r="BO62" i="2"/>
  <c r="BL62" i="2"/>
  <c r="BK62" i="2"/>
  <c r="BJ62" i="2"/>
  <c r="BI62" i="2"/>
  <c r="BH62" i="2"/>
  <c r="BG62" i="2"/>
  <c r="BD62" i="2"/>
  <c r="BC62" i="2"/>
  <c r="BB62" i="2"/>
  <c r="AX62" i="2"/>
  <c r="AW62" i="2"/>
  <c r="CK62" i="2" s="1"/>
  <c r="AV62" i="2"/>
  <c r="AU62" i="2"/>
  <c r="AT62" i="2"/>
  <c r="AN62" i="2"/>
  <c r="AM62" i="2"/>
  <c r="AL62" i="2"/>
  <c r="AK62" i="2"/>
  <c r="AJ62" i="2"/>
  <c r="AI62" i="2"/>
  <c r="AH62" i="2"/>
  <c r="AG62" i="2"/>
  <c r="AB62" i="2"/>
  <c r="AA62" i="2"/>
  <c r="Z62" i="2"/>
  <c r="Y62" i="2"/>
  <c r="X62" i="2"/>
  <c r="U62" i="2"/>
  <c r="T62" i="2"/>
  <c r="S62" i="2"/>
  <c r="R62" i="2"/>
  <c r="Q62" i="2"/>
  <c r="P62" i="2"/>
  <c r="O62" i="2"/>
  <c r="L62" i="2"/>
  <c r="I62" i="2"/>
  <c r="H62" i="2"/>
  <c r="G62" i="2"/>
  <c r="F62" i="2"/>
  <c r="E62" i="2"/>
  <c r="C62" i="2"/>
  <c r="LO61" i="2"/>
  <c r="LE61" i="2"/>
  <c r="LD61" i="2"/>
  <c r="LB61" i="2"/>
  <c r="KY61" i="2"/>
  <c r="KX61" i="2"/>
  <c r="KP61" i="2"/>
  <c r="KM61" i="2"/>
  <c r="KK61" i="2"/>
  <c r="JV61" i="2"/>
  <c r="JT61" i="2" s="1"/>
  <c r="II61" i="2"/>
  <c r="IH61" i="2"/>
  <c r="IB61" i="2"/>
  <c r="IA61" i="2"/>
  <c r="HU61" i="2"/>
  <c r="HT61" i="2"/>
  <c r="HN61" i="2"/>
  <c r="HM61" i="2"/>
  <c r="HG61" i="2"/>
  <c r="HF61" i="2"/>
  <c r="GZ61" i="2"/>
  <c r="GY61" i="2"/>
  <c r="GS61" i="2"/>
  <c r="GP61" i="2"/>
  <c r="GO61" i="2"/>
  <c r="FR61" i="2"/>
  <c r="FM61" i="2"/>
  <c r="FA61" i="2"/>
  <c r="ER61" i="2"/>
  <c r="EE61" i="2"/>
  <c r="ED61" i="2"/>
  <c r="EC61" i="2"/>
  <c r="EB61" i="2"/>
  <c r="EA61" i="2"/>
  <c r="DZ61" i="2"/>
  <c r="DV61" i="2"/>
  <c r="DN61" i="2"/>
  <c r="CK61" i="2"/>
  <c r="CJ61" i="2"/>
  <c r="CI61" i="2"/>
  <c r="CE61" i="2"/>
  <c r="CD61" i="2"/>
  <c r="BK61" i="2"/>
  <c r="BJ61" i="2"/>
  <c r="BL61" i="2" s="1"/>
  <c r="BO61" i="2" s="1"/>
  <c r="BI61" i="2"/>
  <c r="BH61" i="2"/>
  <c r="BG61" i="2"/>
  <c r="BD61" i="2"/>
  <c r="BC61" i="2"/>
  <c r="BB61" i="2"/>
  <c r="AX61" i="2"/>
  <c r="AW61" i="2"/>
  <c r="AV61" i="2"/>
  <c r="AU61" i="2"/>
  <c r="AT61" i="2"/>
  <c r="AN61" i="2"/>
  <c r="AM61" i="2"/>
  <c r="AL61" i="2"/>
  <c r="AK61" i="2"/>
  <c r="AJ61" i="2"/>
  <c r="AI61" i="2"/>
  <c r="AH61" i="2"/>
  <c r="AG61" i="2"/>
  <c r="AB61" i="2"/>
  <c r="AA61" i="2"/>
  <c r="Z61" i="2"/>
  <c r="Y61" i="2"/>
  <c r="X61" i="2"/>
  <c r="U61" i="2"/>
  <c r="T61" i="2"/>
  <c r="S61" i="2"/>
  <c r="R61" i="2"/>
  <c r="Q61" i="2"/>
  <c r="P61" i="2"/>
  <c r="O61" i="2"/>
  <c r="L61" i="2"/>
  <c r="I61" i="2"/>
  <c r="H61" i="2"/>
  <c r="G61" i="2"/>
  <c r="F61" i="2"/>
  <c r="E61" i="2"/>
  <c r="C61" i="2"/>
  <c r="LO60" i="2"/>
  <c r="LE60" i="2"/>
  <c r="LD60" i="2"/>
  <c r="LB60" i="2"/>
  <c r="KY60" i="2"/>
  <c r="KX60" i="2"/>
  <c r="KP60" i="2"/>
  <c r="KM60" i="2"/>
  <c r="KK60" i="2"/>
  <c r="JV60" i="2"/>
  <c r="JT60" i="2" s="1"/>
  <c r="II60" i="2"/>
  <c r="IH60" i="2"/>
  <c r="IB60" i="2"/>
  <c r="IA60" i="2"/>
  <c r="HU60" i="2"/>
  <c r="HT60" i="2"/>
  <c r="HN60" i="2"/>
  <c r="HM60" i="2"/>
  <c r="HG60" i="2"/>
  <c r="HF60" i="2"/>
  <c r="GZ60" i="2"/>
  <c r="GY60" i="2"/>
  <c r="GS60" i="2"/>
  <c r="GP60" i="2"/>
  <c r="GO60" i="2"/>
  <c r="FR60" i="2"/>
  <c r="FM60" i="2"/>
  <c r="FA60" i="2"/>
  <c r="ER60" i="2"/>
  <c r="EE60" i="2"/>
  <c r="ED60" i="2"/>
  <c r="EC60" i="2"/>
  <c r="EB60" i="2"/>
  <c r="EA60" i="2"/>
  <c r="DZ60" i="2"/>
  <c r="DV60" i="2"/>
  <c r="DN60" i="2"/>
  <c r="CI60" i="2"/>
  <c r="CD60" i="2"/>
  <c r="CJ60" i="2" s="1"/>
  <c r="BK60" i="2"/>
  <c r="BJ60" i="2"/>
  <c r="BL60" i="2" s="1"/>
  <c r="BO60" i="2" s="1"/>
  <c r="BI60" i="2"/>
  <c r="BH60" i="2"/>
  <c r="BG60" i="2"/>
  <c r="BD60" i="2"/>
  <c r="BC60" i="2"/>
  <c r="BB60" i="2"/>
  <c r="AX60" i="2"/>
  <c r="AW60" i="2"/>
  <c r="CK60" i="2" s="1"/>
  <c r="AV60" i="2"/>
  <c r="AU60" i="2"/>
  <c r="AT60" i="2"/>
  <c r="AN60" i="2"/>
  <c r="AM60" i="2"/>
  <c r="AL60" i="2"/>
  <c r="AK60" i="2"/>
  <c r="AJ60" i="2"/>
  <c r="AI60" i="2"/>
  <c r="AH60" i="2"/>
  <c r="AG60" i="2"/>
  <c r="AB60" i="2"/>
  <c r="AA60" i="2"/>
  <c r="Z60" i="2"/>
  <c r="Y60" i="2"/>
  <c r="X60" i="2"/>
  <c r="U60" i="2"/>
  <c r="T60" i="2"/>
  <c r="S60" i="2"/>
  <c r="R60" i="2"/>
  <c r="Q60" i="2"/>
  <c r="P60" i="2"/>
  <c r="O60" i="2"/>
  <c r="L60" i="2"/>
  <c r="I60" i="2"/>
  <c r="H60" i="2"/>
  <c r="G60" i="2"/>
  <c r="F60" i="2"/>
  <c r="E60" i="2"/>
  <c r="C60" i="2"/>
  <c r="LO59" i="2"/>
  <c r="LE59" i="2"/>
  <c r="LD59" i="2"/>
  <c r="LB59" i="2"/>
  <c r="KY59" i="2"/>
  <c r="KX59" i="2"/>
  <c r="KP59" i="2"/>
  <c r="KM59" i="2"/>
  <c r="KK59" i="2"/>
  <c r="JV59" i="2"/>
  <c r="JT59" i="2" s="1"/>
  <c r="II59" i="2"/>
  <c r="IH59" i="2"/>
  <c r="IB59" i="2"/>
  <c r="IA59" i="2"/>
  <c r="HU59" i="2"/>
  <c r="HT59" i="2"/>
  <c r="HN59" i="2"/>
  <c r="HM59" i="2"/>
  <c r="HG59" i="2"/>
  <c r="HF59" i="2"/>
  <c r="GZ59" i="2"/>
  <c r="GY59" i="2"/>
  <c r="GS59" i="2"/>
  <c r="GP59" i="2"/>
  <c r="GO59" i="2"/>
  <c r="FR59" i="2"/>
  <c r="FM59" i="2"/>
  <c r="FA59" i="2"/>
  <c r="ER59" i="2"/>
  <c r="EE59" i="2"/>
  <c r="ED59" i="2"/>
  <c r="EC59" i="2"/>
  <c r="EB59" i="2"/>
  <c r="EA59" i="2"/>
  <c r="DZ59" i="2"/>
  <c r="DV59" i="2"/>
  <c r="DN59" i="2"/>
  <c r="CJ59" i="2"/>
  <c r="CI59" i="2"/>
  <c r="CE59" i="2"/>
  <c r="CD59" i="2"/>
  <c r="BK59" i="2"/>
  <c r="BJ59" i="2"/>
  <c r="BL59" i="2" s="1"/>
  <c r="BO59" i="2" s="1"/>
  <c r="BI59" i="2"/>
  <c r="BH59" i="2"/>
  <c r="BG59" i="2"/>
  <c r="BD59" i="2"/>
  <c r="BC59" i="2"/>
  <c r="BB59" i="2"/>
  <c r="AX59" i="2"/>
  <c r="AW59" i="2"/>
  <c r="CK59" i="2" s="1"/>
  <c r="AV59" i="2"/>
  <c r="AU59" i="2"/>
  <c r="AT59" i="2"/>
  <c r="AN59" i="2"/>
  <c r="AM59" i="2"/>
  <c r="AL59" i="2"/>
  <c r="AK59" i="2"/>
  <c r="AJ59" i="2"/>
  <c r="AI59" i="2"/>
  <c r="AH59" i="2"/>
  <c r="AG59" i="2"/>
  <c r="AB59" i="2"/>
  <c r="AA59" i="2"/>
  <c r="Z59" i="2"/>
  <c r="Y59" i="2"/>
  <c r="X59" i="2"/>
  <c r="U59" i="2"/>
  <c r="T59" i="2"/>
  <c r="S59" i="2"/>
  <c r="R59" i="2"/>
  <c r="Q59" i="2"/>
  <c r="P59" i="2"/>
  <c r="O59" i="2"/>
  <c r="L59" i="2"/>
  <c r="I59" i="2"/>
  <c r="H59" i="2"/>
  <c r="G59" i="2"/>
  <c r="F59" i="2"/>
  <c r="E59" i="2"/>
  <c r="C59" i="2"/>
  <c r="LO58" i="2"/>
  <c r="LE58" i="2"/>
  <c r="LD58" i="2"/>
  <c r="LB58" i="2"/>
  <c r="KY58" i="2"/>
  <c r="KX58" i="2"/>
  <c r="KP58" i="2"/>
  <c r="KM58" i="2"/>
  <c r="KK58" i="2"/>
  <c r="JV58" i="2"/>
  <c r="JT58" i="2" s="1"/>
  <c r="II58" i="2"/>
  <c r="IH58" i="2"/>
  <c r="IB58" i="2"/>
  <c r="IA58" i="2"/>
  <c r="HU58" i="2"/>
  <c r="HT58" i="2"/>
  <c r="HN58" i="2"/>
  <c r="HM58" i="2"/>
  <c r="HG58" i="2"/>
  <c r="HF58" i="2"/>
  <c r="GZ58" i="2"/>
  <c r="GY58" i="2"/>
  <c r="GS58" i="2"/>
  <c r="GP58" i="2"/>
  <c r="GO58" i="2"/>
  <c r="FR58" i="2"/>
  <c r="FM58" i="2"/>
  <c r="FA58" i="2"/>
  <c r="ER58" i="2"/>
  <c r="EE58" i="2"/>
  <c r="ED58" i="2"/>
  <c r="EC58" i="2"/>
  <c r="EB58" i="2"/>
  <c r="EA58" i="2"/>
  <c r="DZ58" i="2"/>
  <c r="DV58" i="2"/>
  <c r="DN58" i="2"/>
  <c r="CK58" i="2"/>
  <c r="CJ58" i="2"/>
  <c r="CI58" i="2"/>
  <c r="CE58" i="2"/>
  <c r="CD58" i="2"/>
  <c r="BK58" i="2"/>
  <c r="BJ58" i="2"/>
  <c r="BL58" i="2" s="1"/>
  <c r="BO58" i="2" s="1"/>
  <c r="BI58" i="2"/>
  <c r="BH58" i="2"/>
  <c r="BG58" i="2"/>
  <c r="BD58" i="2"/>
  <c r="BC58" i="2"/>
  <c r="BB58" i="2"/>
  <c r="AX58" i="2"/>
  <c r="AW58" i="2"/>
  <c r="AV58" i="2"/>
  <c r="AU58" i="2"/>
  <c r="AT58" i="2"/>
  <c r="AN58" i="2"/>
  <c r="AM58" i="2"/>
  <c r="AL58" i="2"/>
  <c r="AK58" i="2"/>
  <c r="AJ58" i="2"/>
  <c r="AI58" i="2"/>
  <c r="AH58" i="2"/>
  <c r="AG58" i="2"/>
  <c r="AB58" i="2"/>
  <c r="AA58" i="2"/>
  <c r="Z58" i="2"/>
  <c r="Y58" i="2"/>
  <c r="X58" i="2"/>
  <c r="U58" i="2"/>
  <c r="T58" i="2"/>
  <c r="S58" i="2"/>
  <c r="R58" i="2"/>
  <c r="Q58" i="2"/>
  <c r="P58" i="2"/>
  <c r="O58" i="2"/>
  <c r="L58" i="2"/>
  <c r="I58" i="2"/>
  <c r="H58" i="2"/>
  <c r="G58" i="2"/>
  <c r="F58" i="2"/>
  <c r="E58" i="2"/>
  <c r="C58" i="2"/>
  <c r="LO57" i="2"/>
  <c r="LE57" i="2"/>
  <c r="LD57" i="2"/>
  <c r="LB57" i="2"/>
  <c r="KY57" i="2"/>
  <c r="KX57" i="2"/>
  <c r="KP57" i="2"/>
  <c r="KM57" i="2"/>
  <c r="KK57" i="2"/>
  <c r="JV57" i="2"/>
  <c r="JT57" i="2" s="1"/>
  <c r="II57" i="2"/>
  <c r="IH57" i="2"/>
  <c r="IB57" i="2"/>
  <c r="IA57" i="2"/>
  <c r="HU57" i="2"/>
  <c r="HT57" i="2"/>
  <c r="HN57" i="2"/>
  <c r="HM57" i="2"/>
  <c r="HG57" i="2"/>
  <c r="HF57" i="2"/>
  <c r="GZ57" i="2"/>
  <c r="GY57" i="2"/>
  <c r="GS57" i="2"/>
  <c r="GP57" i="2"/>
  <c r="GO57" i="2"/>
  <c r="FR57" i="2"/>
  <c r="FM57" i="2"/>
  <c r="FA57" i="2"/>
  <c r="ER57" i="2"/>
  <c r="EE57" i="2"/>
  <c r="ED57" i="2"/>
  <c r="EC57" i="2"/>
  <c r="EB57" i="2"/>
  <c r="EA57" i="2"/>
  <c r="DZ57" i="2"/>
  <c r="DV57" i="2"/>
  <c r="DN57" i="2"/>
  <c r="CI57" i="2"/>
  <c r="CD57" i="2"/>
  <c r="CJ57" i="2" s="1"/>
  <c r="BO57" i="2"/>
  <c r="BL57" i="2"/>
  <c r="BK57" i="2"/>
  <c r="BJ57" i="2"/>
  <c r="BI57" i="2"/>
  <c r="BH57" i="2"/>
  <c r="BG57" i="2"/>
  <c r="BD57" i="2"/>
  <c r="BC57" i="2"/>
  <c r="BB57" i="2"/>
  <c r="AX57" i="2"/>
  <c r="AW57" i="2"/>
  <c r="CK57" i="2" s="1"/>
  <c r="AV57" i="2"/>
  <c r="AU57" i="2"/>
  <c r="AT57" i="2"/>
  <c r="AN57" i="2"/>
  <c r="AM57" i="2"/>
  <c r="AL57" i="2"/>
  <c r="AK57" i="2"/>
  <c r="AJ57" i="2"/>
  <c r="AI57" i="2"/>
  <c r="AH57" i="2"/>
  <c r="AG57" i="2"/>
  <c r="AB57" i="2"/>
  <c r="AA57" i="2"/>
  <c r="Z57" i="2"/>
  <c r="Y57" i="2"/>
  <c r="X57" i="2"/>
  <c r="U57" i="2"/>
  <c r="T57" i="2"/>
  <c r="S57" i="2"/>
  <c r="R57" i="2"/>
  <c r="Q57" i="2"/>
  <c r="P57" i="2"/>
  <c r="O57" i="2"/>
  <c r="L57" i="2"/>
  <c r="I57" i="2"/>
  <c r="H57" i="2"/>
  <c r="G57" i="2"/>
  <c r="F57" i="2"/>
  <c r="E57" i="2"/>
  <c r="C57" i="2"/>
  <c r="LO56" i="2"/>
  <c r="LE56" i="2"/>
  <c r="LD56" i="2"/>
  <c r="LB56" i="2"/>
  <c r="KY56" i="2"/>
  <c r="KX56" i="2"/>
  <c r="KP56" i="2"/>
  <c r="KM56" i="2"/>
  <c r="KK56" i="2"/>
  <c r="JV56" i="2"/>
  <c r="JT56" i="2"/>
  <c r="II56" i="2"/>
  <c r="IH56" i="2"/>
  <c r="IB56" i="2"/>
  <c r="IA56" i="2"/>
  <c r="HU56" i="2"/>
  <c r="HT56" i="2"/>
  <c r="HN56" i="2"/>
  <c r="HM56" i="2"/>
  <c r="HG56" i="2"/>
  <c r="HF56" i="2"/>
  <c r="GZ56" i="2"/>
  <c r="GY56" i="2"/>
  <c r="GS56" i="2"/>
  <c r="GP56" i="2"/>
  <c r="GO56" i="2"/>
  <c r="FR56" i="2"/>
  <c r="FM56" i="2"/>
  <c r="FA56" i="2"/>
  <c r="ER56" i="2"/>
  <c r="EE56" i="2"/>
  <c r="ED56" i="2"/>
  <c r="EC56" i="2"/>
  <c r="EB56" i="2"/>
  <c r="EA56" i="2"/>
  <c r="DZ56" i="2"/>
  <c r="DV56" i="2"/>
  <c r="DN56" i="2"/>
  <c r="CK56" i="2"/>
  <c r="CJ56" i="2"/>
  <c r="CI56" i="2"/>
  <c r="CD56" i="2"/>
  <c r="CE56" i="2" s="1"/>
  <c r="BK56" i="2"/>
  <c r="BJ56" i="2"/>
  <c r="BL56" i="2" s="1"/>
  <c r="BO56" i="2" s="1"/>
  <c r="BI56" i="2"/>
  <c r="BH56" i="2"/>
  <c r="BG56" i="2"/>
  <c r="BD56" i="2"/>
  <c r="BC56" i="2"/>
  <c r="BB56" i="2"/>
  <c r="AX56" i="2"/>
  <c r="AW56" i="2"/>
  <c r="AV56" i="2"/>
  <c r="AU56" i="2"/>
  <c r="AT56" i="2"/>
  <c r="AN56" i="2"/>
  <c r="AM56" i="2"/>
  <c r="AL56" i="2"/>
  <c r="AK56" i="2"/>
  <c r="AJ56" i="2"/>
  <c r="AI56" i="2"/>
  <c r="AH56" i="2"/>
  <c r="AG56" i="2"/>
  <c r="AB56" i="2"/>
  <c r="AA56" i="2"/>
  <c r="Z56" i="2"/>
  <c r="Y56" i="2"/>
  <c r="X56" i="2"/>
  <c r="U56" i="2"/>
  <c r="T56" i="2"/>
  <c r="S56" i="2"/>
  <c r="R56" i="2"/>
  <c r="Q56" i="2"/>
  <c r="P56" i="2"/>
  <c r="O56" i="2"/>
  <c r="L56" i="2"/>
  <c r="I56" i="2"/>
  <c r="H56" i="2"/>
  <c r="G56" i="2"/>
  <c r="F56" i="2"/>
  <c r="E56" i="2"/>
  <c r="C56" i="2"/>
  <c r="LO55" i="2"/>
  <c r="LE55" i="2"/>
  <c r="LD55" i="2"/>
  <c r="LB55" i="2"/>
  <c r="KY55" i="2"/>
  <c r="KX55" i="2"/>
  <c r="KP55" i="2"/>
  <c r="KM55" i="2"/>
  <c r="KK55" i="2"/>
  <c r="JV55" i="2"/>
  <c r="JT55" i="2"/>
  <c r="II55" i="2"/>
  <c r="IH55" i="2"/>
  <c r="IB55" i="2"/>
  <c r="IA55" i="2"/>
  <c r="HU55" i="2"/>
  <c r="HT55" i="2"/>
  <c r="HN55" i="2"/>
  <c r="HM55" i="2"/>
  <c r="HG55" i="2"/>
  <c r="HF55" i="2"/>
  <c r="GZ55" i="2"/>
  <c r="GY55" i="2"/>
  <c r="GS55" i="2"/>
  <c r="GP55" i="2"/>
  <c r="GO55" i="2"/>
  <c r="FR55" i="2"/>
  <c r="FM55" i="2"/>
  <c r="FA55" i="2"/>
  <c r="ER55" i="2"/>
  <c r="EE55" i="2"/>
  <c r="ED55" i="2"/>
  <c r="EC55" i="2"/>
  <c r="EB55" i="2"/>
  <c r="EA55" i="2"/>
  <c r="DZ55" i="2"/>
  <c r="DV55" i="2"/>
  <c r="DN55" i="2"/>
  <c r="CJ55" i="2"/>
  <c r="CI55" i="2"/>
  <c r="CE55" i="2"/>
  <c r="CD55" i="2"/>
  <c r="BK55" i="2"/>
  <c r="BJ55" i="2"/>
  <c r="BL55" i="2" s="1"/>
  <c r="BO55" i="2" s="1"/>
  <c r="BI55" i="2"/>
  <c r="BH55" i="2"/>
  <c r="BG55" i="2"/>
  <c r="BD55" i="2"/>
  <c r="BC55" i="2"/>
  <c r="BB55" i="2"/>
  <c r="AX55" i="2"/>
  <c r="AW55" i="2"/>
  <c r="CK55" i="2" s="1"/>
  <c r="AV55" i="2"/>
  <c r="AU55" i="2"/>
  <c r="AT55" i="2"/>
  <c r="AN55" i="2"/>
  <c r="AM55" i="2"/>
  <c r="AL55" i="2"/>
  <c r="AK55" i="2"/>
  <c r="AJ55" i="2"/>
  <c r="AI55" i="2"/>
  <c r="AH55" i="2"/>
  <c r="AG55" i="2"/>
  <c r="AB55" i="2"/>
  <c r="AA55" i="2"/>
  <c r="Z55" i="2"/>
  <c r="Y55" i="2"/>
  <c r="X55" i="2"/>
  <c r="U55" i="2"/>
  <c r="T55" i="2"/>
  <c r="S55" i="2"/>
  <c r="R55" i="2"/>
  <c r="Q55" i="2"/>
  <c r="P55" i="2"/>
  <c r="O55" i="2"/>
  <c r="L55" i="2"/>
  <c r="I55" i="2"/>
  <c r="H55" i="2"/>
  <c r="G55" i="2"/>
  <c r="F55" i="2"/>
  <c r="E55" i="2"/>
  <c r="C55" i="2"/>
  <c r="LO54" i="2"/>
  <c r="LE54" i="2"/>
  <c r="LD54" i="2"/>
  <c r="LB54" i="2"/>
  <c r="KY54" i="2"/>
  <c r="KX54" i="2"/>
  <c r="KP54" i="2"/>
  <c r="KM54" i="2"/>
  <c r="KK54" i="2"/>
  <c r="JV54" i="2"/>
  <c r="JT54" i="2"/>
  <c r="II54" i="2"/>
  <c r="IH54" i="2"/>
  <c r="IB54" i="2"/>
  <c r="IA54" i="2"/>
  <c r="HU54" i="2"/>
  <c r="HT54" i="2"/>
  <c r="HN54" i="2"/>
  <c r="HM54" i="2"/>
  <c r="HG54" i="2"/>
  <c r="HF54" i="2"/>
  <c r="GZ54" i="2"/>
  <c r="GY54" i="2"/>
  <c r="GS54" i="2"/>
  <c r="GP54" i="2"/>
  <c r="GO54" i="2"/>
  <c r="FR54" i="2"/>
  <c r="FM54" i="2"/>
  <c r="FA54" i="2"/>
  <c r="ER54" i="2"/>
  <c r="EE54" i="2"/>
  <c r="ED54" i="2"/>
  <c r="EC54" i="2"/>
  <c r="EB54" i="2"/>
  <c r="EA54" i="2"/>
  <c r="DZ54" i="2"/>
  <c r="DV54" i="2"/>
  <c r="DN54" i="2"/>
  <c r="CI54" i="2"/>
  <c r="CD54" i="2"/>
  <c r="BO54" i="2"/>
  <c r="BL54" i="2"/>
  <c r="BK54" i="2"/>
  <c r="BJ54" i="2"/>
  <c r="BI54" i="2"/>
  <c r="BH54" i="2"/>
  <c r="BG54" i="2"/>
  <c r="BD54" i="2"/>
  <c r="BC54" i="2"/>
  <c r="BB54" i="2"/>
  <c r="AX54" i="2"/>
  <c r="AW54" i="2"/>
  <c r="CK54" i="2" s="1"/>
  <c r="AV54" i="2"/>
  <c r="AU54" i="2"/>
  <c r="AT54" i="2"/>
  <c r="AN54" i="2"/>
  <c r="AM54" i="2"/>
  <c r="AL54" i="2"/>
  <c r="AK54" i="2"/>
  <c r="AJ54" i="2"/>
  <c r="AI54" i="2"/>
  <c r="AH54" i="2"/>
  <c r="AG54" i="2"/>
  <c r="AB54" i="2"/>
  <c r="AA54" i="2"/>
  <c r="Z54" i="2"/>
  <c r="Y54" i="2"/>
  <c r="X54" i="2"/>
  <c r="U54" i="2"/>
  <c r="T54" i="2"/>
  <c r="S54" i="2"/>
  <c r="R54" i="2"/>
  <c r="Q54" i="2"/>
  <c r="P54" i="2"/>
  <c r="O54" i="2"/>
  <c r="L54" i="2"/>
  <c r="I54" i="2"/>
  <c r="H54" i="2"/>
  <c r="G54" i="2"/>
  <c r="F54" i="2"/>
  <c r="E54" i="2"/>
  <c r="C54" i="2"/>
  <c r="LO53" i="2"/>
  <c r="LE53" i="2"/>
  <c r="LD53" i="2"/>
  <c r="LB53" i="2"/>
  <c r="KY53" i="2"/>
  <c r="KX53" i="2"/>
  <c r="KP53" i="2"/>
  <c r="KM53" i="2"/>
  <c r="KK53" i="2"/>
  <c r="JV53" i="2"/>
  <c r="JT53" i="2" s="1"/>
  <c r="II53" i="2"/>
  <c r="IH53" i="2"/>
  <c r="IB53" i="2"/>
  <c r="IA53" i="2"/>
  <c r="HU53" i="2"/>
  <c r="HT53" i="2"/>
  <c r="HN53" i="2"/>
  <c r="HM53" i="2"/>
  <c r="HG53" i="2"/>
  <c r="HF53" i="2"/>
  <c r="GZ53" i="2"/>
  <c r="GY53" i="2"/>
  <c r="GS53" i="2"/>
  <c r="GP53" i="2"/>
  <c r="GO53" i="2"/>
  <c r="FR53" i="2"/>
  <c r="FM53" i="2"/>
  <c r="FA53" i="2"/>
  <c r="ER53" i="2"/>
  <c r="EE53" i="2"/>
  <c r="ED53" i="2"/>
  <c r="EC53" i="2"/>
  <c r="EB53" i="2"/>
  <c r="EA53" i="2"/>
  <c r="DZ53" i="2"/>
  <c r="DV53" i="2"/>
  <c r="DN53" i="2"/>
  <c r="CK53" i="2"/>
  <c r="CJ53" i="2"/>
  <c r="CI53" i="2"/>
  <c r="CE53" i="2"/>
  <c r="CD53" i="2"/>
  <c r="BK53" i="2"/>
  <c r="BJ53" i="2"/>
  <c r="BL53" i="2" s="1"/>
  <c r="BO53" i="2" s="1"/>
  <c r="BI53" i="2"/>
  <c r="BH53" i="2"/>
  <c r="BG53" i="2"/>
  <c r="BD53" i="2"/>
  <c r="BC53" i="2"/>
  <c r="BB53" i="2"/>
  <c r="AX53" i="2"/>
  <c r="AW53" i="2"/>
  <c r="AV53" i="2"/>
  <c r="AU53" i="2"/>
  <c r="AT53" i="2"/>
  <c r="AN53" i="2"/>
  <c r="AM53" i="2"/>
  <c r="AL53" i="2"/>
  <c r="AK53" i="2"/>
  <c r="AJ53" i="2"/>
  <c r="AI53" i="2"/>
  <c r="AH53" i="2"/>
  <c r="AG53" i="2"/>
  <c r="AB53" i="2"/>
  <c r="AA53" i="2"/>
  <c r="Z53" i="2"/>
  <c r="Y53" i="2"/>
  <c r="X53" i="2"/>
  <c r="U53" i="2"/>
  <c r="T53" i="2"/>
  <c r="S53" i="2"/>
  <c r="R53" i="2"/>
  <c r="Q53" i="2"/>
  <c r="P53" i="2"/>
  <c r="O53" i="2"/>
  <c r="L53" i="2"/>
  <c r="I53" i="2"/>
  <c r="H53" i="2"/>
  <c r="G53" i="2"/>
  <c r="F53" i="2"/>
  <c r="E53" i="2"/>
  <c r="C53" i="2"/>
  <c r="LO52" i="2"/>
  <c r="LE52" i="2"/>
  <c r="LD52" i="2"/>
  <c r="LB52" i="2"/>
  <c r="KY52" i="2"/>
  <c r="KX52" i="2"/>
  <c r="KP52" i="2"/>
  <c r="KM52" i="2"/>
  <c r="KK52" i="2"/>
  <c r="JV52" i="2"/>
  <c r="JT52" i="2"/>
  <c r="II52" i="2"/>
  <c r="IH52" i="2"/>
  <c r="IB52" i="2"/>
  <c r="IA52" i="2"/>
  <c r="HU52" i="2"/>
  <c r="HT52" i="2"/>
  <c r="HN52" i="2"/>
  <c r="HM52" i="2"/>
  <c r="HG52" i="2"/>
  <c r="HF52" i="2"/>
  <c r="GZ52" i="2"/>
  <c r="GY52" i="2"/>
  <c r="GS52" i="2"/>
  <c r="GP52" i="2"/>
  <c r="GO52" i="2"/>
  <c r="FR52" i="2"/>
  <c r="FM52" i="2"/>
  <c r="FA52" i="2"/>
  <c r="ER52" i="2"/>
  <c r="EE52" i="2"/>
  <c r="ED52" i="2"/>
  <c r="EC52" i="2"/>
  <c r="EB52" i="2"/>
  <c r="EA52" i="2"/>
  <c r="DZ52" i="2"/>
  <c r="DV52" i="2"/>
  <c r="DN52" i="2"/>
  <c r="CI52" i="2"/>
  <c r="CE52" i="2"/>
  <c r="CD52" i="2"/>
  <c r="CJ52" i="2" s="1"/>
  <c r="BK52" i="2"/>
  <c r="BJ52" i="2"/>
  <c r="BL52" i="2" s="1"/>
  <c r="BO52" i="2" s="1"/>
  <c r="BI52" i="2"/>
  <c r="BH52" i="2"/>
  <c r="BG52" i="2"/>
  <c r="BD52" i="2"/>
  <c r="BC52" i="2"/>
  <c r="BB52" i="2"/>
  <c r="AX52" i="2"/>
  <c r="AW52" i="2"/>
  <c r="CK52" i="2" s="1"/>
  <c r="AV52" i="2"/>
  <c r="AU52" i="2"/>
  <c r="AT52" i="2"/>
  <c r="AN52" i="2"/>
  <c r="AM52" i="2"/>
  <c r="AL52" i="2"/>
  <c r="AK52" i="2"/>
  <c r="AJ52" i="2"/>
  <c r="AI52" i="2"/>
  <c r="AH52" i="2"/>
  <c r="AG52" i="2"/>
  <c r="AB52" i="2"/>
  <c r="AA52" i="2"/>
  <c r="Z52" i="2"/>
  <c r="Y52" i="2"/>
  <c r="X52" i="2"/>
  <c r="U52" i="2"/>
  <c r="T52" i="2"/>
  <c r="S52" i="2"/>
  <c r="R52" i="2"/>
  <c r="Q52" i="2"/>
  <c r="P52" i="2"/>
  <c r="O52" i="2"/>
  <c r="L52" i="2"/>
  <c r="I52" i="2"/>
  <c r="H52" i="2"/>
  <c r="G52" i="2"/>
  <c r="F52" i="2"/>
  <c r="E52" i="2"/>
  <c r="C52" i="2"/>
  <c r="LO51" i="2"/>
  <c r="LE51" i="2"/>
  <c r="LD51" i="2"/>
  <c r="LB51" i="2"/>
  <c r="KY51" i="2"/>
  <c r="KX51" i="2"/>
  <c r="KP51" i="2"/>
  <c r="KM51" i="2"/>
  <c r="KK51" i="2"/>
  <c r="JV51" i="2"/>
  <c r="JT51" i="2" s="1"/>
  <c r="II51" i="2"/>
  <c r="IH51" i="2"/>
  <c r="IB51" i="2"/>
  <c r="IA51" i="2"/>
  <c r="HU51" i="2"/>
  <c r="HT51" i="2"/>
  <c r="HN51" i="2"/>
  <c r="HM51" i="2"/>
  <c r="HG51" i="2"/>
  <c r="HF51" i="2"/>
  <c r="GZ51" i="2"/>
  <c r="GY51" i="2"/>
  <c r="GS51" i="2"/>
  <c r="GP51" i="2"/>
  <c r="GO51" i="2"/>
  <c r="FR51" i="2"/>
  <c r="FM51" i="2"/>
  <c r="FA51" i="2"/>
  <c r="ER51" i="2"/>
  <c r="EE51" i="2"/>
  <c r="ED51" i="2"/>
  <c r="EC51" i="2"/>
  <c r="EB51" i="2"/>
  <c r="EA51" i="2"/>
  <c r="DZ51" i="2"/>
  <c r="DV51" i="2"/>
  <c r="DN51" i="2"/>
  <c r="CK51" i="2"/>
  <c r="CI51" i="2"/>
  <c r="CD51" i="2"/>
  <c r="CE51" i="2" s="1"/>
  <c r="BK51" i="2"/>
  <c r="BJ51" i="2"/>
  <c r="BL51" i="2" s="1"/>
  <c r="BO51" i="2" s="1"/>
  <c r="BI51" i="2"/>
  <c r="BH51" i="2"/>
  <c r="BG51" i="2"/>
  <c r="BD51" i="2"/>
  <c r="BC51" i="2"/>
  <c r="BB51" i="2"/>
  <c r="AX51" i="2"/>
  <c r="AW51" i="2"/>
  <c r="AV51" i="2"/>
  <c r="AU51" i="2"/>
  <c r="AT51" i="2"/>
  <c r="AN51" i="2"/>
  <c r="AM51" i="2"/>
  <c r="AL51" i="2"/>
  <c r="AK51" i="2"/>
  <c r="AJ51" i="2"/>
  <c r="AI51" i="2"/>
  <c r="AH51" i="2"/>
  <c r="AG51" i="2"/>
  <c r="AB51" i="2"/>
  <c r="AA51" i="2"/>
  <c r="Z51" i="2"/>
  <c r="Y51" i="2"/>
  <c r="X51" i="2"/>
  <c r="U51" i="2"/>
  <c r="T51" i="2"/>
  <c r="S51" i="2"/>
  <c r="R51" i="2"/>
  <c r="Q51" i="2"/>
  <c r="P51" i="2"/>
  <c r="O51" i="2"/>
  <c r="L51" i="2"/>
  <c r="I51" i="2"/>
  <c r="H51" i="2"/>
  <c r="G51" i="2"/>
  <c r="F51" i="2"/>
  <c r="E51" i="2"/>
  <c r="C51" i="2"/>
  <c r="LO50" i="2"/>
  <c r="LE50" i="2"/>
  <c r="LD50" i="2"/>
  <c r="LB50" i="2"/>
  <c r="KY50" i="2"/>
  <c r="KX50" i="2"/>
  <c r="KP50" i="2"/>
  <c r="KM50" i="2"/>
  <c r="KK50" i="2"/>
  <c r="JV50" i="2"/>
  <c r="JT50" i="2" s="1"/>
  <c r="II50" i="2"/>
  <c r="IH50" i="2"/>
  <c r="IB50" i="2"/>
  <c r="IA50" i="2"/>
  <c r="HU50" i="2"/>
  <c r="HT50" i="2"/>
  <c r="HN50" i="2"/>
  <c r="HM50" i="2"/>
  <c r="HG50" i="2"/>
  <c r="HF50" i="2"/>
  <c r="GZ50" i="2"/>
  <c r="GY50" i="2"/>
  <c r="GS50" i="2"/>
  <c r="GP50" i="2"/>
  <c r="GO50" i="2"/>
  <c r="FR50" i="2"/>
  <c r="FM50" i="2"/>
  <c r="FA50" i="2"/>
  <c r="ER50" i="2"/>
  <c r="EE50" i="2"/>
  <c r="ED50" i="2"/>
  <c r="EC50" i="2"/>
  <c r="EB50" i="2"/>
  <c r="EA50" i="2"/>
  <c r="DZ50" i="2"/>
  <c r="DV50" i="2"/>
  <c r="DN50" i="2"/>
  <c r="CJ50" i="2"/>
  <c r="CI50" i="2"/>
  <c r="CE50" i="2"/>
  <c r="CD50" i="2"/>
  <c r="BK50" i="2"/>
  <c r="BJ50" i="2"/>
  <c r="BL50" i="2" s="1"/>
  <c r="BO50" i="2" s="1"/>
  <c r="BI50" i="2"/>
  <c r="BH50" i="2"/>
  <c r="BG50" i="2"/>
  <c r="BD50" i="2"/>
  <c r="BC50" i="2"/>
  <c r="BB50" i="2"/>
  <c r="AX50" i="2"/>
  <c r="AW50" i="2"/>
  <c r="CK50" i="2" s="1"/>
  <c r="AV50" i="2"/>
  <c r="AU50" i="2"/>
  <c r="AT50" i="2"/>
  <c r="AN50" i="2"/>
  <c r="AM50" i="2"/>
  <c r="AL50" i="2"/>
  <c r="AK50" i="2"/>
  <c r="AJ50" i="2"/>
  <c r="AI50" i="2"/>
  <c r="AH50" i="2"/>
  <c r="AG50" i="2"/>
  <c r="AB50" i="2"/>
  <c r="AA50" i="2"/>
  <c r="Z50" i="2"/>
  <c r="Y50" i="2"/>
  <c r="X50" i="2"/>
  <c r="U50" i="2"/>
  <c r="T50" i="2"/>
  <c r="S50" i="2"/>
  <c r="R50" i="2"/>
  <c r="Q50" i="2"/>
  <c r="P50" i="2"/>
  <c r="O50" i="2"/>
  <c r="L50" i="2"/>
  <c r="I50" i="2"/>
  <c r="H50" i="2"/>
  <c r="G50" i="2"/>
  <c r="F50" i="2"/>
  <c r="E50" i="2"/>
  <c r="C50" i="2"/>
  <c r="LO49" i="2"/>
  <c r="LE49" i="2"/>
  <c r="LD49" i="2"/>
  <c r="LB49" i="2"/>
  <c r="KY49" i="2"/>
  <c r="KX49" i="2"/>
  <c r="KP49" i="2"/>
  <c r="KM49" i="2"/>
  <c r="KK49" i="2"/>
  <c r="JV49" i="2"/>
  <c r="JT49" i="2" s="1"/>
  <c r="II49" i="2"/>
  <c r="IH49" i="2"/>
  <c r="IB49" i="2"/>
  <c r="IA49" i="2"/>
  <c r="HU49" i="2"/>
  <c r="HT49" i="2"/>
  <c r="HN49" i="2"/>
  <c r="HM49" i="2"/>
  <c r="HG49" i="2"/>
  <c r="HF49" i="2"/>
  <c r="GZ49" i="2"/>
  <c r="GY49" i="2"/>
  <c r="GS49" i="2"/>
  <c r="GP49" i="2"/>
  <c r="GO49" i="2"/>
  <c r="FR49" i="2"/>
  <c r="FM49" i="2"/>
  <c r="FA49" i="2"/>
  <c r="ER49" i="2"/>
  <c r="EE49" i="2"/>
  <c r="ED49" i="2"/>
  <c r="EC49" i="2"/>
  <c r="EB49" i="2"/>
  <c r="EA49" i="2"/>
  <c r="DZ49" i="2"/>
  <c r="DV49" i="2"/>
  <c r="DN49" i="2"/>
  <c r="CI49" i="2"/>
  <c r="CE49" i="2"/>
  <c r="CD49" i="2"/>
  <c r="CJ49" i="2" s="1"/>
  <c r="BO49" i="2"/>
  <c r="BL49" i="2"/>
  <c r="BK49" i="2"/>
  <c r="BJ49" i="2"/>
  <c r="BI49" i="2"/>
  <c r="BH49" i="2"/>
  <c r="BG49" i="2"/>
  <c r="BD49" i="2"/>
  <c r="BC49" i="2"/>
  <c r="BB49" i="2"/>
  <c r="AX49" i="2"/>
  <c r="AW49" i="2"/>
  <c r="CK49" i="2" s="1"/>
  <c r="AV49" i="2"/>
  <c r="AU49" i="2"/>
  <c r="AT49" i="2"/>
  <c r="AN49" i="2"/>
  <c r="AM49" i="2"/>
  <c r="AL49" i="2"/>
  <c r="AK49" i="2"/>
  <c r="AJ49" i="2"/>
  <c r="AI49" i="2"/>
  <c r="AH49" i="2"/>
  <c r="AG49" i="2"/>
  <c r="AB49" i="2"/>
  <c r="AA49" i="2"/>
  <c r="Z49" i="2"/>
  <c r="Y49" i="2"/>
  <c r="X49" i="2"/>
  <c r="U49" i="2"/>
  <c r="T49" i="2"/>
  <c r="S49" i="2"/>
  <c r="R49" i="2"/>
  <c r="Q49" i="2"/>
  <c r="P49" i="2"/>
  <c r="O49" i="2"/>
  <c r="L49" i="2"/>
  <c r="I49" i="2"/>
  <c r="H49" i="2"/>
  <c r="G49" i="2"/>
  <c r="F49" i="2"/>
  <c r="E49" i="2"/>
  <c r="C49" i="2"/>
  <c r="LO48" i="2"/>
  <c r="LE48" i="2"/>
  <c r="LD48" i="2"/>
  <c r="LB48" i="2"/>
  <c r="KY48" i="2"/>
  <c r="KX48" i="2"/>
  <c r="KP48" i="2"/>
  <c r="KM48" i="2"/>
  <c r="KK48" i="2"/>
  <c r="JV48" i="2"/>
  <c r="JT48" i="2"/>
  <c r="II48" i="2"/>
  <c r="IH48" i="2"/>
  <c r="IB48" i="2"/>
  <c r="IA48" i="2"/>
  <c r="HU48" i="2"/>
  <c r="HT48" i="2"/>
  <c r="HN48" i="2"/>
  <c r="HM48" i="2"/>
  <c r="HG48" i="2"/>
  <c r="HF48" i="2"/>
  <c r="GZ48" i="2"/>
  <c r="GY48" i="2"/>
  <c r="GS48" i="2"/>
  <c r="GP48" i="2"/>
  <c r="GO48" i="2"/>
  <c r="FR48" i="2"/>
  <c r="FM48" i="2"/>
  <c r="FA48" i="2"/>
  <c r="ER48" i="2"/>
  <c r="EE48" i="2"/>
  <c r="ED48" i="2"/>
  <c r="EC48" i="2"/>
  <c r="EB48" i="2"/>
  <c r="EA48" i="2"/>
  <c r="DZ48" i="2"/>
  <c r="DV48" i="2"/>
  <c r="DN48" i="2"/>
  <c r="CK48" i="2"/>
  <c r="CJ48" i="2"/>
  <c r="CI48" i="2"/>
  <c r="CD48" i="2"/>
  <c r="CE48" i="2" s="1"/>
  <c r="BK48" i="2"/>
  <c r="BJ48" i="2"/>
  <c r="BL48" i="2" s="1"/>
  <c r="BO48" i="2" s="1"/>
  <c r="BI48" i="2"/>
  <c r="BH48" i="2"/>
  <c r="BG48" i="2"/>
  <c r="BD48" i="2"/>
  <c r="BC48" i="2"/>
  <c r="BB48" i="2"/>
  <c r="AX48" i="2"/>
  <c r="AW48" i="2"/>
  <c r="AV48" i="2"/>
  <c r="AU48" i="2"/>
  <c r="AT48" i="2"/>
  <c r="AN48" i="2"/>
  <c r="AM48" i="2"/>
  <c r="AL48" i="2"/>
  <c r="AK48" i="2"/>
  <c r="AJ48" i="2"/>
  <c r="AI48" i="2"/>
  <c r="AH48" i="2"/>
  <c r="AG48" i="2"/>
  <c r="AB48" i="2"/>
  <c r="AA48" i="2"/>
  <c r="Z48" i="2"/>
  <c r="Y48" i="2"/>
  <c r="X48" i="2"/>
  <c r="U48" i="2"/>
  <c r="T48" i="2"/>
  <c r="S48" i="2"/>
  <c r="R48" i="2"/>
  <c r="Q48" i="2"/>
  <c r="P48" i="2"/>
  <c r="O48" i="2"/>
  <c r="L48" i="2"/>
  <c r="I48" i="2"/>
  <c r="H48" i="2"/>
  <c r="G48" i="2"/>
  <c r="F48" i="2"/>
  <c r="E48" i="2"/>
  <c r="C48" i="2"/>
  <c r="LO47" i="2"/>
  <c r="LE47" i="2"/>
  <c r="LD47" i="2"/>
  <c r="LB47" i="2"/>
  <c r="KY47" i="2"/>
  <c r="KX47" i="2"/>
  <c r="KP47" i="2"/>
  <c r="KM47" i="2"/>
  <c r="KK47" i="2"/>
  <c r="JV47" i="2"/>
  <c r="JT47" i="2" s="1"/>
  <c r="II47" i="2"/>
  <c r="IH47" i="2"/>
  <c r="IB47" i="2"/>
  <c r="IA47" i="2"/>
  <c r="HU47" i="2"/>
  <c r="HT47" i="2"/>
  <c r="HN47" i="2"/>
  <c r="HM47" i="2"/>
  <c r="HG47" i="2"/>
  <c r="HF47" i="2"/>
  <c r="GZ47" i="2"/>
  <c r="GY47" i="2"/>
  <c r="GS47" i="2"/>
  <c r="GP47" i="2"/>
  <c r="GO47" i="2"/>
  <c r="FR47" i="2"/>
  <c r="FM47" i="2"/>
  <c r="FA47" i="2"/>
  <c r="ER47" i="2"/>
  <c r="EE47" i="2"/>
  <c r="ED47" i="2"/>
  <c r="EC47" i="2"/>
  <c r="EB47" i="2"/>
  <c r="EA47" i="2"/>
  <c r="DZ47" i="2"/>
  <c r="DV47" i="2"/>
  <c r="DN47" i="2"/>
  <c r="CI47" i="2"/>
  <c r="CE47" i="2"/>
  <c r="CD47" i="2"/>
  <c r="CJ47" i="2" s="1"/>
  <c r="BK47" i="2"/>
  <c r="BJ47" i="2"/>
  <c r="BL47" i="2" s="1"/>
  <c r="BO47" i="2" s="1"/>
  <c r="BI47" i="2"/>
  <c r="BH47" i="2"/>
  <c r="BG47" i="2"/>
  <c r="BD47" i="2"/>
  <c r="BC47" i="2"/>
  <c r="BB47" i="2"/>
  <c r="AX47" i="2"/>
  <c r="AW47" i="2"/>
  <c r="CK47" i="2" s="1"/>
  <c r="AV47" i="2"/>
  <c r="AU47" i="2"/>
  <c r="AT47" i="2"/>
  <c r="AN47" i="2"/>
  <c r="AM47" i="2"/>
  <c r="AL47" i="2"/>
  <c r="AK47" i="2"/>
  <c r="AJ47" i="2"/>
  <c r="AI47" i="2"/>
  <c r="AH47" i="2"/>
  <c r="AG47" i="2"/>
  <c r="AB47" i="2"/>
  <c r="AA47" i="2"/>
  <c r="Z47" i="2"/>
  <c r="Y47" i="2"/>
  <c r="X47" i="2"/>
  <c r="U47" i="2"/>
  <c r="T47" i="2"/>
  <c r="S47" i="2"/>
  <c r="R47" i="2"/>
  <c r="Q47" i="2"/>
  <c r="P47" i="2"/>
  <c r="O47" i="2"/>
  <c r="L47" i="2"/>
  <c r="I47" i="2"/>
  <c r="H47" i="2"/>
  <c r="G47" i="2"/>
  <c r="F47" i="2"/>
  <c r="E47" i="2"/>
  <c r="C47" i="2"/>
  <c r="LO46" i="2"/>
  <c r="LE46" i="2"/>
  <c r="LD46" i="2"/>
  <c r="LB46" i="2"/>
  <c r="KY46" i="2"/>
  <c r="KX46" i="2"/>
  <c r="KP46" i="2"/>
  <c r="KM46" i="2"/>
  <c r="KK46" i="2"/>
  <c r="JV46" i="2"/>
  <c r="JT46" i="2"/>
  <c r="II46" i="2"/>
  <c r="IH46" i="2"/>
  <c r="IB46" i="2"/>
  <c r="IA46" i="2"/>
  <c r="HU46" i="2"/>
  <c r="HT46" i="2"/>
  <c r="HN46" i="2"/>
  <c r="HM46" i="2"/>
  <c r="HG46" i="2"/>
  <c r="HF46" i="2"/>
  <c r="GZ46" i="2"/>
  <c r="GY46" i="2"/>
  <c r="GS46" i="2"/>
  <c r="GP46" i="2"/>
  <c r="GO46" i="2"/>
  <c r="FR46" i="2"/>
  <c r="FM46" i="2"/>
  <c r="FA46" i="2"/>
  <c r="ER46" i="2"/>
  <c r="EE46" i="2"/>
  <c r="ED46" i="2"/>
  <c r="EC46" i="2"/>
  <c r="EB46" i="2"/>
  <c r="EA46" i="2"/>
  <c r="DZ46" i="2"/>
  <c r="DV46" i="2"/>
  <c r="DN46" i="2"/>
  <c r="CI46" i="2"/>
  <c r="CD46" i="2"/>
  <c r="BL46" i="2"/>
  <c r="BO46" i="2" s="1"/>
  <c r="BK46" i="2"/>
  <c r="BJ46" i="2"/>
  <c r="BI46" i="2"/>
  <c r="BH46" i="2"/>
  <c r="BG46" i="2"/>
  <c r="BD46" i="2"/>
  <c r="BC46" i="2"/>
  <c r="BB46" i="2"/>
  <c r="AX46" i="2"/>
  <c r="AW46" i="2"/>
  <c r="CK46" i="2" s="1"/>
  <c r="AV46" i="2"/>
  <c r="AU46" i="2"/>
  <c r="AT46" i="2"/>
  <c r="AN46" i="2"/>
  <c r="AM46" i="2"/>
  <c r="AL46" i="2"/>
  <c r="AK46" i="2"/>
  <c r="AJ46" i="2"/>
  <c r="AI46" i="2"/>
  <c r="AH46" i="2"/>
  <c r="AG46" i="2"/>
  <c r="AB46" i="2"/>
  <c r="AA46" i="2"/>
  <c r="Z46" i="2"/>
  <c r="Y46" i="2"/>
  <c r="X46" i="2"/>
  <c r="U46" i="2"/>
  <c r="T46" i="2"/>
  <c r="S46" i="2"/>
  <c r="R46" i="2"/>
  <c r="Q46" i="2"/>
  <c r="P46" i="2"/>
  <c r="O46" i="2"/>
  <c r="L46" i="2"/>
  <c r="I46" i="2"/>
  <c r="H46" i="2"/>
  <c r="G46" i="2"/>
  <c r="F46" i="2"/>
  <c r="E46" i="2"/>
  <c r="C46" i="2"/>
  <c r="LO45" i="2"/>
  <c r="LE45" i="2"/>
  <c r="LD45" i="2"/>
  <c r="LB45" i="2"/>
  <c r="KY45" i="2"/>
  <c r="KX45" i="2"/>
  <c r="KP45" i="2"/>
  <c r="KM45" i="2"/>
  <c r="KK45" i="2"/>
  <c r="JV45" i="2"/>
  <c r="JT45" i="2" s="1"/>
  <c r="II45" i="2"/>
  <c r="IH45" i="2"/>
  <c r="IB45" i="2"/>
  <c r="IA45" i="2"/>
  <c r="HU45" i="2"/>
  <c r="HT45" i="2"/>
  <c r="HN45" i="2"/>
  <c r="HM45" i="2"/>
  <c r="HG45" i="2"/>
  <c r="HF45" i="2"/>
  <c r="GZ45" i="2"/>
  <c r="GY45" i="2"/>
  <c r="GS45" i="2"/>
  <c r="GP45" i="2"/>
  <c r="GO45" i="2"/>
  <c r="FR45" i="2"/>
  <c r="FM45" i="2"/>
  <c r="FA45" i="2"/>
  <c r="ER45" i="2"/>
  <c r="EE45" i="2"/>
  <c r="ED45" i="2"/>
  <c r="EC45" i="2"/>
  <c r="EB45" i="2"/>
  <c r="EA45" i="2"/>
  <c r="DZ45" i="2"/>
  <c r="DV45" i="2"/>
  <c r="DN45" i="2"/>
  <c r="CK45" i="2"/>
  <c r="CJ45" i="2"/>
  <c r="CI45" i="2"/>
  <c r="CE45" i="2"/>
  <c r="CD45" i="2"/>
  <c r="BK45" i="2"/>
  <c r="BJ45" i="2"/>
  <c r="BL45" i="2" s="1"/>
  <c r="BO45" i="2" s="1"/>
  <c r="BI45" i="2"/>
  <c r="BH45" i="2"/>
  <c r="BG45" i="2"/>
  <c r="BD45" i="2"/>
  <c r="BC45" i="2"/>
  <c r="BB45" i="2"/>
  <c r="AX45" i="2"/>
  <c r="AW45" i="2"/>
  <c r="AV45" i="2"/>
  <c r="AU45" i="2"/>
  <c r="AT45" i="2"/>
  <c r="AN45" i="2"/>
  <c r="AM45" i="2"/>
  <c r="AL45" i="2"/>
  <c r="AK45" i="2"/>
  <c r="AJ45" i="2"/>
  <c r="AI45" i="2"/>
  <c r="AH45" i="2"/>
  <c r="AG45" i="2"/>
  <c r="AB45" i="2"/>
  <c r="AA45" i="2"/>
  <c r="Z45" i="2"/>
  <c r="Y45" i="2"/>
  <c r="X45" i="2"/>
  <c r="U45" i="2"/>
  <c r="T45" i="2"/>
  <c r="S45" i="2"/>
  <c r="R45" i="2"/>
  <c r="Q45" i="2"/>
  <c r="P45" i="2"/>
  <c r="O45" i="2"/>
  <c r="L45" i="2"/>
  <c r="I45" i="2"/>
  <c r="H45" i="2"/>
  <c r="G45" i="2"/>
  <c r="F45" i="2"/>
  <c r="E45" i="2"/>
  <c r="C45" i="2"/>
  <c r="LO44" i="2"/>
  <c r="LE44" i="2"/>
  <c r="LD44" i="2"/>
  <c r="LB44" i="2"/>
  <c r="KY44" i="2"/>
  <c r="KX44" i="2"/>
  <c r="KP44" i="2"/>
  <c r="KM44" i="2"/>
  <c r="KK44" i="2"/>
  <c r="JV44" i="2"/>
  <c r="JT44" i="2"/>
  <c r="II44" i="2"/>
  <c r="IH44" i="2"/>
  <c r="IB44" i="2"/>
  <c r="IA44" i="2"/>
  <c r="HU44" i="2"/>
  <c r="HT44" i="2"/>
  <c r="HN44" i="2"/>
  <c r="HM44" i="2"/>
  <c r="HG44" i="2"/>
  <c r="HF44" i="2"/>
  <c r="GZ44" i="2"/>
  <c r="GY44" i="2"/>
  <c r="GS44" i="2"/>
  <c r="GP44" i="2"/>
  <c r="GO44" i="2"/>
  <c r="FR44" i="2"/>
  <c r="FM44" i="2"/>
  <c r="FA44" i="2"/>
  <c r="ER44" i="2"/>
  <c r="EE44" i="2"/>
  <c r="ED44" i="2"/>
  <c r="EC44" i="2"/>
  <c r="EB44" i="2"/>
  <c r="EA44" i="2"/>
  <c r="DZ44" i="2"/>
  <c r="DV44" i="2"/>
  <c r="DN44" i="2"/>
  <c r="CI44" i="2"/>
  <c r="CD44" i="2"/>
  <c r="CJ44" i="2" s="1"/>
  <c r="BK44" i="2"/>
  <c r="BJ44" i="2"/>
  <c r="BL44" i="2" s="1"/>
  <c r="BO44" i="2" s="1"/>
  <c r="BI44" i="2"/>
  <c r="BH44" i="2"/>
  <c r="BG44" i="2"/>
  <c r="BD44" i="2"/>
  <c r="BC44" i="2"/>
  <c r="BB44" i="2"/>
  <c r="AX44" i="2"/>
  <c r="AW44" i="2"/>
  <c r="CK44" i="2" s="1"/>
  <c r="AV44" i="2"/>
  <c r="AU44" i="2"/>
  <c r="AT44" i="2"/>
  <c r="AN44" i="2"/>
  <c r="AM44" i="2"/>
  <c r="AL44" i="2"/>
  <c r="AK44" i="2"/>
  <c r="AJ44" i="2"/>
  <c r="AI44" i="2"/>
  <c r="AH44" i="2"/>
  <c r="AG44" i="2"/>
  <c r="AB44" i="2"/>
  <c r="AA44" i="2"/>
  <c r="Z44" i="2"/>
  <c r="Y44" i="2"/>
  <c r="X44" i="2"/>
  <c r="U44" i="2"/>
  <c r="T44" i="2"/>
  <c r="S44" i="2"/>
  <c r="R44" i="2"/>
  <c r="Q44" i="2"/>
  <c r="P44" i="2"/>
  <c r="O44" i="2"/>
  <c r="L44" i="2"/>
  <c r="I44" i="2"/>
  <c r="H44" i="2"/>
  <c r="G44" i="2"/>
  <c r="F44" i="2"/>
  <c r="E44" i="2"/>
  <c r="C44" i="2"/>
  <c r="LO43" i="2"/>
  <c r="LE43" i="2"/>
  <c r="LD43" i="2"/>
  <c r="LB43" i="2"/>
  <c r="KY43" i="2"/>
  <c r="KX43" i="2"/>
  <c r="KP43" i="2"/>
  <c r="KM43" i="2"/>
  <c r="KK43" i="2"/>
  <c r="JV43" i="2"/>
  <c r="JT43" i="2" s="1"/>
  <c r="II43" i="2"/>
  <c r="IH43" i="2"/>
  <c r="IB43" i="2"/>
  <c r="IA43" i="2"/>
  <c r="HU43" i="2"/>
  <c r="HT43" i="2"/>
  <c r="HN43" i="2"/>
  <c r="HM43" i="2"/>
  <c r="HG43" i="2"/>
  <c r="HF43" i="2"/>
  <c r="GZ43" i="2"/>
  <c r="GY43" i="2"/>
  <c r="GS43" i="2"/>
  <c r="GP43" i="2"/>
  <c r="GO43" i="2"/>
  <c r="FR43" i="2"/>
  <c r="FM43" i="2"/>
  <c r="FA43" i="2"/>
  <c r="ER43" i="2"/>
  <c r="EE43" i="2"/>
  <c r="ED43" i="2"/>
  <c r="EC43" i="2"/>
  <c r="EB43" i="2"/>
  <c r="EA43" i="2"/>
  <c r="DZ43" i="2"/>
  <c r="DV43" i="2"/>
  <c r="DN43" i="2"/>
  <c r="CI43" i="2"/>
  <c r="CD43" i="2"/>
  <c r="CE43" i="2" s="1"/>
  <c r="BK43" i="2"/>
  <c r="BJ43" i="2"/>
  <c r="BL43" i="2" s="1"/>
  <c r="BO43" i="2" s="1"/>
  <c r="BI43" i="2"/>
  <c r="BH43" i="2"/>
  <c r="BG43" i="2"/>
  <c r="BD43" i="2"/>
  <c r="BC43" i="2"/>
  <c r="BB43" i="2"/>
  <c r="AX43" i="2"/>
  <c r="AW43" i="2"/>
  <c r="CK43" i="2" s="1"/>
  <c r="AV43" i="2"/>
  <c r="AU43" i="2"/>
  <c r="AT43" i="2"/>
  <c r="AN43" i="2"/>
  <c r="AM43" i="2"/>
  <c r="AL43" i="2"/>
  <c r="AK43" i="2"/>
  <c r="AJ43" i="2"/>
  <c r="AI43" i="2"/>
  <c r="AH43" i="2"/>
  <c r="AG43" i="2"/>
  <c r="AB43" i="2"/>
  <c r="AA43" i="2"/>
  <c r="Z43" i="2"/>
  <c r="Y43" i="2"/>
  <c r="X43" i="2"/>
  <c r="U43" i="2"/>
  <c r="T43" i="2"/>
  <c r="S43" i="2"/>
  <c r="R43" i="2"/>
  <c r="Q43" i="2"/>
  <c r="P43" i="2"/>
  <c r="O43" i="2"/>
  <c r="L43" i="2"/>
  <c r="I43" i="2"/>
  <c r="H43" i="2"/>
  <c r="G43" i="2"/>
  <c r="F43" i="2"/>
  <c r="E43" i="2"/>
  <c r="C43" i="2"/>
  <c r="LO42" i="2"/>
  <c r="LE42" i="2"/>
  <c r="LD42" i="2"/>
  <c r="LB42" i="2"/>
  <c r="KY42" i="2"/>
  <c r="KX42" i="2"/>
  <c r="KP42" i="2"/>
  <c r="KM42" i="2"/>
  <c r="KK42" i="2"/>
  <c r="JV42" i="2"/>
  <c r="JT42" i="2" s="1"/>
  <c r="II42" i="2"/>
  <c r="IH42" i="2"/>
  <c r="IB42" i="2"/>
  <c r="IA42" i="2"/>
  <c r="HU42" i="2"/>
  <c r="HT42" i="2"/>
  <c r="HN42" i="2"/>
  <c r="HM42" i="2"/>
  <c r="HG42" i="2"/>
  <c r="HF42" i="2"/>
  <c r="GZ42" i="2"/>
  <c r="GY42" i="2"/>
  <c r="GS42" i="2"/>
  <c r="GP42" i="2"/>
  <c r="GO42" i="2"/>
  <c r="FR42" i="2"/>
  <c r="FM42" i="2"/>
  <c r="FA42" i="2"/>
  <c r="ER42" i="2"/>
  <c r="EE42" i="2"/>
  <c r="ED42" i="2"/>
  <c r="EC42" i="2"/>
  <c r="EB42" i="2"/>
  <c r="EA42" i="2"/>
  <c r="DZ42" i="2"/>
  <c r="DV42" i="2"/>
  <c r="DN42" i="2"/>
  <c r="CK42" i="2"/>
  <c r="CJ42" i="2"/>
  <c r="CI42" i="2"/>
  <c r="CE42" i="2"/>
  <c r="CD42" i="2"/>
  <c r="BK42" i="2"/>
  <c r="BJ42" i="2"/>
  <c r="BL42" i="2" s="1"/>
  <c r="BO42" i="2" s="1"/>
  <c r="BI42" i="2"/>
  <c r="BH42" i="2"/>
  <c r="BG42" i="2"/>
  <c r="BD42" i="2"/>
  <c r="BC42" i="2"/>
  <c r="BB42" i="2"/>
  <c r="AX42" i="2"/>
  <c r="AW42" i="2"/>
  <c r="AV42" i="2"/>
  <c r="AU42" i="2"/>
  <c r="AT42" i="2"/>
  <c r="AN42" i="2"/>
  <c r="AM42" i="2"/>
  <c r="AL42" i="2"/>
  <c r="AK42" i="2"/>
  <c r="AJ42" i="2"/>
  <c r="AI42" i="2"/>
  <c r="AH42" i="2"/>
  <c r="AG42" i="2"/>
  <c r="AB42" i="2"/>
  <c r="AA42" i="2"/>
  <c r="Z42" i="2"/>
  <c r="Y42" i="2"/>
  <c r="X42" i="2"/>
  <c r="U42" i="2"/>
  <c r="T42" i="2"/>
  <c r="S42" i="2"/>
  <c r="R42" i="2"/>
  <c r="Q42" i="2"/>
  <c r="P42" i="2"/>
  <c r="O42" i="2"/>
  <c r="L42" i="2"/>
  <c r="I42" i="2"/>
  <c r="H42" i="2"/>
  <c r="G42" i="2"/>
  <c r="F42" i="2"/>
  <c r="E42" i="2"/>
  <c r="C42" i="2"/>
  <c r="LO41" i="2"/>
  <c r="LE41" i="2"/>
  <c r="LD41" i="2"/>
  <c r="LB41" i="2"/>
  <c r="KY41" i="2"/>
  <c r="KX41" i="2"/>
  <c r="KP41" i="2"/>
  <c r="KM41" i="2"/>
  <c r="KK41" i="2"/>
  <c r="JV41" i="2"/>
  <c r="JT41" i="2"/>
  <c r="II41" i="2"/>
  <c r="IH41" i="2"/>
  <c r="IB41" i="2"/>
  <c r="IA41" i="2"/>
  <c r="HU41" i="2"/>
  <c r="HT41" i="2"/>
  <c r="HN41" i="2"/>
  <c r="HM41" i="2"/>
  <c r="HG41" i="2"/>
  <c r="HF41" i="2"/>
  <c r="GZ41" i="2"/>
  <c r="GY41" i="2"/>
  <c r="GS41" i="2"/>
  <c r="GP41" i="2"/>
  <c r="GO41" i="2"/>
  <c r="FR41" i="2"/>
  <c r="FM41" i="2"/>
  <c r="FA41" i="2"/>
  <c r="ER41" i="2"/>
  <c r="EE41" i="2"/>
  <c r="ED41" i="2"/>
  <c r="EC41" i="2"/>
  <c r="EB41" i="2"/>
  <c r="EA41" i="2"/>
  <c r="DZ41" i="2"/>
  <c r="DV41" i="2"/>
  <c r="DN41" i="2"/>
  <c r="CI41" i="2"/>
  <c r="CE41" i="2"/>
  <c r="CD41" i="2"/>
  <c r="CJ41" i="2" s="1"/>
  <c r="BL41" i="2"/>
  <c r="BO41" i="2" s="1"/>
  <c r="BK41" i="2"/>
  <c r="BJ41" i="2"/>
  <c r="BI41" i="2"/>
  <c r="BH41" i="2"/>
  <c r="BG41" i="2"/>
  <c r="BD41" i="2"/>
  <c r="BC41" i="2"/>
  <c r="BB41" i="2"/>
  <c r="AX41" i="2"/>
  <c r="AW41" i="2"/>
  <c r="CK41" i="2" s="1"/>
  <c r="AV41" i="2"/>
  <c r="AU41" i="2"/>
  <c r="AT41" i="2"/>
  <c r="AN41" i="2"/>
  <c r="AM41" i="2"/>
  <c r="AL41" i="2"/>
  <c r="AK41" i="2"/>
  <c r="AJ41" i="2"/>
  <c r="AI41" i="2"/>
  <c r="AH41" i="2"/>
  <c r="AG41" i="2"/>
  <c r="AB41" i="2"/>
  <c r="AA41" i="2"/>
  <c r="Z41" i="2"/>
  <c r="Y41" i="2"/>
  <c r="X41" i="2"/>
  <c r="U41" i="2"/>
  <c r="T41" i="2"/>
  <c r="S41" i="2"/>
  <c r="R41" i="2"/>
  <c r="Q41" i="2"/>
  <c r="P41" i="2"/>
  <c r="O41" i="2"/>
  <c r="L41" i="2"/>
  <c r="I41" i="2"/>
  <c r="H41" i="2"/>
  <c r="G41" i="2"/>
  <c r="F41" i="2"/>
  <c r="E41" i="2"/>
  <c r="C41" i="2"/>
  <c r="LO40" i="2"/>
  <c r="LE40" i="2"/>
  <c r="LD40" i="2"/>
  <c r="LB40" i="2"/>
  <c r="KY40" i="2"/>
  <c r="KX40" i="2"/>
  <c r="KP40" i="2"/>
  <c r="KM40" i="2"/>
  <c r="KK40" i="2"/>
  <c r="JV40" i="2"/>
  <c r="JT40" i="2"/>
  <c r="II40" i="2"/>
  <c r="IH40" i="2"/>
  <c r="IB40" i="2"/>
  <c r="IA40" i="2"/>
  <c r="HU40" i="2"/>
  <c r="HT40" i="2"/>
  <c r="HN40" i="2"/>
  <c r="HM40" i="2"/>
  <c r="HG40" i="2"/>
  <c r="HF40" i="2"/>
  <c r="GZ40" i="2"/>
  <c r="GY40" i="2"/>
  <c r="GS40" i="2"/>
  <c r="GP40" i="2"/>
  <c r="GO40" i="2"/>
  <c r="FR40" i="2"/>
  <c r="FM40" i="2"/>
  <c r="FA40" i="2"/>
  <c r="ER40" i="2"/>
  <c r="EE40" i="2"/>
  <c r="ED40" i="2"/>
  <c r="EC40" i="2"/>
  <c r="EB40" i="2"/>
  <c r="EA40" i="2"/>
  <c r="DZ40" i="2"/>
  <c r="DV40" i="2"/>
  <c r="DN40" i="2"/>
  <c r="CJ40" i="2"/>
  <c r="CI40" i="2"/>
  <c r="CD40" i="2"/>
  <c r="CE40" i="2" s="1"/>
  <c r="BK40" i="2"/>
  <c r="BJ40" i="2"/>
  <c r="BL40" i="2" s="1"/>
  <c r="BO40" i="2" s="1"/>
  <c r="BI40" i="2"/>
  <c r="BH40" i="2"/>
  <c r="BG40" i="2"/>
  <c r="BD40" i="2"/>
  <c r="BC40" i="2"/>
  <c r="BB40" i="2"/>
  <c r="AX40" i="2"/>
  <c r="AW40" i="2"/>
  <c r="CK40" i="2" s="1"/>
  <c r="AV40" i="2"/>
  <c r="AU40" i="2"/>
  <c r="AT40" i="2"/>
  <c r="AN40" i="2"/>
  <c r="AM40" i="2"/>
  <c r="AL40" i="2"/>
  <c r="AK40" i="2"/>
  <c r="AJ40" i="2"/>
  <c r="AI40" i="2"/>
  <c r="AH40" i="2"/>
  <c r="AG40" i="2"/>
  <c r="AB40" i="2"/>
  <c r="AA40" i="2"/>
  <c r="Z40" i="2"/>
  <c r="Y40" i="2"/>
  <c r="X40" i="2"/>
  <c r="U40" i="2"/>
  <c r="T40" i="2"/>
  <c r="S40" i="2"/>
  <c r="R40" i="2"/>
  <c r="Q40" i="2"/>
  <c r="P40" i="2"/>
  <c r="O40" i="2"/>
  <c r="L40" i="2"/>
  <c r="I40" i="2"/>
  <c r="H40" i="2"/>
  <c r="G40" i="2"/>
  <c r="F40" i="2"/>
  <c r="E40" i="2"/>
  <c r="C40" i="2"/>
  <c r="LO39" i="2"/>
  <c r="LE39" i="2"/>
  <c r="LD39" i="2"/>
  <c r="LB39" i="2"/>
  <c r="KY39" i="2"/>
  <c r="KX39" i="2"/>
  <c r="KP39" i="2"/>
  <c r="KM39" i="2"/>
  <c r="KK39" i="2"/>
  <c r="JV39" i="2"/>
  <c r="JT39" i="2" s="1"/>
  <c r="II39" i="2"/>
  <c r="IH39" i="2"/>
  <c r="IB39" i="2"/>
  <c r="IA39" i="2"/>
  <c r="HU39" i="2"/>
  <c r="HT39" i="2"/>
  <c r="HN39" i="2"/>
  <c r="HM39" i="2"/>
  <c r="HG39" i="2"/>
  <c r="HF39" i="2"/>
  <c r="GZ39" i="2"/>
  <c r="GY39" i="2"/>
  <c r="GS39" i="2"/>
  <c r="GP39" i="2"/>
  <c r="GO39" i="2"/>
  <c r="FR39" i="2"/>
  <c r="FM39" i="2"/>
  <c r="FA39" i="2"/>
  <c r="ER39" i="2"/>
  <c r="EE39" i="2"/>
  <c r="ED39" i="2"/>
  <c r="EC39" i="2"/>
  <c r="EB39" i="2"/>
  <c r="EA39" i="2"/>
  <c r="DZ39" i="2"/>
  <c r="DV39" i="2"/>
  <c r="DN39" i="2"/>
  <c r="CI39" i="2"/>
  <c r="CD39" i="2"/>
  <c r="CJ39" i="2" s="1"/>
  <c r="BK39" i="2"/>
  <c r="BJ39" i="2"/>
  <c r="BL39" i="2" s="1"/>
  <c r="BO39" i="2" s="1"/>
  <c r="BI39" i="2"/>
  <c r="BH39" i="2"/>
  <c r="BG39" i="2"/>
  <c r="BD39" i="2"/>
  <c r="BC39" i="2"/>
  <c r="BB39" i="2"/>
  <c r="AX39" i="2"/>
  <c r="AW39" i="2"/>
  <c r="CK39" i="2" s="1"/>
  <c r="AV39" i="2"/>
  <c r="AU39" i="2"/>
  <c r="AT39" i="2"/>
  <c r="AN39" i="2"/>
  <c r="AM39" i="2"/>
  <c r="AL39" i="2"/>
  <c r="AK39" i="2"/>
  <c r="AJ39" i="2"/>
  <c r="AI39" i="2"/>
  <c r="AH39" i="2"/>
  <c r="AG39" i="2"/>
  <c r="AB39" i="2"/>
  <c r="AA39" i="2"/>
  <c r="Z39" i="2"/>
  <c r="Y39" i="2"/>
  <c r="X39" i="2"/>
  <c r="U39" i="2"/>
  <c r="T39" i="2"/>
  <c r="S39" i="2"/>
  <c r="R39" i="2"/>
  <c r="Q39" i="2"/>
  <c r="P39" i="2"/>
  <c r="O39" i="2"/>
  <c r="L39" i="2"/>
  <c r="I39" i="2"/>
  <c r="H39" i="2"/>
  <c r="G39" i="2"/>
  <c r="F39" i="2"/>
  <c r="E39" i="2"/>
  <c r="C39" i="2"/>
  <c r="LO38" i="2"/>
  <c r="LE38" i="2"/>
  <c r="LD38" i="2"/>
  <c r="LB38" i="2"/>
  <c r="KY38" i="2"/>
  <c r="KX38" i="2"/>
  <c r="KP38" i="2"/>
  <c r="KM38" i="2"/>
  <c r="KK38" i="2"/>
  <c r="JV38" i="2"/>
  <c r="JT38" i="2"/>
  <c r="II38" i="2"/>
  <c r="IH38" i="2"/>
  <c r="IB38" i="2"/>
  <c r="IA38" i="2"/>
  <c r="HU38" i="2"/>
  <c r="HT38" i="2"/>
  <c r="HN38" i="2"/>
  <c r="HM38" i="2"/>
  <c r="HG38" i="2"/>
  <c r="HF38" i="2"/>
  <c r="GZ38" i="2"/>
  <c r="GY38" i="2"/>
  <c r="GS38" i="2"/>
  <c r="GP38" i="2"/>
  <c r="GO38" i="2"/>
  <c r="FR38" i="2"/>
  <c r="FM38" i="2"/>
  <c r="FA38" i="2"/>
  <c r="ER38" i="2"/>
  <c r="EE38" i="2"/>
  <c r="ED38" i="2"/>
  <c r="EC38" i="2"/>
  <c r="EB38" i="2"/>
  <c r="EA38" i="2"/>
  <c r="DZ38" i="2"/>
  <c r="DV38" i="2"/>
  <c r="DN38" i="2"/>
  <c r="CI38" i="2"/>
  <c r="CD38" i="2"/>
  <c r="BO38" i="2"/>
  <c r="BL38" i="2"/>
  <c r="BK38" i="2"/>
  <c r="BJ38" i="2"/>
  <c r="BI38" i="2"/>
  <c r="BH38" i="2"/>
  <c r="BG38" i="2"/>
  <c r="BD38" i="2"/>
  <c r="BC38" i="2"/>
  <c r="BB38" i="2"/>
  <c r="AX38" i="2"/>
  <c r="AW38" i="2"/>
  <c r="CK38" i="2" s="1"/>
  <c r="AV38" i="2"/>
  <c r="AU38" i="2"/>
  <c r="AT38" i="2"/>
  <c r="AN38" i="2"/>
  <c r="AM38" i="2"/>
  <c r="AL38" i="2"/>
  <c r="AK38" i="2"/>
  <c r="AJ38" i="2"/>
  <c r="AI38" i="2"/>
  <c r="AH38" i="2"/>
  <c r="AG38" i="2"/>
  <c r="AB38" i="2"/>
  <c r="AA38" i="2"/>
  <c r="Z38" i="2"/>
  <c r="Y38" i="2"/>
  <c r="X38" i="2"/>
  <c r="U38" i="2"/>
  <c r="T38" i="2"/>
  <c r="S38" i="2"/>
  <c r="R38" i="2"/>
  <c r="Q38" i="2"/>
  <c r="P38" i="2"/>
  <c r="O38" i="2"/>
  <c r="L38" i="2"/>
  <c r="I38" i="2"/>
  <c r="H38" i="2"/>
  <c r="G38" i="2"/>
  <c r="F38" i="2"/>
  <c r="E38" i="2"/>
  <c r="C38" i="2"/>
  <c r="LO37" i="2"/>
  <c r="LE37" i="2"/>
  <c r="LD37" i="2"/>
  <c r="LB37" i="2"/>
  <c r="KY37" i="2"/>
  <c r="KX37" i="2"/>
  <c r="KP37" i="2"/>
  <c r="KM37" i="2"/>
  <c r="KK37" i="2"/>
  <c r="JV37" i="2"/>
  <c r="JT37" i="2" s="1"/>
  <c r="II37" i="2"/>
  <c r="IH37" i="2"/>
  <c r="IB37" i="2"/>
  <c r="IA37" i="2"/>
  <c r="HU37" i="2"/>
  <c r="HT37" i="2"/>
  <c r="HN37" i="2"/>
  <c r="HM37" i="2"/>
  <c r="HG37" i="2"/>
  <c r="HF37" i="2"/>
  <c r="GZ37" i="2"/>
  <c r="GY37" i="2"/>
  <c r="GS37" i="2"/>
  <c r="GP37" i="2"/>
  <c r="GO37" i="2"/>
  <c r="FR37" i="2"/>
  <c r="FM37" i="2"/>
  <c r="FA37" i="2"/>
  <c r="ER37" i="2"/>
  <c r="EE37" i="2"/>
  <c r="ED37" i="2"/>
  <c r="EC37" i="2"/>
  <c r="EB37" i="2"/>
  <c r="EA37" i="2"/>
  <c r="DZ37" i="2"/>
  <c r="DV37" i="2"/>
  <c r="DN37" i="2"/>
  <c r="CK37" i="2"/>
  <c r="CJ37" i="2"/>
  <c r="CI37" i="2"/>
  <c r="CE37" i="2"/>
  <c r="CD37" i="2"/>
  <c r="BK37" i="2"/>
  <c r="BJ37" i="2"/>
  <c r="BL37" i="2" s="1"/>
  <c r="BO37" i="2" s="1"/>
  <c r="BI37" i="2"/>
  <c r="BH37" i="2"/>
  <c r="BG37" i="2"/>
  <c r="BD37" i="2"/>
  <c r="BC37" i="2"/>
  <c r="BB37" i="2"/>
  <c r="AX37" i="2"/>
  <c r="AW37" i="2"/>
  <c r="AV37" i="2"/>
  <c r="AU37" i="2"/>
  <c r="AT37" i="2"/>
  <c r="AN37" i="2"/>
  <c r="AM37" i="2"/>
  <c r="AL37" i="2"/>
  <c r="AK37" i="2"/>
  <c r="AJ37" i="2"/>
  <c r="AI37" i="2"/>
  <c r="AH37" i="2"/>
  <c r="AG37" i="2"/>
  <c r="AB37" i="2"/>
  <c r="AA37" i="2"/>
  <c r="Z37" i="2"/>
  <c r="Y37" i="2"/>
  <c r="X37" i="2"/>
  <c r="U37" i="2"/>
  <c r="T37" i="2"/>
  <c r="S37" i="2"/>
  <c r="R37" i="2"/>
  <c r="Q37" i="2"/>
  <c r="P37" i="2"/>
  <c r="O37" i="2"/>
  <c r="L37" i="2"/>
  <c r="I37" i="2"/>
  <c r="H37" i="2"/>
  <c r="G37" i="2"/>
  <c r="F37" i="2"/>
  <c r="E37" i="2"/>
  <c r="C37" i="2"/>
  <c r="LO36" i="2"/>
  <c r="LE36" i="2"/>
  <c r="LD36" i="2"/>
  <c r="LB36" i="2"/>
  <c r="KY36" i="2"/>
  <c r="KX36" i="2"/>
  <c r="KP36" i="2"/>
  <c r="KM36" i="2"/>
  <c r="KK36" i="2"/>
  <c r="JV36" i="2"/>
  <c r="JT36" i="2" s="1"/>
  <c r="II36" i="2"/>
  <c r="IH36" i="2"/>
  <c r="IB36" i="2"/>
  <c r="IA36" i="2"/>
  <c r="HU36" i="2"/>
  <c r="HT36" i="2"/>
  <c r="HN36" i="2"/>
  <c r="HM36" i="2"/>
  <c r="HG36" i="2"/>
  <c r="HF36" i="2"/>
  <c r="GZ36" i="2"/>
  <c r="GY36" i="2"/>
  <c r="GS36" i="2"/>
  <c r="GP36" i="2"/>
  <c r="GO36" i="2"/>
  <c r="FR36" i="2"/>
  <c r="FM36" i="2"/>
  <c r="FA36" i="2"/>
  <c r="ER36" i="2"/>
  <c r="EE36" i="2"/>
  <c r="ED36" i="2"/>
  <c r="EC36" i="2"/>
  <c r="EB36" i="2"/>
  <c r="EA36" i="2"/>
  <c r="DZ36" i="2"/>
  <c r="DV36" i="2"/>
  <c r="DN36" i="2"/>
  <c r="CI36" i="2"/>
  <c r="CD36" i="2"/>
  <c r="CJ36" i="2" s="1"/>
  <c r="BO36" i="2"/>
  <c r="BL36" i="2"/>
  <c r="BK36" i="2"/>
  <c r="BJ36" i="2"/>
  <c r="BI36" i="2"/>
  <c r="BH36" i="2"/>
  <c r="BG36" i="2"/>
  <c r="BD36" i="2"/>
  <c r="BC36" i="2"/>
  <c r="BB36" i="2"/>
  <c r="AX36" i="2"/>
  <c r="AW36" i="2"/>
  <c r="CK36" i="2" s="1"/>
  <c r="AV36" i="2"/>
  <c r="AU36" i="2"/>
  <c r="AT36" i="2"/>
  <c r="AN36" i="2"/>
  <c r="AM36" i="2"/>
  <c r="AL36" i="2"/>
  <c r="AK36" i="2"/>
  <c r="AJ36" i="2"/>
  <c r="AI36" i="2"/>
  <c r="AH36" i="2"/>
  <c r="AG36" i="2"/>
  <c r="AB36" i="2"/>
  <c r="AA36" i="2"/>
  <c r="Z36" i="2"/>
  <c r="Y36" i="2"/>
  <c r="X36" i="2"/>
  <c r="U36" i="2"/>
  <c r="T36" i="2"/>
  <c r="S36" i="2"/>
  <c r="R36" i="2"/>
  <c r="Q36" i="2"/>
  <c r="P36" i="2"/>
  <c r="O36" i="2"/>
  <c r="L36" i="2"/>
  <c r="I36" i="2"/>
  <c r="H36" i="2"/>
  <c r="G36" i="2"/>
  <c r="F36" i="2"/>
  <c r="E36" i="2"/>
  <c r="C36" i="2"/>
  <c r="LO35" i="2"/>
  <c r="LE35" i="2"/>
  <c r="LD35" i="2"/>
  <c r="LB35" i="2"/>
  <c r="KY35" i="2"/>
  <c r="KX35" i="2"/>
  <c r="KP35" i="2"/>
  <c r="KM35" i="2"/>
  <c r="KK35" i="2"/>
  <c r="JV35" i="2"/>
  <c r="JT35" i="2" s="1"/>
  <c r="II35" i="2"/>
  <c r="IH35" i="2"/>
  <c r="IB35" i="2"/>
  <c r="IA35" i="2"/>
  <c r="HU35" i="2"/>
  <c r="HT35" i="2"/>
  <c r="HN35" i="2"/>
  <c r="HM35" i="2"/>
  <c r="HG35" i="2"/>
  <c r="HF35" i="2"/>
  <c r="GZ35" i="2"/>
  <c r="GY35" i="2"/>
  <c r="GS35" i="2"/>
  <c r="GP35" i="2"/>
  <c r="GO35" i="2"/>
  <c r="FR35" i="2"/>
  <c r="FM35" i="2"/>
  <c r="FA35" i="2"/>
  <c r="ER35" i="2"/>
  <c r="EE35" i="2"/>
  <c r="ED35" i="2"/>
  <c r="EC35" i="2"/>
  <c r="EB35" i="2"/>
  <c r="EA35" i="2"/>
  <c r="DZ35" i="2"/>
  <c r="DV35" i="2"/>
  <c r="DN35" i="2"/>
  <c r="CK35" i="2"/>
  <c r="CI35" i="2"/>
  <c r="CD35" i="2"/>
  <c r="CE35" i="2" s="1"/>
  <c r="BO35" i="2"/>
  <c r="BL35" i="2"/>
  <c r="BK35" i="2"/>
  <c r="BJ35" i="2"/>
  <c r="BI35" i="2"/>
  <c r="BH35" i="2"/>
  <c r="BG35" i="2"/>
  <c r="BD35" i="2"/>
  <c r="BC35" i="2"/>
  <c r="BB35" i="2"/>
  <c r="AX35" i="2"/>
  <c r="AW35" i="2"/>
  <c r="AV35" i="2"/>
  <c r="AU35" i="2"/>
  <c r="AT35" i="2"/>
  <c r="AN35" i="2"/>
  <c r="AM35" i="2"/>
  <c r="AL35" i="2"/>
  <c r="AK35" i="2"/>
  <c r="AJ35" i="2"/>
  <c r="AI35" i="2"/>
  <c r="AH35" i="2"/>
  <c r="AG35" i="2"/>
  <c r="AB35" i="2"/>
  <c r="AA35" i="2"/>
  <c r="Z35" i="2"/>
  <c r="Y35" i="2"/>
  <c r="X35" i="2"/>
  <c r="U35" i="2"/>
  <c r="T35" i="2"/>
  <c r="S35" i="2"/>
  <c r="R35" i="2"/>
  <c r="Q35" i="2"/>
  <c r="P35" i="2"/>
  <c r="O35" i="2"/>
  <c r="L35" i="2"/>
  <c r="I35" i="2"/>
  <c r="H35" i="2"/>
  <c r="G35" i="2"/>
  <c r="F35" i="2"/>
  <c r="E35" i="2"/>
  <c r="C35" i="2"/>
  <c r="LO34" i="2"/>
  <c r="LE34" i="2"/>
  <c r="LD34" i="2"/>
  <c r="LB34" i="2"/>
  <c r="KY34" i="2"/>
  <c r="KX34" i="2"/>
  <c r="KP34" i="2"/>
  <c r="KM34" i="2"/>
  <c r="KK34" i="2"/>
  <c r="JV34" i="2"/>
  <c r="JT34" i="2" s="1"/>
  <c r="II34" i="2"/>
  <c r="IH34" i="2"/>
  <c r="IB34" i="2"/>
  <c r="IA34" i="2"/>
  <c r="HU34" i="2"/>
  <c r="HT34" i="2"/>
  <c r="HN34" i="2"/>
  <c r="HM34" i="2"/>
  <c r="HG34" i="2"/>
  <c r="HF34" i="2"/>
  <c r="GZ34" i="2"/>
  <c r="GY34" i="2"/>
  <c r="GS34" i="2"/>
  <c r="GP34" i="2"/>
  <c r="GO34" i="2"/>
  <c r="FR34" i="2"/>
  <c r="FM34" i="2"/>
  <c r="FA34" i="2"/>
  <c r="ER34" i="2"/>
  <c r="EE34" i="2"/>
  <c r="ED34" i="2"/>
  <c r="EC34" i="2"/>
  <c r="EB34" i="2"/>
  <c r="EA34" i="2"/>
  <c r="DZ34" i="2"/>
  <c r="DV34" i="2"/>
  <c r="DN34" i="2"/>
  <c r="CJ34" i="2"/>
  <c r="CI34" i="2"/>
  <c r="CE34" i="2"/>
  <c r="CD34" i="2"/>
  <c r="BK34" i="2"/>
  <c r="BJ34" i="2"/>
  <c r="BL34" i="2" s="1"/>
  <c r="BO34" i="2" s="1"/>
  <c r="BI34" i="2"/>
  <c r="BH34" i="2"/>
  <c r="BG34" i="2"/>
  <c r="BD34" i="2"/>
  <c r="BC34" i="2"/>
  <c r="BB34" i="2"/>
  <c r="AX34" i="2"/>
  <c r="AW34" i="2"/>
  <c r="CK34" i="2" s="1"/>
  <c r="AV34" i="2"/>
  <c r="AU34" i="2"/>
  <c r="AT34" i="2"/>
  <c r="AN34" i="2"/>
  <c r="AM34" i="2"/>
  <c r="AL34" i="2"/>
  <c r="AK34" i="2"/>
  <c r="AJ34" i="2"/>
  <c r="AI34" i="2"/>
  <c r="AH34" i="2"/>
  <c r="AG34" i="2"/>
  <c r="AB34" i="2"/>
  <c r="AA34" i="2"/>
  <c r="Z34" i="2"/>
  <c r="Y34" i="2"/>
  <c r="X34" i="2"/>
  <c r="U34" i="2"/>
  <c r="T34" i="2"/>
  <c r="S34" i="2"/>
  <c r="R34" i="2"/>
  <c r="Q34" i="2"/>
  <c r="P34" i="2"/>
  <c r="O34" i="2"/>
  <c r="L34" i="2"/>
  <c r="I34" i="2"/>
  <c r="H34" i="2"/>
  <c r="G34" i="2"/>
  <c r="F34" i="2"/>
  <c r="E34" i="2"/>
  <c r="C34" i="2"/>
  <c r="LO33" i="2"/>
  <c r="LE33" i="2"/>
  <c r="LD33" i="2"/>
  <c r="LB33" i="2"/>
  <c r="KY33" i="2"/>
  <c r="KX33" i="2"/>
  <c r="KP33" i="2"/>
  <c r="KM33" i="2"/>
  <c r="KK33" i="2"/>
  <c r="JV33" i="2"/>
  <c r="JT33" i="2" s="1"/>
  <c r="II33" i="2"/>
  <c r="IH33" i="2"/>
  <c r="IB33" i="2"/>
  <c r="IA33" i="2"/>
  <c r="HU33" i="2"/>
  <c r="HT33" i="2"/>
  <c r="HN33" i="2"/>
  <c r="HM33" i="2"/>
  <c r="HG33" i="2"/>
  <c r="HF33" i="2"/>
  <c r="GZ33" i="2"/>
  <c r="GY33" i="2"/>
  <c r="GS33" i="2"/>
  <c r="GP33" i="2"/>
  <c r="GO33" i="2"/>
  <c r="FR33" i="2"/>
  <c r="FM33" i="2"/>
  <c r="FA33" i="2"/>
  <c r="ER33" i="2"/>
  <c r="EE33" i="2"/>
  <c r="ED33" i="2"/>
  <c r="EC33" i="2"/>
  <c r="EB33" i="2"/>
  <c r="EA33" i="2"/>
  <c r="DZ33" i="2"/>
  <c r="DV33" i="2"/>
  <c r="DN33" i="2"/>
  <c r="CI33" i="2"/>
  <c r="CE33" i="2"/>
  <c r="CD33" i="2"/>
  <c r="CJ33" i="2" s="1"/>
  <c r="BO33" i="2"/>
  <c r="BL33" i="2"/>
  <c r="BK33" i="2"/>
  <c r="BJ33" i="2"/>
  <c r="BI33" i="2"/>
  <c r="BH33" i="2"/>
  <c r="BG33" i="2"/>
  <c r="BD33" i="2"/>
  <c r="BC33" i="2"/>
  <c r="BB33" i="2"/>
  <c r="AX33" i="2"/>
  <c r="AW33" i="2"/>
  <c r="CK33" i="2" s="1"/>
  <c r="AV33" i="2"/>
  <c r="AU33" i="2"/>
  <c r="AT33" i="2"/>
  <c r="AN33" i="2"/>
  <c r="AM33" i="2"/>
  <c r="AL33" i="2"/>
  <c r="AK33" i="2"/>
  <c r="AJ33" i="2"/>
  <c r="AI33" i="2"/>
  <c r="AH33" i="2"/>
  <c r="AG33" i="2"/>
  <c r="AB33" i="2"/>
  <c r="AA33" i="2"/>
  <c r="Z33" i="2"/>
  <c r="Y33" i="2"/>
  <c r="X33" i="2"/>
  <c r="U33" i="2"/>
  <c r="T33" i="2"/>
  <c r="S33" i="2"/>
  <c r="R33" i="2"/>
  <c r="Q33" i="2"/>
  <c r="P33" i="2"/>
  <c r="O33" i="2"/>
  <c r="L33" i="2"/>
  <c r="I33" i="2"/>
  <c r="H33" i="2"/>
  <c r="G33" i="2"/>
  <c r="F33" i="2"/>
  <c r="E33" i="2"/>
  <c r="C33" i="2"/>
  <c r="LO32" i="2"/>
  <c r="LE32" i="2"/>
  <c r="LD32" i="2"/>
  <c r="LB32" i="2"/>
  <c r="KY32" i="2"/>
  <c r="KX32" i="2"/>
  <c r="KP32" i="2"/>
  <c r="KM32" i="2"/>
  <c r="KK32" i="2"/>
  <c r="JV32" i="2"/>
  <c r="JT32" i="2"/>
  <c r="II32" i="2"/>
  <c r="IH32" i="2"/>
  <c r="IB32" i="2"/>
  <c r="IA32" i="2"/>
  <c r="HU32" i="2"/>
  <c r="HT32" i="2"/>
  <c r="HN32" i="2"/>
  <c r="HM32" i="2"/>
  <c r="HG32" i="2"/>
  <c r="HF32" i="2"/>
  <c r="GZ32" i="2"/>
  <c r="GY32" i="2"/>
  <c r="GS32" i="2"/>
  <c r="GP32" i="2"/>
  <c r="GO32" i="2"/>
  <c r="FR32" i="2"/>
  <c r="FM32" i="2"/>
  <c r="FA32" i="2"/>
  <c r="ER32" i="2"/>
  <c r="EE32" i="2"/>
  <c r="ED32" i="2"/>
  <c r="EC32" i="2"/>
  <c r="EB32" i="2"/>
  <c r="EA32" i="2"/>
  <c r="DZ32" i="2"/>
  <c r="DV32" i="2"/>
  <c r="DN32" i="2"/>
  <c r="CK32" i="2"/>
  <c r="CJ32" i="2"/>
  <c r="CI32" i="2"/>
  <c r="CD32" i="2"/>
  <c r="CE32" i="2" s="1"/>
  <c r="BL32" i="2"/>
  <c r="BO32" i="2" s="1"/>
  <c r="BK32" i="2"/>
  <c r="BJ32" i="2"/>
  <c r="BI32" i="2"/>
  <c r="BH32" i="2"/>
  <c r="BG32" i="2"/>
  <c r="BD32" i="2"/>
  <c r="BC32" i="2"/>
  <c r="BB32" i="2"/>
  <c r="AX32" i="2"/>
  <c r="AW32" i="2"/>
  <c r="AV32" i="2"/>
  <c r="AU32" i="2"/>
  <c r="AT32" i="2"/>
  <c r="AN32" i="2"/>
  <c r="AM32" i="2"/>
  <c r="AL32" i="2"/>
  <c r="AK32" i="2"/>
  <c r="AJ32" i="2"/>
  <c r="AI32" i="2"/>
  <c r="AH32" i="2"/>
  <c r="AG32" i="2"/>
  <c r="AB32" i="2"/>
  <c r="AA32" i="2"/>
  <c r="Z32" i="2"/>
  <c r="Y32" i="2"/>
  <c r="X32" i="2"/>
  <c r="U32" i="2"/>
  <c r="T32" i="2"/>
  <c r="S32" i="2"/>
  <c r="R32" i="2"/>
  <c r="Q32" i="2"/>
  <c r="P32" i="2"/>
  <c r="O32" i="2"/>
  <c r="L32" i="2"/>
  <c r="I32" i="2"/>
  <c r="H32" i="2"/>
  <c r="G32" i="2"/>
  <c r="F32" i="2"/>
  <c r="E32" i="2"/>
  <c r="C32" i="2"/>
  <c r="LO31" i="2"/>
  <c r="LE31" i="2"/>
  <c r="LD31" i="2"/>
  <c r="LB31" i="2"/>
  <c r="KY31" i="2"/>
  <c r="KX31" i="2"/>
  <c r="KP31" i="2"/>
  <c r="KM31" i="2"/>
  <c r="KK31" i="2"/>
  <c r="JV31" i="2"/>
  <c r="JT31" i="2" s="1"/>
  <c r="II31" i="2"/>
  <c r="IH31" i="2"/>
  <c r="IB31" i="2"/>
  <c r="IA31" i="2"/>
  <c r="HU31" i="2"/>
  <c r="HT31" i="2"/>
  <c r="HN31" i="2"/>
  <c r="HM31" i="2"/>
  <c r="HG31" i="2"/>
  <c r="HF31" i="2"/>
  <c r="GZ31" i="2"/>
  <c r="GY31" i="2"/>
  <c r="GS31" i="2"/>
  <c r="GP31" i="2"/>
  <c r="GO31" i="2"/>
  <c r="FR31" i="2"/>
  <c r="FM31" i="2"/>
  <c r="FA31" i="2"/>
  <c r="ER31" i="2"/>
  <c r="EE31" i="2"/>
  <c r="ED31" i="2"/>
  <c r="EC31" i="2"/>
  <c r="EB31" i="2"/>
  <c r="EA31" i="2"/>
  <c r="DZ31" i="2"/>
  <c r="DV31" i="2"/>
  <c r="DN31" i="2"/>
  <c r="CJ31" i="2"/>
  <c r="CI31" i="2"/>
  <c r="CD31" i="2"/>
  <c r="CE31" i="2" s="1"/>
  <c r="BK31" i="2"/>
  <c r="BJ31" i="2"/>
  <c r="BL31" i="2" s="1"/>
  <c r="BO31" i="2" s="1"/>
  <c r="BI31" i="2"/>
  <c r="BH31" i="2"/>
  <c r="BG31" i="2"/>
  <c r="BD31" i="2"/>
  <c r="BC31" i="2"/>
  <c r="BB31" i="2"/>
  <c r="AX31" i="2"/>
  <c r="AW31" i="2"/>
  <c r="CK31" i="2" s="1"/>
  <c r="AV31" i="2"/>
  <c r="AU31" i="2"/>
  <c r="AT31" i="2"/>
  <c r="AN31" i="2"/>
  <c r="AM31" i="2"/>
  <c r="AL31" i="2"/>
  <c r="AK31" i="2"/>
  <c r="AJ31" i="2"/>
  <c r="AI31" i="2"/>
  <c r="AH31" i="2"/>
  <c r="AG31" i="2"/>
  <c r="AB31" i="2"/>
  <c r="AA31" i="2"/>
  <c r="Z31" i="2"/>
  <c r="Y31" i="2"/>
  <c r="X31" i="2"/>
  <c r="U31" i="2"/>
  <c r="T31" i="2"/>
  <c r="S31" i="2"/>
  <c r="R31" i="2"/>
  <c r="Q31" i="2"/>
  <c r="P31" i="2"/>
  <c r="O31" i="2"/>
  <c r="L31" i="2"/>
  <c r="I31" i="2"/>
  <c r="H31" i="2"/>
  <c r="G31" i="2"/>
  <c r="F31" i="2"/>
  <c r="E31" i="2"/>
  <c r="C31" i="2"/>
  <c r="LO30" i="2"/>
  <c r="LE30" i="2"/>
  <c r="LD30" i="2"/>
  <c r="LB30" i="2"/>
  <c r="KY30" i="2"/>
  <c r="KX30" i="2"/>
  <c r="KP30" i="2"/>
  <c r="KM30" i="2"/>
  <c r="KK30" i="2"/>
  <c r="JV30" i="2"/>
  <c r="JT30" i="2"/>
  <c r="II30" i="2"/>
  <c r="IH30" i="2"/>
  <c r="IB30" i="2"/>
  <c r="IA30" i="2"/>
  <c r="HU30" i="2"/>
  <c r="HT30" i="2"/>
  <c r="HN30" i="2"/>
  <c r="HM30" i="2"/>
  <c r="HG30" i="2"/>
  <c r="HF30" i="2"/>
  <c r="GZ30" i="2"/>
  <c r="GY30" i="2"/>
  <c r="GS30" i="2"/>
  <c r="GP30" i="2"/>
  <c r="GO30" i="2"/>
  <c r="FR30" i="2"/>
  <c r="FM30" i="2"/>
  <c r="FA30" i="2"/>
  <c r="ER30" i="2"/>
  <c r="EE30" i="2"/>
  <c r="ED30" i="2"/>
  <c r="EC30" i="2"/>
  <c r="EB30" i="2"/>
  <c r="EA30" i="2"/>
  <c r="DZ30" i="2"/>
  <c r="DV30" i="2"/>
  <c r="DN30" i="2"/>
  <c r="CI30" i="2"/>
  <c r="CD30" i="2"/>
  <c r="BL30" i="2"/>
  <c r="BO30" i="2" s="1"/>
  <c r="BK30" i="2"/>
  <c r="BJ30" i="2"/>
  <c r="BI30" i="2"/>
  <c r="BH30" i="2"/>
  <c r="BG30" i="2"/>
  <c r="BD30" i="2"/>
  <c r="BC30" i="2"/>
  <c r="BB30" i="2"/>
  <c r="AX30" i="2"/>
  <c r="AW30" i="2"/>
  <c r="CK30" i="2" s="1"/>
  <c r="AV30" i="2"/>
  <c r="AU30" i="2"/>
  <c r="AT30" i="2"/>
  <c r="AN30" i="2"/>
  <c r="AM30" i="2"/>
  <c r="AL30" i="2"/>
  <c r="AK30" i="2"/>
  <c r="AJ30" i="2"/>
  <c r="AI30" i="2"/>
  <c r="AH30" i="2"/>
  <c r="AG30" i="2"/>
  <c r="AB30" i="2"/>
  <c r="AA30" i="2"/>
  <c r="Z30" i="2"/>
  <c r="Y30" i="2"/>
  <c r="X30" i="2"/>
  <c r="U30" i="2"/>
  <c r="T30" i="2"/>
  <c r="S30" i="2"/>
  <c r="R30" i="2"/>
  <c r="Q30" i="2"/>
  <c r="P30" i="2"/>
  <c r="O30" i="2"/>
  <c r="L30" i="2"/>
  <c r="I30" i="2"/>
  <c r="H30" i="2"/>
  <c r="G30" i="2"/>
  <c r="F30" i="2"/>
  <c r="E30" i="2"/>
  <c r="C30" i="2"/>
  <c r="LO29" i="2"/>
  <c r="LE29" i="2"/>
  <c r="LD29" i="2"/>
  <c r="LB29" i="2"/>
  <c r="KY29" i="2"/>
  <c r="KX29" i="2"/>
  <c r="KP29" i="2"/>
  <c r="KM29" i="2"/>
  <c r="KK29" i="2"/>
  <c r="JV29" i="2"/>
  <c r="JT29" i="2" s="1"/>
  <c r="II29" i="2"/>
  <c r="IH29" i="2"/>
  <c r="IB29" i="2"/>
  <c r="IA29" i="2"/>
  <c r="HU29" i="2"/>
  <c r="HT29" i="2"/>
  <c r="HN29" i="2"/>
  <c r="HM29" i="2"/>
  <c r="HG29" i="2"/>
  <c r="HF29" i="2"/>
  <c r="GZ29" i="2"/>
  <c r="GY29" i="2"/>
  <c r="GS29" i="2"/>
  <c r="GP29" i="2"/>
  <c r="GO29" i="2"/>
  <c r="FR29" i="2"/>
  <c r="FM29" i="2"/>
  <c r="FA29" i="2"/>
  <c r="ER29" i="2"/>
  <c r="EE29" i="2"/>
  <c r="ED29" i="2"/>
  <c r="EC29" i="2"/>
  <c r="EB29" i="2"/>
  <c r="EA29" i="2"/>
  <c r="DZ29" i="2"/>
  <c r="DV29" i="2"/>
  <c r="DN29" i="2"/>
  <c r="CJ29" i="2"/>
  <c r="CI29" i="2"/>
  <c r="CE29" i="2"/>
  <c r="CD29" i="2"/>
  <c r="BK29" i="2"/>
  <c r="BJ29" i="2"/>
  <c r="BL29" i="2" s="1"/>
  <c r="BO29" i="2" s="1"/>
  <c r="BI29" i="2"/>
  <c r="BH29" i="2"/>
  <c r="BG29" i="2"/>
  <c r="BD29" i="2"/>
  <c r="BC29" i="2"/>
  <c r="BB29" i="2"/>
  <c r="AX29" i="2"/>
  <c r="AW29" i="2"/>
  <c r="CK29" i="2" s="1"/>
  <c r="AV29" i="2"/>
  <c r="AU29" i="2"/>
  <c r="AT29" i="2"/>
  <c r="AN29" i="2"/>
  <c r="AM29" i="2"/>
  <c r="AL29" i="2"/>
  <c r="AK29" i="2"/>
  <c r="AJ29" i="2"/>
  <c r="AI29" i="2"/>
  <c r="AH29" i="2"/>
  <c r="AG29" i="2"/>
  <c r="AB29" i="2"/>
  <c r="AA29" i="2"/>
  <c r="Z29" i="2"/>
  <c r="Y29" i="2"/>
  <c r="X29" i="2"/>
  <c r="U29" i="2"/>
  <c r="T29" i="2"/>
  <c r="S29" i="2"/>
  <c r="R29" i="2"/>
  <c r="Q29" i="2"/>
  <c r="P29" i="2"/>
  <c r="O29" i="2"/>
  <c r="L29" i="2"/>
  <c r="I29" i="2"/>
  <c r="H29" i="2"/>
  <c r="G29" i="2"/>
  <c r="F29" i="2"/>
  <c r="E29" i="2"/>
  <c r="C29" i="2"/>
  <c r="LO28" i="2"/>
  <c r="LE28" i="2"/>
  <c r="LD28" i="2"/>
  <c r="LB28" i="2"/>
  <c r="KY28" i="2"/>
  <c r="KX28" i="2"/>
  <c r="KP28" i="2"/>
  <c r="KM28" i="2"/>
  <c r="KK28" i="2"/>
  <c r="JV28" i="2"/>
  <c r="JT28" i="2" s="1"/>
  <c r="II28" i="2"/>
  <c r="IH28" i="2"/>
  <c r="IB28" i="2"/>
  <c r="IA28" i="2"/>
  <c r="HU28" i="2"/>
  <c r="HT28" i="2"/>
  <c r="HN28" i="2"/>
  <c r="HM28" i="2"/>
  <c r="HG28" i="2"/>
  <c r="HF28" i="2"/>
  <c r="GZ28" i="2"/>
  <c r="GY28" i="2"/>
  <c r="GS28" i="2"/>
  <c r="GP28" i="2"/>
  <c r="GO28" i="2"/>
  <c r="FR28" i="2"/>
  <c r="FM28" i="2"/>
  <c r="FA28" i="2"/>
  <c r="ER28" i="2"/>
  <c r="EE28" i="2"/>
  <c r="ED28" i="2"/>
  <c r="EC28" i="2"/>
  <c r="EB28" i="2"/>
  <c r="EA28" i="2"/>
  <c r="DZ28" i="2"/>
  <c r="DV28" i="2"/>
  <c r="DN28" i="2"/>
  <c r="CI28" i="2"/>
  <c r="CD28" i="2"/>
  <c r="CJ28" i="2" s="1"/>
  <c r="BO28" i="2"/>
  <c r="BK28" i="2"/>
  <c r="BJ28" i="2"/>
  <c r="BL28" i="2" s="1"/>
  <c r="BI28" i="2"/>
  <c r="BH28" i="2"/>
  <c r="BG28" i="2"/>
  <c r="BD28" i="2"/>
  <c r="BC28" i="2"/>
  <c r="BB28" i="2"/>
  <c r="AX28" i="2"/>
  <c r="AW28" i="2"/>
  <c r="CK28" i="2" s="1"/>
  <c r="AV28" i="2"/>
  <c r="AU28" i="2"/>
  <c r="AT28" i="2"/>
  <c r="AN28" i="2"/>
  <c r="AM28" i="2"/>
  <c r="AL28" i="2"/>
  <c r="AK28" i="2"/>
  <c r="AJ28" i="2"/>
  <c r="AI28" i="2"/>
  <c r="AH28" i="2"/>
  <c r="AG28" i="2"/>
  <c r="AB28" i="2"/>
  <c r="AA28" i="2"/>
  <c r="Z28" i="2"/>
  <c r="Y28" i="2"/>
  <c r="X28" i="2"/>
  <c r="U28" i="2"/>
  <c r="T28" i="2"/>
  <c r="S28" i="2"/>
  <c r="R28" i="2"/>
  <c r="Q28" i="2"/>
  <c r="P28" i="2"/>
  <c r="O28" i="2"/>
  <c r="L28" i="2"/>
  <c r="I28" i="2"/>
  <c r="H28" i="2"/>
  <c r="G28" i="2"/>
  <c r="F28" i="2"/>
  <c r="E28" i="2"/>
  <c r="C28" i="2"/>
  <c r="LO27" i="2"/>
  <c r="LE27" i="2"/>
  <c r="LD27" i="2"/>
  <c r="LB27" i="2"/>
  <c r="KY27" i="2"/>
  <c r="KX27" i="2"/>
  <c r="KP27" i="2"/>
  <c r="KM27" i="2"/>
  <c r="KK27" i="2"/>
  <c r="JV27" i="2"/>
  <c r="JT27" i="2" s="1"/>
  <c r="II27" i="2"/>
  <c r="IH27" i="2"/>
  <c r="IB27" i="2"/>
  <c r="IA27" i="2"/>
  <c r="HU27" i="2"/>
  <c r="HT27" i="2"/>
  <c r="HN27" i="2"/>
  <c r="HM27" i="2"/>
  <c r="HG27" i="2"/>
  <c r="HF27" i="2"/>
  <c r="GZ27" i="2"/>
  <c r="GY27" i="2"/>
  <c r="GS27" i="2"/>
  <c r="GP27" i="2"/>
  <c r="GO27" i="2"/>
  <c r="FR27" i="2"/>
  <c r="FM27" i="2"/>
  <c r="FA27" i="2"/>
  <c r="ER27" i="2"/>
  <c r="EE27" i="2"/>
  <c r="ED27" i="2"/>
  <c r="EC27" i="2"/>
  <c r="EB27" i="2"/>
  <c r="EA27" i="2"/>
  <c r="DZ27" i="2"/>
  <c r="DV27" i="2"/>
  <c r="DN27" i="2"/>
  <c r="CI27" i="2"/>
  <c r="CD27" i="2"/>
  <c r="CE27" i="2" s="1"/>
  <c r="BK27" i="2"/>
  <c r="BJ27" i="2"/>
  <c r="BL27" i="2" s="1"/>
  <c r="BO27" i="2" s="1"/>
  <c r="BI27" i="2"/>
  <c r="BH27" i="2"/>
  <c r="BG27" i="2"/>
  <c r="BD27" i="2"/>
  <c r="BC27" i="2"/>
  <c r="BB27" i="2"/>
  <c r="AX27" i="2"/>
  <c r="AW27" i="2"/>
  <c r="CK27" i="2" s="1"/>
  <c r="AV27" i="2"/>
  <c r="AU27" i="2"/>
  <c r="AT27" i="2"/>
  <c r="AN27" i="2"/>
  <c r="AM27" i="2"/>
  <c r="AL27" i="2"/>
  <c r="AK27" i="2"/>
  <c r="AJ27" i="2"/>
  <c r="AI27" i="2"/>
  <c r="AH27" i="2"/>
  <c r="AG27" i="2"/>
  <c r="AB27" i="2"/>
  <c r="AA27" i="2"/>
  <c r="Z27" i="2"/>
  <c r="Y27" i="2"/>
  <c r="X27" i="2"/>
  <c r="U27" i="2"/>
  <c r="T27" i="2"/>
  <c r="S27" i="2"/>
  <c r="R27" i="2"/>
  <c r="Q27" i="2"/>
  <c r="P27" i="2"/>
  <c r="O27" i="2"/>
  <c r="L27" i="2"/>
  <c r="I27" i="2"/>
  <c r="H27" i="2"/>
  <c r="G27" i="2"/>
  <c r="F27" i="2"/>
  <c r="E27" i="2"/>
  <c r="C27" i="2"/>
  <c r="LO26" i="2"/>
  <c r="LE26" i="2"/>
  <c r="LD26" i="2"/>
  <c r="LB26" i="2"/>
  <c r="KY26" i="2"/>
  <c r="KX26" i="2"/>
  <c r="KP26" i="2"/>
  <c r="KM26" i="2"/>
  <c r="KK26" i="2"/>
  <c r="JV26" i="2"/>
  <c r="JT26" i="2" s="1"/>
  <c r="II26" i="2"/>
  <c r="IH26" i="2"/>
  <c r="IB26" i="2"/>
  <c r="IA26" i="2"/>
  <c r="HU26" i="2"/>
  <c r="HT26" i="2"/>
  <c r="HN26" i="2"/>
  <c r="HM26" i="2"/>
  <c r="HG26" i="2"/>
  <c r="HF26" i="2"/>
  <c r="GZ26" i="2"/>
  <c r="GY26" i="2"/>
  <c r="GS26" i="2"/>
  <c r="GP26" i="2"/>
  <c r="GO26" i="2"/>
  <c r="FR26" i="2"/>
  <c r="FM26" i="2"/>
  <c r="FA26" i="2"/>
  <c r="ER26" i="2"/>
  <c r="EE26" i="2"/>
  <c r="ED26" i="2"/>
  <c r="EC26" i="2"/>
  <c r="EB26" i="2"/>
  <c r="EA26" i="2"/>
  <c r="DZ26" i="2"/>
  <c r="DV26" i="2"/>
  <c r="DN26" i="2"/>
  <c r="CJ26" i="2"/>
  <c r="CI26" i="2"/>
  <c r="CE26" i="2"/>
  <c r="CD26" i="2"/>
  <c r="BK26" i="2"/>
  <c r="BJ26" i="2"/>
  <c r="BL26" i="2" s="1"/>
  <c r="BO26" i="2" s="1"/>
  <c r="BI26" i="2"/>
  <c r="BH26" i="2"/>
  <c r="BG26" i="2"/>
  <c r="BD26" i="2"/>
  <c r="BC26" i="2"/>
  <c r="BB26" i="2"/>
  <c r="AX26" i="2"/>
  <c r="AW26" i="2"/>
  <c r="CK26" i="2" s="1"/>
  <c r="AV26" i="2"/>
  <c r="AU26" i="2"/>
  <c r="AT26" i="2"/>
  <c r="AN26" i="2"/>
  <c r="AM26" i="2"/>
  <c r="AL26" i="2"/>
  <c r="AK26" i="2"/>
  <c r="AJ26" i="2"/>
  <c r="AI26" i="2"/>
  <c r="AH26" i="2"/>
  <c r="AG26" i="2"/>
  <c r="AB26" i="2"/>
  <c r="AA26" i="2"/>
  <c r="Z26" i="2"/>
  <c r="Y26" i="2"/>
  <c r="X26" i="2"/>
  <c r="U26" i="2"/>
  <c r="T26" i="2"/>
  <c r="S26" i="2"/>
  <c r="R26" i="2"/>
  <c r="Q26" i="2"/>
  <c r="P26" i="2"/>
  <c r="O26" i="2"/>
  <c r="L26" i="2"/>
  <c r="I26" i="2"/>
  <c r="H26" i="2"/>
  <c r="G26" i="2"/>
  <c r="F26" i="2"/>
  <c r="E26" i="2"/>
  <c r="C26" i="2"/>
  <c r="LO25" i="2"/>
  <c r="LE25" i="2"/>
  <c r="LD25" i="2"/>
  <c r="LB25" i="2"/>
  <c r="KY25" i="2"/>
  <c r="KX25" i="2"/>
  <c r="KP25" i="2"/>
  <c r="KM25" i="2"/>
  <c r="KK25" i="2"/>
  <c r="JV25" i="2"/>
  <c r="JT25" i="2"/>
  <c r="II25" i="2"/>
  <c r="IH25" i="2"/>
  <c r="IB25" i="2"/>
  <c r="IA25" i="2"/>
  <c r="HU25" i="2"/>
  <c r="HT25" i="2"/>
  <c r="HN25" i="2"/>
  <c r="HM25" i="2"/>
  <c r="HG25" i="2"/>
  <c r="HF25" i="2"/>
  <c r="GZ25" i="2"/>
  <c r="GY25" i="2"/>
  <c r="GS25" i="2"/>
  <c r="GP25" i="2"/>
  <c r="GO25" i="2"/>
  <c r="FR25" i="2"/>
  <c r="FM25" i="2"/>
  <c r="FA25" i="2"/>
  <c r="ER25" i="2"/>
  <c r="EE25" i="2"/>
  <c r="ED25" i="2"/>
  <c r="EC25" i="2"/>
  <c r="EB25" i="2"/>
  <c r="EA25" i="2"/>
  <c r="DZ25" i="2"/>
  <c r="DV25" i="2"/>
  <c r="DN25" i="2"/>
  <c r="CI25" i="2"/>
  <c r="CE25" i="2"/>
  <c r="CD25" i="2"/>
  <c r="CJ25" i="2" s="1"/>
  <c r="BL25" i="2"/>
  <c r="BO25" i="2" s="1"/>
  <c r="BK25" i="2"/>
  <c r="BJ25" i="2"/>
  <c r="BI25" i="2"/>
  <c r="BH25" i="2"/>
  <c r="BG25" i="2"/>
  <c r="BD25" i="2"/>
  <c r="BC25" i="2"/>
  <c r="BB25" i="2"/>
  <c r="AX25" i="2"/>
  <c r="AW25" i="2"/>
  <c r="CK25" i="2" s="1"/>
  <c r="AV25" i="2"/>
  <c r="AU25" i="2"/>
  <c r="AT25" i="2"/>
  <c r="AN25" i="2"/>
  <c r="AM25" i="2"/>
  <c r="AL25" i="2"/>
  <c r="AK25" i="2"/>
  <c r="AJ25" i="2"/>
  <c r="AI25" i="2"/>
  <c r="AH25" i="2"/>
  <c r="AG25" i="2"/>
  <c r="AB25" i="2"/>
  <c r="AA25" i="2"/>
  <c r="Z25" i="2"/>
  <c r="Y25" i="2"/>
  <c r="X25" i="2"/>
  <c r="U25" i="2"/>
  <c r="T25" i="2"/>
  <c r="S25" i="2"/>
  <c r="R25" i="2"/>
  <c r="Q25" i="2"/>
  <c r="P25" i="2"/>
  <c r="O25" i="2"/>
  <c r="L25" i="2"/>
  <c r="I25" i="2"/>
  <c r="H25" i="2"/>
  <c r="G25" i="2"/>
  <c r="F25" i="2"/>
  <c r="E25" i="2"/>
  <c r="C25" i="2"/>
  <c r="LO24" i="2"/>
  <c r="LE24" i="2"/>
  <c r="LD24" i="2"/>
  <c r="LB24" i="2"/>
  <c r="KY24" i="2"/>
  <c r="KX24" i="2"/>
  <c r="KP24" i="2"/>
  <c r="KM24" i="2"/>
  <c r="KK24" i="2"/>
  <c r="JV24" i="2"/>
  <c r="JT24" i="2"/>
  <c r="II24" i="2"/>
  <c r="IH24" i="2"/>
  <c r="IB24" i="2"/>
  <c r="IA24" i="2"/>
  <c r="HU24" i="2"/>
  <c r="HT24" i="2"/>
  <c r="HN24" i="2"/>
  <c r="HM24" i="2"/>
  <c r="HG24" i="2"/>
  <c r="HF24" i="2"/>
  <c r="GZ24" i="2"/>
  <c r="GY24" i="2"/>
  <c r="GS24" i="2"/>
  <c r="GP24" i="2"/>
  <c r="GO24" i="2"/>
  <c r="FR24" i="2"/>
  <c r="FM24" i="2"/>
  <c r="FA24" i="2"/>
  <c r="ER24" i="2"/>
  <c r="EE24" i="2"/>
  <c r="ED24" i="2"/>
  <c r="EC24" i="2"/>
  <c r="EB24" i="2"/>
  <c r="EA24" i="2"/>
  <c r="DZ24" i="2"/>
  <c r="DV24" i="2"/>
  <c r="DN24" i="2"/>
  <c r="CJ24" i="2"/>
  <c r="CI24" i="2"/>
  <c r="CD24" i="2"/>
  <c r="CE24" i="2" s="1"/>
  <c r="BK24" i="2"/>
  <c r="BJ24" i="2"/>
  <c r="BL24" i="2" s="1"/>
  <c r="BO24" i="2" s="1"/>
  <c r="BI24" i="2"/>
  <c r="BH24" i="2"/>
  <c r="BG24" i="2"/>
  <c r="BD24" i="2"/>
  <c r="BC24" i="2"/>
  <c r="BB24" i="2"/>
  <c r="AX24" i="2"/>
  <c r="AW24" i="2"/>
  <c r="CK24" i="2" s="1"/>
  <c r="AV24" i="2"/>
  <c r="AU24" i="2"/>
  <c r="AT24" i="2"/>
  <c r="AN24" i="2"/>
  <c r="AM24" i="2"/>
  <c r="AL24" i="2"/>
  <c r="AK24" i="2"/>
  <c r="AJ24" i="2"/>
  <c r="AI24" i="2"/>
  <c r="AH24" i="2"/>
  <c r="AG24" i="2"/>
  <c r="AB24" i="2"/>
  <c r="AA24" i="2"/>
  <c r="Z24" i="2"/>
  <c r="Y24" i="2"/>
  <c r="X24" i="2"/>
  <c r="U24" i="2"/>
  <c r="T24" i="2"/>
  <c r="S24" i="2"/>
  <c r="R24" i="2"/>
  <c r="Q24" i="2"/>
  <c r="P24" i="2"/>
  <c r="O24" i="2"/>
  <c r="L24" i="2"/>
  <c r="I24" i="2"/>
  <c r="H24" i="2"/>
  <c r="G24" i="2"/>
  <c r="F24" i="2"/>
  <c r="E24" i="2"/>
  <c r="C24" i="2"/>
  <c r="LO23" i="2"/>
  <c r="LE23" i="2"/>
  <c r="LD23" i="2"/>
  <c r="LB23" i="2"/>
  <c r="KY23" i="2"/>
  <c r="KX23" i="2"/>
  <c r="KP23" i="2"/>
  <c r="KM23" i="2"/>
  <c r="KK23" i="2"/>
  <c r="JV23" i="2"/>
  <c r="JT23" i="2" s="1"/>
  <c r="II23" i="2"/>
  <c r="IH23" i="2"/>
  <c r="IB23" i="2"/>
  <c r="IA23" i="2"/>
  <c r="HU23" i="2"/>
  <c r="HT23" i="2"/>
  <c r="HN23" i="2"/>
  <c r="HM23" i="2"/>
  <c r="HG23" i="2"/>
  <c r="HF23" i="2"/>
  <c r="GZ23" i="2"/>
  <c r="GY23" i="2"/>
  <c r="GS23" i="2"/>
  <c r="GP23" i="2"/>
  <c r="GO23" i="2"/>
  <c r="FR23" i="2"/>
  <c r="FM23" i="2"/>
  <c r="FA23" i="2"/>
  <c r="ER23" i="2"/>
  <c r="EE23" i="2"/>
  <c r="ED23" i="2"/>
  <c r="EC23" i="2"/>
  <c r="EB23" i="2"/>
  <c r="EA23" i="2"/>
  <c r="DZ23" i="2"/>
  <c r="DV23" i="2"/>
  <c r="DN23" i="2"/>
  <c r="CI23" i="2"/>
  <c r="CD23" i="2"/>
  <c r="CJ23" i="2" s="1"/>
  <c r="BK23" i="2"/>
  <c r="BJ23" i="2"/>
  <c r="BL23" i="2" s="1"/>
  <c r="BO23" i="2" s="1"/>
  <c r="BI23" i="2"/>
  <c r="BH23" i="2"/>
  <c r="BG23" i="2"/>
  <c r="BD23" i="2"/>
  <c r="BC23" i="2"/>
  <c r="BB23" i="2"/>
  <c r="AX23" i="2"/>
  <c r="AW23" i="2"/>
  <c r="CK23" i="2" s="1"/>
  <c r="AV23" i="2"/>
  <c r="AU23" i="2"/>
  <c r="AT23" i="2"/>
  <c r="AN23" i="2"/>
  <c r="AM23" i="2"/>
  <c r="AL23" i="2"/>
  <c r="AK23" i="2"/>
  <c r="AJ23" i="2"/>
  <c r="AI23" i="2"/>
  <c r="AH23" i="2"/>
  <c r="AG23" i="2"/>
  <c r="AB23" i="2"/>
  <c r="AA23" i="2"/>
  <c r="Z23" i="2"/>
  <c r="Y23" i="2"/>
  <c r="X23" i="2"/>
  <c r="U23" i="2"/>
  <c r="T23" i="2"/>
  <c r="S23" i="2"/>
  <c r="R23" i="2"/>
  <c r="Q23" i="2"/>
  <c r="P23" i="2"/>
  <c r="O23" i="2"/>
  <c r="L23" i="2"/>
  <c r="I23" i="2"/>
  <c r="H23" i="2"/>
  <c r="G23" i="2"/>
  <c r="F23" i="2"/>
  <c r="E23" i="2"/>
  <c r="C23" i="2"/>
  <c r="LO22" i="2"/>
  <c r="LE22" i="2"/>
  <c r="LD22" i="2"/>
  <c r="LB22" i="2"/>
  <c r="KY22" i="2"/>
  <c r="KX22" i="2"/>
  <c r="KP22" i="2"/>
  <c r="KM22" i="2"/>
  <c r="KK22" i="2"/>
  <c r="JV22" i="2"/>
  <c r="JT22" i="2"/>
  <c r="II22" i="2"/>
  <c r="IH22" i="2"/>
  <c r="IB22" i="2"/>
  <c r="IA22" i="2"/>
  <c r="HU22" i="2"/>
  <c r="HT22" i="2"/>
  <c r="HN22" i="2"/>
  <c r="HM22" i="2"/>
  <c r="HG22" i="2"/>
  <c r="HF22" i="2"/>
  <c r="GZ22" i="2"/>
  <c r="GY22" i="2"/>
  <c r="GS22" i="2"/>
  <c r="GP22" i="2"/>
  <c r="GO22" i="2"/>
  <c r="FR22" i="2"/>
  <c r="FM22" i="2"/>
  <c r="FA22" i="2"/>
  <c r="ER22" i="2"/>
  <c r="EE22" i="2"/>
  <c r="ED22" i="2"/>
  <c r="EC22" i="2"/>
  <c r="EB22" i="2"/>
  <c r="EA22" i="2"/>
  <c r="DZ22" i="2"/>
  <c r="DV22" i="2"/>
  <c r="DN22" i="2"/>
  <c r="CI22" i="2"/>
  <c r="CD22" i="2"/>
  <c r="BO22" i="2"/>
  <c r="BL22" i="2"/>
  <c r="BK22" i="2"/>
  <c r="BJ22" i="2"/>
  <c r="BI22" i="2"/>
  <c r="BH22" i="2"/>
  <c r="BG22" i="2"/>
  <c r="BD22" i="2"/>
  <c r="BC22" i="2"/>
  <c r="BB22" i="2"/>
  <c r="AX22" i="2"/>
  <c r="AW22" i="2"/>
  <c r="CK22" i="2" s="1"/>
  <c r="AV22" i="2"/>
  <c r="AU22" i="2"/>
  <c r="AT22" i="2"/>
  <c r="AN22" i="2"/>
  <c r="AM22" i="2"/>
  <c r="AL22" i="2"/>
  <c r="AK22" i="2"/>
  <c r="AJ22" i="2"/>
  <c r="AI22" i="2"/>
  <c r="AH22" i="2"/>
  <c r="AG22" i="2"/>
  <c r="AB22" i="2"/>
  <c r="AA22" i="2"/>
  <c r="Z22" i="2"/>
  <c r="Y22" i="2"/>
  <c r="X22" i="2"/>
  <c r="U22" i="2"/>
  <c r="T22" i="2"/>
  <c r="S22" i="2"/>
  <c r="R22" i="2"/>
  <c r="Q22" i="2"/>
  <c r="P22" i="2"/>
  <c r="O22" i="2"/>
  <c r="L22" i="2"/>
  <c r="I22" i="2"/>
  <c r="H22" i="2"/>
  <c r="G22" i="2"/>
  <c r="F22" i="2"/>
  <c r="E22" i="2"/>
  <c r="C22" i="2"/>
  <c r="LO21" i="2"/>
  <c r="LE21" i="2"/>
  <c r="LD21" i="2"/>
  <c r="LB21" i="2"/>
  <c r="KY21" i="2"/>
  <c r="KX21" i="2"/>
  <c r="KP21" i="2"/>
  <c r="KM21" i="2"/>
  <c r="KK21" i="2"/>
  <c r="JV21" i="2"/>
  <c r="JT21" i="2" s="1"/>
  <c r="II21" i="2"/>
  <c r="IH21" i="2"/>
  <c r="IB21" i="2"/>
  <c r="IA21" i="2"/>
  <c r="HU21" i="2"/>
  <c r="HT21" i="2"/>
  <c r="HN21" i="2"/>
  <c r="HM21" i="2"/>
  <c r="HG21" i="2"/>
  <c r="HF21" i="2"/>
  <c r="GZ21" i="2"/>
  <c r="GY21" i="2"/>
  <c r="GS21" i="2"/>
  <c r="GP21" i="2"/>
  <c r="GO21" i="2"/>
  <c r="FR21" i="2"/>
  <c r="FM21" i="2"/>
  <c r="FA21" i="2"/>
  <c r="ER21" i="2"/>
  <c r="EE21" i="2"/>
  <c r="ED21" i="2"/>
  <c r="EC21" i="2"/>
  <c r="EB21" i="2"/>
  <c r="EA21" i="2"/>
  <c r="DZ21" i="2"/>
  <c r="DV21" i="2"/>
  <c r="DN21" i="2"/>
  <c r="CK21" i="2"/>
  <c r="CJ21" i="2"/>
  <c r="CI21" i="2"/>
  <c r="CE21" i="2"/>
  <c r="CD21" i="2"/>
  <c r="BK21" i="2"/>
  <c r="BJ21" i="2"/>
  <c r="BL21" i="2" s="1"/>
  <c r="BO21" i="2" s="1"/>
  <c r="BI21" i="2"/>
  <c r="BH21" i="2"/>
  <c r="BG21" i="2"/>
  <c r="BD21" i="2"/>
  <c r="BC21" i="2"/>
  <c r="BB21" i="2"/>
  <c r="AX21" i="2"/>
  <c r="AW21" i="2"/>
  <c r="AV21" i="2"/>
  <c r="AU21" i="2"/>
  <c r="AT21" i="2"/>
  <c r="AN21" i="2"/>
  <c r="AM21" i="2"/>
  <c r="AL21" i="2"/>
  <c r="AK21" i="2"/>
  <c r="AJ21" i="2"/>
  <c r="AI21" i="2"/>
  <c r="AH21" i="2"/>
  <c r="AG21" i="2"/>
  <c r="AB21" i="2"/>
  <c r="AA21" i="2"/>
  <c r="Z21" i="2"/>
  <c r="Y21" i="2"/>
  <c r="X21" i="2"/>
  <c r="U21" i="2"/>
  <c r="T21" i="2"/>
  <c r="S21" i="2"/>
  <c r="R21" i="2"/>
  <c r="Q21" i="2"/>
  <c r="P21" i="2"/>
  <c r="O21" i="2"/>
  <c r="L21" i="2"/>
  <c r="I21" i="2"/>
  <c r="H21" i="2"/>
  <c r="G21" i="2"/>
  <c r="F21" i="2"/>
  <c r="E21" i="2"/>
  <c r="C21" i="2"/>
  <c r="LO20" i="2"/>
  <c r="LE20" i="2"/>
  <c r="LD20" i="2"/>
  <c r="LB20" i="2"/>
  <c r="KY20" i="2"/>
  <c r="KX20" i="2"/>
  <c r="KP20" i="2"/>
  <c r="KM20" i="2"/>
  <c r="KK20" i="2"/>
  <c r="JV20" i="2"/>
  <c r="JT20" i="2" s="1"/>
  <c r="II20" i="2"/>
  <c r="IH20" i="2"/>
  <c r="IB20" i="2"/>
  <c r="IA20" i="2"/>
  <c r="HU20" i="2"/>
  <c r="HT20" i="2"/>
  <c r="HN20" i="2"/>
  <c r="HM20" i="2"/>
  <c r="HG20" i="2"/>
  <c r="HF20" i="2"/>
  <c r="GZ20" i="2"/>
  <c r="GY20" i="2"/>
  <c r="GS20" i="2"/>
  <c r="GP20" i="2"/>
  <c r="GO20" i="2"/>
  <c r="FR20" i="2"/>
  <c r="FM20" i="2"/>
  <c r="FA20" i="2"/>
  <c r="ER20" i="2"/>
  <c r="EE20" i="2"/>
  <c r="ED20" i="2"/>
  <c r="EC20" i="2"/>
  <c r="EB20" i="2"/>
  <c r="EA20" i="2"/>
  <c r="DZ20" i="2"/>
  <c r="DV20" i="2"/>
  <c r="DN20" i="2"/>
  <c r="CI20" i="2"/>
  <c r="CE20" i="2"/>
  <c r="CD20" i="2"/>
  <c r="CJ20" i="2" s="1"/>
  <c r="BO20" i="2"/>
  <c r="BL20" i="2"/>
  <c r="BK20" i="2"/>
  <c r="BJ20" i="2"/>
  <c r="BI20" i="2"/>
  <c r="BH20" i="2"/>
  <c r="BG20" i="2"/>
  <c r="BD20" i="2"/>
  <c r="BC20" i="2"/>
  <c r="BB20" i="2"/>
  <c r="AX20" i="2"/>
  <c r="AW20" i="2"/>
  <c r="CK20" i="2" s="1"/>
  <c r="AV20" i="2"/>
  <c r="AU20" i="2"/>
  <c r="AT20" i="2"/>
  <c r="AN20" i="2"/>
  <c r="AM20" i="2"/>
  <c r="AL20" i="2"/>
  <c r="AK20" i="2"/>
  <c r="AJ20" i="2"/>
  <c r="AI20" i="2"/>
  <c r="AH20" i="2"/>
  <c r="AG20" i="2"/>
  <c r="AB20" i="2"/>
  <c r="AA20" i="2"/>
  <c r="Z20" i="2"/>
  <c r="Y20" i="2"/>
  <c r="X20" i="2"/>
  <c r="U20" i="2"/>
  <c r="T20" i="2"/>
  <c r="S20" i="2"/>
  <c r="R20" i="2"/>
  <c r="Q20" i="2"/>
  <c r="P20" i="2"/>
  <c r="O20" i="2"/>
  <c r="L20" i="2"/>
  <c r="I20" i="2"/>
  <c r="H20" i="2"/>
  <c r="G20" i="2"/>
  <c r="F20" i="2"/>
  <c r="E20" i="2"/>
  <c r="C20" i="2"/>
  <c r="LO19" i="2"/>
  <c r="LE19" i="2"/>
  <c r="LD19" i="2"/>
  <c r="LB19" i="2"/>
  <c r="KY19" i="2"/>
  <c r="KX19" i="2"/>
  <c r="KP19" i="2"/>
  <c r="KM19" i="2"/>
  <c r="KK19" i="2"/>
  <c r="JV19" i="2"/>
  <c r="JT19" i="2" s="1"/>
  <c r="II19" i="2"/>
  <c r="IH19" i="2"/>
  <c r="IB19" i="2"/>
  <c r="IA19" i="2"/>
  <c r="HU19" i="2"/>
  <c r="HT19" i="2"/>
  <c r="HN19" i="2"/>
  <c r="HM19" i="2"/>
  <c r="HG19" i="2"/>
  <c r="HF19" i="2"/>
  <c r="GZ19" i="2"/>
  <c r="GY19" i="2"/>
  <c r="GS19" i="2"/>
  <c r="GP19" i="2"/>
  <c r="GO19" i="2"/>
  <c r="FR19" i="2"/>
  <c r="FM19" i="2"/>
  <c r="FA19" i="2"/>
  <c r="ER19" i="2"/>
  <c r="EE19" i="2"/>
  <c r="ED19" i="2"/>
  <c r="EC19" i="2"/>
  <c r="EB19" i="2"/>
  <c r="EA19" i="2"/>
  <c r="DZ19" i="2"/>
  <c r="DV19" i="2"/>
  <c r="DN19" i="2"/>
  <c r="CI19" i="2"/>
  <c r="CD19" i="2"/>
  <c r="CE19" i="2" s="1"/>
  <c r="BK19" i="2"/>
  <c r="BJ19" i="2"/>
  <c r="BL19" i="2" s="1"/>
  <c r="BO19" i="2" s="1"/>
  <c r="BI19" i="2"/>
  <c r="BH19" i="2"/>
  <c r="BG19" i="2"/>
  <c r="BD19" i="2"/>
  <c r="BC19" i="2"/>
  <c r="BB19" i="2"/>
  <c r="AX19" i="2"/>
  <c r="AW19" i="2"/>
  <c r="CK19" i="2" s="1"/>
  <c r="AV19" i="2"/>
  <c r="AU19" i="2"/>
  <c r="AT19" i="2"/>
  <c r="AN19" i="2"/>
  <c r="AM19" i="2"/>
  <c r="AL19" i="2"/>
  <c r="AK19" i="2"/>
  <c r="AJ19" i="2"/>
  <c r="AI19" i="2"/>
  <c r="AH19" i="2"/>
  <c r="AG19" i="2"/>
  <c r="AB19" i="2"/>
  <c r="AA19" i="2"/>
  <c r="Z19" i="2"/>
  <c r="Y19" i="2"/>
  <c r="X19" i="2"/>
  <c r="U19" i="2"/>
  <c r="T19" i="2"/>
  <c r="S19" i="2"/>
  <c r="R19" i="2"/>
  <c r="Q19" i="2"/>
  <c r="P19" i="2"/>
  <c r="O19" i="2"/>
  <c r="L19" i="2"/>
  <c r="I19" i="2"/>
  <c r="H19" i="2"/>
  <c r="G19" i="2"/>
  <c r="F19" i="2"/>
  <c r="E19" i="2"/>
  <c r="C19" i="2"/>
  <c r="LO18" i="2"/>
  <c r="LE18" i="2"/>
  <c r="LD18" i="2"/>
  <c r="LB18" i="2"/>
  <c r="KY18" i="2"/>
  <c r="KX18" i="2"/>
  <c r="KP18" i="2"/>
  <c r="KM18" i="2"/>
  <c r="KK18" i="2"/>
  <c r="JV18" i="2"/>
  <c r="JT18" i="2" s="1"/>
  <c r="II18" i="2"/>
  <c r="IH18" i="2"/>
  <c r="IB18" i="2"/>
  <c r="IA18" i="2"/>
  <c r="HU18" i="2"/>
  <c r="HT18" i="2"/>
  <c r="HN18" i="2"/>
  <c r="HM18" i="2"/>
  <c r="HG18" i="2"/>
  <c r="HF18" i="2"/>
  <c r="GZ18" i="2"/>
  <c r="GY18" i="2"/>
  <c r="GS18" i="2"/>
  <c r="GP18" i="2"/>
  <c r="GO18" i="2"/>
  <c r="FR18" i="2"/>
  <c r="FM18" i="2"/>
  <c r="FA18" i="2"/>
  <c r="ER18" i="2"/>
  <c r="EE18" i="2"/>
  <c r="ED18" i="2"/>
  <c r="EC18" i="2"/>
  <c r="EB18" i="2"/>
  <c r="EA18" i="2"/>
  <c r="DZ18" i="2"/>
  <c r="DV18" i="2"/>
  <c r="DN18" i="2"/>
  <c r="CI18" i="2"/>
  <c r="CD18" i="2"/>
  <c r="CJ18" i="2" s="1"/>
  <c r="BL18" i="2"/>
  <c r="BO18" i="2" s="1"/>
  <c r="BK18" i="2"/>
  <c r="BJ18" i="2"/>
  <c r="BI18" i="2"/>
  <c r="BH18" i="2"/>
  <c r="BG18" i="2"/>
  <c r="BD18" i="2"/>
  <c r="BC18" i="2"/>
  <c r="BB18" i="2"/>
  <c r="AX18" i="2"/>
  <c r="AW18" i="2"/>
  <c r="CK18" i="2" s="1"/>
  <c r="AV18" i="2"/>
  <c r="AU18" i="2"/>
  <c r="AT18" i="2"/>
  <c r="AN18" i="2"/>
  <c r="AM18" i="2"/>
  <c r="AL18" i="2"/>
  <c r="AK18" i="2"/>
  <c r="AJ18" i="2"/>
  <c r="AI18" i="2"/>
  <c r="AH18" i="2"/>
  <c r="AG18" i="2"/>
  <c r="AB18" i="2"/>
  <c r="AA18" i="2"/>
  <c r="Z18" i="2"/>
  <c r="Y18" i="2"/>
  <c r="X18" i="2"/>
  <c r="U18" i="2"/>
  <c r="T18" i="2"/>
  <c r="S18" i="2"/>
  <c r="R18" i="2"/>
  <c r="Q18" i="2"/>
  <c r="P18" i="2"/>
  <c r="O18" i="2"/>
  <c r="L18" i="2"/>
  <c r="I18" i="2"/>
  <c r="H18" i="2"/>
  <c r="G18" i="2"/>
  <c r="F18" i="2"/>
  <c r="E18" i="2"/>
  <c r="C18" i="2"/>
  <c r="LO17" i="2"/>
  <c r="LE17" i="2"/>
  <c r="LD17" i="2"/>
  <c r="LB17" i="2"/>
  <c r="KY17" i="2"/>
  <c r="KX17" i="2"/>
  <c r="KP17" i="2"/>
  <c r="KM17" i="2"/>
  <c r="KK17" i="2"/>
  <c r="JV17" i="2"/>
  <c r="JT17" i="2" s="1"/>
  <c r="II17" i="2"/>
  <c r="IH17" i="2"/>
  <c r="IB17" i="2"/>
  <c r="IA17" i="2"/>
  <c r="HU17" i="2"/>
  <c r="HT17" i="2"/>
  <c r="HN17" i="2"/>
  <c r="HM17" i="2"/>
  <c r="HG17" i="2"/>
  <c r="HF17" i="2"/>
  <c r="GZ17" i="2"/>
  <c r="GY17" i="2"/>
  <c r="GS17" i="2"/>
  <c r="GP17" i="2"/>
  <c r="GO17" i="2"/>
  <c r="FR17" i="2"/>
  <c r="FM17" i="2"/>
  <c r="FA17" i="2"/>
  <c r="ER17" i="2"/>
  <c r="EE17" i="2"/>
  <c r="ED17" i="2"/>
  <c r="EC17" i="2"/>
  <c r="EB17" i="2"/>
  <c r="EA17" i="2"/>
  <c r="DZ17" i="2"/>
  <c r="DV17" i="2"/>
  <c r="DN17" i="2"/>
  <c r="CJ17" i="2"/>
  <c r="CI17" i="2"/>
  <c r="CD17" i="2"/>
  <c r="CE17" i="2" s="1"/>
  <c r="BL17" i="2"/>
  <c r="BO17" i="2" s="1"/>
  <c r="BK17" i="2"/>
  <c r="BJ17" i="2"/>
  <c r="BI17" i="2"/>
  <c r="BH17" i="2"/>
  <c r="BG17" i="2"/>
  <c r="BD17" i="2"/>
  <c r="BC17" i="2"/>
  <c r="BB17" i="2"/>
  <c r="AX17" i="2"/>
  <c r="AW17" i="2"/>
  <c r="CK17" i="2" s="1"/>
  <c r="AV17" i="2"/>
  <c r="AU17" i="2"/>
  <c r="AT17" i="2"/>
  <c r="AN17" i="2"/>
  <c r="AM17" i="2"/>
  <c r="AL17" i="2"/>
  <c r="AK17" i="2"/>
  <c r="AJ17" i="2"/>
  <c r="AI17" i="2"/>
  <c r="AH17" i="2"/>
  <c r="AG17" i="2"/>
  <c r="AB17" i="2"/>
  <c r="AA17" i="2"/>
  <c r="Z17" i="2"/>
  <c r="Y17" i="2"/>
  <c r="X17" i="2"/>
  <c r="U17" i="2"/>
  <c r="T17" i="2"/>
  <c r="S17" i="2"/>
  <c r="R17" i="2"/>
  <c r="Q17" i="2"/>
  <c r="P17" i="2"/>
  <c r="O17" i="2"/>
  <c r="L17" i="2"/>
  <c r="I17" i="2"/>
  <c r="H17" i="2"/>
  <c r="G17" i="2"/>
  <c r="F17" i="2"/>
  <c r="E17" i="2"/>
  <c r="C17" i="2"/>
  <c r="LO16" i="2"/>
  <c r="LE16" i="2"/>
  <c r="LD16" i="2"/>
  <c r="LB16" i="2"/>
  <c r="KY16" i="2"/>
  <c r="KX16" i="2"/>
  <c r="KP16" i="2"/>
  <c r="KM16" i="2"/>
  <c r="KK16" i="2"/>
  <c r="JV16" i="2"/>
  <c r="JT16" i="2"/>
  <c r="II16" i="2"/>
  <c r="IH16" i="2"/>
  <c r="IB16" i="2"/>
  <c r="IA16" i="2"/>
  <c r="HU16" i="2"/>
  <c r="HT16" i="2"/>
  <c r="HN16" i="2"/>
  <c r="HM16" i="2"/>
  <c r="HG16" i="2"/>
  <c r="HF16" i="2"/>
  <c r="GZ16" i="2"/>
  <c r="GY16" i="2"/>
  <c r="GS16" i="2"/>
  <c r="GP16" i="2"/>
  <c r="GO16" i="2"/>
  <c r="FR16" i="2"/>
  <c r="FM16" i="2"/>
  <c r="FA16" i="2"/>
  <c r="ER16" i="2"/>
  <c r="EE16" i="2"/>
  <c r="ED16" i="2"/>
  <c r="EC16" i="2"/>
  <c r="EB16" i="2"/>
  <c r="EA16" i="2"/>
  <c r="DZ16" i="2"/>
  <c r="DV16" i="2"/>
  <c r="DN16" i="2"/>
  <c r="CJ16" i="2"/>
  <c r="CI16" i="2"/>
  <c r="CD16" i="2"/>
  <c r="CE16" i="2" s="1"/>
  <c r="BO16" i="2"/>
  <c r="BL16" i="2"/>
  <c r="BK16" i="2"/>
  <c r="BJ16" i="2"/>
  <c r="BI16" i="2"/>
  <c r="BH16" i="2"/>
  <c r="BG16" i="2"/>
  <c r="BD16" i="2"/>
  <c r="BC16" i="2"/>
  <c r="BB16" i="2"/>
  <c r="AX16" i="2"/>
  <c r="AW16" i="2"/>
  <c r="CK16" i="2" s="1"/>
  <c r="AV16" i="2"/>
  <c r="AU16" i="2"/>
  <c r="AT16" i="2"/>
  <c r="AN16" i="2"/>
  <c r="AM16" i="2"/>
  <c r="AL16" i="2"/>
  <c r="AK16" i="2"/>
  <c r="AJ16" i="2"/>
  <c r="AI16" i="2"/>
  <c r="AH16" i="2"/>
  <c r="AG16" i="2"/>
  <c r="AB16" i="2"/>
  <c r="AA16" i="2"/>
  <c r="Z16" i="2"/>
  <c r="Y16" i="2"/>
  <c r="X16" i="2"/>
  <c r="U16" i="2"/>
  <c r="T16" i="2"/>
  <c r="S16" i="2"/>
  <c r="R16" i="2"/>
  <c r="Q16" i="2"/>
  <c r="P16" i="2"/>
  <c r="O16" i="2"/>
  <c r="L16" i="2"/>
  <c r="I16" i="2"/>
  <c r="H16" i="2"/>
  <c r="G16" i="2"/>
  <c r="F16" i="2"/>
  <c r="E16" i="2"/>
  <c r="C16" i="2"/>
  <c r="LO15" i="2"/>
  <c r="LE15" i="2"/>
  <c r="LD15" i="2"/>
  <c r="LB15" i="2"/>
  <c r="KY15" i="2"/>
  <c r="KX15" i="2"/>
  <c r="KP15" i="2"/>
  <c r="KM15" i="2"/>
  <c r="KK15" i="2"/>
  <c r="JV15" i="2"/>
  <c r="JT15" i="2" s="1"/>
  <c r="II15" i="2"/>
  <c r="IH15" i="2"/>
  <c r="IB15" i="2"/>
  <c r="IA15" i="2"/>
  <c r="HU15" i="2"/>
  <c r="HT15" i="2"/>
  <c r="HN15" i="2"/>
  <c r="HM15" i="2"/>
  <c r="HG15" i="2"/>
  <c r="HF15" i="2"/>
  <c r="GZ15" i="2"/>
  <c r="GY15" i="2"/>
  <c r="GS15" i="2"/>
  <c r="GP15" i="2"/>
  <c r="GO15" i="2"/>
  <c r="FR15" i="2"/>
  <c r="FM15" i="2"/>
  <c r="FA15" i="2"/>
  <c r="ER15" i="2"/>
  <c r="EE15" i="2"/>
  <c r="ED15" i="2"/>
  <c r="EC15" i="2"/>
  <c r="EB15" i="2"/>
  <c r="EA15" i="2"/>
  <c r="DZ15" i="2"/>
  <c r="DV15" i="2"/>
  <c r="DN15" i="2"/>
  <c r="CK15" i="2"/>
  <c r="CJ15" i="2"/>
  <c r="CI15" i="2"/>
  <c r="CE15" i="2"/>
  <c r="CD15" i="2"/>
  <c r="BO15" i="2"/>
  <c r="BK15" i="2"/>
  <c r="BJ15" i="2"/>
  <c r="BL15" i="2" s="1"/>
  <c r="BI15" i="2"/>
  <c r="BH15" i="2"/>
  <c r="BG15" i="2"/>
  <c r="BD15" i="2"/>
  <c r="BC15" i="2"/>
  <c r="BB15" i="2"/>
  <c r="AX15" i="2"/>
  <c r="AW15" i="2"/>
  <c r="AV15" i="2"/>
  <c r="AU15" i="2"/>
  <c r="AT15" i="2"/>
  <c r="AN15" i="2"/>
  <c r="AM15" i="2"/>
  <c r="AL15" i="2"/>
  <c r="AK15" i="2"/>
  <c r="AJ15" i="2"/>
  <c r="AI15" i="2"/>
  <c r="AH15" i="2"/>
  <c r="AG15" i="2"/>
  <c r="AB15" i="2"/>
  <c r="AA15" i="2"/>
  <c r="Z15" i="2"/>
  <c r="Y15" i="2"/>
  <c r="X15" i="2"/>
  <c r="U15" i="2"/>
  <c r="T15" i="2"/>
  <c r="S15" i="2"/>
  <c r="R15" i="2"/>
  <c r="Q15" i="2"/>
  <c r="P15" i="2"/>
  <c r="O15" i="2"/>
  <c r="L15" i="2"/>
  <c r="I15" i="2"/>
  <c r="H15" i="2"/>
  <c r="G15" i="2"/>
  <c r="F15" i="2"/>
  <c r="E15" i="2"/>
  <c r="C15" i="2"/>
  <c r="LO14" i="2"/>
  <c r="LE14" i="2"/>
  <c r="LD14" i="2"/>
  <c r="LB14" i="2"/>
  <c r="KY14" i="2"/>
  <c r="KX14" i="2"/>
  <c r="KP14" i="2"/>
  <c r="KM14" i="2"/>
  <c r="KK14" i="2"/>
  <c r="JV14" i="2"/>
  <c r="JT14" i="2"/>
  <c r="II14" i="2"/>
  <c r="IH14" i="2"/>
  <c r="IB14" i="2"/>
  <c r="IA14" i="2"/>
  <c r="HU14" i="2"/>
  <c r="HT14" i="2"/>
  <c r="HN14" i="2"/>
  <c r="HM14" i="2"/>
  <c r="HG14" i="2"/>
  <c r="HF14" i="2"/>
  <c r="GZ14" i="2"/>
  <c r="GY14" i="2"/>
  <c r="GS14" i="2"/>
  <c r="GP14" i="2"/>
  <c r="GO14" i="2"/>
  <c r="FR14" i="2"/>
  <c r="FM14" i="2"/>
  <c r="FA14" i="2"/>
  <c r="ER14" i="2"/>
  <c r="EE14" i="2"/>
  <c r="ED14" i="2"/>
  <c r="EC14" i="2"/>
  <c r="EB14" i="2"/>
  <c r="EA14" i="2"/>
  <c r="DZ14" i="2"/>
  <c r="DV14" i="2"/>
  <c r="DN14" i="2"/>
  <c r="CI14" i="2"/>
  <c r="CE14" i="2"/>
  <c r="CD14" i="2"/>
  <c r="CJ14" i="2" s="1"/>
  <c r="BO14" i="2"/>
  <c r="BL14" i="2"/>
  <c r="BK14" i="2"/>
  <c r="BJ14" i="2"/>
  <c r="BI14" i="2"/>
  <c r="BH14" i="2"/>
  <c r="BG14" i="2"/>
  <c r="BD14" i="2"/>
  <c r="BC14" i="2"/>
  <c r="BB14" i="2"/>
  <c r="AX14" i="2"/>
  <c r="AW14" i="2"/>
  <c r="CK14" i="2" s="1"/>
  <c r="AV14" i="2"/>
  <c r="AU14" i="2"/>
  <c r="AT14" i="2"/>
  <c r="AN14" i="2"/>
  <c r="AM14" i="2"/>
  <c r="AL14" i="2"/>
  <c r="AK14" i="2"/>
  <c r="AJ14" i="2"/>
  <c r="AI14" i="2"/>
  <c r="AH14" i="2"/>
  <c r="AG14" i="2"/>
  <c r="AB14" i="2"/>
  <c r="AA14" i="2"/>
  <c r="Z14" i="2"/>
  <c r="Y14" i="2"/>
  <c r="X14" i="2"/>
  <c r="U14" i="2"/>
  <c r="T14" i="2"/>
  <c r="S14" i="2"/>
  <c r="R14" i="2"/>
  <c r="Q14" i="2"/>
  <c r="P14" i="2"/>
  <c r="O14" i="2"/>
  <c r="L14" i="2"/>
  <c r="I14" i="2"/>
  <c r="H14" i="2"/>
  <c r="G14" i="2"/>
  <c r="F14" i="2"/>
  <c r="E14" i="2"/>
  <c r="C14" i="2"/>
  <c r="LO13" i="2"/>
  <c r="LE13" i="2"/>
  <c r="LD13" i="2"/>
  <c r="LB13" i="2"/>
  <c r="KY13" i="2"/>
  <c r="KX13" i="2"/>
  <c r="KP13" i="2"/>
  <c r="KM13" i="2"/>
  <c r="KK13" i="2"/>
  <c r="JV13" i="2"/>
  <c r="JT13" i="2" s="1"/>
  <c r="II13" i="2"/>
  <c r="IH13" i="2"/>
  <c r="IB13" i="2"/>
  <c r="IA13" i="2"/>
  <c r="HU13" i="2"/>
  <c r="HT13" i="2"/>
  <c r="HN13" i="2"/>
  <c r="HM13" i="2"/>
  <c r="HG13" i="2"/>
  <c r="HF13" i="2"/>
  <c r="GZ13" i="2"/>
  <c r="GY13" i="2"/>
  <c r="GS13" i="2"/>
  <c r="GP13" i="2"/>
  <c r="GO13" i="2"/>
  <c r="FR13" i="2"/>
  <c r="FM13" i="2"/>
  <c r="FA13" i="2"/>
  <c r="ER13" i="2"/>
  <c r="EE13" i="2"/>
  <c r="ED13" i="2"/>
  <c r="EC13" i="2"/>
  <c r="EB13" i="2"/>
  <c r="EA13" i="2"/>
  <c r="DZ13" i="2"/>
  <c r="DV13" i="2"/>
  <c r="DN13" i="2"/>
  <c r="CJ13" i="2"/>
  <c r="CI13" i="2"/>
  <c r="CE13" i="2"/>
  <c r="CD13" i="2"/>
  <c r="BL13" i="2"/>
  <c r="BO13" i="2" s="1"/>
  <c r="BK13" i="2"/>
  <c r="BJ13" i="2"/>
  <c r="BI13" i="2"/>
  <c r="BH13" i="2"/>
  <c r="BG13" i="2"/>
  <c r="BD13" i="2"/>
  <c r="BC13" i="2"/>
  <c r="BB13" i="2"/>
  <c r="AX13" i="2"/>
  <c r="AW13" i="2"/>
  <c r="CK13" i="2" s="1"/>
  <c r="AV13" i="2"/>
  <c r="AU13" i="2"/>
  <c r="AT13" i="2"/>
  <c r="AN13" i="2"/>
  <c r="AM13" i="2"/>
  <c r="AL13" i="2"/>
  <c r="AK13" i="2"/>
  <c r="AJ13" i="2"/>
  <c r="AI13" i="2"/>
  <c r="AH13" i="2"/>
  <c r="AG13" i="2"/>
  <c r="AB13" i="2"/>
  <c r="AA13" i="2"/>
  <c r="Z13" i="2"/>
  <c r="Y13" i="2"/>
  <c r="X13" i="2"/>
  <c r="U13" i="2"/>
  <c r="T13" i="2"/>
  <c r="S13" i="2"/>
  <c r="R13" i="2"/>
  <c r="Q13" i="2"/>
  <c r="P13" i="2"/>
  <c r="O13" i="2"/>
  <c r="L13" i="2"/>
  <c r="I13" i="2"/>
  <c r="H13" i="2"/>
  <c r="G13" i="2"/>
  <c r="F13" i="2"/>
  <c r="E13" i="2"/>
  <c r="C13" i="2"/>
  <c r="LO12" i="2"/>
  <c r="LE12" i="2"/>
  <c r="LD12" i="2"/>
  <c r="LB12" i="2"/>
  <c r="KY12" i="2"/>
  <c r="KX12" i="2"/>
  <c r="KP12" i="2"/>
  <c r="KM12" i="2"/>
  <c r="KK12" i="2"/>
  <c r="JV12" i="2"/>
  <c r="JT12" i="2"/>
  <c r="II12" i="2"/>
  <c r="IH12" i="2"/>
  <c r="IB12" i="2"/>
  <c r="IA12" i="2"/>
  <c r="HU12" i="2"/>
  <c r="HT12" i="2"/>
  <c r="HN12" i="2"/>
  <c r="HM12" i="2"/>
  <c r="HG12" i="2"/>
  <c r="HF12" i="2"/>
  <c r="GZ12" i="2"/>
  <c r="GY12" i="2"/>
  <c r="GS12" i="2"/>
  <c r="GP12" i="2"/>
  <c r="GO12" i="2"/>
  <c r="FR12" i="2"/>
  <c r="FM12" i="2"/>
  <c r="FA12" i="2"/>
  <c r="ER12" i="2"/>
  <c r="EE12" i="2"/>
  <c r="ED12" i="2"/>
  <c r="EC12" i="2"/>
  <c r="EB12" i="2"/>
  <c r="EA12" i="2"/>
  <c r="DZ12" i="2"/>
  <c r="DV12" i="2"/>
  <c r="DN12" i="2"/>
  <c r="CI12" i="2"/>
  <c r="CD12" i="2"/>
  <c r="CJ12" i="2" s="1"/>
  <c r="BK12" i="2"/>
  <c r="BJ12" i="2"/>
  <c r="BL12" i="2" s="1"/>
  <c r="BO12" i="2" s="1"/>
  <c r="BI12" i="2"/>
  <c r="BH12" i="2"/>
  <c r="BG12" i="2"/>
  <c r="BD12" i="2"/>
  <c r="BC12" i="2"/>
  <c r="BB12" i="2"/>
  <c r="AX12" i="2"/>
  <c r="AW12" i="2"/>
  <c r="CK12" i="2" s="1"/>
  <c r="AV12" i="2"/>
  <c r="AU12" i="2"/>
  <c r="AT12" i="2"/>
  <c r="AN12" i="2"/>
  <c r="AM12" i="2"/>
  <c r="AL12" i="2"/>
  <c r="AK12" i="2"/>
  <c r="AJ12" i="2"/>
  <c r="AI12" i="2"/>
  <c r="AH12" i="2"/>
  <c r="AG12" i="2"/>
  <c r="AB12" i="2"/>
  <c r="AA12" i="2"/>
  <c r="Z12" i="2"/>
  <c r="Y12" i="2"/>
  <c r="X12" i="2"/>
  <c r="U12" i="2"/>
  <c r="T12" i="2"/>
  <c r="S12" i="2"/>
  <c r="R12" i="2"/>
  <c r="Q12" i="2"/>
  <c r="P12" i="2"/>
  <c r="O12" i="2"/>
  <c r="L12" i="2"/>
  <c r="I12" i="2"/>
  <c r="H12" i="2"/>
  <c r="G12" i="2"/>
  <c r="F12" i="2"/>
  <c r="E12" i="2"/>
  <c r="C12" i="2"/>
  <c r="LO11" i="2"/>
  <c r="LE11" i="2"/>
  <c r="LD11" i="2"/>
  <c r="LB11" i="2"/>
  <c r="KY11" i="2"/>
  <c r="KX11" i="2"/>
  <c r="KP11" i="2"/>
  <c r="KM11" i="2"/>
  <c r="KK11" i="2"/>
  <c r="JV11" i="2"/>
  <c r="JT11" i="2"/>
  <c r="II11" i="2"/>
  <c r="IH11" i="2"/>
  <c r="IB11" i="2"/>
  <c r="IA11" i="2"/>
  <c r="HU11" i="2"/>
  <c r="HT11" i="2"/>
  <c r="HN11" i="2"/>
  <c r="HM11" i="2"/>
  <c r="HG11" i="2"/>
  <c r="HF11" i="2"/>
  <c r="GZ11" i="2"/>
  <c r="GY11" i="2"/>
  <c r="GS11" i="2"/>
  <c r="GP11" i="2"/>
  <c r="GO11" i="2"/>
  <c r="FR11" i="2"/>
  <c r="FM11" i="2"/>
  <c r="FA11" i="2"/>
  <c r="ER11" i="2"/>
  <c r="EE11" i="2"/>
  <c r="ED11" i="2"/>
  <c r="EC11" i="2"/>
  <c r="EB11" i="2"/>
  <c r="EA11" i="2"/>
  <c r="DZ11" i="2"/>
  <c r="DV11" i="2"/>
  <c r="DN11" i="2"/>
  <c r="CI11" i="2"/>
  <c r="CD11" i="2"/>
  <c r="CJ11" i="2" s="1"/>
  <c r="BO11" i="2"/>
  <c r="BL11" i="2"/>
  <c r="BK11" i="2"/>
  <c r="BJ11" i="2"/>
  <c r="BI11" i="2"/>
  <c r="BH11" i="2"/>
  <c r="BG11" i="2"/>
  <c r="BD11" i="2"/>
  <c r="BC11" i="2"/>
  <c r="BB11" i="2"/>
  <c r="AX11" i="2"/>
  <c r="AW11" i="2"/>
  <c r="CK11" i="2" s="1"/>
  <c r="AV11" i="2"/>
  <c r="AU11" i="2"/>
  <c r="AT11" i="2"/>
  <c r="AN11" i="2"/>
  <c r="AM11" i="2"/>
  <c r="AL11" i="2"/>
  <c r="AK11" i="2"/>
  <c r="AJ11" i="2"/>
  <c r="AI11" i="2"/>
  <c r="AH11" i="2"/>
  <c r="AG11" i="2"/>
  <c r="AB11" i="2"/>
  <c r="AA11" i="2"/>
  <c r="Z11" i="2"/>
  <c r="Y11" i="2"/>
  <c r="X11" i="2"/>
  <c r="U11" i="2"/>
  <c r="T11" i="2"/>
  <c r="S11" i="2"/>
  <c r="R11" i="2"/>
  <c r="Q11" i="2"/>
  <c r="P11" i="2"/>
  <c r="O11" i="2"/>
  <c r="L11" i="2"/>
  <c r="I11" i="2"/>
  <c r="H11" i="2"/>
  <c r="G11" i="2"/>
  <c r="F11" i="2"/>
  <c r="E11" i="2"/>
  <c r="C11" i="2"/>
  <c r="LO10" i="2"/>
  <c r="LE10" i="2"/>
  <c r="LD10" i="2"/>
  <c r="LB10" i="2"/>
  <c r="KY10" i="2"/>
  <c r="KX10" i="2"/>
  <c r="KP10" i="2"/>
  <c r="KM10" i="2"/>
  <c r="KK10" i="2"/>
  <c r="JV10" i="2"/>
  <c r="JT10" i="2" s="1"/>
  <c r="II10" i="2"/>
  <c r="IH10" i="2"/>
  <c r="IB10" i="2"/>
  <c r="IA10" i="2"/>
  <c r="HU10" i="2"/>
  <c r="HT10" i="2"/>
  <c r="HN10" i="2"/>
  <c r="HM10" i="2"/>
  <c r="HG10" i="2"/>
  <c r="HF10" i="2"/>
  <c r="GZ10" i="2"/>
  <c r="GY10" i="2"/>
  <c r="GS10" i="2"/>
  <c r="GP10" i="2"/>
  <c r="GO10" i="2"/>
  <c r="FR10" i="2"/>
  <c r="FM10" i="2"/>
  <c r="FA10" i="2"/>
  <c r="ER10" i="2"/>
  <c r="EE10" i="2"/>
  <c r="ED10" i="2"/>
  <c r="EC10" i="2"/>
  <c r="EB10" i="2"/>
  <c r="EA10" i="2"/>
  <c r="DZ10" i="2"/>
  <c r="DV10" i="2"/>
  <c r="DN10" i="2"/>
  <c r="CJ10" i="2"/>
  <c r="CI10" i="2"/>
  <c r="CE10" i="2"/>
  <c r="CD10" i="2"/>
  <c r="BK10" i="2"/>
  <c r="BJ10" i="2"/>
  <c r="BL10" i="2" s="1"/>
  <c r="BO10" i="2" s="1"/>
  <c r="BI10" i="2"/>
  <c r="BH10" i="2"/>
  <c r="BG10" i="2"/>
  <c r="BD10" i="2"/>
  <c r="BC10" i="2"/>
  <c r="BB10" i="2"/>
  <c r="AX10" i="2"/>
  <c r="AW10" i="2"/>
  <c r="CK10" i="2" s="1"/>
  <c r="AV10" i="2"/>
  <c r="AU10" i="2"/>
  <c r="AT10" i="2"/>
  <c r="AN10" i="2"/>
  <c r="AM10" i="2"/>
  <c r="AL10" i="2"/>
  <c r="AK10" i="2"/>
  <c r="AJ10" i="2"/>
  <c r="AI10" i="2"/>
  <c r="AH10" i="2"/>
  <c r="AG10" i="2"/>
  <c r="AB10" i="2"/>
  <c r="AA10" i="2"/>
  <c r="Z10" i="2"/>
  <c r="Y10" i="2"/>
  <c r="X10" i="2"/>
  <c r="U10" i="2"/>
  <c r="T10" i="2"/>
  <c r="S10" i="2"/>
  <c r="R10" i="2"/>
  <c r="Q10" i="2"/>
  <c r="P10" i="2"/>
  <c r="O10" i="2"/>
  <c r="L10" i="2"/>
  <c r="I10" i="2"/>
  <c r="H10" i="2"/>
  <c r="G10" i="2"/>
  <c r="F10" i="2"/>
  <c r="E10" i="2"/>
  <c r="C10" i="2"/>
  <c r="LO9" i="2"/>
  <c r="LE9" i="2"/>
  <c r="LD9" i="2"/>
  <c r="LB9" i="2"/>
  <c r="KY9" i="2"/>
  <c r="KX9" i="2"/>
  <c r="KP9" i="2"/>
  <c r="KM9" i="2"/>
  <c r="KK9" i="2"/>
  <c r="JV9" i="2"/>
  <c r="JT9" i="2" s="1"/>
  <c r="II9" i="2"/>
  <c r="IH9" i="2"/>
  <c r="IB9" i="2"/>
  <c r="IA9" i="2"/>
  <c r="HU9" i="2"/>
  <c r="HT9" i="2"/>
  <c r="HN9" i="2"/>
  <c r="HM9" i="2"/>
  <c r="HG9" i="2"/>
  <c r="HF9" i="2"/>
  <c r="GZ9" i="2"/>
  <c r="GY9" i="2"/>
  <c r="GS9" i="2"/>
  <c r="GP9" i="2"/>
  <c r="GO9" i="2"/>
  <c r="FR9" i="2"/>
  <c r="FM9" i="2"/>
  <c r="FA9" i="2"/>
  <c r="ER9" i="2"/>
  <c r="EE9" i="2"/>
  <c r="ED9" i="2"/>
  <c r="EC9" i="2"/>
  <c r="EB9" i="2"/>
  <c r="EA9" i="2"/>
  <c r="DZ9" i="2"/>
  <c r="DV9" i="2"/>
  <c r="DN9" i="2"/>
  <c r="CI9" i="2"/>
  <c r="CD9" i="2"/>
  <c r="CJ9" i="2" s="1"/>
  <c r="BO9" i="2"/>
  <c r="BL9" i="2"/>
  <c r="BK9" i="2"/>
  <c r="BJ9" i="2"/>
  <c r="BI9" i="2"/>
  <c r="BH9" i="2"/>
  <c r="BG9" i="2"/>
  <c r="BD9" i="2"/>
  <c r="BC9" i="2"/>
  <c r="BB9" i="2"/>
  <c r="AX9" i="2"/>
  <c r="AW9" i="2"/>
  <c r="CK9" i="2" s="1"/>
  <c r="AV9" i="2"/>
  <c r="AU9" i="2"/>
  <c r="AT9" i="2"/>
  <c r="AN9" i="2"/>
  <c r="AM9" i="2"/>
  <c r="AL9" i="2"/>
  <c r="AK9" i="2"/>
  <c r="AJ9" i="2"/>
  <c r="AI9" i="2"/>
  <c r="AH9" i="2"/>
  <c r="AG9" i="2"/>
  <c r="AB9" i="2"/>
  <c r="AA9" i="2"/>
  <c r="Z9" i="2"/>
  <c r="Y9" i="2"/>
  <c r="X9" i="2"/>
  <c r="U9" i="2"/>
  <c r="T9" i="2"/>
  <c r="S9" i="2"/>
  <c r="R9" i="2"/>
  <c r="Q9" i="2"/>
  <c r="P9" i="2"/>
  <c r="O9" i="2"/>
  <c r="L9" i="2"/>
  <c r="I9" i="2"/>
  <c r="H9" i="2"/>
  <c r="G9" i="2"/>
  <c r="F9" i="2"/>
  <c r="E9" i="2"/>
  <c r="C9" i="2"/>
  <c r="LO8" i="2"/>
  <c r="LE8" i="2"/>
  <c r="LD8" i="2"/>
  <c r="LB8" i="2"/>
  <c r="KY8" i="2"/>
  <c r="KX8" i="2"/>
  <c r="KP8" i="2"/>
  <c r="KM8" i="2"/>
  <c r="KK8" i="2"/>
  <c r="JV8" i="2"/>
  <c r="JT8" i="2"/>
  <c r="II8" i="2"/>
  <c r="IH8" i="2"/>
  <c r="IB8" i="2"/>
  <c r="IA8" i="2"/>
  <c r="HU8" i="2"/>
  <c r="HT8" i="2"/>
  <c r="HN8" i="2"/>
  <c r="HM8" i="2"/>
  <c r="HG8" i="2"/>
  <c r="HF8" i="2"/>
  <c r="GZ8" i="2"/>
  <c r="GY8" i="2"/>
  <c r="GS8" i="2"/>
  <c r="GP8" i="2"/>
  <c r="GO8" i="2"/>
  <c r="FR8" i="2"/>
  <c r="FM8" i="2"/>
  <c r="FA8" i="2"/>
  <c r="ER8" i="2"/>
  <c r="EE8" i="2"/>
  <c r="ED8" i="2"/>
  <c r="EC8" i="2"/>
  <c r="EB8" i="2"/>
  <c r="EA8" i="2"/>
  <c r="DZ8" i="2"/>
  <c r="DV8" i="2"/>
  <c r="DN8" i="2"/>
  <c r="CJ8" i="2"/>
  <c r="CI8" i="2"/>
  <c r="CD8" i="2"/>
  <c r="CE8" i="2" s="1"/>
  <c r="BK8" i="2"/>
  <c r="BJ8" i="2"/>
  <c r="BL8" i="2" s="1"/>
  <c r="BO8" i="2" s="1"/>
  <c r="BI8" i="2"/>
  <c r="BH8" i="2"/>
  <c r="BG8" i="2"/>
  <c r="BD8" i="2"/>
  <c r="BC8" i="2"/>
  <c r="BB8" i="2"/>
  <c r="AX8" i="2"/>
  <c r="AW8" i="2"/>
  <c r="CK8" i="2" s="1"/>
  <c r="AV8" i="2"/>
  <c r="AU8" i="2"/>
  <c r="AT8" i="2"/>
  <c r="AN8" i="2"/>
  <c r="AM8" i="2"/>
  <c r="AL8" i="2"/>
  <c r="AK8" i="2"/>
  <c r="AJ8" i="2"/>
  <c r="AI8" i="2"/>
  <c r="AH8" i="2"/>
  <c r="AG8" i="2"/>
  <c r="AB8" i="2"/>
  <c r="AA8" i="2"/>
  <c r="Z8" i="2"/>
  <c r="Y8" i="2"/>
  <c r="X8" i="2"/>
  <c r="U8" i="2"/>
  <c r="T8" i="2"/>
  <c r="S8" i="2"/>
  <c r="R8" i="2"/>
  <c r="Q8" i="2"/>
  <c r="P8" i="2"/>
  <c r="O8" i="2"/>
  <c r="L8" i="2"/>
  <c r="I8" i="2"/>
  <c r="H8" i="2"/>
  <c r="G8" i="2"/>
  <c r="F8" i="2"/>
  <c r="E8" i="2"/>
  <c r="C8" i="2"/>
  <c r="LO7" i="2"/>
  <c r="LE7" i="2"/>
  <c r="LD7" i="2"/>
  <c r="LB7" i="2"/>
  <c r="KY7" i="2"/>
  <c r="KX7" i="2"/>
  <c r="KP7" i="2"/>
  <c r="KM7" i="2"/>
  <c r="KK7" i="2"/>
  <c r="JV7" i="2"/>
  <c r="JT7" i="2" s="1"/>
  <c r="II7" i="2"/>
  <c r="IH7" i="2"/>
  <c r="IB7" i="2"/>
  <c r="IA7" i="2"/>
  <c r="HU7" i="2"/>
  <c r="HT7" i="2"/>
  <c r="HN7" i="2"/>
  <c r="HM7" i="2"/>
  <c r="HG7" i="2"/>
  <c r="HF7" i="2"/>
  <c r="GZ7" i="2"/>
  <c r="GY7" i="2"/>
  <c r="GS7" i="2"/>
  <c r="GP7" i="2"/>
  <c r="GO7" i="2"/>
  <c r="FR7" i="2"/>
  <c r="FM7" i="2"/>
  <c r="FA7" i="2"/>
  <c r="ER7" i="2"/>
  <c r="EE7" i="2"/>
  <c r="ED7" i="2"/>
  <c r="EC7" i="2"/>
  <c r="EB7" i="2"/>
  <c r="EA7" i="2"/>
  <c r="DZ7" i="2"/>
  <c r="DV7" i="2"/>
  <c r="DN7" i="2"/>
  <c r="CI7" i="2"/>
  <c r="CE7" i="2"/>
  <c r="CD7" i="2"/>
  <c r="CJ7" i="2" s="1"/>
  <c r="BO7" i="2"/>
  <c r="BK7" i="2"/>
  <c r="BJ7" i="2"/>
  <c r="BL7" i="2" s="1"/>
  <c r="BI7" i="2"/>
  <c r="BH7" i="2"/>
  <c r="BG7" i="2"/>
  <c r="BD7" i="2"/>
  <c r="BC7" i="2"/>
  <c r="BB7" i="2"/>
  <c r="AX7" i="2"/>
  <c r="AW7" i="2"/>
  <c r="CK7" i="2" s="1"/>
  <c r="AV7" i="2"/>
  <c r="AU7" i="2"/>
  <c r="AT7" i="2"/>
  <c r="AN7" i="2"/>
  <c r="AM7" i="2"/>
  <c r="AL7" i="2"/>
  <c r="AK7" i="2"/>
  <c r="AJ7" i="2"/>
  <c r="AI7" i="2"/>
  <c r="AH7" i="2"/>
  <c r="AG7" i="2"/>
  <c r="AB7" i="2"/>
  <c r="AA7" i="2"/>
  <c r="Z7" i="2"/>
  <c r="Y7" i="2"/>
  <c r="X7" i="2"/>
  <c r="U7" i="2"/>
  <c r="T7" i="2"/>
  <c r="S7" i="2"/>
  <c r="R7" i="2"/>
  <c r="Q7" i="2"/>
  <c r="P7" i="2"/>
  <c r="O7" i="2"/>
  <c r="L7" i="2"/>
  <c r="I7" i="2"/>
  <c r="H7" i="2"/>
  <c r="G7" i="2"/>
  <c r="F7" i="2"/>
  <c r="E7" i="2"/>
  <c r="C7" i="2"/>
  <c r="LO6" i="2"/>
  <c r="LE6" i="2"/>
  <c r="LD6" i="2"/>
  <c r="LB6" i="2"/>
  <c r="KY6" i="2"/>
  <c r="KX6" i="2"/>
  <c r="KP6" i="2"/>
  <c r="KM6" i="2"/>
  <c r="KK6" i="2"/>
  <c r="JV6" i="2"/>
  <c r="JT6" i="2" s="1"/>
  <c r="II6" i="2"/>
  <c r="IH6" i="2"/>
  <c r="IB6" i="2"/>
  <c r="IA6" i="2"/>
  <c r="HU6" i="2"/>
  <c r="HT6" i="2"/>
  <c r="HN6" i="2"/>
  <c r="HM6" i="2"/>
  <c r="HG6" i="2"/>
  <c r="HF6" i="2"/>
  <c r="GZ6" i="2"/>
  <c r="GY6" i="2"/>
  <c r="GS6" i="2"/>
  <c r="GP6" i="2"/>
  <c r="GO6" i="2"/>
  <c r="FR6" i="2"/>
  <c r="FM6" i="2"/>
  <c r="FA6" i="2"/>
  <c r="ER6" i="2"/>
  <c r="EE6" i="2"/>
  <c r="ED6" i="2"/>
  <c r="EC6" i="2"/>
  <c r="EB6" i="2"/>
  <c r="EA6" i="2"/>
  <c r="DZ6" i="2"/>
  <c r="DV6" i="2"/>
  <c r="DN6" i="2"/>
  <c r="CI6" i="2"/>
  <c r="CE6" i="2"/>
  <c r="CD6" i="2"/>
  <c r="CJ6" i="2" s="1"/>
  <c r="BK6" i="2"/>
  <c r="BJ6" i="2"/>
  <c r="BL6" i="2" s="1"/>
  <c r="BO6" i="2" s="1"/>
  <c r="BI6" i="2"/>
  <c r="BH6" i="2"/>
  <c r="BG6" i="2"/>
  <c r="BD6" i="2"/>
  <c r="BC6" i="2"/>
  <c r="BB6" i="2"/>
  <c r="AX6" i="2"/>
  <c r="AW6" i="2"/>
  <c r="CK6" i="2" s="1"/>
  <c r="AV6" i="2"/>
  <c r="AU6" i="2"/>
  <c r="AT6" i="2"/>
  <c r="AN6" i="2"/>
  <c r="AM6" i="2"/>
  <c r="AL6" i="2"/>
  <c r="AK6" i="2"/>
  <c r="AJ6" i="2"/>
  <c r="AI6" i="2"/>
  <c r="AH6" i="2"/>
  <c r="AG6" i="2"/>
  <c r="AB6" i="2"/>
  <c r="AA6" i="2"/>
  <c r="Z6" i="2"/>
  <c r="Y6" i="2"/>
  <c r="X6" i="2"/>
  <c r="U6" i="2"/>
  <c r="T6" i="2"/>
  <c r="S6" i="2"/>
  <c r="R6" i="2"/>
  <c r="Q6" i="2"/>
  <c r="P6" i="2"/>
  <c r="O6" i="2"/>
  <c r="L6" i="2"/>
  <c r="I6" i="2"/>
  <c r="H6" i="2"/>
  <c r="G6" i="2"/>
  <c r="F6" i="2"/>
  <c r="E6" i="2"/>
  <c r="C6" i="2"/>
  <c r="LO5" i="2"/>
  <c r="LE5" i="2"/>
  <c r="LD5" i="2"/>
  <c r="LB5" i="2"/>
  <c r="KY5" i="2"/>
  <c r="KX5" i="2"/>
  <c r="KP5" i="2"/>
  <c r="KM5" i="2"/>
  <c r="KK5" i="2"/>
  <c r="JV5" i="2"/>
  <c r="JT5" i="2" s="1"/>
  <c r="II5" i="2"/>
  <c r="IH5" i="2"/>
  <c r="IB5" i="2"/>
  <c r="IA5" i="2"/>
  <c r="HU5" i="2"/>
  <c r="HT5" i="2"/>
  <c r="HN5" i="2"/>
  <c r="HM5" i="2"/>
  <c r="HG5" i="2"/>
  <c r="HF5" i="2"/>
  <c r="GZ5" i="2"/>
  <c r="GY5" i="2"/>
  <c r="GS5" i="2"/>
  <c r="GP5" i="2"/>
  <c r="GO5" i="2"/>
  <c r="FR5" i="2"/>
  <c r="FM5" i="2"/>
  <c r="FA5" i="2"/>
  <c r="ER5" i="2"/>
  <c r="EE5" i="2"/>
  <c r="ED5" i="2"/>
  <c r="EC5" i="2"/>
  <c r="EB5" i="2"/>
  <c r="EA5" i="2"/>
  <c r="DZ5" i="2"/>
  <c r="DV5" i="2"/>
  <c r="DN5" i="2"/>
  <c r="CJ5" i="2"/>
  <c r="CI5" i="2"/>
  <c r="CE5" i="2"/>
  <c r="CD5" i="2"/>
  <c r="BO5" i="2"/>
  <c r="BL5" i="2"/>
  <c r="BK5" i="2"/>
  <c r="BJ5" i="2"/>
  <c r="BI5" i="2"/>
  <c r="BH5" i="2"/>
  <c r="BG5" i="2"/>
  <c r="BD5" i="2"/>
  <c r="BC5" i="2"/>
  <c r="BB5" i="2"/>
  <c r="AX5" i="2"/>
  <c r="AW5" i="2"/>
  <c r="CK5" i="2" s="1"/>
  <c r="AV5" i="2"/>
  <c r="AU5" i="2"/>
  <c r="AT5" i="2"/>
  <c r="AN5" i="2"/>
  <c r="AM5" i="2"/>
  <c r="AL5" i="2"/>
  <c r="AK5" i="2"/>
  <c r="AJ5" i="2"/>
  <c r="AI5" i="2"/>
  <c r="AH5" i="2"/>
  <c r="AG5" i="2"/>
  <c r="AB5" i="2"/>
  <c r="AA5" i="2"/>
  <c r="Z5" i="2"/>
  <c r="Y5" i="2"/>
  <c r="X5" i="2"/>
  <c r="U5" i="2"/>
  <c r="T5" i="2"/>
  <c r="S5" i="2"/>
  <c r="R5" i="2"/>
  <c r="Q5" i="2"/>
  <c r="P5" i="2"/>
  <c r="O5" i="2"/>
  <c r="L5" i="2"/>
  <c r="I5" i="2"/>
  <c r="H5" i="2"/>
  <c r="G5" i="2"/>
  <c r="F5" i="2"/>
  <c r="E5" i="2"/>
  <c r="C5" i="2"/>
  <c r="LO4" i="2"/>
  <c r="LE4" i="2"/>
  <c r="LD4" i="2"/>
  <c r="LB4" i="2"/>
  <c r="KY4" i="2"/>
  <c r="KX4" i="2"/>
  <c r="KP4" i="2"/>
  <c r="KM4" i="2"/>
  <c r="KK4" i="2"/>
  <c r="JV4" i="2"/>
  <c r="JT4" i="2" s="1"/>
  <c r="II4" i="2"/>
  <c r="IH4" i="2"/>
  <c r="IB4" i="2"/>
  <c r="IA4" i="2"/>
  <c r="HU4" i="2"/>
  <c r="HT4" i="2"/>
  <c r="HN4" i="2"/>
  <c r="HM4" i="2"/>
  <c r="HG4" i="2"/>
  <c r="HF4" i="2"/>
  <c r="GZ4" i="2"/>
  <c r="GY4" i="2"/>
  <c r="GS4" i="2"/>
  <c r="GP4" i="2"/>
  <c r="GO4" i="2"/>
  <c r="FR4" i="2"/>
  <c r="FM4" i="2"/>
  <c r="FA4" i="2"/>
  <c r="ER4" i="2"/>
  <c r="EE4" i="2"/>
  <c r="ED4" i="2"/>
  <c r="EC4" i="2"/>
  <c r="EB4" i="2"/>
  <c r="EA4" i="2"/>
  <c r="DZ4" i="2"/>
  <c r="DV4" i="2"/>
  <c r="DN4" i="2"/>
  <c r="CJ4" i="2"/>
  <c r="CI4" i="2"/>
  <c r="CE4" i="2"/>
  <c r="CD4" i="2"/>
  <c r="BK4" i="2"/>
  <c r="BJ4" i="2"/>
  <c r="BL4" i="2" s="1"/>
  <c r="BO4" i="2" s="1"/>
  <c r="BI4" i="2"/>
  <c r="BH4" i="2"/>
  <c r="BG4" i="2"/>
  <c r="BD4" i="2"/>
  <c r="BC4" i="2"/>
  <c r="BB4" i="2"/>
  <c r="AX4" i="2"/>
  <c r="AW4" i="2"/>
  <c r="CK4" i="2" s="1"/>
  <c r="AV4" i="2"/>
  <c r="AU4" i="2"/>
  <c r="AT4" i="2"/>
  <c r="AN4" i="2"/>
  <c r="AM4" i="2"/>
  <c r="AL4" i="2"/>
  <c r="AK4" i="2"/>
  <c r="AJ4" i="2"/>
  <c r="AI4" i="2"/>
  <c r="AH4" i="2"/>
  <c r="AG4" i="2"/>
  <c r="AB4" i="2"/>
  <c r="AA4" i="2"/>
  <c r="Z4" i="2"/>
  <c r="Y4" i="2"/>
  <c r="X4" i="2"/>
  <c r="U4" i="2"/>
  <c r="T4" i="2"/>
  <c r="S4" i="2"/>
  <c r="R4" i="2"/>
  <c r="Q4" i="2"/>
  <c r="P4" i="2"/>
  <c r="O4" i="2"/>
  <c r="L4" i="2"/>
  <c r="I4" i="2"/>
  <c r="H4" i="2"/>
  <c r="G4" i="2"/>
  <c r="F4" i="2"/>
  <c r="E4" i="2"/>
  <c r="C4" i="2"/>
  <c r="LO3" i="2"/>
  <c r="LE3" i="2"/>
  <c r="LD3" i="2"/>
  <c r="LB3" i="2"/>
  <c r="KY3" i="2"/>
  <c r="KX3" i="2"/>
  <c r="KP3" i="2"/>
  <c r="KM3" i="2"/>
  <c r="KK3" i="2"/>
  <c r="JV3" i="2"/>
  <c r="JT3" i="2" s="1"/>
  <c r="II3" i="2"/>
  <c r="IH3" i="2"/>
  <c r="IB3" i="2"/>
  <c r="IA3" i="2"/>
  <c r="HU3" i="2"/>
  <c r="HT3" i="2"/>
  <c r="HN3" i="2"/>
  <c r="HM3" i="2"/>
  <c r="HG3" i="2"/>
  <c r="HF3" i="2"/>
  <c r="GZ3" i="2"/>
  <c r="GY3" i="2"/>
  <c r="GS3" i="2"/>
  <c r="GP3" i="2"/>
  <c r="GO3" i="2"/>
  <c r="FR3" i="2"/>
  <c r="FM3" i="2"/>
  <c r="FA3" i="2"/>
  <c r="ER3" i="2"/>
  <c r="EE3" i="2"/>
  <c r="ED3" i="2"/>
  <c r="EC3" i="2"/>
  <c r="EB3" i="2"/>
  <c r="EA3" i="2"/>
  <c r="DZ3" i="2"/>
  <c r="DV3" i="2"/>
  <c r="DN3" i="2"/>
  <c r="CI3" i="2"/>
  <c r="CE3" i="2"/>
  <c r="CD3" i="2"/>
  <c r="CJ3" i="2" s="1"/>
  <c r="BO3" i="2"/>
  <c r="BL3" i="2"/>
  <c r="BK3" i="2"/>
  <c r="BJ3" i="2"/>
  <c r="BI3" i="2"/>
  <c r="BH3" i="2"/>
  <c r="BG3" i="2"/>
  <c r="BD3" i="2"/>
  <c r="BC3" i="2"/>
  <c r="BB3" i="2"/>
  <c r="AX3" i="2"/>
  <c r="AW3" i="2"/>
  <c r="CK3" i="2" s="1"/>
  <c r="AV3" i="2"/>
  <c r="AU3" i="2"/>
  <c r="AT3" i="2"/>
  <c r="AN3" i="2"/>
  <c r="AM3" i="2"/>
  <c r="AL3" i="2"/>
  <c r="AK3" i="2"/>
  <c r="AJ3" i="2"/>
  <c r="AI3" i="2"/>
  <c r="AH3" i="2"/>
  <c r="AG3" i="2"/>
  <c r="AB3" i="2"/>
  <c r="AA3" i="2"/>
  <c r="Z3" i="2"/>
  <c r="Y3" i="2"/>
  <c r="X3" i="2"/>
  <c r="U3" i="2"/>
  <c r="T3" i="2"/>
  <c r="S3" i="2"/>
  <c r="R3" i="2"/>
  <c r="Q3" i="2"/>
  <c r="P3" i="2"/>
  <c r="O3" i="2"/>
  <c r="L3" i="2"/>
  <c r="I3" i="2"/>
  <c r="H3" i="2"/>
  <c r="G3" i="2"/>
  <c r="F3" i="2"/>
  <c r="E3" i="2"/>
  <c r="C3" i="2"/>
  <c r="LO2" i="2"/>
  <c r="LE2" i="2"/>
  <c r="LD2" i="2"/>
  <c r="LB2" i="2"/>
  <c r="KY2" i="2"/>
  <c r="KX2" i="2"/>
  <c r="KP2" i="2"/>
  <c r="KM2" i="2"/>
  <c r="KK2" i="2"/>
  <c r="JV2" i="2"/>
  <c r="JT2" i="2" s="1"/>
  <c r="II2" i="2"/>
  <c r="IH2" i="2"/>
  <c r="IB2" i="2"/>
  <c r="IA2" i="2"/>
  <c r="HU2" i="2"/>
  <c r="HT2" i="2"/>
  <c r="HN2" i="2"/>
  <c r="HM2" i="2"/>
  <c r="HG2" i="2"/>
  <c r="HF2" i="2"/>
  <c r="GZ2" i="2"/>
  <c r="GY2" i="2"/>
  <c r="GS2" i="2"/>
  <c r="GP2" i="2"/>
  <c r="GO2" i="2"/>
  <c r="FR2" i="2"/>
  <c r="FM2" i="2"/>
  <c r="FA2" i="2"/>
  <c r="ER2" i="2"/>
  <c r="EE2" i="2"/>
  <c r="ED2" i="2"/>
  <c r="EC2" i="2"/>
  <c r="EB2" i="2"/>
  <c r="EA2" i="2"/>
  <c r="DZ2" i="2"/>
  <c r="DV2" i="2"/>
  <c r="DN2" i="2"/>
  <c r="CK2" i="2"/>
  <c r="CJ2" i="2"/>
  <c r="CI2" i="2"/>
  <c r="CE2" i="2"/>
  <c r="CD2" i="2"/>
  <c r="BL2" i="2"/>
  <c r="BO2" i="2" s="1"/>
  <c r="BK2" i="2"/>
  <c r="BJ2" i="2"/>
  <c r="BI2" i="2"/>
  <c r="BH2" i="2"/>
  <c r="BG2" i="2"/>
  <c r="BD2" i="2"/>
  <c r="BC2" i="2"/>
  <c r="BB2" i="2"/>
  <c r="AX2" i="2"/>
  <c r="AW2" i="2"/>
  <c r="AV2" i="2"/>
  <c r="AU2" i="2"/>
  <c r="AT2" i="2"/>
  <c r="AN2" i="2"/>
  <c r="AM2" i="2"/>
  <c r="AL2" i="2"/>
  <c r="AK2" i="2"/>
  <c r="AJ2" i="2"/>
  <c r="AI2" i="2"/>
  <c r="AH2" i="2"/>
  <c r="AG2" i="2"/>
  <c r="AB2" i="2"/>
  <c r="AA2" i="2"/>
  <c r="Z2" i="2"/>
  <c r="Y2" i="2"/>
  <c r="X2" i="2"/>
  <c r="U2" i="2"/>
  <c r="T2" i="2"/>
  <c r="S2" i="2"/>
  <c r="R2" i="2"/>
  <c r="Q2" i="2"/>
  <c r="P2" i="2"/>
  <c r="O2" i="2"/>
  <c r="L2" i="2"/>
  <c r="I2" i="2"/>
  <c r="H2" i="2"/>
  <c r="G2" i="2"/>
  <c r="F2" i="2"/>
  <c r="E2" i="2"/>
  <c r="C2" i="2"/>
  <c r="CI2" i="1"/>
  <c r="BJ3" i="1"/>
  <c r="BL3" i="1" s="1"/>
  <c r="BO3" i="1" s="1"/>
  <c r="BJ4" i="1"/>
  <c r="BL4" i="1" s="1"/>
  <c r="BO4" i="1" s="1"/>
  <c r="BJ5" i="1"/>
  <c r="BL5" i="1" s="1"/>
  <c r="BO5" i="1" s="1"/>
  <c r="BJ6" i="1"/>
  <c r="BL6" i="1" s="1"/>
  <c r="BO6" i="1" s="1"/>
  <c r="BJ7" i="1"/>
  <c r="BL7" i="1" s="1"/>
  <c r="BO7" i="1" s="1"/>
  <c r="BJ8" i="1"/>
  <c r="BL8" i="1" s="1"/>
  <c r="BO8" i="1" s="1"/>
  <c r="BJ9" i="1"/>
  <c r="BL9" i="1" s="1"/>
  <c r="BO9" i="1" s="1"/>
  <c r="BJ10" i="1"/>
  <c r="BL10" i="1" s="1"/>
  <c r="BO10" i="1" s="1"/>
  <c r="BJ11" i="1"/>
  <c r="BL11" i="1" s="1"/>
  <c r="BO11" i="1" s="1"/>
  <c r="BJ12" i="1"/>
  <c r="BL12" i="1" s="1"/>
  <c r="BO12" i="1" s="1"/>
  <c r="BJ13" i="1"/>
  <c r="BL13" i="1" s="1"/>
  <c r="BO13" i="1" s="1"/>
  <c r="BJ14" i="1"/>
  <c r="BL14" i="1" s="1"/>
  <c r="BO14" i="1" s="1"/>
  <c r="BJ15" i="1"/>
  <c r="BL15" i="1" s="1"/>
  <c r="BO15" i="1" s="1"/>
  <c r="BJ16" i="1"/>
  <c r="BL16" i="1" s="1"/>
  <c r="BO16" i="1" s="1"/>
  <c r="BJ17" i="1"/>
  <c r="BL17" i="1" s="1"/>
  <c r="BO17" i="1" s="1"/>
  <c r="BJ18" i="1"/>
  <c r="BL18" i="1" s="1"/>
  <c r="BO18" i="1" s="1"/>
  <c r="BJ19" i="1"/>
  <c r="BL19" i="1" s="1"/>
  <c r="BO19" i="1" s="1"/>
  <c r="BJ20" i="1"/>
  <c r="BL20" i="1" s="1"/>
  <c r="BO20" i="1" s="1"/>
  <c r="BJ21" i="1"/>
  <c r="BL21" i="1" s="1"/>
  <c r="BO21" i="1" s="1"/>
  <c r="BJ22" i="1"/>
  <c r="BL22" i="1" s="1"/>
  <c r="BO22" i="1" s="1"/>
  <c r="BJ23" i="1"/>
  <c r="BL23" i="1" s="1"/>
  <c r="BO23" i="1" s="1"/>
  <c r="BJ24" i="1"/>
  <c r="BL24" i="1" s="1"/>
  <c r="BO24" i="1" s="1"/>
  <c r="BJ25" i="1"/>
  <c r="BL25" i="1" s="1"/>
  <c r="BO25" i="1" s="1"/>
  <c r="BJ26" i="1"/>
  <c r="BL26" i="1" s="1"/>
  <c r="BO26" i="1" s="1"/>
  <c r="BJ27" i="1"/>
  <c r="BL27" i="1" s="1"/>
  <c r="BO27" i="1" s="1"/>
  <c r="BJ28" i="1"/>
  <c r="BL28" i="1" s="1"/>
  <c r="BO28" i="1" s="1"/>
  <c r="BJ29" i="1"/>
  <c r="BL29" i="1" s="1"/>
  <c r="BO29" i="1" s="1"/>
  <c r="BJ30" i="1"/>
  <c r="BL30" i="1" s="1"/>
  <c r="BO30" i="1" s="1"/>
  <c r="BJ31" i="1"/>
  <c r="BL31" i="1" s="1"/>
  <c r="BO31" i="1" s="1"/>
  <c r="BJ32" i="1"/>
  <c r="BL32" i="1" s="1"/>
  <c r="BO32" i="1" s="1"/>
  <c r="BJ33" i="1"/>
  <c r="BL33" i="1" s="1"/>
  <c r="BO33" i="1" s="1"/>
  <c r="BJ34" i="1"/>
  <c r="BL34" i="1" s="1"/>
  <c r="BO34" i="1" s="1"/>
  <c r="BJ35" i="1"/>
  <c r="BL35" i="1" s="1"/>
  <c r="BO35" i="1" s="1"/>
  <c r="BJ36" i="1"/>
  <c r="BL36" i="1" s="1"/>
  <c r="BO36" i="1" s="1"/>
  <c r="BJ37" i="1"/>
  <c r="BL37" i="1" s="1"/>
  <c r="BO37" i="1" s="1"/>
  <c r="BJ38" i="1"/>
  <c r="BL38" i="1" s="1"/>
  <c r="BO38" i="1" s="1"/>
  <c r="BJ39" i="1"/>
  <c r="BL39" i="1" s="1"/>
  <c r="BO39" i="1" s="1"/>
  <c r="BJ40" i="1"/>
  <c r="BL40" i="1" s="1"/>
  <c r="BO40" i="1" s="1"/>
  <c r="BJ41" i="1"/>
  <c r="BL41" i="1" s="1"/>
  <c r="BO41" i="1" s="1"/>
  <c r="BJ42" i="1"/>
  <c r="BL42" i="1" s="1"/>
  <c r="BO42" i="1" s="1"/>
  <c r="BJ43" i="1"/>
  <c r="BL43" i="1" s="1"/>
  <c r="BO43" i="1" s="1"/>
  <c r="BJ44" i="1"/>
  <c r="BL44" i="1" s="1"/>
  <c r="BO44" i="1" s="1"/>
  <c r="BJ45" i="1"/>
  <c r="BL45" i="1" s="1"/>
  <c r="BO45" i="1" s="1"/>
  <c r="BJ46" i="1"/>
  <c r="BL46" i="1" s="1"/>
  <c r="BO46" i="1" s="1"/>
  <c r="BJ47" i="1"/>
  <c r="BL47" i="1" s="1"/>
  <c r="BO47" i="1" s="1"/>
  <c r="BJ48" i="1"/>
  <c r="BL48" i="1" s="1"/>
  <c r="BO48" i="1" s="1"/>
  <c r="BJ49" i="1"/>
  <c r="BL49" i="1" s="1"/>
  <c r="BO49" i="1" s="1"/>
  <c r="BJ50" i="1"/>
  <c r="BL50" i="1" s="1"/>
  <c r="BO50" i="1" s="1"/>
  <c r="BJ51" i="1"/>
  <c r="BL51" i="1" s="1"/>
  <c r="BO51" i="1" s="1"/>
  <c r="BJ52" i="1"/>
  <c r="BL52" i="1" s="1"/>
  <c r="BO52" i="1" s="1"/>
  <c r="BJ53" i="1"/>
  <c r="BL53" i="1" s="1"/>
  <c r="BO53" i="1" s="1"/>
  <c r="BJ54" i="1"/>
  <c r="BL54" i="1" s="1"/>
  <c r="BO54" i="1" s="1"/>
  <c r="BJ55" i="1"/>
  <c r="BL55" i="1" s="1"/>
  <c r="BO55" i="1" s="1"/>
  <c r="BJ56" i="1"/>
  <c r="BL56" i="1" s="1"/>
  <c r="BO56" i="1" s="1"/>
  <c r="BJ57" i="1"/>
  <c r="BL57" i="1" s="1"/>
  <c r="BO57" i="1" s="1"/>
  <c r="BJ58" i="1"/>
  <c r="BL58" i="1" s="1"/>
  <c r="BO58" i="1" s="1"/>
  <c r="BJ59" i="1"/>
  <c r="BL59" i="1" s="1"/>
  <c r="BO59" i="1" s="1"/>
  <c r="BJ60" i="1"/>
  <c r="BL60" i="1" s="1"/>
  <c r="BO60" i="1" s="1"/>
  <c r="BJ61" i="1"/>
  <c r="BL61" i="1" s="1"/>
  <c r="BO61" i="1" s="1"/>
  <c r="BJ62" i="1"/>
  <c r="BL62" i="1" s="1"/>
  <c r="BO62" i="1" s="1"/>
  <c r="BJ63" i="1"/>
  <c r="BL63" i="1" s="1"/>
  <c r="BO63" i="1" s="1"/>
  <c r="BJ64" i="1"/>
  <c r="BL64" i="1" s="1"/>
  <c r="BO64" i="1" s="1"/>
  <c r="BJ65" i="1"/>
  <c r="BL65" i="1" s="1"/>
  <c r="BO65" i="1" s="1"/>
  <c r="BJ66" i="1"/>
  <c r="BL66" i="1" s="1"/>
  <c r="BO66" i="1" s="1"/>
  <c r="BJ67" i="1"/>
  <c r="BL67" i="1" s="1"/>
  <c r="BO67" i="1" s="1"/>
  <c r="BJ68" i="1"/>
  <c r="BL68" i="1" s="1"/>
  <c r="BO68" i="1" s="1"/>
  <c r="BJ69" i="1"/>
  <c r="BL69" i="1" s="1"/>
  <c r="BO69" i="1" s="1"/>
  <c r="BJ70" i="1"/>
  <c r="BL70" i="1" s="1"/>
  <c r="BO70" i="1" s="1"/>
  <c r="BJ71" i="1"/>
  <c r="BL71" i="1" s="1"/>
  <c r="BO71" i="1" s="1"/>
  <c r="BJ72" i="1"/>
  <c r="BL72" i="1" s="1"/>
  <c r="BO72" i="1" s="1"/>
  <c r="BJ73" i="1"/>
  <c r="BL73" i="1" s="1"/>
  <c r="BO73" i="1" s="1"/>
  <c r="BJ74" i="1"/>
  <c r="BL74" i="1" s="1"/>
  <c r="BO74" i="1" s="1"/>
  <c r="BJ75" i="1"/>
  <c r="BL75" i="1" s="1"/>
  <c r="BO75" i="1" s="1"/>
  <c r="BJ76" i="1"/>
  <c r="BL76" i="1" s="1"/>
  <c r="BO76" i="1" s="1"/>
  <c r="BJ77" i="1"/>
  <c r="BL77" i="1" s="1"/>
  <c r="BO77" i="1" s="1"/>
  <c r="BJ78" i="1"/>
  <c r="BL78" i="1" s="1"/>
  <c r="BO78" i="1" s="1"/>
  <c r="BJ79" i="1"/>
  <c r="BL79" i="1" s="1"/>
  <c r="BO79" i="1" s="1"/>
  <c r="BJ80" i="1"/>
  <c r="BL80" i="1" s="1"/>
  <c r="BO80" i="1" s="1"/>
  <c r="BJ81" i="1"/>
  <c r="BL81" i="1" s="1"/>
  <c r="BO81" i="1" s="1"/>
  <c r="BJ82" i="1"/>
  <c r="BL82" i="1" s="1"/>
  <c r="BO82" i="1" s="1"/>
  <c r="BJ83" i="1"/>
  <c r="BL83" i="1" s="1"/>
  <c r="BO83" i="1" s="1"/>
  <c r="BJ84" i="1"/>
  <c r="BL84" i="1" s="1"/>
  <c r="BO84" i="1" s="1"/>
  <c r="BJ85" i="1"/>
  <c r="BL85" i="1" s="1"/>
  <c r="BO85" i="1" s="1"/>
  <c r="BJ86" i="1"/>
  <c r="BL86" i="1" s="1"/>
  <c r="BO86" i="1" s="1"/>
  <c r="BJ87" i="1"/>
  <c r="BL87" i="1" s="1"/>
  <c r="BO87" i="1" s="1"/>
  <c r="BJ88" i="1"/>
  <c r="BL88" i="1" s="1"/>
  <c r="BO88" i="1" s="1"/>
  <c r="BJ89" i="1"/>
  <c r="BL89" i="1" s="1"/>
  <c r="BO89" i="1" s="1"/>
  <c r="BJ90" i="1"/>
  <c r="BL90" i="1" s="1"/>
  <c r="BO90" i="1" s="1"/>
  <c r="BJ91" i="1"/>
  <c r="BL91" i="1" s="1"/>
  <c r="BO91" i="1" s="1"/>
  <c r="BJ92" i="1"/>
  <c r="BL92" i="1" s="1"/>
  <c r="BO92" i="1" s="1"/>
  <c r="BJ93" i="1"/>
  <c r="BL93" i="1" s="1"/>
  <c r="BO93" i="1" s="1"/>
  <c r="BJ94" i="1"/>
  <c r="BL94" i="1" s="1"/>
  <c r="BO94" i="1" s="1"/>
  <c r="BJ95" i="1"/>
  <c r="BL95" i="1" s="1"/>
  <c r="BO95" i="1" s="1"/>
  <c r="BJ96" i="1"/>
  <c r="BL96" i="1" s="1"/>
  <c r="BO96" i="1" s="1"/>
  <c r="BJ97" i="1"/>
  <c r="BL97" i="1" s="1"/>
  <c r="BO97" i="1" s="1"/>
  <c r="BJ98" i="1"/>
  <c r="BL98" i="1" s="1"/>
  <c r="BO98" i="1" s="1"/>
  <c r="BJ99" i="1"/>
  <c r="BL99" i="1" s="1"/>
  <c r="BO99" i="1" s="1"/>
  <c r="BJ100" i="1"/>
  <c r="BL100" i="1" s="1"/>
  <c r="BO100" i="1" s="1"/>
  <c r="BJ101" i="1"/>
  <c r="BL101" i="1" s="1"/>
  <c r="BO101" i="1" s="1"/>
  <c r="BJ102" i="1"/>
  <c r="BL102" i="1" s="1"/>
  <c r="BO102" i="1" s="1"/>
  <c r="BJ103" i="1"/>
  <c r="BL103" i="1" s="1"/>
  <c r="BO103" i="1" s="1"/>
  <c r="BJ104" i="1"/>
  <c r="BL104" i="1" s="1"/>
  <c r="BO104" i="1" s="1"/>
  <c r="BJ105" i="1"/>
  <c r="BL105" i="1" s="1"/>
  <c r="BO105" i="1" s="1"/>
  <c r="BJ106" i="1"/>
  <c r="BL106" i="1" s="1"/>
  <c r="BO106" i="1" s="1"/>
  <c r="BJ107" i="1"/>
  <c r="BL107" i="1" s="1"/>
  <c r="BO107" i="1" s="1"/>
  <c r="BJ108" i="1"/>
  <c r="BL108" i="1" s="1"/>
  <c r="BO108" i="1" s="1"/>
  <c r="BJ109" i="1"/>
  <c r="BL109" i="1" s="1"/>
  <c r="BO109" i="1" s="1"/>
  <c r="BJ110" i="1"/>
  <c r="BL110" i="1" s="1"/>
  <c r="BO110" i="1" s="1"/>
  <c r="BJ111" i="1"/>
  <c r="BL111" i="1" s="1"/>
  <c r="BO111" i="1" s="1"/>
  <c r="BJ112" i="1"/>
  <c r="BL112" i="1" s="1"/>
  <c r="BO112" i="1" s="1"/>
  <c r="BJ113" i="1"/>
  <c r="BL113" i="1" s="1"/>
  <c r="BO113" i="1" s="1"/>
  <c r="BJ114" i="1"/>
  <c r="BL114" i="1" s="1"/>
  <c r="BO114" i="1" s="1"/>
  <c r="BJ115" i="1"/>
  <c r="BL115" i="1" s="1"/>
  <c r="BO115" i="1" s="1"/>
  <c r="BJ116" i="1"/>
  <c r="BL116" i="1" s="1"/>
  <c r="BO116" i="1" s="1"/>
  <c r="BJ117" i="1"/>
  <c r="BL117" i="1" s="1"/>
  <c r="BO117" i="1" s="1"/>
  <c r="BJ118" i="1"/>
  <c r="BL118" i="1" s="1"/>
  <c r="BO118" i="1" s="1"/>
  <c r="BJ119" i="1"/>
  <c r="BL119" i="1" s="1"/>
  <c r="BO119" i="1" s="1"/>
  <c r="BJ120" i="1"/>
  <c r="BL120" i="1" s="1"/>
  <c r="BO120" i="1" s="1"/>
  <c r="BJ121" i="1"/>
  <c r="BL121" i="1" s="1"/>
  <c r="BO121" i="1" s="1"/>
  <c r="BJ122" i="1"/>
  <c r="BL122" i="1" s="1"/>
  <c r="BO122" i="1" s="1"/>
  <c r="BJ123" i="1"/>
  <c r="BL123" i="1" s="1"/>
  <c r="BO123" i="1" s="1"/>
  <c r="BJ124" i="1"/>
  <c r="BL124" i="1" s="1"/>
  <c r="BO124" i="1" s="1"/>
  <c r="BJ125" i="1"/>
  <c r="BL125" i="1" s="1"/>
  <c r="BO125" i="1" s="1"/>
  <c r="BJ126" i="1"/>
  <c r="BL126" i="1" s="1"/>
  <c r="BO126" i="1" s="1"/>
  <c r="BJ127" i="1"/>
  <c r="BL127" i="1" s="1"/>
  <c r="BO127" i="1" s="1"/>
  <c r="BJ128" i="1"/>
  <c r="BL128" i="1" s="1"/>
  <c r="BO128" i="1" s="1"/>
  <c r="BJ129" i="1"/>
  <c r="BL129" i="1" s="1"/>
  <c r="BO129" i="1" s="1"/>
  <c r="BJ130" i="1"/>
  <c r="BL130" i="1" s="1"/>
  <c r="BO130" i="1" s="1"/>
  <c r="BJ131" i="1"/>
  <c r="BL131" i="1" s="1"/>
  <c r="BO131" i="1" s="1"/>
  <c r="BJ132" i="1"/>
  <c r="BL132" i="1" s="1"/>
  <c r="BO132" i="1" s="1"/>
  <c r="BJ133" i="1"/>
  <c r="BL133" i="1" s="1"/>
  <c r="BO133" i="1" s="1"/>
  <c r="BJ134" i="1"/>
  <c r="BL134" i="1" s="1"/>
  <c r="BO134" i="1" s="1"/>
  <c r="BJ135" i="1"/>
  <c r="BL135" i="1" s="1"/>
  <c r="BO135" i="1" s="1"/>
  <c r="BJ136" i="1"/>
  <c r="BL136" i="1" s="1"/>
  <c r="BO136" i="1" s="1"/>
  <c r="BJ137" i="1"/>
  <c r="BL137" i="1" s="1"/>
  <c r="BO137" i="1" s="1"/>
  <c r="BJ138" i="1"/>
  <c r="BL138" i="1" s="1"/>
  <c r="BO138" i="1" s="1"/>
  <c r="BJ139" i="1"/>
  <c r="BL139" i="1" s="1"/>
  <c r="BO139" i="1" s="1"/>
  <c r="BJ140" i="1"/>
  <c r="BL140" i="1" s="1"/>
  <c r="BO140" i="1" s="1"/>
  <c r="BJ141" i="1"/>
  <c r="BL141" i="1" s="1"/>
  <c r="BO141" i="1" s="1"/>
  <c r="BJ142" i="1"/>
  <c r="BL142" i="1" s="1"/>
  <c r="BO142" i="1" s="1"/>
  <c r="BJ143" i="1"/>
  <c r="BL143" i="1" s="1"/>
  <c r="BO143" i="1" s="1"/>
  <c r="BJ144" i="1"/>
  <c r="BL144" i="1" s="1"/>
  <c r="BO144" i="1" s="1"/>
  <c r="BJ145" i="1"/>
  <c r="BL145" i="1" s="1"/>
  <c r="BO145" i="1" s="1"/>
  <c r="BJ146" i="1"/>
  <c r="BL146" i="1" s="1"/>
  <c r="BO146" i="1" s="1"/>
  <c r="BJ147" i="1"/>
  <c r="BL147" i="1" s="1"/>
  <c r="BO147" i="1" s="1"/>
  <c r="BJ148" i="1"/>
  <c r="BL148" i="1" s="1"/>
  <c r="BO148" i="1" s="1"/>
  <c r="BJ149" i="1"/>
  <c r="BL149" i="1" s="1"/>
  <c r="BO149" i="1" s="1"/>
  <c r="BJ150" i="1"/>
  <c r="BL150" i="1" s="1"/>
  <c r="BO150" i="1" s="1"/>
  <c r="BJ151" i="1"/>
  <c r="BL151" i="1" s="1"/>
  <c r="BO151" i="1" s="1"/>
  <c r="BJ152" i="1"/>
  <c r="BL152" i="1" s="1"/>
  <c r="BO152" i="1" s="1"/>
  <c r="BJ153" i="1"/>
  <c r="BL153" i="1" s="1"/>
  <c r="BO153" i="1" s="1"/>
  <c r="BJ154" i="1"/>
  <c r="BL154" i="1" s="1"/>
  <c r="BO154" i="1" s="1"/>
  <c r="BJ155" i="1"/>
  <c r="BL155" i="1" s="1"/>
  <c r="BO155" i="1" s="1"/>
  <c r="BJ156" i="1"/>
  <c r="BL156" i="1" s="1"/>
  <c r="BO156" i="1" s="1"/>
  <c r="BJ157" i="1"/>
  <c r="BL157" i="1" s="1"/>
  <c r="BO157" i="1" s="1"/>
  <c r="BJ158" i="1"/>
  <c r="BL158" i="1" s="1"/>
  <c r="BO158" i="1" s="1"/>
  <c r="BJ159" i="1"/>
  <c r="BL159" i="1" s="1"/>
  <c r="BO159" i="1" s="1"/>
  <c r="BJ160" i="1"/>
  <c r="BL160" i="1" s="1"/>
  <c r="BO160" i="1" s="1"/>
  <c r="BJ161" i="1"/>
  <c r="BL161" i="1" s="1"/>
  <c r="BO161" i="1" s="1"/>
  <c r="BJ162" i="1"/>
  <c r="BL162" i="1" s="1"/>
  <c r="BO162" i="1" s="1"/>
  <c r="BJ163" i="1"/>
  <c r="BL163" i="1" s="1"/>
  <c r="BO163" i="1" s="1"/>
  <c r="BJ164" i="1"/>
  <c r="BL164" i="1" s="1"/>
  <c r="BO164" i="1" s="1"/>
  <c r="BJ165" i="1"/>
  <c r="BL165" i="1" s="1"/>
  <c r="BO165" i="1" s="1"/>
  <c r="BJ166" i="1"/>
  <c r="BL166" i="1" s="1"/>
  <c r="BO166" i="1" s="1"/>
  <c r="BJ167" i="1"/>
  <c r="BL167" i="1" s="1"/>
  <c r="BO167" i="1" s="1"/>
  <c r="BJ168" i="1"/>
  <c r="BL168" i="1" s="1"/>
  <c r="BO168" i="1" s="1"/>
  <c r="BJ169" i="1"/>
  <c r="BL169" i="1" s="1"/>
  <c r="BO169" i="1" s="1"/>
  <c r="BJ170" i="1"/>
  <c r="BL170" i="1" s="1"/>
  <c r="BO170" i="1" s="1"/>
  <c r="BJ171" i="1"/>
  <c r="BL171" i="1" s="1"/>
  <c r="BO171" i="1" s="1"/>
  <c r="BJ172" i="1"/>
  <c r="BL172" i="1" s="1"/>
  <c r="BO172" i="1" s="1"/>
  <c r="BJ173" i="1"/>
  <c r="BL173" i="1" s="1"/>
  <c r="BO173" i="1" s="1"/>
  <c r="BJ174" i="1"/>
  <c r="BL174" i="1" s="1"/>
  <c r="BO174" i="1" s="1"/>
  <c r="BJ175" i="1"/>
  <c r="BL175" i="1" s="1"/>
  <c r="BO175" i="1" s="1"/>
  <c r="BJ176" i="1"/>
  <c r="BL176" i="1" s="1"/>
  <c r="BO176" i="1" s="1"/>
  <c r="BJ177" i="1"/>
  <c r="BL177" i="1" s="1"/>
  <c r="BO177" i="1" s="1"/>
  <c r="BJ178" i="1"/>
  <c r="BL178" i="1" s="1"/>
  <c r="BO178" i="1" s="1"/>
  <c r="BJ179" i="1"/>
  <c r="BL179" i="1" s="1"/>
  <c r="BO179" i="1" s="1"/>
  <c r="BJ180" i="1"/>
  <c r="BL180" i="1" s="1"/>
  <c r="BO180" i="1" s="1"/>
  <c r="BJ181" i="1"/>
  <c r="BL181" i="1" s="1"/>
  <c r="BO181" i="1" s="1"/>
  <c r="BJ182" i="1"/>
  <c r="BL182" i="1" s="1"/>
  <c r="BO182" i="1" s="1"/>
  <c r="BJ183" i="1"/>
  <c r="BL183" i="1" s="1"/>
  <c r="BO183" i="1" s="1"/>
  <c r="BJ184" i="1"/>
  <c r="BL184" i="1" s="1"/>
  <c r="BO184" i="1" s="1"/>
  <c r="BJ185" i="1"/>
  <c r="BL185" i="1" s="1"/>
  <c r="BO185" i="1" s="1"/>
  <c r="BJ186" i="1"/>
  <c r="BL186" i="1" s="1"/>
  <c r="BO186" i="1" s="1"/>
  <c r="BJ187" i="1"/>
  <c r="BL187" i="1" s="1"/>
  <c r="BO187" i="1" s="1"/>
  <c r="BJ188" i="1"/>
  <c r="BL188" i="1" s="1"/>
  <c r="BO188" i="1" s="1"/>
  <c r="BJ189" i="1"/>
  <c r="BL189" i="1" s="1"/>
  <c r="BO189" i="1" s="1"/>
  <c r="BJ190" i="1"/>
  <c r="BL190" i="1" s="1"/>
  <c r="BO190" i="1" s="1"/>
  <c r="BJ191" i="1"/>
  <c r="BL191" i="1" s="1"/>
  <c r="BO191" i="1" s="1"/>
  <c r="BJ192" i="1"/>
  <c r="BL192" i="1" s="1"/>
  <c r="BO192" i="1" s="1"/>
  <c r="BJ193" i="1"/>
  <c r="BL193" i="1" s="1"/>
  <c r="BO193" i="1" s="1"/>
  <c r="BJ194" i="1"/>
  <c r="BL194" i="1" s="1"/>
  <c r="BO194" i="1" s="1"/>
  <c r="BJ195" i="1"/>
  <c r="BL195" i="1" s="1"/>
  <c r="BO195" i="1" s="1"/>
  <c r="BJ196" i="1"/>
  <c r="BL196" i="1" s="1"/>
  <c r="BO196" i="1" s="1"/>
  <c r="BJ197" i="1"/>
  <c r="BL197" i="1" s="1"/>
  <c r="BO197" i="1" s="1"/>
  <c r="BJ198" i="1"/>
  <c r="BL198" i="1" s="1"/>
  <c r="BO198" i="1" s="1"/>
  <c r="BJ199" i="1"/>
  <c r="BL199" i="1" s="1"/>
  <c r="BO199" i="1" s="1"/>
  <c r="BJ200" i="1"/>
  <c r="BL200" i="1" s="1"/>
  <c r="BO200" i="1" s="1"/>
  <c r="BJ201" i="1"/>
  <c r="BL201" i="1" s="1"/>
  <c r="BO201" i="1" s="1"/>
  <c r="BJ202" i="1"/>
  <c r="BL202" i="1" s="1"/>
  <c r="BO202" i="1" s="1"/>
  <c r="BJ203" i="1"/>
  <c r="BL203" i="1" s="1"/>
  <c r="BO203" i="1" s="1"/>
  <c r="BJ204" i="1"/>
  <c r="BL204" i="1" s="1"/>
  <c r="BO204" i="1" s="1"/>
  <c r="BJ205" i="1"/>
  <c r="BL205" i="1" s="1"/>
  <c r="BO205" i="1" s="1"/>
  <c r="BJ206" i="1"/>
  <c r="BL206" i="1" s="1"/>
  <c r="BO206" i="1" s="1"/>
  <c r="BJ207" i="1"/>
  <c r="BL207" i="1" s="1"/>
  <c r="BO207" i="1" s="1"/>
  <c r="BJ208" i="1"/>
  <c r="BL208" i="1" s="1"/>
  <c r="BO208" i="1" s="1"/>
  <c r="BJ209" i="1"/>
  <c r="BL209" i="1" s="1"/>
  <c r="BO209" i="1" s="1"/>
  <c r="BJ210" i="1"/>
  <c r="BL210" i="1" s="1"/>
  <c r="BO210" i="1" s="1"/>
  <c r="BJ211" i="1"/>
  <c r="BL211" i="1" s="1"/>
  <c r="BO211" i="1" s="1"/>
  <c r="BJ212" i="1"/>
  <c r="BL212" i="1" s="1"/>
  <c r="BO212" i="1" s="1"/>
  <c r="BJ213" i="1"/>
  <c r="BL213" i="1" s="1"/>
  <c r="BO213" i="1" s="1"/>
  <c r="BJ214" i="1"/>
  <c r="BL214" i="1" s="1"/>
  <c r="BO214" i="1" s="1"/>
  <c r="BJ215" i="1"/>
  <c r="BL215" i="1" s="1"/>
  <c r="BO215" i="1" s="1"/>
  <c r="BJ216" i="1"/>
  <c r="BL216" i="1" s="1"/>
  <c r="BO216" i="1" s="1"/>
  <c r="BJ217" i="1"/>
  <c r="BL217" i="1" s="1"/>
  <c r="BO217" i="1" s="1"/>
  <c r="BJ218" i="1"/>
  <c r="BL218" i="1" s="1"/>
  <c r="BO218" i="1" s="1"/>
  <c r="BJ219" i="1"/>
  <c r="BL219" i="1" s="1"/>
  <c r="BO219" i="1" s="1"/>
  <c r="BJ220" i="1"/>
  <c r="BL220" i="1" s="1"/>
  <c r="BO220" i="1" s="1"/>
  <c r="BJ221" i="1"/>
  <c r="BL221" i="1" s="1"/>
  <c r="BO221" i="1" s="1"/>
  <c r="BJ222" i="1"/>
  <c r="BL222" i="1" s="1"/>
  <c r="BO222" i="1" s="1"/>
  <c r="BJ223" i="1"/>
  <c r="BL223" i="1" s="1"/>
  <c r="BO223" i="1" s="1"/>
  <c r="BJ224" i="1"/>
  <c r="BL224" i="1" s="1"/>
  <c r="BO224" i="1" s="1"/>
  <c r="BJ225" i="1"/>
  <c r="BL225" i="1" s="1"/>
  <c r="BO225" i="1" s="1"/>
  <c r="BJ226" i="1"/>
  <c r="BL226" i="1" s="1"/>
  <c r="BO226" i="1" s="1"/>
  <c r="BJ227" i="1"/>
  <c r="BL227" i="1" s="1"/>
  <c r="BO227" i="1" s="1"/>
  <c r="BJ228" i="1"/>
  <c r="BL228" i="1" s="1"/>
  <c r="BO228" i="1" s="1"/>
  <c r="BJ229" i="1"/>
  <c r="BL229" i="1" s="1"/>
  <c r="BO229" i="1" s="1"/>
  <c r="BJ230" i="1"/>
  <c r="BL230" i="1" s="1"/>
  <c r="BO230" i="1" s="1"/>
  <c r="BJ231" i="1"/>
  <c r="BL231" i="1" s="1"/>
  <c r="BO231" i="1" s="1"/>
  <c r="BJ232" i="1"/>
  <c r="BL232" i="1" s="1"/>
  <c r="BO232" i="1" s="1"/>
  <c r="BJ233" i="1"/>
  <c r="BL233" i="1" s="1"/>
  <c r="BO233" i="1" s="1"/>
  <c r="BJ234" i="1"/>
  <c r="BL234" i="1" s="1"/>
  <c r="BO234" i="1" s="1"/>
  <c r="BJ235" i="1"/>
  <c r="BL235" i="1" s="1"/>
  <c r="BO235" i="1" s="1"/>
  <c r="BJ236" i="1"/>
  <c r="BL236" i="1" s="1"/>
  <c r="BO236" i="1" s="1"/>
  <c r="BJ237" i="1"/>
  <c r="BL237" i="1" s="1"/>
  <c r="BO237" i="1" s="1"/>
  <c r="BJ238" i="1"/>
  <c r="BL238" i="1" s="1"/>
  <c r="BO238" i="1" s="1"/>
  <c r="BJ239" i="1"/>
  <c r="BL239" i="1" s="1"/>
  <c r="BO239" i="1" s="1"/>
  <c r="BJ240" i="1"/>
  <c r="BL240" i="1" s="1"/>
  <c r="BO240" i="1" s="1"/>
  <c r="BJ241" i="1"/>
  <c r="BL241" i="1" s="1"/>
  <c r="BO241" i="1" s="1"/>
  <c r="BJ242" i="1"/>
  <c r="BL242" i="1" s="1"/>
  <c r="BO242" i="1" s="1"/>
  <c r="BJ243" i="1"/>
  <c r="BL243" i="1" s="1"/>
  <c r="BO243" i="1" s="1"/>
  <c r="BJ244" i="1"/>
  <c r="BL244" i="1" s="1"/>
  <c r="BO244" i="1" s="1"/>
  <c r="BJ245" i="1"/>
  <c r="BL245" i="1" s="1"/>
  <c r="BO245" i="1" s="1"/>
  <c r="BJ246" i="1"/>
  <c r="BL246" i="1" s="1"/>
  <c r="BO246" i="1" s="1"/>
  <c r="BJ247" i="1"/>
  <c r="BL247" i="1" s="1"/>
  <c r="BO247" i="1" s="1"/>
  <c r="BJ248" i="1"/>
  <c r="BL248" i="1" s="1"/>
  <c r="BO248" i="1" s="1"/>
  <c r="BJ249" i="1"/>
  <c r="BL249" i="1" s="1"/>
  <c r="BO249" i="1" s="1"/>
  <c r="BJ250" i="1"/>
  <c r="BL250" i="1" s="1"/>
  <c r="BO250" i="1" s="1"/>
  <c r="BJ251" i="1"/>
  <c r="BL251" i="1" s="1"/>
  <c r="BO251" i="1" s="1"/>
  <c r="BJ252" i="1"/>
  <c r="BL252" i="1" s="1"/>
  <c r="BO252" i="1" s="1"/>
  <c r="BJ253" i="1"/>
  <c r="BL253" i="1" s="1"/>
  <c r="BO253" i="1" s="1"/>
  <c r="BJ254" i="1"/>
  <c r="BL254" i="1" s="1"/>
  <c r="BO254" i="1" s="1"/>
  <c r="BJ255" i="1"/>
  <c r="BL255" i="1" s="1"/>
  <c r="BO255" i="1" s="1"/>
  <c r="BJ256" i="1"/>
  <c r="BL256" i="1" s="1"/>
  <c r="BO256" i="1" s="1"/>
  <c r="BJ257" i="1"/>
  <c r="BL257" i="1" s="1"/>
  <c r="BO257" i="1" s="1"/>
  <c r="BJ258" i="1"/>
  <c r="BL258" i="1" s="1"/>
  <c r="BO258" i="1" s="1"/>
  <c r="BJ259" i="1"/>
  <c r="BL259" i="1" s="1"/>
  <c r="BO259" i="1" s="1"/>
  <c r="BJ260" i="1"/>
  <c r="BL260" i="1" s="1"/>
  <c r="BO260" i="1" s="1"/>
  <c r="BJ261" i="1"/>
  <c r="BL261" i="1" s="1"/>
  <c r="BO261" i="1" s="1"/>
  <c r="BJ262" i="1"/>
  <c r="BL262" i="1" s="1"/>
  <c r="BO262" i="1" s="1"/>
  <c r="BJ263" i="1"/>
  <c r="BL263" i="1" s="1"/>
  <c r="BO263" i="1" s="1"/>
  <c r="BJ264" i="1"/>
  <c r="BL264" i="1" s="1"/>
  <c r="BO264" i="1" s="1"/>
  <c r="BJ265" i="1"/>
  <c r="BL265" i="1" s="1"/>
  <c r="BO265" i="1" s="1"/>
  <c r="BJ266" i="1"/>
  <c r="BL266" i="1" s="1"/>
  <c r="BO266" i="1" s="1"/>
  <c r="BJ267" i="1"/>
  <c r="BL267" i="1" s="1"/>
  <c r="BO267" i="1" s="1"/>
  <c r="BJ268" i="1"/>
  <c r="BL268" i="1" s="1"/>
  <c r="BO268" i="1" s="1"/>
  <c r="BJ269" i="1"/>
  <c r="BL269" i="1" s="1"/>
  <c r="BO269" i="1" s="1"/>
  <c r="BJ270" i="1"/>
  <c r="BL270" i="1" s="1"/>
  <c r="BO270" i="1" s="1"/>
  <c r="BJ271" i="1"/>
  <c r="BL271" i="1" s="1"/>
  <c r="BO271" i="1" s="1"/>
  <c r="BJ272" i="1"/>
  <c r="BL272" i="1" s="1"/>
  <c r="BO272" i="1" s="1"/>
  <c r="BJ273" i="1"/>
  <c r="BL273" i="1" s="1"/>
  <c r="BO273" i="1" s="1"/>
  <c r="BJ274" i="1"/>
  <c r="BL274" i="1" s="1"/>
  <c r="BO274" i="1" s="1"/>
  <c r="BJ275" i="1"/>
  <c r="BL275" i="1" s="1"/>
  <c r="BO275" i="1" s="1"/>
  <c r="BJ276" i="1"/>
  <c r="BL276" i="1" s="1"/>
  <c r="BO276" i="1" s="1"/>
  <c r="BJ277" i="1"/>
  <c r="BL277" i="1" s="1"/>
  <c r="BO277" i="1" s="1"/>
  <c r="BJ278" i="1"/>
  <c r="BL278" i="1" s="1"/>
  <c r="BO278" i="1" s="1"/>
  <c r="BJ279" i="1"/>
  <c r="BL279" i="1" s="1"/>
  <c r="BO279" i="1" s="1"/>
  <c r="BJ280" i="1"/>
  <c r="BL280" i="1" s="1"/>
  <c r="BO280" i="1" s="1"/>
  <c r="BJ281" i="1"/>
  <c r="BL281" i="1" s="1"/>
  <c r="BO281" i="1" s="1"/>
  <c r="BJ282" i="1"/>
  <c r="BL282" i="1" s="1"/>
  <c r="BO282" i="1" s="1"/>
  <c r="BJ283" i="1"/>
  <c r="BL283" i="1" s="1"/>
  <c r="BO283" i="1" s="1"/>
  <c r="BJ284" i="1"/>
  <c r="BL284" i="1" s="1"/>
  <c r="BO284" i="1" s="1"/>
  <c r="BJ285" i="1"/>
  <c r="BL285" i="1" s="1"/>
  <c r="BO285" i="1" s="1"/>
  <c r="BJ286" i="1"/>
  <c r="BL286" i="1" s="1"/>
  <c r="BO286" i="1" s="1"/>
  <c r="BJ287" i="1"/>
  <c r="BL287" i="1" s="1"/>
  <c r="BO287" i="1" s="1"/>
  <c r="BJ288" i="1"/>
  <c r="BL288" i="1" s="1"/>
  <c r="BO288" i="1" s="1"/>
  <c r="BJ289" i="1"/>
  <c r="BL289" i="1" s="1"/>
  <c r="BO289" i="1" s="1"/>
  <c r="BJ290" i="1"/>
  <c r="BL290" i="1" s="1"/>
  <c r="BO290" i="1" s="1"/>
  <c r="BJ291" i="1"/>
  <c r="BL291" i="1" s="1"/>
  <c r="BO291" i="1" s="1"/>
  <c r="BJ292" i="1"/>
  <c r="BL292" i="1" s="1"/>
  <c r="BO292" i="1" s="1"/>
  <c r="BJ293" i="1"/>
  <c r="BL293" i="1" s="1"/>
  <c r="BO293" i="1" s="1"/>
  <c r="BJ294" i="1"/>
  <c r="BL294" i="1" s="1"/>
  <c r="BO294" i="1" s="1"/>
  <c r="BJ295" i="1"/>
  <c r="BL295" i="1" s="1"/>
  <c r="BO295" i="1" s="1"/>
  <c r="BJ296" i="1"/>
  <c r="BL296" i="1" s="1"/>
  <c r="BO296" i="1" s="1"/>
  <c r="BJ297" i="1"/>
  <c r="BL297" i="1" s="1"/>
  <c r="BO297" i="1" s="1"/>
  <c r="BJ298" i="1"/>
  <c r="BL298" i="1" s="1"/>
  <c r="BO298" i="1" s="1"/>
  <c r="BJ299" i="1"/>
  <c r="BL299" i="1" s="1"/>
  <c r="BO299" i="1" s="1"/>
  <c r="BJ300" i="1"/>
  <c r="BL300" i="1" s="1"/>
  <c r="BO300" i="1" s="1"/>
  <c r="BJ301" i="1"/>
  <c r="BL301" i="1" s="1"/>
  <c r="BO301" i="1" s="1"/>
  <c r="BJ302" i="1"/>
  <c r="BL302" i="1" s="1"/>
  <c r="BO302" i="1" s="1"/>
  <c r="BJ303" i="1"/>
  <c r="BL303" i="1" s="1"/>
  <c r="BO303" i="1" s="1"/>
  <c r="BJ304" i="1"/>
  <c r="BL304" i="1" s="1"/>
  <c r="BO304" i="1" s="1"/>
  <c r="BJ305" i="1"/>
  <c r="BL305" i="1" s="1"/>
  <c r="BO305" i="1" s="1"/>
  <c r="BJ306" i="1"/>
  <c r="BL306" i="1" s="1"/>
  <c r="BO306" i="1" s="1"/>
  <c r="BJ307" i="1"/>
  <c r="BL307" i="1" s="1"/>
  <c r="BO307" i="1" s="1"/>
  <c r="BJ308" i="1"/>
  <c r="BL308" i="1" s="1"/>
  <c r="BO308" i="1" s="1"/>
  <c r="BJ309" i="1"/>
  <c r="BL309" i="1" s="1"/>
  <c r="BO309" i="1" s="1"/>
  <c r="BJ310" i="1"/>
  <c r="BL310" i="1" s="1"/>
  <c r="BO310" i="1" s="1"/>
  <c r="BJ311" i="1"/>
  <c r="BL311" i="1" s="1"/>
  <c r="BO311" i="1" s="1"/>
  <c r="BJ312" i="1"/>
  <c r="BL312" i="1" s="1"/>
  <c r="BO312" i="1" s="1"/>
  <c r="BJ313" i="1"/>
  <c r="BL313" i="1" s="1"/>
  <c r="BO313" i="1" s="1"/>
  <c r="BJ314" i="1"/>
  <c r="BL314" i="1" s="1"/>
  <c r="BO314" i="1" s="1"/>
  <c r="BJ315" i="1"/>
  <c r="BL315" i="1" s="1"/>
  <c r="BO315" i="1" s="1"/>
  <c r="BJ316" i="1"/>
  <c r="BL316" i="1" s="1"/>
  <c r="BO316" i="1" s="1"/>
  <c r="BJ317" i="1"/>
  <c r="BL317" i="1" s="1"/>
  <c r="BO317" i="1" s="1"/>
  <c r="BJ318" i="1"/>
  <c r="BL318" i="1" s="1"/>
  <c r="BO318" i="1" s="1"/>
  <c r="BJ319" i="1"/>
  <c r="BL319" i="1" s="1"/>
  <c r="BO319" i="1" s="1"/>
  <c r="BJ320" i="1"/>
  <c r="BL320" i="1" s="1"/>
  <c r="BO320" i="1" s="1"/>
  <c r="BJ321" i="1"/>
  <c r="BL321" i="1" s="1"/>
  <c r="BO321" i="1" s="1"/>
  <c r="BJ322" i="1"/>
  <c r="BL322" i="1" s="1"/>
  <c r="BO322" i="1" s="1"/>
  <c r="BJ323" i="1"/>
  <c r="BL323" i="1" s="1"/>
  <c r="BO323" i="1" s="1"/>
  <c r="BJ324" i="1"/>
  <c r="BL324" i="1" s="1"/>
  <c r="BO324" i="1" s="1"/>
  <c r="BJ325" i="1"/>
  <c r="BL325" i="1" s="1"/>
  <c r="BO325" i="1" s="1"/>
  <c r="BJ326" i="1"/>
  <c r="BL326" i="1" s="1"/>
  <c r="BO326" i="1" s="1"/>
  <c r="BJ327" i="1"/>
  <c r="BL327" i="1" s="1"/>
  <c r="BO327" i="1" s="1"/>
  <c r="BJ328" i="1"/>
  <c r="BL328" i="1" s="1"/>
  <c r="BO328" i="1" s="1"/>
  <c r="BJ329" i="1"/>
  <c r="BL329" i="1" s="1"/>
  <c r="BO329" i="1" s="1"/>
  <c r="BJ330" i="1"/>
  <c r="BL330" i="1" s="1"/>
  <c r="BO330" i="1" s="1"/>
  <c r="BJ331" i="1"/>
  <c r="BL331" i="1" s="1"/>
  <c r="BO331" i="1" s="1"/>
  <c r="BJ332" i="1"/>
  <c r="BL332" i="1" s="1"/>
  <c r="BO332" i="1" s="1"/>
  <c r="BJ333" i="1"/>
  <c r="BL333" i="1" s="1"/>
  <c r="BO333" i="1" s="1"/>
  <c r="BJ334" i="1"/>
  <c r="BL334" i="1" s="1"/>
  <c r="BO334" i="1" s="1"/>
  <c r="BJ335" i="1"/>
  <c r="BL335" i="1" s="1"/>
  <c r="BO335" i="1" s="1"/>
  <c r="BJ336" i="1"/>
  <c r="BL336" i="1" s="1"/>
  <c r="BO336" i="1" s="1"/>
  <c r="BJ337" i="1"/>
  <c r="BL337" i="1" s="1"/>
  <c r="BO337" i="1" s="1"/>
  <c r="BJ338" i="1"/>
  <c r="BL338" i="1" s="1"/>
  <c r="BO338" i="1" s="1"/>
  <c r="BJ339" i="1"/>
  <c r="BL339" i="1" s="1"/>
  <c r="BO339" i="1" s="1"/>
  <c r="BJ340" i="1"/>
  <c r="BL340" i="1" s="1"/>
  <c r="BO340" i="1" s="1"/>
  <c r="BJ341" i="1"/>
  <c r="BL341" i="1" s="1"/>
  <c r="BO341" i="1" s="1"/>
  <c r="BJ342" i="1"/>
  <c r="BL342" i="1" s="1"/>
  <c r="BO342" i="1" s="1"/>
  <c r="BJ343" i="1"/>
  <c r="BL343" i="1" s="1"/>
  <c r="BO343" i="1" s="1"/>
  <c r="BJ344" i="1"/>
  <c r="BL344" i="1" s="1"/>
  <c r="BO344" i="1" s="1"/>
  <c r="BJ345" i="1"/>
  <c r="BL345" i="1" s="1"/>
  <c r="BO345" i="1" s="1"/>
  <c r="BJ346" i="1"/>
  <c r="BL346" i="1" s="1"/>
  <c r="BO346" i="1" s="1"/>
  <c r="BJ347" i="1"/>
  <c r="BL347" i="1" s="1"/>
  <c r="BO347" i="1" s="1"/>
  <c r="BJ348" i="1"/>
  <c r="BL348" i="1" s="1"/>
  <c r="BO348" i="1" s="1"/>
  <c r="BJ349" i="1"/>
  <c r="BL349" i="1" s="1"/>
  <c r="BO349" i="1" s="1"/>
  <c r="BJ350" i="1"/>
  <c r="BL350" i="1" s="1"/>
  <c r="BO350" i="1" s="1"/>
  <c r="BJ351" i="1"/>
  <c r="BL351" i="1" s="1"/>
  <c r="BO351" i="1" s="1"/>
  <c r="BJ352" i="1"/>
  <c r="BL352" i="1" s="1"/>
  <c r="BO352" i="1" s="1"/>
  <c r="BJ353" i="1"/>
  <c r="BL353" i="1" s="1"/>
  <c r="BO353" i="1" s="1"/>
  <c r="BJ354" i="1"/>
  <c r="BL354" i="1" s="1"/>
  <c r="BO354" i="1" s="1"/>
  <c r="BJ355" i="1"/>
  <c r="BL355" i="1" s="1"/>
  <c r="BO355" i="1" s="1"/>
  <c r="BJ356" i="1"/>
  <c r="BL356" i="1" s="1"/>
  <c r="BO356" i="1" s="1"/>
  <c r="BJ357" i="1"/>
  <c r="BL357" i="1" s="1"/>
  <c r="BO357" i="1" s="1"/>
  <c r="BJ358" i="1"/>
  <c r="BL358" i="1" s="1"/>
  <c r="BO358" i="1" s="1"/>
  <c r="BJ359" i="1"/>
  <c r="BL359" i="1" s="1"/>
  <c r="BO359" i="1" s="1"/>
  <c r="BJ360" i="1"/>
  <c r="BL360" i="1" s="1"/>
  <c r="BO360" i="1" s="1"/>
  <c r="BJ361" i="1"/>
  <c r="BL361" i="1" s="1"/>
  <c r="BO361" i="1" s="1"/>
  <c r="BJ362" i="1"/>
  <c r="BL362" i="1" s="1"/>
  <c r="BO362" i="1" s="1"/>
  <c r="BJ363" i="1"/>
  <c r="BL363" i="1" s="1"/>
  <c r="BO363" i="1" s="1"/>
  <c r="BJ364" i="1"/>
  <c r="BL364" i="1" s="1"/>
  <c r="BO364" i="1" s="1"/>
  <c r="BJ365" i="1"/>
  <c r="BL365" i="1" s="1"/>
  <c r="BO365" i="1" s="1"/>
  <c r="BJ366" i="1"/>
  <c r="BL366" i="1" s="1"/>
  <c r="BO366" i="1" s="1"/>
  <c r="BJ367" i="1"/>
  <c r="BL367" i="1" s="1"/>
  <c r="BO367" i="1" s="1"/>
  <c r="BJ368" i="1"/>
  <c r="BL368" i="1" s="1"/>
  <c r="BO368" i="1" s="1"/>
  <c r="BJ369" i="1"/>
  <c r="BL369" i="1" s="1"/>
  <c r="BO369" i="1" s="1"/>
  <c r="BJ370" i="1"/>
  <c r="BL370" i="1" s="1"/>
  <c r="BO370" i="1" s="1"/>
  <c r="BJ371" i="1"/>
  <c r="BL371" i="1" s="1"/>
  <c r="BO371" i="1" s="1"/>
  <c r="BJ372" i="1"/>
  <c r="BL372" i="1" s="1"/>
  <c r="BO372" i="1" s="1"/>
  <c r="BJ373" i="1"/>
  <c r="BL373" i="1" s="1"/>
  <c r="BO373" i="1" s="1"/>
  <c r="BJ374" i="1"/>
  <c r="BL374" i="1" s="1"/>
  <c r="BO374" i="1" s="1"/>
  <c r="BJ375" i="1"/>
  <c r="BL375" i="1" s="1"/>
  <c r="BO375" i="1" s="1"/>
  <c r="BJ376" i="1"/>
  <c r="BL376" i="1" s="1"/>
  <c r="BO376" i="1" s="1"/>
  <c r="BJ377" i="1"/>
  <c r="BL377" i="1" s="1"/>
  <c r="BO377" i="1" s="1"/>
  <c r="BJ378" i="1"/>
  <c r="BL378" i="1" s="1"/>
  <c r="BO378" i="1" s="1"/>
  <c r="BJ379" i="1"/>
  <c r="BL379" i="1" s="1"/>
  <c r="BO379" i="1" s="1"/>
  <c r="BJ380" i="1"/>
  <c r="BL380" i="1" s="1"/>
  <c r="BO380" i="1" s="1"/>
  <c r="BJ381" i="1"/>
  <c r="BL381" i="1" s="1"/>
  <c r="BO381" i="1" s="1"/>
  <c r="BJ382" i="1"/>
  <c r="BL382" i="1" s="1"/>
  <c r="BO382" i="1" s="1"/>
  <c r="BJ383" i="1"/>
  <c r="BL383" i="1" s="1"/>
  <c r="BO383" i="1" s="1"/>
  <c r="BJ384" i="1"/>
  <c r="BL384" i="1" s="1"/>
  <c r="BO384" i="1" s="1"/>
  <c r="BJ385" i="1"/>
  <c r="BL385" i="1" s="1"/>
  <c r="BO385" i="1" s="1"/>
  <c r="BJ386" i="1"/>
  <c r="BL386" i="1" s="1"/>
  <c r="BO386" i="1" s="1"/>
  <c r="BJ387" i="1"/>
  <c r="BL387" i="1" s="1"/>
  <c r="BO387" i="1" s="1"/>
  <c r="BJ388" i="1"/>
  <c r="BL388" i="1" s="1"/>
  <c r="BO388" i="1" s="1"/>
  <c r="BJ389" i="1"/>
  <c r="BL389" i="1" s="1"/>
  <c r="BO389" i="1" s="1"/>
  <c r="BJ390" i="1"/>
  <c r="BL390" i="1" s="1"/>
  <c r="BO390" i="1" s="1"/>
  <c r="BJ391" i="1"/>
  <c r="BL391" i="1" s="1"/>
  <c r="BO391" i="1" s="1"/>
  <c r="BJ392" i="1"/>
  <c r="BL392" i="1" s="1"/>
  <c r="BO392" i="1" s="1"/>
  <c r="BJ393" i="1"/>
  <c r="BL393" i="1" s="1"/>
  <c r="BO393" i="1" s="1"/>
  <c r="BJ394" i="1"/>
  <c r="BL394" i="1" s="1"/>
  <c r="BO394" i="1" s="1"/>
  <c r="BJ395" i="1"/>
  <c r="BL395" i="1" s="1"/>
  <c r="BO395" i="1" s="1"/>
  <c r="BJ396" i="1"/>
  <c r="BL396" i="1" s="1"/>
  <c r="BO396" i="1" s="1"/>
  <c r="BJ397" i="1"/>
  <c r="BL397" i="1" s="1"/>
  <c r="BO397" i="1" s="1"/>
  <c r="BJ398" i="1"/>
  <c r="BL398" i="1" s="1"/>
  <c r="BO398" i="1" s="1"/>
  <c r="BJ399" i="1"/>
  <c r="BL399" i="1" s="1"/>
  <c r="BO399" i="1" s="1"/>
  <c r="BJ400" i="1"/>
  <c r="BL400" i="1" s="1"/>
  <c r="BO400" i="1" s="1"/>
  <c r="BJ401" i="1"/>
  <c r="BL401" i="1" s="1"/>
  <c r="BO401" i="1" s="1"/>
  <c r="BJ402" i="1"/>
  <c r="BL402" i="1" s="1"/>
  <c r="BO402" i="1" s="1"/>
  <c r="BJ403" i="1"/>
  <c r="BL403" i="1" s="1"/>
  <c r="BO403" i="1" s="1"/>
  <c r="BJ404" i="1"/>
  <c r="BL404" i="1" s="1"/>
  <c r="BO404" i="1" s="1"/>
  <c r="BJ405" i="1"/>
  <c r="BL405" i="1" s="1"/>
  <c r="BO405" i="1" s="1"/>
  <c r="BJ406" i="1"/>
  <c r="BL406" i="1" s="1"/>
  <c r="BO406" i="1" s="1"/>
  <c r="BJ407" i="1"/>
  <c r="BL407" i="1" s="1"/>
  <c r="BO407" i="1" s="1"/>
  <c r="BJ408" i="1"/>
  <c r="BL408" i="1" s="1"/>
  <c r="BO408" i="1" s="1"/>
  <c r="BJ409" i="1"/>
  <c r="BL409" i="1" s="1"/>
  <c r="BO409" i="1" s="1"/>
  <c r="BJ410" i="1"/>
  <c r="BL410" i="1" s="1"/>
  <c r="BO410" i="1" s="1"/>
  <c r="BJ411" i="1"/>
  <c r="BL411" i="1" s="1"/>
  <c r="BO411" i="1" s="1"/>
  <c r="BJ412" i="1"/>
  <c r="BL412" i="1" s="1"/>
  <c r="BO412" i="1" s="1"/>
  <c r="BJ413" i="1"/>
  <c r="BL413" i="1" s="1"/>
  <c r="BO413" i="1" s="1"/>
  <c r="BJ414" i="1"/>
  <c r="BL414" i="1" s="1"/>
  <c r="BO414" i="1" s="1"/>
  <c r="BJ415" i="1"/>
  <c r="BL415" i="1" s="1"/>
  <c r="BO415" i="1" s="1"/>
  <c r="BJ416" i="1"/>
  <c r="BL416" i="1" s="1"/>
  <c r="BO416" i="1" s="1"/>
  <c r="BJ417" i="1"/>
  <c r="BL417" i="1" s="1"/>
  <c r="BO417" i="1" s="1"/>
  <c r="BJ418" i="1"/>
  <c r="BL418" i="1" s="1"/>
  <c r="BO418" i="1" s="1"/>
  <c r="BJ419" i="1"/>
  <c r="BL419" i="1" s="1"/>
  <c r="BO419" i="1" s="1"/>
  <c r="BJ420" i="1"/>
  <c r="BL420" i="1" s="1"/>
  <c r="BO420" i="1" s="1"/>
  <c r="BJ421" i="1"/>
  <c r="BL421" i="1" s="1"/>
  <c r="BO421" i="1" s="1"/>
  <c r="BJ422" i="1"/>
  <c r="BL422" i="1" s="1"/>
  <c r="BO422" i="1" s="1"/>
  <c r="BJ423" i="1"/>
  <c r="BL423" i="1" s="1"/>
  <c r="BO423" i="1" s="1"/>
  <c r="BJ424" i="1"/>
  <c r="BL424" i="1" s="1"/>
  <c r="BO424" i="1" s="1"/>
  <c r="BJ425" i="1"/>
  <c r="BL425" i="1" s="1"/>
  <c r="BO425" i="1" s="1"/>
  <c r="BJ426" i="1"/>
  <c r="BL426" i="1" s="1"/>
  <c r="BO426" i="1" s="1"/>
  <c r="BJ427" i="1"/>
  <c r="BL427" i="1" s="1"/>
  <c r="BO427" i="1" s="1"/>
  <c r="BJ428" i="1"/>
  <c r="BL428" i="1" s="1"/>
  <c r="BO428" i="1" s="1"/>
  <c r="BJ429" i="1"/>
  <c r="BL429" i="1" s="1"/>
  <c r="BO429" i="1" s="1"/>
  <c r="BJ430" i="1"/>
  <c r="BL430" i="1" s="1"/>
  <c r="BO430" i="1" s="1"/>
  <c r="BJ431" i="1"/>
  <c r="BL431" i="1" s="1"/>
  <c r="BO431" i="1" s="1"/>
  <c r="BJ432" i="1"/>
  <c r="BL432" i="1" s="1"/>
  <c r="BO432" i="1" s="1"/>
  <c r="BJ433" i="1"/>
  <c r="BL433" i="1" s="1"/>
  <c r="BO433" i="1" s="1"/>
  <c r="BJ434" i="1"/>
  <c r="BL434" i="1" s="1"/>
  <c r="BO434" i="1" s="1"/>
  <c r="BJ435" i="1"/>
  <c r="BL435" i="1" s="1"/>
  <c r="BO435" i="1" s="1"/>
  <c r="BJ436" i="1"/>
  <c r="BL436" i="1" s="1"/>
  <c r="BO436" i="1" s="1"/>
  <c r="BJ437" i="1"/>
  <c r="BL437" i="1" s="1"/>
  <c r="BO437" i="1" s="1"/>
  <c r="BJ438" i="1"/>
  <c r="BL438" i="1" s="1"/>
  <c r="BO438" i="1" s="1"/>
  <c r="BJ439" i="1"/>
  <c r="BL439" i="1" s="1"/>
  <c r="BO439" i="1" s="1"/>
  <c r="BJ440" i="1"/>
  <c r="BL440" i="1" s="1"/>
  <c r="BO440" i="1" s="1"/>
  <c r="BJ441" i="1"/>
  <c r="BL441" i="1" s="1"/>
  <c r="BO441" i="1" s="1"/>
  <c r="BJ442" i="1"/>
  <c r="BL442" i="1" s="1"/>
  <c r="BO442" i="1" s="1"/>
  <c r="BJ443" i="1"/>
  <c r="BL443" i="1" s="1"/>
  <c r="BO443" i="1" s="1"/>
  <c r="BJ444" i="1"/>
  <c r="BL444" i="1" s="1"/>
  <c r="BO444" i="1" s="1"/>
  <c r="BJ445" i="1"/>
  <c r="BL445" i="1" s="1"/>
  <c r="BO445" i="1" s="1"/>
  <c r="BJ446" i="1"/>
  <c r="BL446" i="1" s="1"/>
  <c r="BO446" i="1" s="1"/>
  <c r="BJ447" i="1"/>
  <c r="BL447" i="1" s="1"/>
  <c r="BO447" i="1" s="1"/>
  <c r="BJ448" i="1"/>
  <c r="BL448" i="1" s="1"/>
  <c r="BO448" i="1" s="1"/>
  <c r="BJ449" i="1"/>
  <c r="BL449" i="1" s="1"/>
  <c r="BO449" i="1" s="1"/>
  <c r="BJ450" i="1"/>
  <c r="BL450" i="1" s="1"/>
  <c r="BO450" i="1" s="1"/>
  <c r="BJ451" i="1"/>
  <c r="BL451" i="1" s="1"/>
  <c r="BO451" i="1" s="1"/>
  <c r="BJ452" i="1"/>
  <c r="BL452" i="1" s="1"/>
  <c r="BO452" i="1" s="1"/>
  <c r="BJ453" i="1"/>
  <c r="BL453" i="1" s="1"/>
  <c r="BO453" i="1" s="1"/>
  <c r="BJ454" i="1"/>
  <c r="BL454" i="1" s="1"/>
  <c r="BO454" i="1" s="1"/>
  <c r="BJ455" i="1"/>
  <c r="BL455" i="1" s="1"/>
  <c r="BO455" i="1" s="1"/>
  <c r="BJ456" i="1"/>
  <c r="BL456" i="1" s="1"/>
  <c r="BO456" i="1" s="1"/>
  <c r="BJ457" i="1"/>
  <c r="BL457" i="1" s="1"/>
  <c r="BO457" i="1" s="1"/>
  <c r="BJ458" i="1"/>
  <c r="BL458" i="1" s="1"/>
  <c r="BO458" i="1" s="1"/>
  <c r="BJ459" i="1"/>
  <c r="BL459" i="1" s="1"/>
  <c r="BO459" i="1" s="1"/>
  <c r="BJ460" i="1"/>
  <c r="BL460" i="1" s="1"/>
  <c r="BO460" i="1" s="1"/>
  <c r="BJ461" i="1"/>
  <c r="BL461" i="1" s="1"/>
  <c r="BO461" i="1" s="1"/>
  <c r="BJ462" i="1"/>
  <c r="BL462" i="1" s="1"/>
  <c r="BO462" i="1" s="1"/>
  <c r="BJ463" i="1"/>
  <c r="BL463" i="1" s="1"/>
  <c r="BO463" i="1" s="1"/>
  <c r="BJ464" i="1"/>
  <c r="BL464" i="1" s="1"/>
  <c r="BO464" i="1" s="1"/>
  <c r="BJ465" i="1"/>
  <c r="BL465" i="1" s="1"/>
  <c r="BO465" i="1" s="1"/>
  <c r="BJ466" i="1"/>
  <c r="BL466" i="1" s="1"/>
  <c r="BO466" i="1" s="1"/>
  <c r="BJ467" i="1"/>
  <c r="BL467" i="1" s="1"/>
  <c r="BO467" i="1" s="1"/>
  <c r="BJ468" i="1"/>
  <c r="BL468" i="1" s="1"/>
  <c r="BO468" i="1" s="1"/>
  <c r="BJ469" i="1"/>
  <c r="BL469" i="1" s="1"/>
  <c r="BO469" i="1" s="1"/>
  <c r="BJ470" i="1"/>
  <c r="BL470" i="1" s="1"/>
  <c r="BO470" i="1" s="1"/>
  <c r="BJ471" i="1"/>
  <c r="BL471" i="1" s="1"/>
  <c r="BO471" i="1" s="1"/>
  <c r="BJ472" i="1"/>
  <c r="BL472" i="1" s="1"/>
  <c r="BO472" i="1" s="1"/>
  <c r="BJ473" i="1"/>
  <c r="BL473" i="1" s="1"/>
  <c r="BO473" i="1" s="1"/>
  <c r="BJ474" i="1"/>
  <c r="BL474" i="1" s="1"/>
  <c r="BO474" i="1" s="1"/>
  <c r="BJ475" i="1"/>
  <c r="BL475" i="1" s="1"/>
  <c r="BO475" i="1" s="1"/>
  <c r="BJ476" i="1"/>
  <c r="BL476" i="1" s="1"/>
  <c r="BO476" i="1" s="1"/>
  <c r="BJ477" i="1"/>
  <c r="BL477" i="1" s="1"/>
  <c r="BO477" i="1" s="1"/>
  <c r="BJ478" i="1"/>
  <c r="BL478" i="1" s="1"/>
  <c r="BO478" i="1" s="1"/>
  <c r="BJ479" i="1"/>
  <c r="BL479" i="1" s="1"/>
  <c r="BO479" i="1" s="1"/>
  <c r="BJ480" i="1"/>
  <c r="BL480" i="1" s="1"/>
  <c r="BO480" i="1" s="1"/>
  <c r="BJ481" i="1"/>
  <c r="BL481" i="1" s="1"/>
  <c r="BO481" i="1" s="1"/>
  <c r="BJ482" i="1"/>
  <c r="BL482" i="1" s="1"/>
  <c r="BO482" i="1" s="1"/>
  <c r="BJ483" i="1"/>
  <c r="BL483" i="1" s="1"/>
  <c r="BO483" i="1" s="1"/>
  <c r="BJ484" i="1"/>
  <c r="BL484" i="1" s="1"/>
  <c r="BO484" i="1" s="1"/>
  <c r="BJ485" i="1"/>
  <c r="BL485" i="1" s="1"/>
  <c r="BO485" i="1" s="1"/>
  <c r="BJ486" i="1"/>
  <c r="BL486" i="1" s="1"/>
  <c r="BO486" i="1" s="1"/>
  <c r="BJ487" i="1"/>
  <c r="BL487" i="1" s="1"/>
  <c r="BO487" i="1" s="1"/>
  <c r="BJ488" i="1"/>
  <c r="BL488" i="1" s="1"/>
  <c r="BO488" i="1" s="1"/>
  <c r="BJ489" i="1"/>
  <c r="BL489" i="1" s="1"/>
  <c r="BO489" i="1" s="1"/>
  <c r="BJ490" i="1"/>
  <c r="BL490" i="1" s="1"/>
  <c r="BO490" i="1" s="1"/>
  <c r="BJ491" i="1"/>
  <c r="BL491" i="1" s="1"/>
  <c r="BO491" i="1" s="1"/>
  <c r="BJ492" i="1"/>
  <c r="BL492" i="1" s="1"/>
  <c r="BO492" i="1" s="1"/>
  <c r="BJ493" i="1"/>
  <c r="BL493" i="1" s="1"/>
  <c r="BO493" i="1" s="1"/>
  <c r="BJ494" i="1"/>
  <c r="BL494" i="1" s="1"/>
  <c r="BO494" i="1" s="1"/>
  <c r="BJ495" i="1"/>
  <c r="BL495" i="1" s="1"/>
  <c r="BO495" i="1" s="1"/>
  <c r="BJ496" i="1"/>
  <c r="BL496" i="1" s="1"/>
  <c r="BO496" i="1" s="1"/>
  <c r="BJ497" i="1"/>
  <c r="BL497" i="1" s="1"/>
  <c r="BO497" i="1" s="1"/>
  <c r="BJ498" i="1"/>
  <c r="BL498" i="1" s="1"/>
  <c r="BO498" i="1" s="1"/>
  <c r="BJ499" i="1"/>
  <c r="BL499" i="1" s="1"/>
  <c r="BO499" i="1" s="1"/>
  <c r="BJ500" i="1"/>
  <c r="BL500" i="1" s="1"/>
  <c r="BO500" i="1" s="1"/>
  <c r="BJ501" i="1"/>
  <c r="BL501" i="1" s="1"/>
  <c r="BO501" i="1" s="1"/>
  <c r="BJ502" i="1"/>
  <c r="BL502" i="1" s="1"/>
  <c r="BO502" i="1" s="1"/>
  <c r="BJ503" i="1"/>
  <c r="BL503" i="1" s="1"/>
  <c r="BO503" i="1" s="1"/>
  <c r="BJ504" i="1"/>
  <c r="BL504" i="1" s="1"/>
  <c r="BO504" i="1" s="1"/>
  <c r="BJ505" i="1"/>
  <c r="BL505" i="1" s="1"/>
  <c r="BO505" i="1" s="1"/>
  <c r="BJ506" i="1"/>
  <c r="BL506" i="1" s="1"/>
  <c r="BO506" i="1" s="1"/>
  <c r="BJ507" i="1"/>
  <c r="BL507" i="1" s="1"/>
  <c r="BO507" i="1" s="1"/>
  <c r="BJ508" i="1"/>
  <c r="BL508" i="1" s="1"/>
  <c r="BO508" i="1" s="1"/>
  <c r="BJ509" i="1"/>
  <c r="BL509" i="1" s="1"/>
  <c r="BO509" i="1" s="1"/>
  <c r="BJ510" i="1"/>
  <c r="BL510" i="1" s="1"/>
  <c r="BO510" i="1" s="1"/>
  <c r="BJ511" i="1"/>
  <c r="BL511" i="1" s="1"/>
  <c r="BO511" i="1" s="1"/>
  <c r="BJ512" i="1"/>
  <c r="BL512" i="1" s="1"/>
  <c r="BO512" i="1" s="1"/>
  <c r="BJ513" i="1"/>
  <c r="BL513" i="1" s="1"/>
  <c r="BO513" i="1" s="1"/>
  <c r="BJ514" i="1"/>
  <c r="BL514" i="1" s="1"/>
  <c r="BO514" i="1" s="1"/>
  <c r="BJ515" i="1"/>
  <c r="BL515" i="1" s="1"/>
  <c r="BO515" i="1" s="1"/>
  <c r="BJ516" i="1"/>
  <c r="BL516" i="1" s="1"/>
  <c r="BO516" i="1" s="1"/>
  <c r="BJ517" i="1"/>
  <c r="BL517" i="1" s="1"/>
  <c r="BO517" i="1" s="1"/>
  <c r="BJ518" i="1"/>
  <c r="BL518" i="1" s="1"/>
  <c r="BO518" i="1" s="1"/>
  <c r="BJ519" i="1"/>
  <c r="BL519" i="1" s="1"/>
  <c r="BO519" i="1" s="1"/>
  <c r="BJ520" i="1"/>
  <c r="BL520" i="1" s="1"/>
  <c r="BO520" i="1" s="1"/>
  <c r="BJ521" i="1"/>
  <c r="BL521" i="1" s="1"/>
  <c r="BO521" i="1" s="1"/>
  <c r="BJ522" i="1"/>
  <c r="BL522" i="1" s="1"/>
  <c r="BO522" i="1" s="1"/>
  <c r="BJ523" i="1"/>
  <c r="BL523" i="1" s="1"/>
  <c r="BO523" i="1" s="1"/>
  <c r="BJ524" i="1"/>
  <c r="BL524" i="1" s="1"/>
  <c r="BO524" i="1" s="1"/>
  <c r="BJ525" i="1"/>
  <c r="BL525" i="1" s="1"/>
  <c r="BO525" i="1" s="1"/>
  <c r="BJ526" i="1"/>
  <c r="BL526" i="1" s="1"/>
  <c r="BO526" i="1" s="1"/>
  <c r="BJ527" i="1"/>
  <c r="BL527" i="1" s="1"/>
  <c r="BO527" i="1" s="1"/>
  <c r="BJ528" i="1"/>
  <c r="BL528" i="1" s="1"/>
  <c r="BO528" i="1" s="1"/>
  <c r="BJ529" i="1"/>
  <c r="BL529" i="1" s="1"/>
  <c r="BO529" i="1" s="1"/>
  <c r="BJ530" i="1"/>
  <c r="BL530" i="1" s="1"/>
  <c r="BO530" i="1" s="1"/>
  <c r="BJ531" i="1"/>
  <c r="BL531" i="1" s="1"/>
  <c r="BO531" i="1" s="1"/>
  <c r="BJ532" i="1"/>
  <c r="BL532" i="1" s="1"/>
  <c r="BO532" i="1" s="1"/>
  <c r="BJ533" i="1"/>
  <c r="BL533" i="1" s="1"/>
  <c r="BO533" i="1" s="1"/>
  <c r="BJ534" i="1"/>
  <c r="BL534" i="1" s="1"/>
  <c r="BO534" i="1" s="1"/>
  <c r="BJ535" i="1"/>
  <c r="BL535" i="1" s="1"/>
  <c r="BO535" i="1" s="1"/>
  <c r="BJ536" i="1"/>
  <c r="BL536" i="1" s="1"/>
  <c r="BO536" i="1" s="1"/>
  <c r="BJ537" i="1"/>
  <c r="BL537" i="1" s="1"/>
  <c r="BO537" i="1" s="1"/>
  <c r="BJ538" i="1"/>
  <c r="BL538" i="1" s="1"/>
  <c r="BO538" i="1" s="1"/>
  <c r="BJ539" i="1"/>
  <c r="BL539" i="1" s="1"/>
  <c r="BO539" i="1" s="1"/>
  <c r="BJ540" i="1"/>
  <c r="BL540" i="1" s="1"/>
  <c r="BO540" i="1" s="1"/>
  <c r="BJ541" i="1"/>
  <c r="BL541" i="1" s="1"/>
  <c r="BO541" i="1" s="1"/>
  <c r="BJ542" i="1"/>
  <c r="BL542" i="1" s="1"/>
  <c r="BO542" i="1" s="1"/>
  <c r="BJ543" i="1"/>
  <c r="BL543" i="1" s="1"/>
  <c r="BO543" i="1" s="1"/>
  <c r="BJ544" i="1"/>
  <c r="BL544" i="1" s="1"/>
  <c r="BO544" i="1" s="1"/>
  <c r="BJ545" i="1"/>
  <c r="BL545" i="1" s="1"/>
  <c r="BO545" i="1" s="1"/>
  <c r="BJ546" i="1"/>
  <c r="BL546" i="1" s="1"/>
  <c r="BO546" i="1" s="1"/>
  <c r="BJ547" i="1"/>
  <c r="BL547" i="1" s="1"/>
  <c r="BO547" i="1" s="1"/>
  <c r="BJ548" i="1"/>
  <c r="BL548" i="1" s="1"/>
  <c r="BO548" i="1" s="1"/>
  <c r="BJ549" i="1"/>
  <c r="BL549" i="1" s="1"/>
  <c r="BO549" i="1" s="1"/>
  <c r="BJ550" i="1"/>
  <c r="BL550" i="1" s="1"/>
  <c r="BO550" i="1" s="1"/>
  <c r="BJ551" i="1"/>
  <c r="BL551" i="1" s="1"/>
  <c r="BO551" i="1" s="1"/>
  <c r="BJ552" i="1"/>
  <c r="BL552" i="1" s="1"/>
  <c r="BO552" i="1" s="1"/>
  <c r="BJ553" i="1"/>
  <c r="BL553" i="1" s="1"/>
  <c r="BO553" i="1" s="1"/>
  <c r="BJ554" i="1"/>
  <c r="BL554" i="1" s="1"/>
  <c r="BO554" i="1" s="1"/>
  <c r="BJ555" i="1"/>
  <c r="BL555" i="1" s="1"/>
  <c r="BO555" i="1" s="1"/>
  <c r="BJ556" i="1"/>
  <c r="BL556" i="1" s="1"/>
  <c r="BO556" i="1" s="1"/>
  <c r="BJ557" i="1"/>
  <c r="BL557" i="1" s="1"/>
  <c r="BO557" i="1" s="1"/>
  <c r="BJ558" i="1"/>
  <c r="BL558" i="1" s="1"/>
  <c r="BO558" i="1" s="1"/>
  <c r="BJ559" i="1"/>
  <c r="BL559" i="1" s="1"/>
  <c r="BO559" i="1" s="1"/>
  <c r="BJ560" i="1"/>
  <c r="BL560" i="1" s="1"/>
  <c r="BO560" i="1" s="1"/>
  <c r="BJ561" i="1"/>
  <c r="BL561" i="1" s="1"/>
  <c r="BO561" i="1" s="1"/>
  <c r="BJ562" i="1"/>
  <c r="BL562" i="1" s="1"/>
  <c r="BO562" i="1" s="1"/>
  <c r="BJ563" i="1"/>
  <c r="BL563" i="1" s="1"/>
  <c r="BO563" i="1" s="1"/>
  <c r="BJ564" i="1"/>
  <c r="BL564" i="1" s="1"/>
  <c r="BO564" i="1" s="1"/>
  <c r="BJ565" i="1"/>
  <c r="BL565" i="1" s="1"/>
  <c r="BO565" i="1" s="1"/>
  <c r="BJ566" i="1"/>
  <c r="BL566" i="1" s="1"/>
  <c r="BO566" i="1" s="1"/>
  <c r="BJ567" i="1"/>
  <c r="BL567" i="1" s="1"/>
  <c r="BO567" i="1" s="1"/>
  <c r="BJ568" i="1"/>
  <c r="BL568" i="1" s="1"/>
  <c r="BO568" i="1" s="1"/>
  <c r="BJ569" i="1"/>
  <c r="BL569" i="1" s="1"/>
  <c r="BO569" i="1" s="1"/>
  <c r="BJ570" i="1"/>
  <c r="BL570" i="1" s="1"/>
  <c r="BO570" i="1" s="1"/>
  <c r="BJ571" i="1"/>
  <c r="BL571" i="1" s="1"/>
  <c r="BO571" i="1" s="1"/>
  <c r="BJ572" i="1"/>
  <c r="BL572" i="1" s="1"/>
  <c r="BO572" i="1" s="1"/>
  <c r="BJ573" i="1"/>
  <c r="BL573" i="1" s="1"/>
  <c r="BO573" i="1" s="1"/>
  <c r="BJ574" i="1"/>
  <c r="BL574" i="1" s="1"/>
  <c r="BO574" i="1" s="1"/>
  <c r="BJ575" i="1"/>
  <c r="BL575" i="1" s="1"/>
  <c r="BO575" i="1" s="1"/>
  <c r="BJ576" i="1"/>
  <c r="BL576" i="1" s="1"/>
  <c r="BO576" i="1" s="1"/>
  <c r="BJ577" i="1"/>
  <c r="BL577" i="1" s="1"/>
  <c r="BO577" i="1" s="1"/>
  <c r="BJ578" i="1"/>
  <c r="BL578" i="1" s="1"/>
  <c r="BO578" i="1" s="1"/>
  <c r="BJ579" i="1"/>
  <c r="BL579" i="1" s="1"/>
  <c r="BO579" i="1" s="1"/>
  <c r="BJ580" i="1"/>
  <c r="BL580" i="1" s="1"/>
  <c r="BO580" i="1" s="1"/>
  <c r="BJ581" i="1"/>
  <c r="BL581" i="1" s="1"/>
  <c r="BO581" i="1" s="1"/>
  <c r="BJ582" i="1"/>
  <c r="BL582" i="1" s="1"/>
  <c r="BO582" i="1" s="1"/>
  <c r="BJ583" i="1"/>
  <c r="BL583" i="1" s="1"/>
  <c r="BO583" i="1" s="1"/>
  <c r="BJ584" i="1"/>
  <c r="BL584" i="1" s="1"/>
  <c r="BO584" i="1" s="1"/>
  <c r="BJ585" i="1"/>
  <c r="BL585" i="1" s="1"/>
  <c r="BO585" i="1" s="1"/>
  <c r="BJ586" i="1"/>
  <c r="BL586" i="1" s="1"/>
  <c r="BO586" i="1" s="1"/>
  <c r="BJ587" i="1"/>
  <c r="BL587" i="1" s="1"/>
  <c r="BO587" i="1" s="1"/>
  <c r="BJ588" i="1"/>
  <c r="BL588" i="1" s="1"/>
  <c r="BO588" i="1" s="1"/>
  <c r="BJ589" i="1"/>
  <c r="BL589" i="1" s="1"/>
  <c r="BO589" i="1" s="1"/>
  <c r="BJ590" i="1"/>
  <c r="BL590" i="1" s="1"/>
  <c r="BO590" i="1" s="1"/>
  <c r="BJ591" i="1"/>
  <c r="BL591" i="1" s="1"/>
  <c r="BO591" i="1" s="1"/>
  <c r="BJ592" i="1"/>
  <c r="BL592" i="1" s="1"/>
  <c r="BO592" i="1" s="1"/>
  <c r="BJ593" i="1"/>
  <c r="BL593" i="1" s="1"/>
  <c r="BO593" i="1" s="1"/>
  <c r="BJ594" i="1"/>
  <c r="BL594" i="1" s="1"/>
  <c r="BO594" i="1" s="1"/>
  <c r="BJ595" i="1"/>
  <c r="BL595" i="1" s="1"/>
  <c r="BO595" i="1" s="1"/>
  <c r="BJ596" i="1"/>
  <c r="BL596" i="1" s="1"/>
  <c r="BO596" i="1" s="1"/>
  <c r="BJ597" i="1"/>
  <c r="BL597" i="1" s="1"/>
  <c r="BO597" i="1" s="1"/>
  <c r="BJ598" i="1"/>
  <c r="BL598" i="1" s="1"/>
  <c r="BO598" i="1" s="1"/>
  <c r="BJ599" i="1"/>
  <c r="BL599" i="1" s="1"/>
  <c r="BO599" i="1" s="1"/>
  <c r="BJ600" i="1"/>
  <c r="BL600" i="1" s="1"/>
  <c r="BO600" i="1" s="1"/>
  <c r="BJ2" i="1"/>
  <c r="BL2" i="1" s="1"/>
  <c r="BO2" i="1" s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H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AX2" i="1"/>
  <c r="FR2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4" i="1"/>
  <c r="FR325" i="1"/>
  <c r="FR326" i="1"/>
  <c r="FR327" i="1"/>
  <c r="FR328" i="1"/>
  <c r="FR329" i="1"/>
  <c r="FR330" i="1"/>
  <c r="FR331" i="1"/>
  <c r="FR332" i="1"/>
  <c r="FR333" i="1"/>
  <c r="FR334" i="1"/>
  <c r="FR335" i="1"/>
  <c r="FR336" i="1"/>
  <c r="FR337" i="1"/>
  <c r="FR338" i="1"/>
  <c r="FR339" i="1"/>
  <c r="FR340" i="1"/>
  <c r="FR341" i="1"/>
  <c r="FR342" i="1"/>
  <c r="FR343" i="1"/>
  <c r="FR344" i="1"/>
  <c r="FR345" i="1"/>
  <c r="FR346" i="1"/>
  <c r="FR347" i="1"/>
  <c r="FR348" i="1"/>
  <c r="FR349" i="1"/>
  <c r="FR350" i="1"/>
  <c r="FR351" i="1"/>
  <c r="FR352" i="1"/>
  <c r="FR353" i="1"/>
  <c r="FR354" i="1"/>
  <c r="FR355" i="1"/>
  <c r="FR356" i="1"/>
  <c r="FR357" i="1"/>
  <c r="FR358" i="1"/>
  <c r="FR359" i="1"/>
  <c r="FR360" i="1"/>
  <c r="FR361" i="1"/>
  <c r="FR362" i="1"/>
  <c r="FR363" i="1"/>
  <c r="FR364" i="1"/>
  <c r="FR365" i="1"/>
  <c r="FR366" i="1"/>
  <c r="FR367" i="1"/>
  <c r="FR368" i="1"/>
  <c r="FR369" i="1"/>
  <c r="FR370" i="1"/>
  <c r="FR371" i="1"/>
  <c r="FR372" i="1"/>
  <c r="FR373" i="1"/>
  <c r="FR374" i="1"/>
  <c r="FR375" i="1"/>
  <c r="FR376" i="1"/>
  <c r="FR377" i="1"/>
  <c r="FR378" i="1"/>
  <c r="FR379" i="1"/>
  <c r="FR380" i="1"/>
  <c r="FR381" i="1"/>
  <c r="FR382" i="1"/>
  <c r="FR383" i="1"/>
  <c r="FR384" i="1"/>
  <c r="FR385" i="1"/>
  <c r="FR386" i="1"/>
  <c r="FR387" i="1"/>
  <c r="FR388" i="1"/>
  <c r="FR389" i="1"/>
  <c r="FR390" i="1"/>
  <c r="FR391" i="1"/>
  <c r="FR392" i="1"/>
  <c r="FR393" i="1"/>
  <c r="FR394" i="1"/>
  <c r="FR395" i="1"/>
  <c r="FR396" i="1"/>
  <c r="FR397" i="1"/>
  <c r="FR398" i="1"/>
  <c r="FR399" i="1"/>
  <c r="FR400" i="1"/>
  <c r="FR401" i="1"/>
  <c r="FR402" i="1"/>
  <c r="FR403" i="1"/>
  <c r="FR404" i="1"/>
  <c r="FR405" i="1"/>
  <c r="FR406" i="1"/>
  <c r="FR407" i="1"/>
  <c r="FR408" i="1"/>
  <c r="FR409" i="1"/>
  <c r="FR410" i="1"/>
  <c r="FR411" i="1"/>
  <c r="FR412" i="1"/>
  <c r="FR413" i="1"/>
  <c r="FR414" i="1"/>
  <c r="FR415" i="1"/>
  <c r="FR416" i="1"/>
  <c r="FR417" i="1"/>
  <c r="FR418" i="1"/>
  <c r="FR419" i="1"/>
  <c r="FR420" i="1"/>
  <c r="FR421" i="1"/>
  <c r="FR422" i="1"/>
  <c r="FR423" i="1"/>
  <c r="FR424" i="1"/>
  <c r="FR425" i="1"/>
  <c r="FR426" i="1"/>
  <c r="FR427" i="1"/>
  <c r="FR428" i="1"/>
  <c r="FR429" i="1"/>
  <c r="FR430" i="1"/>
  <c r="FR431" i="1"/>
  <c r="FR432" i="1"/>
  <c r="FR433" i="1"/>
  <c r="FR434" i="1"/>
  <c r="FR435" i="1"/>
  <c r="FR436" i="1"/>
  <c r="FR437" i="1"/>
  <c r="FR438" i="1"/>
  <c r="FR439" i="1"/>
  <c r="FR440" i="1"/>
  <c r="FR441" i="1"/>
  <c r="FR442" i="1"/>
  <c r="FR443" i="1"/>
  <c r="FR444" i="1"/>
  <c r="FR445" i="1"/>
  <c r="FR446" i="1"/>
  <c r="FR447" i="1"/>
  <c r="FR448" i="1"/>
  <c r="FR449" i="1"/>
  <c r="FR450" i="1"/>
  <c r="FR451" i="1"/>
  <c r="FR452" i="1"/>
  <c r="FR453" i="1"/>
  <c r="FR454" i="1"/>
  <c r="FR455" i="1"/>
  <c r="FR456" i="1"/>
  <c r="FR457" i="1"/>
  <c r="FR458" i="1"/>
  <c r="FR459" i="1"/>
  <c r="FR460" i="1"/>
  <c r="FR461" i="1"/>
  <c r="FR462" i="1"/>
  <c r="FR463" i="1"/>
  <c r="FR464" i="1"/>
  <c r="FR465" i="1"/>
  <c r="FR466" i="1"/>
  <c r="FR467" i="1"/>
  <c r="FR468" i="1"/>
  <c r="FR469" i="1"/>
  <c r="FR470" i="1"/>
  <c r="FR471" i="1"/>
  <c r="FR472" i="1"/>
  <c r="FR473" i="1"/>
  <c r="FR474" i="1"/>
  <c r="FR475" i="1"/>
  <c r="FR476" i="1"/>
  <c r="FR477" i="1"/>
  <c r="FR478" i="1"/>
  <c r="FR479" i="1"/>
  <c r="FR480" i="1"/>
  <c r="FR481" i="1"/>
  <c r="FR482" i="1"/>
  <c r="FR483" i="1"/>
  <c r="FR484" i="1"/>
  <c r="FR485" i="1"/>
  <c r="FR486" i="1"/>
  <c r="FR487" i="1"/>
  <c r="FR488" i="1"/>
  <c r="FR489" i="1"/>
  <c r="FR490" i="1"/>
  <c r="FR491" i="1"/>
  <c r="FR492" i="1"/>
  <c r="FR493" i="1"/>
  <c r="FR494" i="1"/>
  <c r="FR495" i="1"/>
  <c r="FR496" i="1"/>
  <c r="FR497" i="1"/>
  <c r="FR498" i="1"/>
  <c r="FR499" i="1"/>
  <c r="FR500" i="1"/>
  <c r="FR501" i="1"/>
  <c r="FR502" i="1"/>
  <c r="FR503" i="1"/>
  <c r="FR504" i="1"/>
  <c r="FR505" i="1"/>
  <c r="FR506" i="1"/>
  <c r="FR507" i="1"/>
  <c r="FR508" i="1"/>
  <c r="FR509" i="1"/>
  <c r="FR510" i="1"/>
  <c r="FR511" i="1"/>
  <c r="FR512" i="1"/>
  <c r="FR513" i="1"/>
  <c r="FR514" i="1"/>
  <c r="FR515" i="1"/>
  <c r="FR516" i="1"/>
  <c r="FR517" i="1"/>
  <c r="FR518" i="1"/>
  <c r="FR519" i="1"/>
  <c r="FR520" i="1"/>
  <c r="FR521" i="1"/>
  <c r="FR522" i="1"/>
  <c r="FR523" i="1"/>
  <c r="FR524" i="1"/>
  <c r="FR525" i="1"/>
  <c r="FR526" i="1"/>
  <c r="FR527" i="1"/>
  <c r="FR528" i="1"/>
  <c r="FR529" i="1"/>
  <c r="FR530" i="1"/>
  <c r="FR531" i="1"/>
  <c r="FR532" i="1"/>
  <c r="FR533" i="1"/>
  <c r="FR534" i="1"/>
  <c r="FR535" i="1"/>
  <c r="FR536" i="1"/>
  <c r="FR537" i="1"/>
  <c r="FR538" i="1"/>
  <c r="FR539" i="1"/>
  <c r="FR540" i="1"/>
  <c r="FR541" i="1"/>
  <c r="FR542" i="1"/>
  <c r="FR543" i="1"/>
  <c r="FR544" i="1"/>
  <c r="FR545" i="1"/>
  <c r="FR546" i="1"/>
  <c r="FR547" i="1"/>
  <c r="FR548" i="1"/>
  <c r="FR549" i="1"/>
  <c r="FR550" i="1"/>
  <c r="FR551" i="1"/>
  <c r="FR552" i="1"/>
  <c r="FR553" i="1"/>
  <c r="FR554" i="1"/>
  <c r="FR555" i="1"/>
  <c r="FR556" i="1"/>
  <c r="FR557" i="1"/>
  <c r="FR558" i="1"/>
  <c r="FR559" i="1"/>
  <c r="FR560" i="1"/>
  <c r="FR561" i="1"/>
  <c r="FR562" i="1"/>
  <c r="FR563" i="1"/>
  <c r="FR564" i="1"/>
  <c r="FR565" i="1"/>
  <c r="FR566" i="1"/>
  <c r="FR567" i="1"/>
  <c r="FR568" i="1"/>
  <c r="FR569" i="1"/>
  <c r="FR570" i="1"/>
  <c r="FR571" i="1"/>
  <c r="FR572" i="1"/>
  <c r="FR573" i="1"/>
  <c r="FR574" i="1"/>
  <c r="FR575" i="1"/>
  <c r="FR576" i="1"/>
  <c r="FR577" i="1"/>
  <c r="FR578" i="1"/>
  <c r="FR579" i="1"/>
  <c r="FR580" i="1"/>
  <c r="FR581" i="1"/>
  <c r="FR582" i="1"/>
  <c r="FR583" i="1"/>
  <c r="FR584" i="1"/>
  <c r="FR585" i="1"/>
  <c r="FR586" i="1"/>
  <c r="FR587" i="1"/>
  <c r="FR588" i="1"/>
  <c r="FR589" i="1"/>
  <c r="FR590" i="1"/>
  <c r="FR591" i="1"/>
  <c r="FR592" i="1"/>
  <c r="FR593" i="1"/>
  <c r="FR594" i="1"/>
  <c r="FR595" i="1"/>
  <c r="FR596" i="1"/>
  <c r="FR597" i="1"/>
  <c r="FR598" i="1"/>
  <c r="FR599" i="1"/>
  <c r="FR600" i="1"/>
  <c r="DN3" i="1"/>
  <c r="DN4" i="1"/>
  <c r="DN5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425" i="1"/>
  <c r="DN426" i="1"/>
  <c r="DN427" i="1"/>
  <c r="DN428" i="1"/>
  <c r="DN429" i="1"/>
  <c r="DN430" i="1"/>
  <c r="DN431" i="1"/>
  <c r="DN432" i="1"/>
  <c r="DN433" i="1"/>
  <c r="DN434" i="1"/>
  <c r="DN435" i="1"/>
  <c r="DN436" i="1"/>
  <c r="DN437" i="1"/>
  <c r="DN438" i="1"/>
  <c r="DN439" i="1"/>
  <c r="DN440" i="1"/>
  <c r="DN441" i="1"/>
  <c r="DN442" i="1"/>
  <c r="DN443" i="1"/>
  <c r="DN444" i="1"/>
  <c r="DN445" i="1"/>
  <c r="DN446" i="1"/>
  <c r="DN447" i="1"/>
  <c r="DN448" i="1"/>
  <c r="DN449" i="1"/>
  <c r="DN450" i="1"/>
  <c r="DN451" i="1"/>
  <c r="DN452" i="1"/>
  <c r="DN453" i="1"/>
  <c r="DN454" i="1"/>
  <c r="DN455" i="1"/>
  <c r="DN456" i="1"/>
  <c r="DN457" i="1"/>
  <c r="DN458" i="1"/>
  <c r="DN459" i="1"/>
  <c r="DN460" i="1"/>
  <c r="DN461" i="1"/>
  <c r="DN462" i="1"/>
  <c r="DN463" i="1"/>
  <c r="DN464" i="1"/>
  <c r="DN465" i="1"/>
  <c r="DN466" i="1"/>
  <c r="DN467" i="1"/>
  <c r="DN468" i="1"/>
  <c r="DN469" i="1"/>
  <c r="DN470" i="1"/>
  <c r="DN471" i="1"/>
  <c r="DN472" i="1"/>
  <c r="DN473" i="1"/>
  <c r="DN474" i="1"/>
  <c r="DN475" i="1"/>
  <c r="DN476" i="1"/>
  <c r="DN477" i="1"/>
  <c r="DN478" i="1"/>
  <c r="DN479" i="1"/>
  <c r="DN480" i="1"/>
  <c r="DN481" i="1"/>
  <c r="DN482" i="1"/>
  <c r="DN483" i="1"/>
  <c r="DN484" i="1"/>
  <c r="DN485" i="1"/>
  <c r="DN486" i="1"/>
  <c r="DN487" i="1"/>
  <c r="DN488" i="1"/>
  <c r="DN489" i="1"/>
  <c r="DN490" i="1"/>
  <c r="DN491" i="1"/>
  <c r="DN492" i="1"/>
  <c r="DN493" i="1"/>
  <c r="DN494" i="1"/>
  <c r="DN495" i="1"/>
  <c r="DN496" i="1"/>
  <c r="DN497" i="1"/>
  <c r="DN498" i="1"/>
  <c r="DN499" i="1"/>
  <c r="DN500" i="1"/>
  <c r="DN501" i="1"/>
  <c r="DN502" i="1"/>
  <c r="DN503" i="1"/>
  <c r="DN504" i="1"/>
  <c r="DN505" i="1"/>
  <c r="DN506" i="1"/>
  <c r="DN507" i="1"/>
  <c r="DN508" i="1"/>
  <c r="DN509" i="1"/>
  <c r="DN510" i="1"/>
  <c r="DN511" i="1"/>
  <c r="DN512" i="1"/>
  <c r="DN513" i="1"/>
  <c r="DN514" i="1"/>
  <c r="DN515" i="1"/>
  <c r="DN516" i="1"/>
  <c r="DN517" i="1"/>
  <c r="DN518" i="1"/>
  <c r="DN519" i="1"/>
  <c r="DN520" i="1"/>
  <c r="DN521" i="1"/>
  <c r="DN522" i="1"/>
  <c r="DN523" i="1"/>
  <c r="DN524" i="1"/>
  <c r="DN525" i="1"/>
  <c r="DN526" i="1"/>
  <c r="DN527" i="1"/>
  <c r="DN528" i="1"/>
  <c r="DN529" i="1"/>
  <c r="DN530" i="1"/>
  <c r="DN531" i="1"/>
  <c r="DN532" i="1"/>
  <c r="DN533" i="1"/>
  <c r="DN534" i="1"/>
  <c r="DN535" i="1"/>
  <c r="DN536" i="1"/>
  <c r="DN537" i="1"/>
  <c r="DN538" i="1"/>
  <c r="DN539" i="1"/>
  <c r="DN540" i="1"/>
  <c r="DN541" i="1"/>
  <c r="DN542" i="1"/>
  <c r="DN543" i="1"/>
  <c r="DN544" i="1"/>
  <c r="DN545" i="1"/>
  <c r="DN546" i="1"/>
  <c r="DN547" i="1"/>
  <c r="DN548" i="1"/>
  <c r="DN549" i="1"/>
  <c r="DN550" i="1"/>
  <c r="DN551" i="1"/>
  <c r="DN552" i="1"/>
  <c r="DN553" i="1"/>
  <c r="DN554" i="1"/>
  <c r="DN555" i="1"/>
  <c r="DN556" i="1"/>
  <c r="DN557" i="1"/>
  <c r="DN558" i="1"/>
  <c r="DN559" i="1"/>
  <c r="DN560" i="1"/>
  <c r="DN561" i="1"/>
  <c r="DN562" i="1"/>
  <c r="DN563" i="1"/>
  <c r="DN564" i="1"/>
  <c r="DN565" i="1"/>
  <c r="DN566" i="1"/>
  <c r="DN567" i="1"/>
  <c r="DN568" i="1"/>
  <c r="DN569" i="1"/>
  <c r="DN570" i="1"/>
  <c r="DN571" i="1"/>
  <c r="DN572" i="1"/>
  <c r="DN573" i="1"/>
  <c r="DN574" i="1"/>
  <c r="DN575" i="1"/>
  <c r="DN576" i="1"/>
  <c r="DN577" i="1"/>
  <c r="DN578" i="1"/>
  <c r="DN579" i="1"/>
  <c r="DN580" i="1"/>
  <c r="DN581" i="1"/>
  <c r="DN582" i="1"/>
  <c r="DN583" i="1"/>
  <c r="DN584" i="1"/>
  <c r="DN585" i="1"/>
  <c r="DN586" i="1"/>
  <c r="DN587" i="1"/>
  <c r="DN588" i="1"/>
  <c r="DN589" i="1"/>
  <c r="DN590" i="1"/>
  <c r="DN591" i="1"/>
  <c r="DN592" i="1"/>
  <c r="DN593" i="1"/>
  <c r="DN594" i="1"/>
  <c r="DN595" i="1"/>
  <c r="DN596" i="1"/>
  <c r="DN597" i="1"/>
  <c r="DN598" i="1"/>
  <c r="DN599" i="1"/>
  <c r="DN600" i="1"/>
  <c r="CD3" i="1"/>
  <c r="CE3" i="1" s="1"/>
  <c r="CD4" i="1"/>
  <c r="CE4" i="1" s="1"/>
  <c r="CD5" i="1"/>
  <c r="CE5" i="1" s="1"/>
  <c r="CD6" i="1"/>
  <c r="CE6" i="1" s="1"/>
  <c r="CD7" i="1"/>
  <c r="CE7" i="1" s="1"/>
  <c r="CD8" i="1"/>
  <c r="CE8" i="1" s="1"/>
  <c r="CD9" i="1"/>
  <c r="CE9" i="1" s="1"/>
  <c r="CD10" i="1"/>
  <c r="CE10" i="1" s="1"/>
  <c r="CD11" i="1"/>
  <c r="CE11" i="1" s="1"/>
  <c r="CD12" i="1"/>
  <c r="CE12" i="1" s="1"/>
  <c r="CD13" i="1"/>
  <c r="CE13" i="1" s="1"/>
  <c r="CD14" i="1"/>
  <c r="CE14" i="1" s="1"/>
  <c r="CD15" i="1"/>
  <c r="CE15" i="1" s="1"/>
  <c r="CD16" i="1"/>
  <c r="CE16" i="1" s="1"/>
  <c r="CD17" i="1"/>
  <c r="CE17" i="1" s="1"/>
  <c r="CD18" i="1"/>
  <c r="CE18" i="1" s="1"/>
  <c r="CD19" i="1"/>
  <c r="CE19" i="1" s="1"/>
  <c r="CD20" i="1"/>
  <c r="CE20" i="1" s="1"/>
  <c r="CD21" i="1"/>
  <c r="CE21" i="1" s="1"/>
  <c r="CD22" i="1"/>
  <c r="CE22" i="1" s="1"/>
  <c r="CD23" i="1"/>
  <c r="CE23" i="1" s="1"/>
  <c r="CD24" i="1"/>
  <c r="CE24" i="1" s="1"/>
  <c r="CD25" i="1"/>
  <c r="CE25" i="1" s="1"/>
  <c r="CD26" i="1"/>
  <c r="CE26" i="1" s="1"/>
  <c r="CD27" i="1"/>
  <c r="CE27" i="1" s="1"/>
  <c r="CD28" i="1"/>
  <c r="CE28" i="1" s="1"/>
  <c r="CD29" i="1"/>
  <c r="CE29" i="1" s="1"/>
  <c r="CD30" i="1"/>
  <c r="CE30" i="1" s="1"/>
  <c r="CD31" i="1"/>
  <c r="CE31" i="1" s="1"/>
  <c r="CD32" i="1"/>
  <c r="CE32" i="1" s="1"/>
  <c r="CD33" i="1"/>
  <c r="CE33" i="1" s="1"/>
  <c r="CD34" i="1"/>
  <c r="CE34" i="1" s="1"/>
  <c r="CD35" i="1"/>
  <c r="CE35" i="1" s="1"/>
  <c r="CD36" i="1"/>
  <c r="CE36" i="1" s="1"/>
  <c r="CD37" i="1"/>
  <c r="CE37" i="1" s="1"/>
  <c r="CD38" i="1"/>
  <c r="CE38" i="1" s="1"/>
  <c r="CD39" i="1"/>
  <c r="CE39" i="1" s="1"/>
  <c r="CD40" i="1"/>
  <c r="CE40" i="1" s="1"/>
  <c r="CD41" i="1"/>
  <c r="CE41" i="1" s="1"/>
  <c r="CD42" i="1"/>
  <c r="CE42" i="1" s="1"/>
  <c r="CD43" i="1"/>
  <c r="CE43" i="1" s="1"/>
  <c r="CD44" i="1"/>
  <c r="CE44" i="1" s="1"/>
  <c r="CD45" i="1"/>
  <c r="CE45" i="1" s="1"/>
  <c r="CD46" i="1"/>
  <c r="CE46" i="1" s="1"/>
  <c r="CD47" i="1"/>
  <c r="CE47" i="1" s="1"/>
  <c r="CD48" i="1"/>
  <c r="CE48" i="1" s="1"/>
  <c r="CD49" i="1"/>
  <c r="CE49" i="1" s="1"/>
  <c r="CD50" i="1"/>
  <c r="CE50" i="1" s="1"/>
  <c r="CD51" i="1"/>
  <c r="CE51" i="1" s="1"/>
  <c r="CD52" i="1"/>
  <c r="CE52" i="1" s="1"/>
  <c r="CD53" i="1"/>
  <c r="CE53" i="1" s="1"/>
  <c r="CD54" i="1"/>
  <c r="CE54" i="1" s="1"/>
  <c r="CD55" i="1"/>
  <c r="CE55" i="1" s="1"/>
  <c r="CD56" i="1"/>
  <c r="CE56" i="1" s="1"/>
  <c r="CD57" i="1"/>
  <c r="CE57" i="1" s="1"/>
  <c r="CD58" i="1"/>
  <c r="CE58" i="1" s="1"/>
  <c r="CD59" i="1"/>
  <c r="CE59" i="1" s="1"/>
  <c r="CD60" i="1"/>
  <c r="CE60" i="1" s="1"/>
  <c r="CD61" i="1"/>
  <c r="CE61" i="1" s="1"/>
  <c r="CD62" i="1"/>
  <c r="CE62" i="1" s="1"/>
  <c r="CD63" i="1"/>
  <c r="CE63" i="1" s="1"/>
  <c r="CD64" i="1"/>
  <c r="CE64" i="1" s="1"/>
  <c r="CD65" i="1"/>
  <c r="CE65" i="1" s="1"/>
  <c r="CD66" i="1"/>
  <c r="CE66" i="1" s="1"/>
  <c r="CD67" i="1"/>
  <c r="CE67" i="1" s="1"/>
  <c r="CD68" i="1"/>
  <c r="CE68" i="1" s="1"/>
  <c r="CD69" i="1"/>
  <c r="CE69" i="1" s="1"/>
  <c r="CD70" i="1"/>
  <c r="CE70" i="1" s="1"/>
  <c r="CD71" i="1"/>
  <c r="CE71" i="1" s="1"/>
  <c r="CD72" i="1"/>
  <c r="CE72" i="1" s="1"/>
  <c r="CD73" i="1"/>
  <c r="CE73" i="1" s="1"/>
  <c r="CD74" i="1"/>
  <c r="CE74" i="1" s="1"/>
  <c r="CD75" i="1"/>
  <c r="CE75" i="1" s="1"/>
  <c r="CD76" i="1"/>
  <c r="CE76" i="1" s="1"/>
  <c r="CD77" i="1"/>
  <c r="CE77" i="1" s="1"/>
  <c r="CD78" i="1"/>
  <c r="CE78" i="1" s="1"/>
  <c r="CD79" i="1"/>
  <c r="CE79" i="1" s="1"/>
  <c r="CD80" i="1"/>
  <c r="CE80" i="1" s="1"/>
  <c r="CD81" i="1"/>
  <c r="CE81" i="1" s="1"/>
  <c r="CD82" i="1"/>
  <c r="CE82" i="1" s="1"/>
  <c r="CD83" i="1"/>
  <c r="CE83" i="1" s="1"/>
  <c r="CD84" i="1"/>
  <c r="CE84" i="1" s="1"/>
  <c r="CD85" i="1"/>
  <c r="CE85" i="1" s="1"/>
  <c r="CD86" i="1"/>
  <c r="CE86" i="1" s="1"/>
  <c r="CD87" i="1"/>
  <c r="CE87" i="1" s="1"/>
  <c r="CD88" i="1"/>
  <c r="CE88" i="1" s="1"/>
  <c r="CD89" i="1"/>
  <c r="CE89" i="1" s="1"/>
  <c r="CD90" i="1"/>
  <c r="CE90" i="1" s="1"/>
  <c r="CD91" i="1"/>
  <c r="CE91" i="1" s="1"/>
  <c r="CD92" i="1"/>
  <c r="CE92" i="1" s="1"/>
  <c r="CD93" i="1"/>
  <c r="CE93" i="1" s="1"/>
  <c r="CD94" i="1"/>
  <c r="CE94" i="1" s="1"/>
  <c r="CD95" i="1"/>
  <c r="CE95" i="1" s="1"/>
  <c r="CD96" i="1"/>
  <c r="CE96" i="1" s="1"/>
  <c r="CD97" i="1"/>
  <c r="CE97" i="1" s="1"/>
  <c r="CD98" i="1"/>
  <c r="CE98" i="1" s="1"/>
  <c r="CD99" i="1"/>
  <c r="CE99" i="1" s="1"/>
  <c r="CD100" i="1"/>
  <c r="CE100" i="1" s="1"/>
  <c r="CD101" i="1"/>
  <c r="CE101" i="1" s="1"/>
  <c r="CD102" i="1"/>
  <c r="CE102" i="1" s="1"/>
  <c r="CD103" i="1"/>
  <c r="CE103" i="1" s="1"/>
  <c r="CD104" i="1"/>
  <c r="CE104" i="1" s="1"/>
  <c r="CD105" i="1"/>
  <c r="CE105" i="1" s="1"/>
  <c r="CD106" i="1"/>
  <c r="CE106" i="1" s="1"/>
  <c r="CD107" i="1"/>
  <c r="CE107" i="1" s="1"/>
  <c r="CD108" i="1"/>
  <c r="CE108" i="1" s="1"/>
  <c r="CD109" i="1"/>
  <c r="CE109" i="1" s="1"/>
  <c r="CD110" i="1"/>
  <c r="CE110" i="1" s="1"/>
  <c r="CD111" i="1"/>
  <c r="CE111" i="1" s="1"/>
  <c r="CD112" i="1"/>
  <c r="CE112" i="1" s="1"/>
  <c r="CD113" i="1"/>
  <c r="CE113" i="1" s="1"/>
  <c r="CD114" i="1"/>
  <c r="CE114" i="1" s="1"/>
  <c r="CD115" i="1"/>
  <c r="CE115" i="1" s="1"/>
  <c r="CD116" i="1"/>
  <c r="CE116" i="1" s="1"/>
  <c r="CD117" i="1"/>
  <c r="CE117" i="1" s="1"/>
  <c r="CD118" i="1"/>
  <c r="CE118" i="1" s="1"/>
  <c r="CD119" i="1"/>
  <c r="CE119" i="1" s="1"/>
  <c r="CD120" i="1"/>
  <c r="CE120" i="1" s="1"/>
  <c r="CD121" i="1"/>
  <c r="CE121" i="1" s="1"/>
  <c r="CD122" i="1"/>
  <c r="CE122" i="1" s="1"/>
  <c r="CD123" i="1"/>
  <c r="CE123" i="1" s="1"/>
  <c r="CD124" i="1"/>
  <c r="CE124" i="1" s="1"/>
  <c r="CD125" i="1"/>
  <c r="CE125" i="1" s="1"/>
  <c r="CD126" i="1"/>
  <c r="CE126" i="1" s="1"/>
  <c r="CD127" i="1"/>
  <c r="CE127" i="1" s="1"/>
  <c r="CD128" i="1"/>
  <c r="CE128" i="1" s="1"/>
  <c r="CD129" i="1"/>
  <c r="CE129" i="1" s="1"/>
  <c r="CD130" i="1"/>
  <c r="CE130" i="1" s="1"/>
  <c r="CD131" i="1"/>
  <c r="CE131" i="1" s="1"/>
  <c r="CD132" i="1"/>
  <c r="CE132" i="1" s="1"/>
  <c r="CD133" i="1"/>
  <c r="CE133" i="1" s="1"/>
  <c r="CD134" i="1"/>
  <c r="CE134" i="1" s="1"/>
  <c r="CD135" i="1"/>
  <c r="CE135" i="1" s="1"/>
  <c r="CD136" i="1"/>
  <c r="CE136" i="1" s="1"/>
  <c r="CD137" i="1"/>
  <c r="CE137" i="1" s="1"/>
  <c r="CD138" i="1"/>
  <c r="CE138" i="1" s="1"/>
  <c r="CD139" i="1"/>
  <c r="CE139" i="1" s="1"/>
  <c r="CD140" i="1"/>
  <c r="CE140" i="1" s="1"/>
  <c r="CD141" i="1"/>
  <c r="CE141" i="1" s="1"/>
  <c r="CD142" i="1"/>
  <c r="CE142" i="1" s="1"/>
  <c r="CD143" i="1"/>
  <c r="CE143" i="1" s="1"/>
  <c r="CD144" i="1"/>
  <c r="CE144" i="1" s="1"/>
  <c r="CD145" i="1"/>
  <c r="CE145" i="1" s="1"/>
  <c r="CD146" i="1"/>
  <c r="CE146" i="1" s="1"/>
  <c r="CD147" i="1"/>
  <c r="CE147" i="1" s="1"/>
  <c r="CD148" i="1"/>
  <c r="CE148" i="1" s="1"/>
  <c r="CD149" i="1"/>
  <c r="CE149" i="1" s="1"/>
  <c r="CD150" i="1"/>
  <c r="CE150" i="1" s="1"/>
  <c r="CD151" i="1"/>
  <c r="CE151" i="1" s="1"/>
  <c r="CD152" i="1"/>
  <c r="CE152" i="1" s="1"/>
  <c r="CD153" i="1"/>
  <c r="CE153" i="1" s="1"/>
  <c r="CD154" i="1"/>
  <c r="CE154" i="1" s="1"/>
  <c r="CD155" i="1"/>
  <c r="CE155" i="1" s="1"/>
  <c r="CD156" i="1"/>
  <c r="CE156" i="1" s="1"/>
  <c r="CD157" i="1"/>
  <c r="CE157" i="1" s="1"/>
  <c r="CD158" i="1"/>
  <c r="CE158" i="1" s="1"/>
  <c r="CD159" i="1"/>
  <c r="CE159" i="1" s="1"/>
  <c r="CD160" i="1"/>
  <c r="CE160" i="1" s="1"/>
  <c r="CD161" i="1"/>
  <c r="CE161" i="1" s="1"/>
  <c r="CD162" i="1"/>
  <c r="CE162" i="1" s="1"/>
  <c r="CD163" i="1"/>
  <c r="CE163" i="1" s="1"/>
  <c r="CD164" i="1"/>
  <c r="CE164" i="1" s="1"/>
  <c r="CD165" i="1"/>
  <c r="CE165" i="1" s="1"/>
  <c r="CD166" i="1"/>
  <c r="CE166" i="1" s="1"/>
  <c r="CD167" i="1"/>
  <c r="CE167" i="1" s="1"/>
  <c r="CD168" i="1"/>
  <c r="CE168" i="1" s="1"/>
  <c r="CD169" i="1"/>
  <c r="CE169" i="1" s="1"/>
  <c r="CD170" i="1"/>
  <c r="CE170" i="1" s="1"/>
  <c r="CD171" i="1"/>
  <c r="CE171" i="1" s="1"/>
  <c r="CD172" i="1"/>
  <c r="CE172" i="1" s="1"/>
  <c r="CD173" i="1"/>
  <c r="CE173" i="1" s="1"/>
  <c r="CD174" i="1"/>
  <c r="CE174" i="1" s="1"/>
  <c r="CD175" i="1"/>
  <c r="CE175" i="1" s="1"/>
  <c r="CD176" i="1"/>
  <c r="CE176" i="1" s="1"/>
  <c r="CD177" i="1"/>
  <c r="CE177" i="1" s="1"/>
  <c r="CD178" i="1"/>
  <c r="CE178" i="1" s="1"/>
  <c r="CD179" i="1"/>
  <c r="CE179" i="1" s="1"/>
  <c r="CD180" i="1"/>
  <c r="CE180" i="1" s="1"/>
  <c r="CD181" i="1"/>
  <c r="CE181" i="1" s="1"/>
  <c r="CD182" i="1"/>
  <c r="CE182" i="1" s="1"/>
  <c r="CD183" i="1"/>
  <c r="CE183" i="1" s="1"/>
  <c r="CD184" i="1"/>
  <c r="CE184" i="1" s="1"/>
  <c r="CD185" i="1"/>
  <c r="CE185" i="1" s="1"/>
  <c r="CD186" i="1"/>
  <c r="CE186" i="1" s="1"/>
  <c r="CD187" i="1"/>
  <c r="CE187" i="1" s="1"/>
  <c r="CD188" i="1"/>
  <c r="CE188" i="1" s="1"/>
  <c r="CD189" i="1"/>
  <c r="CE189" i="1" s="1"/>
  <c r="CD190" i="1"/>
  <c r="CE190" i="1" s="1"/>
  <c r="CD191" i="1"/>
  <c r="CE191" i="1" s="1"/>
  <c r="CD192" i="1"/>
  <c r="CE192" i="1" s="1"/>
  <c r="CD193" i="1"/>
  <c r="CE193" i="1" s="1"/>
  <c r="CD194" i="1"/>
  <c r="CE194" i="1" s="1"/>
  <c r="CD195" i="1"/>
  <c r="CE195" i="1" s="1"/>
  <c r="CD196" i="1"/>
  <c r="CE196" i="1" s="1"/>
  <c r="CD197" i="1"/>
  <c r="CE197" i="1" s="1"/>
  <c r="CD198" i="1"/>
  <c r="CE198" i="1" s="1"/>
  <c r="CD199" i="1"/>
  <c r="CE199" i="1" s="1"/>
  <c r="CD200" i="1"/>
  <c r="CE200" i="1" s="1"/>
  <c r="CD201" i="1"/>
  <c r="CE201" i="1" s="1"/>
  <c r="CD202" i="1"/>
  <c r="CE202" i="1" s="1"/>
  <c r="CD203" i="1"/>
  <c r="CE203" i="1" s="1"/>
  <c r="CD204" i="1"/>
  <c r="CE204" i="1" s="1"/>
  <c r="CD205" i="1"/>
  <c r="CE205" i="1" s="1"/>
  <c r="CD206" i="1"/>
  <c r="CE206" i="1" s="1"/>
  <c r="CD207" i="1"/>
  <c r="CE207" i="1" s="1"/>
  <c r="CD208" i="1"/>
  <c r="CE208" i="1" s="1"/>
  <c r="CD209" i="1"/>
  <c r="CE209" i="1" s="1"/>
  <c r="CD210" i="1"/>
  <c r="CE210" i="1" s="1"/>
  <c r="CD211" i="1"/>
  <c r="CE211" i="1" s="1"/>
  <c r="CD212" i="1"/>
  <c r="CE212" i="1" s="1"/>
  <c r="CD213" i="1"/>
  <c r="CE213" i="1" s="1"/>
  <c r="CD214" i="1"/>
  <c r="CE214" i="1" s="1"/>
  <c r="CD215" i="1"/>
  <c r="CE215" i="1" s="1"/>
  <c r="CD216" i="1"/>
  <c r="CE216" i="1" s="1"/>
  <c r="CD217" i="1"/>
  <c r="CE217" i="1" s="1"/>
  <c r="CD218" i="1"/>
  <c r="CE218" i="1" s="1"/>
  <c r="CD219" i="1"/>
  <c r="CE219" i="1" s="1"/>
  <c r="CD220" i="1"/>
  <c r="CE220" i="1" s="1"/>
  <c r="CD221" i="1"/>
  <c r="CE221" i="1" s="1"/>
  <c r="CD222" i="1"/>
  <c r="CE222" i="1" s="1"/>
  <c r="CD223" i="1"/>
  <c r="CE223" i="1" s="1"/>
  <c r="CD224" i="1"/>
  <c r="CE224" i="1" s="1"/>
  <c r="CD225" i="1"/>
  <c r="CE225" i="1" s="1"/>
  <c r="CD226" i="1"/>
  <c r="CE226" i="1" s="1"/>
  <c r="CD227" i="1"/>
  <c r="CE227" i="1" s="1"/>
  <c r="CD228" i="1"/>
  <c r="CE228" i="1" s="1"/>
  <c r="CD229" i="1"/>
  <c r="CE229" i="1" s="1"/>
  <c r="CD230" i="1"/>
  <c r="CE230" i="1" s="1"/>
  <c r="CD231" i="1"/>
  <c r="CE231" i="1" s="1"/>
  <c r="CD232" i="1"/>
  <c r="CE232" i="1" s="1"/>
  <c r="CD233" i="1"/>
  <c r="CE233" i="1" s="1"/>
  <c r="CD234" i="1"/>
  <c r="CE234" i="1" s="1"/>
  <c r="CD235" i="1"/>
  <c r="CE235" i="1" s="1"/>
  <c r="CD236" i="1"/>
  <c r="CE236" i="1" s="1"/>
  <c r="CD237" i="1"/>
  <c r="CE237" i="1" s="1"/>
  <c r="CD238" i="1"/>
  <c r="CE238" i="1" s="1"/>
  <c r="CD239" i="1"/>
  <c r="CE239" i="1" s="1"/>
  <c r="CD240" i="1"/>
  <c r="CE240" i="1" s="1"/>
  <c r="CD241" i="1"/>
  <c r="CE241" i="1" s="1"/>
  <c r="CD242" i="1"/>
  <c r="CE242" i="1" s="1"/>
  <c r="CD243" i="1"/>
  <c r="CE243" i="1" s="1"/>
  <c r="CD244" i="1"/>
  <c r="CE244" i="1" s="1"/>
  <c r="CD245" i="1"/>
  <c r="CE245" i="1" s="1"/>
  <c r="CD246" i="1"/>
  <c r="CE246" i="1" s="1"/>
  <c r="CD247" i="1"/>
  <c r="CE247" i="1" s="1"/>
  <c r="CD248" i="1"/>
  <c r="CE248" i="1" s="1"/>
  <c r="CD249" i="1"/>
  <c r="CE249" i="1" s="1"/>
  <c r="CD250" i="1"/>
  <c r="CE250" i="1" s="1"/>
  <c r="CD251" i="1"/>
  <c r="CE251" i="1" s="1"/>
  <c r="CD252" i="1"/>
  <c r="CE252" i="1" s="1"/>
  <c r="CD253" i="1"/>
  <c r="CE253" i="1" s="1"/>
  <c r="CD254" i="1"/>
  <c r="CE254" i="1" s="1"/>
  <c r="CD255" i="1"/>
  <c r="CE255" i="1" s="1"/>
  <c r="CD256" i="1"/>
  <c r="CE256" i="1" s="1"/>
  <c r="CD257" i="1"/>
  <c r="CE257" i="1" s="1"/>
  <c r="CD258" i="1"/>
  <c r="CE258" i="1" s="1"/>
  <c r="CD259" i="1"/>
  <c r="CE259" i="1" s="1"/>
  <c r="CD260" i="1"/>
  <c r="CE260" i="1" s="1"/>
  <c r="CD261" i="1"/>
  <c r="CE261" i="1" s="1"/>
  <c r="CD262" i="1"/>
  <c r="CE262" i="1" s="1"/>
  <c r="CD263" i="1"/>
  <c r="CE263" i="1" s="1"/>
  <c r="CD264" i="1"/>
  <c r="CE264" i="1" s="1"/>
  <c r="CD265" i="1"/>
  <c r="CE265" i="1" s="1"/>
  <c r="CD266" i="1"/>
  <c r="CE266" i="1" s="1"/>
  <c r="CD267" i="1"/>
  <c r="CE267" i="1" s="1"/>
  <c r="CD268" i="1"/>
  <c r="CE268" i="1" s="1"/>
  <c r="CD269" i="1"/>
  <c r="CE269" i="1" s="1"/>
  <c r="CD270" i="1"/>
  <c r="CE270" i="1" s="1"/>
  <c r="CD271" i="1"/>
  <c r="CE271" i="1" s="1"/>
  <c r="CD272" i="1"/>
  <c r="CE272" i="1" s="1"/>
  <c r="CD273" i="1"/>
  <c r="CE273" i="1" s="1"/>
  <c r="CD274" i="1"/>
  <c r="CE274" i="1" s="1"/>
  <c r="CD275" i="1"/>
  <c r="CE275" i="1" s="1"/>
  <c r="CD276" i="1"/>
  <c r="CE276" i="1" s="1"/>
  <c r="CD277" i="1"/>
  <c r="CE277" i="1" s="1"/>
  <c r="CD278" i="1"/>
  <c r="CE278" i="1" s="1"/>
  <c r="CD279" i="1"/>
  <c r="CE279" i="1" s="1"/>
  <c r="CD280" i="1"/>
  <c r="CE280" i="1" s="1"/>
  <c r="CD281" i="1"/>
  <c r="CE281" i="1" s="1"/>
  <c r="CD282" i="1"/>
  <c r="CE282" i="1" s="1"/>
  <c r="CD283" i="1"/>
  <c r="CE283" i="1" s="1"/>
  <c r="CD284" i="1"/>
  <c r="CE284" i="1" s="1"/>
  <c r="CD285" i="1"/>
  <c r="CE285" i="1" s="1"/>
  <c r="CD286" i="1"/>
  <c r="CE286" i="1" s="1"/>
  <c r="CD287" i="1"/>
  <c r="CE287" i="1" s="1"/>
  <c r="CD288" i="1"/>
  <c r="CE288" i="1" s="1"/>
  <c r="CD289" i="1"/>
  <c r="CE289" i="1" s="1"/>
  <c r="CD290" i="1"/>
  <c r="CE290" i="1" s="1"/>
  <c r="CD291" i="1"/>
  <c r="CE291" i="1" s="1"/>
  <c r="CD292" i="1"/>
  <c r="CE292" i="1" s="1"/>
  <c r="CD293" i="1"/>
  <c r="CE293" i="1" s="1"/>
  <c r="CD294" i="1"/>
  <c r="CE294" i="1" s="1"/>
  <c r="CD295" i="1"/>
  <c r="CE295" i="1" s="1"/>
  <c r="CD296" i="1"/>
  <c r="CE296" i="1" s="1"/>
  <c r="CD297" i="1"/>
  <c r="CE297" i="1" s="1"/>
  <c r="CD298" i="1"/>
  <c r="CE298" i="1" s="1"/>
  <c r="CD299" i="1"/>
  <c r="CE299" i="1" s="1"/>
  <c r="CD300" i="1"/>
  <c r="CE300" i="1" s="1"/>
  <c r="CD301" i="1"/>
  <c r="CE301" i="1" s="1"/>
  <c r="CD302" i="1"/>
  <c r="CE302" i="1" s="1"/>
  <c r="CD303" i="1"/>
  <c r="CE303" i="1" s="1"/>
  <c r="CD304" i="1"/>
  <c r="CE304" i="1" s="1"/>
  <c r="CD305" i="1"/>
  <c r="CE305" i="1" s="1"/>
  <c r="CD306" i="1"/>
  <c r="CE306" i="1" s="1"/>
  <c r="CD307" i="1"/>
  <c r="CE307" i="1" s="1"/>
  <c r="CD308" i="1"/>
  <c r="CE308" i="1" s="1"/>
  <c r="CD309" i="1"/>
  <c r="CE309" i="1" s="1"/>
  <c r="CD310" i="1"/>
  <c r="CE310" i="1" s="1"/>
  <c r="CD311" i="1"/>
  <c r="CE311" i="1" s="1"/>
  <c r="CD312" i="1"/>
  <c r="CE312" i="1" s="1"/>
  <c r="CD313" i="1"/>
  <c r="CE313" i="1" s="1"/>
  <c r="CD314" i="1"/>
  <c r="CE314" i="1" s="1"/>
  <c r="CD315" i="1"/>
  <c r="CE315" i="1" s="1"/>
  <c r="CD316" i="1"/>
  <c r="CE316" i="1" s="1"/>
  <c r="CD317" i="1"/>
  <c r="CE317" i="1" s="1"/>
  <c r="CD318" i="1"/>
  <c r="CE318" i="1" s="1"/>
  <c r="CD319" i="1"/>
  <c r="CE319" i="1" s="1"/>
  <c r="CD320" i="1"/>
  <c r="CE320" i="1" s="1"/>
  <c r="CD321" i="1"/>
  <c r="CE321" i="1" s="1"/>
  <c r="CD322" i="1"/>
  <c r="CE322" i="1" s="1"/>
  <c r="CD323" i="1"/>
  <c r="CE323" i="1" s="1"/>
  <c r="CD324" i="1"/>
  <c r="CE324" i="1" s="1"/>
  <c r="CD325" i="1"/>
  <c r="CE325" i="1" s="1"/>
  <c r="CD326" i="1"/>
  <c r="CE326" i="1" s="1"/>
  <c r="CD327" i="1"/>
  <c r="CE327" i="1" s="1"/>
  <c r="CD328" i="1"/>
  <c r="CE328" i="1" s="1"/>
  <c r="CD329" i="1"/>
  <c r="CE329" i="1" s="1"/>
  <c r="CD330" i="1"/>
  <c r="CE330" i="1" s="1"/>
  <c r="CD331" i="1"/>
  <c r="CE331" i="1" s="1"/>
  <c r="CD332" i="1"/>
  <c r="CE332" i="1" s="1"/>
  <c r="CD333" i="1"/>
  <c r="CE333" i="1" s="1"/>
  <c r="CD334" i="1"/>
  <c r="CE334" i="1" s="1"/>
  <c r="CD335" i="1"/>
  <c r="CE335" i="1" s="1"/>
  <c r="CD336" i="1"/>
  <c r="CE336" i="1" s="1"/>
  <c r="CD337" i="1"/>
  <c r="CE337" i="1" s="1"/>
  <c r="CD338" i="1"/>
  <c r="CE338" i="1" s="1"/>
  <c r="CD339" i="1"/>
  <c r="CE339" i="1" s="1"/>
  <c r="CD340" i="1"/>
  <c r="CE340" i="1" s="1"/>
  <c r="CD341" i="1"/>
  <c r="CE341" i="1" s="1"/>
  <c r="CD342" i="1"/>
  <c r="CE342" i="1" s="1"/>
  <c r="CD343" i="1"/>
  <c r="CE343" i="1" s="1"/>
  <c r="CD344" i="1"/>
  <c r="CE344" i="1" s="1"/>
  <c r="CD345" i="1"/>
  <c r="CE345" i="1" s="1"/>
  <c r="CD346" i="1"/>
  <c r="CE346" i="1" s="1"/>
  <c r="CD347" i="1"/>
  <c r="CE347" i="1" s="1"/>
  <c r="CD348" i="1"/>
  <c r="CE348" i="1" s="1"/>
  <c r="CD349" i="1"/>
  <c r="CE349" i="1" s="1"/>
  <c r="CD350" i="1"/>
  <c r="CE350" i="1" s="1"/>
  <c r="CD351" i="1"/>
  <c r="CE351" i="1" s="1"/>
  <c r="CD352" i="1"/>
  <c r="CE352" i="1" s="1"/>
  <c r="CD353" i="1"/>
  <c r="CE353" i="1" s="1"/>
  <c r="CD354" i="1"/>
  <c r="CE354" i="1" s="1"/>
  <c r="CD355" i="1"/>
  <c r="CE355" i="1" s="1"/>
  <c r="CD356" i="1"/>
  <c r="CE356" i="1" s="1"/>
  <c r="CD357" i="1"/>
  <c r="CE357" i="1" s="1"/>
  <c r="CD358" i="1"/>
  <c r="CE358" i="1" s="1"/>
  <c r="CD359" i="1"/>
  <c r="CE359" i="1" s="1"/>
  <c r="CD360" i="1"/>
  <c r="CE360" i="1" s="1"/>
  <c r="CD361" i="1"/>
  <c r="CE361" i="1" s="1"/>
  <c r="CD362" i="1"/>
  <c r="CE362" i="1" s="1"/>
  <c r="CD363" i="1"/>
  <c r="CE363" i="1" s="1"/>
  <c r="CD364" i="1"/>
  <c r="CE364" i="1" s="1"/>
  <c r="CD365" i="1"/>
  <c r="CE365" i="1" s="1"/>
  <c r="CD366" i="1"/>
  <c r="CE366" i="1" s="1"/>
  <c r="CD367" i="1"/>
  <c r="CE367" i="1" s="1"/>
  <c r="CD368" i="1"/>
  <c r="CE368" i="1" s="1"/>
  <c r="CD369" i="1"/>
  <c r="CE369" i="1" s="1"/>
  <c r="CD370" i="1"/>
  <c r="CE370" i="1" s="1"/>
  <c r="CD371" i="1"/>
  <c r="CE371" i="1" s="1"/>
  <c r="CD372" i="1"/>
  <c r="CE372" i="1" s="1"/>
  <c r="CD373" i="1"/>
  <c r="CE373" i="1" s="1"/>
  <c r="CD374" i="1"/>
  <c r="CE374" i="1" s="1"/>
  <c r="CD375" i="1"/>
  <c r="CE375" i="1" s="1"/>
  <c r="CD376" i="1"/>
  <c r="CE376" i="1" s="1"/>
  <c r="CD377" i="1"/>
  <c r="CE377" i="1" s="1"/>
  <c r="CD378" i="1"/>
  <c r="CE378" i="1" s="1"/>
  <c r="CD379" i="1"/>
  <c r="CE379" i="1" s="1"/>
  <c r="CD380" i="1"/>
  <c r="CE380" i="1" s="1"/>
  <c r="CD381" i="1"/>
  <c r="CE381" i="1" s="1"/>
  <c r="CD382" i="1"/>
  <c r="CE382" i="1" s="1"/>
  <c r="CD383" i="1"/>
  <c r="CE383" i="1" s="1"/>
  <c r="CD384" i="1"/>
  <c r="CE384" i="1" s="1"/>
  <c r="CD385" i="1"/>
  <c r="CE385" i="1" s="1"/>
  <c r="CD386" i="1"/>
  <c r="CE386" i="1" s="1"/>
  <c r="CD387" i="1"/>
  <c r="CE387" i="1" s="1"/>
  <c r="CD388" i="1"/>
  <c r="CE388" i="1" s="1"/>
  <c r="CD389" i="1"/>
  <c r="CE389" i="1" s="1"/>
  <c r="CD390" i="1"/>
  <c r="CE390" i="1" s="1"/>
  <c r="CD391" i="1"/>
  <c r="CE391" i="1" s="1"/>
  <c r="CD392" i="1"/>
  <c r="CE392" i="1" s="1"/>
  <c r="CD393" i="1"/>
  <c r="CE393" i="1" s="1"/>
  <c r="CD394" i="1"/>
  <c r="CE394" i="1" s="1"/>
  <c r="CD395" i="1"/>
  <c r="CE395" i="1" s="1"/>
  <c r="CD396" i="1"/>
  <c r="CE396" i="1" s="1"/>
  <c r="CD397" i="1"/>
  <c r="CE397" i="1" s="1"/>
  <c r="CD398" i="1"/>
  <c r="CE398" i="1" s="1"/>
  <c r="CD399" i="1"/>
  <c r="CE399" i="1" s="1"/>
  <c r="CD400" i="1"/>
  <c r="CE400" i="1" s="1"/>
  <c r="CD401" i="1"/>
  <c r="CE401" i="1" s="1"/>
  <c r="CD402" i="1"/>
  <c r="CE402" i="1" s="1"/>
  <c r="CD403" i="1"/>
  <c r="CE403" i="1" s="1"/>
  <c r="CD404" i="1"/>
  <c r="CE404" i="1" s="1"/>
  <c r="CD405" i="1"/>
  <c r="CE405" i="1" s="1"/>
  <c r="CD406" i="1"/>
  <c r="CE406" i="1" s="1"/>
  <c r="CD407" i="1"/>
  <c r="CE407" i="1" s="1"/>
  <c r="CD408" i="1"/>
  <c r="CE408" i="1" s="1"/>
  <c r="CD409" i="1"/>
  <c r="CE409" i="1" s="1"/>
  <c r="CD410" i="1"/>
  <c r="CE410" i="1" s="1"/>
  <c r="CD411" i="1"/>
  <c r="CE411" i="1" s="1"/>
  <c r="CD412" i="1"/>
  <c r="CE412" i="1" s="1"/>
  <c r="CD413" i="1"/>
  <c r="CE413" i="1" s="1"/>
  <c r="CD414" i="1"/>
  <c r="CE414" i="1" s="1"/>
  <c r="CD415" i="1"/>
  <c r="CE415" i="1" s="1"/>
  <c r="CD416" i="1"/>
  <c r="CE416" i="1" s="1"/>
  <c r="CD417" i="1"/>
  <c r="CE417" i="1" s="1"/>
  <c r="CD418" i="1"/>
  <c r="CE418" i="1" s="1"/>
  <c r="CD419" i="1"/>
  <c r="CE419" i="1" s="1"/>
  <c r="CD420" i="1"/>
  <c r="CE420" i="1" s="1"/>
  <c r="CD421" i="1"/>
  <c r="CE421" i="1" s="1"/>
  <c r="CD422" i="1"/>
  <c r="CE422" i="1" s="1"/>
  <c r="CD423" i="1"/>
  <c r="CE423" i="1" s="1"/>
  <c r="CD424" i="1"/>
  <c r="CE424" i="1" s="1"/>
  <c r="CD425" i="1"/>
  <c r="CE425" i="1" s="1"/>
  <c r="CD426" i="1"/>
  <c r="CE426" i="1" s="1"/>
  <c r="CD427" i="1"/>
  <c r="CE427" i="1" s="1"/>
  <c r="CD428" i="1"/>
  <c r="CE428" i="1" s="1"/>
  <c r="CD429" i="1"/>
  <c r="CE429" i="1" s="1"/>
  <c r="CD430" i="1"/>
  <c r="CE430" i="1" s="1"/>
  <c r="CD431" i="1"/>
  <c r="CE431" i="1" s="1"/>
  <c r="CD432" i="1"/>
  <c r="CE432" i="1" s="1"/>
  <c r="CD433" i="1"/>
  <c r="CE433" i="1" s="1"/>
  <c r="CD434" i="1"/>
  <c r="CE434" i="1" s="1"/>
  <c r="CD435" i="1"/>
  <c r="CE435" i="1" s="1"/>
  <c r="CD436" i="1"/>
  <c r="CE436" i="1" s="1"/>
  <c r="CD437" i="1"/>
  <c r="CE437" i="1" s="1"/>
  <c r="CD438" i="1"/>
  <c r="CE438" i="1" s="1"/>
  <c r="CD439" i="1"/>
  <c r="CE439" i="1" s="1"/>
  <c r="CD440" i="1"/>
  <c r="CE440" i="1" s="1"/>
  <c r="CD441" i="1"/>
  <c r="CE441" i="1" s="1"/>
  <c r="CD442" i="1"/>
  <c r="CE442" i="1" s="1"/>
  <c r="CD443" i="1"/>
  <c r="CE443" i="1" s="1"/>
  <c r="CD444" i="1"/>
  <c r="CE444" i="1" s="1"/>
  <c r="CD445" i="1"/>
  <c r="CE445" i="1" s="1"/>
  <c r="CD446" i="1"/>
  <c r="CE446" i="1" s="1"/>
  <c r="CD447" i="1"/>
  <c r="CE447" i="1" s="1"/>
  <c r="CD448" i="1"/>
  <c r="CE448" i="1" s="1"/>
  <c r="CD449" i="1"/>
  <c r="CE449" i="1" s="1"/>
  <c r="CD450" i="1"/>
  <c r="CE450" i="1" s="1"/>
  <c r="CD451" i="1"/>
  <c r="CE451" i="1" s="1"/>
  <c r="CD452" i="1"/>
  <c r="CE452" i="1" s="1"/>
  <c r="CD453" i="1"/>
  <c r="CE453" i="1" s="1"/>
  <c r="CD454" i="1"/>
  <c r="CE454" i="1" s="1"/>
  <c r="CD455" i="1"/>
  <c r="CE455" i="1" s="1"/>
  <c r="CD456" i="1"/>
  <c r="CE456" i="1" s="1"/>
  <c r="CD457" i="1"/>
  <c r="CE457" i="1" s="1"/>
  <c r="CD458" i="1"/>
  <c r="CE458" i="1" s="1"/>
  <c r="CD459" i="1"/>
  <c r="CE459" i="1" s="1"/>
  <c r="CD460" i="1"/>
  <c r="CE460" i="1" s="1"/>
  <c r="CD461" i="1"/>
  <c r="CE461" i="1" s="1"/>
  <c r="CD462" i="1"/>
  <c r="CE462" i="1" s="1"/>
  <c r="CD463" i="1"/>
  <c r="CE463" i="1" s="1"/>
  <c r="CD464" i="1"/>
  <c r="CE464" i="1" s="1"/>
  <c r="CD465" i="1"/>
  <c r="CE465" i="1" s="1"/>
  <c r="CD466" i="1"/>
  <c r="CE466" i="1" s="1"/>
  <c r="CD467" i="1"/>
  <c r="CE467" i="1" s="1"/>
  <c r="CD468" i="1"/>
  <c r="CE468" i="1" s="1"/>
  <c r="CD469" i="1"/>
  <c r="CE469" i="1" s="1"/>
  <c r="CD470" i="1"/>
  <c r="CE470" i="1" s="1"/>
  <c r="CD471" i="1"/>
  <c r="CE471" i="1" s="1"/>
  <c r="CD472" i="1"/>
  <c r="CE472" i="1" s="1"/>
  <c r="CD473" i="1"/>
  <c r="CE473" i="1" s="1"/>
  <c r="CD474" i="1"/>
  <c r="CE474" i="1" s="1"/>
  <c r="CD475" i="1"/>
  <c r="CE475" i="1" s="1"/>
  <c r="CD476" i="1"/>
  <c r="CE476" i="1" s="1"/>
  <c r="CD477" i="1"/>
  <c r="CE477" i="1" s="1"/>
  <c r="CD478" i="1"/>
  <c r="CE478" i="1" s="1"/>
  <c r="CD479" i="1"/>
  <c r="CE479" i="1" s="1"/>
  <c r="CD480" i="1"/>
  <c r="CE480" i="1" s="1"/>
  <c r="CD481" i="1"/>
  <c r="CE481" i="1" s="1"/>
  <c r="CD482" i="1"/>
  <c r="CE482" i="1" s="1"/>
  <c r="CD483" i="1"/>
  <c r="CE483" i="1" s="1"/>
  <c r="CD484" i="1"/>
  <c r="CE484" i="1" s="1"/>
  <c r="CD485" i="1"/>
  <c r="CE485" i="1" s="1"/>
  <c r="CD486" i="1"/>
  <c r="CE486" i="1" s="1"/>
  <c r="CD487" i="1"/>
  <c r="CE487" i="1" s="1"/>
  <c r="CD488" i="1"/>
  <c r="CE488" i="1" s="1"/>
  <c r="CD489" i="1"/>
  <c r="CE489" i="1" s="1"/>
  <c r="CD490" i="1"/>
  <c r="CE490" i="1" s="1"/>
  <c r="CD491" i="1"/>
  <c r="CE491" i="1" s="1"/>
  <c r="CD492" i="1"/>
  <c r="CE492" i="1" s="1"/>
  <c r="CD493" i="1"/>
  <c r="CE493" i="1" s="1"/>
  <c r="CD494" i="1"/>
  <c r="CE494" i="1" s="1"/>
  <c r="CD495" i="1"/>
  <c r="CE495" i="1" s="1"/>
  <c r="CD496" i="1"/>
  <c r="CE496" i="1" s="1"/>
  <c r="CD497" i="1"/>
  <c r="CE497" i="1" s="1"/>
  <c r="CD498" i="1"/>
  <c r="CE498" i="1" s="1"/>
  <c r="CD499" i="1"/>
  <c r="CE499" i="1" s="1"/>
  <c r="CD500" i="1"/>
  <c r="CE500" i="1" s="1"/>
  <c r="CD501" i="1"/>
  <c r="CE501" i="1" s="1"/>
  <c r="CD502" i="1"/>
  <c r="CE502" i="1" s="1"/>
  <c r="CD503" i="1"/>
  <c r="CE503" i="1" s="1"/>
  <c r="CD504" i="1"/>
  <c r="CE504" i="1" s="1"/>
  <c r="CD505" i="1"/>
  <c r="CE505" i="1" s="1"/>
  <c r="CD506" i="1"/>
  <c r="CE506" i="1" s="1"/>
  <c r="CD507" i="1"/>
  <c r="CE507" i="1" s="1"/>
  <c r="CD508" i="1"/>
  <c r="CE508" i="1" s="1"/>
  <c r="CD509" i="1"/>
  <c r="CE509" i="1" s="1"/>
  <c r="CD510" i="1"/>
  <c r="CE510" i="1" s="1"/>
  <c r="CD511" i="1"/>
  <c r="CE511" i="1" s="1"/>
  <c r="CD512" i="1"/>
  <c r="CE512" i="1" s="1"/>
  <c r="CD513" i="1"/>
  <c r="CE513" i="1" s="1"/>
  <c r="CD514" i="1"/>
  <c r="CE514" i="1" s="1"/>
  <c r="CD515" i="1"/>
  <c r="CE515" i="1" s="1"/>
  <c r="CD516" i="1"/>
  <c r="CE516" i="1" s="1"/>
  <c r="CD517" i="1"/>
  <c r="CE517" i="1" s="1"/>
  <c r="CD518" i="1"/>
  <c r="CE518" i="1" s="1"/>
  <c r="CD519" i="1"/>
  <c r="CE519" i="1" s="1"/>
  <c r="CD520" i="1"/>
  <c r="CE520" i="1" s="1"/>
  <c r="CD521" i="1"/>
  <c r="CE521" i="1" s="1"/>
  <c r="CD522" i="1"/>
  <c r="CE522" i="1" s="1"/>
  <c r="CD523" i="1"/>
  <c r="CE523" i="1" s="1"/>
  <c r="CD524" i="1"/>
  <c r="CE524" i="1" s="1"/>
  <c r="CD525" i="1"/>
  <c r="CE525" i="1" s="1"/>
  <c r="CD526" i="1"/>
  <c r="CE526" i="1" s="1"/>
  <c r="CD527" i="1"/>
  <c r="CE527" i="1" s="1"/>
  <c r="CD528" i="1"/>
  <c r="CE528" i="1" s="1"/>
  <c r="CD529" i="1"/>
  <c r="CE529" i="1" s="1"/>
  <c r="CD530" i="1"/>
  <c r="CE530" i="1" s="1"/>
  <c r="CD531" i="1"/>
  <c r="CE531" i="1" s="1"/>
  <c r="CD532" i="1"/>
  <c r="CE532" i="1" s="1"/>
  <c r="CD533" i="1"/>
  <c r="CE533" i="1" s="1"/>
  <c r="CD534" i="1"/>
  <c r="CE534" i="1" s="1"/>
  <c r="CD535" i="1"/>
  <c r="CE535" i="1" s="1"/>
  <c r="CD536" i="1"/>
  <c r="CE536" i="1" s="1"/>
  <c r="CD537" i="1"/>
  <c r="CE537" i="1" s="1"/>
  <c r="CD538" i="1"/>
  <c r="CE538" i="1" s="1"/>
  <c r="CD539" i="1"/>
  <c r="CE539" i="1" s="1"/>
  <c r="CD540" i="1"/>
  <c r="CE540" i="1" s="1"/>
  <c r="CD541" i="1"/>
  <c r="CE541" i="1" s="1"/>
  <c r="CD542" i="1"/>
  <c r="CE542" i="1" s="1"/>
  <c r="CD543" i="1"/>
  <c r="CE543" i="1" s="1"/>
  <c r="CD544" i="1"/>
  <c r="CE544" i="1" s="1"/>
  <c r="CD545" i="1"/>
  <c r="CE545" i="1" s="1"/>
  <c r="CD546" i="1"/>
  <c r="CE546" i="1" s="1"/>
  <c r="CD547" i="1"/>
  <c r="CE547" i="1" s="1"/>
  <c r="CD548" i="1"/>
  <c r="CE548" i="1" s="1"/>
  <c r="CD549" i="1"/>
  <c r="CE549" i="1" s="1"/>
  <c r="CD550" i="1"/>
  <c r="CE550" i="1" s="1"/>
  <c r="CD551" i="1"/>
  <c r="CE551" i="1" s="1"/>
  <c r="CD552" i="1"/>
  <c r="CE552" i="1" s="1"/>
  <c r="CD553" i="1"/>
  <c r="CE553" i="1" s="1"/>
  <c r="CD554" i="1"/>
  <c r="CE554" i="1" s="1"/>
  <c r="CD555" i="1"/>
  <c r="CE555" i="1" s="1"/>
  <c r="CD556" i="1"/>
  <c r="CE556" i="1" s="1"/>
  <c r="CD557" i="1"/>
  <c r="CE557" i="1" s="1"/>
  <c r="CD558" i="1"/>
  <c r="CE558" i="1" s="1"/>
  <c r="CD559" i="1"/>
  <c r="CE559" i="1" s="1"/>
  <c r="CD560" i="1"/>
  <c r="CE560" i="1" s="1"/>
  <c r="CD561" i="1"/>
  <c r="CE561" i="1" s="1"/>
  <c r="CD562" i="1"/>
  <c r="CE562" i="1" s="1"/>
  <c r="CD563" i="1"/>
  <c r="CE563" i="1" s="1"/>
  <c r="CD564" i="1"/>
  <c r="CE564" i="1" s="1"/>
  <c r="CD565" i="1"/>
  <c r="CE565" i="1" s="1"/>
  <c r="CD566" i="1"/>
  <c r="CE566" i="1" s="1"/>
  <c r="CD567" i="1"/>
  <c r="CE567" i="1" s="1"/>
  <c r="CD568" i="1"/>
  <c r="CE568" i="1" s="1"/>
  <c r="CD569" i="1"/>
  <c r="CE569" i="1" s="1"/>
  <c r="CD570" i="1"/>
  <c r="CE570" i="1" s="1"/>
  <c r="CD571" i="1"/>
  <c r="CE571" i="1" s="1"/>
  <c r="CD572" i="1"/>
  <c r="CE572" i="1" s="1"/>
  <c r="CD573" i="1"/>
  <c r="CE573" i="1" s="1"/>
  <c r="CD574" i="1"/>
  <c r="CE574" i="1" s="1"/>
  <c r="CD575" i="1"/>
  <c r="CE575" i="1" s="1"/>
  <c r="CD576" i="1"/>
  <c r="CE576" i="1" s="1"/>
  <c r="CD577" i="1"/>
  <c r="CE577" i="1" s="1"/>
  <c r="CD578" i="1"/>
  <c r="CE578" i="1" s="1"/>
  <c r="CD579" i="1"/>
  <c r="CE579" i="1" s="1"/>
  <c r="CD580" i="1"/>
  <c r="CE580" i="1" s="1"/>
  <c r="CD581" i="1"/>
  <c r="CE581" i="1" s="1"/>
  <c r="CD582" i="1"/>
  <c r="CE582" i="1" s="1"/>
  <c r="CD583" i="1"/>
  <c r="CE583" i="1" s="1"/>
  <c r="CD584" i="1"/>
  <c r="CE584" i="1" s="1"/>
  <c r="CD585" i="1"/>
  <c r="CE585" i="1" s="1"/>
  <c r="CD586" i="1"/>
  <c r="CE586" i="1" s="1"/>
  <c r="CD587" i="1"/>
  <c r="CE587" i="1" s="1"/>
  <c r="CD588" i="1"/>
  <c r="CE588" i="1" s="1"/>
  <c r="CD589" i="1"/>
  <c r="CE589" i="1" s="1"/>
  <c r="CD590" i="1"/>
  <c r="CE590" i="1" s="1"/>
  <c r="CD591" i="1"/>
  <c r="CE591" i="1" s="1"/>
  <c r="CD592" i="1"/>
  <c r="CE592" i="1" s="1"/>
  <c r="CD593" i="1"/>
  <c r="CE593" i="1" s="1"/>
  <c r="CD594" i="1"/>
  <c r="CE594" i="1" s="1"/>
  <c r="CD595" i="1"/>
  <c r="CE595" i="1" s="1"/>
  <c r="CD596" i="1"/>
  <c r="CE596" i="1" s="1"/>
  <c r="CD597" i="1"/>
  <c r="CE597" i="1" s="1"/>
  <c r="CD598" i="1"/>
  <c r="CE598" i="1" s="1"/>
  <c r="CD599" i="1"/>
  <c r="CE599" i="1" s="1"/>
  <c r="CD600" i="1"/>
  <c r="CE600" i="1" s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W3" i="1"/>
  <c r="CK3" i="1" s="1"/>
  <c r="AW4" i="1"/>
  <c r="CK4" i="1" s="1"/>
  <c r="AW5" i="1"/>
  <c r="CK5" i="1" s="1"/>
  <c r="AW6" i="1"/>
  <c r="CK6" i="1" s="1"/>
  <c r="AW7" i="1"/>
  <c r="CK7" i="1" s="1"/>
  <c r="AW8" i="1"/>
  <c r="CK8" i="1" s="1"/>
  <c r="AW9" i="1"/>
  <c r="CK9" i="1" s="1"/>
  <c r="AW10" i="1"/>
  <c r="CK10" i="1" s="1"/>
  <c r="AW11" i="1"/>
  <c r="CK11" i="1" s="1"/>
  <c r="AW12" i="1"/>
  <c r="CK12" i="1" s="1"/>
  <c r="AW13" i="1"/>
  <c r="CK13" i="1" s="1"/>
  <c r="AW14" i="1"/>
  <c r="CK14" i="1" s="1"/>
  <c r="AW15" i="1"/>
  <c r="CK15" i="1" s="1"/>
  <c r="AW16" i="1"/>
  <c r="CK16" i="1" s="1"/>
  <c r="AW17" i="1"/>
  <c r="CK17" i="1" s="1"/>
  <c r="AW18" i="1"/>
  <c r="CK18" i="1" s="1"/>
  <c r="AW19" i="1"/>
  <c r="CK19" i="1" s="1"/>
  <c r="AW20" i="1"/>
  <c r="CK20" i="1" s="1"/>
  <c r="AW21" i="1"/>
  <c r="CK21" i="1" s="1"/>
  <c r="AW22" i="1"/>
  <c r="CK22" i="1" s="1"/>
  <c r="AW23" i="1"/>
  <c r="CK23" i="1" s="1"/>
  <c r="AW24" i="1"/>
  <c r="CK24" i="1" s="1"/>
  <c r="AW25" i="1"/>
  <c r="CK25" i="1" s="1"/>
  <c r="AW26" i="1"/>
  <c r="CK26" i="1" s="1"/>
  <c r="AW27" i="1"/>
  <c r="CK27" i="1" s="1"/>
  <c r="AW28" i="1"/>
  <c r="CK28" i="1" s="1"/>
  <c r="AW29" i="1"/>
  <c r="CK29" i="1" s="1"/>
  <c r="AW30" i="1"/>
  <c r="CK30" i="1" s="1"/>
  <c r="AW31" i="1"/>
  <c r="CK31" i="1" s="1"/>
  <c r="AW32" i="1"/>
  <c r="CK32" i="1" s="1"/>
  <c r="AW33" i="1"/>
  <c r="CK33" i="1" s="1"/>
  <c r="AW34" i="1"/>
  <c r="CK34" i="1" s="1"/>
  <c r="AW35" i="1"/>
  <c r="CK35" i="1" s="1"/>
  <c r="AW36" i="1"/>
  <c r="CK36" i="1" s="1"/>
  <c r="AW37" i="1"/>
  <c r="CK37" i="1" s="1"/>
  <c r="AW38" i="1"/>
  <c r="CK38" i="1" s="1"/>
  <c r="AW39" i="1"/>
  <c r="CK39" i="1" s="1"/>
  <c r="AW40" i="1"/>
  <c r="CK40" i="1" s="1"/>
  <c r="AW41" i="1"/>
  <c r="CK41" i="1" s="1"/>
  <c r="AW42" i="1"/>
  <c r="CK42" i="1" s="1"/>
  <c r="AW43" i="1"/>
  <c r="CK43" i="1" s="1"/>
  <c r="AW44" i="1"/>
  <c r="CK44" i="1" s="1"/>
  <c r="AW45" i="1"/>
  <c r="CK45" i="1" s="1"/>
  <c r="AW46" i="1"/>
  <c r="CK46" i="1" s="1"/>
  <c r="AW47" i="1"/>
  <c r="CK47" i="1" s="1"/>
  <c r="AW48" i="1"/>
  <c r="CK48" i="1" s="1"/>
  <c r="AW49" i="1"/>
  <c r="CK49" i="1" s="1"/>
  <c r="AW50" i="1"/>
  <c r="CK50" i="1" s="1"/>
  <c r="AW51" i="1"/>
  <c r="CK51" i="1" s="1"/>
  <c r="AW52" i="1"/>
  <c r="CK52" i="1" s="1"/>
  <c r="AW53" i="1"/>
  <c r="CK53" i="1" s="1"/>
  <c r="AW54" i="1"/>
  <c r="CK54" i="1" s="1"/>
  <c r="AW55" i="1"/>
  <c r="CK55" i="1" s="1"/>
  <c r="AW56" i="1"/>
  <c r="CK56" i="1" s="1"/>
  <c r="AW57" i="1"/>
  <c r="CK57" i="1" s="1"/>
  <c r="AW58" i="1"/>
  <c r="CK58" i="1" s="1"/>
  <c r="AW59" i="1"/>
  <c r="CK59" i="1" s="1"/>
  <c r="AW60" i="1"/>
  <c r="CK60" i="1" s="1"/>
  <c r="AW61" i="1"/>
  <c r="CK61" i="1" s="1"/>
  <c r="AW62" i="1"/>
  <c r="CK62" i="1" s="1"/>
  <c r="AW63" i="1"/>
  <c r="CK63" i="1" s="1"/>
  <c r="AW64" i="1"/>
  <c r="CK64" i="1" s="1"/>
  <c r="AW65" i="1"/>
  <c r="CK65" i="1" s="1"/>
  <c r="AW66" i="1"/>
  <c r="CK66" i="1" s="1"/>
  <c r="AW67" i="1"/>
  <c r="CK67" i="1" s="1"/>
  <c r="AW68" i="1"/>
  <c r="CK68" i="1" s="1"/>
  <c r="AW69" i="1"/>
  <c r="CK69" i="1" s="1"/>
  <c r="AW70" i="1"/>
  <c r="CK70" i="1" s="1"/>
  <c r="AW71" i="1"/>
  <c r="CK71" i="1" s="1"/>
  <c r="AW72" i="1"/>
  <c r="CK72" i="1" s="1"/>
  <c r="AW73" i="1"/>
  <c r="CK73" i="1" s="1"/>
  <c r="AW74" i="1"/>
  <c r="CK74" i="1" s="1"/>
  <c r="AW75" i="1"/>
  <c r="CK75" i="1" s="1"/>
  <c r="AW76" i="1"/>
  <c r="CK76" i="1" s="1"/>
  <c r="AW77" i="1"/>
  <c r="CK77" i="1" s="1"/>
  <c r="AW78" i="1"/>
  <c r="CK78" i="1" s="1"/>
  <c r="AW79" i="1"/>
  <c r="CK79" i="1" s="1"/>
  <c r="AW80" i="1"/>
  <c r="CK80" i="1" s="1"/>
  <c r="AW81" i="1"/>
  <c r="CK81" i="1" s="1"/>
  <c r="AW82" i="1"/>
  <c r="CK82" i="1" s="1"/>
  <c r="AW83" i="1"/>
  <c r="CK83" i="1" s="1"/>
  <c r="AW84" i="1"/>
  <c r="CK84" i="1" s="1"/>
  <c r="AW85" i="1"/>
  <c r="CK85" i="1" s="1"/>
  <c r="AW86" i="1"/>
  <c r="CK86" i="1" s="1"/>
  <c r="AW87" i="1"/>
  <c r="CK87" i="1" s="1"/>
  <c r="AW88" i="1"/>
  <c r="CK88" i="1" s="1"/>
  <c r="AW89" i="1"/>
  <c r="CK89" i="1" s="1"/>
  <c r="AW90" i="1"/>
  <c r="CK90" i="1" s="1"/>
  <c r="AW91" i="1"/>
  <c r="CK91" i="1" s="1"/>
  <c r="AW92" i="1"/>
  <c r="CK92" i="1" s="1"/>
  <c r="AW93" i="1"/>
  <c r="CK93" i="1" s="1"/>
  <c r="AW94" i="1"/>
  <c r="CK94" i="1" s="1"/>
  <c r="AW95" i="1"/>
  <c r="CK95" i="1" s="1"/>
  <c r="AW96" i="1"/>
  <c r="CK96" i="1" s="1"/>
  <c r="AW97" i="1"/>
  <c r="CK97" i="1" s="1"/>
  <c r="AW98" i="1"/>
  <c r="CK98" i="1" s="1"/>
  <c r="AW99" i="1"/>
  <c r="CK99" i="1" s="1"/>
  <c r="AW100" i="1"/>
  <c r="CK100" i="1" s="1"/>
  <c r="AW101" i="1"/>
  <c r="CK101" i="1" s="1"/>
  <c r="AW102" i="1"/>
  <c r="CK102" i="1" s="1"/>
  <c r="AW103" i="1"/>
  <c r="CK103" i="1" s="1"/>
  <c r="AW104" i="1"/>
  <c r="CK104" i="1" s="1"/>
  <c r="AW105" i="1"/>
  <c r="CK105" i="1" s="1"/>
  <c r="AW106" i="1"/>
  <c r="CK106" i="1" s="1"/>
  <c r="AW107" i="1"/>
  <c r="CK107" i="1" s="1"/>
  <c r="AW108" i="1"/>
  <c r="CK108" i="1" s="1"/>
  <c r="AW109" i="1"/>
  <c r="CK109" i="1" s="1"/>
  <c r="AW110" i="1"/>
  <c r="CK110" i="1" s="1"/>
  <c r="AW111" i="1"/>
  <c r="CK111" i="1" s="1"/>
  <c r="AW112" i="1"/>
  <c r="CK112" i="1" s="1"/>
  <c r="AW113" i="1"/>
  <c r="CK113" i="1" s="1"/>
  <c r="AW114" i="1"/>
  <c r="CK114" i="1" s="1"/>
  <c r="AW115" i="1"/>
  <c r="CK115" i="1" s="1"/>
  <c r="AW116" i="1"/>
  <c r="CK116" i="1" s="1"/>
  <c r="AW117" i="1"/>
  <c r="CK117" i="1" s="1"/>
  <c r="AW118" i="1"/>
  <c r="CK118" i="1" s="1"/>
  <c r="AW119" i="1"/>
  <c r="CK119" i="1" s="1"/>
  <c r="AW120" i="1"/>
  <c r="CK120" i="1" s="1"/>
  <c r="AW121" i="1"/>
  <c r="CK121" i="1" s="1"/>
  <c r="AW122" i="1"/>
  <c r="CK122" i="1" s="1"/>
  <c r="AW123" i="1"/>
  <c r="CK123" i="1" s="1"/>
  <c r="AW124" i="1"/>
  <c r="CK124" i="1" s="1"/>
  <c r="AW125" i="1"/>
  <c r="CK125" i="1" s="1"/>
  <c r="AW126" i="1"/>
  <c r="CK126" i="1" s="1"/>
  <c r="AW127" i="1"/>
  <c r="CK127" i="1" s="1"/>
  <c r="AW128" i="1"/>
  <c r="CK128" i="1" s="1"/>
  <c r="AW129" i="1"/>
  <c r="CK129" i="1" s="1"/>
  <c r="AW130" i="1"/>
  <c r="CK130" i="1" s="1"/>
  <c r="AW131" i="1"/>
  <c r="CK131" i="1" s="1"/>
  <c r="AW132" i="1"/>
  <c r="CK132" i="1" s="1"/>
  <c r="AW133" i="1"/>
  <c r="CK133" i="1" s="1"/>
  <c r="AW134" i="1"/>
  <c r="CK134" i="1" s="1"/>
  <c r="AW135" i="1"/>
  <c r="CK135" i="1" s="1"/>
  <c r="AW136" i="1"/>
  <c r="CK136" i="1" s="1"/>
  <c r="AW137" i="1"/>
  <c r="CK137" i="1" s="1"/>
  <c r="AW138" i="1"/>
  <c r="CK138" i="1" s="1"/>
  <c r="AW139" i="1"/>
  <c r="CK139" i="1" s="1"/>
  <c r="AW140" i="1"/>
  <c r="CK140" i="1" s="1"/>
  <c r="AW141" i="1"/>
  <c r="CK141" i="1" s="1"/>
  <c r="AW142" i="1"/>
  <c r="CK142" i="1" s="1"/>
  <c r="AW143" i="1"/>
  <c r="CK143" i="1" s="1"/>
  <c r="AW144" i="1"/>
  <c r="CK144" i="1" s="1"/>
  <c r="AW145" i="1"/>
  <c r="CK145" i="1" s="1"/>
  <c r="AW146" i="1"/>
  <c r="CK146" i="1" s="1"/>
  <c r="AW147" i="1"/>
  <c r="CK147" i="1" s="1"/>
  <c r="AW148" i="1"/>
  <c r="CK148" i="1" s="1"/>
  <c r="AW149" i="1"/>
  <c r="CK149" i="1" s="1"/>
  <c r="AW150" i="1"/>
  <c r="CK150" i="1" s="1"/>
  <c r="AW151" i="1"/>
  <c r="CK151" i="1" s="1"/>
  <c r="AW152" i="1"/>
  <c r="CK152" i="1" s="1"/>
  <c r="AW153" i="1"/>
  <c r="CK153" i="1" s="1"/>
  <c r="AW154" i="1"/>
  <c r="CK154" i="1" s="1"/>
  <c r="AW155" i="1"/>
  <c r="CK155" i="1" s="1"/>
  <c r="AW156" i="1"/>
  <c r="CK156" i="1" s="1"/>
  <c r="AW157" i="1"/>
  <c r="CK157" i="1" s="1"/>
  <c r="AW158" i="1"/>
  <c r="CK158" i="1" s="1"/>
  <c r="AW159" i="1"/>
  <c r="CK159" i="1" s="1"/>
  <c r="AW160" i="1"/>
  <c r="CK160" i="1" s="1"/>
  <c r="AW161" i="1"/>
  <c r="CK161" i="1" s="1"/>
  <c r="AW162" i="1"/>
  <c r="CK162" i="1" s="1"/>
  <c r="AW163" i="1"/>
  <c r="CK163" i="1" s="1"/>
  <c r="AW164" i="1"/>
  <c r="CK164" i="1" s="1"/>
  <c r="AW165" i="1"/>
  <c r="CK165" i="1" s="1"/>
  <c r="AW166" i="1"/>
  <c r="CK166" i="1" s="1"/>
  <c r="AW167" i="1"/>
  <c r="CK167" i="1" s="1"/>
  <c r="AW168" i="1"/>
  <c r="CK168" i="1" s="1"/>
  <c r="AW169" i="1"/>
  <c r="CK169" i="1" s="1"/>
  <c r="AW170" i="1"/>
  <c r="CK170" i="1" s="1"/>
  <c r="AW171" i="1"/>
  <c r="CK171" i="1" s="1"/>
  <c r="AW172" i="1"/>
  <c r="CK172" i="1" s="1"/>
  <c r="AW173" i="1"/>
  <c r="CK173" i="1" s="1"/>
  <c r="AW174" i="1"/>
  <c r="CK174" i="1" s="1"/>
  <c r="AW175" i="1"/>
  <c r="CK175" i="1" s="1"/>
  <c r="AW176" i="1"/>
  <c r="CK176" i="1" s="1"/>
  <c r="AW177" i="1"/>
  <c r="CK177" i="1" s="1"/>
  <c r="AW178" i="1"/>
  <c r="CK178" i="1" s="1"/>
  <c r="AW179" i="1"/>
  <c r="CK179" i="1" s="1"/>
  <c r="AW180" i="1"/>
  <c r="CK180" i="1" s="1"/>
  <c r="AW181" i="1"/>
  <c r="CK181" i="1" s="1"/>
  <c r="AW182" i="1"/>
  <c r="CK182" i="1" s="1"/>
  <c r="AW183" i="1"/>
  <c r="CK183" i="1" s="1"/>
  <c r="AW184" i="1"/>
  <c r="CK184" i="1" s="1"/>
  <c r="AW185" i="1"/>
  <c r="CK185" i="1" s="1"/>
  <c r="AW186" i="1"/>
  <c r="CK186" i="1" s="1"/>
  <c r="AW187" i="1"/>
  <c r="CK187" i="1" s="1"/>
  <c r="AW188" i="1"/>
  <c r="CK188" i="1" s="1"/>
  <c r="AW189" i="1"/>
  <c r="CK189" i="1" s="1"/>
  <c r="AW190" i="1"/>
  <c r="CK190" i="1" s="1"/>
  <c r="AW191" i="1"/>
  <c r="CK191" i="1" s="1"/>
  <c r="AW192" i="1"/>
  <c r="CK192" i="1" s="1"/>
  <c r="AW193" i="1"/>
  <c r="CK193" i="1" s="1"/>
  <c r="AW194" i="1"/>
  <c r="CK194" i="1" s="1"/>
  <c r="AW195" i="1"/>
  <c r="CK195" i="1" s="1"/>
  <c r="AW196" i="1"/>
  <c r="CK196" i="1" s="1"/>
  <c r="AW197" i="1"/>
  <c r="CK197" i="1" s="1"/>
  <c r="AW198" i="1"/>
  <c r="CK198" i="1" s="1"/>
  <c r="AW199" i="1"/>
  <c r="CK199" i="1" s="1"/>
  <c r="AW200" i="1"/>
  <c r="CK200" i="1" s="1"/>
  <c r="AW201" i="1"/>
  <c r="CK201" i="1" s="1"/>
  <c r="AW202" i="1"/>
  <c r="CK202" i="1" s="1"/>
  <c r="AW203" i="1"/>
  <c r="CK203" i="1" s="1"/>
  <c r="AW204" i="1"/>
  <c r="CK204" i="1" s="1"/>
  <c r="AW205" i="1"/>
  <c r="CK205" i="1" s="1"/>
  <c r="AW206" i="1"/>
  <c r="CK206" i="1" s="1"/>
  <c r="AW207" i="1"/>
  <c r="CK207" i="1" s="1"/>
  <c r="AW208" i="1"/>
  <c r="CK208" i="1" s="1"/>
  <c r="AW209" i="1"/>
  <c r="CK209" i="1" s="1"/>
  <c r="AW210" i="1"/>
  <c r="CK210" i="1" s="1"/>
  <c r="AW211" i="1"/>
  <c r="CK211" i="1" s="1"/>
  <c r="AW212" i="1"/>
  <c r="CK212" i="1" s="1"/>
  <c r="AW213" i="1"/>
  <c r="CK213" i="1" s="1"/>
  <c r="AW214" i="1"/>
  <c r="CK214" i="1" s="1"/>
  <c r="AW215" i="1"/>
  <c r="CK215" i="1" s="1"/>
  <c r="AW216" i="1"/>
  <c r="CK216" i="1" s="1"/>
  <c r="AW217" i="1"/>
  <c r="CK217" i="1" s="1"/>
  <c r="AW218" i="1"/>
  <c r="CK218" i="1" s="1"/>
  <c r="AW219" i="1"/>
  <c r="CK219" i="1" s="1"/>
  <c r="AW220" i="1"/>
  <c r="CK220" i="1" s="1"/>
  <c r="AW221" i="1"/>
  <c r="CK221" i="1" s="1"/>
  <c r="AW222" i="1"/>
  <c r="CK222" i="1" s="1"/>
  <c r="AW223" i="1"/>
  <c r="CK223" i="1" s="1"/>
  <c r="AW224" i="1"/>
  <c r="CK224" i="1" s="1"/>
  <c r="AW225" i="1"/>
  <c r="CK225" i="1" s="1"/>
  <c r="AW226" i="1"/>
  <c r="CK226" i="1" s="1"/>
  <c r="AW227" i="1"/>
  <c r="CK227" i="1" s="1"/>
  <c r="AW228" i="1"/>
  <c r="CK228" i="1" s="1"/>
  <c r="AW229" i="1"/>
  <c r="CK229" i="1" s="1"/>
  <c r="AW230" i="1"/>
  <c r="CK230" i="1" s="1"/>
  <c r="AW231" i="1"/>
  <c r="CK231" i="1" s="1"/>
  <c r="AW232" i="1"/>
  <c r="CK232" i="1" s="1"/>
  <c r="AW233" i="1"/>
  <c r="CK233" i="1" s="1"/>
  <c r="AW234" i="1"/>
  <c r="CK234" i="1" s="1"/>
  <c r="AW235" i="1"/>
  <c r="CK235" i="1" s="1"/>
  <c r="AW236" i="1"/>
  <c r="CK236" i="1" s="1"/>
  <c r="AW237" i="1"/>
  <c r="CK237" i="1" s="1"/>
  <c r="AW238" i="1"/>
  <c r="CK238" i="1" s="1"/>
  <c r="AW239" i="1"/>
  <c r="CK239" i="1" s="1"/>
  <c r="AW240" i="1"/>
  <c r="CK240" i="1" s="1"/>
  <c r="AW241" i="1"/>
  <c r="CK241" i="1" s="1"/>
  <c r="AW242" i="1"/>
  <c r="CK242" i="1" s="1"/>
  <c r="AW243" i="1"/>
  <c r="CK243" i="1" s="1"/>
  <c r="AW244" i="1"/>
  <c r="CK244" i="1" s="1"/>
  <c r="AW245" i="1"/>
  <c r="CK245" i="1" s="1"/>
  <c r="AW246" i="1"/>
  <c r="CK246" i="1" s="1"/>
  <c r="AW247" i="1"/>
  <c r="CK247" i="1" s="1"/>
  <c r="AW248" i="1"/>
  <c r="CK248" i="1" s="1"/>
  <c r="AW249" i="1"/>
  <c r="CK249" i="1" s="1"/>
  <c r="AW250" i="1"/>
  <c r="CK250" i="1" s="1"/>
  <c r="AW251" i="1"/>
  <c r="CK251" i="1" s="1"/>
  <c r="AW252" i="1"/>
  <c r="CK252" i="1" s="1"/>
  <c r="AW253" i="1"/>
  <c r="CK253" i="1" s="1"/>
  <c r="AW254" i="1"/>
  <c r="CK254" i="1" s="1"/>
  <c r="AW255" i="1"/>
  <c r="CK255" i="1" s="1"/>
  <c r="AW256" i="1"/>
  <c r="CK256" i="1" s="1"/>
  <c r="AW257" i="1"/>
  <c r="CK257" i="1" s="1"/>
  <c r="AW258" i="1"/>
  <c r="CK258" i="1" s="1"/>
  <c r="AW259" i="1"/>
  <c r="CK259" i="1" s="1"/>
  <c r="AW260" i="1"/>
  <c r="CK260" i="1" s="1"/>
  <c r="AW261" i="1"/>
  <c r="CK261" i="1" s="1"/>
  <c r="AW262" i="1"/>
  <c r="CK262" i="1" s="1"/>
  <c r="AW263" i="1"/>
  <c r="CK263" i="1" s="1"/>
  <c r="AW264" i="1"/>
  <c r="CK264" i="1" s="1"/>
  <c r="AW265" i="1"/>
  <c r="CK265" i="1" s="1"/>
  <c r="AW266" i="1"/>
  <c r="CK266" i="1" s="1"/>
  <c r="AW267" i="1"/>
  <c r="CK267" i="1" s="1"/>
  <c r="AW268" i="1"/>
  <c r="CK268" i="1" s="1"/>
  <c r="AW269" i="1"/>
  <c r="CK269" i="1" s="1"/>
  <c r="AW270" i="1"/>
  <c r="CK270" i="1" s="1"/>
  <c r="AW271" i="1"/>
  <c r="CK271" i="1" s="1"/>
  <c r="AW272" i="1"/>
  <c r="CK272" i="1" s="1"/>
  <c r="AW273" i="1"/>
  <c r="CK273" i="1" s="1"/>
  <c r="AW274" i="1"/>
  <c r="CK274" i="1" s="1"/>
  <c r="AW275" i="1"/>
  <c r="CK275" i="1" s="1"/>
  <c r="AW276" i="1"/>
  <c r="CK276" i="1" s="1"/>
  <c r="AW277" i="1"/>
  <c r="CK277" i="1" s="1"/>
  <c r="AW278" i="1"/>
  <c r="CK278" i="1" s="1"/>
  <c r="AW279" i="1"/>
  <c r="CK279" i="1" s="1"/>
  <c r="AW280" i="1"/>
  <c r="CK280" i="1" s="1"/>
  <c r="AW281" i="1"/>
  <c r="CK281" i="1" s="1"/>
  <c r="AW282" i="1"/>
  <c r="CK282" i="1" s="1"/>
  <c r="AW283" i="1"/>
  <c r="CK283" i="1" s="1"/>
  <c r="AW284" i="1"/>
  <c r="CK284" i="1" s="1"/>
  <c r="AW285" i="1"/>
  <c r="CK285" i="1" s="1"/>
  <c r="AW286" i="1"/>
  <c r="CK286" i="1" s="1"/>
  <c r="AW287" i="1"/>
  <c r="CK287" i="1" s="1"/>
  <c r="AW288" i="1"/>
  <c r="CK288" i="1" s="1"/>
  <c r="AW289" i="1"/>
  <c r="CK289" i="1" s="1"/>
  <c r="AW290" i="1"/>
  <c r="CK290" i="1" s="1"/>
  <c r="AW291" i="1"/>
  <c r="CK291" i="1" s="1"/>
  <c r="AW292" i="1"/>
  <c r="CK292" i="1" s="1"/>
  <c r="AW293" i="1"/>
  <c r="CK293" i="1" s="1"/>
  <c r="AW294" i="1"/>
  <c r="CK294" i="1" s="1"/>
  <c r="AW295" i="1"/>
  <c r="CK295" i="1" s="1"/>
  <c r="AW296" i="1"/>
  <c r="CK296" i="1" s="1"/>
  <c r="AW297" i="1"/>
  <c r="CK297" i="1" s="1"/>
  <c r="AW298" i="1"/>
  <c r="CK298" i="1" s="1"/>
  <c r="AW299" i="1"/>
  <c r="CK299" i="1" s="1"/>
  <c r="AW300" i="1"/>
  <c r="CK300" i="1" s="1"/>
  <c r="AW301" i="1"/>
  <c r="CK301" i="1" s="1"/>
  <c r="AW302" i="1"/>
  <c r="CK302" i="1" s="1"/>
  <c r="AW303" i="1"/>
  <c r="CK303" i="1" s="1"/>
  <c r="AW304" i="1"/>
  <c r="CK304" i="1" s="1"/>
  <c r="AW305" i="1"/>
  <c r="CK305" i="1" s="1"/>
  <c r="AW306" i="1"/>
  <c r="CK306" i="1" s="1"/>
  <c r="AW307" i="1"/>
  <c r="CK307" i="1" s="1"/>
  <c r="AW308" i="1"/>
  <c r="CK308" i="1" s="1"/>
  <c r="AW309" i="1"/>
  <c r="CK309" i="1" s="1"/>
  <c r="AW310" i="1"/>
  <c r="CK310" i="1" s="1"/>
  <c r="AW311" i="1"/>
  <c r="CK311" i="1" s="1"/>
  <c r="AW312" i="1"/>
  <c r="CK312" i="1" s="1"/>
  <c r="AW313" i="1"/>
  <c r="CK313" i="1" s="1"/>
  <c r="AW314" i="1"/>
  <c r="CK314" i="1" s="1"/>
  <c r="AW315" i="1"/>
  <c r="CK315" i="1" s="1"/>
  <c r="AW316" i="1"/>
  <c r="CK316" i="1" s="1"/>
  <c r="AW317" i="1"/>
  <c r="CK317" i="1" s="1"/>
  <c r="AW318" i="1"/>
  <c r="CK318" i="1" s="1"/>
  <c r="AW319" i="1"/>
  <c r="CK319" i="1" s="1"/>
  <c r="AW320" i="1"/>
  <c r="CK320" i="1" s="1"/>
  <c r="AW321" i="1"/>
  <c r="CK321" i="1" s="1"/>
  <c r="AW322" i="1"/>
  <c r="CK322" i="1" s="1"/>
  <c r="AW323" i="1"/>
  <c r="CK323" i="1" s="1"/>
  <c r="AW324" i="1"/>
  <c r="CK324" i="1" s="1"/>
  <c r="AW325" i="1"/>
  <c r="CK325" i="1" s="1"/>
  <c r="AW326" i="1"/>
  <c r="CK326" i="1" s="1"/>
  <c r="AW327" i="1"/>
  <c r="CK327" i="1" s="1"/>
  <c r="AW328" i="1"/>
  <c r="CK328" i="1" s="1"/>
  <c r="AW329" i="1"/>
  <c r="CK329" i="1" s="1"/>
  <c r="AW330" i="1"/>
  <c r="CK330" i="1" s="1"/>
  <c r="AW331" i="1"/>
  <c r="CK331" i="1" s="1"/>
  <c r="AW332" i="1"/>
  <c r="CK332" i="1" s="1"/>
  <c r="AW333" i="1"/>
  <c r="CK333" i="1" s="1"/>
  <c r="AW334" i="1"/>
  <c r="CK334" i="1" s="1"/>
  <c r="AW335" i="1"/>
  <c r="CK335" i="1" s="1"/>
  <c r="AW336" i="1"/>
  <c r="CK336" i="1" s="1"/>
  <c r="AW337" i="1"/>
  <c r="CK337" i="1" s="1"/>
  <c r="AW338" i="1"/>
  <c r="CK338" i="1" s="1"/>
  <c r="AW339" i="1"/>
  <c r="CK339" i="1" s="1"/>
  <c r="AW340" i="1"/>
  <c r="CK340" i="1" s="1"/>
  <c r="AW341" i="1"/>
  <c r="CK341" i="1" s="1"/>
  <c r="AW342" i="1"/>
  <c r="CK342" i="1" s="1"/>
  <c r="AW343" i="1"/>
  <c r="CK343" i="1" s="1"/>
  <c r="AW344" i="1"/>
  <c r="CK344" i="1" s="1"/>
  <c r="AW345" i="1"/>
  <c r="CK345" i="1" s="1"/>
  <c r="AW346" i="1"/>
  <c r="CK346" i="1" s="1"/>
  <c r="AW347" i="1"/>
  <c r="CK347" i="1" s="1"/>
  <c r="AW348" i="1"/>
  <c r="CK348" i="1" s="1"/>
  <c r="AW349" i="1"/>
  <c r="CK349" i="1" s="1"/>
  <c r="AW350" i="1"/>
  <c r="CK350" i="1" s="1"/>
  <c r="AW351" i="1"/>
  <c r="CK351" i="1" s="1"/>
  <c r="AW352" i="1"/>
  <c r="CK352" i="1" s="1"/>
  <c r="AW353" i="1"/>
  <c r="CK353" i="1" s="1"/>
  <c r="AW354" i="1"/>
  <c r="CK354" i="1" s="1"/>
  <c r="AW355" i="1"/>
  <c r="CK355" i="1" s="1"/>
  <c r="AW356" i="1"/>
  <c r="CK356" i="1" s="1"/>
  <c r="AW357" i="1"/>
  <c r="CK357" i="1" s="1"/>
  <c r="AW358" i="1"/>
  <c r="CK358" i="1" s="1"/>
  <c r="AW359" i="1"/>
  <c r="CK359" i="1" s="1"/>
  <c r="AW360" i="1"/>
  <c r="CK360" i="1" s="1"/>
  <c r="AW361" i="1"/>
  <c r="CK361" i="1" s="1"/>
  <c r="AW362" i="1"/>
  <c r="CK362" i="1" s="1"/>
  <c r="AW363" i="1"/>
  <c r="CK363" i="1" s="1"/>
  <c r="AW364" i="1"/>
  <c r="CK364" i="1" s="1"/>
  <c r="AW365" i="1"/>
  <c r="CK365" i="1" s="1"/>
  <c r="AW366" i="1"/>
  <c r="CK366" i="1" s="1"/>
  <c r="AW367" i="1"/>
  <c r="CK367" i="1" s="1"/>
  <c r="AW368" i="1"/>
  <c r="CK368" i="1" s="1"/>
  <c r="AW369" i="1"/>
  <c r="CK369" i="1" s="1"/>
  <c r="AW370" i="1"/>
  <c r="CK370" i="1" s="1"/>
  <c r="AW371" i="1"/>
  <c r="CK371" i="1" s="1"/>
  <c r="AW372" i="1"/>
  <c r="CK372" i="1" s="1"/>
  <c r="AW373" i="1"/>
  <c r="CK373" i="1" s="1"/>
  <c r="AW374" i="1"/>
  <c r="CK374" i="1" s="1"/>
  <c r="AW375" i="1"/>
  <c r="CK375" i="1" s="1"/>
  <c r="AW376" i="1"/>
  <c r="CK376" i="1" s="1"/>
  <c r="AW377" i="1"/>
  <c r="CK377" i="1" s="1"/>
  <c r="AW378" i="1"/>
  <c r="CK378" i="1" s="1"/>
  <c r="AW379" i="1"/>
  <c r="CK379" i="1" s="1"/>
  <c r="AW380" i="1"/>
  <c r="CK380" i="1" s="1"/>
  <c r="AW381" i="1"/>
  <c r="CK381" i="1" s="1"/>
  <c r="AW382" i="1"/>
  <c r="CK382" i="1" s="1"/>
  <c r="AW383" i="1"/>
  <c r="CK383" i="1" s="1"/>
  <c r="AW384" i="1"/>
  <c r="CK384" i="1" s="1"/>
  <c r="AW385" i="1"/>
  <c r="CK385" i="1" s="1"/>
  <c r="AW386" i="1"/>
  <c r="CK386" i="1" s="1"/>
  <c r="AW387" i="1"/>
  <c r="CK387" i="1" s="1"/>
  <c r="AW388" i="1"/>
  <c r="CK388" i="1" s="1"/>
  <c r="AW389" i="1"/>
  <c r="CK389" i="1" s="1"/>
  <c r="AW390" i="1"/>
  <c r="CK390" i="1" s="1"/>
  <c r="AW391" i="1"/>
  <c r="CK391" i="1" s="1"/>
  <c r="AW392" i="1"/>
  <c r="CK392" i="1" s="1"/>
  <c r="AW393" i="1"/>
  <c r="CK393" i="1" s="1"/>
  <c r="AW394" i="1"/>
  <c r="CK394" i="1" s="1"/>
  <c r="AW395" i="1"/>
  <c r="CK395" i="1" s="1"/>
  <c r="AW396" i="1"/>
  <c r="CK396" i="1" s="1"/>
  <c r="AW397" i="1"/>
  <c r="CK397" i="1" s="1"/>
  <c r="AW398" i="1"/>
  <c r="CK398" i="1" s="1"/>
  <c r="AW399" i="1"/>
  <c r="CK399" i="1" s="1"/>
  <c r="AW400" i="1"/>
  <c r="CK400" i="1" s="1"/>
  <c r="AW401" i="1"/>
  <c r="CK401" i="1" s="1"/>
  <c r="AW402" i="1"/>
  <c r="CK402" i="1" s="1"/>
  <c r="AW403" i="1"/>
  <c r="CK403" i="1" s="1"/>
  <c r="AW404" i="1"/>
  <c r="CK404" i="1" s="1"/>
  <c r="AW405" i="1"/>
  <c r="CK405" i="1" s="1"/>
  <c r="AW406" i="1"/>
  <c r="CK406" i="1" s="1"/>
  <c r="AW407" i="1"/>
  <c r="CK407" i="1" s="1"/>
  <c r="AW408" i="1"/>
  <c r="CK408" i="1" s="1"/>
  <c r="AW409" i="1"/>
  <c r="CK409" i="1" s="1"/>
  <c r="AW410" i="1"/>
  <c r="CK410" i="1" s="1"/>
  <c r="AW411" i="1"/>
  <c r="CK411" i="1" s="1"/>
  <c r="AW412" i="1"/>
  <c r="CK412" i="1" s="1"/>
  <c r="AW413" i="1"/>
  <c r="CK413" i="1" s="1"/>
  <c r="AW414" i="1"/>
  <c r="CK414" i="1" s="1"/>
  <c r="AW415" i="1"/>
  <c r="CK415" i="1" s="1"/>
  <c r="AW416" i="1"/>
  <c r="CK416" i="1" s="1"/>
  <c r="AW417" i="1"/>
  <c r="CK417" i="1" s="1"/>
  <c r="AW418" i="1"/>
  <c r="CK418" i="1" s="1"/>
  <c r="AW419" i="1"/>
  <c r="CK419" i="1" s="1"/>
  <c r="AW420" i="1"/>
  <c r="CK420" i="1" s="1"/>
  <c r="AW421" i="1"/>
  <c r="CK421" i="1" s="1"/>
  <c r="AW422" i="1"/>
  <c r="CK422" i="1" s="1"/>
  <c r="AW423" i="1"/>
  <c r="CK423" i="1" s="1"/>
  <c r="AW424" i="1"/>
  <c r="CK424" i="1" s="1"/>
  <c r="AW425" i="1"/>
  <c r="CK425" i="1" s="1"/>
  <c r="AW426" i="1"/>
  <c r="CK426" i="1" s="1"/>
  <c r="AW427" i="1"/>
  <c r="CK427" i="1" s="1"/>
  <c r="AW428" i="1"/>
  <c r="CK428" i="1" s="1"/>
  <c r="AW429" i="1"/>
  <c r="CK429" i="1" s="1"/>
  <c r="AW430" i="1"/>
  <c r="CK430" i="1" s="1"/>
  <c r="AW431" i="1"/>
  <c r="CK431" i="1" s="1"/>
  <c r="AW432" i="1"/>
  <c r="CK432" i="1" s="1"/>
  <c r="AW433" i="1"/>
  <c r="CK433" i="1" s="1"/>
  <c r="AW434" i="1"/>
  <c r="CK434" i="1" s="1"/>
  <c r="AW435" i="1"/>
  <c r="CK435" i="1" s="1"/>
  <c r="AW436" i="1"/>
  <c r="CK436" i="1" s="1"/>
  <c r="AW437" i="1"/>
  <c r="CK437" i="1" s="1"/>
  <c r="AW438" i="1"/>
  <c r="CK438" i="1" s="1"/>
  <c r="AW439" i="1"/>
  <c r="CK439" i="1" s="1"/>
  <c r="AW440" i="1"/>
  <c r="CK440" i="1" s="1"/>
  <c r="AW441" i="1"/>
  <c r="CK441" i="1" s="1"/>
  <c r="AW442" i="1"/>
  <c r="CK442" i="1" s="1"/>
  <c r="AW443" i="1"/>
  <c r="CK443" i="1" s="1"/>
  <c r="AW444" i="1"/>
  <c r="CK444" i="1" s="1"/>
  <c r="AW445" i="1"/>
  <c r="CK445" i="1" s="1"/>
  <c r="AW446" i="1"/>
  <c r="CK446" i="1" s="1"/>
  <c r="AW447" i="1"/>
  <c r="CK447" i="1" s="1"/>
  <c r="AW448" i="1"/>
  <c r="CK448" i="1" s="1"/>
  <c r="AW449" i="1"/>
  <c r="CK449" i="1" s="1"/>
  <c r="AW450" i="1"/>
  <c r="CK450" i="1" s="1"/>
  <c r="AW451" i="1"/>
  <c r="CK451" i="1" s="1"/>
  <c r="AW452" i="1"/>
  <c r="CK452" i="1" s="1"/>
  <c r="AW453" i="1"/>
  <c r="CK453" i="1" s="1"/>
  <c r="AW454" i="1"/>
  <c r="CK454" i="1" s="1"/>
  <c r="AW455" i="1"/>
  <c r="CK455" i="1" s="1"/>
  <c r="AW456" i="1"/>
  <c r="CK456" i="1" s="1"/>
  <c r="AW457" i="1"/>
  <c r="CK457" i="1" s="1"/>
  <c r="AW458" i="1"/>
  <c r="CK458" i="1" s="1"/>
  <c r="AW459" i="1"/>
  <c r="CK459" i="1" s="1"/>
  <c r="AW460" i="1"/>
  <c r="CK460" i="1" s="1"/>
  <c r="AW461" i="1"/>
  <c r="CK461" i="1" s="1"/>
  <c r="AW462" i="1"/>
  <c r="CK462" i="1" s="1"/>
  <c r="AW463" i="1"/>
  <c r="CK463" i="1" s="1"/>
  <c r="AW464" i="1"/>
  <c r="CK464" i="1" s="1"/>
  <c r="AW465" i="1"/>
  <c r="CK465" i="1" s="1"/>
  <c r="AW466" i="1"/>
  <c r="CK466" i="1" s="1"/>
  <c r="AW467" i="1"/>
  <c r="CK467" i="1" s="1"/>
  <c r="AW468" i="1"/>
  <c r="CK468" i="1" s="1"/>
  <c r="AW469" i="1"/>
  <c r="CK469" i="1" s="1"/>
  <c r="AW470" i="1"/>
  <c r="CK470" i="1" s="1"/>
  <c r="AW471" i="1"/>
  <c r="CK471" i="1" s="1"/>
  <c r="AW472" i="1"/>
  <c r="CK472" i="1" s="1"/>
  <c r="AW473" i="1"/>
  <c r="CK473" i="1" s="1"/>
  <c r="AW474" i="1"/>
  <c r="CK474" i="1" s="1"/>
  <c r="AW475" i="1"/>
  <c r="CK475" i="1" s="1"/>
  <c r="AW476" i="1"/>
  <c r="CK476" i="1" s="1"/>
  <c r="AW477" i="1"/>
  <c r="CK477" i="1" s="1"/>
  <c r="AW478" i="1"/>
  <c r="CK478" i="1" s="1"/>
  <c r="AW479" i="1"/>
  <c r="CK479" i="1" s="1"/>
  <c r="AW480" i="1"/>
  <c r="CK480" i="1" s="1"/>
  <c r="AW481" i="1"/>
  <c r="CK481" i="1" s="1"/>
  <c r="AW482" i="1"/>
  <c r="CK482" i="1" s="1"/>
  <c r="AW483" i="1"/>
  <c r="CK483" i="1" s="1"/>
  <c r="AW484" i="1"/>
  <c r="CK484" i="1" s="1"/>
  <c r="AW485" i="1"/>
  <c r="CK485" i="1" s="1"/>
  <c r="AW486" i="1"/>
  <c r="CK486" i="1" s="1"/>
  <c r="AW487" i="1"/>
  <c r="CK487" i="1" s="1"/>
  <c r="AW488" i="1"/>
  <c r="CK488" i="1" s="1"/>
  <c r="AW489" i="1"/>
  <c r="CK489" i="1" s="1"/>
  <c r="AW490" i="1"/>
  <c r="CK490" i="1" s="1"/>
  <c r="AW491" i="1"/>
  <c r="CK491" i="1" s="1"/>
  <c r="AW492" i="1"/>
  <c r="CK492" i="1" s="1"/>
  <c r="AW493" i="1"/>
  <c r="CK493" i="1" s="1"/>
  <c r="AW494" i="1"/>
  <c r="CK494" i="1" s="1"/>
  <c r="AW495" i="1"/>
  <c r="CK495" i="1" s="1"/>
  <c r="AW496" i="1"/>
  <c r="CK496" i="1" s="1"/>
  <c r="AW497" i="1"/>
  <c r="CK497" i="1" s="1"/>
  <c r="AW498" i="1"/>
  <c r="CK498" i="1" s="1"/>
  <c r="AW499" i="1"/>
  <c r="CK499" i="1" s="1"/>
  <c r="AW500" i="1"/>
  <c r="CK500" i="1" s="1"/>
  <c r="AW501" i="1"/>
  <c r="CK501" i="1" s="1"/>
  <c r="AW502" i="1"/>
  <c r="CK502" i="1" s="1"/>
  <c r="AW503" i="1"/>
  <c r="CK503" i="1" s="1"/>
  <c r="AW504" i="1"/>
  <c r="CK504" i="1" s="1"/>
  <c r="AW505" i="1"/>
  <c r="CK505" i="1" s="1"/>
  <c r="AW506" i="1"/>
  <c r="CK506" i="1" s="1"/>
  <c r="AW507" i="1"/>
  <c r="CK507" i="1" s="1"/>
  <c r="AW508" i="1"/>
  <c r="CK508" i="1" s="1"/>
  <c r="AW509" i="1"/>
  <c r="CK509" i="1" s="1"/>
  <c r="AW510" i="1"/>
  <c r="CK510" i="1" s="1"/>
  <c r="AW511" i="1"/>
  <c r="CK511" i="1" s="1"/>
  <c r="AW512" i="1"/>
  <c r="CK512" i="1" s="1"/>
  <c r="AW513" i="1"/>
  <c r="CK513" i="1" s="1"/>
  <c r="AW514" i="1"/>
  <c r="CK514" i="1" s="1"/>
  <c r="AW515" i="1"/>
  <c r="CK515" i="1" s="1"/>
  <c r="AW516" i="1"/>
  <c r="CK516" i="1" s="1"/>
  <c r="AW517" i="1"/>
  <c r="CK517" i="1" s="1"/>
  <c r="AW518" i="1"/>
  <c r="CK518" i="1" s="1"/>
  <c r="AW519" i="1"/>
  <c r="CK519" i="1" s="1"/>
  <c r="AW520" i="1"/>
  <c r="CK520" i="1" s="1"/>
  <c r="AW521" i="1"/>
  <c r="CK521" i="1" s="1"/>
  <c r="AW522" i="1"/>
  <c r="CK522" i="1" s="1"/>
  <c r="AW523" i="1"/>
  <c r="CK523" i="1" s="1"/>
  <c r="AW524" i="1"/>
  <c r="CK524" i="1" s="1"/>
  <c r="AW525" i="1"/>
  <c r="CK525" i="1" s="1"/>
  <c r="AW526" i="1"/>
  <c r="CK526" i="1" s="1"/>
  <c r="AW527" i="1"/>
  <c r="CK527" i="1" s="1"/>
  <c r="AW528" i="1"/>
  <c r="CK528" i="1" s="1"/>
  <c r="AW529" i="1"/>
  <c r="CK529" i="1" s="1"/>
  <c r="AW530" i="1"/>
  <c r="CK530" i="1" s="1"/>
  <c r="AW531" i="1"/>
  <c r="CK531" i="1" s="1"/>
  <c r="AW532" i="1"/>
  <c r="CK532" i="1" s="1"/>
  <c r="AW533" i="1"/>
  <c r="CK533" i="1" s="1"/>
  <c r="AW534" i="1"/>
  <c r="CK534" i="1" s="1"/>
  <c r="AW535" i="1"/>
  <c r="CK535" i="1" s="1"/>
  <c r="AW536" i="1"/>
  <c r="CK536" i="1" s="1"/>
  <c r="AW537" i="1"/>
  <c r="CK537" i="1" s="1"/>
  <c r="AW538" i="1"/>
  <c r="CK538" i="1" s="1"/>
  <c r="AW539" i="1"/>
  <c r="CK539" i="1" s="1"/>
  <c r="AW540" i="1"/>
  <c r="CK540" i="1" s="1"/>
  <c r="AW541" i="1"/>
  <c r="CK541" i="1" s="1"/>
  <c r="AW542" i="1"/>
  <c r="CK542" i="1" s="1"/>
  <c r="AW543" i="1"/>
  <c r="CK543" i="1" s="1"/>
  <c r="AW544" i="1"/>
  <c r="CK544" i="1" s="1"/>
  <c r="AW545" i="1"/>
  <c r="CK545" i="1" s="1"/>
  <c r="AW546" i="1"/>
  <c r="CK546" i="1" s="1"/>
  <c r="AW547" i="1"/>
  <c r="CK547" i="1" s="1"/>
  <c r="AW548" i="1"/>
  <c r="CK548" i="1" s="1"/>
  <c r="AW549" i="1"/>
  <c r="CK549" i="1" s="1"/>
  <c r="AW550" i="1"/>
  <c r="CK550" i="1" s="1"/>
  <c r="AW551" i="1"/>
  <c r="CK551" i="1" s="1"/>
  <c r="AW552" i="1"/>
  <c r="CK552" i="1" s="1"/>
  <c r="AW553" i="1"/>
  <c r="CK553" i="1" s="1"/>
  <c r="AW554" i="1"/>
  <c r="CK554" i="1" s="1"/>
  <c r="AW555" i="1"/>
  <c r="CK555" i="1" s="1"/>
  <c r="AW556" i="1"/>
  <c r="CK556" i="1" s="1"/>
  <c r="AW557" i="1"/>
  <c r="CK557" i="1" s="1"/>
  <c r="AW558" i="1"/>
  <c r="CK558" i="1" s="1"/>
  <c r="AW559" i="1"/>
  <c r="CK559" i="1" s="1"/>
  <c r="AW560" i="1"/>
  <c r="CK560" i="1" s="1"/>
  <c r="AW561" i="1"/>
  <c r="CK561" i="1" s="1"/>
  <c r="AW562" i="1"/>
  <c r="CK562" i="1" s="1"/>
  <c r="AW563" i="1"/>
  <c r="CK563" i="1" s="1"/>
  <c r="AW564" i="1"/>
  <c r="CK564" i="1" s="1"/>
  <c r="AW565" i="1"/>
  <c r="CK565" i="1" s="1"/>
  <c r="AW566" i="1"/>
  <c r="CK566" i="1" s="1"/>
  <c r="AW567" i="1"/>
  <c r="CK567" i="1" s="1"/>
  <c r="AW568" i="1"/>
  <c r="CK568" i="1" s="1"/>
  <c r="AW569" i="1"/>
  <c r="CK569" i="1" s="1"/>
  <c r="AW570" i="1"/>
  <c r="CK570" i="1" s="1"/>
  <c r="AW571" i="1"/>
  <c r="CK571" i="1" s="1"/>
  <c r="AW572" i="1"/>
  <c r="CK572" i="1" s="1"/>
  <c r="AW573" i="1"/>
  <c r="CK573" i="1" s="1"/>
  <c r="AW574" i="1"/>
  <c r="CK574" i="1" s="1"/>
  <c r="AW575" i="1"/>
  <c r="CK575" i="1" s="1"/>
  <c r="AW576" i="1"/>
  <c r="CK576" i="1" s="1"/>
  <c r="AW577" i="1"/>
  <c r="CK577" i="1" s="1"/>
  <c r="AW578" i="1"/>
  <c r="CK578" i="1" s="1"/>
  <c r="AW579" i="1"/>
  <c r="CK579" i="1" s="1"/>
  <c r="AW580" i="1"/>
  <c r="CK580" i="1" s="1"/>
  <c r="AW581" i="1"/>
  <c r="CK581" i="1" s="1"/>
  <c r="AW582" i="1"/>
  <c r="CK582" i="1" s="1"/>
  <c r="AW583" i="1"/>
  <c r="CK583" i="1" s="1"/>
  <c r="AW584" i="1"/>
  <c r="CK584" i="1" s="1"/>
  <c r="AW585" i="1"/>
  <c r="CK585" i="1" s="1"/>
  <c r="AW586" i="1"/>
  <c r="CK586" i="1" s="1"/>
  <c r="AW587" i="1"/>
  <c r="CK587" i="1" s="1"/>
  <c r="AW588" i="1"/>
  <c r="CK588" i="1" s="1"/>
  <c r="AW589" i="1"/>
  <c r="CK589" i="1" s="1"/>
  <c r="AW590" i="1"/>
  <c r="CK590" i="1" s="1"/>
  <c r="AW591" i="1"/>
  <c r="CK591" i="1" s="1"/>
  <c r="AW592" i="1"/>
  <c r="CK592" i="1" s="1"/>
  <c r="AW593" i="1"/>
  <c r="CK593" i="1" s="1"/>
  <c r="AW594" i="1"/>
  <c r="CK594" i="1" s="1"/>
  <c r="AW595" i="1"/>
  <c r="CK595" i="1" s="1"/>
  <c r="AW596" i="1"/>
  <c r="CK596" i="1" s="1"/>
  <c r="AW597" i="1"/>
  <c r="CK597" i="1" s="1"/>
  <c r="AW598" i="1"/>
  <c r="CK598" i="1" s="1"/>
  <c r="AW599" i="1"/>
  <c r="CK599" i="1" s="1"/>
  <c r="AW600" i="1"/>
  <c r="CK600" i="1" s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A102" i="1" s="1"/>
  <c r="F103" i="1"/>
  <c r="A103" i="1" s="1"/>
  <c r="F104" i="1"/>
  <c r="A104" i="1" s="1"/>
  <c r="F105" i="1"/>
  <c r="A105" i="1" s="1"/>
  <c r="F106" i="1"/>
  <c r="A106" i="1" s="1"/>
  <c r="F107" i="1"/>
  <c r="A107" i="1" s="1"/>
  <c r="F108" i="1"/>
  <c r="A108" i="1" s="1"/>
  <c r="F109" i="1"/>
  <c r="A109" i="1" s="1"/>
  <c r="F110" i="1"/>
  <c r="A110" i="1" s="1"/>
  <c r="F111" i="1"/>
  <c r="A111" i="1" s="1"/>
  <c r="F112" i="1"/>
  <c r="A112" i="1" s="1"/>
  <c r="F113" i="1"/>
  <c r="A113" i="1" s="1"/>
  <c r="F114" i="1"/>
  <c r="A114" i="1" s="1"/>
  <c r="F115" i="1"/>
  <c r="A115" i="1" s="1"/>
  <c r="F116" i="1"/>
  <c r="A116" i="1" s="1"/>
  <c r="F117" i="1"/>
  <c r="A117" i="1" s="1"/>
  <c r="F118" i="1"/>
  <c r="A118" i="1" s="1"/>
  <c r="F119" i="1"/>
  <c r="A119" i="1" s="1"/>
  <c r="F120" i="1"/>
  <c r="A120" i="1" s="1"/>
  <c r="F121" i="1"/>
  <c r="A121" i="1" s="1"/>
  <c r="F122" i="1"/>
  <c r="A122" i="1" s="1"/>
  <c r="F123" i="1"/>
  <c r="A123" i="1" s="1"/>
  <c r="F124" i="1"/>
  <c r="A124" i="1" s="1"/>
  <c r="F125" i="1"/>
  <c r="A125" i="1" s="1"/>
  <c r="F126" i="1"/>
  <c r="A126" i="1" s="1"/>
  <c r="F127" i="1"/>
  <c r="A127" i="1" s="1"/>
  <c r="F128" i="1"/>
  <c r="A128" i="1" s="1"/>
  <c r="F129" i="1"/>
  <c r="A129" i="1" s="1"/>
  <c r="F130" i="1"/>
  <c r="A130" i="1" s="1"/>
  <c r="F131" i="1"/>
  <c r="A131" i="1" s="1"/>
  <c r="F132" i="1"/>
  <c r="A132" i="1" s="1"/>
  <c r="F133" i="1"/>
  <c r="A133" i="1" s="1"/>
  <c r="F134" i="1"/>
  <c r="A134" i="1" s="1"/>
  <c r="F135" i="1"/>
  <c r="A135" i="1" s="1"/>
  <c r="F136" i="1"/>
  <c r="A136" i="1" s="1"/>
  <c r="F137" i="1"/>
  <c r="A137" i="1" s="1"/>
  <c r="F138" i="1"/>
  <c r="A138" i="1" s="1"/>
  <c r="F139" i="1"/>
  <c r="A139" i="1" s="1"/>
  <c r="F140" i="1"/>
  <c r="A140" i="1" s="1"/>
  <c r="F141" i="1"/>
  <c r="A141" i="1" s="1"/>
  <c r="F142" i="1"/>
  <c r="A142" i="1" s="1"/>
  <c r="F143" i="1"/>
  <c r="A143" i="1" s="1"/>
  <c r="F144" i="1"/>
  <c r="A144" i="1" s="1"/>
  <c r="F145" i="1"/>
  <c r="A145" i="1" s="1"/>
  <c r="F146" i="1"/>
  <c r="A146" i="1" s="1"/>
  <c r="F147" i="1"/>
  <c r="A147" i="1" s="1"/>
  <c r="F148" i="1"/>
  <c r="A148" i="1" s="1"/>
  <c r="F149" i="1"/>
  <c r="A149" i="1" s="1"/>
  <c r="F150" i="1"/>
  <c r="A150" i="1" s="1"/>
  <c r="F151" i="1"/>
  <c r="A151" i="1" s="1"/>
  <c r="F152" i="1"/>
  <c r="A152" i="1" s="1"/>
  <c r="F153" i="1"/>
  <c r="A153" i="1" s="1"/>
  <c r="F154" i="1"/>
  <c r="A154" i="1" s="1"/>
  <c r="F155" i="1"/>
  <c r="A155" i="1" s="1"/>
  <c r="F156" i="1"/>
  <c r="A156" i="1" s="1"/>
  <c r="F157" i="1"/>
  <c r="A157" i="1" s="1"/>
  <c r="F158" i="1"/>
  <c r="A158" i="1" s="1"/>
  <c r="F159" i="1"/>
  <c r="A159" i="1" s="1"/>
  <c r="F160" i="1"/>
  <c r="A160" i="1" s="1"/>
  <c r="F161" i="1"/>
  <c r="A161" i="1" s="1"/>
  <c r="F162" i="1"/>
  <c r="A162" i="1" s="1"/>
  <c r="F163" i="1"/>
  <c r="A163" i="1" s="1"/>
  <c r="F164" i="1"/>
  <c r="A164" i="1" s="1"/>
  <c r="F165" i="1"/>
  <c r="A165" i="1" s="1"/>
  <c r="F166" i="1"/>
  <c r="A166" i="1" s="1"/>
  <c r="F167" i="1"/>
  <c r="A167" i="1" s="1"/>
  <c r="F168" i="1"/>
  <c r="A168" i="1" s="1"/>
  <c r="F169" i="1"/>
  <c r="A169" i="1" s="1"/>
  <c r="F170" i="1"/>
  <c r="A170" i="1" s="1"/>
  <c r="F171" i="1"/>
  <c r="A171" i="1" s="1"/>
  <c r="F172" i="1"/>
  <c r="A172" i="1" s="1"/>
  <c r="F173" i="1"/>
  <c r="A173" i="1" s="1"/>
  <c r="F174" i="1"/>
  <c r="A174" i="1" s="1"/>
  <c r="F175" i="1"/>
  <c r="A175" i="1" s="1"/>
  <c r="F176" i="1"/>
  <c r="A176" i="1" s="1"/>
  <c r="F177" i="1"/>
  <c r="A177" i="1" s="1"/>
  <c r="F178" i="1"/>
  <c r="A178" i="1" s="1"/>
  <c r="F179" i="1"/>
  <c r="A179" i="1" s="1"/>
  <c r="F180" i="1"/>
  <c r="A180" i="1" s="1"/>
  <c r="F181" i="1"/>
  <c r="A181" i="1" s="1"/>
  <c r="F182" i="1"/>
  <c r="A182" i="1" s="1"/>
  <c r="F183" i="1"/>
  <c r="A183" i="1" s="1"/>
  <c r="F184" i="1"/>
  <c r="A184" i="1" s="1"/>
  <c r="F185" i="1"/>
  <c r="A185" i="1" s="1"/>
  <c r="F186" i="1"/>
  <c r="A186" i="1" s="1"/>
  <c r="F187" i="1"/>
  <c r="A187" i="1" s="1"/>
  <c r="F188" i="1"/>
  <c r="A188" i="1" s="1"/>
  <c r="F189" i="1"/>
  <c r="A189" i="1" s="1"/>
  <c r="F190" i="1"/>
  <c r="A190" i="1" s="1"/>
  <c r="F191" i="1"/>
  <c r="A191" i="1" s="1"/>
  <c r="F192" i="1"/>
  <c r="A192" i="1" s="1"/>
  <c r="F193" i="1"/>
  <c r="A193" i="1" s="1"/>
  <c r="F194" i="1"/>
  <c r="A194" i="1" s="1"/>
  <c r="F195" i="1"/>
  <c r="A195" i="1" s="1"/>
  <c r="F196" i="1"/>
  <c r="A196" i="1" s="1"/>
  <c r="F197" i="1"/>
  <c r="A197" i="1" s="1"/>
  <c r="F198" i="1"/>
  <c r="A198" i="1" s="1"/>
  <c r="F199" i="1"/>
  <c r="A199" i="1" s="1"/>
  <c r="F200" i="1"/>
  <c r="A200" i="1" s="1"/>
  <c r="F201" i="1"/>
  <c r="A201" i="1" s="1"/>
  <c r="F202" i="1"/>
  <c r="A202" i="1" s="1"/>
  <c r="F203" i="1"/>
  <c r="A203" i="1" s="1"/>
  <c r="F204" i="1"/>
  <c r="A204" i="1" s="1"/>
  <c r="F205" i="1"/>
  <c r="A205" i="1" s="1"/>
  <c r="F206" i="1"/>
  <c r="A206" i="1" s="1"/>
  <c r="F207" i="1"/>
  <c r="A207" i="1" s="1"/>
  <c r="F208" i="1"/>
  <c r="A208" i="1" s="1"/>
  <c r="F209" i="1"/>
  <c r="A209" i="1" s="1"/>
  <c r="F210" i="1"/>
  <c r="A210" i="1" s="1"/>
  <c r="F211" i="1"/>
  <c r="A211" i="1" s="1"/>
  <c r="F212" i="1"/>
  <c r="A212" i="1" s="1"/>
  <c r="F213" i="1"/>
  <c r="A213" i="1" s="1"/>
  <c r="F214" i="1"/>
  <c r="A214" i="1" s="1"/>
  <c r="F215" i="1"/>
  <c r="A215" i="1" s="1"/>
  <c r="F216" i="1"/>
  <c r="A216" i="1" s="1"/>
  <c r="F217" i="1"/>
  <c r="A217" i="1" s="1"/>
  <c r="F218" i="1"/>
  <c r="A218" i="1" s="1"/>
  <c r="F219" i="1"/>
  <c r="A219" i="1" s="1"/>
  <c r="F220" i="1"/>
  <c r="A220" i="1" s="1"/>
  <c r="F221" i="1"/>
  <c r="A221" i="1" s="1"/>
  <c r="F222" i="1"/>
  <c r="A222" i="1" s="1"/>
  <c r="F223" i="1"/>
  <c r="A223" i="1" s="1"/>
  <c r="F224" i="1"/>
  <c r="A224" i="1" s="1"/>
  <c r="F225" i="1"/>
  <c r="A225" i="1" s="1"/>
  <c r="F226" i="1"/>
  <c r="A226" i="1" s="1"/>
  <c r="F227" i="1"/>
  <c r="A227" i="1" s="1"/>
  <c r="F228" i="1"/>
  <c r="A228" i="1" s="1"/>
  <c r="F229" i="1"/>
  <c r="A229" i="1" s="1"/>
  <c r="F230" i="1"/>
  <c r="A230" i="1" s="1"/>
  <c r="F231" i="1"/>
  <c r="A231" i="1" s="1"/>
  <c r="F232" i="1"/>
  <c r="A232" i="1" s="1"/>
  <c r="F233" i="1"/>
  <c r="A233" i="1" s="1"/>
  <c r="F234" i="1"/>
  <c r="A234" i="1" s="1"/>
  <c r="F235" i="1"/>
  <c r="A235" i="1" s="1"/>
  <c r="F236" i="1"/>
  <c r="A236" i="1" s="1"/>
  <c r="F237" i="1"/>
  <c r="A237" i="1" s="1"/>
  <c r="F238" i="1"/>
  <c r="A238" i="1" s="1"/>
  <c r="F239" i="1"/>
  <c r="A239" i="1" s="1"/>
  <c r="F240" i="1"/>
  <c r="A240" i="1" s="1"/>
  <c r="F241" i="1"/>
  <c r="A241" i="1" s="1"/>
  <c r="F242" i="1"/>
  <c r="A242" i="1" s="1"/>
  <c r="F243" i="1"/>
  <c r="A243" i="1" s="1"/>
  <c r="F244" i="1"/>
  <c r="A244" i="1" s="1"/>
  <c r="F245" i="1"/>
  <c r="A245" i="1" s="1"/>
  <c r="F246" i="1"/>
  <c r="A246" i="1" s="1"/>
  <c r="F247" i="1"/>
  <c r="A247" i="1" s="1"/>
  <c r="F248" i="1"/>
  <c r="A248" i="1" s="1"/>
  <c r="F249" i="1"/>
  <c r="A249" i="1" s="1"/>
  <c r="F250" i="1"/>
  <c r="A250" i="1" s="1"/>
  <c r="F251" i="1"/>
  <c r="A251" i="1" s="1"/>
  <c r="F252" i="1"/>
  <c r="A252" i="1" s="1"/>
  <c r="F253" i="1"/>
  <c r="A253" i="1" s="1"/>
  <c r="F254" i="1"/>
  <c r="A254" i="1" s="1"/>
  <c r="F255" i="1"/>
  <c r="A255" i="1" s="1"/>
  <c r="F256" i="1"/>
  <c r="A256" i="1" s="1"/>
  <c r="F257" i="1"/>
  <c r="A257" i="1" s="1"/>
  <c r="F258" i="1"/>
  <c r="A258" i="1" s="1"/>
  <c r="F259" i="1"/>
  <c r="A259" i="1" s="1"/>
  <c r="F260" i="1"/>
  <c r="A260" i="1" s="1"/>
  <c r="F261" i="1"/>
  <c r="A261" i="1" s="1"/>
  <c r="F262" i="1"/>
  <c r="A262" i="1" s="1"/>
  <c r="F263" i="1"/>
  <c r="A263" i="1" s="1"/>
  <c r="F264" i="1"/>
  <c r="A264" i="1" s="1"/>
  <c r="F265" i="1"/>
  <c r="A265" i="1" s="1"/>
  <c r="F266" i="1"/>
  <c r="A266" i="1" s="1"/>
  <c r="F267" i="1"/>
  <c r="A267" i="1" s="1"/>
  <c r="F268" i="1"/>
  <c r="A268" i="1" s="1"/>
  <c r="F269" i="1"/>
  <c r="A269" i="1" s="1"/>
  <c r="F270" i="1"/>
  <c r="A270" i="1" s="1"/>
  <c r="F271" i="1"/>
  <c r="A271" i="1" s="1"/>
  <c r="F272" i="1"/>
  <c r="A272" i="1" s="1"/>
  <c r="F273" i="1"/>
  <c r="A273" i="1" s="1"/>
  <c r="F274" i="1"/>
  <c r="A274" i="1" s="1"/>
  <c r="F275" i="1"/>
  <c r="A275" i="1" s="1"/>
  <c r="F276" i="1"/>
  <c r="A276" i="1" s="1"/>
  <c r="F277" i="1"/>
  <c r="A277" i="1" s="1"/>
  <c r="F278" i="1"/>
  <c r="A278" i="1" s="1"/>
  <c r="F279" i="1"/>
  <c r="A279" i="1" s="1"/>
  <c r="F280" i="1"/>
  <c r="A280" i="1" s="1"/>
  <c r="F281" i="1"/>
  <c r="A281" i="1" s="1"/>
  <c r="F282" i="1"/>
  <c r="A282" i="1" s="1"/>
  <c r="F283" i="1"/>
  <c r="A283" i="1" s="1"/>
  <c r="F284" i="1"/>
  <c r="A284" i="1" s="1"/>
  <c r="F285" i="1"/>
  <c r="A285" i="1" s="1"/>
  <c r="F286" i="1"/>
  <c r="A286" i="1" s="1"/>
  <c r="F287" i="1"/>
  <c r="A287" i="1" s="1"/>
  <c r="F288" i="1"/>
  <c r="A288" i="1" s="1"/>
  <c r="F289" i="1"/>
  <c r="A289" i="1" s="1"/>
  <c r="F290" i="1"/>
  <c r="A290" i="1" s="1"/>
  <c r="F291" i="1"/>
  <c r="A291" i="1" s="1"/>
  <c r="F292" i="1"/>
  <c r="A292" i="1" s="1"/>
  <c r="F293" i="1"/>
  <c r="A293" i="1" s="1"/>
  <c r="F294" i="1"/>
  <c r="A294" i="1" s="1"/>
  <c r="F295" i="1"/>
  <c r="A295" i="1" s="1"/>
  <c r="F296" i="1"/>
  <c r="A296" i="1" s="1"/>
  <c r="F297" i="1"/>
  <c r="A297" i="1" s="1"/>
  <c r="F298" i="1"/>
  <c r="A298" i="1" s="1"/>
  <c r="F299" i="1"/>
  <c r="A299" i="1" s="1"/>
  <c r="F300" i="1"/>
  <c r="A300" i="1" s="1"/>
  <c r="F301" i="1"/>
  <c r="A301" i="1" s="1"/>
  <c r="F302" i="1"/>
  <c r="A302" i="1" s="1"/>
  <c r="F303" i="1"/>
  <c r="A303" i="1" s="1"/>
  <c r="F304" i="1"/>
  <c r="A304" i="1" s="1"/>
  <c r="F305" i="1"/>
  <c r="A305" i="1" s="1"/>
  <c r="F306" i="1"/>
  <c r="A306" i="1" s="1"/>
  <c r="F307" i="1"/>
  <c r="A307" i="1" s="1"/>
  <c r="F308" i="1"/>
  <c r="A308" i="1" s="1"/>
  <c r="F309" i="1"/>
  <c r="A309" i="1" s="1"/>
  <c r="F310" i="1"/>
  <c r="A310" i="1" s="1"/>
  <c r="F311" i="1"/>
  <c r="A311" i="1" s="1"/>
  <c r="F312" i="1"/>
  <c r="A312" i="1" s="1"/>
  <c r="F313" i="1"/>
  <c r="A313" i="1" s="1"/>
  <c r="F314" i="1"/>
  <c r="A314" i="1" s="1"/>
  <c r="F315" i="1"/>
  <c r="A315" i="1" s="1"/>
  <c r="F316" i="1"/>
  <c r="A316" i="1" s="1"/>
  <c r="F317" i="1"/>
  <c r="A317" i="1" s="1"/>
  <c r="F318" i="1"/>
  <c r="A318" i="1" s="1"/>
  <c r="F319" i="1"/>
  <c r="A319" i="1" s="1"/>
  <c r="F320" i="1"/>
  <c r="A320" i="1" s="1"/>
  <c r="F321" i="1"/>
  <c r="A321" i="1" s="1"/>
  <c r="F322" i="1"/>
  <c r="A322" i="1" s="1"/>
  <c r="F323" i="1"/>
  <c r="A323" i="1" s="1"/>
  <c r="F324" i="1"/>
  <c r="A324" i="1" s="1"/>
  <c r="F325" i="1"/>
  <c r="A325" i="1" s="1"/>
  <c r="F326" i="1"/>
  <c r="A326" i="1" s="1"/>
  <c r="F327" i="1"/>
  <c r="A327" i="1" s="1"/>
  <c r="F328" i="1"/>
  <c r="A328" i="1" s="1"/>
  <c r="F329" i="1"/>
  <c r="A329" i="1" s="1"/>
  <c r="F330" i="1"/>
  <c r="A330" i="1" s="1"/>
  <c r="F331" i="1"/>
  <c r="A331" i="1" s="1"/>
  <c r="F332" i="1"/>
  <c r="A332" i="1" s="1"/>
  <c r="F333" i="1"/>
  <c r="A333" i="1" s="1"/>
  <c r="F334" i="1"/>
  <c r="A334" i="1" s="1"/>
  <c r="F335" i="1"/>
  <c r="A335" i="1" s="1"/>
  <c r="F336" i="1"/>
  <c r="A336" i="1" s="1"/>
  <c r="F337" i="1"/>
  <c r="A337" i="1" s="1"/>
  <c r="F338" i="1"/>
  <c r="A338" i="1" s="1"/>
  <c r="F339" i="1"/>
  <c r="A339" i="1" s="1"/>
  <c r="F340" i="1"/>
  <c r="A340" i="1" s="1"/>
  <c r="F341" i="1"/>
  <c r="A341" i="1" s="1"/>
  <c r="F342" i="1"/>
  <c r="A342" i="1" s="1"/>
  <c r="F343" i="1"/>
  <c r="A343" i="1" s="1"/>
  <c r="F344" i="1"/>
  <c r="A344" i="1" s="1"/>
  <c r="F345" i="1"/>
  <c r="A345" i="1" s="1"/>
  <c r="F346" i="1"/>
  <c r="A346" i="1" s="1"/>
  <c r="F347" i="1"/>
  <c r="A347" i="1" s="1"/>
  <c r="F348" i="1"/>
  <c r="A348" i="1" s="1"/>
  <c r="F349" i="1"/>
  <c r="A349" i="1" s="1"/>
  <c r="F350" i="1"/>
  <c r="A350" i="1" s="1"/>
  <c r="F351" i="1"/>
  <c r="A351" i="1" s="1"/>
  <c r="F352" i="1"/>
  <c r="A352" i="1" s="1"/>
  <c r="F353" i="1"/>
  <c r="A353" i="1" s="1"/>
  <c r="F354" i="1"/>
  <c r="A354" i="1" s="1"/>
  <c r="F355" i="1"/>
  <c r="A355" i="1" s="1"/>
  <c r="F356" i="1"/>
  <c r="A356" i="1" s="1"/>
  <c r="F357" i="1"/>
  <c r="A357" i="1" s="1"/>
  <c r="F358" i="1"/>
  <c r="A358" i="1" s="1"/>
  <c r="F359" i="1"/>
  <c r="A359" i="1" s="1"/>
  <c r="F360" i="1"/>
  <c r="A360" i="1" s="1"/>
  <c r="F361" i="1"/>
  <c r="A361" i="1" s="1"/>
  <c r="F362" i="1"/>
  <c r="A362" i="1" s="1"/>
  <c r="F363" i="1"/>
  <c r="A363" i="1" s="1"/>
  <c r="F364" i="1"/>
  <c r="A364" i="1" s="1"/>
  <c r="F365" i="1"/>
  <c r="A365" i="1" s="1"/>
  <c r="F366" i="1"/>
  <c r="A366" i="1" s="1"/>
  <c r="F367" i="1"/>
  <c r="A367" i="1" s="1"/>
  <c r="F368" i="1"/>
  <c r="A368" i="1" s="1"/>
  <c r="F369" i="1"/>
  <c r="A369" i="1" s="1"/>
  <c r="F370" i="1"/>
  <c r="A370" i="1" s="1"/>
  <c r="F371" i="1"/>
  <c r="A371" i="1" s="1"/>
  <c r="F372" i="1"/>
  <c r="A372" i="1" s="1"/>
  <c r="F373" i="1"/>
  <c r="A373" i="1" s="1"/>
  <c r="F374" i="1"/>
  <c r="A374" i="1" s="1"/>
  <c r="F375" i="1"/>
  <c r="A375" i="1" s="1"/>
  <c r="F376" i="1"/>
  <c r="A376" i="1" s="1"/>
  <c r="F377" i="1"/>
  <c r="A377" i="1" s="1"/>
  <c r="F378" i="1"/>
  <c r="A378" i="1" s="1"/>
  <c r="F379" i="1"/>
  <c r="A379" i="1" s="1"/>
  <c r="F380" i="1"/>
  <c r="A380" i="1" s="1"/>
  <c r="F381" i="1"/>
  <c r="A381" i="1" s="1"/>
  <c r="F382" i="1"/>
  <c r="A382" i="1" s="1"/>
  <c r="F383" i="1"/>
  <c r="A383" i="1" s="1"/>
  <c r="F384" i="1"/>
  <c r="A384" i="1" s="1"/>
  <c r="F385" i="1"/>
  <c r="A385" i="1" s="1"/>
  <c r="F386" i="1"/>
  <c r="A386" i="1" s="1"/>
  <c r="F387" i="1"/>
  <c r="A387" i="1" s="1"/>
  <c r="F388" i="1"/>
  <c r="A388" i="1" s="1"/>
  <c r="F389" i="1"/>
  <c r="A389" i="1" s="1"/>
  <c r="F390" i="1"/>
  <c r="A390" i="1" s="1"/>
  <c r="F391" i="1"/>
  <c r="A391" i="1" s="1"/>
  <c r="F392" i="1"/>
  <c r="A392" i="1" s="1"/>
  <c r="F393" i="1"/>
  <c r="A393" i="1" s="1"/>
  <c r="F394" i="1"/>
  <c r="A394" i="1" s="1"/>
  <c r="F395" i="1"/>
  <c r="A395" i="1" s="1"/>
  <c r="F396" i="1"/>
  <c r="A396" i="1" s="1"/>
  <c r="F397" i="1"/>
  <c r="A397" i="1" s="1"/>
  <c r="F398" i="1"/>
  <c r="A398" i="1" s="1"/>
  <c r="F399" i="1"/>
  <c r="A399" i="1" s="1"/>
  <c r="F400" i="1"/>
  <c r="A400" i="1" s="1"/>
  <c r="F401" i="1"/>
  <c r="A401" i="1" s="1"/>
  <c r="F402" i="1"/>
  <c r="A402" i="1" s="1"/>
  <c r="F403" i="1"/>
  <c r="A403" i="1" s="1"/>
  <c r="F404" i="1"/>
  <c r="A404" i="1" s="1"/>
  <c r="F405" i="1"/>
  <c r="A405" i="1" s="1"/>
  <c r="F406" i="1"/>
  <c r="A406" i="1" s="1"/>
  <c r="F407" i="1"/>
  <c r="A407" i="1" s="1"/>
  <c r="F408" i="1"/>
  <c r="A408" i="1" s="1"/>
  <c r="F409" i="1"/>
  <c r="A409" i="1" s="1"/>
  <c r="F410" i="1"/>
  <c r="A410" i="1" s="1"/>
  <c r="F411" i="1"/>
  <c r="A411" i="1" s="1"/>
  <c r="F412" i="1"/>
  <c r="A412" i="1" s="1"/>
  <c r="F413" i="1"/>
  <c r="A413" i="1" s="1"/>
  <c r="F414" i="1"/>
  <c r="A414" i="1" s="1"/>
  <c r="F415" i="1"/>
  <c r="A415" i="1" s="1"/>
  <c r="F416" i="1"/>
  <c r="A416" i="1" s="1"/>
  <c r="F417" i="1"/>
  <c r="A417" i="1" s="1"/>
  <c r="F418" i="1"/>
  <c r="A418" i="1" s="1"/>
  <c r="F419" i="1"/>
  <c r="A419" i="1" s="1"/>
  <c r="F420" i="1"/>
  <c r="A420" i="1" s="1"/>
  <c r="F421" i="1"/>
  <c r="A421" i="1" s="1"/>
  <c r="F422" i="1"/>
  <c r="A422" i="1" s="1"/>
  <c r="F423" i="1"/>
  <c r="A423" i="1" s="1"/>
  <c r="F424" i="1"/>
  <c r="A424" i="1" s="1"/>
  <c r="F425" i="1"/>
  <c r="A425" i="1" s="1"/>
  <c r="F426" i="1"/>
  <c r="A426" i="1" s="1"/>
  <c r="F427" i="1"/>
  <c r="A427" i="1" s="1"/>
  <c r="F428" i="1"/>
  <c r="A428" i="1" s="1"/>
  <c r="F429" i="1"/>
  <c r="A429" i="1" s="1"/>
  <c r="F430" i="1"/>
  <c r="A430" i="1" s="1"/>
  <c r="F431" i="1"/>
  <c r="A431" i="1" s="1"/>
  <c r="F432" i="1"/>
  <c r="A432" i="1" s="1"/>
  <c r="F433" i="1"/>
  <c r="A433" i="1" s="1"/>
  <c r="F434" i="1"/>
  <c r="A434" i="1" s="1"/>
  <c r="F435" i="1"/>
  <c r="A435" i="1" s="1"/>
  <c r="F436" i="1"/>
  <c r="A436" i="1" s="1"/>
  <c r="F437" i="1"/>
  <c r="A437" i="1" s="1"/>
  <c r="F438" i="1"/>
  <c r="A438" i="1" s="1"/>
  <c r="F439" i="1"/>
  <c r="A439" i="1" s="1"/>
  <c r="F440" i="1"/>
  <c r="A440" i="1" s="1"/>
  <c r="F441" i="1"/>
  <c r="A441" i="1" s="1"/>
  <c r="F442" i="1"/>
  <c r="A442" i="1" s="1"/>
  <c r="F443" i="1"/>
  <c r="A443" i="1" s="1"/>
  <c r="F444" i="1"/>
  <c r="A444" i="1" s="1"/>
  <c r="F445" i="1"/>
  <c r="A445" i="1" s="1"/>
  <c r="F446" i="1"/>
  <c r="A446" i="1" s="1"/>
  <c r="F447" i="1"/>
  <c r="A447" i="1" s="1"/>
  <c r="F448" i="1"/>
  <c r="A448" i="1" s="1"/>
  <c r="F449" i="1"/>
  <c r="A449" i="1" s="1"/>
  <c r="F450" i="1"/>
  <c r="A450" i="1" s="1"/>
  <c r="F451" i="1"/>
  <c r="A451" i="1" s="1"/>
  <c r="F452" i="1"/>
  <c r="A452" i="1" s="1"/>
  <c r="F453" i="1"/>
  <c r="A453" i="1" s="1"/>
  <c r="F454" i="1"/>
  <c r="A454" i="1" s="1"/>
  <c r="F455" i="1"/>
  <c r="A455" i="1" s="1"/>
  <c r="F456" i="1"/>
  <c r="A456" i="1" s="1"/>
  <c r="F457" i="1"/>
  <c r="A457" i="1" s="1"/>
  <c r="F458" i="1"/>
  <c r="A458" i="1" s="1"/>
  <c r="F459" i="1"/>
  <c r="A459" i="1" s="1"/>
  <c r="F460" i="1"/>
  <c r="A460" i="1" s="1"/>
  <c r="F461" i="1"/>
  <c r="A461" i="1" s="1"/>
  <c r="F462" i="1"/>
  <c r="A462" i="1" s="1"/>
  <c r="F463" i="1"/>
  <c r="A463" i="1" s="1"/>
  <c r="F464" i="1"/>
  <c r="A464" i="1" s="1"/>
  <c r="F465" i="1"/>
  <c r="A465" i="1" s="1"/>
  <c r="F466" i="1"/>
  <c r="A466" i="1" s="1"/>
  <c r="F467" i="1"/>
  <c r="A467" i="1" s="1"/>
  <c r="F468" i="1"/>
  <c r="A468" i="1" s="1"/>
  <c r="F469" i="1"/>
  <c r="A469" i="1" s="1"/>
  <c r="F470" i="1"/>
  <c r="A470" i="1" s="1"/>
  <c r="F471" i="1"/>
  <c r="A471" i="1" s="1"/>
  <c r="F472" i="1"/>
  <c r="A472" i="1" s="1"/>
  <c r="F473" i="1"/>
  <c r="A473" i="1" s="1"/>
  <c r="F474" i="1"/>
  <c r="A474" i="1" s="1"/>
  <c r="F475" i="1"/>
  <c r="A475" i="1" s="1"/>
  <c r="F476" i="1"/>
  <c r="A476" i="1" s="1"/>
  <c r="F477" i="1"/>
  <c r="A477" i="1" s="1"/>
  <c r="F478" i="1"/>
  <c r="A478" i="1" s="1"/>
  <c r="F479" i="1"/>
  <c r="A479" i="1" s="1"/>
  <c r="F480" i="1"/>
  <c r="A480" i="1" s="1"/>
  <c r="F481" i="1"/>
  <c r="A481" i="1" s="1"/>
  <c r="F482" i="1"/>
  <c r="A482" i="1" s="1"/>
  <c r="F483" i="1"/>
  <c r="A483" i="1" s="1"/>
  <c r="F484" i="1"/>
  <c r="A484" i="1" s="1"/>
  <c r="F485" i="1"/>
  <c r="A485" i="1" s="1"/>
  <c r="F486" i="1"/>
  <c r="A486" i="1" s="1"/>
  <c r="F487" i="1"/>
  <c r="A487" i="1" s="1"/>
  <c r="F488" i="1"/>
  <c r="A488" i="1" s="1"/>
  <c r="F489" i="1"/>
  <c r="A489" i="1" s="1"/>
  <c r="F490" i="1"/>
  <c r="A490" i="1" s="1"/>
  <c r="F491" i="1"/>
  <c r="A491" i="1" s="1"/>
  <c r="F492" i="1"/>
  <c r="A492" i="1" s="1"/>
  <c r="F493" i="1"/>
  <c r="A493" i="1" s="1"/>
  <c r="F494" i="1"/>
  <c r="A494" i="1" s="1"/>
  <c r="F495" i="1"/>
  <c r="A495" i="1" s="1"/>
  <c r="F496" i="1"/>
  <c r="A496" i="1" s="1"/>
  <c r="F497" i="1"/>
  <c r="A497" i="1" s="1"/>
  <c r="F498" i="1"/>
  <c r="A498" i="1" s="1"/>
  <c r="F499" i="1"/>
  <c r="A499" i="1" s="1"/>
  <c r="F500" i="1"/>
  <c r="A500" i="1" s="1"/>
  <c r="F501" i="1"/>
  <c r="A501" i="1" s="1"/>
  <c r="F502" i="1"/>
  <c r="A502" i="1" s="1"/>
  <c r="F503" i="1"/>
  <c r="A503" i="1" s="1"/>
  <c r="F504" i="1"/>
  <c r="A504" i="1" s="1"/>
  <c r="F505" i="1"/>
  <c r="A505" i="1" s="1"/>
  <c r="F506" i="1"/>
  <c r="A506" i="1" s="1"/>
  <c r="F507" i="1"/>
  <c r="A507" i="1" s="1"/>
  <c r="F508" i="1"/>
  <c r="A508" i="1" s="1"/>
  <c r="F509" i="1"/>
  <c r="A509" i="1" s="1"/>
  <c r="F510" i="1"/>
  <c r="A510" i="1" s="1"/>
  <c r="F511" i="1"/>
  <c r="A511" i="1" s="1"/>
  <c r="F512" i="1"/>
  <c r="A512" i="1" s="1"/>
  <c r="F513" i="1"/>
  <c r="A513" i="1" s="1"/>
  <c r="F514" i="1"/>
  <c r="A514" i="1" s="1"/>
  <c r="F515" i="1"/>
  <c r="A515" i="1" s="1"/>
  <c r="F516" i="1"/>
  <c r="A516" i="1" s="1"/>
  <c r="F517" i="1"/>
  <c r="A517" i="1" s="1"/>
  <c r="F518" i="1"/>
  <c r="A518" i="1" s="1"/>
  <c r="F519" i="1"/>
  <c r="A519" i="1" s="1"/>
  <c r="F520" i="1"/>
  <c r="A520" i="1" s="1"/>
  <c r="F521" i="1"/>
  <c r="A521" i="1" s="1"/>
  <c r="F522" i="1"/>
  <c r="A522" i="1" s="1"/>
  <c r="F523" i="1"/>
  <c r="A523" i="1" s="1"/>
  <c r="F524" i="1"/>
  <c r="A524" i="1" s="1"/>
  <c r="F525" i="1"/>
  <c r="A525" i="1" s="1"/>
  <c r="F526" i="1"/>
  <c r="A526" i="1" s="1"/>
  <c r="F527" i="1"/>
  <c r="A527" i="1" s="1"/>
  <c r="F528" i="1"/>
  <c r="A528" i="1" s="1"/>
  <c r="F529" i="1"/>
  <c r="A529" i="1" s="1"/>
  <c r="F530" i="1"/>
  <c r="A530" i="1" s="1"/>
  <c r="F531" i="1"/>
  <c r="A531" i="1" s="1"/>
  <c r="F532" i="1"/>
  <c r="A532" i="1" s="1"/>
  <c r="F533" i="1"/>
  <c r="A533" i="1" s="1"/>
  <c r="F534" i="1"/>
  <c r="A534" i="1" s="1"/>
  <c r="F535" i="1"/>
  <c r="A535" i="1" s="1"/>
  <c r="F536" i="1"/>
  <c r="A536" i="1" s="1"/>
  <c r="F537" i="1"/>
  <c r="A537" i="1" s="1"/>
  <c r="F538" i="1"/>
  <c r="A538" i="1" s="1"/>
  <c r="F539" i="1"/>
  <c r="A539" i="1" s="1"/>
  <c r="F540" i="1"/>
  <c r="A540" i="1" s="1"/>
  <c r="F541" i="1"/>
  <c r="A541" i="1" s="1"/>
  <c r="F542" i="1"/>
  <c r="A542" i="1" s="1"/>
  <c r="F543" i="1"/>
  <c r="A543" i="1" s="1"/>
  <c r="F544" i="1"/>
  <c r="A544" i="1" s="1"/>
  <c r="F545" i="1"/>
  <c r="A545" i="1" s="1"/>
  <c r="F546" i="1"/>
  <c r="A546" i="1" s="1"/>
  <c r="F547" i="1"/>
  <c r="A547" i="1" s="1"/>
  <c r="F548" i="1"/>
  <c r="A548" i="1" s="1"/>
  <c r="F549" i="1"/>
  <c r="A549" i="1" s="1"/>
  <c r="F550" i="1"/>
  <c r="A550" i="1" s="1"/>
  <c r="F551" i="1"/>
  <c r="A551" i="1" s="1"/>
  <c r="F552" i="1"/>
  <c r="A552" i="1" s="1"/>
  <c r="F553" i="1"/>
  <c r="A553" i="1" s="1"/>
  <c r="F554" i="1"/>
  <c r="A554" i="1" s="1"/>
  <c r="F555" i="1"/>
  <c r="A555" i="1" s="1"/>
  <c r="F556" i="1"/>
  <c r="A556" i="1" s="1"/>
  <c r="F557" i="1"/>
  <c r="A557" i="1" s="1"/>
  <c r="F558" i="1"/>
  <c r="A558" i="1" s="1"/>
  <c r="F559" i="1"/>
  <c r="A559" i="1" s="1"/>
  <c r="F560" i="1"/>
  <c r="A560" i="1" s="1"/>
  <c r="F561" i="1"/>
  <c r="A561" i="1" s="1"/>
  <c r="F562" i="1"/>
  <c r="A562" i="1" s="1"/>
  <c r="F563" i="1"/>
  <c r="A563" i="1" s="1"/>
  <c r="F564" i="1"/>
  <c r="A564" i="1" s="1"/>
  <c r="F565" i="1"/>
  <c r="A565" i="1" s="1"/>
  <c r="F566" i="1"/>
  <c r="A566" i="1" s="1"/>
  <c r="F567" i="1"/>
  <c r="A567" i="1" s="1"/>
  <c r="F568" i="1"/>
  <c r="A568" i="1" s="1"/>
  <c r="F569" i="1"/>
  <c r="A569" i="1" s="1"/>
  <c r="F570" i="1"/>
  <c r="A570" i="1" s="1"/>
  <c r="F571" i="1"/>
  <c r="A571" i="1" s="1"/>
  <c r="F572" i="1"/>
  <c r="A572" i="1" s="1"/>
  <c r="F573" i="1"/>
  <c r="A573" i="1" s="1"/>
  <c r="F574" i="1"/>
  <c r="A574" i="1" s="1"/>
  <c r="F575" i="1"/>
  <c r="A575" i="1" s="1"/>
  <c r="F576" i="1"/>
  <c r="A576" i="1" s="1"/>
  <c r="F577" i="1"/>
  <c r="A577" i="1" s="1"/>
  <c r="F578" i="1"/>
  <c r="A578" i="1" s="1"/>
  <c r="F579" i="1"/>
  <c r="A579" i="1" s="1"/>
  <c r="F580" i="1"/>
  <c r="A580" i="1" s="1"/>
  <c r="F581" i="1"/>
  <c r="A581" i="1" s="1"/>
  <c r="F582" i="1"/>
  <c r="A582" i="1" s="1"/>
  <c r="F583" i="1"/>
  <c r="A583" i="1" s="1"/>
  <c r="F584" i="1"/>
  <c r="A584" i="1" s="1"/>
  <c r="F585" i="1"/>
  <c r="A585" i="1" s="1"/>
  <c r="F586" i="1"/>
  <c r="A586" i="1" s="1"/>
  <c r="F587" i="1"/>
  <c r="A587" i="1" s="1"/>
  <c r="F588" i="1"/>
  <c r="A588" i="1" s="1"/>
  <c r="F589" i="1"/>
  <c r="A589" i="1" s="1"/>
  <c r="F590" i="1"/>
  <c r="A590" i="1" s="1"/>
  <c r="F591" i="1"/>
  <c r="A591" i="1" s="1"/>
  <c r="F592" i="1"/>
  <c r="A592" i="1" s="1"/>
  <c r="F593" i="1"/>
  <c r="A593" i="1" s="1"/>
  <c r="F594" i="1"/>
  <c r="A594" i="1" s="1"/>
  <c r="F595" i="1"/>
  <c r="A595" i="1" s="1"/>
  <c r="F596" i="1"/>
  <c r="A596" i="1" s="1"/>
  <c r="F597" i="1"/>
  <c r="A597" i="1" s="1"/>
  <c r="F598" i="1"/>
  <c r="A598" i="1" s="1"/>
  <c r="F599" i="1"/>
  <c r="A599" i="1" s="1"/>
  <c r="F600" i="1"/>
  <c r="A600" i="1" s="1"/>
  <c r="I2" i="1"/>
  <c r="O2" i="1"/>
  <c r="P2" i="1"/>
  <c r="DN2" i="1"/>
  <c r="CD2" i="1"/>
  <c r="CE2" i="1" s="1"/>
  <c r="BG2" i="1"/>
  <c r="BC2" i="1"/>
  <c r="BD2" i="1"/>
  <c r="AK2" i="1"/>
  <c r="BB2" i="1"/>
  <c r="AT2" i="1"/>
  <c r="AW2" i="1"/>
  <c r="CK2" i="1" s="1"/>
  <c r="AV2" i="1"/>
  <c r="AU2" i="1"/>
  <c r="AN2" i="1"/>
  <c r="Q2" i="1"/>
  <c r="AM2" i="1"/>
  <c r="AL2" i="1"/>
  <c r="AJ2" i="1"/>
  <c r="AI2" i="1"/>
  <c r="AH2" i="1"/>
  <c r="AG2" i="1"/>
  <c r="AB2" i="1"/>
  <c r="AA2" i="1"/>
  <c r="Z2" i="1"/>
  <c r="Y2" i="1"/>
  <c r="X2" i="1"/>
  <c r="R2" i="1"/>
  <c r="U2" i="1"/>
  <c r="T2" i="1"/>
  <c r="S2" i="1"/>
  <c r="F2" i="1"/>
  <c r="LO600" i="1"/>
  <c r="LE600" i="1"/>
  <c r="LD600" i="1"/>
  <c r="LB600" i="1"/>
  <c r="KY600" i="1"/>
  <c r="KX600" i="1"/>
  <c r="KP600" i="1"/>
  <c r="KM600" i="1"/>
  <c r="KK600" i="1"/>
  <c r="JV600" i="1"/>
  <c r="JT600" i="1" s="1"/>
  <c r="II600" i="1"/>
  <c r="IH600" i="1"/>
  <c r="IB600" i="1"/>
  <c r="IA600" i="1"/>
  <c r="HU600" i="1"/>
  <c r="HT600" i="1"/>
  <c r="HN600" i="1"/>
  <c r="HM600" i="1"/>
  <c r="HG600" i="1"/>
  <c r="HF600" i="1"/>
  <c r="GZ600" i="1"/>
  <c r="GY600" i="1"/>
  <c r="GS600" i="1"/>
  <c r="GP600" i="1"/>
  <c r="GO600" i="1"/>
  <c r="FM600" i="1"/>
  <c r="EE600" i="1"/>
  <c r="ED600" i="1"/>
  <c r="EC600" i="1"/>
  <c r="DZ600" i="1"/>
  <c r="DV600" i="1"/>
  <c r="CI600" i="1"/>
  <c r="BK600" i="1"/>
  <c r="L600" i="1"/>
  <c r="H600" i="1"/>
  <c r="G600" i="1"/>
  <c r="LO599" i="1"/>
  <c r="LE599" i="1"/>
  <c r="LD599" i="1"/>
  <c r="LB599" i="1"/>
  <c r="KY599" i="1"/>
  <c r="KX599" i="1"/>
  <c r="KP599" i="1"/>
  <c r="KM599" i="1"/>
  <c r="KK599" i="1"/>
  <c r="JV599" i="1"/>
  <c r="JT599" i="1" s="1"/>
  <c r="II599" i="1"/>
  <c r="IH599" i="1"/>
  <c r="IB599" i="1"/>
  <c r="IA599" i="1"/>
  <c r="HU599" i="1"/>
  <c r="HT599" i="1"/>
  <c r="HN599" i="1"/>
  <c r="HM599" i="1"/>
  <c r="HG599" i="1"/>
  <c r="HF599" i="1"/>
  <c r="GZ599" i="1"/>
  <c r="GY599" i="1"/>
  <c r="GS599" i="1"/>
  <c r="GP599" i="1"/>
  <c r="GO599" i="1"/>
  <c r="FM599" i="1"/>
  <c r="EE599" i="1"/>
  <c r="ED599" i="1"/>
  <c r="EC599" i="1"/>
  <c r="DZ599" i="1"/>
  <c r="DV599" i="1"/>
  <c r="CI599" i="1"/>
  <c r="BK599" i="1"/>
  <c r="L599" i="1"/>
  <c r="H599" i="1"/>
  <c r="G599" i="1"/>
  <c r="LO598" i="1"/>
  <c r="LE598" i="1"/>
  <c r="LD598" i="1"/>
  <c r="LB598" i="1"/>
  <c r="KY598" i="1"/>
  <c r="KX598" i="1"/>
  <c r="KP598" i="1"/>
  <c r="KM598" i="1"/>
  <c r="KK598" i="1"/>
  <c r="JV598" i="1"/>
  <c r="JT598" i="1" s="1"/>
  <c r="II598" i="1"/>
  <c r="IH598" i="1"/>
  <c r="IB598" i="1"/>
  <c r="IA598" i="1"/>
  <c r="HU598" i="1"/>
  <c r="HT598" i="1"/>
  <c r="HN598" i="1"/>
  <c r="HM598" i="1"/>
  <c r="HG598" i="1"/>
  <c r="HF598" i="1"/>
  <c r="GZ598" i="1"/>
  <c r="GY598" i="1"/>
  <c r="GS598" i="1"/>
  <c r="GP598" i="1"/>
  <c r="GO598" i="1"/>
  <c r="FM598" i="1"/>
  <c r="EE598" i="1"/>
  <c r="ED598" i="1"/>
  <c r="EC598" i="1"/>
  <c r="DZ598" i="1"/>
  <c r="DV598" i="1"/>
  <c r="CI598" i="1"/>
  <c r="BK598" i="1"/>
  <c r="L598" i="1"/>
  <c r="H598" i="1"/>
  <c r="G598" i="1"/>
  <c r="LO597" i="1"/>
  <c r="LE597" i="1"/>
  <c r="LD597" i="1"/>
  <c r="LB597" i="1"/>
  <c r="KY597" i="1"/>
  <c r="KX597" i="1"/>
  <c r="KP597" i="1"/>
  <c r="KM597" i="1"/>
  <c r="KK597" i="1"/>
  <c r="JV597" i="1"/>
  <c r="JT597" i="1" s="1"/>
  <c r="II597" i="1"/>
  <c r="IH597" i="1"/>
  <c r="IB597" i="1"/>
  <c r="IA597" i="1"/>
  <c r="HU597" i="1"/>
  <c r="HT597" i="1"/>
  <c r="HN597" i="1"/>
  <c r="HM597" i="1"/>
  <c r="HG597" i="1"/>
  <c r="HF597" i="1"/>
  <c r="GZ597" i="1"/>
  <c r="GY597" i="1"/>
  <c r="GS597" i="1"/>
  <c r="GP597" i="1"/>
  <c r="GO597" i="1"/>
  <c r="FM597" i="1"/>
  <c r="EE597" i="1"/>
  <c r="ED597" i="1"/>
  <c r="EC597" i="1"/>
  <c r="DZ597" i="1"/>
  <c r="DV597" i="1"/>
  <c r="CI597" i="1"/>
  <c r="BK597" i="1"/>
  <c r="L597" i="1"/>
  <c r="H597" i="1"/>
  <c r="G597" i="1"/>
  <c r="LO596" i="1"/>
  <c r="LE596" i="1"/>
  <c r="LD596" i="1"/>
  <c r="LB596" i="1"/>
  <c r="KY596" i="1"/>
  <c r="KX596" i="1"/>
  <c r="KP596" i="1"/>
  <c r="KM596" i="1"/>
  <c r="KK596" i="1"/>
  <c r="JV596" i="1"/>
  <c r="JT596" i="1" s="1"/>
  <c r="II596" i="1"/>
  <c r="IH596" i="1"/>
  <c r="IB596" i="1"/>
  <c r="IA596" i="1"/>
  <c r="HU596" i="1"/>
  <c r="HT596" i="1"/>
  <c r="HN596" i="1"/>
  <c r="HM596" i="1"/>
  <c r="HG596" i="1"/>
  <c r="HF596" i="1"/>
  <c r="GZ596" i="1"/>
  <c r="GY596" i="1"/>
  <c r="GS596" i="1"/>
  <c r="GP596" i="1"/>
  <c r="GO596" i="1"/>
  <c r="FM596" i="1"/>
  <c r="EE596" i="1"/>
  <c r="ED596" i="1"/>
  <c r="EC596" i="1"/>
  <c r="DZ596" i="1"/>
  <c r="DV596" i="1"/>
  <c r="CI596" i="1"/>
  <c r="BK596" i="1"/>
  <c r="L596" i="1"/>
  <c r="H596" i="1"/>
  <c r="G596" i="1"/>
  <c r="LO595" i="1"/>
  <c r="LE595" i="1"/>
  <c r="LD595" i="1"/>
  <c r="LB595" i="1"/>
  <c r="KY595" i="1"/>
  <c r="KX595" i="1"/>
  <c r="KP595" i="1"/>
  <c r="KM595" i="1"/>
  <c r="KK595" i="1"/>
  <c r="JV595" i="1"/>
  <c r="JT595" i="1" s="1"/>
  <c r="II595" i="1"/>
  <c r="IH595" i="1"/>
  <c r="IB595" i="1"/>
  <c r="IA595" i="1"/>
  <c r="HU595" i="1"/>
  <c r="HT595" i="1"/>
  <c r="HN595" i="1"/>
  <c r="HM595" i="1"/>
  <c r="HG595" i="1"/>
  <c r="HF595" i="1"/>
  <c r="GZ595" i="1"/>
  <c r="GY595" i="1"/>
  <c r="GS595" i="1"/>
  <c r="GP595" i="1"/>
  <c r="GO595" i="1"/>
  <c r="FM595" i="1"/>
  <c r="FA595" i="1"/>
  <c r="ER595" i="1"/>
  <c r="EE595" i="1"/>
  <c r="ED595" i="1"/>
  <c r="EC595" i="1"/>
  <c r="DZ595" i="1"/>
  <c r="DV595" i="1"/>
  <c r="CI595" i="1"/>
  <c r="BK595" i="1"/>
  <c r="L595" i="1"/>
  <c r="H595" i="1"/>
  <c r="G595" i="1"/>
  <c r="LO594" i="1"/>
  <c r="LE594" i="1"/>
  <c r="LD594" i="1"/>
  <c r="LB594" i="1"/>
  <c r="KY594" i="1"/>
  <c r="KX594" i="1"/>
  <c r="KP594" i="1"/>
  <c r="KM594" i="1"/>
  <c r="KK594" i="1"/>
  <c r="JV594" i="1"/>
  <c r="JT594" i="1" s="1"/>
  <c r="II594" i="1"/>
  <c r="IH594" i="1"/>
  <c r="IB594" i="1"/>
  <c r="IA594" i="1"/>
  <c r="HU594" i="1"/>
  <c r="HT594" i="1"/>
  <c r="HN594" i="1"/>
  <c r="HM594" i="1"/>
  <c r="HG594" i="1"/>
  <c r="HF594" i="1"/>
  <c r="GZ594" i="1"/>
  <c r="GY594" i="1"/>
  <c r="GS594" i="1"/>
  <c r="GP594" i="1"/>
  <c r="GO594" i="1"/>
  <c r="FM594" i="1"/>
  <c r="FA594" i="1"/>
  <c r="ER594" i="1"/>
  <c r="EE594" i="1"/>
  <c r="ED594" i="1"/>
  <c r="EC594" i="1"/>
  <c r="DZ594" i="1"/>
  <c r="DV594" i="1"/>
  <c r="CI594" i="1"/>
  <c r="BK594" i="1"/>
  <c r="L594" i="1"/>
  <c r="H594" i="1"/>
  <c r="G594" i="1"/>
  <c r="LO593" i="1"/>
  <c r="LE593" i="1"/>
  <c r="LD593" i="1"/>
  <c r="LB593" i="1"/>
  <c r="KY593" i="1"/>
  <c r="KX593" i="1"/>
  <c r="KP593" i="1"/>
  <c r="KM593" i="1"/>
  <c r="KK593" i="1"/>
  <c r="JV593" i="1"/>
  <c r="JT593" i="1" s="1"/>
  <c r="II593" i="1"/>
  <c r="IH593" i="1"/>
  <c r="IB593" i="1"/>
  <c r="IA593" i="1"/>
  <c r="HU593" i="1"/>
  <c r="HT593" i="1"/>
  <c r="HN593" i="1"/>
  <c r="HM593" i="1"/>
  <c r="HG593" i="1"/>
  <c r="HF593" i="1"/>
  <c r="GZ593" i="1"/>
  <c r="GY593" i="1"/>
  <c r="GS593" i="1"/>
  <c r="GP593" i="1"/>
  <c r="GO593" i="1"/>
  <c r="FM593" i="1"/>
  <c r="FA593" i="1"/>
  <c r="ER593" i="1"/>
  <c r="EE593" i="1"/>
  <c r="ED593" i="1"/>
  <c r="EC593" i="1"/>
  <c r="DZ593" i="1"/>
  <c r="DV593" i="1"/>
  <c r="CI593" i="1"/>
  <c r="BK593" i="1"/>
  <c r="L593" i="1"/>
  <c r="H593" i="1"/>
  <c r="G593" i="1"/>
  <c r="LO592" i="1"/>
  <c r="LE592" i="1"/>
  <c r="LD592" i="1"/>
  <c r="LB592" i="1"/>
  <c r="KY592" i="1"/>
  <c r="KX592" i="1"/>
  <c r="KP592" i="1"/>
  <c r="KM592" i="1"/>
  <c r="KK592" i="1"/>
  <c r="JV592" i="1"/>
  <c r="JT592" i="1" s="1"/>
  <c r="II592" i="1"/>
  <c r="IH592" i="1"/>
  <c r="IB592" i="1"/>
  <c r="IA592" i="1"/>
  <c r="HU592" i="1"/>
  <c r="HT592" i="1"/>
  <c r="HN592" i="1"/>
  <c r="HM592" i="1"/>
  <c r="HG592" i="1"/>
  <c r="HF592" i="1"/>
  <c r="GZ592" i="1"/>
  <c r="GY592" i="1"/>
  <c r="GS592" i="1"/>
  <c r="GP592" i="1"/>
  <c r="GO592" i="1"/>
  <c r="FM592" i="1"/>
  <c r="FA592" i="1"/>
  <c r="ER592" i="1"/>
  <c r="EE592" i="1"/>
  <c r="ED592" i="1"/>
  <c r="EC592" i="1"/>
  <c r="DZ592" i="1"/>
  <c r="DV592" i="1"/>
  <c r="CI592" i="1"/>
  <c r="BK592" i="1"/>
  <c r="L592" i="1"/>
  <c r="H592" i="1"/>
  <c r="G592" i="1"/>
  <c r="LO591" i="1"/>
  <c r="LE591" i="1"/>
  <c r="LD591" i="1"/>
  <c r="LB591" i="1"/>
  <c r="KY591" i="1"/>
  <c r="KX591" i="1"/>
  <c r="KP591" i="1"/>
  <c r="KM591" i="1"/>
  <c r="KK591" i="1"/>
  <c r="JV591" i="1"/>
  <c r="JT591" i="1" s="1"/>
  <c r="II591" i="1"/>
  <c r="IH591" i="1"/>
  <c r="IB591" i="1"/>
  <c r="IA591" i="1"/>
  <c r="HU591" i="1"/>
  <c r="HT591" i="1"/>
  <c r="HN591" i="1"/>
  <c r="HM591" i="1"/>
  <c r="HG591" i="1"/>
  <c r="HF591" i="1"/>
  <c r="GZ591" i="1"/>
  <c r="GY591" i="1"/>
  <c r="GS591" i="1"/>
  <c r="GP591" i="1"/>
  <c r="GO591" i="1"/>
  <c r="FM591" i="1"/>
  <c r="FA591" i="1"/>
  <c r="ER591" i="1"/>
  <c r="EE591" i="1"/>
  <c r="ED591" i="1"/>
  <c r="EC591" i="1"/>
  <c r="DZ591" i="1"/>
  <c r="DV591" i="1"/>
  <c r="CI591" i="1"/>
  <c r="BK591" i="1"/>
  <c r="L591" i="1"/>
  <c r="H591" i="1"/>
  <c r="G591" i="1"/>
  <c r="LO590" i="1"/>
  <c r="LE590" i="1"/>
  <c r="LD590" i="1"/>
  <c r="LB590" i="1"/>
  <c r="KY590" i="1"/>
  <c r="KX590" i="1"/>
  <c r="KP590" i="1"/>
  <c r="KM590" i="1"/>
  <c r="KK590" i="1"/>
  <c r="JV590" i="1"/>
  <c r="JT590" i="1" s="1"/>
  <c r="II590" i="1"/>
  <c r="IH590" i="1"/>
  <c r="IB590" i="1"/>
  <c r="IA590" i="1"/>
  <c r="HU590" i="1"/>
  <c r="HT590" i="1"/>
  <c r="HN590" i="1"/>
  <c r="HM590" i="1"/>
  <c r="HG590" i="1"/>
  <c r="HF590" i="1"/>
  <c r="GZ590" i="1"/>
  <c r="GY590" i="1"/>
  <c r="GS590" i="1"/>
  <c r="GP590" i="1"/>
  <c r="GO590" i="1"/>
  <c r="FM590" i="1"/>
  <c r="FA590" i="1"/>
  <c r="ER590" i="1"/>
  <c r="EE590" i="1"/>
  <c r="ED590" i="1"/>
  <c r="EC590" i="1"/>
  <c r="DZ590" i="1"/>
  <c r="DV590" i="1"/>
  <c r="CI590" i="1"/>
  <c r="BK590" i="1"/>
  <c r="L590" i="1"/>
  <c r="H590" i="1"/>
  <c r="G590" i="1"/>
  <c r="LO589" i="1"/>
  <c r="LE589" i="1"/>
  <c r="LD589" i="1"/>
  <c r="LB589" i="1"/>
  <c r="KY589" i="1"/>
  <c r="KX589" i="1"/>
  <c r="KP589" i="1"/>
  <c r="KM589" i="1"/>
  <c r="KK589" i="1"/>
  <c r="JV589" i="1"/>
  <c r="JT589" i="1" s="1"/>
  <c r="II589" i="1"/>
  <c r="IH589" i="1"/>
  <c r="IB589" i="1"/>
  <c r="IA589" i="1"/>
  <c r="HU589" i="1"/>
  <c r="HT589" i="1"/>
  <c r="HN589" i="1"/>
  <c r="HM589" i="1"/>
  <c r="HG589" i="1"/>
  <c r="HF589" i="1"/>
  <c r="GZ589" i="1"/>
  <c r="GY589" i="1"/>
  <c r="GS589" i="1"/>
  <c r="GP589" i="1"/>
  <c r="GO589" i="1"/>
  <c r="FM589" i="1"/>
  <c r="FA589" i="1"/>
  <c r="ER589" i="1"/>
  <c r="EE589" i="1"/>
  <c r="ED589" i="1"/>
  <c r="EC589" i="1"/>
  <c r="DZ589" i="1"/>
  <c r="DV589" i="1"/>
  <c r="CI589" i="1"/>
  <c r="BK589" i="1"/>
  <c r="L589" i="1"/>
  <c r="H589" i="1"/>
  <c r="G589" i="1"/>
  <c r="LO588" i="1"/>
  <c r="LE588" i="1"/>
  <c r="LD588" i="1"/>
  <c r="LB588" i="1"/>
  <c r="KY588" i="1"/>
  <c r="KX588" i="1"/>
  <c r="KP588" i="1"/>
  <c r="KM588" i="1"/>
  <c r="KK588" i="1"/>
  <c r="JV588" i="1"/>
  <c r="JT588" i="1" s="1"/>
  <c r="II588" i="1"/>
  <c r="IH588" i="1"/>
  <c r="IB588" i="1"/>
  <c r="IA588" i="1"/>
  <c r="HU588" i="1"/>
  <c r="HT588" i="1"/>
  <c r="HN588" i="1"/>
  <c r="HM588" i="1"/>
  <c r="HG588" i="1"/>
  <c r="HF588" i="1"/>
  <c r="GZ588" i="1"/>
  <c r="GY588" i="1"/>
  <c r="GS588" i="1"/>
  <c r="GP588" i="1"/>
  <c r="GO588" i="1"/>
  <c r="FM588" i="1"/>
  <c r="FA588" i="1"/>
  <c r="ER588" i="1"/>
  <c r="EE588" i="1"/>
  <c r="ED588" i="1"/>
  <c r="EC588" i="1"/>
  <c r="DZ588" i="1"/>
  <c r="DV588" i="1"/>
  <c r="CI588" i="1"/>
  <c r="BK588" i="1"/>
  <c r="L588" i="1"/>
  <c r="H588" i="1"/>
  <c r="G588" i="1"/>
  <c r="LO587" i="1"/>
  <c r="LE587" i="1"/>
  <c r="LD587" i="1"/>
  <c r="LB587" i="1"/>
  <c r="KY587" i="1"/>
  <c r="KX587" i="1"/>
  <c r="KP587" i="1"/>
  <c r="KM587" i="1"/>
  <c r="KK587" i="1"/>
  <c r="JV587" i="1"/>
  <c r="JT587" i="1"/>
  <c r="II587" i="1"/>
  <c r="IH587" i="1"/>
  <c r="IB587" i="1"/>
  <c r="IA587" i="1"/>
  <c r="HU587" i="1"/>
  <c r="HT587" i="1"/>
  <c r="HN587" i="1"/>
  <c r="HM587" i="1"/>
  <c r="HG587" i="1"/>
  <c r="HF587" i="1"/>
  <c r="GZ587" i="1"/>
  <c r="GY587" i="1"/>
  <c r="GS587" i="1"/>
  <c r="GP587" i="1"/>
  <c r="GO587" i="1"/>
  <c r="FM587" i="1"/>
  <c r="FA587" i="1"/>
  <c r="ER587" i="1"/>
  <c r="EE587" i="1"/>
  <c r="ED587" i="1"/>
  <c r="EC587" i="1"/>
  <c r="DZ587" i="1"/>
  <c r="DV587" i="1"/>
  <c r="CI587" i="1"/>
  <c r="BK587" i="1"/>
  <c r="L587" i="1"/>
  <c r="H587" i="1"/>
  <c r="G587" i="1"/>
  <c r="LO586" i="1"/>
  <c r="LE586" i="1"/>
  <c r="LD586" i="1"/>
  <c r="LB586" i="1"/>
  <c r="KY586" i="1"/>
  <c r="KX586" i="1"/>
  <c r="KP586" i="1"/>
  <c r="KM586" i="1"/>
  <c r="KK586" i="1"/>
  <c r="JV586" i="1"/>
  <c r="JT586" i="1" s="1"/>
  <c r="II586" i="1"/>
  <c r="IH586" i="1"/>
  <c r="IB586" i="1"/>
  <c r="IA586" i="1"/>
  <c r="HU586" i="1"/>
  <c r="HT586" i="1"/>
  <c r="HN586" i="1"/>
  <c r="HM586" i="1"/>
  <c r="HG586" i="1"/>
  <c r="HF586" i="1"/>
  <c r="GZ586" i="1"/>
  <c r="GY586" i="1"/>
  <c r="GS586" i="1"/>
  <c r="GP586" i="1"/>
  <c r="GO586" i="1"/>
  <c r="FM586" i="1"/>
  <c r="FA586" i="1"/>
  <c r="ER586" i="1"/>
  <c r="EE586" i="1"/>
  <c r="ED586" i="1"/>
  <c r="EC586" i="1"/>
  <c r="DZ586" i="1"/>
  <c r="DV586" i="1"/>
  <c r="CI586" i="1"/>
  <c r="BK586" i="1"/>
  <c r="L586" i="1"/>
  <c r="H586" i="1"/>
  <c r="G586" i="1"/>
  <c r="LO585" i="1"/>
  <c r="LE585" i="1"/>
  <c r="LD585" i="1"/>
  <c r="LB585" i="1"/>
  <c r="KY585" i="1"/>
  <c r="KX585" i="1"/>
  <c r="KP585" i="1"/>
  <c r="KM585" i="1"/>
  <c r="KK585" i="1"/>
  <c r="JV585" i="1"/>
  <c r="JT585" i="1" s="1"/>
  <c r="II585" i="1"/>
  <c r="IH585" i="1"/>
  <c r="IB585" i="1"/>
  <c r="IA585" i="1"/>
  <c r="HU585" i="1"/>
  <c r="HT585" i="1"/>
  <c r="HN585" i="1"/>
  <c r="HM585" i="1"/>
  <c r="HG585" i="1"/>
  <c r="HF585" i="1"/>
  <c r="GZ585" i="1"/>
  <c r="GY585" i="1"/>
  <c r="GS585" i="1"/>
  <c r="GP585" i="1"/>
  <c r="GO585" i="1"/>
  <c r="FM585" i="1"/>
  <c r="FA585" i="1"/>
  <c r="ER585" i="1"/>
  <c r="EE585" i="1"/>
  <c r="ED585" i="1"/>
  <c r="EC585" i="1"/>
  <c r="DZ585" i="1"/>
  <c r="DV585" i="1"/>
  <c r="CI585" i="1"/>
  <c r="BK585" i="1"/>
  <c r="L585" i="1"/>
  <c r="H585" i="1"/>
  <c r="G585" i="1"/>
  <c r="LO584" i="1"/>
  <c r="LE584" i="1"/>
  <c r="LD584" i="1"/>
  <c r="LB584" i="1"/>
  <c r="KY584" i="1"/>
  <c r="KX584" i="1"/>
  <c r="KP584" i="1"/>
  <c r="KM584" i="1"/>
  <c r="KK584" i="1"/>
  <c r="JV584" i="1"/>
  <c r="JT584" i="1" s="1"/>
  <c r="II584" i="1"/>
  <c r="IH584" i="1"/>
  <c r="IB584" i="1"/>
  <c r="IA584" i="1"/>
  <c r="HU584" i="1"/>
  <c r="HT584" i="1"/>
  <c r="HN584" i="1"/>
  <c r="HM584" i="1"/>
  <c r="HG584" i="1"/>
  <c r="HF584" i="1"/>
  <c r="GZ584" i="1"/>
  <c r="GY584" i="1"/>
  <c r="GS584" i="1"/>
  <c r="GP584" i="1"/>
  <c r="GO584" i="1"/>
  <c r="FM584" i="1"/>
  <c r="FA584" i="1"/>
  <c r="ER584" i="1"/>
  <c r="EE584" i="1"/>
  <c r="ED584" i="1"/>
  <c r="EC584" i="1"/>
  <c r="DZ584" i="1"/>
  <c r="DV584" i="1"/>
  <c r="CI584" i="1"/>
  <c r="BK584" i="1"/>
  <c r="L584" i="1"/>
  <c r="H584" i="1"/>
  <c r="G584" i="1"/>
  <c r="LO583" i="1"/>
  <c r="LE583" i="1"/>
  <c r="LD583" i="1"/>
  <c r="LB583" i="1"/>
  <c r="KY583" i="1"/>
  <c r="KX583" i="1"/>
  <c r="KP583" i="1"/>
  <c r="KM583" i="1"/>
  <c r="KK583" i="1"/>
  <c r="JV583" i="1"/>
  <c r="JT583" i="1" s="1"/>
  <c r="II583" i="1"/>
  <c r="IH583" i="1"/>
  <c r="IB583" i="1"/>
  <c r="IA583" i="1"/>
  <c r="HU583" i="1"/>
  <c r="HT583" i="1"/>
  <c r="HN583" i="1"/>
  <c r="HM583" i="1"/>
  <c r="HG583" i="1"/>
  <c r="HF583" i="1"/>
  <c r="GZ583" i="1"/>
  <c r="GY583" i="1"/>
  <c r="GS583" i="1"/>
  <c r="GP583" i="1"/>
  <c r="GO583" i="1"/>
  <c r="FM583" i="1"/>
  <c r="FA583" i="1"/>
  <c r="ER583" i="1"/>
  <c r="EE583" i="1"/>
  <c r="ED583" i="1"/>
  <c r="EC583" i="1"/>
  <c r="DZ583" i="1"/>
  <c r="DV583" i="1"/>
  <c r="CI583" i="1"/>
  <c r="BK583" i="1"/>
  <c r="L583" i="1"/>
  <c r="H583" i="1"/>
  <c r="G583" i="1"/>
  <c r="LO582" i="1"/>
  <c r="LE582" i="1"/>
  <c r="LD582" i="1"/>
  <c r="LB582" i="1"/>
  <c r="KY582" i="1"/>
  <c r="KX582" i="1"/>
  <c r="KP582" i="1"/>
  <c r="KM582" i="1"/>
  <c r="KK582" i="1"/>
  <c r="JV582" i="1"/>
  <c r="JT582" i="1" s="1"/>
  <c r="II582" i="1"/>
  <c r="IH582" i="1"/>
  <c r="IB582" i="1"/>
  <c r="IA582" i="1"/>
  <c r="HU582" i="1"/>
  <c r="HT582" i="1"/>
  <c r="HN582" i="1"/>
  <c r="HM582" i="1"/>
  <c r="HG582" i="1"/>
  <c r="HF582" i="1"/>
  <c r="GZ582" i="1"/>
  <c r="GY582" i="1"/>
  <c r="GS582" i="1"/>
  <c r="GP582" i="1"/>
  <c r="GO582" i="1"/>
  <c r="FM582" i="1"/>
  <c r="FA582" i="1"/>
  <c r="ER582" i="1"/>
  <c r="EE582" i="1"/>
  <c r="ED582" i="1"/>
  <c r="EC582" i="1"/>
  <c r="DZ582" i="1"/>
  <c r="DV582" i="1"/>
  <c r="CI582" i="1"/>
  <c r="BK582" i="1"/>
  <c r="L582" i="1"/>
  <c r="H582" i="1"/>
  <c r="G582" i="1"/>
  <c r="LO581" i="1"/>
  <c r="LE581" i="1"/>
  <c r="LD581" i="1"/>
  <c r="LB581" i="1"/>
  <c r="KY581" i="1"/>
  <c r="KX581" i="1"/>
  <c r="KP581" i="1"/>
  <c r="KM581" i="1"/>
  <c r="KK581" i="1"/>
  <c r="JV581" i="1"/>
  <c r="JT581" i="1" s="1"/>
  <c r="II581" i="1"/>
  <c r="IH581" i="1"/>
  <c r="IB581" i="1"/>
  <c r="IA581" i="1"/>
  <c r="HU581" i="1"/>
  <c r="HT581" i="1"/>
  <c r="HN581" i="1"/>
  <c r="HM581" i="1"/>
  <c r="HG581" i="1"/>
  <c r="HF581" i="1"/>
  <c r="GZ581" i="1"/>
  <c r="GY581" i="1"/>
  <c r="GS581" i="1"/>
  <c r="GP581" i="1"/>
  <c r="GO581" i="1"/>
  <c r="FM581" i="1"/>
  <c r="FA581" i="1"/>
  <c r="ER581" i="1"/>
  <c r="EE581" i="1"/>
  <c r="ED581" i="1"/>
  <c r="EC581" i="1"/>
  <c r="DZ581" i="1"/>
  <c r="DV581" i="1"/>
  <c r="CI581" i="1"/>
  <c r="BK581" i="1"/>
  <c r="L581" i="1"/>
  <c r="H581" i="1"/>
  <c r="G581" i="1"/>
  <c r="LO580" i="1"/>
  <c r="LE580" i="1"/>
  <c r="LD580" i="1"/>
  <c r="LB580" i="1"/>
  <c r="KY580" i="1"/>
  <c r="KX580" i="1"/>
  <c r="KP580" i="1"/>
  <c r="KM580" i="1"/>
  <c r="KK580" i="1"/>
  <c r="JV580" i="1"/>
  <c r="JT580" i="1" s="1"/>
  <c r="II580" i="1"/>
  <c r="IH580" i="1"/>
  <c r="IB580" i="1"/>
  <c r="IA580" i="1"/>
  <c r="HU580" i="1"/>
  <c r="HT580" i="1"/>
  <c r="HN580" i="1"/>
  <c r="HM580" i="1"/>
  <c r="HG580" i="1"/>
  <c r="HF580" i="1"/>
  <c r="GZ580" i="1"/>
  <c r="GY580" i="1"/>
  <c r="GS580" i="1"/>
  <c r="GP580" i="1"/>
  <c r="GO580" i="1"/>
  <c r="FM580" i="1"/>
  <c r="FA580" i="1"/>
  <c r="ER580" i="1"/>
  <c r="EE580" i="1"/>
  <c r="ED580" i="1"/>
  <c r="EC580" i="1"/>
  <c r="DZ580" i="1"/>
  <c r="DV580" i="1"/>
  <c r="CI580" i="1"/>
  <c r="BK580" i="1"/>
  <c r="L580" i="1"/>
  <c r="H580" i="1"/>
  <c r="G580" i="1"/>
  <c r="LO579" i="1"/>
  <c r="LE579" i="1"/>
  <c r="LD579" i="1"/>
  <c r="LB579" i="1"/>
  <c r="KY579" i="1"/>
  <c r="KX579" i="1"/>
  <c r="KP579" i="1"/>
  <c r="KM579" i="1"/>
  <c r="KK579" i="1"/>
  <c r="JV579" i="1"/>
  <c r="JT579" i="1" s="1"/>
  <c r="II579" i="1"/>
  <c r="IH579" i="1"/>
  <c r="IB579" i="1"/>
  <c r="IA579" i="1"/>
  <c r="HU579" i="1"/>
  <c r="HT579" i="1"/>
  <c r="HN579" i="1"/>
  <c r="HM579" i="1"/>
  <c r="HG579" i="1"/>
  <c r="HF579" i="1"/>
  <c r="GZ579" i="1"/>
  <c r="GY579" i="1"/>
  <c r="GS579" i="1"/>
  <c r="GP579" i="1"/>
  <c r="GO579" i="1"/>
  <c r="FM579" i="1"/>
  <c r="FA579" i="1"/>
  <c r="ER579" i="1"/>
  <c r="EE579" i="1"/>
  <c r="ED579" i="1"/>
  <c r="EC579" i="1"/>
  <c r="DZ579" i="1"/>
  <c r="DV579" i="1"/>
  <c r="CI579" i="1"/>
  <c r="BK579" i="1"/>
  <c r="L579" i="1"/>
  <c r="H579" i="1"/>
  <c r="G579" i="1"/>
  <c r="LO578" i="1"/>
  <c r="LE578" i="1"/>
  <c r="LD578" i="1"/>
  <c r="LB578" i="1"/>
  <c r="KY578" i="1"/>
  <c r="KX578" i="1"/>
  <c r="KP578" i="1"/>
  <c r="KM578" i="1"/>
  <c r="KK578" i="1"/>
  <c r="JV578" i="1"/>
  <c r="JT578" i="1" s="1"/>
  <c r="II578" i="1"/>
  <c r="IH578" i="1"/>
  <c r="IB578" i="1"/>
  <c r="IA578" i="1"/>
  <c r="HU578" i="1"/>
  <c r="HT578" i="1"/>
  <c r="HN578" i="1"/>
  <c r="HM578" i="1"/>
  <c r="HG578" i="1"/>
  <c r="HF578" i="1"/>
  <c r="GZ578" i="1"/>
  <c r="GY578" i="1"/>
  <c r="GS578" i="1"/>
  <c r="GP578" i="1"/>
  <c r="GO578" i="1"/>
  <c r="FM578" i="1"/>
  <c r="FA578" i="1"/>
  <c r="ER578" i="1"/>
  <c r="EE578" i="1"/>
  <c r="ED578" i="1"/>
  <c r="EC578" i="1"/>
  <c r="DZ578" i="1"/>
  <c r="DV578" i="1"/>
  <c r="CI578" i="1"/>
  <c r="BK578" i="1"/>
  <c r="L578" i="1"/>
  <c r="H578" i="1"/>
  <c r="G578" i="1"/>
  <c r="LO577" i="1"/>
  <c r="LE577" i="1"/>
  <c r="LD577" i="1"/>
  <c r="LB577" i="1"/>
  <c r="KY577" i="1"/>
  <c r="KX577" i="1"/>
  <c r="KP577" i="1"/>
  <c r="KM577" i="1"/>
  <c r="KK577" i="1"/>
  <c r="JV577" i="1"/>
  <c r="JT577" i="1" s="1"/>
  <c r="II577" i="1"/>
  <c r="IH577" i="1"/>
  <c r="IB577" i="1"/>
  <c r="IA577" i="1"/>
  <c r="HU577" i="1"/>
  <c r="HT577" i="1"/>
  <c r="HN577" i="1"/>
  <c r="HM577" i="1"/>
  <c r="HG577" i="1"/>
  <c r="HF577" i="1"/>
  <c r="GZ577" i="1"/>
  <c r="GY577" i="1"/>
  <c r="GS577" i="1"/>
  <c r="GP577" i="1"/>
  <c r="GO577" i="1"/>
  <c r="FM577" i="1"/>
  <c r="FA577" i="1"/>
  <c r="ER577" i="1"/>
  <c r="EE577" i="1"/>
  <c r="ED577" i="1"/>
  <c r="EC577" i="1"/>
  <c r="DZ577" i="1"/>
  <c r="DV577" i="1"/>
  <c r="CI577" i="1"/>
  <c r="BK577" i="1"/>
  <c r="L577" i="1"/>
  <c r="H577" i="1"/>
  <c r="G577" i="1"/>
  <c r="LO576" i="1"/>
  <c r="LE576" i="1"/>
  <c r="LD576" i="1"/>
  <c r="LB576" i="1"/>
  <c r="KY576" i="1"/>
  <c r="KX576" i="1"/>
  <c r="KP576" i="1"/>
  <c r="KM576" i="1"/>
  <c r="KK576" i="1"/>
  <c r="JV576" i="1"/>
  <c r="JT576" i="1" s="1"/>
  <c r="II576" i="1"/>
  <c r="IH576" i="1"/>
  <c r="IB576" i="1"/>
  <c r="IA576" i="1"/>
  <c r="HU576" i="1"/>
  <c r="HT576" i="1"/>
  <c r="HN576" i="1"/>
  <c r="HM576" i="1"/>
  <c r="HG576" i="1"/>
  <c r="HF576" i="1"/>
  <c r="GZ576" i="1"/>
  <c r="GY576" i="1"/>
  <c r="GS576" i="1"/>
  <c r="GP576" i="1"/>
  <c r="GO576" i="1"/>
  <c r="FM576" i="1"/>
  <c r="FA576" i="1"/>
  <c r="ER576" i="1"/>
  <c r="EE576" i="1"/>
  <c r="ED576" i="1"/>
  <c r="EC576" i="1"/>
  <c r="DZ576" i="1"/>
  <c r="DV576" i="1"/>
  <c r="CI576" i="1"/>
  <c r="BK576" i="1"/>
  <c r="L576" i="1"/>
  <c r="H576" i="1"/>
  <c r="G576" i="1"/>
  <c r="LO575" i="1"/>
  <c r="LE575" i="1"/>
  <c r="LD575" i="1"/>
  <c r="LB575" i="1"/>
  <c r="KY575" i="1"/>
  <c r="KX575" i="1"/>
  <c r="KP575" i="1"/>
  <c r="KM575" i="1"/>
  <c r="KK575" i="1"/>
  <c r="JV575" i="1"/>
  <c r="JT575" i="1" s="1"/>
  <c r="II575" i="1"/>
  <c r="IH575" i="1"/>
  <c r="IB575" i="1"/>
  <c r="IA575" i="1"/>
  <c r="HU575" i="1"/>
  <c r="HT575" i="1"/>
  <c r="HN575" i="1"/>
  <c r="HM575" i="1"/>
  <c r="HG575" i="1"/>
  <c r="HF575" i="1"/>
  <c r="GZ575" i="1"/>
  <c r="GY575" i="1"/>
  <c r="GS575" i="1"/>
  <c r="GP575" i="1"/>
  <c r="GO575" i="1"/>
  <c r="FM575" i="1"/>
  <c r="FA575" i="1"/>
  <c r="ER575" i="1"/>
  <c r="EE575" i="1"/>
  <c r="ED575" i="1"/>
  <c r="EC575" i="1"/>
  <c r="DZ575" i="1"/>
  <c r="DV575" i="1"/>
  <c r="CI575" i="1"/>
  <c r="BK575" i="1"/>
  <c r="L575" i="1"/>
  <c r="H575" i="1"/>
  <c r="G575" i="1"/>
  <c r="LO574" i="1"/>
  <c r="LE574" i="1"/>
  <c r="LD574" i="1"/>
  <c r="LB574" i="1"/>
  <c r="KY574" i="1"/>
  <c r="KX574" i="1"/>
  <c r="KP574" i="1"/>
  <c r="KM574" i="1"/>
  <c r="KK574" i="1"/>
  <c r="JV574" i="1"/>
  <c r="JT574" i="1"/>
  <c r="II574" i="1"/>
  <c r="IH574" i="1"/>
  <c r="IB574" i="1"/>
  <c r="IA574" i="1"/>
  <c r="HU574" i="1"/>
  <c r="HT574" i="1"/>
  <c r="HN574" i="1"/>
  <c r="HM574" i="1"/>
  <c r="HG574" i="1"/>
  <c r="HF574" i="1"/>
  <c r="GZ574" i="1"/>
  <c r="GY574" i="1"/>
  <c r="GS574" i="1"/>
  <c r="GP574" i="1"/>
  <c r="GO574" i="1"/>
  <c r="FM574" i="1"/>
  <c r="FA574" i="1"/>
  <c r="ER574" i="1"/>
  <c r="EE574" i="1"/>
  <c r="ED574" i="1"/>
  <c r="EC574" i="1"/>
  <c r="DZ574" i="1"/>
  <c r="DV574" i="1"/>
  <c r="CI574" i="1"/>
  <c r="BK574" i="1"/>
  <c r="L574" i="1"/>
  <c r="H574" i="1"/>
  <c r="G574" i="1"/>
  <c r="LO573" i="1"/>
  <c r="LE573" i="1"/>
  <c r="LD573" i="1"/>
  <c r="LB573" i="1"/>
  <c r="KY573" i="1"/>
  <c r="KX573" i="1"/>
  <c r="KP573" i="1"/>
  <c r="KM573" i="1"/>
  <c r="KK573" i="1"/>
  <c r="JV573" i="1"/>
  <c r="JT573" i="1" s="1"/>
  <c r="II573" i="1"/>
  <c r="IH573" i="1"/>
  <c r="IB573" i="1"/>
  <c r="IA573" i="1"/>
  <c r="HU573" i="1"/>
  <c r="HT573" i="1"/>
  <c r="HN573" i="1"/>
  <c r="HM573" i="1"/>
  <c r="HG573" i="1"/>
  <c r="HF573" i="1"/>
  <c r="GZ573" i="1"/>
  <c r="GY573" i="1"/>
  <c r="GS573" i="1"/>
  <c r="GP573" i="1"/>
  <c r="GO573" i="1"/>
  <c r="FM573" i="1"/>
  <c r="FA573" i="1"/>
  <c r="ER573" i="1"/>
  <c r="EE573" i="1"/>
  <c r="ED573" i="1"/>
  <c r="EC573" i="1"/>
  <c r="DZ573" i="1"/>
  <c r="DV573" i="1"/>
  <c r="CI573" i="1"/>
  <c r="BK573" i="1"/>
  <c r="L573" i="1"/>
  <c r="H573" i="1"/>
  <c r="G573" i="1"/>
  <c r="LO572" i="1"/>
  <c r="LE572" i="1"/>
  <c r="LD572" i="1"/>
  <c r="LB572" i="1"/>
  <c r="KY572" i="1"/>
  <c r="KX572" i="1"/>
  <c r="KP572" i="1"/>
  <c r="KM572" i="1"/>
  <c r="KK572" i="1"/>
  <c r="JV572" i="1"/>
  <c r="JT572" i="1" s="1"/>
  <c r="II572" i="1"/>
  <c r="IH572" i="1"/>
  <c r="IB572" i="1"/>
  <c r="IA572" i="1"/>
  <c r="HU572" i="1"/>
  <c r="HT572" i="1"/>
  <c r="HN572" i="1"/>
  <c r="HM572" i="1"/>
  <c r="HG572" i="1"/>
  <c r="HF572" i="1"/>
  <c r="GZ572" i="1"/>
  <c r="GY572" i="1"/>
  <c r="GS572" i="1"/>
  <c r="GP572" i="1"/>
  <c r="GO572" i="1"/>
  <c r="FM572" i="1"/>
  <c r="FA572" i="1"/>
  <c r="ER572" i="1"/>
  <c r="EE572" i="1"/>
  <c r="ED572" i="1"/>
  <c r="EC572" i="1"/>
  <c r="DZ572" i="1"/>
  <c r="DV572" i="1"/>
  <c r="CI572" i="1"/>
  <c r="BK572" i="1"/>
  <c r="L572" i="1"/>
  <c r="H572" i="1"/>
  <c r="G572" i="1"/>
  <c r="LO571" i="1"/>
  <c r="LE571" i="1"/>
  <c r="LD571" i="1"/>
  <c r="LB571" i="1"/>
  <c r="KY571" i="1"/>
  <c r="KX571" i="1"/>
  <c r="KP571" i="1"/>
  <c r="KM571" i="1"/>
  <c r="KK571" i="1"/>
  <c r="JV571" i="1"/>
  <c r="JT571" i="1" s="1"/>
  <c r="II571" i="1"/>
  <c r="IH571" i="1"/>
  <c r="IB571" i="1"/>
  <c r="IA571" i="1"/>
  <c r="HU571" i="1"/>
  <c r="HT571" i="1"/>
  <c r="HN571" i="1"/>
  <c r="HM571" i="1"/>
  <c r="HG571" i="1"/>
  <c r="HF571" i="1"/>
  <c r="GZ571" i="1"/>
  <c r="GY571" i="1"/>
  <c r="GS571" i="1"/>
  <c r="GP571" i="1"/>
  <c r="GO571" i="1"/>
  <c r="FM571" i="1"/>
  <c r="FA571" i="1"/>
  <c r="ER571" i="1"/>
  <c r="EE571" i="1"/>
  <c r="ED571" i="1"/>
  <c r="EC571" i="1"/>
  <c r="DZ571" i="1"/>
  <c r="DV571" i="1"/>
  <c r="CI571" i="1"/>
  <c r="BK571" i="1"/>
  <c r="L571" i="1"/>
  <c r="H571" i="1"/>
  <c r="G571" i="1"/>
  <c r="LO570" i="1"/>
  <c r="LE570" i="1"/>
  <c r="LD570" i="1"/>
  <c r="LB570" i="1"/>
  <c r="KY570" i="1"/>
  <c r="KX570" i="1"/>
  <c r="KP570" i="1"/>
  <c r="KM570" i="1"/>
  <c r="KK570" i="1"/>
  <c r="JV570" i="1"/>
  <c r="JT570" i="1" s="1"/>
  <c r="II570" i="1"/>
  <c r="IH570" i="1"/>
  <c r="IB570" i="1"/>
  <c r="IA570" i="1"/>
  <c r="HU570" i="1"/>
  <c r="HT570" i="1"/>
  <c r="HN570" i="1"/>
  <c r="HM570" i="1"/>
  <c r="HG570" i="1"/>
  <c r="HF570" i="1"/>
  <c r="GZ570" i="1"/>
  <c r="GY570" i="1"/>
  <c r="GS570" i="1"/>
  <c r="GP570" i="1"/>
  <c r="GO570" i="1"/>
  <c r="FM570" i="1"/>
  <c r="FA570" i="1"/>
  <c r="ER570" i="1"/>
  <c r="EE570" i="1"/>
  <c r="ED570" i="1"/>
  <c r="EC570" i="1"/>
  <c r="DZ570" i="1"/>
  <c r="DV570" i="1"/>
  <c r="CI570" i="1"/>
  <c r="BK570" i="1"/>
  <c r="L570" i="1"/>
  <c r="H570" i="1"/>
  <c r="G570" i="1"/>
  <c r="LO569" i="1"/>
  <c r="LE569" i="1"/>
  <c r="LD569" i="1"/>
  <c r="LB569" i="1"/>
  <c r="KY569" i="1"/>
  <c r="KX569" i="1"/>
  <c r="KP569" i="1"/>
  <c r="KM569" i="1"/>
  <c r="KK569" i="1"/>
  <c r="JV569" i="1"/>
  <c r="JT569" i="1" s="1"/>
  <c r="II569" i="1"/>
  <c r="IH569" i="1"/>
  <c r="IB569" i="1"/>
  <c r="IA569" i="1"/>
  <c r="HU569" i="1"/>
  <c r="HT569" i="1"/>
  <c r="HN569" i="1"/>
  <c r="HM569" i="1"/>
  <c r="HG569" i="1"/>
  <c r="HF569" i="1"/>
  <c r="GZ569" i="1"/>
  <c r="GY569" i="1"/>
  <c r="GS569" i="1"/>
  <c r="GP569" i="1"/>
  <c r="GO569" i="1"/>
  <c r="FM569" i="1"/>
  <c r="FA569" i="1"/>
  <c r="ER569" i="1"/>
  <c r="EE569" i="1"/>
  <c r="ED569" i="1"/>
  <c r="EC569" i="1"/>
  <c r="DZ569" i="1"/>
  <c r="DV569" i="1"/>
  <c r="CI569" i="1"/>
  <c r="BK569" i="1"/>
  <c r="L569" i="1"/>
  <c r="H569" i="1"/>
  <c r="G569" i="1"/>
  <c r="LO568" i="1"/>
  <c r="LE568" i="1"/>
  <c r="LD568" i="1"/>
  <c r="LB568" i="1"/>
  <c r="KY568" i="1"/>
  <c r="KX568" i="1"/>
  <c r="KP568" i="1"/>
  <c r="KM568" i="1"/>
  <c r="KK568" i="1"/>
  <c r="JV568" i="1"/>
  <c r="JT568" i="1"/>
  <c r="II568" i="1"/>
  <c r="IH568" i="1"/>
  <c r="IB568" i="1"/>
  <c r="IA568" i="1"/>
  <c r="HU568" i="1"/>
  <c r="HT568" i="1"/>
  <c r="HN568" i="1"/>
  <c r="HM568" i="1"/>
  <c r="HG568" i="1"/>
  <c r="HF568" i="1"/>
  <c r="GZ568" i="1"/>
  <c r="GY568" i="1"/>
  <c r="GS568" i="1"/>
  <c r="GP568" i="1"/>
  <c r="GO568" i="1"/>
  <c r="FM568" i="1"/>
  <c r="FA568" i="1"/>
  <c r="ER568" i="1"/>
  <c r="EE568" i="1"/>
  <c r="ED568" i="1"/>
  <c r="EC568" i="1"/>
  <c r="DZ568" i="1"/>
  <c r="DV568" i="1"/>
  <c r="CI568" i="1"/>
  <c r="BK568" i="1"/>
  <c r="L568" i="1"/>
  <c r="H568" i="1"/>
  <c r="G568" i="1"/>
  <c r="LO567" i="1"/>
  <c r="LE567" i="1"/>
  <c r="LD567" i="1"/>
  <c r="LB567" i="1"/>
  <c r="KY567" i="1"/>
  <c r="KX567" i="1"/>
  <c r="KP567" i="1"/>
  <c r="KM567" i="1"/>
  <c r="KK567" i="1"/>
  <c r="JV567" i="1"/>
  <c r="JT567" i="1" s="1"/>
  <c r="II567" i="1"/>
  <c r="IH567" i="1"/>
  <c r="IB567" i="1"/>
  <c r="IA567" i="1"/>
  <c r="HU567" i="1"/>
  <c r="HT567" i="1"/>
  <c r="HN567" i="1"/>
  <c r="HM567" i="1"/>
  <c r="HG567" i="1"/>
  <c r="HF567" i="1"/>
  <c r="GZ567" i="1"/>
  <c r="GY567" i="1"/>
  <c r="GS567" i="1"/>
  <c r="GP567" i="1"/>
  <c r="GO567" i="1"/>
  <c r="FM567" i="1"/>
  <c r="FA567" i="1"/>
  <c r="ER567" i="1"/>
  <c r="EE567" i="1"/>
  <c r="ED567" i="1"/>
  <c r="EC567" i="1"/>
  <c r="DZ567" i="1"/>
  <c r="DV567" i="1"/>
  <c r="CI567" i="1"/>
  <c r="BK567" i="1"/>
  <c r="L567" i="1"/>
  <c r="H567" i="1"/>
  <c r="G567" i="1"/>
  <c r="LO566" i="1"/>
  <c r="LE566" i="1"/>
  <c r="LD566" i="1"/>
  <c r="LB566" i="1"/>
  <c r="KY566" i="1"/>
  <c r="KX566" i="1"/>
  <c r="KP566" i="1"/>
  <c r="KM566" i="1"/>
  <c r="KK566" i="1"/>
  <c r="JV566" i="1"/>
  <c r="JT566" i="1" s="1"/>
  <c r="II566" i="1"/>
  <c r="IH566" i="1"/>
  <c r="IB566" i="1"/>
  <c r="IA566" i="1"/>
  <c r="HU566" i="1"/>
  <c r="HT566" i="1"/>
  <c r="HN566" i="1"/>
  <c r="HM566" i="1"/>
  <c r="HG566" i="1"/>
  <c r="HF566" i="1"/>
  <c r="GZ566" i="1"/>
  <c r="GY566" i="1"/>
  <c r="GS566" i="1"/>
  <c r="GP566" i="1"/>
  <c r="GO566" i="1"/>
  <c r="FM566" i="1"/>
  <c r="FA566" i="1"/>
  <c r="ER566" i="1"/>
  <c r="EE566" i="1"/>
  <c r="ED566" i="1"/>
  <c r="EC566" i="1"/>
  <c r="DZ566" i="1"/>
  <c r="DV566" i="1"/>
  <c r="CI566" i="1"/>
  <c r="BK566" i="1"/>
  <c r="L566" i="1"/>
  <c r="H566" i="1"/>
  <c r="G566" i="1"/>
  <c r="LO565" i="1"/>
  <c r="LE565" i="1"/>
  <c r="LD565" i="1"/>
  <c r="LB565" i="1"/>
  <c r="KY565" i="1"/>
  <c r="KX565" i="1"/>
  <c r="KP565" i="1"/>
  <c r="KM565" i="1"/>
  <c r="KK565" i="1"/>
  <c r="JV565" i="1"/>
  <c r="JT565" i="1" s="1"/>
  <c r="II565" i="1"/>
  <c r="IH565" i="1"/>
  <c r="IB565" i="1"/>
  <c r="IA565" i="1"/>
  <c r="HU565" i="1"/>
  <c r="HT565" i="1"/>
  <c r="HN565" i="1"/>
  <c r="HM565" i="1"/>
  <c r="HG565" i="1"/>
  <c r="HF565" i="1"/>
  <c r="GZ565" i="1"/>
  <c r="GY565" i="1"/>
  <c r="GS565" i="1"/>
  <c r="GP565" i="1"/>
  <c r="GO565" i="1"/>
  <c r="FM565" i="1"/>
  <c r="FA565" i="1"/>
  <c r="ER565" i="1"/>
  <c r="EE565" i="1"/>
  <c r="ED565" i="1"/>
  <c r="EC565" i="1"/>
  <c r="DZ565" i="1"/>
  <c r="DV565" i="1"/>
  <c r="CI565" i="1"/>
  <c r="BK565" i="1"/>
  <c r="L565" i="1"/>
  <c r="H565" i="1"/>
  <c r="G565" i="1"/>
  <c r="LO564" i="1"/>
  <c r="LE564" i="1"/>
  <c r="LD564" i="1"/>
  <c r="LB564" i="1"/>
  <c r="KY564" i="1"/>
  <c r="KX564" i="1"/>
  <c r="KP564" i="1"/>
  <c r="KM564" i="1"/>
  <c r="KK564" i="1"/>
  <c r="JV564" i="1"/>
  <c r="JT564" i="1" s="1"/>
  <c r="II564" i="1"/>
  <c r="IH564" i="1"/>
  <c r="IB564" i="1"/>
  <c r="IA564" i="1"/>
  <c r="HU564" i="1"/>
  <c r="HT564" i="1"/>
  <c r="HN564" i="1"/>
  <c r="HM564" i="1"/>
  <c r="HG564" i="1"/>
  <c r="HF564" i="1"/>
  <c r="GZ564" i="1"/>
  <c r="GY564" i="1"/>
  <c r="GS564" i="1"/>
  <c r="GP564" i="1"/>
  <c r="GO564" i="1"/>
  <c r="FM564" i="1"/>
  <c r="FA564" i="1"/>
  <c r="ER564" i="1"/>
  <c r="EE564" i="1"/>
  <c r="ED564" i="1"/>
  <c r="EC564" i="1"/>
  <c r="DZ564" i="1"/>
  <c r="DV564" i="1"/>
  <c r="CI564" i="1"/>
  <c r="BK564" i="1"/>
  <c r="L564" i="1"/>
  <c r="H564" i="1"/>
  <c r="G564" i="1"/>
  <c r="LO563" i="1"/>
  <c r="LE563" i="1"/>
  <c r="LD563" i="1"/>
  <c r="LB563" i="1"/>
  <c r="KY563" i="1"/>
  <c r="KX563" i="1"/>
  <c r="KP563" i="1"/>
  <c r="KM563" i="1"/>
  <c r="KK563" i="1"/>
  <c r="JV563" i="1"/>
  <c r="JT563" i="1" s="1"/>
  <c r="II563" i="1"/>
  <c r="IH563" i="1"/>
  <c r="IB563" i="1"/>
  <c r="IA563" i="1"/>
  <c r="HU563" i="1"/>
  <c r="HT563" i="1"/>
  <c r="HN563" i="1"/>
  <c r="HM563" i="1"/>
  <c r="HG563" i="1"/>
  <c r="HF563" i="1"/>
  <c r="GZ563" i="1"/>
  <c r="GY563" i="1"/>
  <c r="GS563" i="1"/>
  <c r="GP563" i="1"/>
  <c r="GO563" i="1"/>
  <c r="FM563" i="1"/>
  <c r="FA563" i="1"/>
  <c r="ER563" i="1"/>
  <c r="EE563" i="1"/>
  <c r="ED563" i="1"/>
  <c r="EC563" i="1"/>
  <c r="DZ563" i="1"/>
  <c r="DV563" i="1"/>
  <c r="CI563" i="1"/>
  <c r="BK563" i="1"/>
  <c r="L563" i="1"/>
  <c r="H563" i="1"/>
  <c r="G563" i="1"/>
  <c r="LO562" i="1"/>
  <c r="LE562" i="1"/>
  <c r="LD562" i="1"/>
  <c r="LB562" i="1"/>
  <c r="KY562" i="1"/>
  <c r="KX562" i="1"/>
  <c r="KP562" i="1"/>
  <c r="KM562" i="1"/>
  <c r="KK562" i="1"/>
  <c r="JV562" i="1"/>
  <c r="JT562" i="1" s="1"/>
  <c r="II562" i="1"/>
  <c r="IH562" i="1"/>
  <c r="IB562" i="1"/>
  <c r="IA562" i="1"/>
  <c r="HU562" i="1"/>
  <c r="HT562" i="1"/>
  <c r="HN562" i="1"/>
  <c r="HM562" i="1"/>
  <c r="HG562" i="1"/>
  <c r="HF562" i="1"/>
  <c r="GZ562" i="1"/>
  <c r="GY562" i="1"/>
  <c r="GS562" i="1"/>
  <c r="GP562" i="1"/>
  <c r="GO562" i="1"/>
  <c r="FM562" i="1"/>
  <c r="FA562" i="1"/>
  <c r="ER562" i="1"/>
  <c r="EE562" i="1"/>
  <c r="ED562" i="1"/>
  <c r="EC562" i="1"/>
  <c r="DZ562" i="1"/>
  <c r="DV562" i="1"/>
  <c r="CI562" i="1"/>
  <c r="BK562" i="1"/>
  <c r="L562" i="1"/>
  <c r="H562" i="1"/>
  <c r="G562" i="1"/>
  <c r="LO561" i="1"/>
  <c r="LE561" i="1"/>
  <c r="LD561" i="1"/>
  <c r="LB561" i="1"/>
  <c r="KY561" i="1"/>
  <c r="KX561" i="1"/>
  <c r="KP561" i="1"/>
  <c r="KM561" i="1"/>
  <c r="KK561" i="1"/>
  <c r="JV561" i="1"/>
  <c r="JT561" i="1" s="1"/>
  <c r="II561" i="1"/>
  <c r="IH561" i="1"/>
  <c r="IB561" i="1"/>
  <c r="IA561" i="1"/>
  <c r="HU561" i="1"/>
  <c r="HT561" i="1"/>
  <c r="HN561" i="1"/>
  <c r="HM561" i="1"/>
  <c r="HG561" i="1"/>
  <c r="HF561" i="1"/>
  <c r="GZ561" i="1"/>
  <c r="GY561" i="1"/>
  <c r="GS561" i="1"/>
  <c r="GP561" i="1"/>
  <c r="GO561" i="1"/>
  <c r="FM561" i="1"/>
  <c r="FA561" i="1"/>
  <c r="ER561" i="1"/>
  <c r="EE561" i="1"/>
  <c r="ED561" i="1"/>
  <c r="EC561" i="1"/>
  <c r="DZ561" i="1"/>
  <c r="DV561" i="1"/>
  <c r="CI561" i="1"/>
  <c r="BK561" i="1"/>
  <c r="L561" i="1"/>
  <c r="H561" i="1"/>
  <c r="G561" i="1"/>
  <c r="LO560" i="1"/>
  <c r="LE560" i="1"/>
  <c r="LD560" i="1"/>
  <c r="LB560" i="1"/>
  <c r="KY560" i="1"/>
  <c r="KX560" i="1"/>
  <c r="KP560" i="1"/>
  <c r="KM560" i="1"/>
  <c r="KK560" i="1"/>
  <c r="JV560" i="1"/>
  <c r="JT560" i="1" s="1"/>
  <c r="II560" i="1"/>
  <c r="IH560" i="1"/>
  <c r="IB560" i="1"/>
  <c r="IA560" i="1"/>
  <c r="HU560" i="1"/>
  <c r="HT560" i="1"/>
  <c r="HN560" i="1"/>
  <c r="HM560" i="1"/>
  <c r="HG560" i="1"/>
  <c r="HF560" i="1"/>
  <c r="GZ560" i="1"/>
  <c r="GY560" i="1"/>
  <c r="GS560" i="1"/>
  <c r="GP560" i="1"/>
  <c r="GO560" i="1"/>
  <c r="FM560" i="1"/>
  <c r="FA560" i="1"/>
  <c r="ER560" i="1"/>
  <c r="EE560" i="1"/>
  <c r="ED560" i="1"/>
  <c r="EC560" i="1"/>
  <c r="DZ560" i="1"/>
  <c r="DV560" i="1"/>
  <c r="CI560" i="1"/>
  <c r="BK560" i="1"/>
  <c r="L560" i="1"/>
  <c r="H560" i="1"/>
  <c r="G560" i="1"/>
  <c r="LO559" i="1"/>
  <c r="LE559" i="1"/>
  <c r="LD559" i="1"/>
  <c r="LB559" i="1"/>
  <c r="KY559" i="1"/>
  <c r="KX559" i="1"/>
  <c r="KP559" i="1"/>
  <c r="KM559" i="1"/>
  <c r="KK559" i="1"/>
  <c r="JV559" i="1"/>
  <c r="JT559" i="1" s="1"/>
  <c r="II559" i="1"/>
  <c r="IH559" i="1"/>
  <c r="IB559" i="1"/>
  <c r="IA559" i="1"/>
  <c r="HU559" i="1"/>
  <c r="HT559" i="1"/>
  <c r="HN559" i="1"/>
  <c r="HM559" i="1"/>
  <c r="HG559" i="1"/>
  <c r="HF559" i="1"/>
  <c r="GZ559" i="1"/>
  <c r="GY559" i="1"/>
  <c r="GS559" i="1"/>
  <c r="GP559" i="1"/>
  <c r="GO559" i="1"/>
  <c r="FM559" i="1"/>
  <c r="FA559" i="1"/>
  <c r="ER559" i="1"/>
  <c r="EE559" i="1"/>
  <c r="ED559" i="1"/>
  <c r="EC559" i="1"/>
  <c r="DZ559" i="1"/>
  <c r="DV559" i="1"/>
  <c r="CI559" i="1"/>
  <c r="BK559" i="1"/>
  <c r="L559" i="1"/>
  <c r="H559" i="1"/>
  <c r="G559" i="1"/>
  <c r="LO558" i="1"/>
  <c r="LE558" i="1"/>
  <c r="LD558" i="1"/>
  <c r="LB558" i="1"/>
  <c r="KY558" i="1"/>
  <c r="KX558" i="1"/>
  <c r="KP558" i="1"/>
  <c r="KM558" i="1"/>
  <c r="KK558" i="1"/>
  <c r="JV558" i="1"/>
  <c r="JT558" i="1" s="1"/>
  <c r="II558" i="1"/>
  <c r="IH558" i="1"/>
  <c r="IB558" i="1"/>
  <c r="IA558" i="1"/>
  <c r="HU558" i="1"/>
  <c r="HT558" i="1"/>
  <c r="HN558" i="1"/>
  <c r="HM558" i="1"/>
  <c r="HG558" i="1"/>
  <c r="HF558" i="1"/>
  <c r="GZ558" i="1"/>
  <c r="GY558" i="1"/>
  <c r="GS558" i="1"/>
  <c r="GP558" i="1"/>
  <c r="GO558" i="1"/>
  <c r="FM558" i="1"/>
  <c r="FA558" i="1"/>
  <c r="ER558" i="1"/>
  <c r="EE558" i="1"/>
  <c r="ED558" i="1"/>
  <c r="EC558" i="1"/>
  <c r="DZ558" i="1"/>
  <c r="DV558" i="1"/>
  <c r="CI558" i="1"/>
  <c r="BK558" i="1"/>
  <c r="L558" i="1"/>
  <c r="H558" i="1"/>
  <c r="G558" i="1"/>
  <c r="LO557" i="1"/>
  <c r="LE557" i="1"/>
  <c r="LD557" i="1"/>
  <c r="LB557" i="1"/>
  <c r="KY557" i="1"/>
  <c r="KX557" i="1"/>
  <c r="KP557" i="1"/>
  <c r="KM557" i="1"/>
  <c r="KK557" i="1"/>
  <c r="JV557" i="1"/>
  <c r="JT557" i="1"/>
  <c r="II557" i="1"/>
  <c r="IH557" i="1"/>
  <c r="IB557" i="1"/>
  <c r="IA557" i="1"/>
  <c r="HU557" i="1"/>
  <c r="HT557" i="1"/>
  <c r="HN557" i="1"/>
  <c r="HM557" i="1"/>
  <c r="HG557" i="1"/>
  <c r="HF557" i="1"/>
  <c r="GZ557" i="1"/>
  <c r="GY557" i="1"/>
  <c r="GS557" i="1"/>
  <c r="GP557" i="1"/>
  <c r="GO557" i="1"/>
  <c r="FM557" i="1"/>
  <c r="FA557" i="1"/>
  <c r="ER557" i="1"/>
  <c r="EE557" i="1"/>
  <c r="ED557" i="1"/>
  <c r="EC557" i="1"/>
  <c r="DZ557" i="1"/>
  <c r="DV557" i="1"/>
  <c r="CI557" i="1"/>
  <c r="BK557" i="1"/>
  <c r="L557" i="1"/>
  <c r="H557" i="1"/>
  <c r="G557" i="1"/>
  <c r="LO556" i="1"/>
  <c r="LE556" i="1"/>
  <c r="LD556" i="1"/>
  <c r="LB556" i="1"/>
  <c r="KY556" i="1"/>
  <c r="KX556" i="1"/>
  <c r="KP556" i="1"/>
  <c r="KM556" i="1"/>
  <c r="KK556" i="1"/>
  <c r="JV556" i="1"/>
  <c r="JT556" i="1" s="1"/>
  <c r="II556" i="1"/>
  <c r="IH556" i="1"/>
  <c r="IB556" i="1"/>
  <c r="IA556" i="1"/>
  <c r="HU556" i="1"/>
  <c r="HT556" i="1"/>
  <c r="HN556" i="1"/>
  <c r="HM556" i="1"/>
  <c r="HG556" i="1"/>
  <c r="HF556" i="1"/>
  <c r="GZ556" i="1"/>
  <c r="GY556" i="1"/>
  <c r="GS556" i="1"/>
  <c r="GP556" i="1"/>
  <c r="GO556" i="1"/>
  <c r="FM556" i="1"/>
  <c r="FA556" i="1"/>
  <c r="ER556" i="1"/>
  <c r="EE556" i="1"/>
  <c r="ED556" i="1"/>
  <c r="EC556" i="1"/>
  <c r="DZ556" i="1"/>
  <c r="DV556" i="1"/>
  <c r="CI556" i="1"/>
  <c r="BK556" i="1"/>
  <c r="L556" i="1"/>
  <c r="H556" i="1"/>
  <c r="G556" i="1"/>
  <c r="LO555" i="1"/>
  <c r="LE555" i="1"/>
  <c r="LD555" i="1"/>
  <c r="LB555" i="1"/>
  <c r="KY555" i="1"/>
  <c r="KX555" i="1"/>
  <c r="KP555" i="1"/>
  <c r="KM555" i="1"/>
  <c r="KK555" i="1"/>
  <c r="JV555" i="1"/>
  <c r="JT555" i="1" s="1"/>
  <c r="II555" i="1"/>
  <c r="IH555" i="1"/>
  <c r="IB555" i="1"/>
  <c r="IA555" i="1"/>
  <c r="HU555" i="1"/>
  <c r="HT555" i="1"/>
  <c r="HN555" i="1"/>
  <c r="HM555" i="1"/>
  <c r="HG555" i="1"/>
  <c r="HF555" i="1"/>
  <c r="GZ555" i="1"/>
  <c r="GY555" i="1"/>
  <c r="GS555" i="1"/>
  <c r="GP555" i="1"/>
  <c r="GO555" i="1"/>
  <c r="FM555" i="1"/>
  <c r="FA555" i="1"/>
  <c r="ER555" i="1"/>
  <c r="EE555" i="1"/>
  <c r="ED555" i="1"/>
  <c r="EC555" i="1"/>
  <c r="DZ555" i="1"/>
  <c r="DV555" i="1"/>
  <c r="CI555" i="1"/>
  <c r="BK555" i="1"/>
  <c r="L555" i="1"/>
  <c r="H555" i="1"/>
  <c r="G555" i="1"/>
  <c r="LO554" i="1"/>
  <c r="LE554" i="1"/>
  <c r="LD554" i="1"/>
  <c r="LB554" i="1"/>
  <c r="KY554" i="1"/>
  <c r="KX554" i="1"/>
  <c r="KP554" i="1"/>
  <c r="KM554" i="1"/>
  <c r="KK554" i="1"/>
  <c r="JV554" i="1"/>
  <c r="JT554" i="1" s="1"/>
  <c r="II554" i="1"/>
  <c r="IH554" i="1"/>
  <c r="IB554" i="1"/>
  <c r="IA554" i="1"/>
  <c r="HU554" i="1"/>
  <c r="HT554" i="1"/>
  <c r="HN554" i="1"/>
  <c r="HM554" i="1"/>
  <c r="HG554" i="1"/>
  <c r="HF554" i="1"/>
  <c r="GZ554" i="1"/>
  <c r="GY554" i="1"/>
  <c r="GS554" i="1"/>
  <c r="GP554" i="1"/>
  <c r="GO554" i="1"/>
  <c r="FM554" i="1"/>
  <c r="FA554" i="1"/>
  <c r="ER554" i="1"/>
  <c r="EE554" i="1"/>
  <c r="ED554" i="1"/>
  <c r="EC554" i="1"/>
  <c r="DZ554" i="1"/>
  <c r="DV554" i="1"/>
  <c r="CI554" i="1"/>
  <c r="BK554" i="1"/>
  <c r="L554" i="1"/>
  <c r="H554" i="1"/>
  <c r="G554" i="1"/>
  <c r="LO553" i="1"/>
  <c r="LE553" i="1"/>
  <c r="LD553" i="1"/>
  <c r="LB553" i="1"/>
  <c r="KY553" i="1"/>
  <c r="KX553" i="1"/>
  <c r="KP553" i="1"/>
  <c r="KM553" i="1"/>
  <c r="KK553" i="1"/>
  <c r="JV553" i="1"/>
  <c r="JT553" i="1" s="1"/>
  <c r="II553" i="1"/>
  <c r="IH553" i="1"/>
  <c r="IB553" i="1"/>
  <c r="IA553" i="1"/>
  <c r="HU553" i="1"/>
  <c r="HT553" i="1"/>
  <c r="HN553" i="1"/>
  <c r="HM553" i="1"/>
  <c r="HG553" i="1"/>
  <c r="HF553" i="1"/>
  <c r="GZ553" i="1"/>
  <c r="GY553" i="1"/>
  <c r="GS553" i="1"/>
  <c r="GP553" i="1"/>
  <c r="GO553" i="1"/>
  <c r="FM553" i="1"/>
  <c r="FA553" i="1"/>
  <c r="ER553" i="1"/>
  <c r="EE553" i="1"/>
  <c r="ED553" i="1"/>
  <c r="EC553" i="1"/>
  <c r="DZ553" i="1"/>
  <c r="DV553" i="1"/>
  <c r="CI553" i="1"/>
  <c r="BK553" i="1"/>
  <c r="L553" i="1"/>
  <c r="H553" i="1"/>
  <c r="G553" i="1"/>
  <c r="LO552" i="1"/>
  <c r="LE552" i="1"/>
  <c r="LD552" i="1"/>
  <c r="LB552" i="1"/>
  <c r="KY552" i="1"/>
  <c r="KX552" i="1"/>
  <c r="KP552" i="1"/>
  <c r="KM552" i="1"/>
  <c r="KK552" i="1"/>
  <c r="JV552" i="1"/>
  <c r="JT552" i="1" s="1"/>
  <c r="II552" i="1"/>
  <c r="IH552" i="1"/>
  <c r="IB552" i="1"/>
  <c r="IA552" i="1"/>
  <c r="HU552" i="1"/>
  <c r="HT552" i="1"/>
  <c r="HN552" i="1"/>
  <c r="HM552" i="1"/>
  <c r="HG552" i="1"/>
  <c r="HF552" i="1"/>
  <c r="GZ552" i="1"/>
  <c r="GY552" i="1"/>
  <c r="GS552" i="1"/>
  <c r="GP552" i="1"/>
  <c r="GO552" i="1"/>
  <c r="FM552" i="1"/>
  <c r="FA552" i="1"/>
  <c r="ER552" i="1"/>
  <c r="EE552" i="1"/>
  <c r="ED552" i="1"/>
  <c r="EC552" i="1"/>
  <c r="DZ552" i="1"/>
  <c r="DV552" i="1"/>
  <c r="CI552" i="1"/>
  <c r="BK552" i="1"/>
  <c r="L552" i="1"/>
  <c r="H552" i="1"/>
  <c r="G552" i="1"/>
  <c r="LO551" i="1"/>
  <c r="LE551" i="1"/>
  <c r="LD551" i="1"/>
  <c r="LB551" i="1"/>
  <c r="KY551" i="1"/>
  <c r="KX551" i="1"/>
  <c r="KP551" i="1"/>
  <c r="KM551" i="1"/>
  <c r="KK551" i="1"/>
  <c r="JV551" i="1"/>
  <c r="JT551" i="1"/>
  <c r="II551" i="1"/>
  <c r="IH551" i="1"/>
  <c r="IB551" i="1"/>
  <c r="IA551" i="1"/>
  <c r="HU551" i="1"/>
  <c r="HT551" i="1"/>
  <c r="HN551" i="1"/>
  <c r="HM551" i="1"/>
  <c r="HG551" i="1"/>
  <c r="HF551" i="1"/>
  <c r="GZ551" i="1"/>
  <c r="GY551" i="1"/>
  <c r="GS551" i="1"/>
  <c r="GP551" i="1"/>
  <c r="GO551" i="1"/>
  <c r="FM551" i="1"/>
  <c r="FA551" i="1"/>
  <c r="ER551" i="1"/>
  <c r="EE551" i="1"/>
  <c r="ED551" i="1"/>
  <c r="EC551" i="1"/>
  <c r="DZ551" i="1"/>
  <c r="DV551" i="1"/>
  <c r="CI551" i="1"/>
  <c r="BK551" i="1"/>
  <c r="L551" i="1"/>
  <c r="H551" i="1"/>
  <c r="G551" i="1"/>
  <c r="LO550" i="1"/>
  <c r="LE550" i="1"/>
  <c r="LD550" i="1"/>
  <c r="LB550" i="1"/>
  <c r="KY550" i="1"/>
  <c r="KX550" i="1"/>
  <c r="KP550" i="1"/>
  <c r="KM550" i="1"/>
  <c r="KK550" i="1"/>
  <c r="JV550" i="1"/>
  <c r="JT550" i="1" s="1"/>
  <c r="II550" i="1"/>
  <c r="IH550" i="1"/>
  <c r="IB550" i="1"/>
  <c r="IA550" i="1"/>
  <c r="HU550" i="1"/>
  <c r="HT550" i="1"/>
  <c r="HN550" i="1"/>
  <c r="HM550" i="1"/>
  <c r="HG550" i="1"/>
  <c r="HF550" i="1"/>
  <c r="GZ550" i="1"/>
  <c r="GY550" i="1"/>
  <c r="GS550" i="1"/>
  <c r="GP550" i="1"/>
  <c r="GO550" i="1"/>
  <c r="FM550" i="1"/>
  <c r="FA550" i="1"/>
  <c r="ER550" i="1"/>
  <c r="EE550" i="1"/>
  <c r="ED550" i="1"/>
  <c r="EC550" i="1"/>
  <c r="DZ550" i="1"/>
  <c r="DV550" i="1"/>
  <c r="CI550" i="1"/>
  <c r="BK550" i="1"/>
  <c r="L550" i="1"/>
  <c r="H550" i="1"/>
  <c r="G550" i="1"/>
  <c r="LO549" i="1"/>
  <c r="LE549" i="1"/>
  <c r="LD549" i="1"/>
  <c r="LB549" i="1"/>
  <c r="KY549" i="1"/>
  <c r="KX549" i="1"/>
  <c r="KP549" i="1"/>
  <c r="KM549" i="1"/>
  <c r="KK549" i="1"/>
  <c r="JV549" i="1"/>
  <c r="JT549" i="1" s="1"/>
  <c r="II549" i="1"/>
  <c r="IH549" i="1"/>
  <c r="IB549" i="1"/>
  <c r="IA549" i="1"/>
  <c r="HU549" i="1"/>
  <c r="HT549" i="1"/>
  <c r="HN549" i="1"/>
  <c r="HM549" i="1"/>
  <c r="HG549" i="1"/>
  <c r="HF549" i="1"/>
  <c r="GZ549" i="1"/>
  <c r="GY549" i="1"/>
  <c r="GS549" i="1"/>
  <c r="GP549" i="1"/>
  <c r="GO549" i="1"/>
  <c r="FM549" i="1"/>
  <c r="FA549" i="1"/>
  <c r="ER549" i="1"/>
  <c r="EE549" i="1"/>
  <c r="ED549" i="1"/>
  <c r="EC549" i="1"/>
  <c r="DZ549" i="1"/>
  <c r="DV549" i="1"/>
  <c r="CI549" i="1"/>
  <c r="BK549" i="1"/>
  <c r="L549" i="1"/>
  <c r="H549" i="1"/>
  <c r="G549" i="1"/>
  <c r="LO548" i="1"/>
  <c r="LE548" i="1"/>
  <c r="LD548" i="1"/>
  <c r="LB548" i="1"/>
  <c r="KY548" i="1"/>
  <c r="KX548" i="1"/>
  <c r="KP548" i="1"/>
  <c r="KM548" i="1"/>
  <c r="KK548" i="1"/>
  <c r="JV548" i="1"/>
  <c r="JT548" i="1" s="1"/>
  <c r="II548" i="1"/>
  <c r="IH548" i="1"/>
  <c r="IB548" i="1"/>
  <c r="IA548" i="1"/>
  <c r="HU548" i="1"/>
  <c r="HT548" i="1"/>
  <c r="HN548" i="1"/>
  <c r="HM548" i="1"/>
  <c r="HG548" i="1"/>
  <c r="HF548" i="1"/>
  <c r="GZ548" i="1"/>
  <c r="GY548" i="1"/>
  <c r="GS548" i="1"/>
  <c r="GP548" i="1"/>
  <c r="GO548" i="1"/>
  <c r="FM548" i="1"/>
  <c r="FA548" i="1"/>
  <c r="ER548" i="1"/>
  <c r="EE548" i="1"/>
  <c r="ED548" i="1"/>
  <c r="EC548" i="1"/>
  <c r="DZ548" i="1"/>
  <c r="DV548" i="1"/>
  <c r="CI548" i="1"/>
  <c r="BK548" i="1"/>
  <c r="L548" i="1"/>
  <c r="H548" i="1"/>
  <c r="G548" i="1"/>
  <c r="LO547" i="1"/>
  <c r="LE547" i="1"/>
  <c r="LD547" i="1"/>
  <c r="LB547" i="1"/>
  <c r="KY547" i="1"/>
  <c r="KX547" i="1"/>
  <c r="KP547" i="1"/>
  <c r="KM547" i="1"/>
  <c r="KK547" i="1"/>
  <c r="JV547" i="1"/>
  <c r="JT547" i="1" s="1"/>
  <c r="II547" i="1"/>
  <c r="IH547" i="1"/>
  <c r="IB547" i="1"/>
  <c r="IA547" i="1"/>
  <c r="HU547" i="1"/>
  <c r="HT547" i="1"/>
  <c r="HN547" i="1"/>
  <c r="HM547" i="1"/>
  <c r="HG547" i="1"/>
  <c r="HF547" i="1"/>
  <c r="GZ547" i="1"/>
  <c r="GY547" i="1"/>
  <c r="GS547" i="1"/>
  <c r="GP547" i="1"/>
  <c r="GO547" i="1"/>
  <c r="FM547" i="1"/>
  <c r="FA547" i="1"/>
  <c r="ER547" i="1"/>
  <c r="EE547" i="1"/>
  <c r="ED547" i="1"/>
  <c r="EC547" i="1"/>
  <c r="DZ547" i="1"/>
  <c r="DV547" i="1"/>
  <c r="CI547" i="1"/>
  <c r="BK547" i="1"/>
  <c r="L547" i="1"/>
  <c r="H547" i="1"/>
  <c r="G547" i="1"/>
  <c r="LO546" i="1"/>
  <c r="LE546" i="1"/>
  <c r="LD546" i="1"/>
  <c r="LB546" i="1"/>
  <c r="KY546" i="1"/>
  <c r="KX546" i="1"/>
  <c r="KP546" i="1"/>
  <c r="KM546" i="1"/>
  <c r="KK546" i="1"/>
  <c r="JV546" i="1"/>
  <c r="JT546" i="1" s="1"/>
  <c r="II546" i="1"/>
  <c r="IH546" i="1"/>
  <c r="IB546" i="1"/>
  <c r="IA546" i="1"/>
  <c r="HU546" i="1"/>
  <c r="HT546" i="1"/>
  <c r="HN546" i="1"/>
  <c r="HM546" i="1"/>
  <c r="HG546" i="1"/>
  <c r="HF546" i="1"/>
  <c r="GZ546" i="1"/>
  <c r="GY546" i="1"/>
  <c r="GS546" i="1"/>
  <c r="GP546" i="1"/>
  <c r="GO546" i="1"/>
  <c r="FM546" i="1"/>
  <c r="FA546" i="1"/>
  <c r="ER546" i="1"/>
  <c r="EE546" i="1"/>
  <c r="ED546" i="1"/>
  <c r="EC546" i="1"/>
  <c r="DZ546" i="1"/>
  <c r="DV546" i="1"/>
  <c r="CI546" i="1"/>
  <c r="BK546" i="1"/>
  <c r="L546" i="1"/>
  <c r="H546" i="1"/>
  <c r="G546" i="1"/>
  <c r="LO545" i="1"/>
  <c r="LE545" i="1"/>
  <c r="LD545" i="1"/>
  <c r="LB545" i="1"/>
  <c r="KY545" i="1"/>
  <c r="KX545" i="1"/>
  <c r="KP545" i="1"/>
  <c r="KM545" i="1"/>
  <c r="KK545" i="1"/>
  <c r="JV545" i="1"/>
  <c r="JT545" i="1" s="1"/>
  <c r="II545" i="1"/>
  <c r="IH545" i="1"/>
  <c r="IB545" i="1"/>
  <c r="IA545" i="1"/>
  <c r="HU545" i="1"/>
  <c r="HT545" i="1"/>
  <c r="HN545" i="1"/>
  <c r="HM545" i="1"/>
  <c r="HG545" i="1"/>
  <c r="HF545" i="1"/>
  <c r="GZ545" i="1"/>
  <c r="GY545" i="1"/>
  <c r="GS545" i="1"/>
  <c r="GP545" i="1"/>
  <c r="GO545" i="1"/>
  <c r="FM545" i="1"/>
  <c r="FA545" i="1"/>
  <c r="ER545" i="1"/>
  <c r="EE545" i="1"/>
  <c r="ED545" i="1"/>
  <c r="EC545" i="1"/>
  <c r="DZ545" i="1"/>
  <c r="DV545" i="1"/>
  <c r="CI545" i="1"/>
  <c r="BK545" i="1"/>
  <c r="L545" i="1"/>
  <c r="H545" i="1"/>
  <c r="G545" i="1"/>
  <c r="LO544" i="1"/>
  <c r="LE544" i="1"/>
  <c r="LD544" i="1"/>
  <c r="LB544" i="1"/>
  <c r="KY544" i="1"/>
  <c r="KX544" i="1"/>
  <c r="KP544" i="1"/>
  <c r="KM544" i="1"/>
  <c r="KK544" i="1"/>
  <c r="JV544" i="1"/>
  <c r="JT544" i="1" s="1"/>
  <c r="II544" i="1"/>
  <c r="IH544" i="1"/>
  <c r="IB544" i="1"/>
  <c r="IA544" i="1"/>
  <c r="HU544" i="1"/>
  <c r="HT544" i="1"/>
  <c r="HN544" i="1"/>
  <c r="HM544" i="1"/>
  <c r="HG544" i="1"/>
  <c r="HF544" i="1"/>
  <c r="GZ544" i="1"/>
  <c r="GY544" i="1"/>
  <c r="GS544" i="1"/>
  <c r="GP544" i="1"/>
  <c r="GO544" i="1"/>
  <c r="FM544" i="1"/>
  <c r="FA544" i="1"/>
  <c r="ER544" i="1"/>
  <c r="EE544" i="1"/>
  <c r="ED544" i="1"/>
  <c r="EC544" i="1"/>
  <c r="DZ544" i="1"/>
  <c r="DV544" i="1"/>
  <c r="CI544" i="1"/>
  <c r="BK544" i="1"/>
  <c r="L544" i="1"/>
  <c r="H544" i="1"/>
  <c r="G544" i="1"/>
  <c r="LO543" i="1"/>
  <c r="LE543" i="1"/>
  <c r="LD543" i="1"/>
  <c r="LB543" i="1"/>
  <c r="KY543" i="1"/>
  <c r="KX543" i="1"/>
  <c r="KP543" i="1"/>
  <c r="KM543" i="1"/>
  <c r="KK543" i="1"/>
  <c r="JV543" i="1"/>
  <c r="JT543" i="1" s="1"/>
  <c r="II543" i="1"/>
  <c r="IH543" i="1"/>
  <c r="IB543" i="1"/>
  <c r="IA543" i="1"/>
  <c r="HU543" i="1"/>
  <c r="HT543" i="1"/>
  <c r="HN543" i="1"/>
  <c r="HM543" i="1"/>
  <c r="HG543" i="1"/>
  <c r="HF543" i="1"/>
  <c r="GZ543" i="1"/>
  <c r="GY543" i="1"/>
  <c r="GS543" i="1"/>
  <c r="GP543" i="1"/>
  <c r="GO543" i="1"/>
  <c r="FM543" i="1"/>
  <c r="FA543" i="1"/>
  <c r="ER543" i="1"/>
  <c r="EE543" i="1"/>
  <c r="ED543" i="1"/>
  <c r="EC543" i="1"/>
  <c r="DZ543" i="1"/>
  <c r="DV543" i="1"/>
  <c r="CI543" i="1"/>
  <c r="BK543" i="1"/>
  <c r="L543" i="1"/>
  <c r="H543" i="1"/>
  <c r="G543" i="1"/>
  <c r="LO542" i="1"/>
  <c r="LE542" i="1"/>
  <c r="LD542" i="1"/>
  <c r="LB542" i="1"/>
  <c r="KY542" i="1"/>
  <c r="KX542" i="1"/>
  <c r="KP542" i="1"/>
  <c r="KM542" i="1"/>
  <c r="KK542" i="1"/>
  <c r="JV542" i="1"/>
  <c r="JT542" i="1" s="1"/>
  <c r="II542" i="1"/>
  <c r="IH542" i="1"/>
  <c r="IB542" i="1"/>
  <c r="IA542" i="1"/>
  <c r="HU542" i="1"/>
  <c r="HT542" i="1"/>
  <c r="HN542" i="1"/>
  <c r="HM542" i="1"/>
  <c r="HG542" i="1"/>
  <c r="HF542" i="1"/>
  <c r="GZ542" i="1"/>
  <c r="GY542" i="1"/>
  <c r="GS542" i="1"/>
  <c r="GP542" i="1"/>
  <c r="GO542" i="1"/>
  <c r="FM542" i="1"/>
  <c r="FA542" i="1"/>
  <c r="ER542" i="1"/>
  <c r="EE542" i="1"/>
  <c r="ED542" i="1"/>
  <c r="EC542" i="1"/>
  <c r="DZ542" i="1"/>
  <c r="DV542" i="1"/>
  <c r="CI542" i="1"/>
  <c r="BK542" i="1"/>
  <c r="L542" i="1"/>
  <c r="H542" i="1"/>
  <c r="G542" i="1"/>
  <c r="LO541" i="1"/>
  <c r="LE541" i="1"/>
  <c r="LD541" i="1"/>
  <c r="LB541" i="1"/>
  <c r="KY541" i="1"/>
  <c r="KX541" i="1"/>
  <c r="KP541" i="1"/>
  <c r="KM541" i="1"/>
  <c r="KK541" i="1"/>
  <c r="JV541" i="1"/>
  <c r="JT541" i="1"/>
  <c r="II541" i="1"/>
  <c r="IH541" i="1"/>
  <c r="IB541" i="1"/>
  <c r="IA541" i="1"/>
  <c r="HU541" i="1"/>
  <c r="HT541" i="1"/>
  <c r="HN541" i="1"/>
  <c r="HM541" i="1"/>
  <c r="HG541" i="1"/>
  <c r="HF541" i="1"/>
  <c r="GZ541" i="1"/>
  <c r="GY541" i="1"/>
  <c r="GS541" i="1"/>
  <c r="GP541" i="1"/>
  <c r="GO541" i="1"/>
  <c r="FM541" i="1"/>
  <c r="FA541" i="1"/>
  <c r="ER541" i="1"/>
  <c r="EE541" i="1"/>
  <c r="ED541" i="1"/>
  <c r="EC541" i="1"/>
  <c r="DZ541" i="1"/>
  <c r="DV541" i="1"/>
  <c r="CI541" i="1"/>
  <c r="BK541" i="1"/>
  <c r="L541" i="1"/>
  <c r="H541" i="1"/>
  <c r="G541" i="1"/>
  <c r="LO540" i="1"/>
  <c r="LE540" i="1"/>
  <c r="LD540" i="1"/>
  <c r="LB540" i="1"/>
  <c r="KY540" i="1"/>
  <c r="KX540" i="1"/>
  <c r="KP540" i="1"/>
  <c r="KM540" i="1"/>
  <c r="KK540" i="1"/>
  <c r="JV540" i="1"/>
  <c r="JT540" i="1" s="1"/>
  <c r="II540" i="1"/>
  <c r="IH540" i="1"/>
  <c r="IB540" i="1"/>
  <c r="IA540" i="1"/>
  <c r="HU540" i="1"/>
  <c r="HT540" i="1"/>
  <c r="HN540" i="1"/>
  <c r="HM540" i="1"/>
  <c r="HG540" i="1"/>
  <c r="HF540" i="1"/>
  <c r="GZ540" i="1"/>
  <c r="GY540" i="1"/>
  <c r="GS540" i="1"/>
  <c r="GP540" i="1"/>
  <c r="GO540" i="1"/>
  <c r="FM540" i="1"/>
  <c r="FA540" i="1"/>
  <c r="ER540" i="1"/>
  <c r="EE540" i="1"/>
  <c r="ED540" i="1"/>
  <c r="EC540" i="1"/>
  <c r="DZ540" i="1"/>
  <c r="DV540" i="1"/>
  <c r="CI540" i="1"/>
  <c r="BK540" i="1"/>
  <c r="L540" i="1"/>
  <c r="H540" i="1"/>
  <c r="G540" i="1"/>
  <c r="LO539" i="1"/>
  <c r="LE539" i="1"/>
  <c r="LD539" i="1"/>
  <c r="LB539" i="1"/>
  <c r="KY539" i="1"/>
  <c r="KX539" i="1"/>
  <c r="KP539" i="1"/>
  <c r="KM539" i="1"/>
  <c r="KK539" i="1"/>
  <c r="JV539" i="1"/>
  <c r="JT539" i="1" s="1"/>
  <c r="II539" i="1"/>
  <c r="IH539" i="1"/>
  <c r="IB539" i="1"/>
  <c r="IA539" i="1"/>
  <c r="HU539" i="1"/>
  <c r="HT539" i="1"/>
  <c r="HN539" i="1"/>
  <c r="HM539" i="1"/>
  <c r="HG539" i="1"/>
  <c r="HF539" i="1"/>
  <c r="GZ539" i="1"/>
  <c r="GY539" i="1"/>
  <c r="GS539" i="1"/>
  <c r="GP539" i="1"/>
  <c r="GO539" i="1"/>
  <c r="FM539" i="1"/>
  <c r="FA539" i="1"/>
  <c r="ER539" i="1"/>
  <c r="EE539" i="1"/>
  <c r="ED539" i="1"/>
  <c r="EC539" i="1"/>
  <c r="DZ539" i="1"/>
  <c r="DV539" i="1"/>
  <c r="CI539" i="1"/>
  <c r="BK539" i="1"/>
  <c r="L539" i="1"/>
  <c r="H539" i="1"/>
  <c r="G539" i="1"/>
  <c r="LO538" i="1"/>
  <c r="LE538" i="1"/>
  <c r="LD538" i="1"/>
  <c r="LB538" i="1"/>
  <c r="KY538" i="1"/>
  <c r="KX538" i="1"/>
  <c r="KP538" i="1"/>
  <c r="KM538" i="1"/>
  <c r="KK538" i="1"/>
  <c r="JV538" i="1"/>
  <c r="JT538" i="1" s="1"/>
  <c r="II538" i="1"/>
  <c r="IH538" i="1"/>
  <c r="IB538" i="1"/>
  <c r="IA538" i="1"/>
  <c r="HU538" i="1"/>
  <c r="HT538" i="1"/>
  <c r="HN538" i="1"/>
  <c r="HM538" i="1"/>
  <c r="HG538" i="1"/>
  <c r="HF538" i="1"/>
  <c r="GZ538" i="1"/>
  <c r="GY538" i="1"/>
  <c r="GS538" i="1"/>
  <c r="GP538" i="1"/>
  <c r="GO538" i="1"/>
  <c r="FM538" i="1"/>
  <c r="FA538" i="1"/>
  <c r="ER538" i="1"/>
  <c r="EE538" i="1"/>
  <c r="ED538" i="1"/>
  <c r="EC538" i="1"/>
  <c r="DZ538" i="1"/>
  <c r="DV538" i="1"/>
  <c r="CI538" i="1"/>
  <c r="BK538" i="1"/>
  <c r="L538" i="1"/>
  <c r="H538" i="1"/>
  <c r="G538" i="1"/>
  <c r="LO537" i="1"/>
  <c r="LE537" i="1"/>
  <c r="LD537" i="1"/>
  <c r="LB537" i="1"/>
  <c r="KY537" i="1"/>
  <c r="KX537" i="1"/>
  <c r="KP537" i="1"/>
  <c r="KM537" i="1"/>
  <c r="KK537" i="1"/>
  <c r="JV537" i="1"/>
  <c r="JT537" i="1" s="1"/>
  <c r="II537" i="1"/>
  <c r="IH537" i="1"/>
  <c r="IB537" i="1"/>
  <c r="IA537" i="1"/>
  <c r="HU537" i="1"/>
  <c r="HT537" i="1"/>
  <c r="HN537" i="1"/>
  <c r="HM537" i="1"/>
  <c r="HG537" i="1"/>
  <c r="HF537" i="1"/>
  <c r="GZ537" i="1"/>
  <c r="GY537" i="1"/>
  <c r="GS537" i="1"/>
  <c r="GP537" i="1"/>
  <c r="GO537" i="1"/>
  <c r="FM537" i="1"/>
  <c r="FA537" i="1"/>
  <c r="ER537" i="1"/>
  <c r="EE537" i="1"/>
  <c r="ED537" i="1"/>
  <c r="EC537" i="1"/>
  <c r="DZ537" i="1"/>
  <c r="DV537" i="1"/>
  <c r="CI537" i="1"/>
  <c r="BK537" i="1"/>
  <c r="L537" i="1"/>
  <c r="H537" i="1"/>
  <c r="G537" i="1"/>
  <c r="LO536" i="1"/>
  <c r="LE536" i="1"/>
  <c r="LD536" i="1"/>
  <c r="LB536" i="1"/>
  <c r="KY536" i="1"/>
  <c r="KX536" i="1"/>
  <c r="KP536" i="1"/>
  <c r="KM536" i="1"/>
  <c r="KK536" i="1"/>
  <c r="JV536" i="1"/>
  <c r="JT536" i="1" s="1"/>
  <c r="II536" i="1"/>
  <c r="IH536" i="1"/>
  <c r="IB536" i="1"/>
  <c r="IA536" i="1"/>
  <c r="HU536" i="1"/>
  <c r="HT536" i="1"/>
  <c r="HN536" i="1"/>
  <c r="HM536" i="1"/>
  <c r="HG536" i="1"/>
  <c r="HF536" i="1"/>
  <c r="GZ536" i="1"/>
  <c r="GY536" i="1"/>
  <c r="GS536" i="1"/>
  <c r="GP536" i="1"/>
  <c r="GO536" i="1"/>
  <c r="FM536" i="1"/>
  <c r="FA536" i="1"/>
  <c r="ER536" i="1"/>
  <c r="EE536" i="1"/>
  <c r="ED536" i="1"/>
  <c r="EC536" i="1"/>
  <c r="DZ536" i="1"/>
  <c r="DV536" i="1"/>
  <c r="CI536" i="1"/>
  <c r="BK536" i="1"/>
  <c r="L536" i="1"/>
  <c r="H536" i="1"/>
  <c r="G536" i="1"/>
  <c r="LO535" i="1"/>
  <c r="LE535" i="1"/>
  <c r="LD535" i="1"/>
  <c r="LB535" i="1"/>
  <c r="KY535" i="1"/>
  <c r="KX535" i="1"/>
  <c r="KP535" i="1"/>
  <c r="KM535" i="1"/>
  <c r="KK535" i="1"/>
  <c r="JV535" i="1"/>
  <c r="JT535" i="1"/>
  <c r="II535" i="1"/>
  <c r="IH535" i="1"/>
  <c r="IB535" i="1"/>
  <c r="IA535" i="1"/>
  <c r="HU535" i="1"/>
  <c r="HT535" i="1"/>
  <c r="HN535" i="1"/>
  <c r="HM535" i="1"/>
  <c r="HG535" i="1"/>
  <c r="HF535" i="1"/>
  <c r="GZ535" i="1"/>
  <c r="GY535" i="1"/>
  <c r="GS535" i="1"/>
  <c r="GP535" i="1"/>
  <c r="GO535" i="1"/>
  <c r="FM535" i="1"/>
  <c r="FA535" i="1"/>
  <c r="ER535" i="1"/>
  <c r="EE535" i="1"/>
  <c r="ED535" i="1"/>
  <c r="EC535" i="1"/>
  <c r="DZ535" i="1"/>
  <c r="DV535" i="1"/>
  <c r="CI535" i="1"/>
  <c r="BK535" i="1"/>
  <c r="L535" i="1"/>
  <c r="H535" i="1"/>
  <c r="G535" i="1"/>
  <c r="LO534" i="1"/>
  <c r="LE534" i="1"/>
  <c r="LD534" i="1"/>
  <c r="LB534" i="1"/>
  <c r="KY534" i="1"/>
  <c r="KX534" i="1"/>
  <c r="KP534" i="1"/>
  <c r="KM534" i="1"/>
  <c r="KK534" i="1"/>
  <c r="JV534" i="1"/>
  <c r="JT534" i="1" s="1"/>
  <c r="II534" i="1"/>
  <c r="IH534" i="1"/>
  <c r="IB534" i="1"/>
  <c r="IA534" i="1"/>
  <c r="HU534" i="1"/>
  <c r="HT534" i="1"/>
  <c r="HN534" i="1"/>
  <c r="HM534" i="1"/>
  <c r="HG534" i="1"/>
  <c r="HF534" i="1"/>
  <c r="GZ534" i="1"/>
  <c r="GY534" i="1"/>
  <c r="GS534" i="1"/>
  <c r="GP534" i="1"/>
  <c r="GO534" i="1"/>
  <c r="FM534" i="1"/>
  <c r="FA534" i="1"/>
  <c r="ER534" i="1"/>
  <c r="EE534" i="1"/>
  <c r="ED534" i="1"/>
  <c r="EC534" i="1"/>
  <c r="DZ534" i="1"/>
  <c r="DV534" i="1"/>
  <c r="CI534" i="1"/>
  <c r="BK534" i="1"/>
  <c r="L534" i="1"/>
  <c r="H534" i="1"/>
  <c r="G534" i="1"/>
  <c r="LO533" i="1"/>
  <c r="LE533" i="1"/>
  <c r="LD533" i="1"/>
  <c r="LB533" i="1"/>
  <c r="KY533" i="1"/>
  <c r="KX533" i="1"/>
  <c r="KP533" i="1"/>
  <c r="KM533" i="1"/>
  <c r="KK533" i="1"/>
  <c r="JV533" i="1"/>
  <c r="JT533" i="1"/>
  <c r="II533" i="1"/>
  <c r="IH533" i="1"/>
  <c r="IB533" i="1"/>
  <c r="IA533" i="1"/>
  <c r="HU533" i="1"/>
  <c r="HT533" i="1"/>
  <c r="HN533" i="1"/>
  <c r="HM533" i="1"/>
  <c r="HG533" i="1"/>
  <c r="HF533" i="1"/>
  <c r="GZ533" i="1"/>
  <c r="GY533" i="1"/>
  <c r="GS533" i="1"/>
  <c r="GP533" i="1"/>
  <c r="GO533" i="1"/>
  <c r="FM533" i="1"/>
  <c r="FA533" i="1"/>
  <c r="ER533" i="1"/>
  <c r="EE533" i="1"/>
  <c r="ED533" i="1"/>
  <c r="EC533" i="1"/>
  <c r="DZ533" i="1"/>
  <c r="DV533" i="1"/>
  <c r="CI533" i="1"/>
  <c r="BK533" i="1"/>
  <c r="L533" i="1"/>
  <c r="H533" i="1"/>
  <c r="G533" i="1"/>
  <c r="LO532" i="1"/>
  <c r="LE532" i="1"/>
  <c r="LD532" i="1"/>
  <c r="LB532" i="1"/>
  <c r="KY532" i="1"/>
  <c r="KX532" i="1"/>
  <c r="KP532" i="1"/>
  <c r="KM532" i="1"/>
  <c r="KK532" i="1"/>
  <c r="JV532" i="1"/>
  <c r="JT532" i="1" s="1"/>
  <c r="II532" i="1"/>
  <c r="IH532" i="1"/>
  <c r="IB532" i="1"/>
  <c r="IA532" i="1"/>
  <c r="HU532" i="1"/>
  <c r="HT532" i="1"/>
  <c r="HN532" i="1"/>
  <c r="HM532" i="1"/>
  <c r="HG532" i="1"/>
  <c r="HF532" i="1"/>
  <c r="GZ532" i="1"/>
  <c r="GY532" i="1"/>
  <c r="GS532" i="1"/>
  <c r="GP532" i="1"/>
  <c r="GO532" i="1"/>
  <c r="FM532" i="1"/>
  <c r="FA532" i="1"/>
  <c r="ER532" i="1"/>
  <c r="EE532" i="1"/>
  <c r="ED532" i="1"/>
  <c r="EC532" i="1"/>
  <c r="DZ532" i="1"/>
  <c r="DV532" i="1"/>
  <c r="CI532" i="1"/>
  <c r="BK532" i="1"/>
  <c r="L532" i="1"/>
  <c r="H532" i="1"/>
  <c r="G532" i="1"/>
  <c r="LO531" i="1"/>
  <c r="LE531" i="1"/>
  <c r="LD531" i="1"/>
  <c r="LB531" i="1"/>
  <c r="KY531" i="1"/>
  <c r="KX531" i="1"/>
  <c r="KP531" i="1"/>
  <c r="KM531" i="1"/>
  <c r="KK531" i="1"/>
  <c r="JV531" i="1"/>
  <c r="JT531" i="1" s="1"/>
  <c r="II531" i="1"/>
  <c r="IH531" i="1"/>
  <c r="IB531" i="1"/>
  <c r="IA531" i="1"/>
  <c r="HU531" i="1"/>
  <c r="HT531" i="1"/>
  <c r="HN531" i="1"/>
  <c r="HM531" i="1"/>
  <c r="HG531" i="1"/>
  <c r="HF531" i="1"/>
  <c r="GZ531" i="1"/>
  <c r="GY531" i="1"/>
  <c r="GS531" i="1"/>
  <c r="GP531" i="1"/>
  <c r="GO531" i="1"/>
  <c r="FM531" i="1"/>
  <c r="FA531" i="1"/>
  <c r="ER531" i="1"/>
  <c r="EE531" i="1"/>
  <c r="ED531" i="1"/>
  <c r="EC531" i="1"/>
  <c r="DZ531" i="1"/>
  <c r="DV531" i="1"/>
  <c r="CI531" i="1"/>
  <c r="BK531" i="1"/>
  <c r="L531" i="1"/>
  <c r="H531" i="1"/>
  <c r="G531" i="1"/>
  <c r="LO530" i="1"/>
  <c r="LE530" i="1"/>
  <c r="LD530" i="1"/>
  <c r="LB530" i="1"/>
  <c r="KY530" i="1"/>
  <c r="KX530" i="1"/>
  <c r="KP530" i="1"/>
  <c r="KM530" i="1"/>
  <c r="KK530" i="1"/>
  <c r="JV530" i="1"/>
  <c r="JT530" i="1" s="1"/>
  <c r="II530" i="1"/>
  <c r="IH530" i="1"/>
  <c r="IB530" i="1"/>
  <c r="IA530" i="1"/>
  <c r="HU530" i="1"/>
  <c r="HT530" i="1"/>
  <c r="HN530" i="1"/>
  <c r="HM530" i="1"/>
  <c r="HG530" i="1"/>
  <c r="HF530" i="1"/>
  <c r="GZ530" i="1"/>
  <c r="GY530" i="1"/>
  <c r="GS530" i="1"/>
  <c r="GP530" i="1"/>
  <c r="GO530" i="1"/>
  <c r="FM530" i="1"/>
  <c r="FA530" i="1"/>
  <c r="ER530" i="1"/>
  <c r="EE530" i="1"/>
  <c r="ED530" i="1"/>
  <c r="EC530" i="1"/>
  <c r="DZ530" i="1"/>
  <c r="DV530" i="1"/>
  <c r="CI530" i="1"/>
  <c r="BK530" i="1"/>
  <c r="L530" i="1"/>
  <c r="H530" i="1"/>
  <c r="G530" i="1"/>
  <c r="LO529" i="1"/>
  <c r="LE529" i="1"/>
  <c r="LD529" i="1"/>
  <c r="LB529" i="1"/>
  <c r="KY529" i="1"/>
  <c r="KX529" i="1"/>
  <c r="KP529" i="1"/>
  <c r="KM529" i="1"/>
  <c r="KK529" i="1"/>
  <c r="JV529" i="1"/>
  <c r="JT529" i="1" s="1"/>
  <c r="II529" i="1"/>
  <c r="IH529" i="1"/>
  <c r="IB529" i="1"/>
  <c r="IA529" i="1"/>
  <c r="HU529" i="1"/>
  <c r="HT529" i="1"/>
  <c r="HN529" i="1"/>
  <c r="HM529" i="1"/>
  <c r="HG529" i="1"/>
  <c r="HF529" i="1"/>
  <c r="GZ529" i="1"/>
  <c r="GY529" i="1"/>
  <c r="GS529" i="1"/>
  <c r="GP529" i="1"/>
  <c r="GO529" i="1"/>
  <c r="FM529" i="1"/>
  <c r="FA529" i="1"/>
  <c r="ER529" i="1"/>
  <c r="EE529" i="1"/>
  <c r="ED529" i="1"/>
  <c r="EC529" i="1"/>
  <c r="DZ529" i="1"/>
  <c r="DV529" i="1"/>
  <c r="CI529" i="1"/>
  <c r="BK529" i="1"/>
  <c r="L529" i="1"/>
  <c r="H529" i="1"/>
  <c r="G529" i="1"/>
  <c r="LO528" i="1"/>
  <c r="LE528" i="1"/>
  <c r="LD528" i="1"/>
  <c r="LB528" i="1"/>
  <c r="KY528" i="1"/>
  <c r="KX528" i="1"/>
  <c r="KP528" i="1"/>
  <c r="KM528" i="1"/>
  <c r="KK528" i="1"/>
  <c r="JV528" i="1"/>
  <c r="JT528" i="1" s="1"/>
  <c r="II528" i="1"/>
  <c r="IH528" i="1"/>
  <c r="IB528" i="1"/>
  <c r="IA528" i="1"/>
  <c r="HU528" i="1"/>
  <c r="HT528" i="1"/>
  <c r="HN528" i="1"/>
  <c r="HM528" i="1"/>
  <c r="HG528" i="1"/>
  <c r="HF528" i="1"/>
  <c r="GZ528" i="1"/>
  <c r="GY528" i="1"/>
  <c r="GS528" i="1"/>
  <c r="GP528" i="1"/>
  <c r="GO528" i="1"/>
  <c r="FM528" i="1"/>
  <c r="FA528" i="1"/>
  <c r="ER528" i="1"/>
  <c r="EE528" i="1"/>
  <c r="ED528" i="1"/>
  <c r="EC528" i="1"/>
  <c r="DZ528" i="1"/>
  <c r="DV528" i="1"/>
  <c r="CI528" i="1"/>
  <c r="BK528" i="1"/>
  <c r="L528" i="1"/>
  <c r="H528" i="1"/>
  <c r="G528" i="1"/>
  <c r="LO527" i="1"/>
  <c r="LE527" i="1"/>
  <c r="LD527" i="1"/>
  <c r="LB527" i="1"/>
  <c r="KY527" i="1"/>
  <c r="KX527" i="1"/>
  <c r="KP527" i="1"/>
  <c r="KM527" i="1"/>
  <c r="KK527" i="1"/>
  <c r="JV527" i="1"/>
  <c r="JT527" i="1"/>
  <c r="II527" i="1"/>
  <c r="IH527" i="1"/>
  <c r="IB527" i="1"/>
  <c r="IA527" i="1"/>
  <c r="HU527" i="1"/>
  <c r="HT527" i="1"/>
  <c r="HN527" i="1"/>
  <c r="HM527" i="1"/>
  <c r="HG527" i="1"/>
  <c r="HF527" i="1"/>
  <c r="GZ527" i="1"/>
  <c r="GY527" i="1"/>
  <c r="GS527" i="1"/>
  <c r="GP527" i="1"/>
  <c r="GO527" i="1"/>
  <c r="FM527" i="1"/>
  <c r="FA527" i="1"/>
  <c r="ER527" i="1"/>
  <c r="EE527" i="1"/>
  <c r="ED527" i="1"/>
  <c r="EC527" i="1"/>
  <c r="DZ527" i="1"/>
  <c r="DV527" i="1"/>
  <c r="CI527" i="1"/>
  <c r="BK527" i="1"/>
  <c r="L527" i="1"/>
  <c r="H527" i="1"/>
  <c r="G527" i="1"/>
  <c r="LO526" i="1"/>
  <c r="LE526" i="1"/>
  <c r="LD526" i="1"/>
  <c r="LB526" i="1"/>
  <c r="KY526" i="1"/>
  <c r="KX526" i="1"/>
  <c r="KP526" i="1"/>
  <c r="KM526" i="1"/>
  <c r="KK526" i="1"/>
  <c r="JV526" i="1"/>
  <c r="JT526" i="1" s="1"/>
  <c r="II526" i="1"/>
  <c r="IH526" i="1"/>
  <c r="IB526" i="1"/>
  <c r="IA526" i="1"/>
  <c r="HU526" i="1"/>
  <c r="HT526" i="1"/>
  <c r="HN526" i="1"/>
  <c r="HM526" i="1"/>
  <c r="HG526" i="1"/>
  <c r="HF526" i="1"/>
  <c r="GZ526" i="1"/>
  <c r="GY526" i="1"/>
  <c r="GS526" i="1"/>
  <c r="GP526" i="1"/>
  <c r="GO526" i="1"/>
  <c r="FM526" i="1"/>
  <c r="FA526" i="1"/>
  <c r="ER526" i="1"/>
  <c r="EE526" i="1"/>
  <c r="ED526" i="1"/>
  <c r="EC526" i="1"/>
  <c r="DZ526" i="1"/>
  <c r="DV526" i="1"/>
  <c r="CI526" i="1"/>
  <c r="BK526" i="1"/>
  <c r="L526" i="1"/>
  <c r="H526" i="1"/>
  <c r="G526" i="1"/>
  <c r="LO525" i="1"/>
  <c r="LE525" i="1"/>
  <c r="LD525" i="1"/>
  <c r="LB525" i="1"/>
  <c r="KY525" i="1"/>
  <c r="KX525" i="1"/>
  <c r="KP525" i="1"/>
  <c r="KM525" i="1"/>
  <c r="KK525" i="1"/>
  <c r="JV525" i="1"/>
  <c r="JT525" i="1" s="1"/>
  <c r="II525" i="1"/>
  <c r="IH525" i="1"/>
  <c r="IB525" i="1"/>
  <c r="IA525" i="1"/>
  <c r="HU525" i="1"/>
  <c r="HT525" i="1"/>
  <c r="HN525" i="1"/>
  <c r="HM525" i="1"/>
  <c r="HG525" i="1"/>
  <c r="HF525" i="1"/>
  <c r="GZ525" i="1"/>
  <c r="GY525" i="1"/>
  <c r="GS525" i="1"/>
  <c r="GP525" i="1"/>
  <c r="GO525" i="1"/>
  <c r="FM525" i="1"/>
  <c r="FA525" i="1"/>
  <c r="ER525" i="1"/>
  <c r="EE525" i="1"/>
  <c r="ED525" i="1"/>
  <c r="EC525" i="1"/>
  <c r="DZ525" i="1"/>
  <c r="DV525" i="1"/>
  <c r="CI525" i="1"/>
  <c r="BK525" i="1"/>
  <c r="L525" i="1"/>
  <c r="H525" i="1"/>
  <c r="G525" i="1"/>
  <c r="LO524" i="1"/>
  <c r="LE524" i="1"/>
  <c r="LD524" i="1"/>
  <c r="LB524" i="1"/>
  <c r="KY524" i="1"/>
  <c r="KX524" i="1"/>
  <c r="KP524" i="1"/>
  <c r="KM524" i="1"/>
  <c r="KK524" i="1"/>
  <c r="JV524" i="1"/>
  <c r="JT524" i="1" s="1"/>
  <c r="II524" i="1"/>
  <c r="IH524" i="1"/>
  <c r="IB524" i="1"/>
  <c r="IA524" i="1"/>
  <c r="HU524" i="1"/>
  <c r="HT524" i="1"/>
  <c r="HN524" i="1"/>
  <c r="HM524" i="1"/>
  <c r="HG524" i="1"/>
  <c r="HF524" i="1"/>
  <c r="GZ524" i="1"/>
  <c r="GY524" i="1"/>
  <c r="GS524" i="1"/>
  <c r="GP524" i="1"/>
  <c r="GO524" i="1"/>
  <c r="FM524" i="1"/>
  <c r="FA524" i="1"/>
  <c r="ER524" i="1"/>
  <c r="EE524" i="1"/>
  <c r="ED524" i="1"/>
  <c r="EC524" i="1"/>
  <c r="DZ524" i="1"/>
  <c r="DV524" i="1"/>
  <c r="CI524" i="1"/>
  <c r="BK524" i="1"/>
  <c r="L524" i="1"/>
  <c r="H524" i="1"/>
  <c r="G524" i="1"/>
  <c r="LO523" i="1"/>
  <c r="LE523" i="1"/>
  <c r="LD523" i="1"/>
  <c r="LB523" i="1"/>
  <c r="KY523" i="1"/>
  <c r="KX523" i="1"/>
  <c r="KP523" i="1"/>
  <c r="KM523" i="1"/>
  <c r="KK523" i="1"/>
  <c r="JV523" i="1"/>
  <c r="JT523" i="1"/>
  <c r="II523" i="1"/>
  <c r="IH523" i="1"/>
  <c r="IB523" i="1"/>
  <c r="IA523" i="1"/>
  <c r="HU523" i="1"/>
  <c r="HT523" i="1"/>
  <c r="HN523" i="1"/>
  <c r="HM523" i="1"/>
  <c r="HG523" i="1"/>
  <c r="HF523" i="1"/>
  <c r="GZ523" i="1"/>
  <c r="GY523" i="1"/>
  <c r="GS523" i="1"/>
  <c r="GP523" i="1"/>
  <c r="GO523" i="1"/>
  <c r="FM523" i="1"/>
  <c r="FA523" i="1"/>
  <c r="ER523" i="1"/>
  <c r="EE523" i="1"/>
  <c r="ED523" i="1"/>
  <c r="EC523" i="1"/>
  <c r="DZ523" i="1"/>
  <c r="DV523" i="1"/>
  <c r="CI523" i="1"/>
  <c r="BK523" i="1"/>
  <c r="L523" i="1"/>
  <c r="H523" i="1"/>
  <c r="G523" i="1"/>
  <c r="LO522" i="1"/>
  <c r="LE522" i="1"/>
  <c r="LD522" i="1"/>
  <c r="LB522" i="1"/>
  <c r="KY522" i="1"/>
  <c r="KX522" i="1"/>
  <c r="KP522" i="1"/>
  <c r="KM522" i="1"/>
  <c r="KK522" i="1"/>
  <c r="JV522" i="1"/>
  <c r="JT522" i="1" s="1"/>
  <c r="II522" i="1"/>
  <c r="IH522" i="1"/>
  <c r="IB522" i="1"/>
  <c r="IA522" i="1"/>
  <c r="HU522" i="1"/>
  <c r="HT522" i="1"/>
  <c r="HN522" i="1"/>
  <c r="HM522" i="1"/>
  <c r="HG522" i="1"/>
  <c r="HF522" i="1"/>
  <c r="GZ522" i="1"/>
  <c r="GY522" i="1"/>
  <c r="GS522" i="1"/>
  <c r="GP522" i="1"/>
  <c r="GO522" i="1"/>
  <c r="FM522" i="1"/>
  <c r="FA522" i="1"/>
  <c r="ER522" i="1"/>
  <c r="EE522" i="1"/>
  <c r="ED522" i="1"/>
  <c r="EC522" i="1"/>
  <c r="DZ522" i="1"/>
  <c r="DV522" i="1"/>
  <c r="CI522" i="1"/>
  <c r="BK522" i="1"/>
  <c r="L522" i="1"/>
  <c r="H522" i="1"/>
  <c r="G522" i="1"/>
  <c r="LO521" i="1"/>
  <c r="LE521" i="1"/>
  <c r="LD521" i="1"/>
  <c r="LB521" i="1"/>
  <c r="KY521" i="1"/>
  <c r="KX521" i="1"/>
  <c r="KP521" i="1"/>
  <c r="KM521" i="1"/>
  <c r="KK521" i="1"/>
  <c r="JV521" i="1"/>
  <c r="JT521" i="1"/>
  <c r="II521" i="1"/>
  <c r="IH521" i="1"/>
  <c r="IB521" i="1"/>
  <c r="IA521" i="1"/>
  <c r="HU521" i="1"/>
  <c r="HT521" i="1"/>
  <c r="HN521" i="1"/>
  <c r="HM521" i="1"/>
  <c r="HG521" i="1"/>
  <c r="HF521" i="1"/>
  <c r="GZ521" i="1"/>
  <c r="GY521" i="1"/>
  <c r="GS521" i="1"/>
  <c r="GP521" i="1"/>
  <c r="GO521" i="1"/>
  <c r="FM521" i="1"/>
  <c r="FA521" i="1"/>
  <c r="ER521" i="1"/>
  <c r="EE521" i="1"/>
  <c r="ED521" i="1"/>
  <c r="EC521" i="1"/>
  <c r="DZ521" i="1"/>
  <c r="DV521" i="1"/>
  <c r="CI521" i="1"/>
  <c r="BK521" i="1"/>
  <c r="L521" i="1"/>
  <c r="H521" i="1"/>
  <c r="G521" i="1"/>
  <c r="LO520" i="1"/>
  <c r="LE520" i="1"/>
  <c r="LD520" i="1"/>
  <c r="LB520" i="1"/>
  <c r="KY520" i="1"/>
  <c r="KX520" i="1"/>
  <c r="KP520" i="1"/>
  <c r="KM520" i="1"/>
  <c r="KK520" i="1"/>
  <c r="JV520" i="1"/>
  <c r="JT520" i="1" s="1"/>
  <c r="II520" i="1"/>
  <c r="IH520" i="1"/>
  <c r="IB520" i="1"/>
  <c r="IA520" i="1"/>
  <c r="HU520" i="1"/>
  <c r="HT520" i="1"/>
  <c r="HN520" i="1"/>
  <c r="HM520" i="1"/>
  <c r="HG520" i="1"/>
  <c r="HF520" i="1"/>
  <c r="GZ520" i="1"/>
  <c r="GY520" i="1"/>
  <c r="GS520" i="1"/>
  <c r="GP520" i="1"/>
  <c r="GO520" i="1"/>
  <c r="FM520" i="1"/>
  <c r="FA520" i="1"/>
  <c r="ER520" i="1"/>
  <c r="EE520" i="1"/>
  <c r="ED520" i="1"/>
  <c r="EC520" i="1"/>
  <c r="DZ520" i="1"/>
  <c r="DV520" i="1"/>
  <c r="CI520" i="1"/>
  <c r="BK520" i="1"/>
  <c r="L520" i="1"/>
  <c r="H520" i="1"/>
  <c r="G520" i="1"/>
  <c r="LO519" i="1"/>
  <c r="LE519" i="1"/>
  <c r="LD519" i="1"/>
  <c r="LB519" i="1"/>
  <c r="KY519" i="1"/>
  <c r="KX519" i="1"/>
  <c r="KP519" i="1"/>
  <c r="KM519" i="1"/>
  <c r="KK519" i="1"/>
  <c r="JV519" i="1"/>
  <c r="JT519" i="1" s="1"/>
  <c r="II519" i="1"/>
  <c r="IH519" i="1"/>
  <c r="IB519" i="1"/>
  <c r="IA519" i="1"/>
  <c r="HU519" i="1"/>
  <c r="HT519" i="1"/>
  <c r="HN519" i="1"/>
  <c r="HM519" i="1"/>
  <c r="HG519" i="1"/>
  <c r="HF519" i="1"/>
  <c r="GZ519" i="1"/>
  <c r="GY519" i="1"/>
  <c r="GS519" i="1"/>
  <c r="GP519" i="1"/>
  <c r="GO519" i="1"/>
  <c r="FM519" i="1"/>
  <c r="FA519" i="1"/>
  <c r="ER519" i="1"/>
  <c r="EE519" i="1"/>
  <c r="ED519" i="1"/>
  <c r="EC519" i="1"/>
  <c r="DZ519" i="1"/>
  <c r="DV519" i="1"/>
  <c r="CI519" i="1"/>
  <c r="BK519" i="1"/>
  <c r="L519" i="1"/>
  <c r="H519" i="1"/>
  <c r="G519" i="1"/>
  <c r="LO518" i="1"/>
  <c r="LE518" i="1"/>
  <c r="LD518" i="1"/>
  <c r="LB518" i="1"/>
  <c r="KY518" i="1"/>
  <c r="KX518" i="1"/>
  <c r="KP518" i="1"/>
  <c r="KM518" i="1"/>
  <c r="KK518" i="1"/>
  <c r="JV518" i="1"/>
  <c r="JT518" i="1" s="1"/>
  <c r="II518" i="1"/>
  <c r="IH518" i="1"/>
  <c r="IB518" i="1"/>
  <c r="IA518" i="1"/>
  <c r="HU518" i="1"/>
  <c r="HT518" i="1"/>
  <c r="HN518" i="1"/>
  <c r="HM518" i="1"/>
  <c r="HG518" i="1"/>
  <c r="HF518" i="1"/>
  <c r="GZ518" i="1"/>
  <c r="GY518" i="1"/>
  <c r="GS518" i="1"/>
  <c r="GP518" i="1"/>
  <c r="GO518" i="1"/>
  <c r="FM518" i="1"/>
  <c r="FA518" i="1"/>
  <c r="ER518" i="1"/>
  <c r="EE518" i="1"/>
  <c r="ED518" i="1"/>
  <c r="EC518" i="1"/>
  <c r="DZ518" i="1"/>
  <c r="DV518" i="1"/>
  <c r="CI518" i="1"/>
  <c r="BK518" i="1"/>
  <c r="L518" i="1"/>
  <c r="H518" i="1"/>
  <c r="G518" i="1"/>
  <c r="LO517" i="1"/>
  <c r="LE517" i="1"/>
  <c r="LD517" i="1"/>
  <c r="LB517" i="1"/>
  <c r="KY517" i="1"/>
  <c r="KX517" i="1"/>
  <c r="KP517" i="1"/>
  <c r="KM517" i="1"/>
  <c r="KK517" i="1"/>
  <c r="JV517" i="1"/>
  <c r="JT517" i="1" s="1"/>
  <c r="II517" i="1"/>
  <c r="IH517" i="1"/>
  <c r="IB517" i="1"/>
  <c r="IA517" i="1"/>
  <c r="HU517" i="1"/>
  <c r="HT517" i="1"/>
  <c r="HN517" i="1"/>
  <c r="HM517" i="1"/>
  <c r="HG517" i="1"/>
  <c r="HF517" i="1"/>
  <c r="GZ517" i="1"/>
  <c r="GY517" i="1"/>
  <c r="GS517" i="1"/>
  <c r="GP517" i="1"/>
  <c r="GO517" i="1"/>
  <c r="FM517" i="1"/>
  <c r="FA517" i="1"/>
  <c r="ER517" i="1"/>
  <c r="EE517" i="1"/>
  <c r="ED517" i="1"/>
  <c r="EC517" i="1"/>
  <c r="DZ517" i="1"/>
  <c r="DV517" i="1"/>
  <c r="CI517" i="1"/>
  <c r="BK517" i="1"/>
  <c r="L517" i="1"/>
  <c r="H517" i="1"/>
  <c r="G517" i="1"/>
  <c r="LO516" i="1"/>
  <c r="LE516" i="1"/>
  <c r="LD516" i="1"/>
  <c r="LB516" i="1"/>
  <c r="KY516" i="1"/>
  <c r="KX516" i="1"/>
  <c r="KP516" i="1"/>
  <c r="KM516" i="1"/>
  <c r="KK516" i="1"/>
  <c r="JV516" i="1"/>
  <c r="JT516" i="1" s="1"/>
  <c r="II516" i="1"/>
  <c r="IH516" i="1"/>
  <c r="IB516" i="1"/>
  <c r="IA516" i="1"/>
  <c r="HU516" i="1"/>
  <c r="HT516" i="1"/>
  <c r="HN516" i="1"/>
  <c r="HM516" i="1"/>
  <c r="HG516" i="1"/>
  <c r="HF516" i="1"/>
  <c r="GZ516" i="1"/>
  <c r="GY516" i="1"/>
  <c r="GS516" i="1"/>
  <c r="GP516" i="1"/>
  <c r="GO516" i="1"/>
  <c r="FM516" i="1"/>
  <c r="FA516" i="1"/>
  <c r="ER516" i="1"/>
  <c r="EE516" i="1"/>
  <c r="ED516" i="1"/>
  <c r="EC516" i="1"/>
  <c r="DZ516" i="1"/>
  <c r="DV516" i="1"/>
  <c r="CI516" i="1"/>
  <c r="BK516" i="1"/>
  <c r="L516" i="1"/>
  <c r="H516" i="1"/>
  <c r="G516" i="1"/>
  <c r="LO515" i="1"/>
  <c r="LE515" i="1"/>
  <c r="LD515" i="1"/>
  <c r="LB515" i="1"/>
  <c r="KY515" i="1"/>
  <c r="KX515" i="1"/>
  <c r="KP515" i="1"/>
  <c r="KM515" i="1"/>
  <c r="KK515" i="1"/>
  <c r="JV515" i="1"/>
  <c r="JT515" i="1"/>
  <c r="II515" i="1"/>
  <c r="IH515" i="1"/>
  <c r="IB515" i="1"/>
  <c r="IA515" i="1"/>
  <c r="HU515" i="1"/>
  <c r="HT515" i="1"/>
  <c r="HN515" i="1"/>
  <c r="HM515" i="1"/>
  <c r="HG515" i="1"/>
  <c r="HF515" i="1"/>
  <c r="GZ515" i="1"/>
  <c r="GY515" i="1"/>
  <c r="GS515" i="1"/>
  <c r="GP515" i="1"/>
  <c r="GO515" i="1"/>
  <c r="FM515" i="1"/>
  <c r="FA515" i="1"/>
  <c r="ER515" i="1"/>
  <c r="EE515" i="1"/>
  <c r="ED515" i="1"/>
  <c r="EC515" i="1"/>
  <c r="DZ515" i="1"/>
  <c r="DV515" i="1"/>
  <c r="CI515" i="1"/>
  <c r="BK515" i="1"/>
  <c r="L515" i="1"/>
  <c r="H515" i="1"/>
  <c r="G515" i="1"/>
  <c r="LO514" i="1"/>
  <c r="LE514" i="1"/>
  <c r="LD514" i="1"/>
  <c r="LB514" i="1"/>
  <c r="KY514" i="1"/>
  <c r="KX514" i="1"/>
  <c r="KP514" i="1"/>
  <c r="KM514" i="1"/>
  <c r="KK514" i="1"/>
  <c r="JV514" i="1"/>
  <c r="JT514" i="1" s="1"/>
  <c r="II514" i="1"/>
  <c r="IH514" i="1"/>
  <c r="IB514" i="1"/>
  <c r="IA514" i="1"/>
  <c r="HU514" i="1"/>
  <c r="HT514" i="1"/>
  <c r="HN514" i="1"/>
  <c r="HM514" i="1"/>
  <c r="HG514" i="1"/>
  <c r="HF514" i="1"/>
  <c r="GZ514" i="1"/>
  <c r="GY514" i="1"/>
  <c r="GS514" i="1"/>
  <c r="GP514" i="1"/>
  <c r="GO514" i="1"/>
  <c r="FM514" i="1"/>
  <c r="FA514" i="1"/>
  <c r="ER514" i="1"/>
  <c r="EE514" i="1"/>
  <c r="ED514" i="1"/>
  <c r="EC514" i="1"/>
  <c r="DZ514" i="1"/>
  <c r="DV514" i="1"/>
  <c r="CI514" i="1"/>
  <c r="BK514" i="1"/>
  <c r="L514" i="1"/>
  <c r="H514" i="1"/>
  <c r="G514" i="1"/>
  <c r="LO513" i="1"/>
  <c r="LE513" i="1"/>
  <c r="LD513" i="1"/>
  <c r="LB513" i="1"/>
  <c r="KY513" i="1"/>
  <c r="KX513" i="1"/>
  <c r="KP513" i="1"/>
  <c r="KM513" i="1"/>
  <c r="KK513" i="1"/>
  <c r="JV513" i="1"/>
  <c r="JT513" i="1" s="1"/>
  <c r="II513" i="1"/>
  <c r="IH513" i="1"/>
  <c r="IB513" i="1"/>
  <c r="IA513" i="1"/>
  <c r="HU513" i="1"/>
  <c r="HT513" i="1"/>
  <c r="HN513" i="1"/>
  <c r="HM513" i="1"/>
  <c r="HG513" i="1"/>
  <c r="HF513" i="1"/>
  <c r="GZ513" i="1"/>
  <c r="GY513" i="1"/>
  <c r="GS513" i="1"/>
  <c r="GP513" i="1"/>
  <c r="GO513" i="1"/>
  <c r="FM513" i="1"/>
  <c r="FA513" i="1"/>
  <c r="ER513" i="1"/>
  <c r="EE513" i="1"/>
  <c r="ED513" i="1"/>
  <c r="EC513" i="1"/>
  <c r="DZ513" i="1"/>
  <c r="DV513" i="1"/>
  <c r="CI513" i="1"/>
  <c r="BK513" i="1"/>
  <c r="L513" i="1"/>
  <c r="H513" i="1"/>
  <c r="G513" i="1"/>
  <c r="LO512" i="1"/>
  <c r="LE512" i="1"/>
  <c r="LD512" i="1"/>
  <c r="LB512" i="1"/>
  <c r="KY512" i="1"/>
  <c r="KX512" i="1"/>
  <c r="KP512" i="1"/>
  <c r="KM512" i="1"/>
  <c r="KK512" i="1"/>
  <c r="JV512" i="1"/>
  <c r="JT512" i="1" s="1"/>
  <c r="II512" i="1"/>
  <c r="IH512" i="1"/>
  <c r="IB512" i="1"/>
  <c r="IA512" i="1"/>
  <c r="HU512" i="1"/>
  <c r="HT512" i="1"/>
  <c r="HN512" i="1"/>
  <c r="HM512" i="1"/>
  <c r="HG512" i="1"/>
  <c r="HF512" i="1"/>
  <c r="GZ512" i="1"/>
  <c r="GY512" i="1"/>
  <c r="GS512" i="1"/>
  <c r="GP512" i="1"/>
  <c r="GO512" i="1"/>
  <c r="FM512" i="1"/>
  <c r="FA512" i="1"/>
  <c r="ER512" i="1"/>
  <c r="EE512" i="1"/>
  <c r="ED512" i="1"/>
  <c r="EC512" i="1"/>
  <c r="DZ512" i="1"/>
  <c r="DV512" i="1"/>
  <c r="CI512" i="1"/>
  <c r="BK512" i="1"/>
  <c r="L512" i="1"/>
  <c r="H512" i="1"/>
  <c r="G512" i="1"/>
  <c r="LO511" i="1"/>
  <c r="LE511" i="1"/>
  <c r="LD511" i="1"/>
  <c r="LB511" i="1"/>
  <c r="KY511" i="1"/>
  <c r="KX511" i="1"/>
  <c r="KP511" i="1"/>
  <c r="KM511" i="1"/>
  <c r="KK511" i="1"/>
  <c r="JV511" i="1"/>
  <c r="JT511" i="1"/>
  <c r="II511" i="1"/>
  <c r="IH511" i="1"/>
  <c r="IB511" i="1"/>
  <c r="IA511" i="1"/>
  <c r="HU511" i="1"/>
  <c r="HT511" i="1"/>
  <c r="HN511" i="1"/>
  <c r="HM511" i="1"/>
  <c r="HG511" i="1"/>
  <c r="HF511" i="1"/>
  <c r="GZ511" i="1"/>
  <c r="GY511" i="1"/>
  <c r="GS511" i="1"/>
  <c r="GP511" i="1"/>
  <c r="GO511" i="1"/>
  <c r="FM511" i="1"/>
  <c r="FA511" i="1"/>
  <c r="ER511" i="1"/>
  <c r="EE511" i="1"/>
  <c r="ED511" i="1"/>
  <c r="EC511" i="1"/>
  <c r="DZ511" i="1"/>
  <c r="DV511" i="1"/>
  <c r="CI511" i="1"/>
  <c r="BK511" i="1"/>
  <c r="L511" i="1"/>
  <c r="H511" i="1"/>
  <c r="G511" i="1"/>
  <c r="LO510" i="1"/>
  <c r="LE510" i="1"/>
  <c r="LD510" i="1"/>
  <c r="LB510" i="1"/>
  <c r="KY510" i="1"/>
  <c r="KX510" i="1"/>
  <c r="KP510" i="1"/>
  <c r="KM510" i="1"/>
  <c r="KK510" i="1"/>
  <c r="JV510" i="1"/>
  <c r="JT510" i="1" s="1"/>
  <c r="II510" i="1"/>
  <c r="IH510" i="1"/>
  <c r="IB510" i="1"/>
  <c r="IA510" i="1"/>
  <c r="HU510" i="1"/>
  <c r="HT510" i="1"/>
  <c r="HN510" i="1"/>
  <c r="HM510" i="1"/>
  <c r="HG510" i="1"/>
  <c r="HF510" i="1"/>
  <c r="GZ510" i="1"/>
  <c r="GY510" i="1"/>
  <c r="GS510" i="1"/>
  <c r="GP510" i="1"/>
  <c r="GO510" i="1"/>
  <c r="FM510" i="1"/>
  <c r="FA510" i="1"/>
  <c r="ER510" i="1"/>
  <c r="EE510" i="1"/>
  <c r="ED510" i="1"/>
  <c r="EC510" i="1"/>
  <c r="DZ510" i="1"/>
  <c r="DV510" i="1"/>
  <c r="CI510" i="1"/>
  <c r="BK510" i="1"/>
  <c r="L510" i="1"/>
  <c r="H510" i="1"/>
  <c r="G510" i="1"/>
  <c r="LO509" i="1"/>
  <c r="LE509" i="1"/>
  <c r="LD509" i="1"/>
  <c r="LB509" i="1"/>
  <c r="KY509" i="1"/>
  <c r="KX509" i="1"/>
  <c r="KP509" i="1"/>
  <c r="KM509" i="1"/>
  <c r="KK509" i="1"/>
  <c r="JV509" i="1"/>
  <c r="JT509" i="1"/>
  <c r="II509" i="1"/>
  <c r="IH509" i="1"/>
  <c r="IB509" i="1"/>
  <c r="IA509" i="1"/>
  <c r="HU509" i="1"/>
  <c r="HT509" i="1"/>
  <c r="HN509" i="1"/>
  <c r="HM509" i="1"/>
  <c r="HG509" i="1"/>
  <c r="HF509" i="1"/>
  <c r="GZ509" i="1"/>
  <c r="GY509" i="1"/>
  <c r="GS509" i="1"/>
  <c r="GP509" i="1"/>
  <c r="GO509" i="1"/>
  <c r="FM509" i="1"/>
  <c r="FA509" i="1"/>
  <c r="ER509" i="1"/>
  <c r="EE509" i="1"/>
  <c r="ED509" i="1"/>
  <c r="EC509" i="1"/>
  <c r="DZ509" i="1"/>
  <c r="DV509" i="1"/>
  <c r="CI509" i="1"/>
  <c r="BK509" i="1"/>
  <c r="L509" i="1"/>
  <c r="H509" i="1"/>
  <c r="G509" i="1"/>
  <c r="LO508" i="1"/>
  <c r="LE508" i="1"/>
  <c r="LD508" i="1"/>
  <c r="LB508" i="1"/>
  <c r="KY508" i="1"/>
  <c r="KX508" i="1"/>
  <c r="KP508" i="1"/>
  <c r="KM508" i="1"/>
  <c r="KK508" i="1"/>
  <c r="JV508" i="1"/>
  <c r="JT508" i="1" s="1"/>
  <c r="II508" i="1"/>
  <c r="IH508" i="1"/>
  <c r="IB508" i="1"/>
  <c r="IA508" i="1"/>
  <c r="HU508" i="1"/>
  <c r="HT508" i="1"/>
  <c r="HN508" i="1"/>
  <c r="HM508" i="1"/>
  <c r="HG508" i="1"/>
  <c r="HF508" i="1"/>
  <c r="GZ508" i="1"/>
  <c r="GY508" i="1"/>
  <c r="GS508" i="1"/>
  <c r="GP508" i="1"/>
  <c r="GO508" i="1"/>
  <c r="FM508" i="1"/>
  <c r="FA508" i="1"/>
  <c r="ER508" i="1"/>
  <c r="EE508" i="1"/>
  <c r="ED508" i="1"/>
  <c r="EC508" i="1"/>
  <c r="DZ508" i="1"/>
  <c r="DV508" i="1"/>
  <c r="CI508" i="1"/>
  <c r="BK508" i="1"/>
  <c r="L508" i="1"/>
  <c r="H508" i="1"/>
  <c r="G508" i="1"/>
  <c r="LO507" i="1"/>
  <c r="LE507" i="1"/>
  <c r="LD507" i="1"/>
  <c r="LB507" i="1"/>
  <c r="KY507" i="1"/>
  <c r="KX507" i="1"/>
  <c r="KP507" i="1"/>
  <c r="KM507" i="1"/>
  <c r="KK507" i="1"/>
  <c r="JV507" i="1"/>
  <c r="JT507" i="1" s="1"/>
  <c r="II507" i="1"/>
  <c r="IH507" i="1"/>
  <c r="IB507" i="1"/>
  <c r="IA507" i="1"/>
  <c r="HU507" i="1"/>
  <c r="HT507" i="1"/>
  <c r="HN507" i="1"/>
  <c r="HM507" i="1"/>
  <c r="HG507" i="1"/>
  <c r="HF507" i="1"/>
  <c r="GZ507" i="1"/>
  <c r="GY507" i="1"/>
  <c r="GS507" i="1"/>
  <c r="GP507" i="1"/>
  <c r="GO507" i="1"/>
  <c r="FM507" i="1"/>
  <c r="FA507" i="1"/>
  <c r="ER507" i="1"/>
  <c r="EE507" i="1"/>
  <c r="ED507" i="1"/>
  <c r="EC507" i="1"/>
  <c r="DZ507" i="1"/>
  <c r="DV507" i="1"/>
  <c r="CI507" i="1"/>
  <c r="BK507" i="1"/>
  <c r="L507" i="1"/>
  <c r="H507" i="1"/>
  <c r="G507" i="1"/>
  <c r="LO506" i="1"/>
  <c r="LE506" i="1"/>
  <c r="LD506" i="1"/>
  <c r="LB506" i="1"/>
  <c r="KY506" i="1"/>
  <c r="KX506" i="1"/>
  <c r="KP506" i="1"/>
  <c r="KM506" i="1"/>
  <c r="KK506" i="1"/>
  <c r="JV506" i="1"/>
  <c r="JT506" i="1" s="1"/>
  <c r="II506" i="1"/>
  <c r="IH506" i="1"/>
  <c r="IB506" i="1"/>
  <c r="IA506" i="1"/>
  <c r="HU506" i="1"/>
  <c r="HT506" i="1"/>
  <c r="HN506" i="1"/>
  <c r="HM506" i="1"/>
  <c r="HG506" i="1"/>
  <c r="HF506" i="1"/>
  <c r="GZ506" i="1"/>
  <c r="GY506" i="1"/>
  <c r="GS506" i="1"/>
  <c r="GP506" i="1"/>
  <c r="GO506" i="1"/>
  <c r="FM506" i="1"/>
  <c r="FA506" i="1"/>
  <c r="ER506" i="1"/>
  <c r="EE506" i="1"/>
  <c r="ED506" i="1"/>
  <c r="EC506" i="1"/>
  <c r="DZ506" i="1"/>
  <c r="DV506" i="1"/>
  <c r="CI506" i="1"/>
  <c r="BK506" i="1"/>
  <c r="L506" i="1"/>
  <c r="H506" i="1"/>
  <c r="G506" i="1"/>
  <c r="LO505" i="1"/>
  <c r="LE505" i="1"/>
  <c r="LD505" i="1"/>
  <c r="LB505" i="1"/>
  <c r="KY505" i="1"/>
  <c r="KX505" i="1"/>
  <c r="KP505" i="1"/>
  <c r="KM505" i="1"/>
  <c r="KK505" i="1"/>
  <c r="JV505" i="1"/>
  <c r="JT505" i="1" s="1"/>
  <c r="II505" i="1"/>
  <c r="IH505" i="1"/>
  <c r="IB505" i="1"/>
  <c r="IA505" i="1"/>
  <c r="HU505" i="1"/>
  <c r="HT505" i="1"/>
  <c r="HN505" i="1"/>
  <c r="HM505" i="1"/>
  <c r="HG505" i="1"/>
  <c r="HF505" i="1"/>
  <c r="GZ505" i="1"/>
  <c r="GY505" i="1"/>
  <c r="GS505" i="1"/>
  <c r="GP505" i="1"/>
  <c r="GO505" i="1"/>
  <c r="FM505" i="1"/>
  <c r="FA505" i="1"/>
  <c r="ER505" i="1"/>
  <c r="EE505" i="1"/>
  <c r="ED505" i="1"/>
  <c r="EC505" i="1"/>
  <c r="DZ505" i="1"/>
  <c r="DV505" i="1"/>
  <c r="CI505" i="1"/>
  <c r="BK505" i="1"/>
  <c r="L505" i="1"/>
  <c r="H505" i="1"/>
  <c r="G505" i="1"/>
  <c r="LO504" i="1"/>
  <c r="LE504" i="1"/>
  <c r="LD504" i="1"/>
  <c r="LB504" i="1"/>
  <c r="KY504" i="1"/>
  <c r="KX504" i="1"/>
  <c r="KP504" i="1"/>
  <c r="KM504" i="1"/>
  <c r="KK504" i="1"/>
  <c r="JV504" i="1"/>
  <c r="JT504" i="1" s="1"/>
  <c r="II504" i="1"/>
  <c r="IH504" i="1"/>
  <c r="IB504" i="1"/>
  <c r="IA504" i="1"/>
  <c r="HU504" i="1"/>
  <c r="HT504" i="1"/>
  <c r="HN504" i="1"/>
  <c r="HM504" i="1"/>
  <c r="HG504" i="1"/>
  <c r="HF504" i="1"/>
  <c r="GZ504" i="1"/>
  <c r="GY504" i="1"/>
  <c r="GS504" i="1"/>
  <c r="GP504" i="1"/>
  <c r="GO504" i="1"/>
  <c r="FM504" i="1"/>
  <c r="FA504" i="1"/>
  <c r="ER504" i="1"/>
  <c r="EE504" i="1"/>
  <c r="ED504" i="1"/>
  <c r="EC504" i="1"/>
  <c r="DZ504" i="1"/>
  <c r="DV504" i="1"/>
  <c r="CI504" i="1"/>
  <c r="BK504" i="1"/>
  <c r="L504" i="1"/>
  <c r="H504" i="1"/>
  <c r="G504" i="1"/>
  <c r="LO503" i="1"/>
  <c r="LE503" i="1"/>
  <c r="LD503" i="1"/>
  <c r="LB503" i="1"/>
  <c r="KY503" i="1"/>
  <c r="KX503" i="1"/>
  <c r="KP503" i="1"/>
  <c r="KM503" i="1"/>
  <c r="KK503" i="1"/>
  <c r="JV503" i="1"/>
  <c r="JT503" i="1"/>
  <c r="II503" i="1"/>
  <c r="IH503" i="1"/>
  <c r="IB503" i="1"/>
  <c r="IA503" i="1"/>
  <c r="HU503" i="1"/>
  <c r="HT503" i="1"/>
  <c r="HN503" i="1"/>
  <c r="HM503" i="1"/>
  <c r="HG503" i="1"/>
  <c r="HF503" i="1"/>
  <c r="GZ503" i="1"/>
  <c r="GY503" i="1"/>
  <c r="GS503" i="1"/>
  <c r="GP503" i="1"/>
  <c r="GO503" i="1"/>
  <c r="FM503" i="1"/>
  <c r="FA503" i="1"/>
  <c r="ER503" i="1"/>
  <c r="EE503" i="1"/>
  <c r="ED503" i="1"/>
  <c r="EC503" i="1"/>
  <c r="DZ503" i="1"/>
  <c r="DV503" i="1"/>
  <c r="CI503" i="1"/>
  <c r="BK503" i="1"/>
  <c r="L503" i="1"/>
  <c r="H503" i="1"/>
  <c r="G503" i="1"/>
  <c r="LO502" i="1"/>
  <c r="LE502" i="1"/>
  <c r="LD502" i="1"/>
  <c r="LB502" i="1"/>
  <c r="KY502" i="1"/>
  <c r="KX502" i="1"/>
  <c r="KP502" i="1"/>
  <c r="KM502" i="1"/>
  <c r="KK502" i="1"/>
  <c r="JV502" i="1"/>
  <c r="JT502" i="1" s="1"/>
  <c r="II502" i="1"/>
  <c r="IH502" i="1"/>
  <c r="IB502" i="1"/>
  <c r="IA502" i="1"/>
  <c r="HU502" i="1"/>
  <c r="HT502" i="1"/>
  <c r="HN502" i="1"/>
  <c r="HM502" i="1"/>
  <c r="HG502" i="1"/>
  <c r="HF502" i="1"/>
  <c r="GZ502" i="1"/>
  <c r="GY502" i="1"/>
  <c r="GS502" i="1"/>
  <c r="GP502" i="1"/>
  <c r="GO502" i="1"/>
  <c r="FM502" i="1"/>
  <c r="FA502" i="1"/>
  <c r="ER502" i="1"/>
  <c r="EE502" i="1"/>
  <c r="ED502" i="1"/>
  <c r="EC502" i="1"/>
  <c r="DZ502" i="1"/>
  <c r="DV502" i="1"/>
  <c r="CI502" i="1"/>
  <c r="BK502" i="1"/>
  <c r="L502" i="1"/>
  <c r="H502" i="1"/>
  <c r="G502" i="1"/>
  <c r="LO501" i="1"/>
  <c r="LE501" i="1"/>
  <c r="LD501" i="1"/>
  <c r="LB501" i="1"/>
  <c r="KY501" i="1"/>
  <c r="KX501" i="1"/>
  <c r="KP501" i="1"/>
  <c r="KM501" i="1"/>
  <c r="KK501" i="1"/>
  <c r="JV501" i="1"/>
  <c r="JT501" i="1" s="1"/>
  <c r="II501" i="1"/>
  <c r="IH501" i="1"/>
  <c r="IB501" i="1"/>
  <c r="IA501" i="1"/>
  <c r="HU501" i="1"/>
  <c r="HT501" i="1"/>
  <c r="HN501" i="1"/>
  <c r="HM501" i="1"/>
  <c r="HG501" i="1"/>
  <c r="HF501" i="1"/>
  <c r="GZ501" i="1"/>
  <c r="GY501" i="1"/>
  <c r="GS501" i="1"/>
  <c r="GP501" i="1"/>
  <c r="GO501" i="1"/>
  <c r="FM501" i="1"/>
  <c r="FA501" i="1"/>
  <c r="ER501" i="1"/>
  <c r="EE501" i="1"/>
  <c r="ED501" i="1"/>
  <c r="EC501" i="1"/>
  <c r="DZ501" i="1"/>
  <c r="DV501" i="1"/>
  <c r="CI501" i="1"/>
  <c r="BK501" i="1"/>
  <c r="L501" i="1"/>
  <c r="H501" i="1"/>
  <c r="G501" i="1"/>
  <c r="LO500" i="1"/>
  <c r="LE500" i="1"/>
  <c r="LD500" i="1"/>
  <c r="LB500" i="1"/>
  <c r="KY500" i="1"/>
  <c r="KX500" i="1"/>
  <c r="KP500" i="1"/>
  <c r="KM500" i="1"/>
  <c r="KK500" i="1"/>
  <c r="JV500" i="1"/>
  <c r="JT500" i="1" s="1"/>
  <c r="II500" i="1"/>
  <c r="IH500" i="1"/>
  <c r="IB500" i="1"/>
  <c r="IA500" i="1"/>
  <c r="HU500" i="1"/>
  <c r="HT500" i="1"/>
  <c r="HN500" i="1"/>
  <c r="HM500" i="1"/>
  <c r="HG500" i="1"/>
  <c r="HF500" i="1"/>
  <c r="GZ500" i="1"/>
  <c r="GY500" i="1"/>
  <c r="GS500" i="1"/>
  <c r="GP500" i="1"/>
  <c r="GO500" i="1"/>
  <c r="FM500" i="1"/>
  <c r="FA500" i="1"/>
  <c r="ER500" i="1"/>
  <c r="EE500" i="1"/>
  <c r="ED500" i="1"/>
  <c r="EC500" i="1"/>
  <c r="DZ500" i="1"/>
  <c r="DV500" i="1"/>
  <c r="CI500" i="1"/>
  <c r="BK500" i="1"/>
  <c r="L500" i="1"/>
  <c r="H500" i="1"/>
  <c r="G500" i="1"/>
  <c r="LO499" i="1"/>
  <c r="LE499" i="1"/>
  <c r="LD499" i="1"/>
  <c r="LB499" i="1"/>
  <c r="KY499" i="1"/>
  <c r="KX499" i="1"/>
  <c r="KP499" i="1"/>
  <c r="KM499" i="1"/>
  <c r="KK499" i="1"/>
  <c r="JV499" i="1"/>
  <c r="JT499" i="1"/>
  <c r="II499" i="1"/>
  <c r="IH499" i="1"/>
  <c r="IB499" i="1"/>
  <c r="IA499" i="1"/>
  <c r="HU499" i="1"/>
  <c r="HT499" i="1"/>
  <c r="HN499" i="1"/>
  <c r="HM499" i="1"/>
  <c r="HG499" i="1"/>
  <c r="HF499" i="1"/>
  <c r="GZ499" i="1"/>
  <c r="GY499" i="1"/>
  <c r="GS499" i="1"/>
  <c r="GP499" i="1"/>
  <c r="GO499" i="1"/>
  <c r="FM499" i="1"/>
  <c r="FA499" i="1"/>
  <c r="ER499" i="1"/>
  <c r="EE499" i="1"/>
  <c r="ED499" i="1"/>
  <c r="EC499" i="1"/>
  <c r="DZ499" i="1"/>
  <c r="DV499" i="1"/>
  <c r="CI499" i="1"/>
  <c r="BK499" i="1"/>
  <c r="L499" i="1"/>
  <c r="H499" i="1"/>
  <c r="G499" i="1"/>
  <c r="LO498" i="1"/>
  <c r="LE498" i="1"/>
  <c r="LD498" i="1"/>
  <c r="LB498" i="1"/>
  <c r="KY498" i="1"/>
  <c r="KX498" i="1"/>
  <c r="KP498" i="1"/>
  <c r="KM498" i="1"/>
  <c r="KK498" i="1"/>
  <c r="JV498" i="1"/>
  <c r="JT498" i="1" s="1"/>
  <c r="II498" i="1"/>
  <c r="IH498" i="1"/>
  <c r="IB498" i="1"/>
  <c r="IA498" i="1"/>
  <c r="HU498" i="1"/>
  <c r="HT498" i="1"/>
  <c r="HN498" i="1"/>
  <c r="HM498" i="1"/>
  <c r="HG498" i="1"/>
  <c r="HF498" i="1"/>
  <c r="GZ498" i="1"/>
  <c r="GY498" i="1"/>
  <c r="GS498" i="1"/>
  <c r="GP498" i="1"/>
  <c r="GO498" i="1"/>
  <c r="FM498" i="1"/>
  <c r="FA498" i="1"/>
  <c r="ER498" i="1"/>
  <c r="EE498" i="1"/>
  <c r="ED498" i="1"/>
  <c r="EC498" i="1"/>
  <c r="DZ498" i="1"/>
  <c r="DV498" i="1"/>
  <c r="CI498" i="1"/>
  <c r="BK498" i="1"/>
  <c r="L498" i="1"/>
  <c r="H498" i="1"/>
  <c r="G498" i="1"/>
  <c r="LO497" i="1"/>
  <c r="LE497" i="1"/>
  <c r="LD497" i="1"/>
  <c r="LB497" i="1"/>
  <c r="KY497" i="1"/>
  <c r="KX497" i="1"/>
  <c r="KP497" i="1"/>
  <c r="KM497" i="1"/>
  <c r="KK497" i="1"/>
  <c r="JV497" i="1"/>
  <c r="JT497" i="1"/>
  <c r="II497" i="1"/>
  <c r="IH497" i="1"/>
  <c r="IB497" i="1"/>
  <c r="IA497" i="1"/>
  <c r="HU497" i="1"/>
  <c r="HT497" i="1"/>
  <c r="HN497" i="1"/>
  <c r="HM497" i="1"/>
  <c r="HG497" i="1"/>
  <c r="HF497" i="1"/>
  <c r="GZ497" i="1"/>
  <c r="GY497" i="1"/>
  <c r="GS497" i="1"/>
  <c r="GP497" i="1"/>
  <c r="GO497" i="1"/>
  <c r="FM497" i="1"/>
  <c r="FA497" i="1"/>
  <c r="ER497" i="1"/>
  <c r="EE497" i="1"/>
  <c r="ED497" i="1"/>
  <c r="EC497" i="1"/>
  <c r="DZ497" i="1"/>
  <c r="DV497" i="1"/>
  <c r="CI497" i="1"/>
  <c r="BK497" i="1"/>
  <c r="L497" i="1"/>
  <c r="H497" i="1"/>
  <c r="G497" i="1"/>
  <c r="LO496" i="1"/>
  <c r="LE496" i="1"/>
  <c r="LD496" i="1"/>
  <c r="LB496" i="1"/>
  <c r="KY496" i="1"/>
  <c r="KX496" i="1"/>
  <c r="KP496" i="1"/>
  <c r="KM496" i="1"/>
  <c r="KK496" i="1"/>
  <c r="JV496" i="1"/>
  <c r="JT496" i="1" s="1"/>
  <c r="II496" i="1"/>
  <c r="IH496" i="1"/>
  <c r="IB496" i="1"/>
  <c r="IA496" i="1"/>
  <c r="HU496" i="1"/>
  <c r="HT496" i="1"/>
  <c r="HN496" i="1"/>
  <c r="HM496" i="1"/>
  <c r="HG496" i="1"/>
  <c r="HF496" i="1"/>
  <c r="GZ496" i="1"/>
  <c r="GY496" i="1"/>
  <c r="GS496" i="1"/>
  <c r="GP496" i="1"/>
  <c r="GO496" i="1"/>
  <c r="FM496" i="1"/>
  <c r="FA496" i="1"/>
  <c r="ER496" i="1"/>
  <c r="EE496" i="1"/>
  <c r="ED496" i="1"/>
  <c r="EC496" i="1"/>
  <c r="DZ496" i="1"/>
  <c r="DV496" i="1"/>
  <c r="CI496" i="1"/>
  <c r="BK496" i="1"/>
  <c r="L496" i="1"/>
  <c r="H496" i="1"/>
  <c r="G496" i="1"/>
  <c r="LO495" i="1"/>
  <c r="LE495" i="1"/>
  <c r="LD495" i="1"/>
  <c r="LB495" i="1"/>
  <c r="KY495" i="1"/>
  <c r="KX495" i="1"/>
  <c r="KP495" i="1"/>
  <c r="KM495" i="1"/>
  <c r="KK495" i="1"/>
  <c r="JV495" i="1"/>
  <c r="JT495" i="1" s="1"/>
  <c r="II495" i="1"/>
  <c r="IH495" i="1"/>
  <c r="IB495" i="1"/>
  <c r="IA495" i="1"/>
  <c r="HU495" i="1"/>
  <c r="HT495" i="1"/>
  <c r="HN495" i="1"/>
  <c r="HM495" i="1"/>
  <c r="HG495" i="1"/>
  <c r="HF495" i="1"/>
  <c r="GZ495" i="1"/>
  <c r="GY495" i="1"/>
  <c r="GS495" i="1"/>
  <c r="GP495" i="1"/>
  <c r="GO495" i="1"/>
  <c r="FM495" i="1"/>
  <c r="FA495" i="1"/>
  <c r="ER495" i="1"/>
  <c r="EE495" i="1"/>
  <c r="ED495" i="1"/>
  <c r="EC495" i="1"/>
  <c r="DZ495" i="1"/>
  <c r="DV495" i="1"/>
  <c r="CI495" i="1"/>
  <c r="BK495" i="1"/>
  <c r="L495" i="1"/>
  <c r="H495" i="1"/>
  <c r="G495" i="1"/>
  <c r="LO494" i="1"/>
  <c r="LE494" i="1"/>
  <c r="LD494" i="1"/>
  <c r="LB494" i="1"/>
  <c r="KY494" i="1"/>
  <c r="KX494" i="1"/>
  <c r="KP494" i="1"/>
  <c r="KM494" i="1"/>
  <c r="KK494" i="1"/>
  <c r="JV494" i="1"/>
  <c r="JT494" i="1" s="1"/>
  <c r="II494" i="1"/>
  <c r="IH494" i="1"/>
  <c r="IB494" i="1"/>
  <c r="IA494" i="1"/>
  <c r="HU494" i="1"/>
  <c r="HT494" i="1"/>
  <c r="HN494" i="1"/>
  <c r="HM494" i="1"/>
  <c r="HG494" i="1"/>
  <c r="HF494" i="1"/>
  <c r="GZ494" i="1"/>
  <c r="GY494" i="1"/>
  <c r="GS494" i="1"/>
  <c r="GP494" i="1"/>
  <c r="GO494" i="1"/>
  <c r="FM494" i="1"/>
  <c r="FA494" i="1"/>
  <c r="ER494" i="1"/>
  <c r="EE494" i="1"/>
  <c r="ED494" i="1"/>
  <c r="EC494" i="1"/>
  <c r="DZ494" i="1"/>
  <c r="DV494" i="1"/>
  <c r="CI494" i="1"/>
  <c r="BK494" i="1"/>
  <c r="L494" i="1"/>
  <c r="H494" i="1"/>
  <c r="G494" i="1"/>
  <c r="LO493" i="1"/>
  <c r="LE493" i="1"/>
  <c r="LD493" i="1"/>
  <c r="LB493" i="1"/>
  <c r="KY493" i="1"/>
  <c r="KX493" i="1"/>
  <c r="KP493" i="1"/>
  <c r="KM493" i="1"/>
  <c r="KK493" i="1"/>
  <c r="JV493" i="1"/>
  <c r="JT493" i="1" s="1"/>
  <c r="II493" i="1"/>
  <c r="IH493" i="1"/>
  <c r="IB493" i="1"/>
  <c r="IA493" i="1"/>
  <c r="HU493" i="1"/>
  <c r="HT493" i="1"/>
  <c r="HN493" i="1"/>
  <c r="HM493" i="1"/>
  <c r="HG493" i="1"/>
  <c r="HF493" i="1"/>
  <c r="GZ493" i="1"/>
  <c r="GY493" i="1"/>
  <c r="GS493" i="1"/>
  <c r="GP493" i="1"/>
  <c r="GO493" i="1"/>
  <c r="FM493" i="1"/>
  <c r="FA493" i="1"/>
  <c r="ER493" i="1"/>
  <c r="EE493" i="1"/>
  <c r="ED493" i="1"/>
  <c r="EC493" i="1"/>
  <c r="DZ493" i="1"/>
  <c r="DV493" i="1"/>
  <c r="CI493" i="1"/>
  <c r="BK493" i="1"/>
  <c r="L493" i="1"/>
  <c r="H493" i="1"/>
  <c r="G493" i="1"/>
  <c r="LO492" i="1"/>
  <c r="LE492" i="1"/>
  <c r="LD492" i="1"/>
  <c r="LB492" i="1"/>
  <c r="KY492" i="1"/>
  <c r="KX492" i="1"/>
  <c r="KP492" i="1"/>
  <c r="KM492" i="1"/>
  <c r="KK492" i="1"/>
  <c r="JV492" i="1"/>
  <c r="JT492" i="1" s="1"/>
  <c r="II492" i="1"/>
  <c r="IH492" i="1"/>
  <c r="IB492" i="1"/>
  <c r="IA492" i="1"/>
  <c r="HU492" i="1"/>
  <c r="HT492" i="1"/>
  <c r="HN492" i="1"/>
  <c r="HM492" i="1"/>
  <c r="HG492" i="1"/>
  <c r="HF492" i="1"/>
  <c r="GZ492" i="1"/>
  <c r="GY492" i="1"/>
  <c r="GS492" i="1"/>
  <c r="GP492" i="1"/>
  <c r="GO492" i="1"/>
  <c r="FM492" i="1"/>
  <c r="FA492" i="1"/>
  <c r="ER492" i="1"/>
  <c r="EE492" i="1"/>
  <c r="ED492" i="1"/>
  <c r="EC492" i="1"/>
  <c r="DZ492" i="1"/>
  <c r="DV492" i="1"/>
  <c r="CI492" i="1"/>
  <c r="BK492" i="1"/>
  <c r="L492" i="1"/>
  <c r="H492" i="1"/>
  <c r="G492" i="1"/>
  <c r="LO491" i="1"/>
  <c r="LE491" i="1"/>
  <c r="LD491" i="1"/>
  <c r="LB491" i="1"/>
  <c r="KY491" i="1"/>
  <c r="KX491" i="1"/>
  <c r="KP491" i="1"/>
  <c r="KM491" i="1"/>
  <c r="KK491" i="1"/>
  <c r="JV491" i="1"/>
  <c r="JT491" i="1" s="1"/>
  <c r="II491" i="1"/>
  <c r="IH491" i="1"/>
  <c r="IB491" i="1"/>
  <c r="IA491" i="1"/>
  <c r="HU491" i="1"/>
  <c r="HT491" i="1"/>
  <c r="HN491" i="1"/>
  <c r="HM491" i="1"/>
  <c r="HG491" i="1"/>
  <c r="HF491" i="1"/>
  <c r="GZ491" i="1"/>
  <c r="GY491" i="1"/>
  <c r="GS491" i="1"/>
  <c r="GP491" i="1"/>
  <c r="GO491" i="1"/>
  <c r="FM491" i="1"/>
  <c r="FA491" i="1"/>
  <c r="ER491" i="1"/>
  <c r="EE491" i="1"/>
  <c r="ED491" i="1"/>
  <c r="EC491" i="1"/>
  <c r="DZ491" i="1"/>
  <c r="DV491" i="1"/>
  <c r="CI491" i="1"/>
  <c r="BK491" i="1"/>
  <c r="L491" i="1"/>
  <c r="H491" i="1"/>
  <c r="G491" i="1"/>
  <c r="LO490" i="1"/>
  <c r="LE490" i="1"/>
  <c r="LD490" i="1"/>
  <c r="LB490" i="1"/>
  <c r="KY490" i="1"/>
  <c r="KX490" i="1"/>
  <c r="KP490" i="1"/>
  <c r="KM490" i="1"/>
  <c r="KK490" i="1"/>
  <c r="JV490" i="1"/>
  <c r="JT490" i="1"/>
  <c r="II490" i="1"/>
  <c r="IH490" i="1"/>
  <c r="IB490" i="1"/>
  <c r="IA490" i="1"/>
  <c r="HU490" i="1"/>
  <c r="HT490" i="1"/>
  <c r="HN490" i="1"/>
  <c r="HM490" i="1"/>
  <c r="HG490" i="1"/>
  <c r="HF490" i="1"/>
  <c r="GZ490" i="1"/>
  <c r="GY490" i="1"/>
  <c r="GS490" i="1"/>
  <c r="GP490" i="1"/>
  <c r="GO490" i="1"/>
  <c r="FM490" i="1"/>
  <c r="FA490" i="1"/>
  <c r="ER490" i="1"/>
  <c r="EE490" i="1"/>
  <c r="ED490" i="1"/>
  <c r="EC490" i="1"/>
  <c r="DZ490" i="1"/>
  <c r="DV490" i="1"/>
  <c r="CI490" i="1"/>
  <c r="BK490" i="1"/>
  <c r="L490" i="1"/>
  <c r="H490" i="1"/>
  <c r="G490" i="1"/>
  <c r="LO489" i="1"/>
  <c r="LE489" i="1"/>
  <c r="LD489" i="1"/>
  <c r="LB489" i="1"/>
  <c r="KY489" i="1"/>
  <c r="KX489" i="1"/>
  <c r="KP489" i="1"/>
  <c r="KM489" i="1"/>
  <c r="KK489" i="1"/>
  <c r="JV489" i="1"/>
  <c r="JT489" i="1" s="1"/>
  <c r="II489" i="1"/>
  <c r="IH489" i="1"/>
  <c r="IB489" i="1"/>
  <c r="IA489" i="1"/>
  <c r="HU489" i="1"/>
  <c r="HT489" i="1"/>
  <c r="HN489" i="1"/>
  <c r="HM489" i="1"/>
  <c r="HG489" i="1"/>
  <c r="HF489" i="1"/>
  <c r="GZ489" i="1"/>
  <c r="GY489" i="1"/>
  <c r="GS489" i="1"/>
  <c r="GP489" i="1"/>
  <c r="GO489" i="1"/>
  <c r="FM489" i="1"/>
  <c r="FA489" i="1"/>
  <c r="ER489" i="1"/>
  <c r="EE489" i="1"/>
  <c r="ED489" i="1"/>
  <c r="EC489" i="1"/>
  <c r="DZ489" i="1"/>
  <c r="DV489" i="1"/>
  <c r="CI489" i="1"/>
  <c r="BK489" i="1"/>
  <c r="L489" i="1"/>
  <c r="H489" i="1"/>
  <c r="G489" i="1"/>
  <c r="LO488" i="1"/>
  <c r="LE488" i="1"/>
  <c r="LD488" i="1"/>
  <c r="LB488" i="1"/>
  <c r="KY488" i="1"/>
  <c r="KX488" i="1"/>
  <c r="KP488" i="1"/>
  <c r="KM488" i="1"/>
  <c r="KK488" i="1"/>
  <c r="JV488" i="1"/>
  <c r="JT488" i="1" s="1"/>
  <c r="II488" i="1"/>
  <c r="IH488" i="1"/>
  <c r="IB488" i="1"/>
  <c r="IA488" i="1"/>
  <c r="HU488" i="1"/>
  <c r="HT488" i="1"/>
  <c r="HN488" i="1"/>
  <c r="HM488" i="1"/>
  <c r="HG488" i="1"/>
  <c r="HF488" i="1"/>
  <c r="GZ488" i="1"/>
  <c r="GY488" i="1"/>
  <c r="GS488" i="1"/>
  <c r="GP488" i="1"/>
  <c r="GO488" i="1"/>
  <c r="FM488" i="1"/>
  <c r="FA488" i="1"/>
  <c r="ER488" i="1"/>
  <c r="EE488" i="1"/>
  <c r="ED488" i="1"/>
  <c r="EC488" i="1"/>
  <c r="DZ488" i="1"/>
  <c r="DV488" i="1"/>
  <c r="CI488" i="1"/>
  <c r="BK488" i="1"/>
  <c r="L488" i="1"/>
  <c r="H488" i="1"/>
  <c r="G488" i="1"/>
  <c r="LO487" i="1"/>
  <c r="LE487" i="1"/>
  <c r="LD487" i="1"/>
  <c r="LB487" i="1"/>
  <c r="KY487" i="1"/>
  <c r="KX487" i="1"/>
  <c r="KP487" i="1"/>
  <c r="KM487" i="1"/>
  <c r="KK487" i="1"/>
  <c r="JV487" i="1"/>
  <c r="JT487" i="1"/>
  <c r="II487" i="1"/>
  <c r="IH487" i="1"/>
  <c r="IB487" i="1"/>
  <c r="IA487" i="1"/>
  <c r="HU487" i="1"/>
  <c r="HT487" i="1"/>
  <c r="HN487" i="1"/>
  <c r="HM487" i="1"/>
  <c r="HG487" i="1"/>
  <c r="HF487" i="1"/>
  <c r="GZ487" i="1"/>
  <c r="GY487" i="1"/>
  <c r="GS487" i="1"/>
  <c r="GP487" i="1"/>
  <c r="GO487" i="1"/>
  <c r="FM487" i="1"/>
  <c r="FA487" i="1"/>
  <c r="ER487" i="1"/>
  <c r="EE487" i="1"/>
  <c r="ED487" i="1"/>
  <c r="EC487" i="1"/>
  <c r="DZ487" i="1"/>
  <c r="DV487" i="1"/>
  <c r="CI487" i="1"/>
  <c r="BK487" i="1"/>
  <c r="L487" i="1"/>
  <c r="H487" i="1"/>
  <c r="G487" i="1"/>
  <c r="LO486" i="1"/>
  <c r="LE486" i="1"/>
  <c r="LD486" i="1"/>
  <c r="LB486" i="1"/>
  <c r="KY486" i="1"/>
  <c r="KX486" i="1"/>
  <c r="KP486" i="1"/>
  <c r="KM486" i="1"/>
  <c r="KK486" i="1"/>
  <c r="JV486" i="1"/>
  <c r="JT486" i="1" s="1"/>
  <c r="II486" i="1"/>
  <c r="IH486" i="1"/>
  <c r="IB486" i="1"/>
  <c r="IA486" i="1"/>
  <c r="HU486" i="1"/>
  <c r="HT486" i="1"/>
  <c r="HN486" i="1"/>
  <c r="HM486" i="1"/>
  <c r="HG486" i="1"/>
  <c r="HF486" i="1"/>
  <c r="GZ486" i="1"/>
  <c r="GY486" i="1"/>
  <c r="GS486" i="1"/>
  <c r="GP486" i="1"/>
  <c r="GO486" i="1"/>
  <c r="FM486" i="1"/>
  <c r="FA486" i="1"/>
  <c r="ER486" i="1"/>
  <c r="EE486" i="1"/>
  <c r="ED486" i="1"/>
  <c r="EC486" i="1"/>
  <c r="DZ486" i="1"/>
  <c r="DV486" i="1"/>
  <c r="CI486" i="1"/>
  <c r="BK486" i="1"/>
  <c r="L486" i="1"/>
  <c r="H486" i="1"/>
  <c r="G486" i="1"/>
  <c r="LO485" i="1"/>
  <c r="LE485" i="1"/>
  <c r="LD485" i="1"/>
  <c r="LB485" i="1"/>
  <c r="KY485" i="1"/>
  <c r="KX485" i="1"/>
  <c r="KP485" i="1"/>
  <c r="KM485" i="1"/>
  <c r="KK485" i="1"/>
  <c r="JV485" i="1"/>
  <c r="JT485" i="1" s="1"/>
  <c r="II485" i="1"/>
  <c r="IH485" i="1"/>
  <c r="IB485" i="1"/>
  <c r="IA485" i="1"/>
  <c r="HU485" i="1"/>
  <c r="HT485" i="1"/>
  <c r="HN485" i="1"/>
  <c r="HM485" i="1"/>
  <c r="HG485" i="1"/>
  <c r="HF485" i="1"/>
  <c r="GZ485" i="1"/>
  <c r="GY485" i="1"/>
  <c r="GS485" i="1"/>
  <c r="GP485" i="1"/>
  <c r="GO485" i="1"/>
  <c r="FM485" i="1"/>
  <c r="FA485" i="1"/>
  <c r="ER485" i="1"/>
  <c r="EE485" i="1"/>
  <c r="ED485" i="1"/>
  <c r="EC485" i="1"/>
  <c r="DZ485" i="1"/>
  <c r="DV485" i="1"/>
  <c r="CI485" i="1"/>
  <c r="BK485" i="1"/>
  <c r="L485" i="1"/>
  <c r="H485" i="1"/>
  <c r="G485" i="1"/>
  <c r="LO484" i="1"/>
  <c r="LE484" i="1"/>
  <c r="LD484" i="1"/>
  <c r="LB484" i="1"/>
  <c r="KY484" i="1"/>
  <c r="KX484" i="1"/>
  <c r="KP484" i="1"/>
  <c r="KM484" i="1"/>
  <c r="KK484" i="1"/>
  <c r="JV484" i="1"/>
  <c r="JT484" i="1" s="1"/>
  <c r="II484" i="1"/>
  <c r="IH484" i="1"/>
  <c r="IB484" i="1"/>
  <c r="IA484" i="1"/>
  <c r="HU484" i="1"/>
  <c r="HT484" i="1"/>
  <c r="HN484" i="1"/>
  <c r="HM484" i="1"/>
  <c r="HG484" i="1"/>
  <c r="HF484" i="1"/>
  <c r="GZ484" i="1"/>
  <c r="GY484" i="1"/>
  <c r="GS484" i="1"/>
  <c r="GP484" i="1"/>
  <c r="GO484" i="1"/>
  <c r="FM484" i="1"/>
  <c r="FA484" i="1"/>
  <c r="ER484" i="1"/>
  <c r="EE484" i="1"/>
  <c r="ED484" i="1"/>
  <c r="EC484" i="1"/>
  <c r="DZ484" i="1"/>
  <c r="DV484" i="1"/>
  <c r="CI484" i="1"/>
  <c r="BK484" i="1"/>
  <c r="L484" i="1"/>
  <c r="H484" i="1"/>
  <c r="G484" i="1"/>
  <c r="LO483" i="1"/>
  <c r="LE483" i="1"/>
  <c r="LD483" i="1"/>
  <c r="LB483" i="1"/>
  <c r="KY483" i="1"/>
  <c r="KX483" i="1"/>
  <c r="KP483" i="1"/>
  <c r="KM483" i="1"/>
  <c r="KK483" i="1"/>
  <c r="JV483" i="1"/>
  <c r="JT483" i="1" s="1"/>
  <c r="II483" i="1"/>
  <c r="IH483" i="1"/>
  <c r="IB483" i="1"/>
  <c r="IA483" i="1"/>
  <c r="HU483" i="1"/>
  <c r="HT483" i="1"/>
  <c r="HN483" i="1"/>
  <c r="HM483" i="1"/>
  <c r="HG483" i="1"/>
  <c r="HF483" i="1"/>
  <c r="GZ483" i="1"/>
  <c r="GY483" i="1"/>
  <c r="GS483" i="1"/>
  <c r="GP483" i="1"/>
  <c r="GO483" i="1"/>
  <c r="FM483" i="1"/>
  <c r="FA483" i="1"/>
  <c r="ER483" i="1"/>
  <c r="EE483" i="1"/>
  <c r="ED483" i="1"/>
  <c r="EC483" i="1"/>
  <c r="DZ483" i="1"/>
  <c r="DV483" i="1"/>
  <c r="CI483" i="1"/>
  <c r="BK483" i="1"/>
  <c r="L483" i="1"/>
  <c r="H483" i="1"/>
  <c r="G483" i="1"/>
  <c r="LO482" i="1"/>
  <c r="LE482" i="1"/>
  <c r="LD482" i="1"/>
  <c r="LB482" i="1"/>
  <c r="KY482" i="1"/>
  <c r="KX482" i="1"/>
  <c r="KP482" i="1"/>
  <c r="KM482" i="1"/>
  <c r="KK482" i="1"/>
  <c r="JV482" i="1"/>
  <c r="JT482" i="1" s="1"/>
  <c r="II482" i="1"/>
  <c r="IH482" i="1"/>
  <c r="IB482" i="1"/>
  <c r="IA482" i="1"/>
  <c r="HU482" i="1"/>
  <c r="HT482" i="1"/>
  <c r="HN482" i="1"/>
  <c r="HM482" i="1"/>
  <c r="HG482" i="1"/>
  <c r="HF482" i="1"/>
  <c r="GZ482" i="1"/>
  <c r="GY482" i="1"/>
  <c r="GS482" i="1"/>
  <c r="GP482" i="1"/>
  <c r="GO482" i="1"/>
  <c r="FM482" i="1"/>
  <c r="FA482" i="1"/>
  <c r="ER482" i="1"/>
  <c r="EE482" i="1"/>
  <c r="ED482" i="1"/>
  <c r="EC482" i="1"/>
  <c r="DZ482" i="1"/>
  <c r="DV482" i="1"/>
  <c r="CI482" i="1"/>
  <c r="BK482" i="1"/>
  <c r="L482" i="1"/>
  <c r="H482" i="1"/>
  <c r="G482" i="1"/>
  <c r="LO481" i="1"/>
  <c r="LE481" i="1"/>
  <c r="LD481" i="1"/>
  <c r="LB481" i="1"/>
  <c r="KY481" i="1"/>
  <c r="KX481" i="1"/>
  <c r="KP481" i="1"/>
  <c r="KM481" i="1"/>
  <c r="KK481" i="1"/>
  <c r="JV481" i="1"/>
  <c r="JT481" i="1" s="1"/>
  <c r="II481" i="1"/>
  <c r="IH481" i="1"/>
  <c r="IB481" i="1"/>
  <c r="IA481" i="1"/>
  <c r="HU481" i="1"/>
  <c r="HT481" i="1"/>
  <c r="HN481" i="1"/>
  <c r="HM481" i="1"/>
  <c r="HG481" i="1"/>
  <c r="HF481" i="1"/>
  <c r="GZ481" i="1"/>
  <c r="GY481" i="1"/>
  <c r="GS481" i="1"/>
  <c r="GP481" i="1"/>
  <c r="GO481" i="1"/>
  <c r="FM481" i="1"/>
  <c r="FA481" i="1"/>
  <c r="ER481" i="1"/>
  <c r="EE481" i="1"/>
  <c r="ED481" i="1"/>
  <c r="EC481" i="1"/>
  <c r="DZ481" i="1"/>
  <c r="DV481" i="1"/>
  <c r="CI481" i="1"/>
  <c r="BK481" i="1"/>
  <c r="L481" i="1"/>
  <c r="H481" i="1"/>
  <c r="G481" i="1"/>
  <c r="LO480" i="1"/>
  <c r="LE480" i="1"/>
  <c r="LD480" i="1"/>
  <c r="LB480" i="1"/>
  <c r="KY480" i="1"/>
  <c r="KX480" i="1"/>
  <c r="KP480" i="1"/>
  <c r="KM480" i="1"/>
  <c r="KK480" i="1"/>
  <c r="JV480" i="1"/>
  <c r="JT480" i="1" s="1"/>
  <c r="II480" i="1"/>
  <c r="IH480" i="1"/>
  <c r="IB480" i="1"/>
  <c r="IA480" i="1"/>
  <c r="HU480" i="1"/>
  <c r="HT480" i="1"/>
  <c r="HN480" i="1"/>
  <c r="HM480" i="1"/>
  <c r="HG480" i="1"/>
  <c r="HF480" i="1"/>
  <c r="GZ480" i="1"/>
  <c r="GY480" i="1"/>
  <c r="GS480" i="1"/>
  <c r="GP480" i="1"/>
  <c r="GO480" i="1"/>
  <c r="FM480" i="1"/>
  <c r="FA480" i="1"/>
  <c r="ER480" i="1"/>
  <c r="EE480" i="1"/>
  <c r="ED480" i="1"/>
  <c r="EC480" i="1"/>
  <c r="DZ480" i="1"/>
  <c r="DV480" i="1"/>
  <c r="CI480" i="1"/>
  <c r="BK480" i="1"/>
  <c r="L480" i="1"/>
  <c r="H480" i="1"/>
  <c r="G480" i="1"/>
  <c r="LO479" i="1"/>
  <c r="LE479" i="1"/>
  <c r="LD479" i="1"/>
  <c r="LB479" i="1"/>
  <c r="KY479" i="1"/>
  <c r="KX479" i="1"/>
  <c r="KP479" i="1"/>
  <c r="KM479" i="1"/>
  <c r="KK479" i="1"/>
  <c r="JV479" i="1"/>
  <c r="JT479" i="1" s="1"/>
  <c r="II479" i="1"/>
  <c r="IH479" i="1"/>
  <c r="IB479" i="1"/>
  <c r="IA479" i="1"/>
  <c r="HU479" i="1"/>
  <c r="HT479" i="1"/>
  <c r="HN479" i="1"/>
  <c r="HM479" i="1"/>
  <c r="HG479" i="1"/>
  <c r="HF479" i="1"/>
  <c r="GZ479" i="1"/>
  <c r="GY479" i="1"/>
  <c r="GS479" i="1"/>
  <c r="GP479" i="1"/>
  <c r="GO479" i="1"/>
  <c r="FM479" i="1"/>
  <c r="FA479" i="1"/>
  <c r="ER479" i="1"/>
  <c r="EE479" i="1"/>
  <c r="ED479" i="1"/>
  <c r="EC479" i="1"/>
  <c r="DZ479" i="1"/>
  <c r="DV479" i="1"/>
  <c r="CI479" i="1"/>
  <c r="BK479" i="1"/>
  <c r="L479" i="1"/>
  <c r="H479" i="1"/>
  <c r="G479" i="1"/>
  <c r="LO478" i="1"/>
  <c r="LE478" i="1"/>
  <c r="LD478" i="1"/>
  <c r="LB478" i="1"/>
  <c r="KY478" i="1"/>
  <c r="KX478" i="1"/>
  <c r="KP478" i="1"/>
  <c r="KM478" i="1"/>
  <c r="KK478" i="1"/>
  <c r="JV478" i="1"/>
  <c r="JT478" i="1"/>
  <c r="II478" i="1"/>
  <c r="IH478" i="1"/>
  <c r="IB478" i="1"/>
  <c r="IA478" i="1"/>
  <c r="HU478" i="1"/>
  <c r="HT478" i="1"/>
  <c r="HN478" i="1"/>
  <c r="HM478" i="1"/>
  <c r="HG478" i="1"/>
  <c r="HF478" i="1"/>
  <c r="GZ478" i="1"/>
  <c r="GY478" i="1"/>
  <c r="GS478" i="1"/>
  <c r="GP478" i="1"/>
  <c r="GO478" i="1"/>
  <c r="FM478" i="1"/>
  <c r="FA478" i="1"/>
  <c r="ER478" i="1"/>
  <c r="EE478" i="1"/>
  <c r="ED478" i="1"/>
  <c r="EC478" i="1"/>
  <c r="DZ478" i="1"/>
  <c r="DV478" i="1"/>
  <c r="CI478" i="1"/>
  <c r="BK478" i="1"/>
  <c r="L478" i="1"/>
  <c r="H478" i="1"/>
  <c r="G478" i="1"/>
  <c r="LO477" i="1"/>
  <c r="LE477" i="1"/>
  <c r="LD477" i="1"/>
  <c r="LB477" i="1"/>
  <c r="KY477" i="1"/>
  <c r="KX477" i="1"/>
  <c r="KP477" i="1"/>
  <c r="KM477" i="1"/>
  <c r="KK477" i="1"/>
  <c r="JV477" i="1"/>
  <c r="JT477" i="1" s="1"/>
  <c r="II477" i="1"/>
  <c r="IH477" i="1"/>
  <c r="IB477" i="1"/>
  <c r="IA477" i="1"/>
  <c r="HU477" i="1"/>
  <c r="HT477" i="1"/>
  <c r="HN477" i="1"/>
  <c r="HM477" i="1"/>
  <c r="HG477" i="1"/>
  <c r="HF477" i="1"/>
  <c r="GZ477" i="1"/>
  <c r="GY477" i="1"/>
  <c r="GS477" i="1"/>
  <c r="GP477" i="1"/>
  <c r="GO477" i="1"/>
  <c r="FM477" i="1"/>
  <c r="FA477" i="1"/>
  <c r="ER477" i="1"/>
  <c r="EE477" i="1"/>
  <c r="ED477" i="1"/>
  <c r="EC477" i="1"/>
  <c r="DZ477" i="1"/>
  <c r="DV477" i="1"/>
  <c r="CI477" i="1"/>
  <c r="BK477" i="1"/>
  <c r="L477" i="1"/>
  <c r="H477" i="1"/>
  <c r="G477" i="1"/>
  <c r="LO476" i="1"/>
  <c r="LE476" i="1"/>
  <c r="LD476" i="1"/>
  <c r="LB476" i="1"/>
  <c r="KY476" i="1"/>
  <c r="KX476" i="1"/>
  <c r="KP476" i="1"/>
  <c r="KM476" i="1"/>
  <c r="KK476" i="1"/>
  <c r="JV476" i="1"/>
  <c r="JT476" i="1" s="1"/>
  <c r="II476" i="1"/>
  <c r="IH476" i="1"/>
  <c r="IB476" i="1"/>
  <c r="IA476" i="1"/>
  <c r="HU476" i="1"/>
  <c r="HT476" i="1"/>
  <c r="HN476" i="1"/>
  <c r="HM476" i="1"/>
  <c r="HG476" i="1"/>
  <c r="HF476" i="1"/>
  <c r="GZ476" i="1"/>
  <c r="GY476" i="1"/>
  <c r="GS476" i="1"/>
  <c r="GP476" i="1"/>
  <c r="GO476" i="1"/>
  <c r="FM476" i="1"/>
  <c r="FA476" i="1"/>
  <c r="ER476" i="1"/>
  <c r="EE476" i="1"/>
  <c r="ED476" i="1"/>
  <c r="EC476" i="1"/>
  <c r="DZ476" i="1"/>
  <c r="DV476" i="1"/>
  <c r="CI476" i="1"/>
  <c r="BK476" i="1"/>
  <c r="L476" i="1"/>
  <c r="H476" i="1"/>
  <c r="G476" i="1"/>
  <c r="LO475" i="1"/>
  <c r="LE475" i="1"/>
  <c r="LD475" i="1"/>
  <c r="LB475" i="1"/>
  <c r="KY475" i="1"/>
  <c r="KX475" i="1"/>
  <c r="KP475" i="1"/>
  <c r="KM475" i="1"/>
  <c r="KK475" i="1"/>
  <c r="JV475" i="1"/>
  <c r="JT475" i="1"/>
  <c r="II475" i="1"/>
  <c r="IH475" i="1"/>
  <c r="IB475" i="1"/>
  <c r="IA475" i="1"/>
  <c r="HU475" i="1"/>
  <c r="HT475" i="1"/>
  <c r="HN475" i="1"/>
  <c r="HM475" i="1"/>
  <c r="HG475" i="1"/>
  <c r="HF475" i="1"/>
  <c r="GZ475" i="1"/>
  <c r="GY475" i="1"/>
  <c r="GS475" i="1"/>
  <c r="GP475" i="1"/>
  <c r="GO475" i="1"/>
  <c r="FM475" i="1"/>
  <c r="FA475" i="1"/>
  <c r="ER475" i="1"/>
  <c r="EE475" i="1"/>
  <c r="ED475" i="1"/>
  <c r="EC475" i="1"/>
  <c r="DZ475" i="1"/>
  <c r="DV475" i="1"/>
  <c r="CI475" i="1"/>
  <c r="BK475" i="1"/>
  <c r="L475" i="1"/>
  <c r="H475" i="1"/>
  <c r="G475" i="1"/>
  <c r="LO474" i="1"/>
  <c r="LE474" i="1"/>
  <c r="LD474" i="1"/>
  <c r="LB474" i="1"/>
  <c r="KY474" i="1"/>
  <c r="KX474" i="1"/>
  <c r="KP474" i="1"/>
  <c r="KM474" i="1"/>
  <c r="KK474" i="1"/>
  <c r="JV474" i="1"/>
  <c r="JT474" i="1" s="1"/>
  <c r="II474" i="1"/>
  <c r="IH474" i="1"/>
  <c r="IB474" i="1"/>
  <c r="IA474" i="1"/>
  <c r="HU474" i="1"/>
  <c r="HT474" i="1"/>
  <c r="HN474" i="1"/>
  <c r="HM474" i="1"/>
  <c r="HG474" i="1"/>
  <c r="HF474" i="1"/>
  <c r="GZ474" i="1"/>
  <c r="GY474" i="1"/>
  <c r="GS474" i="1"/>
  <c r="GP474" i="1"/>
  <c r="GO474" i="1"/>
  <c r="FM474" i="1"/>
  <c r="FA474" i="1"/>
  <c r="ER474" i="1"/>
  <c r="EE474" i="1"/>
  <c r="ED474" i="1"/>
  <c r="EC474" i="1"/>
  <c r="DZ474" i="1"/>
  <c r="DV474" i="1"/>
  <c r="CI474" i="1"/>
  <c r="BK474" i="1"/>
  <c r="L474" i="1"/>
  <c r="H474" i="1"/>
  <c r="G474" i="1"/>
  <c r="LO473" i="1"/>
  <c r="LE473" i="1"/>
  <c r="LD473" i="1"/>
  <c r="LB473" i="1"/>
  <c r="KY473" i="1"/>
  <c r="KX473" i="1"/>
  <c r="KP473" i="1"/>
  <c r="KM473" i="1"/>
  <c r="KK473" i="1"/>
  <c r="JV473" i="1"/>
  <c r="JT473" i="1" s="1"/>
  <c r="II473" i="1"/>
  <c r="IH473" i="1"/>
  <c r="IB473" i="1"/>
  <c r="IA473" i="1"/>
  <c r="HU473" i="1"/>
  <c r="HT473" i="1"/>
  <c r="HN473" i="1"/>
  <c r="HM473" i="1"/>
  <c r="HG473" i="1"/>
  <c r="HF473" i="1"/>
  <c r="GZ473" i="1"/>
  <c r="GY473" i="1"/>
  <c r="GS473" i="1"/>
  <c r="GP473" i="1"/>
  <c r="GO473" i="1"/>
  <c r="FM473" i="1"/>
  <c r="FA473" i="1"/>
  <c r="ER473" i="1"/>
  <c r="EE473" i="1"/>
  <c r="ED473" i="1"/>
  <c r="EC473" i="1"/>
  <c r="DZ473" i="1"/>
  <c r="DV473" i="1"/>
  <c r="CI473" i="1"/>
  <c r="BK473" i="1"/>
  <c r="L473" i="1"/>
  <c r="H473" i="1"/>
  <c r="G473" i="1"/>
  <c r="LO472" i="1"/>
  <c r="LE472" i="1"/>
  <c r="LD472" i="1"/>
  <c r="LB472" i="1"/>
  <c r="KY472" i="1"/>
  <c r="KX472" i="1"/>
  <c r="KP472" i="1"/>
  <c r="KM472" i="1"/>
  <c r="KK472" i="1"/>
  <c r="JV472" i="1"/>
  <c r="JT472" i="1"/>
  <c r="II472" i="1"/>
  <c r="IH472" i="1"/>
  <c r="IB472" i="1"/>
  <c r="IA472" i="1"/>
  <c r="HU472" i="1"/>
  <c r="HT472" i="1"/>
  <c r="HN472" i="1"/>
  <c r="HM472" i="1"/>
  <c r="HG472" i="1"/>
  <c r="HF472" i="1"/>
  <c r="GZ472" i="1"/>
  <c r="GY472" i="1"/>
  <c r="GS472" i="1"/>
  <c r="GP472" i="1"/>
  <c r="GO472" i="1"/>
  <c r="FM472" i="1"/>
  <c r="FA472" i="1"/>
  <c r="ER472" i="1"/>
  <c r="EE472" i="1"/>
  <c r="ED472" i="1"/>
  <c r="EC472" i="1"/>
  <c r="DZ472" i="1"/>
  <c r="DV472" i="1"/>
  <c r="CI472" i="1"/>
  <c r="BK472" i="1"/>
  <c r="L472" i="1"/>
  <c r="H472" i="1"/>
  <c r="G472" i="1"/>
  <c r="LO471" i="1"/>
  <c r="LE471" i="1"/>
  <c r="LD471" i="1"/>
  <c r="LB471" i="1"/>
  <c r="KY471" i="1"/>
  <c r="KX471" i="1"/>
  <c r="KP471" i="1"/>
  <c r="KM471" i="1"/>
  <c r="KK471" i="1"/>
  <c r="JV471" i="1"/>
  <c r="JT471" i="1" s="1"/>
  <c r="II471" i="1"/>
  <c r="IH471" i="1"/>
  <c r="IB471" i="1"/>
  <c r="IA471" i="1"/>
  <c r="HU471" i="1"/>
  <c r="HT471" i="1"/>
  <c r="HN471" i="1"/>
  <c r="HM471" i="1"/>
  <c r="HG471" i="1"/>
  <c r="HF471" i="1"/>
  <c r="GZ471" i="1"/>
  <c r="GY471" i="1"/>
  <c r="GS471" i="1"/>
  <c r="GP471" i="1"/>
  <c r="GO471" i="1"/>
  <c r="FM471" i="1"/>
  <c r="FA471" i="1"/>
  <c r="ER471" i="1"/>
  <c r="EE471" i="1"/>
  <c r="ED471" i="1"/>
  <c r="EC471" i="1"/>
  <c r="DZ471" i="1"/>
  <c r="DV471" i="1"/>
  <c r="CI471" i="1"/>
  <c r="BK471" i="1"/>
  <c r="L471" i="1"/>
  <c r="H471" i="1"/>
  <c r="G471" i="1"/>
  <c r="LO470" i="1"/>
  <c r="LE470" i="1"/>
  <c r="LD470" i="1"/>
  <c r="LB470" i="1"/>
  <c r="KY470" i="1"/>
  <c r="KX470" i="1"/>
  <c r="KP470" i="1"/>
  <c r="KM470" i="1"/>
  <c r="KK470" i="1"/>
  <c r="JV470" i="1"/>
  <c r="JT470" i="1" s="1"/>
  <c r="II470" i="1"/>
  <c r="IH470" i="1"/>
  <c r="IB470" i="1"/>
  <c r="IA470" i="1"/>
  <c r="HU470" i="1"/>
  <c r="HT470" i="1"/>
  <c r="HN470" i="1"/>
  <c r="HM470" i="1"/>
  <c r="HG470" i="1"/>
  <c r="HF470" i="1"/>
  <c r="GZ470" i="1"/>
  <c r="GY470" i="1"/>
  <c r="GS470" i="1"/>
  <c r="GP470" i="1"/>
  <c r="GO470" i="1"/>
  <c r="FM470" i="1"/>
  <c r="FA470" i="1"/>
  <c r="ER470" i="1"/>
  <c r="EE470" i="1"/>
  <c r="ED470" i="1"/>
  <c r="EC470" i="1"/>
  <c r="DZ470" i="1"/>
  <c r="DV470" i="1"/>
  <c r="CI470" i="1"/>
  <c r="BK470" i="1"/>
  <c r="L470" i="1"/>
  <c r="H470" i="1"/>
  <c r="G470" i="1"/>
  <c r="LO469" i="1"/>
  <c r="LE469" i="1"/>
  <c r="LD469" i="1"/>
  <c r="LB469" i="1"/>
  <c r="KY469" i="1"/>
  <c r="KX469" i="1"/>
  <c r="KP469" i="1"/>
  <c r="KM469" i="1"/>
  <c r="KK469" i="1"/>
  <c r="JV469" i="1"/>
  <c r="JT469" i="1"/>
  <c r="II469" i="1"/>
  <c r="IH469" i="1"/>
  <c r="IB469" i="1"/>
  <c r="IA469" i="1"/>
  <c r="HU469" i="1"/>
  <c r="HT469" i="1"/>
  <c r="HN469" i="1"/>
  <c r="HM469" i="1"/>
  <c r="HG469" i="1"/>
  <c r="HF469" i="1"/>
  <c r="GZ469" i="1"/>
  <c r="GY469" i="1"/>
  <c r="GS469" i="1"/>
  <c r="GP469" i="1"/>
  <c r="GO469" i="1"/>
  <c r="FM469" i="1"/>
  <c r="FA469" i="1"/>
  <c r="ER469" i="1"/>
  <c r="EE469" i="1"/>
  <c r="ED469" i="1"/>
  <c r="EC469" i="1"/>
  <c r="DZ469" i="1"/>
  <c r="DV469" i="1"/>
  <c r="CI469" i="1"/>
  <c r="BK469" i="1"/>
  <c r="L469" i="1"/>
  <c r="H469" i="1"/>
  <c r="G469" i="1"/>
  <c r="LO468" i="1"/>
  <c r="LE468" i="1"/>
  <c r="LD468" i="1"/>
  <c r="LB468" i="1"/>
  <c r="KY468" i="1"/>
  <c r="KX468" i="1"/>
  <c r="KP468" i="1"/>
  <c r="KM468" i="1"/>
  <c r="KK468" i="1"/>
  <c r="JV468" i="1"/>
  <c r="JT468" i="1" s="1"/>
  <c r="II468" i="1"/>
  <c r="IH468" i="1"/>
  <c r="IB468" i="1"/>
  <c r="IA468" i="1"/>
  <c r="HU468" i="1"/>
  <c r="HT468" i="1"/>
  <c r="HN468" i="1"/>
  <c r="HM468" i="1"/>
  <c r="HG468" i="1"/>
  <c r="HF468" i="1"/>
  <c r="GZ468" i="1"/>
  <c r="GY468" i="1"/>
  <c r="GS468" i="1"/>
  <c r="GP468" i="1"/>
  <c r="GO468" i="1"/>
  <c r="FM468" i="1"/>
  <c r="FA468" i="1"/>
  <c r="ER468" i="1"/>
  <c r="EE468" i="1"/>
  <c r="ED468" i="1"/>
  <c r="EC468" i="1"/>
  <c r="DZ468" i="1"/>
  <c r="DV468" i="1"/>
  <c r="CI468" i="1"/>
  <c r="BK468" i="1"/>
  <c r="L468" i="1"/>
  <c r="H468" i="1"/>
  <c r="G468" i="1"/>
  <c r="LO467" i="1"/>
  <c r="LE467" i="1"/>
  <c r="LD467" i="1"/>
  <c r="LB467" i="1"/>
  <c r="KY467" i="1"/>
  <c r="KX467" i="1"/>
  <c r="KP467" i="1"/>
  <c r="KM467" i="1"/>
  <c r="KK467" i="1"/>
  <c r="JV467" i="1"/>
  <c r="JT467" i="1" s="1"/>
  <c r="II467" i="1"/>
  <c r="IH467" i="1"/>
  <c r="IB467" i="1"/>
  <c r="IA467" i="1"/>
  <c r="HU467" i="1"/>
  <c r="HT467" i="1"/>
  <c r="HN467" i="1"/>
  <c r="HM467" i="1"/>
  <c r="HG467" i="1"/>
  <c r="HF467" i="1"/>
  <c r="GZ467" i="1"/>
  <c r="GY467" i="1"/>
  <c r="GS467" i="1"/>
  <c r="GP467" i="1"/>
  <c r="GO467" i="1"/>
  <c r="FM467" i="1"/>
  <c r="FA467" i="1"/>
  <c r="ER467" i="1"/>
  <c r="EE467" i="1"/>
  <c r="ED467" i="1"/>
  <c r="EC467" i="1"/>
  <c r="DZ467" i="1"/>
  <c r="DV467" i="1"/>
  <c r="CI467" i="1"/>
  <c r="BK467" i="1"/>
  <c r="L467" i="1"/>
  <c r="H467" i="1"/>
  <c r="G467" i="1"/>
  <c r="LO466" i="1"/>
  <c r="LE466" i="1"/>
  <c r="LD466" i="1"/>
  <c r="LB466" i="1"/>
  <c r="KY466" i="1"/>
  <c r="KX466" i="1"/>
  <c r="KP466" i="1"/>
  <c r="KM466" i="1"/>
  <c r="KK466" i="1"/>
  <c r="JV466" i="1"/>
  <c r="JT466" i="1"/>
  <c r="II466" i="1"/>
  <c r="IH466" i="1"/>
  <c r="IB466" i="1"/>
  <c r="IA466" i="1"/>
  <c r="HU466" i="1"/>
  <c r="HT466" i="1"/>
  <c r="HN466" i="1"/>
  <c r="HM466" i="1"/>
  <c r="HG466" i="1"/>
  <c r="HF466" i="1"/>
  <c r="GZ466" i="1"/>
  <c r="GY466" i="1"/>
  <c r="GS466" i="1"/>
  <c r="GP466" i="1"/>
  <c r="GO466" i="1"/>
  <c r="FM466" i="1"/>
  <c r="FA466" i="1"/>
  <c r="ER466" i="1"/>
  <c r="EE466" i="1"/>
  <c r="ED466" i="1"/>
  <c r="EC466" i="1"/>
  <c r="DZ466" i="1"/>
  <c r="DV466" i="1"/>
  <c r="CI466" i="1"/>
  <c r="BK466" i="1"/>
  <c r="L466" i="1"/>
  <c r="H466" i="1"/>
  <c r="G466" i="1"/>
  <c r="LO465" i="1"/>
  <c r="LE465" i="1"/>
  <c r="LD465" i="1"/>
  <c r="LB465" i="1"/>
  <c r="KY465" i="1"/>
  <c r="KX465" i="1"/>
  <c r="KP465" i="1"/>
  <c r="KM465" i="1"/>
  <c r="KK465" i="1"/>
  <c r="JV465" i="1"/>
  <c r="JT465" i="1" s="1"/>
  <c r="II465" i="1"/>
  <c r="IH465" i="1"/>
  <c r="IB465" i="1"/>
  <c r="IA465" i="1"/>
  <c r="HU465" i="1"/>
  <c r="HT465" i="1"/>
  <c r="HN465" i="1"/>
  <c r="HM465" i="1"/>
  <c r="HG465" i="1"/>
  <c r="HF465" i="1"/>
  <c r="GZ465" i="1"/>
  <c r="GY465" i="1"/>
  <c r="GS465" i="1"/>
  <c r="GP465" i="1"/>
  <c r="GO465" i="1"/>
  <c r="FM465" i="1"/>
  <c r="FA465" i="1"/>
  <c r="ER465" i="1"/>
  <c r="EE465" i="1"/>
  <c r="ED465" i="1"/>
  <c r="EC465" i="1"/>
  <c r="DZ465" i="1"/>
  <c r="DV465" i="1"/>
  <c r="CI465" i="1"/>
  <c r="BK465" i="1"/>
  <c r="L465" i="1"/>
  <c r="H465" i="1"/>
  <c r="G465" i="1"/>
  <c r="LO464" i="1"/>
  <c r="LE464" i="1"/>
  <c r="LD464" i="1"/>
  <c r="LB464" i="1"/>
  <c r="KY464" i="1"/>
  <c r="KX464" i="1"/>
  <c r="KP464" i="1"/>
  <c r="KM464" i="1"/>
  <c r="KK464" i="1"/>
  <c r="JV464" i="1"/>
  <c r="JT464" i="1" s="1"/>
  <c r="II464" i="1"/>
  <c r="IH464" i="1"/>
  <c r="IB464" i="1"/>
  <c r="IA464" i="1"/>
  <c r="HU464" i="1"/>
  <c r="HT464" i="1"/>
  <c r="HN464" i="1"/>
  <c r="HM464" i="1"/>
  <c r="HG464" i="1"/>
  <c r="HF464" i="1"/>
  <c r="GZ464" i="1"/>
  <c r="GY464" i="1"/>
  <c r="GS464" i="1"/>
  <c r="GP464" i="1"/>
  <c r="GO464" i="1"/>
  <c r="FM464" i="1"/>
  <c r="FA464" i="1"/>
  <c r="ER464" i="1"/>
  <c r="EE464" i="1"/>
  <c r="ED464" i="1"/>
  <c r="EC464" i="1"/>
  <c r="DZ464" i="1"/>
  <c r="DV464" i="1"/>
  <c r="CI464" i="1"/>
  <c r="BK464" i="1"/>
  <c r="L464" i="1"/>
  <c r="H464" i="1"/>
  <c r="G464" i="1"/>
  <c r="LO463" i="1"/>
  <c r="LE463" i="1"/>
  <c r="LD463" i="1"/>
  <c r="LB463" i="1"/>
  <c r="KY463" i="1"/>
  <c r="KX463" i="1"/>
  <c r="KP463" i="1"/>
  <c r="KM463" i="1"/>
  <c r="KK463" i="1"/>
  <c r="JV463" i="1"/>
  <c r="JT463" i="1" s="1"/>
  <c r="II463" i="1"/>
  <c r="IH463" i="1"/>
  <c r="IB463" i="1"/>
  <c r="IA463" i="1"/>
  <c r="HU463" i="1"/>
  <c r="HT463" i="1"/>
  <c r="HN463" i="1"/>
  <c r="HM463" i="1"/>
  <c r="HG463" i="1"/>
  <c r="HF463" i="1"/>
  <c r="GZ463" i="1"/>
  <c r="GY463" i="1"/>
  <c r="GS463" i="1"/>
  <c r="GP463" i="1"/>
  <c r="GO463" i="1"/>
  <c r="FM463" i="1"/>
  <c r="FA463" i="1"/>
  <c r="ER463" i="1"/>
  <c r="EE463" i="1"/>
  <c r="ED463" i="1"/>
  <c r="EC463" i="1"/>
  <c r="DZ463" i="1"/>
  <c r="DV463" i="1"/>
  <c r="CI463" i="1"/>
  <c r="BK463" i="1"/>
  <c r="L463" i="1"/>
  <c r="H463" i="1"/>
  <c r="G463" i="1"/>
  <c r="LO462" i="1"/>
  <c r="LE462" i="1"/>
  <c r="LD462" i="1"/>
  <c r="LB462" i="1"/>
  <c r="KY462" i="1"/>
  <c r="KX462" i="1"/>
  <c r="KP462" i="1"/>
  <c r="KM462" i="1"/>
  <c r="KK462" i="1"/>
  <c r="JV462" i="1"/>
  <c r="JT462" i="1" s="1"/>
  <c r="II462" i="1"/>
  <c r="IH462" i="1"/>
  <c r="IB462" i="1"/>
  <c r="IA462" i="1"/>
  <c r="HU462" i="1"/>
  <c r="HT462" i="1"/>
  <c r="HN462" i="1"/>
  <c r="HM462" i="1"/>
  <c r="HG462" i="1"/>
  <c r="HF462" i="1"/>
  <c r="GZ462" i="1"/>
  <c r="GY462" i="1"/>
  <c r="GS462" i="1"/>
  <c r="GP462" i="1"/>
  <c r="GO462" i="1"/>
  <c r="FM462" i="1"/>
  <c r="FA462" i="1"/>
  <c r="ER462" i="1"/>
  <c r="EE462" i="1"/>
  <c r="ED462" i="1"/>
  <c r="EC462" i="1"/>
  <c r="DZ462" i="1"/>
  <c r="DV462" i="1"/>
  <c r="CI462" i="1"/>
  <c r="BK462" i="1"/>
  <c r="L462" i="1"/>
  <c r="H462" i="1"/>
  <c r="G462" i="1"/>
  <c r="LO461" i="1"/>
  <c r="LE461" i="1"/>
  <c r="LD461" i="1"/>
  <c r="LB461" i="1"/>
  <c r="KY461" i="1"/>
  <c r="KX461" i="1"/>
  <c r="KP461" i="1"/>
  <c r="KM461" i="1"/>
  <c r="KK461" i="1"/>
  <c r="JV461" i="1"/>
  <c r="JT461" i="1" s="1"/>
  <c r="II461" i="1"/>
  <c r="IH461" i="1"/>
  <c r="IB461" i="1"/>
  <c r="IA461" i="1"/>
  <c r="HU461" i="1"/>
  <c r="HT461" i="1"/>
  <c r="HN461" i="1"/>
  <c r="HM461" i="1"/>
  <c r="HG461" i="1"/>
  <c r="HF461" i="1"/>
  <c r="GZ461" i="1"/>
  <c r="GY461" i="1"/>
  <c r="GS461" i="1"/>
  <c r="GP461" i="1"/>
  <c r="GO461" i="1"/>
  <c r="FM461" i="1"/>
  <c r="FA461" i="1"/>
  <c r="ER461" i="1"/>
  <c r="EE461" i="1"/>
  <c r="ED461" i="1"/>
  <c r="EC461" i="1"/>
  <c r="DZ461" i="1"/>
  <c r="DV461" i="1"/>
  <c r="CI461" i="1"/>
  <c r="BK461" i="1"/>
  <c r="L461" i="1"/>
  <c r="H461" i="1"/>
  <c r="G461" i="1"/>
  <c r="LO460" i="1"/>
  <c r="LE460" i="1"/>
  <c r="LD460" i="1"/>
  <c r="LB460" i="1"/>
  <c r="KY460" i="1"/>
  <c r="KX460" i="1"/>
  <c r="KP460" i="1"/>
  <c r="KM460" i="1"/>
  <c r="KK460" i="1"/>
  <c r="JV460" i="1"/>
  <c r="JT460" i="1" s="1"/>
  <c r="II460" i="1"/>
  <c r="IH460" i="1"/>
  <c r="IB460" i="1"/>
  <c r="IA460" i="1"/>
  <c r="HU460" i="1"/>
  <c r="HT460" i="1"/>
  <c r="HN460" i="1"/>
  <c r="HM460" i="1"/>
  <c r="HG460" i="1"/>
  <c r="HF460" i="1"/>
  <c r="GZ460" i="1"/>
  <c r="GY460" i="1"/>
  <c r="GS460" i="1"/>
  <c r="GP460" i="1"/>
  <c r="GO460" i="1"/>
  <c r="FM460" i="1"/>
  <c r="FA460" i="1"/>
  <c r="ER460" i="1"/>
  <c r="EE460" i="1"/>
  <c r="ED460" i="1"/>
  <c r="EC460" i="1"/>
  <c r="DZ460" i="1"/>
  <c r="DV460" i="1"/>
  <c r="CI460" i="1"/>
  <c r="BK460" i="1"/>
  <c r="L460" i="1"/>
  <c r="H460" i="1"/>
  <c r="G460" i="1"/>
  <c r="LO459" i="1"/>
  <c r="LE459" i="1"/>
  <c r="LD459" i="1"/>
  <c r="LB459" i="1"/>
  <c r="KY459" i="1"/>
  <c r="KX459" i="1"/>
  <c r="KP459" i="1"/>
  <c r="KM459" i="1"/>
  <c r="KK459" i="1"/>
  <c r="JV459" i="1"/>
  <c r="JT459" i="1" s="1"/>
  <c r="II459" i="1"/>
  <c r="IH459" i="1"/>
  <c r="IB459" i="1"/>
  <c r="IA459" i="1"/>
  <c r="HU459" i="1"/>
  <c r="HT459" i="1"/>
  <c r="HN459" i="1"/>
  <c r="HM459" i="1"/>
  <c r="HG459" i="1"/>
  <c r="HF459" i="1"/>
  <c r="GZ459" i="1"/>
  <c r="GY459" i="1"/>
  <c r="GS459" i="1"/>
  <c r="GP459" i="1"/>
  <c r="GO459" i="1"/>
  <c r="FM459" i="1"/>
  <c r="FA459" i="1"/>
  <c r="ER459" i="1"/>
  <c r="EE459" i="1"/>
  <c r="ED459" i="1"/>
  <c r="EC459" i="1"/>
  <c r="DZ459" i="1"/>
  <c r="DV459" i="1"/>
  <c r="CI459" i="1"/>
  <c r="BK459" i="1"/>
  <c r="L459" i="1"/>
  <c r="H459" i="1"/>
  <c r="G459" i="1"/>
  <c r="LO458" i="1"/>
  <c r="LE458" i="1"/>
  <c r="LD458" i="1"/>
  <c r="LB458" i="1"/>
  <c r="KY458" i="1"/>
  <c r="KX458" i="1"/>
  <c r="KP458" i="1"/>
  <c r="KM458" i="1"/>
  <c r="KK458" i="1"/>
  <c r="JV458" i="1"/>
  <c r="JT458" i="1" s="1"/>
  <c r="II458" i="1"/>
  <c r="IH458" i="1"/>
  <c r="IB458" i="1"/>
  <c r="IA458" i="1"/>
  <c r="HU458" i="1"/>
  <c r="HT458" i="1"/>
  <c r="HN458" i="1"/>
  <c r="HM458" i="1"/>
  <c r="HG458" i="1"/>
  <c r="HF458" i="1"/>
  <c r="GZ458" i="1"/>
  <c r="GY458" i="1"/>
  <c r="GS458" i="1"/>
  <c r="GP458" i="1"/>
  <c r="GO458" i="1"/>
  <c r="FM458" i="1"/>
  <c r="FA458" i="1"/>
  <c r="ER458" i="1"/>
  <c r="EE458" i="1"/>
  <c r="ED458" i="1"/>
  <c r="EC458" i="1"/>
  <c r="DZ458" i="1"/>
  <c r="DV458" i="1"/>
  <c r="CI458" i="1"/>
  <c r="BK458" i="1"/>
  <c r="L458" i="1"/>
  <c r="H458" i="1"/>
  <c r="G458" i="1"/>
  <c r="LO457" i="1"/>
  <c r="LE457" i="1"/>
  <c r="LD457" i="1"/>
  <c r="LB457" i="1"/>
  <c r="KY457" i="1"/>
  <c r="KX457" i="1"/>
  <c r="KP457" i="1"/>
  <c r="KM457" i="1"/>
  <c r="KK457" i="1"/>
  <c r="JV457" i="1"/>
  <c r="JT457" i="1" s="1"/>
  <c r="II457" i="1"/>
  <c r="IH457" i="1"/>
  <c r="IB457" i="1"/>
  <c r="IA457" i="1"/>
  <c r="HU457" i="1"/>
  <c r="HT457" i="1"/>
  <c r="HN457" i="1"/>
  <c r="HM457" i="1"/>
  <c r="HG457" i="1"/>
  <c r="HF457" i="1"/>
  <c r="GZ457" i="1"/>
  <c r="GY457" i="1"/>
  <c r="GS457" i="1"/>
  <c r="GP457" i="1"/>
  <c r="GO457" i="1"/>
  <c r="FM457" i="1"/>
  <c r="FA457" i="1"/>
  <c r="ER457" i="1"/>
  <c r="EE457" i="1"/>
  <c r="ED457" i="1"/>
  <c r="EC457" i="1"/>
  <c r="DZ457" i="1"/>
  <c r="DV457" i="1"/>
  <c r="CI457" i="1"/>
  <c r="BK457" i="1"/>
  <c r="L457" i="1"/>
  <c r="H457" i="1"/>
  <c r="G457" i="1"/>
  <c r="LO456" i="1"/>
  <c r="LE456" i="1"/>
  <c r="LD456" i="1"/>
  <c r="LB456" i="1"/>
  <c r="KY456" i="1"/>
  <c r="KX456" i="1"/>
  <c r="KP456" i="1"/>
  <c r="KM456" i="1"/>
  <c r="KK456" i="1"/>
  <c r="JV456" i="1"/>
  <c r="JT456" i="1" s="1"/>
  <c r="II456" i="1"/>
  <c r="IH456" i="1"/>
  <c r="IB456" i="1"/>
  <c r="IA456" i="1"/>
  <c r="HU456" i="1"/>
  <c r="HT456" i="1"/>
  <c r="HN456" i="1"/>
  <c r="HM456" i="1"/>
  <c r="HG456" i="1"/>
  <c r="HF456" i="1"/>
  <c r="GZ456" i="1"/>
  <c r="GY456" i="1"/>
  <c r="GS456" i="1"/>
  <c r="GP456" i="1"/>
  <c r="GO456" i="1"/>
  <c r="FM456" i="1"/>
  <c r="FA456" i="1"/>
  <c r="ER456" i="1"/>
  <c r="EE456" i="1"/>
  <c r="ED456" i="1"/>
  <c r="EC456" i="1"/>
  <c r="DZ456" i="1"/>
  <c r="DV456" i="1"/>
  <c r="CI456" i="1"/>
  <c r="BK456" i="1"/>
  <c r="L456" i="1"/>
  <c r="H456" i="1"/>
  <c r="G456" i="1"/>
  <c r="LO455" i="1"/>
  <c r="LE455" i="1"/>
  <c r="LD455" i="1"/>
  <c r="LB455" i="1"/>
  <c r="KY455" i="1"/>
  <c r="KX455" i="1"/>
  <c r="KP455" i="1"/>
  <c r="KM455" i="1"/>
  <c r="KK455" i="1"/>
  <c r="JV455" i="1"/>
  <c r="JT455" i="1"/>
  <c r="II455" i="1"/>
  <c r="IH455" i="1"/>
  <c r="IB455" i="1"/>
  <c r="IA455" i="1"/>
  <c r="HU455" i="1"/>
  <c r="HT455" i="1"/>
  <c r="HN455" i="1"/>
  <c r="HM455" i="1"/>
  <c r="HG455" i="1"/>
  <c r="HF455" i="1"/>
  <c r="GZ455" i="1"/>
  <c r="GY455" i="1"/>
  <c r="GS455" i="1"/>
  <c r="GP455" i="1"/>
  <c r="GO455" i="1"/>
  <c r="FM455" i="1"/>
  <c r="FA455" i="1"/>
  <c r="ER455" i="1"/>
  <c r="EE455" i="1"/>
  <c r="ED455" i="1"/>
  <c r="EC455" i="1"/>
  <c r="DZ455" i="1"/>
  <c r="DV455" i="1"/>
  <c r="CI455" i="1"/>
  <c r="BK455" i="1"/>
  <c r="L455" i="1"/>
  <c r="H455" i="1"/>
  <c r="G455" i="1"/>
  <c r="LO454" i="1"/>
  <c r="LE454" i="1"/>
  <c r="LD454" i="1"/>
  <c r="LB454" i="1"/>
  <c r="KY454" i="1"/>
  <c r="KX454" i="1"/>
  <c r="KP454" i="1"/>
  <c r="KM454" i="1"/>
  <c r="KK454" i="1"/>
  <c r="JV454" i="1"/>
  <c r="JT454" i="1" s="1"/>
  <c r="II454" i="1"/>
  <c r="IH454" i="1"/>
  <c r="IB454" i="1"/>
  <c r="IA454" i="1"/>
  <c r="HU454" i="1"/>
  <c r="HT454" i="1"/>
  <c r="HN454" i="1"/>
  <c r="HM454" i="1"/>
  <c r="HG454" i="1"/>
  <c r="HF454" i="1"/>
  <c r="GZ454" i="1"/>
  <c r="GY454" i="1"/>
  <c r="GS454" i="1"/>
  <c r="GP454" i="1"/>
  <c r="GO454" i="1"/>
  <c r="FM454" i="1"/>
  <c r="FA454" i="1"/>
  <c r="ER454" i="1"/>
  <c r="EE454" i="1"/>
  <c r="ED454" i="1"/>
  <c r="EC454" i="1"/>
  <c r="DZ454" i="1"/>
  <c r="DV454" i="1"/>
  <c r="CI454" i="1"/>
  <c r="BK454" i="1"/>
  <c r="L454" i="1"/>
  <c r="H454" i="1"/>
  <c r="G454" i="1"/>
  <c r="LO453" i="1"/>
  <c r="LE453" i="1"/>
  <c r="LD453" i="1"/>
  <c r="LB453" i="1"/>
  <c r="KY453" i="1"/>
  <c r="KX453" i="1"/>
  <c r="KP453" i="1"/>
  <c r="KM453" i="1"/>
  <c r="KK453" i="1"/>
  <c r="JV453" i="1"/>
  <c r="JT453" i="1" s="1"/>
  <c r="II453" i="1"/>
  <c r="IH453" i="1"/>
  <c r="IB453" i="1"/>
  <c r="IA453" i="1"/>
  <c r="HU453" i="1"/>
  <c r="HT453" i="1"/>
  <c r="HN453" i="1"/>
  <c r="HM453" i="1"/>
  <c r="HG453" i="1"/>
  <c r="HF453" i="1"/>
  <c r="GZ453" i="1"/>
  <c r="GY453" i="1"/>
  <c r="GS453" i="1"/>
  <c r="GP453" i="1"/>
  <c r="GO453" i="1"/>
  <c r="FM453" i="1"/>
  <c r="FA453" i="1"/>
  <c r="ER453" i="1"/>
  <c r="EE453" i="1"/>
  <c r="ED453" i="1"/>
  <c r="EC453" i="1"/>
  <c r="DZ453" i="1"/>
  <c r="DV453" i="1"/>
  <c r="CI453" i="1"/>
  <c r="BK453" i="1"/>
  <c r="L453" i="1"/>
  <c r="H453" i="1"/>
  <c r="G453" i="1"/>
  <c r="LO452" i="1"/>
  <c r="LE452" i="1"/>
  <c r="LD452" i="1"/>
  <c r="LB452" i="1"/>
  <c r="KY452" i="1"/>
  <c r="KX452" i="1"/>
  <c r="KP452" i="1"/>
  <c r="KM452" i="1"/>
  <c r="KK452" i="1"/>
  <c r="JV452" i="1"/>
  <c r="JT452" i="1" s="1"/>
  <c r="II452" i="1"/>
  <c r="IH452" i="1"/>
  <c r="IB452" i="1"/>
  <c r="IA452" i="1"/>
  <c r="HU452" i="1"/>
  <c r="HT452" i="1"/>
  <c r="HN452" i="1"/>
  <c r="HM452" i="1"/>
  <c r="HG452" i="1"/>
  <c r="HF452" i="1"/>
  <c r="GZ452" i="1"/>
  <c r="GY452" i="1"/>
  <c r="GS452" i="1"/>
  <c r="GP452" i="1"/>
  <c r="GO452" i="1"/>
  <c r="FM452" i="1"/>
  <c r="FA452" i="1"/>
  <c r="ER452" i="1"/>
  <c r="EE452" i="1"/>
  <c r="ED452" i="1"/>
  <c r="EC452" i="1"/>
  <c r="DZ452" i="1"/>
  <c r="DV452" i="1"/>
  <c r="CI452" i="1"/>
  <c r="BK452" i="1"/>
  <c r="L452" i="1"/>
  <c r="H452" i="1"/>
  <c r="G452" i="1"/>
  <c r="LO451" i="1"/>
  <c r="LE451" i="1"/>
  <c r="LD451" i="1"/>
  <c r="LB451" i="1"/>
  <c r="KY451" i="1"/>
  <c r="KX451" i="1"/>
  <c r="KP451" i="1"/>
  <c r="KM451" i="1"/>
  <c r="KK451" i="1"/>
  <c r="JV451" i="1"/>
  <c r="JT451" i="1" s="1"/>
  <c r="II451" i="1"/>
  <c r="IH451" i="1"/>
  <c r="IB451" i="1"/>
  <c r="IA451" i="1"/>
  <c r="HU451" i="1"/>
  <c r="HT451" i="1"/>
  <c r="HN451" i="1"/>
  <c r="HM451" i="1"/>
  <c r="HG451" i="1"/>
  <c r="HF451" i="1"/>
  <c r="GZ451" i="1"/>
  <c r="GY451" i="1"/>
  <c r="GS451" i="1"/>
  <c r="GP451" i="1"/>
  <c r="GO451" i="1"/>
  <c r="FM451" i="1"/>
  <c r="FA451" i="1"/>
  <c r="ER451" i="1"/>
  <c r="EE451" i="1"/>
  <c r="ED451" i="1"/>
  <c r="EC451" i="1"/>
  <c r="DZ451" i="1"/>
  <c r="DV451" i="1"/>
  <c r="CI451" i="1"/>
  <c r="BK451" i="1"/>
  <c r="L451" i="1"/>
  <c r="H451" i="1"/>
  <c r="G451" i="1"/>
  <c r="LO450" i="1"/>
  <c r="LE450" i="1"/>
  <c r="LD450" i="1"/>
  <c r="LB450" i="1"/>
  <c r="KY450" i="1"/>
  <c r="KX450" i="1"/>
  <c r="KP450" i="1"/>
  <c r="KM450" i="1"/>
  <c r="KK450" i="1"/>
  <c r="JV450" i="1"/>
  <c r="JT450" i="1" s="1"/>
  <c r="II450" i="1"/>
  <c r="IH450" i="1"/>
  <c r="IB450" i="1"/>
  <c r="IA450" i="1"/>
  <c r="HU450" i="1"/>
  <c r="HT450" i="1"/>
  <c r="HN450" i="1"/>
  <c r="HM450" i="1"/>
  <c r="HG450" i="1"/>
  <c r="HF450" i="1"/>
  <c r="GZ450" i="1"/>
  <c r="GY450" i="1"/>
  <c r="GS450" i="1"/>
  <c r="GP450" i="1"/>
  <c r="GO450" i="1"/>
  <c r="FM450" i="1"/>
  <c r="FA450" i="1"/>
  <c r="ER450" i="1"/>
  <c r="EE450" i="1"/>
  <c r="ED450" i="1"/>
  <c r="EC450" i="1"/>
  <c r="DZ450" i="1"/>
  <c r="DV450" i="1"/>
  <c r="CI450" i="1"/>
  <c r="BK450" i="1"/>
  <c r="L450" i="1"/>
  <c r="H450" i="1"/>
  <c r="G450" i="1"/>
  <c r="LO449" i="1"/>
  <c r="LE449" i="1"/>
  <c r="LD449" i="1"/>
  <c r="LB449" i="1"/>
  <c r="KY449" i="1"/>
  <c r="KX449" i="1"/>
  <c r="KP449" i="1"/>
  <c r="KM449" i="1"/>
  <c r="KK449" i="1"/>
  <c r="JV449" i="1"/>
  <c r="JT449" i="1" s="1"/>
  <c r="II449" i="1"/>
  <c r="IH449" i="1"/>
  <c r="IB449" i="1"/>
  <c r="IA449" i="1"/>
  <c r="HU449" i="1"/>
  <c r="HT449" i="1"/>
  <c r="HN449" i="1"/>
  <c r="HM449" i="1"/>
  <c r="HG449" i="1"/>
  <c r="HF449" i="1"/>
  <c r="GZ449" i="1"/>
  <c r="GY449" i="1"/>
  <c r="GS449" i="1"/>
  <c r="GP449" i="1"/>
  <c r="GO449" i="1"/>
  <c r="FM449" i="1"/>
  <c r="FA449" i="1"/>
  <c r="ER449" i="1"/>
  <c r="EE449" i="1"/>
  <c r="ED449" i="1"/>
  <c r="EC449" i="1"/>
  <c r="DZ449" i="1"/>
  <c r="DV449" i="1"/>
  <c r="CI449" i="1"/>
  <c r="BK449" i="1"/>
  <c r="L449" i="1"/>
  <c r="H449" i="1"/>
  <c r="G449" i="1"/>
  <c r="LO448" i="1"/>
  <c r="LE448" i="1"/>
  <c r="LD448" i="1"/>
  <c r="LB448" i="1"/>
  <c r="KY448" i="1"/>
  <c r="KX448" i="1"/>
  <c r="KP448" i="1"/>
  <c r="KM448" i="1"/>
  <c r="KK448" i="1"/>
  <c r="JV448" i="1"/>
  <c r="JT448" i="1" s="1"/>
  <c r="II448" i="1"/>
  <c r="IH448" i="1"/>
  <c r="IB448" i="1"/>
  <c r="IA448" i="1"/>
  <c r="HU448" i="1"/>
  <c r="HT448" i="1"/>
  <c r="HN448" i="1"/>
  <c r="HM448" i="1"/>
  <c r="HG448" i="1"/>
  <c r="HF448" i="1"/>
  <c r="GZ448" i="1"/>
  <c r="GY448" i="1"/>
  <c r="GS448" i="1"/>
  <c r="GP448" i="1"/>
  <c r="GO448" i="1"/>
  <c r="FM448" i="1"/>
  <c r="FA448" i="1"/>
  <c r="ER448" i="1"/>
  <c r="EE448" i="1"/>
  <c r="ED448" i="1"/>
  <c r="EC448" i="1"/>
  <c r="DZ448" i="1"/>
  <c r="DV448" i="1"/>
  <c r="CI448" i="1"/>
  <c r="BK448" i="1"/>
  <c r="L448" i="1"/>
  <c r="H448" i="1"/>
  <c r="G448" i="1"/>
  <c r="LO447" i="1"/>
  <c r="LE447" i="1"/>
  <c r="LD447" i="1"/>
  <c r="LB447" i="1"/>
  <c r="KY447" i="1"/>
  <c r="KX447" i="1"/>
  <c r="KP447" i="1"/>
  <c r="KM447" i="1"/>
  <c r="KK447" i="1"/>
  <c r="JV447" i="1"/>
  <c r="JT447" i="1" s="1"/>
  <c r="II447" i="1"/>
  <c r="IH447" i="1"/>
  <c r="IB447" i="1"/>
  <c r="IA447" i="1"/>
  <c r="HU447" i="1"/>
  <c r="HT447" i="1"/>
  <c r="HN447" i="1"/>
  <c r="HM447" i="1"/>
  <c r="HG447" i="1"/>
  <c r="HF447" i="1"/>
  <c r="GZ447" i="1"/>
  <c r="GY447" i="1"/>
  <c r="GS447" i="1"/>
  <c r="GP447" i="1"/>
  <c r="GO447" i="1"/>
  <c r="FM447" i="1"/>
  <c r="FA447" i="1"/>
  <c r="ER447" i="1"/>
  <c r="EE447" i="1"/>
  <c r="ED447" i="1"/>
  <c r="EC447" i="1"/>
  <c r="DZ447" i="1"/>
  <c r="DV447" i="1"/>
  <c r="CI447" i="1"/>
  <c r="BK447" i="1"/>
  <c r="L447" i="1"/>
  <c r="H447" i="1"/>
  <c r="G447" i="1"/>
  <c r="LO446" i="1"/>
  <c r="LE446" i="1"/>
  <c r="LD446" i="1"/>
  <c r="LB446" i="1"/>
  <c r="KY446" i="1"/>
  <c r="KX446" i="1"/>
  <c r="KP446" i="1"/>
  <c r="KM446" i="1"/>
  <c r="KK446" i="1"/>
  <c r="JV446" i="1"/>
  <c r="JT446" i="1" s="1"/>
  <c r="II446" i="1"/>
  <c r="IH446" i="1"/>
  <c r="IB446" i="1"/>
  <c r="IA446" i="1"/>
  <c r="HU446" i="1"/>
  <c r="HT446" i="1"/>
  <c r="HN446" i="1"/>
  <c r="HM446" i="1"/>
  <c r="HG446" i="1"/>
  <c r="HF446" i="1"/>
  <c r="GZ446" i="1"/>
  <c r="GY446" i="1"/>
  <c r="GS446" i="1"/>
  <c r="GP446" i="1"/>
  <c r="GO446" i="1"/>
  <c r="FM446" i="1"/>
  <c r="FA446" i="1"/>
  <c r="ER446" i="1"/>
  <c r="EE446" i="1"/>
  <c r="ED446" i="1"/>
  <c r="EC446" i="1"/>
  <c r="DZ446" i="1"/>
  <c r="DV446" i="1"/>
  <c r="CI446" i="1"/>
  <c r="BK446" i="1"/>
  <c r="L446" i="1"/>
  <c r="H446" i="1"/>
  <c r="G446" i="1"/>
  <c r="LO445" i="1"/>
  <c r="LE445" i="1"/>
  <c r="LD445" i="1"/>
  <c r="LB445" i="1"/>
  <c r="KY445" i="1"/>
  <c r="KX445" i="1"/>
  <c r="KP445" i="1"/>
  <c r="KM445" i="1"/>
  <c r="KK445" i="1"/>
  <c r="JV445" i="1"/>
  <c r="JT445" i="1"/>
  <c r="II445" i="1"/>
  <c r="IH445" i="1"/>
  <c r="IB445" i="1"/>
  <c r="IA445" i="1"/>
  <c r="HU445" i="1"/>
  <c r="HT445" i="1"/>
  <c r="HN445" i="1"/>
  <c r="HM445" i="1"/>
  <c r="HG445" i="1"/>
  <c r="HF445" i="1"/>
  <c r="GZ445" i="1"/>
  <c r="GY445" i="1"/>
  <c r="GS445" i="1"/>
  <c r="GP445" i="1"/>
  <c r="GO445" i="1"/>
  <c r="FM445" i="1"/>
  <c r="FA445" i="1"/>
  <c r="ER445" i="1"/>
  <c r="EE445" i="1"/>
  <c r="ED445" i="1"/>
  <c r="EC445" i="1"/>
  <c r="DZ445" i="1"/>
  <c r="DV445" i="1"/>
  <c r="CI445" i="1"/>
  <c r="BK445" i="1"/>
  <c r="L445" i="1"/>
  <c r="H445" i="1"/>
  <c r="G445" i="1"/>
  <c r="LO444" i="1"/>
  <c r="LE444" i="1"/>
  <c r="LD444" i="1"/>
  <c r="LB444" i="1"/>
  <c r="KY444" i="1"/>
  <c r="KX444" i="1"/>
  <c r="KP444" i="1"/>
  <c r="KM444" i="1"/>
  <c r="KK444" i="1"/>
  <c r="JV444" i="1"/>
  <c r="JT444" i="1" s="1"/>
  <c r="II444" i="1"/>
  <c r="IH444" i="1"/>
  <c r="IB444" i="1"/>
  <c r="IA444" i="1"/>
  <c r="HU444" i="1"/>
  <c r="HT444" i="1"/>
  <c r="HN444" i="1"/>
  <c r="HM444" i="1"/>
  <c r="HG444" i="1"/>
  <c r="HF444" i="1"/>
  <c r="GZ444" i="1"/>
  <c r="GY444" i="1"/>
  <c r="GS444" i="1"/>
  <c r="GP444" i="1"/>
  <c r="GO444" i="1"/>
  <c r="FM444" i="1"/>
  <c r="FA444" i="1"/>
  <c r="ER444" i="1"/>
  <c r="EE444" i="1"/>
  <c r="ED444" i="1"/>
  <c r="EC444" i="1"/>
  <c r="DZ444" i="1"/>
  <c r="DV444" i="1"/>
  <c r="CI444" i="1"/>
  <c r="BK444" i="1"/>
  <c r="L444" i="1"/>
  <c r="H444" i="1"/>
  <c r="G444" i="1"/>
  <c r="LO443" i="1"/>
  <c r="LE443" i="1"/>
  <c r="LD443" i="1"/>
  <c r="LB443" i="1"/>
  <c r="KY443" i="1"/>
  <c r="KX443" i="1"/>
  <c r="KP443" i="1"/>
  <c r="KM443" i="1"/>
  <c r="KK443" i="1"/>
  <c r="JV443" i="1"/>
  <c r="JT443" i="1"/>
  <c r="II443" i="1"/>
  <c r="IH443" i="1"/>
  <c r="IB443" i="1"/>
  <c r="IA443" i="1"/>
  <c r="HU443" i="1"/>
  <c r="HT443" i="1"/>
  <c r="HN443" i="1"/>
  <c r="HM443" i="1"/>
  <c r="HG443" i="1"/>
  <c r="HF443" i="1"/>
  <c r="GZ443" i="1"/>
  <c r="GY443" i="1"/>
  <c r="GS443" i="1"/>
  <c r="GP443" i="1"/>
  <c r="GO443" i="1"/>
  <c r="FM443" i="1"/>
  <c r="FA443" i="1"/>
  <c r="ER443" i="1"/>
  <c r="EE443" i="1"/>
  <c r="ED443" i="1"/>
  <c r="EC443" i="1"/>
  <c r="DZ443" i="1"/>
  <c r="DV443" i="1"/>
  <c r="CI443" i="1"/>
  <c r="BK443" i="1"/>
  <c r="L443" i="1"/>
  <c r="H443" i="1"/>
  <c r="G443" i="1"/>
  <c r="LO442" i="1"/>
  <c r="LE442" i="1"/>
  <c r="LD442" i="1"/>
  <c r="LB442" i="1"/>
  <c r="KY442" i="1"/>
  <c r="KX442" i="1"/>
  <c r="KP442" i="1"/>
  <c r="KM442" i="1"/>
  <c r="KK442" i="1"/>
  <c r="JV442" i="1"/>
  <c r="JT442" i="1"/>
  <c r="II442" i="1"/>
  <c r="IH442" i="1"/>
  <c r="IB442" i="1"/>
  <c r="IA442" i="1"/>
  <c r="HU442" i="1"/>
  <c r="HT442" i="1"/>
  <c r="HN442" i="1"/>
  <c r="HM442" i="1"/>
  <c r="HG442" i="1"/>
  <c r="HF442" i="1"/>
  <c r="GZ442" i="1"/>
  <c r="GY442" i="1"/>
  <c r="GS442" i="1"/>
  <c r="GP442" i="1"/>
  <c r="GO442" i="1"/>
  <c r="FM442" i="1"/>
  <c r="FA442" i="1"/>
  <c r="ER442" i="1"/>
  <c r="EE442" i="1"/>
  <c r="ED442" i="1"/>
  <c r="EC442" i="1"/>
  <c r="DZ442" i="1"/>
  <c r="DV442" i="1"/>
  <c r="CI442" i="1"/>
  <c r="BK442" i="1"/>
  <c r="L442" i="1"/>
  <c r="H442" i="1"/>
  <c r="G442" i="1"/>
  <c r="LO441" i="1"/>
  <c r="LE441" i="1"/>
  <c r="LD441" i="1"/>
  <c r="LB441" i="1"/>
  <c r="KY441" i="1"/>
  <c r="KX441" i="1"/>
  <c r="KP441" i="1"/>
  <c r="KM441" i="1"/>
  <c r="KK441" i="1"/>
  <c r="JV441" i="1"/>
  <c r="JT441" i="1" s="1"/>
  <c r="II441" i="1"/>
  <c r="IH441" i="1"/>
  <c r="IB441" i="1"/>
  <c r="IA441" i="1"/>
  <c r="HU441" i="1"/>
  <c r="HT441" i="1"/>
  <c r="HN441" i="1"/>
  <c r="HM441" i="1"/>
  <c r="HG441" i="1"/>
  <c r="HF441" i="1"/>
  <c r="GZ441" i="1"/>
  <c r="GY441" i="1"/>
  <c r="GS441" i="1"/>
  <c r="GP441" i="1"/>
  <c r="GO441" i="1"/>
  <c r="FM441" i="1"/>
  <c r="FA441" i="1"/>
  <c r="ER441" i="1"/>
  <c r="EE441" i="1"/>
  <c r="ED441" i="1"/>
  <c r="EC441" i="1"/>
  <c r="DZ441" i="1"/>
  <c r="DV441" i="1"/>
  <c r="CI441" i="1"/>
  <c r="BK441" i="1"/>
  <c r="L441" i="1"/>
  <c r="H441" i="1"/>
  <c r="G441" i="1"/>
  <c r="LO440" i="1"/>
  <c r="LE440" i="1"/>
  <c r="LD440" i="1"/>
  <c r="LB440" i="1"/>
  <c r="KY440" i="1"/>
  <c r="KX440" i="1"/>
  <c r="KP440" i="1"/>
  <c r="KM440" i="1"/>
  <c r="KK440" i="1"/>
  <c r="JV440" i="1"/>
  <c r="JT440" i="1" s="1"/>
  <c r="II440" i="1"/>
  <c r="IH440" i="1"/>
  <c r="IB440" i="1"/>
  <c r="IA440" i="1"/>
  <c r="HU440" i="1"/>
  <c r="HT440" i="1"/>
  <c r="HN440" i="1"/>
  <c r="HM440" i="1"/>
  <c r="HG440" i="1"/>
  <c r="HF440" i="1"/>
  <c r="GZ440" i="1"/>
  <c r="GY440" i="1"/>
  <c r="GS440" i="1"/>
  <c r="GP440" i="1"/>
  <c r="GO440" i="1"/>
  <c r="FM440" i="1"/>
  <c r="FA440" i="1"/>
  <c r="ER440" i="1"/>
  <c r="EE440" i="1"/>
  <c r="ED440" i="1"/>
  <c r="EC440" i="1"/>
  <c r="DZ440" i="1"/>
  <c r="DV440" i="1"/>
  <c r="CI440" i="1"/>
  <c r="BK440" i="1"/>
  <c r="L440" i="1"/>
  <c r="H440" i="1"/>
  <c r="G440" i="1"/>
  <c r="LO439" i="1"/>
  <c r="LE439" i="1"/>
  <c r="LD439" i="1"/>
  <c r="LB439" i="1"/>
  <c r="KY439" i="1"/>
  <c r="KX439" i="1"/>
  <c r="KP439" i="1"/>
  <c r="KM439" i="1"/>
  <c r="KK439" i="1"/>
  <c r="JV439" i="1"/>
  <c r="JT439" i="1"/>
  <c r="II439" i="1"/>
  <c r="IH439" i="1"/>
  <c r="IB439" i="1"/>
  <c r="IA439" i="1"/>
  <c r="HU439" i="1"/>
  <c r="HT439" i="1"/>
  <c r="HN439" i="1"/>
  <c r="HM439" i="1"/>
  <c r="HG439" i="1"/>
  <c r="HF439" i="1"/>
  <c r="GZ439" i="1"/>
  <c r="GY439" i="1"/>
  <c r="GS439" i="1"/>
  <c r="GP439" i="1"/>
  <c r="GO439" i="1"/>
  <c r="FM439" i="1"/>
  <c r="FA439" i="1"/>
  <c r="ER439" i="1"/>
  <c r="EE439" i="1"/>
  <c r="ED439" i="1"/>
  <c r="EC439" i="1"/>
  <c r="DZ439" i="1"/>
  <c r="DV439" i="1"/>
  <c r="CI439" i="1"/>
  <c r="BK439" i="1"/>
  <c r="L439" i="1"/>
  <c r="H439" i="1"/>
  <c r="G439" i="1"/>
  <c r="LO438" i="1"/>
  <c r="LE438" i="1"/>
  <c r="LD438" i="1"/>
  <c r="LB438" i="1"/>
  <c r="KY438" i="1"/>
  <c r="KX438" i="1"/>
  <c r="KP438" i="1"/>
  <c r="KM438" i="1"/>
  <c r="KK438" i="1"/>
  <c r="JV438" i="1"/>
  <c r="JT438" i="1" s="1"/>
  <c r="II438" i="1"/>
  <c r="IH438" i="1"/>
  <c r="IB438" i="1"/>
  <c r="IA438" i="1"/>
  <c r="HU438" i="1"/>
  <c r="HT438" i="1"/>
  <c r="HN438" i="1"/>
  <c r="HM438" i="1"/>
  <c r="HG438" i="1"/>
  <c r="HF438" i="1"/>
  <c r="GZ438" i="1"/>
  <c r="GY438" i="1"/>
  <c r="GS438" i="1"/>
  <c r="GP438" i="1"/>
  <c r="GO438" i="1"/>
  <c r="FM438" i="1"/>
  <c r="FA438" i="1"/>
  <c r="ER438" i="1"/>
  <c r="EE438" i="1"/>
  <c r="ED438" i="1"/>
  <c r="EC438" i="1"/>
  <c r="DZ438" i="1"/>
  <c r="DV438" i="1"/>
  <c r="CI438" i="1"/>
  <c r="BK438" i="1"/>
  <c r="L438" i="1"/>
  <c r="H438" i="1"/>
  <c r="G438" i="1"/>
  <c r="LO437" i="1"/>
  <c r="LE437" i="1"/>
  <c r="LD437" i="1"/>
  <c r="LB437" i="1"/>
  <c r="KY437" i="1"/>
  <c r="KX437" i="1"/>
  <c r="KP437" i="1"/>
  <c r="KM437" i="1"/>
  <c r="KK437" i="1"/>
  <c r="JV437" i="1"/>
  <c r="JT437" i="1" s="1"/>
  <c r="II437" i="1"/>
  <c r="IH437" i="1"/>
  <c r="IB437" i="1"/>
  <c r="IA437" i="1"/>
  <c r="HU437" i="1"/>
  <c r="HT437" i="1"/>
  <c r="HN437" i="1"/>
  <c r="HM437" i="1"/>
  <c r="HG437" i="1"/>
  <c r="HF437" i="1"/>
  <c r="GZ437" i="1"/>
  <c r="GY437" i="1"/>
  <c r="GS437" i="1"/>
  <c r="GP437" i="1"/>
  <c r="GO437" i="1"/>
  <c r="FM437" i="1"/>
  <c r="FA437" i="1"/>
  <c r="ER437" i="1"/>
  <c r="EE437" i="1"/>
  <c r="ED437" i="1"/>
  <c r="EC437" i="1"/>
  <c r="DZ437" i="1"/>
  <c r="DV437" i="1"/>
  <c r="CI437" i="1"/>
  <c r="BK437" i="1"/>
  <c r="L437" i="1"/>
  <c r="H437" i="1"/>
  <c r="G437" i="1"/>
  <c r="LO436" i="1"/>
  <c r="LE436" i="1"/>
  <c r="LD436" i="1"/>
  <c r="LB436" i="1"/>
  <c r="KY436" i="1"/>
  <c r="KX436" i="1"/>
  <c r="KP436" i="1"/>
  <c r="KM436" i="1"/>
  <c r="KK436" i="1"/>
  <c r="JV436" i="1"/>
  <c r="JT436" i="1"/>
  <c r="II436" i="1"/>
  <c r="IH436" i="1"/>
  <c r="IB436" i="1"/>
  <c r="IA436" i="1"/>
  <c r="HU436" i="1"/>
  <c r="HT436" i="1"/>
  <c r="HN436" i="1"/>
  <c r="HM436" i="1"/>
  <c r="HG436" i="1"/>
  <c r="HF436" i="1"/>
  <c r="GZ436" i="1"/>
  <c r="GY436" i="1"/>
  <c r="GS436" i="1"/>
  <c r="GP436" i="1"/>
  <c r="GO436" i="1"/>
  <c r="FM436" i="1"/>
  <c r="FA436" i="1"/>
  <c r="ER436" i="1"/>
  <c r="EE436" i="1"/>
  <c r="ED436" i="1"/>
  <c r="EC436" i="1"/>
  <c r="DZ436" i="1"/>
  <c r="DV436" i="1"/>
  <c r="CI436" i="1"/>
  <c r="BK436" i="1"/>
  <c r="L436" i="1"/>
  <c r="H436" i="1"/>
  <c r="G436" i="1"/>
  <c r="LO435" i="1"/>
  <c r="LE435" i="1"/>
  <c r="LD435" i="1"/>
  <c r="LB435" i="1"/>
  <c r="KY435" i="1"/>
  <c r="KX435" i="1"/>
  <c r="KP435" i="1"/>
  <c r="KM435" i="1"/>
  <c r="KK435" i="1"/>
  <c r="JV435" i="1"/>
  <c r="JT435" i="1" s="1"/>
  <c r="II435" i="1"/>
  <c r="IH435" i="1"/>
  <c r="IB435" i="1"/>
  <c r="IA435" i="1"/>
  <c r="HU435" i="1"/>
  <c r="HT435" i="1"/>
  <c r="HN435" i="1"/>
  <c r="HM435" i="1"/>
  <c r="HG435" i="1"/>
  <c r="HF435" i="1"/>
  <c r="GZ435" i="1"/>
  <c r="GY435" i="1"/>
  <c r="GS435" i="1"/>
  <c r="GP435" i="1"/>
  <c r="GO435" i="1"/>
  <c r="FM435" i="1"/>
  <c r="FA435" i="1"/>
  <c r="ER435" i="1"/>
  <c r="EE435" i="1"/>
  <c r="ED435" i="1"/>
  <c r="EC435" i="1"/>
  <c r="DZ435" i="1"/>
  <c r="DV435" i="1"/>
  <c r="CI435" i="1"/>
  <c r="BK435" i="1"/>
  <c r="L435" i="1"/>
  <c r="H435" i="1"/>
  <c r="G435" i="1"/>
  <c r="LO434" i="1"/>
  <c r="LE434" i="1"/>
  <c r="LD434" i="1"/>
  <c r="LB434" i="1"/>
  <c r="KY434" i="1"/>
  <c r="KX434" i="1"/>
  <c r="KP434" i="1"/>
  <c r="KM434" i="1"/>
  <c r="KK434" i="1"/>
  <c r="JV434" i="1"/>
  <c r="JT434" i="1" s="1"/>
  <c r="II434" i="1"/>
  <c r="IH434" i="1"/>
  <c r="IB434" i="1"/>
  <c r="IA434" i="1"/>
  <c r="HU434" i="1"/>
  <c r="HT434" i="1"/>
  <c r="HN434" i="1"/>
  <c r="HM434" i="1"/>
  <c r="HG434" i="1"/>
  <c r="HF434" i="1"/>
  <c r="GZ434" i="1"/>
  <c r="GY434" i="1"/>
  <c r="GS434" i="1"/>
  <c r="GP434" i="1"/>
  <c r="GO434" i="1"/>
  <c r="FM434" i="1"/>
  <c r="FA434" i="1"/>
  <c r="ER434" i="1"/>
  <c r="EE434" i="1"/>
  <c r="ED434" i="1"/>
  <c r="EC434" i="1"/>
  <c r="DZ434" i="1"/>
  <c r="DV434" i="1"/>
  <c r="CI434" i="1"/>
  <c r="BK434" i="1"/>
  <c r="L434" i="1"/>
  <c r="H434" i="1"/>
  <c r="G434" i="1"/>
  <c r="LO433" i="1"/>
  <c r="LE433" i="1"/>
  <c r="LD433" i="1"/>
  <c r="LB433" i="1"/>
  <c r="KY433" i="1"/>
  <c r="KX433" i="1"/>
  <c r="KP433" i="1"/>
  <c r="KM433" i="1"/>
  <c r="KK433" i="1"/>
  <c r="JV433" i="1"/>
  <c r="JT433" i="1" s="1"/>
  <c r="II433" i="1"/>
  <c r="IH433" i="1"/>
  <c r="IB433" i="1"/>
  <c r="IA433" i="1"/>
  <c r="HU433" i="1"/>
  <c r="HT433" i="1"/>
  <c r="HN433" i="1"/>
  <c r="HM433" i="1"/>
  <c r="HG433" i="1"/>
  <c r="HF433" i="1"/>
  <c r="GZ433" i="1"/>
  <c r="GY433" i="1"/>
  <c r="GS433" i="1"/>
  <c r="GP433" i="1"/>
  <c r="GO433" i="1"/>
  <c r="FM433" i="1"/>
  <c r="FA433" i="1"/>
  <c r="ER433" i="1"/>
  <c r="EE433" i="1"/>
  <c r="ED433" i="1"/>
  <c r="EC433" i="1"/>
  <c r="DZ433" i="1"/>
  <c r="DV433" i="1"/>
  <c r="CI433" i="1"/>
  <c r="BK433" i="1"/>
  <c r="L433" i="1"/>
  <c r="H433" i="1"/>
  <c r="G433" i="1"/>
  <c r="LO432" i="1"/>
  <c r="LE432" i="1"/>
  <c r="LD432" i="1"/>
  <c r="LB432" i="1"/>
  <c r="KY432" i="1"/>
  <c r="KX432" i="1"/>
  <c r="KP432" i="1"/>
  <c r="KM432" i="1"/>
  <c r="KK432" i="1"/>
  <c r="JV432" i="1"/>
  <c r="JT432" i="1" s="1"/>
  <c r="II432" i="1"/>
  <c r="IH432" i="1"/>
  <c r="IB432" i="1"/>
  <c r="IA432" i="1"/>
  <c r="HU432" i="1"/>
  <c r="HT432" i="1"/>
  <c r="HN432" i="1"/>
  <c r="HM432" i="1"/>
  <c r="HG432" i="1"/>
  <c r="HF432" i="1"/>
  <c r="GZ432" i="1"/>
  <c r="GY432" i="1"/>
  <c r="GS432" i="1"/>
  <c r="GP432" i="1"/>
  <c r="GO432" i="1"/>
  <c r="FM432" i="1"/>
  <c r="FA432" i="1"/>
  <c r="ER432" i="1"/>
  <c r="EE432" i="1"/>
  <c r="ED432" i="1"/>
  <c r="EC432" i="1"/>
  <c r="DZ432" i="1"/>
  <c r="DV432" i="1"/>
  <c r="CI432" i="1"/>
  <c r="BK432" i="1"/>
  <c r="L432" i="1"/>
  <c r="H432" i="1"/>
  <c r="G432" i="1"/>
  <c r="LO431" i="1"/>
  <c r="LE431" i="1"/>
  <c r="LD431" i="1"/>
  <c r="LB431" i="1"/>
  <c r="KY431" i="1"/>
  <c r="KX431" i="1"/>
  <c r="KP431" i="1"/>
  <c r="KM431" i="1"/>
  <c r="KK431" i="1"/>
  <c r="JV431" i="1"/>
  <c r="JT431" i="1" s="1"/>
  <c r="II431" i="1"/>
  <c r="IH431" i="1"/>
  <c r="IB431" i="1"/>
  <c r="IA431" i="1"/>
  <c r="HU431" i="1"/>
  <c r="HT431" i="1"/>
  <c r="HN431" i="1"/>
  <c r="HM431" i="1"/>
  <c r="HG431" i="1"/>
  <c r="HF431" i="1"/>
  <c r="GZ431" i="1"/>
  <c r="GY431" i="1"/>
  <c r="GS431" i="1"/>
  <c r="GP431" i="1"/>
  <c r="GO431" i="1"/>
  <c r="FM431" i="1"/>
  <c r="FA431" i="1"/>
  <c r="ER431" i="1"/>
  <c r="EE431" i="1"/>
  <c r="ED431" i="1"/>
  <c r="EC431" i="1"/>
  <c r="DZ431" i="1"/>
  <c r="DV431" i="1"/>
  <c r="CI431" i="1"/>
  <c r="BK431" i="1"/>
  <c r="L431" i="1"/>
  <c r="H431" i="1"/>
  <c r="G431" i="1"/>
  <c r="LO430" i="1"/>
  <c r="LE430" i="1"/>
  <c r="LD430" i="1"/>
  <c r="LB430" i="1"/>
  <c r="KY430" i="1"/>
  <c r="KX430" i="1"/>
  <c r="KP430" i="1"/>
  <c r="KM430" i="1"/>
  <c r="KK430" i="1"/>
  <c r="JV430" i="1"/>
  <c r="JT430" i="1"/>
  <c r="II430" i="1"/>
  <c r="IH430" i="1"/>
  <c r="IB430" i="1"/>
  <c r="IA430" i="1"/>
  <c r="HU430" i="1"/>
  <c r="HT430" i="1"/>
  <c r="HN430" i="1"/>
  <c r="HM430" i="1"/>
  <c r="HG430" i="1"/>
  <c r="HF430" i="1"/>
  <c r="GZ430" i="1"/>
  <c r="GY430" i="1"/>
  <c r="GS430" i="1"/>
  <c r="GP430" i="1"/>
  <c r="GO430" i="1"/>
  <c r="FM430" i="1"/>
  <c r="FA430" i="1"/>
  <c r="ER430" i="1"/>
  <c r="EE430" i="1"/>
  <c r="ED430" i="1"/>
  <c r="EC430" i="1"/>
  <c r="DZ430" i="1"/>
  <c r="DV430" i="1"/>
  <c r="CI430" i="1"/>
  <c r="BK430" i="1"/>
  <c r="L430" i="1"/>
  <c r="H430" i="1"/>
  <c r="G430" i="1"/>
  <c r="LO429" i="1"/>
  <c r="LE429" i="1"/>
  <c r="LD429" i="1"/>
  <c r="LB429" i="1"/>
  <c r="KY429" i="1"/>
  <c r="KX429" i="1"/>
  <c r="KP429" i="1"/>
  <c r="KM429" i="1"/>
  <c r="KK429" i="1"/>
  <c r="JV429" i="1"/>
  <c r="JT429" i="1" s="1"/>
  <c r="II429" i="1"/>
  <c r="IH429" i="1"/>
  <c r="IB429" i="1"/>
  <c r="IA429" i="1"/>
  <c r="HU429" i="1"/>
  <c r="HT429" i="1"/>
  <c r="HN429" i="1"/>
  <c r="HM429" i="1"/>
  <c r="HG429" i="1"/>
  <c r="HF429" i="1"/>
  <c r="GZ429" i="1"/>
  <c r="GY429" i="1"/>
  <c r="GS429" i="1"/>
  <c r="GP429" i="1"/>
  <c r="GO429" i="1"/>
  <c r="FM429" i="1"/>
  <c r="FA429" i="1"/>
  <c r="ER429" i="1"/>
  <c r="EE429" i="1"/>
  <c r="ED429" i="1"/>
  <c r="EC429" i="1"/>
  <c r="DZ429" i="1"/>
  <c r="DV429" i="1"/>
  <c r="CI429" i="1"/>
  <c r="BK429" i="1"/>
  <c r="L429" i="1"/>
  <c r="H429" i="1"/>
  <c r="G429" i="1"/>
  <c r="LO428" i="1"/>
  <c r="LE428" i="1"/>
  <c r="LD428" i="1"/>
  <c r="LB428" i="1"/>
  <c r="KY428" i="1"/>
  <c r="KX428" i="1"/>
  <c r="KP428" i="1"/>
  <c r="KM428" i="1"/>
  <c r="KK428" i="1"/>
  <c r="JV428" i="1"/>
  <c r="JT428" i="1" s="1"/>
  <c r="II428" i="1"/>
  <c r="IH428" i="1"/>
  <c r="IB428" i="1"/>
  <c r="IA428" i="1"/>
  <c r="HU428" i="1"/>
  <c r="HT428" i="1"/>
  <c r="HN428" i="1"/>
  <c r="HM428" i="1"/>
  <c r="HG428" i="1"/>
  <c r="HF428" i="1"/>
  <c r="GZ428" i="1"/>
  <c r="GY428" i="1"/>
  <c r="GS428" i="1"/>
  <c r="GP428" i="1"/>
  <c r="GO428" i="1"/>
  <c r="FM428" i="1"/>
  <c r="FA428" i="1"/>
  <c r="ER428" i="1"/>
  <c r="EE428" i="1"/>
  <c r="ED428" i="1"/>
  <c r="EC428" i="1"/>
  <c r="DZ428" i="1"/>
  <c r="DV428" i="1"/>
  <c r="CI428" i="1"/>
  <c r="BK428" i="1"/>
  <c r="L428" i="1"/>
  <c r="H428" i="1"/>
  <c r="G428" i="1"/>
  <c r="LO427" i="1"/>
  <c r="LE427" i="1"/>
  <c r="LD427" i="1"/>
  <c r="LB427" i="1"/>
  <c r="KY427" i="1"/>
  <c r="KX427" i="1"/>
  <c r="KP427" i="1"/>
  <c r="KM427" i="1"/>
  <c r="KK427" i="1"/>
  <c r="JV427" i="1"/>
  <c r="JT427" i="1"/>
  <c r="II427" i="1"/>
  <c r="IH427" i="1"/>
  <c r="IB427" i="1"/>
  <c r="IA427" i="1"/>
  <c r="HU427" i="1"/>
  <c r="HT427" i="1"/>
  <c r="HN427" i="1"/>
  <c r="HM427" i="1"/>
  <c r="HG427" i="1"/>
  <c r="HF427" i="1"/>
  <c r="GZ427" i="1"/>
  <c r="GY427" i="1"/>
  <c r="GS427" i="1"/>
  <c r="GP427" i="1"/>
  <c r="GO427" i="1"/>
  <c r="FM427" i="1"/>
  <c r="FA427" i="1"/>
  <c r="ER427" i="1"/>
  <c r="EE427" i="1"/>
  <c r="ED427" i="1"/>
  <c r="EC427" i="1"/>
  <c r="DZ427" i="1"/>
  <c r="DV427" i="1"/>
  <c r="CI427" i="1"/>
  <c r="BK427" i="1"/>
  <c r="L427" i="1"/>
  <c r="H427" i="1"/>
  <c r="G427" i="1"/>
  <c r="LO426" i="1"/>
  <c r="LE426" i="1"/>
  <c r="LD426" i="1"/>
  <c r="LB426" i="1"/>
  <c r="KY426" i="1"/>
  <c r="KX426" i="1"/>
  <c r="KP426" i="1"/>
  <c r="KM426" i="1"/>
  <c r="KK426" i="1"/>
  <c r="JV426" i="1"/>
  <c r="JT426" i="1" s="1"/>
  <c r="II426" i="1"/>
  <c r="IH426" i="1"/>
  <c r="IB426" i="1"/>
  <c r="IA426" i="1"/>
  <c r="HU426" i="1"/>
  <c r="HT426" i="1"/>
  <c r="HN426" i="1"/>
  <c r="HM426" i="1"/>
  <c r="HG426" i="1"/>
  <c r="HF426" i="1"/>
  <c r="GZ426" i="1"/>
  <c r="GY426" i="1"/>
  <c r="GS426" i="1"/>
  <c r="GP426" i="1"/>
  <c r="GO426" i="1"/>
  <c r="FM426" i="1"/>
  <c r="FA426" i="1"/>
  <c r="ER426" i="1"/>
  <c r="EE426" i="1"/>
  <c r="ED426" i="1"/>
  <c r="EC426" i="1"/>
  <c r="DZ426" i="1"/>
  <c r="DV426" i="1"/>
  <c r="CI426" i="1"/>
  <c r="BK426" i="1"/>
  <c r="L426" i="1"/>
  <c r="H426" i="1"/>
  <c r="G426" i="1"/>
  <c r="LO425" i="1"/>
  <c r="LE425" i="1"/>
  <c r="LD425" i="1"/>
  <c r="LB425" i="1"/>
  <c r="KY425" i="1"/>
  <c r="KX425" i="1"/>
  <c r="KP425" i="1"/>
  <c r="KM425" i="1"/>
  <c r="KK425" i="1"/>
  <c r="JV425" i="1"/>
  <c r="JT425" i="1" s="1"/>
  <c r="II425" i="1"/>
  <c r="IH425" i="1"/>
  <c r="IB425" i="1"/>
  <c r="IA425" i="1"/>
  <c r="HU425" i="1"/>
  <c r="HT425" i="1"/>
  <c r="HN425" i="1"/>
  <c r="HM425" i="1"/>
  <c r="HG425" i="1"/>
  <c r="HF425" i="1"/>
  <c r="GZ425" i="1"/>
  <c r="GY425" i="1"/>
  <c r="GS425" i="1"/>
  <c r="GP425" i="1"/>
  <c r="GO425" i="1"/>
  <c r="FM425" i="1"/>
  <c r="FA425" i="1"/>
  <c r="ER425" i="1"/>
  <c r="EE425" i="1"/>
  <c r="ED425" i="1"/>
  <c r="EC425" i="1"/>
  <c r="DZ425" i="1"/>
  <c r="DV425" i="1"/>
  <c r="CI425" i="1"/>
  <c r="BK425" i="1"/>
  <c r="L425" i="1"/>
  <c r="H425" i="1"/>
  <c r="G425" i="1"/>
  <c r="LO424" i="1"/>
  <c r="LE424" i="1"/>
  <c r="LD424" i="1"/>
  <c r="LB424" i="1"/>
  <c r="KY424" i="1"/>
  <c r="KX424" i="1"/>
  <c r="KP424" i="1"/>
  <c r="KM424" i="1"/>
  <c r="KK424" i="1"/>
  <c r="JV424" i="1"/>
  <c r="JT424" i="1" s="1"/>
  <c r="II424" i="1"/>
  <c r="IH424" i="1"/>
  <c r="IB424" i="1"/>
  <c r="IA424" i="1"/>
  <c r="HU424" i="1"/>
  <c r="HT424" i="1"/>
  <c r="HN424" i="1"/>
  <c r="HM424" i="1"/>
  <c r="HG424" i="1"/>
  <c r="HF424" i="1"/>
  <c r="GZ424" i="1"/>
  <c r="GY424" i="1"/>
  <c r="GS424" i="1"/>
  <c r="GP424" i="1"/>
  <c r="GO424" i="1"/>
  <c r="FM424" i="1"/>
  <c r="FA424" i="1"/>
  <c r="ER424" i="1"/>
  <c r="EE424" i="1"/>
  <c r="ED424" i="1"/>
  <c r="EC424" i="1"/>
  <c r="DZ424" i="1"/>
  <c r="DV424" i="1"/>
  <c r="CI424" i="1"/>
  <c r="BK424" i="1"/>
  <c r="L424" i="1"/>
  <c r="H424" i="1"/>
  <c r="G424" i="1"/>
  <c r="LO423" i="1"/>
  <c r="LE423" i="1"/>
  <c r="LD423" i="1"/>
  <c r="LB423" i="1"/>
  <c r="KY423" i="1"/>
  <c r="KX423" i="1"/>
  <c r="KP423" i="1"/>
  <c r="KM423" i="1"/>
  <c r="KK423" i="1"/>
  <c r="JV423" i="1"/>
  <c r="JT423" i="1" s="1"/>
  <c r="II423" i="1"/>
  <c r="IH423" i="1"/>
  <c r="IB423" i="1"/>
  <c r="IA423" i="1"/>
  <c r="HU423" i="1"/>
  <c r="HT423" i="1"/>
  <c r="HN423" i="1"/>
  <c r="HM423" i="1"/>
  <c r="HG423" i="1"/>
  <c r="HF423" i="1"/>
  <c r="GZ423" i="1"/>
  <c r="GY423" i="1"/>
  <c r="GS423" i="1"/>
  <c r="GP423" i="1"/>
  <c r="GO423" i="1"/>
  <c r="FM423" i="1"/>
  <c r="FA423" i="1"/>
  <c r="ER423" i="1"/>
  <c r="EE423" i="1"/>
  <c r="ED423" i="1"/>
  <c r="EC423" i="1"/>
  <c r="DZ423" i="1"/>
  <c r="DV423" i="1"/>
  <c r="CI423" i="1"/>
  <c r="BK423" i="1"/>
  <c r="L423" i="1"/>
  <c r="H423" i="1"/>
  <c r="G423" i="1"/>
  <c r="LO422" i="1"/>
  <c r="LE422" i="1"/>
  <c r="LD422" i="1"/>
  <c r="LB422" i="1"/>
  <c r="KY422" i="1"/>
  <c r="KX422" i="1"/>
  <c r="KP422" i="1"/>
  <c r="KM422" i="1"/>
  <c r="KK422" i="1"/>
  <c r="JV422" i="1"/>
  <c r="JT422" i="1" s="1"/>
  <c r="II422" i="1"/>
  <c r="IH422" i="1"/>
  <c r="IB422" i="1"/>
  <c r="IA422" i="1"/>
  <c r="HU422" i="1"/>
  <c r="HT422" i="1"/>
  <c r="HN422" i="1"/>
  <c r="HM422" i="1"/>
  <c r="HG422" i="1"/>
  <c r="HF422" i="1"/>
  <c r="GZ422" i="1"/>
  <c r="GY422" i="1"/>
  <c r="GS422" i="1"/>
  <c r="GP422" i="1"/>
  <c r="GO422" i="1"/>
  <c r="FM422" i="1"/>
  <c r="FA422" i="1"/>
  <c r="ER422" i="1"/>
  <c r="EE422" i="1"/>
  <c r="ED422" i="1"/>
  <c r="EC422" i="1"/>
  <c r="DZ422" i="1"/>
  <c r="DV422" i="1"/>
  <c r="CI422" i="1"/>
  <c r="BK422" i="1"/>
  <c r="L422" i="1"/>
  <c r="H422" i="1"/>
  <c r="G422" i="1"/>
  <c r="LO421" i="1"/>
  <c r="LE421" i="1"/>
  <c r="LD421" i="1"/>
  <c r="LB421" i="1"/>
  <c r="KY421" i="1"/>
  <c r="KX421" i="1"/>
  <c r="KP421" i="1"/>
  <c r="KM421" i="1"/>
  <c r="KK421" i="1"/>
  <c r="JV421" i="1"/>
  <c r="JT421" i="1" s="1"/>
  <c r="II421" i="1"/>
  <c r="IH421" i="1"/>
  <c r="IB421" i="1"/>
  <c r="IA421" i="1"/>
  <c r="HU421" i="1"/>
  <c r="HT421" i="1"/>
  <c r="HN421" i="1"/>
  <c r="HM421" i="1"/>
  <c r="HG421" i="1"/>
  <c r="HF421" i="1"/>
  <c r="GZ421" i="1"/>
  <c r="GY421" i="1"/>
  <c r="GS421" i="1"/>
  <c r="GP421" i="1"/>
  <c r="GO421" i="1"/>
  <c r="FM421" i="1"/>
  <c r="FA421" i="1"/>
  <c r="ER421" i="1"/>
  <c r="EE421" i="1"/>
  <c r="ED421" i="1"/>
  <c r="EC421" i="1"/>
  <c r="DZ421" i="1"/>
  <c r="DV421" i="1"/>
  <c r="CI421" i="1"/>
  <c r="BK421" i="1"/>
  <c r="L421" i="1"/>
  <c r="H421" i="1"/>
  <c r="G421" i="1"/>
  <c r="LO420" i="1"/>
  <c r="LE420" i="1"/>
  <c r="LD420" i="1"/>
  <c r="LB420" i="1"/>
  <c r="KY420" i="1"/>
  <c r="KX420" i="1"/>
  <c r="KP420" i="1"/>
  <c r="KM420" i="1"/>
  <c r="KK420" i="1"/>
  <c r="JV420" i="1"/>
  <c r="JT420" i="1" s="1"/>
  <c r="II420" i="1"/>
  <c r="IH420" i="1"/>
  <c r="IB420" i="1"/>
  <c r="IA420" i="1"/>
  <c r="HU420" i="1"/>
  <c r="HT420" i="1"/>
  <c r="HN420" i="1"/>
  <c r="HM420" i="1"/>
  <c r="HG420" i="1"/>
  <c r="HF420" i="1"/>
  <c r="GZ420" i="1"/>
  <c r="GY420" i="1"/>
  <c r="GS420" i="1"/>
  <c r="GP420" i="1"/>
  <c r="GO420" i="1"/>
  <c r="FM420" i="1"/>
  <c r="FA420" i="1"/>
  <c r="ER420" i="1"/>
  <c r="EE420" i="1"/>
  <c r="ED420" i="1"/>
  <c r="EC420" i="1"/>
  <c r="DZ420" i="1"/>
  <c r="DV420" i="1"/>
  <c r="CI420" i="1"/>
  <c r="BK420" i="1"/>
  <c r="L420" i="1"/>
  <c r="H420" i="1"/>
  <c r="G420" i="1"/>
  <c r="LO419" i="1"/>
  <c r="LE419" i="1"/>
  <c r="LD419" i="1"/>
  <c r="LB419" i="1"/>
  <c r="KY419" i="1"/>
  <c r="KX419" i="1"/>
  <c r="KP419" i="1"/>
  <c r="KM419" i="1"/>
  <c r="KK419" i="1"/>
  <c r="JV419" i="1"/>
  <c r="JT419" i="1" s="1"/>
  <c r="II419" i="1"/>
  <c r="IH419" i="1"/>
  <c r="IB419" i="1"/>
  <c r="IA419" i="1"/>
  <c r="HU419" i="1"/>
  <c r="HT419" i="1"/>
  <c r="HN419" i="1"/>
  <c r="HM419" i="1"/>
  <c r="HG419" i="1"/>
  <c r="HF419" i="1"/>
  <c r="GZ419" i="1"/>
  <c r="GY419" i="1"/>
  <c r="GS419" i="1"/>
  <c r="GP419" i="1"/>
  <c r="GO419" i="1"/>
  <c r="FM419" i="1"/>
  <c r="FA419" i="1"/>
  <c r="ER419" i="1"/>
  <c r="EE419" i="1"/>
  <c r="ED419" i="1"/>
  <c r="EC419" i="1"/>
  <c r="DZ419" i="1"/>
  <c r="DV419" i="1"/>
  <c r="CI419" i="1"/>
  <c r="BK419" i="1"/>
  <c r="L419" i="1"/>
  <c r="H419" i="1"/>
  <c r="G419" i="1"/>
  <c r="LO418" i="1"/>
  <c r="LE418" i="1"/>
  <c r="LD418" i="1"/>
  <c r="LB418" i="1"/>
  <c r="KY418" i="1"/>
  <c r="KX418" i="1"/>
  <c r="KP418" i="1"/>
  <c r="KM418" i="1"/>
  <c r="KK418" i="1"/>
  <c r="JV418" i="1"/>
  <c r="JT418" i="1" s="1"/>
  <c r="II418" i="1"/>
  <c r="IH418" i="1"/>
  <c r="IB418" i="1"/>
  <c r="IA418" i="1"/>
  <c r="HU418" i="1"/>
  <c r="HT418" i="1"/>
  <c r="HN418" i="1"/>
  <c r="HM418" i="1"/>
  <c r="HG418" i="1"/>
  <c r="HF418" i="1"/>
  <c r="GZ418" i="1"/>
  <c r="GY418" i="1"/>
  <c r="GS418" i="1"/>
  <c r="GP418" i="1"/>
  <c r="GO418" i="1"/>
  <c r="FM418" i="1"/>
  <c r="FA418" i="1"/>
  <c r="ER418" i="1"/>
  <c r="EE418" i="1"/>
  <c r="ED418" i="1"/>
  <c r="EC418" i="1"/>
  <c r="DZ418" i="1"/>
  <c r="DV418" i="1"/>
  <c r="CI418" i="1"/>
  <c r="BK418" i="1"/>
  <c r="L418" i="1"/>
  <c r="H418" i="1"/>
  <c r="G418" i="1"/>
  <c r="LO417" i="1"/>
  <c r="LE417" i="1"/>
  <c r="LD417" i="1"/>
  <c r="LB417" i="1"/>
  <c r="KY417" i="1"/>
  <c r="KX417" i="1"/>
  <c r="KP417" i="1"/>
  <c r="KM417" i="1"/>
  <c r="KK417" i="1"/>
  <c r="JV417" i="1"/>
  <c r="JT417" i="1" s="1"/>
  <c r="II417" i="1"/>
  <c r="IH417" i="1"/>
  <c r="IB417" i="1"/>
  <c r="IA417" i="1"/>
  <c r="HU417" i="1"/>
  <c r="HT417" i="1"/>
  <c r="HN417" i="1"/>
  <c r="HM417" i="1"/>
  <c r="HG417" i="1"/>
  <c r="HF417" i="1"/>
  <c r="GZ417" i="1"/>
  <c r="GY417" i="1"/>
  <c r="GS417" i="1"/>
  <c r="GP417" i="1"/>
  <c r="GO417" i="1"/>
  <c r="FM417" i="1"/>
  <c r="FA417" i="1"/>
  <c r="ER417" i="1"/>
  <c r="EE417" i="1"/>
  <c r="ED417" i="1"/>
  <c r="EC417" i="1"/>
  <c r="DZ417" i="1"/>
  <c r="DV417" i="1"/>
  <c r="CI417" i="1"/>
  <c r="BK417" i="1"/>
  <c r="L417" i="1"/>
  <c r="H417" i="1"/>
  <c r="G417" i="1"/>
  <c r="LO416" i="1"/>
  <c r="LE416" i="1"/>
  <c r="LD416" i="1"/>
  <c r="LB416" i="1"/>
  <c r="KY416" i="1"/>
  <c r="KX416" i="1"/>
  <c r="KP416" i="1"/>
  <c r="KM416" i="1"/>
  <c r="KK416" i="1"/>
  <c r="JV416" i="1"/>
  <c r="JT416" i="1" s="1"/>
  <c r="II416" i="1"/>
  <c r="IH416" i="1"/>
  <c r="IB416" i="1"/>
  <c r="IA416" i="1"/>
  <c r="HU416" i="1"/>
  <c r="HT416" i="1"/>
  <c r="HN416" i="1"/>
  <c r="HM416" i="1"/>
  <c r="HG416" i="1"/>
  <c r="HF416" i="1"/>
  <c r="GZ416" i="1"/>
  <c r="GY416" i="1"/>
  <c r="GS416" i="1"/>
  <c r="GP416" i="1"/>
  <c r="GO416" i="1"/>
  <c r="FM416" i="1"/>
  <c r="FA416" i="1"/>
  <c r="ER416" i="1"/>
  <c r="EE416" i="1"/>
  <c r="ED416" i="1"/>
  <c r="EC416" i="1"/>
  <c r="DZ416" i="1"/>
  <c r="DV416" i="1"/>
  <c r="CI416" i="1"/>
  <c r="BK416" i="1"/>
  <c r="L416" i="1"/>
  <c r="H416" i="1"/>
  <c r="G416" i="1"/>
  <c r="LO415" i="1"/>
  <c r="LE415" i="1"/>
  <c r="LD415" i="1"/>
  <c r="LB415" i="1"/>
  <c r="KY415" i="1"/>
  <c r="KX415" i="1"/>
  <c r="KP415" i="1"/>
  <c r="KM415" i="1"/>
  <c r="KK415" i="1"/>
  <c r="JV415" i="1"/>
  <c r="JT415" i="1"/>
  <c r="II415" i="1"/>
  <c r="IH415" i="1"/>
  <c r="IB415" i="1"/>
  <c r="IA415" i="1"/>
  <c r="HU415" i="1"/>
  <c r="HT415" i="1"/>
  <c r="HN415" i="1"/>
  <c r="HM415" i="1"/>
  <c r="HG415" i="1"/>
  <c r="HF415" i="1"/>
  <c r="GZ415" i="1"/>
  <c r="GY415" i="1"/>
  <c r="GS415" i="1"/>
  <c r="GP415" i="1"/>
  <c r="GO415" i="1"/>
  <c r="FM415" i="1"/>
  <c r="FA415" i="1"/>
  <c r="ER415" i="1"/>
  <c r="EE415" i="1"/>
  <c r="ED415" i="1"/>
  <c r="EC415" i="1"/>
  <c r="DZ415" i="1"/>
  <c r="DV415" i="1"/>
  <c r="CI415" i="1"/>
  <c r="BK415" i="1"/>
  <c r="L415" i="1"/>
  <c r="H415" i="1"/>
  <c r="G415" i="1"/>
  <c r="LO414" i="1"/>
  <c r="LE414" i="1"/>
  <c r="LD414" i="1"/>
  <c r="LB414" i="1"/>
  <c r="KY414" i="1"/>
  <c r="KX414" i="1"/>
  <c r="KP414" i="1"/>
  <c r="KM414" i="1"/>
  <c r="KK414" i="1"/>
  <c r="JV414" i="1"/>
  <c r="JT414" i="1" s="1"/>
  <c r="II414" i="1"/>
  <c r="IH414" i="1"/>
  <c r="IB414" i="1"/>
  <c r="IA414" i="1"/>
  <c r="HU414" i="1"/>
  <c r="HT414" i="1"/>
  <c r="HN414" i="1"/>
  <c r="HM414" i="1"/>
  <c r="HG414" i="1"/>
  <c r="HF414" i="1"/>
  <c r="GZ414" i="1"/>
  <c r="GY414" i="1"/>
  <c r="GS414" i="1"/>
  <c r="GP414" i="1"/>
  <c r="GO414" i="1"/>
  <c r="FM414" i="1"/>
  <c r="FA414" i="1"/>
  <c r="ER414" i="1"/>
  <c r="EE414" i="1"/>
  <c r="ED414" i="1"/>
  <c r="EC414" i="1"/>
  <c r="DZ414" i="1"/>
  <c r="DV414" i="1"/>
  <c r="CI414" i="1"/>
  <c r="BK414" i="1"/>
  <c r="L414" i="1"/>
  <c r="H414" i="1"/>
  <c r="G414" i="1"/>
  <c r="LO413" i="1"/>
  <c r="LE413" i="1"/>
  <c r="LD413" i="1"/>
  <c r="LB413" i="1"/>
  <c r="KY413" i="1"/>
  <c r="KX413" i="1"/>
  <c r="KP413" i="1"/>
  <c r="KM413" i="1"/>
  <c r="KK413" i="1"/>
  <c r="JV413" i="1"/>
  <c r="JT413" i="1" s="1"/>
  <c r="II413" i="1"/>
  <c r="IH413" i="1"/>
  <c r="IB413" i="1"/>
  <c r="IA413" i="1"/>
  <c r="HU413" i="1"/>
  <c r="HT413" i="1"/>
  <c r="HN413" i="1"/>
  <c r="HM413" i="1"/>
  <c r="HG413" i="1"/>
  <c r="HF413" i="1"/>
  <c r="GZ413" i="1"/>
  <c r="GY413" i="1"/>
  <c r="GS413" i="1"/>
  <c r="GP413" i="1"/>
  <c r="GO413" i="1"/>
  <c r="FM413" i="1"/>
  <c r="FA413" i="1"/>
  <c r="ER413" i="1"/>
  <c r="EE413" i="1"/>
  <c r="ED413" i="1"/>
  <c r="EC413" i="1"/>
  <c r="DZ413" i="1"/>
  <c r="DV413" i="1"/>
  <c r="CI413" i="1"/>
  <c r="BK413" i="1"/>
  <c r="L413" i="1"/>
  <c r="H413" i="1"/>
  <c r="G413" i="1"/>
  <c r="LO412" i="1"/>
  <c r="LE412" i="1"/>
  <c r="LD412" i="1"/>
  <c r="LB412" i="1"/>
  <c r="KY412" i="1"/>
  <c r="KX412" i="1"/>
  <c r="KP412" i="1"/>
  <c r="KM412" i="1"/>
  <c r="KK412" i="1"/>
  <c r="JV412" i="1"/>
  <c r="JT412" i="1"/>
  <c r="II412" i="1"/>
  <c r="IH412" i="1"/>
  <c r="IB412" i="1"/>
  <c r="IA412" i="1"/>
  <c r="HU412" i="1"/>
  <c r="HT412" i="1"/>
  <c r="HN412" i="1"/>
  <c r="HM412" i="1"/>
  <c r="HG412" i="1"/>
  <c r="HF412" i="1"/>
  <c r="GZ412" i="1"/>
  <c r="GY412" i="1"/>
  <c r="GS412" i="1"/>
  <c r="GP412" i="1"/>
  <c r="GO412" i="1"/>
  <c r="FM412" i="1"/>
  <c r="FA412" i="1"/>
  <c r="ER412" i="1"/>
  <c r="EE412" i="1"/>
  <c r="ED412" i="1"/>
  <c r="EC412" i="1"/>
  <c r="DZ412" i="1"/>
  <c r="DV412" i="1"/>
  <c r="CI412" i="1"/>
  <c r="BK412" i="1"/>
  <c r="L412" i="1"/>
  <c r="H412" i="1"/>
  <c r="G412" i="1"/>
  <c r="LO411" i="1"/>
  <c r="LE411" i="1"/>
  <c r="LD411" i="1"/>
  <c r="LB411" i="1"/>
  <c r="KY411" i="1"/>
  <c r="KX411" i="1"/>
  <c r="KP411" i="1"/>
  <c r="KM411" i="1"/>
  <c r="KK411" i="1"/>
  <c r="JV411" i="1"/>
  <c r="JT411" i="1" s="1"/>
  <c r="II411" i="1"/>
  <c r="IH411" i="1"/>
  <c r="IB411" i="1"/>
  <c r="IA411" i="1"/>
  <c r="HU411" i="1"/>
  <c r="HT411" i="1"/>
  <c r="HN411" i="1"/>
  <c r="HM411" i="1"/>
  <c r="HG411" i="1"/>
  <c r="HF411" i="1"/>
  <c r="GZ411" i="1"/>
  <c r="GY411" i="1"/>
  <c r="GS411" i="1"/>
  <c r="GP411" i="1"/>
  <c r="GO411" i="1"/>
  <c r="FM411" i="1"/>
  <c r="FA411" i="1"/>
  <c r="ER411" i="1"/>
  <c r="EE411" i="1"/>
  <c r="ED411" i="1"/>
  <c r="EC411" i="1"/>
  <c r="DZ411" i="1"/>
  <c r="DV411" i="1"/>
  <c r="CI411" i="1"/>
  <c r="BK411" i="1"/>
  <c r="L411" i="1"/>
  <c r="H411" i="1"/>
  <c r="G411" i="1"/>
  <c r="LO410" i="1"/>
  <c r="LE410" i="1"/>
  <c r="LD410" i="1"/>
  <c r="LB410" i="1"/>
  <c r="KY410" i="1"/>
  <c r="KX410" i="1"/>
  <c r="KP410" i="1"/>
  <c r="KM410" i="1"/>
  <c r="KK410" i="1"/>
  <c r="JV410" i="1"/>
  <c r="JT410" i="1" s="1"/>
  <c r="II410" i="1"/>
  <c r="IH410" i="1"/>
  <c r="IB410" i="1"/>
  <c r="IA410" i="1"/>
  <c r="HU410" i="1"/>
  <c r="HT410" i="1"/>
  <c r="HN410" i="1"/>
  <c r="HM410" i="1"/>
  <c r="HG410" i="1"/>
  <c r="HF410" i="1"/>
  <c r="GZ410" i="1"/>
  <c r="GY410" i="1"/>
  <c r="GS410" i="1"/>
  <c r="GP410" i="1"/>
  <c r="GO410" i="1"/>
  <c r="FM410" i="1"/>
  <c r="FA410" i="1"/>
  <c r="ER410" i="1"/>
  <c r="EE410" i="1"/>
  <c r="ED410" i="1"/>
  <c r="EC410" i="1"/>
  <c r="DZ410" i="1"/>
  <c r="DV410" i="1"/>
  <c r="CI410" i="1"/>
  <c r="BK410" i="1"/>
  <c r="L410" i="1"/>
  <c r="H410" i="1"/>
  <c r="G410" i="1"/>
  <c r="LO409" i="1"/>
  <c r="LE409" i="1"/>
  <c r="LD409" i="1"/>
  <c r="LB409" i="1"/>
  <c r="KY409" i="1"/>
  <c r="KX409" i="1"/>
  <c r="KP409" i="1"/>
  <c r="KM409" i="1"/>
  <c r="KK409" i="1"/>
  <c r="JV409" i="1"/>
  <c r="JT409" i="1"/>
  <c r="II409" i="1"/>
  <c r="IH409" i="1"/>
  <c r="IB409" i="1"/>
  <c r="IA409" i="1"/>
  <c r="HU409" i="1"/>
  <c r="HT409" i="1"/>
  <c r="HN409" i="1"/>
  <c r="HM409" i="1"/>
  <c r="HG409" i="1"/>
  <c r="HF409" i="1"/>
  <c r="GZ409" i="1"/>
  <c r="GY409" i="1"/>
  <c r="GS409" i="1"/>
  <c r="GP409" i="1"/>
  <c r="GO409" i="1"/>
  <c r="FM409" i="1"/>
  <c r="FA409" i="1"/>
  <c r="ER409" i="1"/>
  <c r="EE409" i="1"/>
  <c r="ED409" i="1"/>
  <c r="EC409" i="1"/>
  <c r="DZ409" i="1"/>
  <c r="DV409" i="1"/>
  <c r="CI409" i="1"/>
  <c r="BK409" i="1"/>
  <c r="L409" i="1"/>
  <c r="H409" i="1"/>
  <c r="G409" i="1"/>
  <c r="LO408" i="1"/>
  <c r="LE408" i="1"/>
  <c r="LD408" i="1"/>
  <c r="LB408" i="1"/>
  <c r="KY408" i="1"/>
  <c r="KX408" i="1"/>
  <c r="KP408" i="1"/>
  <c r="KM408" i="1"/>
  <c r="KK408" i="1"/>
  <c r="JV408" i="1"/>
  <c r="JT408" i="1" s="1"/>
  <c r="II408" i="1"/>
  <c r="IH408" i="1"/>
  <c r="IB408" i="1"/>
  <c r="IA408" i="1"/>
  <c r="HU408" i="1"/>
  <c r="HT408" i="1"/>
  <c r="HN408" i="1"/>
  <c r="HM408" i="1"/>
  <c r="HG408" i="1"/>
  <c r="HF408" i="1"/>
  <c r="GZ408" i="1"/>
  <c r="GY408" i="1"/>
  <c r="GS408" i="1"/>
  <c r="GP408" i="1"/>
  <c r="GO408" i="1"/>
  <c r="FM408" i="1"/>
  <c r="FA408" i="1"/>
  <c r="ER408" i="1"/>
  <c r="EE408" i="1"/>
  <c r="ED408" i="1"/>
  <c r="EC408" i="1"/>
  <c r="DZ408" i="1"/>
  <c r="DV408" i="1"/>
  <c r="CI408" i="1"/>
  <c r="BK408" i="1"/>
  <c r="L408" i="1"/>
  <c r="H408" i="1"/>
  <c r="G408" i="1"/>
  <c r="LO407" i="1"/>
  <c r="LE407" i="1"/>
  <c r="LD407" i="1"/>
  <c r="LB407" i="1"/>
  <c r="KY407" i="1"/>
  <c r="KX407" i="1"/>
  <c r="KP407" i="1"/>
  <c r="KM407" i="1"/>
  <c r="KK407" i="1"/>
  <c r="JV407" i="1"/>
  <c r="JT407" i="1" s="1"/>
  <c r="II407" i="1"/>
  <c r="IH407" i="1"/>
  <c r="IB407" i="1"/>
  <c r="IA407" i="1"/>
  <c r="HU407" i="1"/>
  <c r="HT407" i="1"/>
  <c r="HN407" i="1"/>
  <c r="HM407" i="1"/>
  <c r="HG407" i="1"/>
  <c r="HF407" i="1"/>
  <c r="GZ407" i="1"/>
  <c r="GY407" i="1"/>
  <c r="GS407" i="1"/>
  <c r="GP407" i="1"/>
  <c r="GO407" i="1"/>
  <c r="FM407" i="1"/>
  <c r="FA407" i="1"/>
  <c r="ER407" i="1"/>
  <c r="EE407" i="1"/>
  <c r="ED407" i="1"/>
  <c r="EC407" i="1"/>
  <c r="DZ407" i="1"/>
  <c r="DV407" i="1"/>
  <c r="CI407" i="1"/>
  <c r="BK407" i="1"/>
  <c r="L407" i="1"/>
  <c r="H407" i="1"/>
  <c r="G407" i="1"/>
  <c r="LO406" i="1"/>
  <c r="LE406" i="1"/>
  <c r="LD406" i="1"/>
  <c r="LB406" i="1"/>
  <c r="KY406" i="1"/>
  <c r="KX406" i="1"/>
  <c r="KP406" i="1"/>
  <c r="KM406" i="1"/>
  <c r="KK406" i="1"/>
  <c r="JV406" i="1"/>
  <c r="JT406" i="1" s="1"/>
  <c r="II406" i="1"/>
  <c r="IH406" i="1"/>
  <c r="IB406" i="1"/>
  <c r="IA406" i="1"/>
  <c r="HU406" i="1"/>
  <c r="HT406" i="1"/>
  <c r="HN406" i="1"/>
  <c r="HM406" i="1"/>
  <c r="HG406" i="1"/>
  <c r="HF406" i="1"/>
  <c r="GZ406" i="1"/>
  <c r="GY406" i="1"/>
  <c r="GS406" i="1"/>
  <c r="GP406" i="1"/>
  <c r="GO406" i="1"/>
  <c r="FM406" i="1"/>
  <c r="FA406" i="1"/>
  <c r="ER406" i="1"/>
  <c r="EE406" i="1"/>
  <c r="ED406" i="1"/>
  <c r="EC406" i="1"/>
  <c r="DZ406" i="1"/>
  <c r="DV406" i="1"/>
  <c r="CI406" i="1"/>
  <c r="BK406" i="1"/>
  <c r="L406" i="1"/>
  <c r="H406" i="1"/>
  <c r="G406" i="1"/>
  <c r="LO405" i="1"/>
  <c r="LE405" i="1"/>
  <c r="LD405" i="1"/>
  <c r="LB405" i="1"/>
  <c r="KY405" i="1"/>
  <c r="KX405" i="1"/>
  <c r="KP405" i="1"/>
  <c r="KM405" i="1"/>
  <c r="KK405" i="1"/>
  <c r="JV405" i="1"/>
  <c r="JT405" i="1" s="1"/>
  <c r="II405" i="1"/>
  <c r="IH405" i="1"/>
  <c r="IB405" i="1"/>
  <c r="IA405" i="1"/>
  <c r="HU405" i="1"/>
  <c r="HT405" i="1"/>
  <c r="HN405" i="1"/>
  <c r="HM405" i="1"/>
  <c r="HG405" i="1"/>
  <c r="HF405" i="1"/>
  <c r="GZ405" i="1"/>
  <c r="GY405" i="1"/>
  <c r="GS405" i="1"/>
  <c r="GP405" i="1"/>
  <c r="GO405" i="1"/>
  <c r="FM405" i="1"/>
  <c r="FA405" i="1"/>
  <c r="ER405" i="1"/>
  <c r="EE405" i="1"/>
  <c r="ED405" i="1"/>
  <c r="EC405" i="1"/>
  <c r="DZ405" i="1"/>
  <c r="DV405" i="1"/>
  <c r="CI405" i="1"/>
  <c r="BK405" i="1"/>
  <c r="L405" i="1"/>
  <c r="H405" i="1"/>
  <c r="G405" i="1"/>
  <c r="LO404" i="1"/>
  <c r="LE404" i="1"/>
  <c r="LD404" i="1"/>
  <c r="LB404" i="1"/>
  <c r="KY404" i="1"/>
  <c r="KX404" i="1"/>
  <c r="KP404" i="1"/>
  <c r="KM404" i="1"/>
  <c r="KK404" i="1"/>
  <c r="JV404" i="1"/>
  <c r="JT404" i="1" s="1"/>
  <c r="II404" i="1"/>
  <c r="IH404" i="1"/>
  <c r="IB404" i="1"/>
  <c r="IA404" i="1"/>
  <c r="HU404" i="1"/>
  <c r="HT404" i="1"/>
  <c r="HN404" i="1"/>
  <c r="HM404" i="1"/>
  <c r="HG404" i="1"/>
  <c r="HF404" i="1"/>
  <c r="GZ404" i="1"/>
  <c r="GY404" i="1"/>
  <c r="GS404" i="1"/>
  <c r="GP404" i="1"/>
  <c r="GO404" i="1"/>
  <c r="FM404" i="1"/>
  <c r="FA404" i="1"/>
  <c r="ER404" i="1"/>
  <c r="EE404" i="1"/>
  <c r="ED404" i="1"/>
  <c r="EC404" i="1"/>
  <c r="DZ404" i="1"/>
  <c r="DV404" i="1"/>
  <c r="CI404" i="1"/>
  <c r="BK404" i="1"/>
  <c r="L404" i="1"/>
  <c r="H404" i="1"/>
  <c r="G404" i="1"/>
  <c r="LO403" i="1"/>
  <c r="LE403" i="1"/>
  <c r="LD403" i="1"/>
  <c r="LB403" i="1"/>
  <c r="KY403" i="1"/>
  <c r="KX403" i="1"/>
  <c r="KP403" i="1"/>
  <c r="KM403" i="1"/>
  <c r="KK403" i="1"/>
  <c r="JV403" i="1"/>
  <c r="JT403" i="1"/>
  <c r="II403" i="1"/>
  <c r="IH403" i="1"/>
  <c r="IB403" i="1"/>
  <c r="IA403" i="1"/>
  <c r="HU403" i="1"/>
  <c r="HT403" i="1"/>
  <c r="HN403" i="1"/>
  <c r="HM403" i="1"/>
  <c r="HG403" i="1"/>
  <c r="HF403" i="1"/>
  <c r="GZ403" i="1"/>
  <c r="GY403" i="1"/>
  <c r="GS403" i="1"/>
  <c r="GP403" i="1"/>
  <c r="GO403" i="1"/>
  <c r="FM403" i="1"/>
  <c r="FA403" i="1"/>
  <c r="ER403" i="1"/>
  <c r="EE403" i="1"/>
  <c r="ED403" i="1"/>
  <c r="EC403" i="1"/>
  <c r="DZ403" i="1"/>
  <c r="DV403" i="1"/>
  <c r="CI403" i="1"/>
  <c r="BK403" i="1"/>
  <c r="L403" i="1"/>
  <c r="H403" i="1"/>
  <c r="G403" i="1"/>
  <c r="LO402" i="1"/>
  <c r="LE402" i="1"/>
  <c r="LD402" i="1"/>
  <c r="LB402" i="1"/>
  <c r="KY402" i="1"/>
  <c r="KX402" i="1"/>
  <c r="KP402" i="1"/>
  <c r="KM402" i="1"/>
  <c r="KK402" i="1"/>
  <c r="JV402" i="1"/>
  <c r="JT402" i="1" s="1"/>
  <c r="II402" i="1"/>
  <c r="IH402" i="1"/>
  <c r="IB402" i="1"/>
  <c r="IA402" i="1"/>
  <c r="HU402" i="1"/>
  <c r="HT402" i="1"/>
  <c r="HN402" i="1"/>
  <c r="HM402" i="1"/>
  <c r="HG402" i="1"/>
  <c r="HF402" i="1"/>
  <c r="GZ402" i="1"/>
  <c r="GY402" i="1"/>
  <c r="GS402" i="1"/>
  <c r="GP402" i="1"/>
  <c r="GO402" i="1"/>
  <c r="FM402" i="1"/>
  <c r="FA402" i="1"/>
  <c r="ER402" i="1"/>
  <c r="EE402" i="1"/>
  <c r="ED402" i="1"/>
  <c r="EC402" i="1"/>
  <c r="DZ402" i="1"/>
  <c r="DV402" i="1"/>
  <c r="CI402" i="1"/>
  <c r="BK402" i="1"/>
  <c r="L402" i="1"/>
  <c r="H402" i="1"/>
  <c r="G402" i="1"/>
  <c r="LO401" i="1"/>
  <c r="LE401" i="1"/>
  <c r="LD401" i="1"/>
  <c r="LB401" i="1"/>
  <c r="KY401" i="1"/>
  <c r="KX401" i="1"/>
  <c r="KP401" i="1"/>
  <c r="KM401" i="1"/>
  <c r="KK401" i="1"/>
  <c r="JV401" i="1"/>
  <c r="JT401" i="1" s="1"/>
  <c r="II401" i="1"/>
  <c r="IH401" i="1"/>
  <c r="IB401" i="1"/>
  <c r="IA401" i="1"/>
  <c r="HU401" i="1"/>
  <c r="HT401" i="1"/>
  <c r="HN401" i="1"/>
  <c r="HM401" i="1"/>
  <c r="HG401" i="1"/>
  <c r="HF401" i="1"/>
  <c r="GZ401" i="1"/>
  <c r="GY401" i="1"/>
  <c r="GS401" i="1"/>
  <c r="GP401" i="1"/>
  <c r="GO401" i="1"/>
  <c r="FM401" i="1"/>
  <c r="FA401" i="1"/>
  <c r="ER401" i="1"/>
  <c r="EE401" i="1"/>
  <c r="ED401" i="1"/>
  <c r="EC401" i="1"/>
  <c r="DZ401" i="1"/>
  <c r="DV401" i="1"/>
  <c r="CI401" i="1"/>
  <c r="BK401" i="1"/>
  <c r="L401" i="1"/>
  <c r="H401" i="1"/>
  <c r="G401" i="1"/>
  <c r="LO400" i="1"/>
  <c r="LE400" i="1"/>
  <c r="LD400" i="1"/>
  <c r="LB400" i="1"/>
  <c r="KY400" i="1"/>
  <c r="KX400" i="1"/>
  <c r="KP400" i="1"/>
  <c r="KM400" i="1"/>
  <c r="KK400" i="1"/>
  <c r="JV400" i="1"/>
  <c r="JT400" i="1" s="1"/>
  <c r="II400" i="1"/>
  <c r="IH400" i="1"/>
  <c r="IB400" i="1"/>
  <c r="IA400" i="1"/>
  <c r="HU400" i="1"/>
  <c r="HT400" i="1"/>
  <c r="HN400" i="1"/>
  <c r="HM400" i="1"/>
  <c r="HG400" i="1"/>
  <c r="HF400" i="1"/>
  <c r="GZ400" i="1"/>
  <c r="GY400" i="1"/>
  <c r="GS400" i="1"/>
  <c r="GP400" i="1"/>
  <c r="GO400" i="1"/>
  <c r="FM400" i="1"/>
  <c r="FA400" i="1"/>
  <c r="ER400" i="1"/>
  <c r="EE400" i="1"/>
  <c r="ED400" i="1"/>
  <c r="EC400" i="1"/>
  <c r="DZ400" i="1"/>
  <c r="DV400" i="1"/>
  <c r="CI400" i="1"/>
  <c r="BK400" i="1"/>
  <c r="L400" i="1"/>
  <c r="H400" i="1"/>
  <c r="G400" i="1"/>
  <c r="LO399" i="1"/>
  <c r="LE399" i="1"/>
  <c r="LD399" i="1"/>
  <c r="LB399" i="1"/>
  <c r="KY399" i="1"/>
  <c r="KX399" i="1"/>
  <c r="KP399" i="1"/>
  <c r="KM399" i="1"/>
  <c r="KK399" i="1"/>
  <c r="JV399" i="1"/>
  <c r="JT399" i="1" s="1"/>
  <c r="II399" i="1"/>
  <c r="IH399" i="1"/>
  <c r="IB399" i="1"/>
  <c r="IA399" i="1"/>
  <c r="HU399" i="1"/>
  <c r="HT399" i="1"/>
  <c r="HN399" i="1"/>
  <c r="HM399" i="1"/>
  <c r="HG399" i="1"/>
  <c r="HF399" i="1"/>
  <c r="GZ399" i="1"/>
  <c r="GY399" i="1"/>
  <c r="GS399" i="1"/>
  <c r="GP399" i="1"/>
  <c r="GO399" i="1"/>
  <c r="FM399" i="1"/>
  <c r="FA399" i="1"/>
  <c r="ER399" i="1"/>
  <c r="EE399" i="1"/>
  <c r="ED399" i="1"/>
  <c r="EC399" i="1"/>
  <c r="DZ399" i="1"/>
  <c r="DV399" i="1"/>
  <c r="CI399" i="1"/>
  <c r="BK399" i="1"/>
  <c r="L399" i="1"/>
  <c r="H399" i="1"/>
  <c r="G399" i="1"/>
  <c r="LO398" i="1"/>
  <c r="LE398" i="1"/>
  <c r="LD398" i="1"/>
  <c r="LB398" i="1"/>
  <c r="KY398" i="1"/>
  <c r="KX398" i="1"/>
  <c r="KP398" i="1"/>
  <c r="KM398" i="1"/>
  <c r="KK398" i="1"/>
  <c r="JV398" i="1"/>
  <c r="JT398" i="1" s="1"/>
  <c r="II398" i="1"/>
  <c r="IH398" i="1"/>
  <c r="IB398" i="1"/>
  <c r="IA398" i="1"/>
  <c r="HU398" i="1"/>
  <c r="HT398" i="1"/>
  <c r="HN398" i="1"/>
  <c r="HM398" i="1"/>
  <c r="HG398" i="1"/>
  <c r="HF398" i="1"/>
  <c r="GZ398" i="1"/>
  <c r="GY398" i="1"/>
  <c r="GS398" i="1"/>
  <c r="GP398" i="1"/>
  <c r="GO398" i="1"/>
  <c r="FM398" i="1"/>
  <c r="FA398" i="1"/>
  <c r="ER398" i="1"/>
  <c r="EE398" i="1"/>
  <c r="ED398" i="1"/>
  <c r="EC398" i="1"/>
  <c r="DZ398" i="1"/>
  <c r="DV398" i="1"/>
  <c r="CI398" i="1"/>
  <c r="BK398" i="1"/>
  <c r="L398" i="1"/>
  <c r="H398" i="1"/>
  <c r="G398" i="1"/>
  <c r="LO397" i="1"/>
  <c r="LE397" i="1"/>
  <c r="LD397" i="1"/>
  <c r="LB397" i="1"/>
  <c r="KY397" i="1"/>
  <c r="KX397" i="1"/>
  <c r="KP397" i="1"/>
  <c r="KM397" i="1"/>
  <c r="KK397" i="1"/>
  <c r="JV397" i="1"/>
  <c r="JT397" i="1" s="1"/>
  <c r="II397" i="1"/>
  <c r="IH397" i="1"/>
  <c r="IB397" i="1"/>
  <c r="IA397" i="1"/>
  <c r="HU397" i="1"/>
  <c r="HT397" i="1"/>
  <c r="HN397" i="1"/>
  <c r="HM397" i="1"/>
  <c r="HG397" i="1"/>
  <c r="HF397" i="1"/>
  <c r="GZ397" i="1"/>
  <c r="GY397" i="1"/>
  <c r="GS397" i="1"/>
  <c r="GP397" i="1"/>
  <c r="GO397" i="1"/>
  <c r="FM397" i="1"/>
  <c r="FA397" i="1"/>
  <c r="ER397" i="1"/>
  <c r="EE397" i="1"/>
  <c r="ED397" i="1"/>
  <c r="EC397" i="1"/>
  <c r="DZ397" i="1"/>
  <c r="DV397" i="1"/>
  <c r="CI397" i="1"/>
  <c r="BK397" i="1"/>
  <c r="L397" i="1"/>
  <c r="H397" i="1"/>
  <c r="G397" i="1"/>
  <c r="LO396" i="1"/>
  <c r="LE396" i="1"/>
  <c r="LD396" i="1"/>
  <c r="LB396" i="1"/>
  <c r="KY396" i="1"/>
  <c r="KX396" i="1"/>
  <c r="KP396" i="1"/>
  <c r="KM396" i="1"/>
  <c r="KK396" i="1"/>
  <c r="JV396" i="1"/>
  <c r="JT396" i="1" s="1"/>
  <c r="II396" i="1"/>
  <c r="IH396" i="1"/>
  <c r="IB396" i="1"/>
  <c r="IA396" i="1"/>
  <c r="HU396" i="1"/>
  <c r="HT396" i="1"/>
  <c r="HN396" i="1"/>
  <c r="HM396" i="1"/>
  <c r="HG396" i="1"/>
  <c r="HF396" i="1"/>
  <c r="GZ396" i="1"/>
  <c r="GY396" i="1"/>
  <c r="GS396" i="1"/>
  <c r="GP396" i="1"/>
  <c r="GO396" i="1"/>
  <c r="FM396" i="1"/>
  <c r="FA396" i="1"/>
  <c r="ER396" i="1"/>
  <c r="EE396" i="1"/>
  <c r="ED396" i="1"/>
  <c r="EC396" i="1"/>
  <c r="DZ396" i="1"/>
  <c r="DV396" i="1"/>
  <c r="CI396" i="1"/>
  <c r="BK396" i="1"/>
  <c r="L396" i="1"/>
  <c r="H396" i="1"/>
  <c r="G396" i="1"/>
  <c r="LO395" i="1"/>
  <c r="LE395" i="1"/>
  <c r="LD395" i="1"/>
  <c r="LB395" i="1"/>
  <c r="KY395" i="1"/>
  <c r="KX395" i="1"/>
  <c r="KP395" i="1"/>
  <c r="KM395" i="1"/>
  <c r="KK395" i="1"/>
  <c r="JV395" i="1"/>
  <c r="JT395" i="1" s="1"/>
  <c r="II395" i="1"/>
  <c r="IH395" i="1"/>
  <c r="IB395" i="1"/>
  <c r="IA395" i="1"/>
  <c r="HU395" i="1"/>
  <c r="HT395" i="1"/>
  <c r="HN395" i="1"/>
  <c r="HM395" i="1"/>
  <c r="HG395" i="1"/>
  <c r="HF395" i="1"/>
  <c r="GZ395" i="1"/>
  <c r="GY395" i="1"/>
  <c r="GS395" i="1"/>
  <c r="GP395" i="1"/>
  <c r="GO395" i="1"/>
  <c r="FM395" i="1"/>
  <c r="FA395" i="1"/>
  <c r="ER395" i="1"/>
  <c r="EE395" i="1"/>
  <c r="ED395" i="1"/>
  <c r="EC395" i="1"/>
  <c r="DZ395" i="1"/>
  <c r="DV395" i="1"/>
  <c r="CI395" i="1"/>
  <c r="BK395" i="1"/>
  <c r="L395" i="1"/>
  <c r="H395" i="1"/>
  <c r="G395" i="1"/>
  <c r="LO394" i="1"/>
  <c r="LE394" i="1"/>
  <c r="LD394" i="1"/>
  <c r="LB394" i="1"/>
  <c r="KY394" i="1"/>
  <c r="KX394" i="1"/>
  <c r="KP394" i="1"/>
  <c r="KM394" i="1"/>
  <c r="KK394" i="1"/>
  <c r="JV394" i="1"/>
  <c r="JT394" i="1" s="1"/>
  <c r="II394" i="1"/>
  <c r="IH394" i="1"/>
  <c r="IB394" i="1"/>
  <c r="IA394" i="1"/>
  <c r="HU394" i="1"/>
  <c r="HT394" i="1"/>
  <c r="HN394" i="1"/>
  <c r="HM394" i="1"/>
  <c r="HG394" i="1"/>
  <c r="HF394" i="1"/>
  <c r="GZ394" i="1"/>
  <c r="GY394" i="1"/>
  <c r="GS394" i="1"/>
  <c r="GP394" i="1"/>
  <c r="GO394" i="1"/>
  <c r="FM394" i="1"/>
  <c r="FA394" i="1"/>
  <c r="ER394" i="1"/>
  <c r="EE394" i="1"/>
  <c r="ED394" i="1"/>
  <c r="EC394" i="1"/>
  <c r="DZ394" i="1"/>
  <c r="DV394" i="1"/>
  <c r="CI394" i="1"/>
  <c r="BK394" i="1"/>
  <c r="L394" i="1"/>
  <c r="H394" i="1"/>
  <c r="G394" i="1"/>
  <c r="LO393" i="1"/>
  <c r="LE393" i="1"/>
  <c r="LD393" i="1"/>
  <c r="LB393" i="1"/>
  <c r="KY393" i="1"/>
  <c r="KX393" i="1"/>
  <c r="KP393" i="1"/>
  <c r="KM393" i="1"/>
  <c r="KK393" i="1"/>
  <c r="JV393" i="1"/>
  <c r="JT393" i="1" s="1"/>
  <c r="II393" i="1"/>
  <c r="IH393" i="1"/>
  <c r="IB393" i="1"/>
  <c r="IA393" i="1"/>
  <c r="HU393" i="1"/>
  <c r="HT393" i="1"/>
  <c r="HN393" i="1"/>
  <c r="HM393" i="1"/>
  <c r="HG393" i="1"/>
  <c r="HF393" i="1"/>
  <c r="GZ393" i="1"/>
  <c r="GY393" i="1"/>
  <c r="GS393" i="1"/>
  <c r="GP393" i="1"/>
  <c r="GO393" i="1"/>
  <c r="FM393" i="1"/>
  <c r="FA393" i="1"/>
  <c r="ER393" i="1"/>
  <c r="EE393" i="1"/>
  <c r="ED393" i="1"/>
  <c r="EC393" i="1"/>
  <c r="DZ393" i="1"/>
  <c r="DV393" i="1"/>
  <c r="CI393" i="1"/>
  <c r="BK393" i="1"/>
  <c r="L393" i="1"/>
  <c r="H393" i="1"/>
  <c r="G393" i="1"/>
  <c r="LO392" i="1"/>
  <c r="LE392" i="1"/>
  <c r="LD392" i="1"/>
  <c r="LB392" i="1"/>
  <c r="KY392" i="1"/>
  <c r="KX392" i="1"/>
  <c r="KP392" i="1"/>
  <c r="KM392" i="1"/>
  <c r="KK392" i="1"/>
  <c r="JV392" i="1"/>
  <c r="JT392" i="1" s="1"/>
  <c r="II392" i="1"/>
  <c r="IH392" i="1"/>
  <c r="IB392" i="1"/>
  <c r="IA392" i="1"/>
  <c r="HU392" i="1"/>
  <c r="HT392" i="1"/>
  <c r="HN392" i="1"/>
  <c r="HM392" i="1"/>
  <c r="HG392" i="1"/>
  <c r="HF392" i="1"/>
  <c r="GZ392" i="1"/>
  <c r="GY392" i="1"/>
  <c r="GS392" i="1"/>
  <c r="GP392" i="1"/>
  <c r="GO392" i="1"/>
  <c r="FM392" i="1"/>
  <c r="FA392" i="1"/>
  <c r="ER392" i="1"/>
  <c r="EE392" i="1"/>
  <c r="ED392" i="1"/>
  <c r="EC392" i="1"/>
  <c r="DZ392" i="1"/>
  <c r="DV392" i="1"/>
  <c r="CI392" i="1"/>
  <c r="BK392" i="1"/>
  <c r="L392" i="1"/>
  <c r="H392" i="1"/>
  <c r="G392" i="1"/>
  <c r="LO391" i="1"/>
  <c r="LE391" i="1"/>
  <c r="LD391" i="1"/>
  <c r="LB391" i="1"/>
  <c r="KY391" i="1"/>
  <c r="KX391" i="1"/>
  <c r="KP391" i="1"/>
  <c r="KM391" i="1"/>
  <c r="KK391" i="1"/>
  <c r="JV391" i="1"/>
  <c r="JT391" i="1" s="1"/>
  <c r="II391" i="1"/>
  <c r="IH391" i="1"/>
  <c r="IB391" i="1"/>
  <c r="IA391" i="1"/>
  <c r="HU391" i="1"/>
  <c r="HT391" i="1"/>
  <c r="HN391" i="1"/>
  <c r="HM391" i="1"/>
  <c r="HG391" i="1"/>
  <c r="HF391" i="1"/>
  <c r="GZ391" i="1"/>
  <c r="GY391" i="1"/>
  <c r="GS391" i="1"/>
  <c r="GP391" i="1"/>
  <c r="GO391" i="1"/>
  <c r="FM391" i="1"/>
  <c r="FA391" i="1"/>
  <c r="ER391" i="1"/>
  <c r="EE391" i="1"/>
  <c r="ED391" i="1"/>
  <c r="EC391" i="1"/>
  <c r="DZ391" i="1"/>
  <c r="DV391" i="1"/>
  <c r="CI391" i="1"/>
  <c r="BK391" i="1"/>
  <c r="L391" i="1"/>
  <c r="H391" i="1"/>
  <c r="G391" i="1"/>
  <c r="LO390" i="1"/>
  <c r="LE390" i="1"/>
  <c r="LD390" i="1"/>
  <c r="LB390" i="1"/>
  <c r="KY390" i="1"/>
  <c r="KX390" i="1"/>
  <c r="KP390" i="1"/>
  <c r="KM390" i="1"/>
  <c r="KK390" i="1"/>
  <c r="JV390" i="1"/>
  <c r="JT390" i="1" s="1"/>
  <c r="II390" i="1"/>
  <c r="IH390" i="1"/>
  <c r="IB390" i="1"/>
  <c r="IA390" i="1"/>
  <c r="HU390" i="1"/>
  <c r="HT390" i="1"/>
  <c r="HN390" i="1"/>
  <c r="HM390" i="1"/>
  <c r="HG390" i="1"/>
  <c r="HF390" i="1"/>
  <c r="GZ390" i="1"/>
  <c r="GY390" i="1"/>
  <c r="GS390" i="1"/>
  <c r="GP390" i="1"/>
  <c r="GO390" i="1"/>
  <c r="FM390" i="1"/>
  <c r="FA390" i="1"/>
  <c r="ER390" i="1"/>
  <c r="EE390" i="1"/>
  <c r="ED390" i="1"/>
  <c r="EC390" i="1"/>
  <c r="DZ390" i="1"/>
  <c r="DV390" i="1"/>
  <c r="CI390" i="1"/>
  <c r="BK390" i="1"/>
  <c r="L390" i="1"/>
  <c r="H390" i="1"/>
  <c r="G390" i="1"/>
  <c r="LO389" i="1"/>
  <c r="LE389" i="1"/>
  <c r="LD389" i="1"/>
  <c r="LB389" i="1"/>
  <c r="KY389" i="1"/>
  <c r="KX389" i="1"/>
  <c r="KP389" i="1"/>
  <c r="KM389" i="1"/>
  <c r="KK389" i="1"/>
  <c r="JV389" i="1"/>
  <c r="JT389" i="1" s="1"/>
  <c r="II389" i="1"/>
  <c r="IH389" i="1"/>
  <c r="IB389" i="1"/>
  <c r="IA389" i="1"/>
  <c r="HU389" i="1"/>
  <c r="HT389" i="1"/>
  <c r="HN389" i="1"/>
  <c r="HM389" i="1"/>
  <c r="HG389" i="1"/>
  <c r="HF389" i="1"/>
  <c r="GZ389" i="1"/>
  <c r="GY389" i="1"/>
  <c r="GS389" i="1"/>
  <c r="GP389" i="1"/>
  <c r="GO389" i="1"/>
  <c r="FM389" i="1"/>
  <c r="FA389" i="1"/>
  <c r="ER389" i="1"/>
  <c r="EE389" i="1"/>
  <c r="ED389" i="1"/>
  <c r="EC389" i="1"/>
  <c r="DZ389" i="1"/>
  <c r="DV389" i="1"/>
  <c r="CI389" i="1"/>
  <c r="BK389" i="1"/>
  <c r="L389" i="1"/>
  <c r="H389" i="1"/>
  <c r="G389" i="1"/>
  <c r="LO388" i="1"/>
  <c r="LE388" i="1"/>
  <c r="LD388" i="1"/>
  <c r="LB388" i="1"/>
  <c r="KY388" i="1"/>
  <c r="KX388" i="1"/>
  <c r="KP388" i="1"/>
  <c r="KM388" i="1"/>
  <c r="KK388" i="1"/>
  <c r="JV388" i="1"/>
  <c r="JT388" i="1"/>
  <c r="II388" i="1"/>
  <c r="IH388" i="1"/>
  <c r="IB388" i="1"/>
  <c r="IA388" i="1"/>
  <c r="HU388" i="1"/>
  <c r="HT388" i="1"/>
  <c r="HN388" i="1"/>
  <c r="HM388" i="1"/>
  <c r="HG388" i="1"/>
  <c r="HF388" i="1"/>
  <c r="GZ388" i="1"/>
  <c r="GY388" i="1"/>
  <c r="GS388" i="1"/>
  <c r="GP388" i="1"/>
  <c r="GO388" i="1"/>
  <c r="FM388" i="1"/>
  <c r="FA388" i="1"/>
  <c r="ER388" i="1"/>
  <c r="EE388" i="1"/>
  <c r="ED388" i="1"/>
  <c r="EC388" i="1"/>
  <c r="DZ388" i="1"/>
  <c r="DV388" i="1"/>
  <c r="CI388" i="1"/>
  <c r="BK388" i="1"/>
  <c r="L388" i="1"/>
  <c r="H388" i="1"/>
  <c r="G388" i="1"/>
  <c r="LO387" i="1"/>
  <c r="LE387" i="1"/>
  <c r="LD387" i="1"/>
  <c r="LB387" i="1"/>
  <c r="KY387" i="1"/>
  <c r="KX387" i="1"/>
  <c r="KP387" i="1"/>
  <c r="KM387" i="1"/>
  <c r="KK387" i="1"/>
  <c r="JV387" i="1"/>
  <c r="JT387" i="1" s="1"/>
  <c r="II387" i="1"/>
  <c r="IH387" i="1"/>
  <c r="IB387" i="1"/>
  <c r="IA387" i="1"/>
  <c r="HU387" i="1"/>
  <c r="HT387" i="1"/>
  <c r="HN387" i="1"/>
  <c r="HM387" i="1"/>
  <c r="HG387" i="1"/>
  <c r="HF387" i="1"/>
  <c r="GZ387" i="1"/>
  <c r="GY387" i="1"/>
  <c r="GS387" i="1"/>
  <c r="GP387" i="1"/>
  <c r="GO387" i="1"/>
  <c r="FM387" i="1"/>
  <c r="FA387" i="1"/>
  <c r="ER387" i="1"/>
  <c r="EE387" i="1"/>
  <c r="ED387" i="1"/>
  <c r="EC387" i="1"/>
  <c r="DZ387" i="1"/>
  <c r="DV387" i="1"/>
  <c r="CI387" i="1"/>
  <c r="BK387" i="1"/>
  <c r="L387" i="1"/>
  <c r="H387" i="1"/>
  <c r="G387" i="1"/>
  <c r="LO386" i="1"/>
  <c r="LE386" i="1"/>
  <c r="LD386" i="1"/>
  <c r="LB386" i="1"/>
  <c r="KY386" i="1"/>
  <c r="KX386" i="1"/>
  <c r="KP386" i="1"/>
  <c r="KM386" i="1"/>
  <c r="KK386" i="1"/>
  <c r="JV386" i="1"/>
  <c r="JT386" i="1" s="1"/>
  <c r="II386" i="1"/>
  <c r="IH386" i="1"/>
  <c r="IB386" i="1"/>
  <c r="IA386" i="1"/>
  <c r="HU386" i="1"/>
  <c r="HT386" i="1"/>
  <c r="HN386" i="1"/>
  <c r="HM386" i="1"/>
  <c r="HG386" i="1"/>
  <c r="HF386" i="1"/>
  <c r="GZ386" i="1"/>
  <c r="GY386" i="1"/>
  <c r="GS386" i="1"/>
  <c r="GP386" i="1"/>
  <c r="GO386" i="1"/>
  <c r="FM386" i="1"/>
  <c r="FA386" i="1"/>
  <c r="ER386" i="1"/>
  <c r="EE386" i="1"/>
  <c r="ED386" i="1"/>
  <c r="EC386" i="1"/>
  <c r="DZ386" i="1"/>
  <c r="DV386" i="1"/>
  <c r="CI386" i="1"/>
  <c r="BK386" i="1"/>
  <c r="L386" i="1"/>
  <c r="H386" i="1"/>
  <c r="G386" i="1"/>
  <c r="LO385" i="1"/>
  <c r="LE385" i="1"/>
  <c r="LD385" i="1"/>
  <c r="LB385" i="1"/>
  <c r="KY385" i="1"/>
  <c r="KX385" i="1"/>
  <c r="KP385" i="1"/>
  <c r="KM385" i="1"/>
  <c r="KK385" i="1"/>
  <c r="JV385" i="1"/>
  <c r="JT385" i="1"/>
  <c r="II385" i="1"/>
  <c r="IH385" i="1"/>
  <c r="IB385" i="1"/>
  <c r="IA385" i="1"/>
  <c r="HU385" i="1"/>
  <c r="HT385" i="1"/>
  <c r="HN385" i="1"/>
  <c r="HM385" i="1"/>
  <c r="HG385" i="1"/>
  <c r="HF385" i="1"/>
  <c r="GZ385" i="1"/>
  <c r="GY385" i="1"/>
  <c r="GS385" i="1"/>
  <c r="GP385" i="1"/>
  <c r="GO385" i="1"/>
  <c r="FM385" i="1"/>
  <c r="FA385" i="1"/>
  <c r="ER385" i="1"/>
  <c r="EE385" i="1"/>
  <c r="ED385" i="1"/>
  <c r="EC385" i="1"/>
  <c r="DZ385" i="1"/>
  <c r="DV385" i="1"/>
  <c r="CI385" i="1"/>
  <c r="BK385" i="1"/>
  <c r="L385" i="1"/>
  <c r="H385" i="1"/>
  <c r="G385" i="1"/>
  <c r="LO384" i="1"/>
  <c r="LE384" i="1"/>
  <c r="LD384" i="1"/>
  <c r="LB384" i="1"/>
  <c r="KY384" i="1"/>
  <c r="KX384" i="1"/>
  <c r="KP384" i="1"/>
  <c r="KM384" i="1"/>
  <c r="KK384" i="1"/>
  <c r="JV384" i="1"/>
  <c r="JT384" i="1" s="1"/>
  <c r="II384" i="1"/>
  <c r="IH384" i="1"/>
  <c r="IB384" i="1"/>
  <c r="IA384" i="1"/>
  <c r="HU384" i="1"/>
  <c r="HT384" i="1"/>
  <c r="HN384" i="1"/>
  <c r="HM384" i="1"/>
  <c r="HG384" i="1"/>
  <c r="HF384" i="1"/>
  <c r="GZ384" i="1"/>
  <c r="GY384" i="1"/>
  <c r="GS384" i="1"/>
  <c r="GP384" i="1"/>
  <c r="GO384" i="1"/>
  <c r="FM384" i="1"/>
  <c r="FA384" i="1"/>
  <c r="ER384" i="1"/>
  <c r="EE384" i="1"/>
  <c r="ED384" i="1"/>
  <c r="EC384" i="1"/>
  <c r="DZ384" i="1"/>
  <c r="DV384" i="1"/>
  <c r="CI384" i="1"/>
  <c r="BK384" i="1"/>
  <c r="L384" i="1"/>
  <c r="H384" i="1"/>
  <c r="G384" i="1"/>
  <c r="LO383" i="1"/>
  <c r="LE383" i="1"/>
  <c r="LD383" i="1"/>
  <c r="LB383" i="1"/>
  <c r="KY383" i="1"/>
  <c r="KX383" i="1"/>
  <c r="KP383" i="1"/>
  <c r="KM383" i="1"/>
  <c r="KK383" i="1"/>
  <c r="JV383" i="1"/>
  <c r="JT383" i="1" s="1"/>
  <c r="II383" i="1"/>
  <c r="IH383" i="1"/>
  <c r="IB383" i="1"/>
  <c r="IA383" i="1"/>
  <c r="HU383" i="1"/>
  <c r="HT383" i="1"/>
  <c r="HN383" i="1"/>
  <c r="HM383" i="1"/>
  <c r="HG383" i="1"/>
  <c r="HF383" i="1"/>
  <c r="GZ383" i="1"/>
  <c r="GY383" i="1"/>
  <c r="GS383" i="1"/>
  <c r="GP383" i="1"/>
  <c r="GO383" i="1"/>
  <c r="FM383" i="1"/>
  <c r="FA383" i="1"/>
  <c r="ER383" i="1"/>
  <c r="EE383" i="1"/>
  <c r="ED383" i="1"/>
  <c r="EC383" i="1"/>
  <c r="DZ383" i="1"/>
  <c r="DV383" i="1"/>
  <c r="CI383" i="1"/>
  <c r="BK383" i="1"/>
  <c r="L383" i="1"/>
  <c r="H383" i="1"/>
  <c r="G383" i="1"/>
  <c r="LO382" i="1"/>
  <c r="LE382" i="1"/>
  <c r="LD382" i="1"/>
  <c r="LB382" i="1"/>
  <c r="KY382" i="1"/>
  <c r="KX382" i="1"/>
  <c r="KP382" i="1"/>
  <c r="KM382" i="1"/>
  <c r="KK382" i="1"/>
  <c r="JV382" i="1"/>
  <c r="JT382" i="1"/>
  <c r="II382" i="1"/>
  <c r="IH382" i="1"/>
  <c r="IB382" i="1"/>
  <c r="IA382" i="1"/>
  <c r="HU382" i="1"/>
  <c r="HT382" i="1"/>
  <c r="HN382" i="1"/>
  <c r="HM382" i="1"/>
  <c r="HG382" i="1"/>
  <c r="HF382" i="1"/>
  <c r="GZ382" i="1"/>
  <c r="GY382" i="1"/>
  <c r="GS382" i="1"/>
  <c r="GP382" i="1"/>
  <c r="GO382" i="1"/>
  <c r="FM382" i="1"/>
  <c r="FA382" i="1"/>
  <c r="ER382" i="1"/>
  <c r="EE382" i="1"/>
  <c r="ED382" i="1"/>
  <c r="EC382" i="1"/>
  <c r="DZ382" i="1"/>
  <c r="DV382" i="1"/>
  <c r="CI382" i="1"/>
  <c r="BK382" i="1"/>
  <c r="L382" i="1"/>
  <c r="H382" i="1"/>
  <c r="G382" i="1"/>
  <c r="LO381" i="1"/>
  <c r="LE381" i="1"/>
  <c r="LD381" i="1"/>
  <c r="LB381" i="1"/>
  <c r="KY381" i="1"/>
  <c r="KX381" i="1"/>
  <c r="KP381" i="1"/>
  <c r="KM381" i="1"/>
  <c r="KK381" i="1"/>
  <c r="JV381" i="1"/>
  <c r="JT381" i="1" s="1"/>
  <c r="II381" i="1"/>
  <c r="IH381" i="1"/>
  <c r="IB381" i="1"/>
  <c r="IA381" i="1"/>
  <c r="HU381" i="1"/>
  <c r="HT381" i="1"/>
  <c r="HN381" i="1"/>
  <c r="HM381" i="1"/>
  <c r="HG381" i="1"/>
  <c r="HF381" i="1"/>
  <c r="GZ381" i="1"/>
  <c r="GY381" i="1"/>
  <c r="GS381" i="1"/>
  <c r="GP381" i="1"/>
  <c r="GO381" i="1"/>
  <c r="FM381" i="1"/>
  <c r="FA381" i="1"/>
  <c r="ER381" i="1"/>
  <c r="EE381" i="1"/>
  <c r="ED381" i="1"/>
  <c r="EC381" i="1"/>
  <c r="DZ381" i="1"/>
  <c r="DV381" i="1"/>
  <c r="CI381" i="1"/>
  <c r="BK381" i="1"/>
  <c r="L381" i="1"/>
  <c r="H381" i="1"/>
  <c r="G381" i="1"/>
  <c r="LO380" i="1"/>
  <c r="LE380" i="1"/>
  <c r="LD380" i="1"/>
  <c r="LB380" i="1"/>
  <c r="KY380" i="1"/>
  <c r="KX380" i="1"/>
  <c r="KP380" i="1"/>
  <c r="KM380" i="1"/>
  <c r="KK380" i="1"/>
  <c r="JV380" i="1"/>
  <c r="JT380" i="1" s="1"/>
  <c r="II380" i="1"/>
  <c r="IH380" i="1"/>
  <c r="IB380" i="1"/>
  <c r="IA380" i="1"/>
  <c r="HU380" i="1"/>
  <c r="HT380" i="1"/>
  <c r="HN380" i="1"/>
  <c r="HM380" i="1"/>
  <c r="HG380" i="1"/>
  <c r="HF380" i="1"/>
  <c r="GZ380" i="1"/>
  <c r="GY380" i="1"/>
  <c r="GS380" i="1"/>
  <c r="GP380" i="1"/>
  <c r="GO380" i="1"/>
  <c r="FM380" i="1"/>
  <c r="FA380" i="1"/>
  <c r="ER380" i="1"/>
  <c r="EE380" i="1"/>
  <c r="ED380" i="1"/>
  <c r="EC380" i="1"/>
  <c r="DZ380" i="1"/>
  <c r="DV380" i="1"/>
  <c r="CI380" i="1"/>
  <c r="BK380" i="1"/>
  <c r="L380" i="1"/>
  <c r="H380" i="1"/>
  <c r="G380" i="1"/>
  <c r="LO379" i="1"/>
  <c r="LE379" i="1"/>
  <c r="LD379" i="1"/>
  <c r="LB379" i="1"/>
  <c r="KY379" i="1"/>
  <c r="KX379" i="1"/>
  <c r="KP379" i="1"/>
  <c r="KM379" i="1"/>
  <c r="KK379" i="1"/>
  <c r="JV379" i="1"/>
  <c r="JT379" i="1"/>
  <c r="II379" i="1"/>
  <c r="IH379" i="1"/>
  <c r="IB379" i="1"/>
  <c r="IA379" i="1"/>
  <c r="HU379" i="1"/>
  <c r="HT379" i="1"/>
  <c r="HN379" i="1"/>
  <c r="HM379" i="1"/>
  <c r="HG379" i="1"/>
  <c r="HF379" i="1"/>
  <c r="GZ379" i="1"/>
  <c r="GY379" i="1"/>
  <c r="GS379" i="1"/>
  <c r="GP379" i="1"/>
  <c r="GO379" i="1"/>
  <c r="FM379" i="1"/>
  <c r="FA379" i="1"/>
  <c r="ER379" i="1"/>
  <c r="EE379" i="1"/>
  <c r="ED379" i="1"/>
  <c r="EC379" i="1"/>
  <c r="DZ379" i="1"/>
  <c r="DV379" i="1"/>
  <c r="CI379" i="1"/>
  <c r="BK379" i="1"/>
  <c r="L379" i="1"/>
  <c r="H379" i="1"/>
  <c r="G379" i="1"/>
  <c r="LO378" i="1"/>
  <c r="LE378" i="1"/>
  <c r="LD378" i="1"/>
  <c r="LB378" i="1"/>
  <c r="KY378" i="1"/>
  <c r="KX378" i="1"/>
  <c r="KP378" i="1"/>
  <c r="KM378" i="1"/>
  <c r="KK378" i="1"/>
  <c r="JV378" i="1"/>
  <c r="JT378" i="1" s="1"/>
  <c r="II378" i="1"/>
  <c r="IH378" i="1"/>
  <c r="IB378" i="1"/>
  <c r="IA378" i="1"/>
  <c r="HU378" i="1"/>
  <c r="HT378" i="1"/>
  <c r="HN378" i="1"/>
  <c r="HM378" i="1"/>
  <c r="HG378" i="1"/>
  <c r="HF378" i="1"/>
  <c r="GZ378" i="1"/>
  <c r="GY378" i="1"/>
  <c r="GS378" i="1"/>
  <c r="GP378" i="1"/>
  <c r="GO378" i="1"/>
  <c r="FM378" i="1"/>
  <c r="FA378" i="1"/>
  <c r="ER378" i="1"/>
  <c r="EE378" i="1"/>
  <c r="ED378" i="1"/>
  <c r="EC378" i="1"/>
  <c r="DZ378" i="1"/>
  <c r="DV378" i="1"/>
  <c r="CI378" i="1"/>
  <c r="BK378" i="1"/>
  <c r="L378" i="1"/>
  <c r="H378" i="1"/>
  <c r="G378" i="1"/>
  <c r="LO377" i="1"/>
  <c r="LE377" i="1"/>
  <c r="LD377" i="1"/>
  <c r="LB377" i="1"/>
  <c r="KY377" i="1"/>
  <c r="KX377" i="1"/>
  <c r="KP377" i="1"/>
  <c r="KM377" i="1"/>
  <c r="KK377" i="1"/>
  <c r="JV377" i="1"/>
  <c r="JT377" i="1" s="1"/>
  <c r="II377" i="1"/>
  <c r="IH377" i="1"/>
  <c r="IB377" i="1"/>
  <c r="IA377" i="1"/>
  <c r="HU377" i="1"/>
  <c r="HT377" i="1"/>
  <c r="HN377" i="1"/>
  <c r="HM377" i="1"/>
  <c r="HG377" i="1"/>
  <c r="HF377" i="1"/>
  <c r="GZ377" i="1"/>
  <c r="GY377" i="1"/>
  <c r="GS377" i="1"/>
  <c r="GP377" i="1"/>
  <c r="GO377" i="1"/>
  <c r="FM377" i="1"/>
  <c r="FA377" i="1"/>
  <c r="ER377" i="1"/>
  <c r="EE377" i="1"/>
  <c r="ED377" i="1"/>
  <c r="EC377" i="1"/>
  <c r="DZ377" i="1"/>
  <c r="DV377" i="1"/>
  <c r="CI377" i="1"/>
  <c r="BK377" i="1"/>
  <c r="L377" i="1"/>
  <c r="H377" i="1"/>
  <c r="G377" i="1"/>
  <c r="LO376" i="1"/>
  <c r="LE376" i="1"/>
  <c r="LD376" i="1"/>
  <c r="LB376" i="1"/>
  <c r="KY376" i="1"/>
  <c r="KX376" i="1"/>
  <c r="KP376" i="1"/>
  <c r="KM376" i="1"/>
  <c r="KK376" i="1"/>
  <c r="JV376" i="1"/>
  <c r="JT376" i="1" s="1"/>
  <c r="II376" i="1"/>
  <c r="IH376" i="1"/>
  <c r="IB376" i="1"/>
  <c r="IA376" i="1"/>
  <c r="HU376" i="1"/>
  <c r="HT376" i="1"/>
  <c r="HN376" i="1"/>
  <c r="HM376" i="1"/>
  <c r="HG376" i="1"/>
  <c r="HF376" i="1"/>
  <c r="GZ376" i="1"/>
  <c r="GY376" i="1"/>
  <c r="GS376" i="1"/>
  <c r="GP376" i="1"/>
  <c r="GO376" i="1"/>
  <c r="FM376" i="1"/>
  <c r="FA376" i="1"/>
  <c r="ER376" i="1"/>
  <c r="EE376" i="1"/>
  <c r="ED376" i="1"/>
  <c r="EC376" i="1"/>
  <c r="DZ376" i="1"/>
  <c r="DV376" i="1"/>
  <c r="CI376" i="1"/>
  <c r="BK376" i="1"/>
  <c r="L376" i="1"/>
  <c r="H376" i="1"/>
  <c r="G376" i="1"/>
  <c r="LO375" i="1"/>
  <c r="LE375" i="1"/>
  <c r="LD375" i="1"/>
  <c r="LB375" i="1"/>
  <c r="KY375" i="1"/>
  <c r="KX375" i="1"/>
  <c r="KP375" i="1"/>
  <c r="KM375" i="1"/>
  <c r="KK375" i="1"/>
  <c r="JV375" i="1"/>
  <c r="JT375" i="1" s="1"/>
  <c r="II375" i="1"/>
  <c r="IH375" i="1"/>
  <c r="IB375" i="1"/>
  <c r="IA375" i="1"/>
  <c r="HU375" i="1"/>
  <c r="HT375" i="1"/>
  <c r="HN375" i="1"/>
  <c r="HM375" i="1"/>
  <c r="HG375" i="1"/>
  <c r="HF375" i="1"/>
  <c r="GZ375" i="1"/>
  <c r="GY375" i="1"/>
  <c r="GS375" i="1"/>
  <c r="GP375" i="1"/>
  <c r="GO375" i="1"/>
  <c r="FM375" i="1"/>
  <c r="FA375" i="1"/>
  <c r="ER375" i="1"/>
  <c r="EE375" i="1"/>
  <c r="ED375" i="1"/>
  <c r="EC375" i="1"/>
  <c r="DZ375" i="1"/>
  <c r="DV375" i="1"/>
  <c r="CI375" i="1"/>
  <c r="BK375" i="1"/>
  <c r="L375" i="1"/>
  <c r="H375" i="1"/>
  <c r="G375" i="1"/>
  <c r="LO374" i="1"/>
  <c r="LE374" i="1"/>
  <c r="LD374" i="1"/>
  <c r="LB374" i="1"/>
  <c r="KY374" i="1"/>
  <c r="KX374" i="1"/>
  <c r="KP374" i="1"/>
  <c r="KM374" i="1"/>
  <c r="KK374" i="1"/>
  <c r="JV374" i="1"/>
  <c r="JT374" i="1" s="1"/>
  <c r="II374" i="1"/>
  <c r="IH374" i="1"/>
  <c r="IB374" i="1"/>
  <c r="IA374" i="1"/>
  <c r="HU374" i="1"/>
  <c r="HT374" i="1"/>
  <c r="HN374" i="1"/>
  <c r="HM374" i="1"/>
  <c r="HG374" i="1"/>
  <c r="HF374" i="1"/>
  <c r="GZ374" i="1"/>
  <c r="GY374" i="1"/>
  <c r="GS374" i="1"/>
  <c r="GP374" i="1"/>
  <c r="GO374" i="1"/>
  <c r="FM374" i="1"/>
  <c r="FA374" i="1"/>
  <c r="ER374" i="1"/>
  <c r="EE374" i="1"/>
  <c r="ED374" i="1"/>
  <c r="EC374" i="1"/>
  <c r="DZ374" i="1"/>
  <c r="DV374" i="1"/>
  <c r="CI374" i="1"/>
  <c r="BK374" i="1"/>
  <c r="L374" i="1"/>
  <c r="H374" i="1"/>
  <c r="G374" i="1"/>
  <c r="LO373" i="1"/>
  <c r="LE373" i="1"/>
  <c r="LD373" i="1"/>
  <c r="LB373" i="1"/>
  <c r="KY373" i="1"/>
  <c r="KX373" i="1"/>
  <c r="KP373" i="1"/>
  <c r="KM373" i="1"/>
  <c r="KK373" i="1"/>
  <c r="JV373" i="1"/>
  <c r="JT373" i="1"/>
  <c r="II373" i="1"/>
  <c r="IH373" i="1"/>
  <c r="IB373" i="1"/>
  <c r="IA373" i="1"/>
  <c r="HU373" i="1"/>
  <c r="HT373" i="1"/>
  <c r="HN373" i="1"/>
  <c r="HM373" i="1"/>
  <c r="HG373" i="1"/>
  <c r="HF373" i="1"/>
  <c r="GZ373" i="1"/>
  <c r="GY373" i="1"/>
  <c r="GS373" i="1"/>
  <c r="GP373" i="1"/>
  <c r="GO373" i="1"/>
  <c r="FM373" i="1"/>
  <c r="FA373" i="1"/>
  <c r="ER373" i="1"/>
  <c r="EE373" i="1"/>
  <c r="ED373" i="1"/>
  <c r="EC373" i="1"/>
  <c r="DZ373" i="1"/>
  <c r="DV373" i="1"/>
  <c r="CI373" i="1"/>
  <c r="BK373" i="1"/>
  <c r="L373" i="1"/>
  <c r="H373" i="1"/>
  <c r="G373" i="1"/>
  <c r="LO372" i="1"/>
  <c r="LE372" i="1"/>
  <c r="LD372" i="1"/>
  <c r="LB372" i="1"/>
  <c r="KY372" i="1"/>
  <c r="KX372" i="1"/>
  <c r="KP372" i="1"/>
  <c r="KM372" i="1"/>
  <c r="KK372" i="1"/>
  <c r="JV372" i="1"/>
  <c r="JT372" i="1" s="1"/>
  <c r="II372" i="1"/>
  <c r="IH372" i="1"/>
  <c r="IB372" i="1"/>
  <c r="IA372" i="1"/>
  <c r="HU372" i="1"/>
  <c r="HT372" i="1"/>
  <c r="HN372" i="1"/>
  <c r="HM372" i="1"/>
  <c r="HG372" i="1"/>
  <c r="HF372" i="1"/>
  <c r="GZ372" i="1"/>
  <c r="GY372" i="1"/>
  <c r="GS372" i="1"/>
  <c r="GP372" i="1"/>
  <c r="GO372" i="1"/>
  <c r="FM372" i="1"/>
  <c r="FA372" i="1"/>
  <c r="ER372" i="1"/>
  <c r="EE372" i="1"/>
  <c r="ED372" i="1"/>
  <c r="EC372" i="1"/>
  <c r="DZ372" i="1"/>
  <c r="DV372" i="1"/>
  <c r="CI372" i="1"/>
  <c r="BK372" i="1"/>
  <c r="L372" i="1"/>
  <c r="H372" i="1"/>
  <c r="G372" i="1"/>
  <c r="LO371" i="1"/>
  <c r="LE371" i="1"/>
  <c r="LD371" i="1"/>
  <c r="LB371" i="1"/>
  <c r="KY371" i="1"/>
  <c r="KX371" i="1"/>
  <c r="KP371" i="1"/>
  <c r="KM371" i="1"/>
  <c r="KK371" i="1"/>
  <c r="JV371" i="1"/>
  <c r="JT371" i="1" s="1"/>
  <c r="II371" i="1"/>
  <c r="IH371" i="1"/>
  <c r="IB371" i="1"/>
  <c r="IA371" i="1"/>
  <c r="HU371" i="1"/>
  <c r="HT371" i="1"/>
  <c r="HN371" i="1"/>
  <c r="HM371" i="1"/>
  <c r="HG371" i="1"/>
  <c r="HF371" i="1"/>
  <c r="GZ371" i="1"/>
  <c r="GY371" i="1"/>
  <c r="GS371" i="1"/>
  <c r="GP371" i="1"/>
  <c r="GO371" i="1"/>
  <c r="FM371" i="1"/>
  <c r="FA371" i="1"/>
  <c r="ER371" i="1"/>
  <c r="EE371" i="1"/>
  <c r="ED371" i="1"/>
  <c r="EC371" i="1"/>
  <c r="DZ371" i="1"/>
  <c r="DV371" i="1"/>
  <c r="CI371" i="1"/>
  <c r="BK371" i="1"/>
  <c r="L371" i="1"/>
  <c r="H371" i="1"/>
  <c r="G371" i="1"/>
  <c r="LO370" i="1"/>
  <c r="LE370" i="1"/>
  <c r="LD370" i="1"/>
  <c r="LB370" i="1"/>
  <c r="KY370" i="1"/>
  <c r="KX370" i="1"/>
  <c r="KP370" i="1"/>
  <c r="KM370" i="1"/>
  <c r="KK370" i="1"/>
  <c r="JV370" i="1"/>
  <c r="JT370" i="1" s="1"/>
  <c r="II370" i="1"/>
  <c r="IH370" i="1"/>
  <c r="IB370" i="1"/>
  <c r="IA370" i="1"/>
  <c r="HU370" i="1"/>
  <c r="HT370" i="1"/>
  <c r="HN370" i="1"/>
  <c r="HM370" i="1"/>
  <c r="HG370" i="1"/>
  <c r="HF370" i="1"/>
  <c r="GZ370" i="1"/>
  <c r="GY370" i="1"/>
  <c r="GS370" i="1"/>
  <c r="GP370" i="1"/>
  <c r="GO370" i="1"/>
  <c r="FM370" i="1"/>
  <c r="FA370" i="1"/>
  <c r="ER370" i="1"/>
  <c r="EE370" i="1"/>
  <c r="ED370" i="1"/>
  <c r="EC370" i="1"/>
  <c r="DZ370" i="1"/>
  <c r="DV370" i="1"/>
  <c r="CI370" i="1"/>
  <c r="BK370" i="1"/>
  <c r="L370" i="1"/>
  <c r="H370" i="1"/>
  <c r="G370" i="1"/>
  <c r="LO369" i="1"/>
  <c r="LE369" i="1"/>
  <c r="LD369" i="1"/>
  <c r="LB369" i="1"/>
  <c r="KY369" i="1"/>
  <c r="KX369" i="1"/>
  <c r="KP369" i="1"/>
  <c r="KM369" i="1"/>
  <c r="KK369" i="1"/>
  <c r="JV369" i="1"/>
  <c r="JT369" i="1" s="1"/>
  <c r="II369" i="1"/>
  <c r="IH369" i="1"/>
  <c r="IB369" i="1"/>
  <c r="IA369" i="1"/>
  <c r="HU369" i="1"/>
  <c r="HT369" i="1"/>
  <c r="HN369" i="1"/>
  <c r="HM369" i="1"/>
  <c r="HG369" i="1"/>
  <c r="HF369" i="1"/>
  <c r="GZ369" i="1"/>
  <c r="GY369" i="1"/>
  <c r="GS369" i="1"/>
  <c r="GP369" i="1"/>
  <c r="GO369" i="1"/>
  <c r="FM369" i="1"/>
  <c r="FA369" i="1"/>
  <c r="ER369" i="1"/>
  <c r="EE369" i="1"/>
  <c r="ED369" i="1"/>
  <c r="EC369" i="1"/>
  <c r="DZ369" i="1"/>
  <c r="DV369" i="1"/>
  <c r="CI369" i="1"/>
  <c r="BK369" i="1"/>
  <c r="L369" i="1"/>
  <c r="H369" i="1"/>
  <c r="G369" i="1"/>
  <c r="LO368" i="1"/>
  <c r="LE368" i="1"/>
  <c r="LD368" i="1"/>
  <c r="LB368" i="1"/>
  <c r="KY368" i="1"/>
  <c r="KX368" i="1"/>
  <c r="KP368" i="1"/>
  <c r="KM368" i="1"/>
  <c r="KK368" i="1"/>
  <c r="JV368" i="1"/>
  <c r="JT368" i="1" s="1"/>
  <c r="II368" i="1"/>
  <c r="IH368" i="1"/>
  <c r="IB368" i="1"/>
  <c r="IA368" i="1"/>
  <c r="HU368" i="1"/>
  <c r="HT368" i="1"/>
  <c r="HN368" i="1"/>
  <c r="HM368" i="1"/>
  <c r="HG368" i="1"/>
  <c r="HF368" i="1"/>
  <c r="GZ368" i="1"/>
  <c r="GY368" i="1"/>
  <c r="GS368" i="1"/>
  <c r="GP368" i="1"/>
  <c r="GO368" i="1"/>
  <c r="FM368" i="1"/>
  <c r="FA368" i="1"/>
  <c r="ER368" i="1"/>
  <c r="EE368" i="1"/>
  <c r="ED368" i="1"/>
  <c r="EC368" i="1"/>
  <c r="DZ368" i="1"/>
  <c r="DV368" i="1"/>
  <c r="CI368" i="1"/>
  <c r="BK368" i="1"/>
  <c r="L368" i="1"/>
  <c r="H368" i="1"/>
  <c r="G368" i="1"/>
  <c r="LO367" i="1"/>
  <c r="LE367" i="1"/>
  <c r="LD367" i="1"/>
  <c r="LB367" i="1"/>
  <c r="KY367" i="1"/>
  <c r="KX367" i="1"/>
  <c r="KP367" i="1"/>
  <c r="KM367" i="1"/>
  <c r="KK367" i="1"/>
  <c r="JV367" i="1"/>
  <c r="JT367" i="1"/>
  <c r="II367" i="1"/>
  <c r="IH367" i="1"/>
  <c r="IB367" i="1"/>
  <c r="IA367" i="1"/>
  <c r="HU367" i="1"/>
  <c r="HT367" i="1"/>
  <c r="HN367" i="1"/>
  <c r="HM367" i="1"/>
  <c r="HG367" i="1"/>
  <c r="HF367" i="1"/>
  <c r="GZ367" i="1"/>
  <c r="GY367" i="1"/>
  <c r="GS367" i="1"/>
  <c r="GP367" i="1"/>
  <c r="GO367" i="1"/>
  <c r="FM367" i="1"/>
  <c r="FA367" i="1"/>
  <c r="ER367" i="1"/>
  <c r="EE367" i="1"/>
  <c r="ED367" i="1"/>
  <c r="EC367" i="1"/>
  <c r="DZ367" i="1"/>
  <c r="DV367" i="1"/>
  <c r="CI367" i="1"/>
  <c r="BK367" i="1"/>
  <c r="L367" i="1"/>
  <c r="H367" i="1"/>
  <c r="G367" i="1"/>
  <c r="LO366" i="1"/>
  <c r="LE366" i="1"/>
  <c r="LD366" i="1"/>
  <c r="LB366" i="1"/>
  <c r="KY366" i="1"/>
  <c r="KX366" i="1"/>
  <c r="KP366" i="1"/>
  <c r="KM366" i="1"/>
  <c r="KK366" i="1"/>
  <c r="JV366" i="1"/>
  <c r="JT366" i="1" s="1"/>
  <c r="II366" i="1"/>
  <c r="IH366" i="1"/>
  <c r="IB366" i="1"/>
  <c r="IA366" i="1"/>
  <c r="HU366" i="1"/>
  <c r="HT366" i="1"/>
  <c r="HN366" i="1"/>
  <c r="HM366" i="1"/>
  <c r="HG366" i="1"/>
  <c r="HF366" i="1"/>
  <c r="GZ366" i="1"/>
  <c r="GY366" i="1"/>
  <c r="GS366" i="1"/>
  <c r="GP366" i="1"/>
  <c r="GO366" i="1"/>
  <c r="FM366" i="1"/>
  <c r="FA366" i="1"/>
  <c r="ER366" i="1"/>
  <c r="EE366" i="1"/>
  <c r="ED366" i="1"/>
  <c r="EC366" i="1"/>
  <c r="DZ366" i="1"/>
  <c r="DV366" i="1"/>
  <c r="CI366" i="1"/>
  <c r="BK366" i="1"/>
  <c r="L366" i="1"/>
  <c r="H366" i="1"/>
  <c r="G366" i="1"/>
  <c r="LO365" i="1"/>
  <c r="LE365" i="1"/>
  <c r="LD365" i="1"/>
  <c r="LB365" i="1"/>
  <c r="KY365" i="1"/>
  <c r="KX365" i="1"/>
  <c r="KP365" i="1"/>
  <c r="KM365" i="1"/>
  <c r="KK365" i="1"/>
  <c r="JV365" i="1"/>
  <c r="JT365" i="1" s="1"/>
  <c r="II365" i="1"/>
  <c r="IH365" i="1"/>
  <c r="IB365" i="1"/>
  <c r="IA365" i="1"/>
  <c r="HU365" i="1"/>
  <c r="HT365" i="1"/>
  <c r="HN365" i="1"/>
  <c r="HM365" i="1"/>
  <c r="HG365" i="1"/>
  <c r="HF365" i="1"/>
  <c r="GZ365" i="1"/>
  <c r="GY365" i="1"/>
  <c r="GS365" i="1"/>
  <c r="GP365" i="1"/>
  <c r="GO365" i="1"/>
  <c r="FM365" i="1"/>
  <c r="FA365" i="1"/>
  <c r="ER365" i="1"/>
  <c r="EE365" i="1"/>
  <c r="ED365" i="1"/>
  <c r="EC365" i="1"/>
  <c r="DZ365" i="1"/>
  <c r="DV365" i="1"/>
  <c r="CI365" i="1"/>
  <c r="BK365" i="1"/>
  <c r="L365" i="1"/>
  <c r="H365" i="1"/>
  <c r="G365" i="1"/>
  <c r="LO364" i="1"/>
  <c r="LE364" i="1"/>
  <c r="LD364" i="1"/>
  <c r="LB364" i="1"/>
  <c r="KY364" i="1"/>
  <c r="KX364" i="1"/>
  <c r="KP364" i="1"/>
  <c r="KM364" i="1"/>
  <c r="KK364" i="1"/>
  <c r="JV364" i="1"/>
  <c r="JT364" i="1"/>
  <c r="II364" i="1"/>
  <c r="IH364" i="1"/>
  <c r="IB364" i="1"/>
  <c r="IA364" i="1"/>
  <c r="HU364" i="1"/>
  <c r="HT364" i="1"/>
  <c r="HN364" i="1"/>
  <c r="HM364" i="1"/>
  <c r="HG364" i="1"/>
  <c r="HF364" i="1"/>
  <c r="GZ364" i="1"/>
  <c r="GY364" i="1"/>
  <c r="GS364" i="1"/>
  <c r="GP364" i="1"/>
  <c r="GO364" i="1"/>
  <c r="FM364" i="1"/>
  <c r="FA364" i="1"/>
  <c r="ER364" i="1"/>
  <c r="EE364" i="1"/>
  <c r="ED364" i="1"/>
  <c r="EC364" i="1"/>
  <c r="DZ364" i="1"/>
  <c r="DV364" i="1"/>
  <c r="CI364" i="1"/>
  <c r="BK364" i="1"/>
  <c r="L364" i="1"/>
  <c r="H364" i="1"/>
  <c r="G364" i="1"/>
  <c r="LO363" i="1"/>
  <c r="LE363" i="1"/>
  <c r="LD363" i="1"/>
  <c r="LB363" i="1"/>
  <c r="KY363" i="1"/>
  <c r="KX363" i="1"/>
  <c r="KP363" i="1"/>
  <c r="KM363" i="1"/>
  <c r="KK363" i="1"/>
  <c r="JV363" i="1"/>
  <c r="JT363" i="1" s="1"/>
  <c r="II363" i="1"/>
  <c r="IH363" i="1"/>
  <c r="IB363" i="1"/>
  <c r="IA363" i="1"/>
  <c r="HU363" i="1"/>
  <c r="HT363" i="1"/>
  <c r="HN363" i="1"/>
  <c r="HM363" i="1"/>
  <c r="HG363" i="1"/>
  <c r="HF363" i="1"/>
  <c r="GZ363" i="1"/>
  <c r="GY363" i="1"/>
  <c r="GS363" i="1"/>
  <c r="GP363" i="1"/>
  <c r="GO363" i="1"/>
  <c r="FM363" i="1"/>
  <c r="FA363" i="1"/>
  <c r="ER363" i="1"/>
  <c r="EE363" i="1"/>
  <c r="ED363" i="1"/>
  <c r="EC363" i="1"/>
  <c r="DZ363" i="1"/>
  <c r="DV363" i="1"/>
  <c r="CI363" i="1"/>
  <c r="BK363" i="1"/>
  <c r="L363" i="1"/>
  <c r="H363" i="1"/>
  <c r="G363" i="1"/>
  <c r="LO362" i="1"/>
  <c r="LE362" i="1"/>
  <c r="LD362" i="1"/>
  <c r="LB362" i="1"/>
  <c r="KY362" i="1"/>
  <c r="KX362" i="1"/>
  <c r="KP362" i="1"/>
  <c r="KM362" i="1"/>
  <c r="KK362" i="1"/>
  <c r="JV362" i="1"/>
  <c r="JT362" i="1" s="1"/>
  <c r="II362" i="1"/>
  <c r="IH362" i="1"/>
  <c r="IB362" i="1"/>
  <c r="IA362" i="1"/>
  <c r="HU362" i="1"/>
  <c r="HT362" i="1"/>
  <c r="HN362" i="1"/>
  <c r="HM362" i="1"/>
  <c r="HG362" i="1"/>
  <c r="HF362" i="1"/>
  <c r="GZ362" i="1"/>
  <c r="GY362" i="1"/>
  <c r="GS362" i="1"/>
  <c r="GP362" i="1"/>
  <c r="GO362" i="1"/>
  <c r="FM362" i="1"/>
  <c r="FA362" i="1"/>
  <c r="ER362" i="1"/>
  <c r="EE362" i="1"/>
  <c r="ED362" i="1"/>
  <c r="EC362" i="1"/>
  <c r="DZ362" i="1"/>
  <c r="DV362" i="1"/>
  <c r="CI362" i="1"/>
  <c r="BK362" i="1"/>
  <c r="L362" i="1"/>
  <c r="H362" i="1"/>
  <c r="G362" i="1"/>
  <c r="LO361" i="1"/>
  <c r="LE361" i="1"/>
  <c r="LD361" i="1"/>
  <c r="LB361" i="1"/>
  <c r="KY361" i="1"/>
  <c r="KX361" i="1"/>
  <c r="KP361" i="1"/>
  <c r="KM361" i="1"/>
  <c r="KK361" i="1"/>
  <c r="JV361" i="1"/>
  <c r="JT361" i="1"/>
  <c r="II361" i="1"/>
  <c r="IH361" i="1"/>
  <c r="IB361" i="1"/>
  <c r="IA361" i="1"/>
  <c r="HU361" i="1"/>
  <c r="HT361" i="1"/>
  <c r="HN361" i="1"/>
  <c r="HM361" i="1"/>
  <c r="HG361" i="1"/>
  <c r="HF361" i="1"/>
  <c r="GZ361" i="1"/>
  <c r="GY361" i="1"/>
  <c r="GS361" i="1"/>
  <c r="GP361" i="1"/>
  <c r="GO361" i="1"/>
  <c r="FM361" i="1"/>
  <c r="FA361" i="1"/>
  <c r="ER361" i="1"/>
  <c r="EE361" i="1"/>
  <c r="ED361" i="1"/>
  <c r="EC361" i="1"/>
  <c r="DZ361" i="1"/>
  <c r="DV361" i="1"/>
  <c r="CI361" i="1"/>
  <c r="BK361" i="1"/>
  <c r="L361" i="1"/>
  <c r="H361" i="1"/>
  <c r="G361" i="1"/>
  <c r="LO360" i="1"/>
  <c r="LE360" i="1"/>
  <c r="LD360" i="1"/>
  <c r="LB360" i="1"/>
  <c r="KY360" i="1"/>
  <c r="KX360" i="1"/>
  <c r="KP360" i="1"/>
  <c r="KM360" i="1"/>
  <c r="KK360" i="1"/>
  <c r="JV360" i="1"/>
  <c r="JT360" i="1" s="1"/>
  <c r="II360" i="1"/>
  <c r="IH360" i="1"/>
  <c r="IB360" i="1"/>
  <c r="IA360" i="1"/>
  <c r="HU360" i="1"/>
  <c r="HT360" i="1"/>
  <c r="HN360" i="1"/>
  <c r="HM360" i="1"/>
  <c r="HG360" i="1"/>
  <c r="HF360" i="1"/>
  <c r="GZ360" i="1"/>
  <c r="GY360" i="1"/>
  <c r="GS360" i="1"/>
  <c r="GP360" i="1"/>
  <c r="GO360" i="1"/>
  <c r="FM360" i="1"/>
  <c r="FA360" i="1"/>
  <c r="ER360" i="1"/>
  <c r="EE360" i="1"/>
  <c r="ED360" i="1"/>
  <c r="EC360" i="1"/>
  <c r="DZ360" i="1"/>
  <c r="DV360" i="1"/>
  <c r="CI360" i="1"/>
  <c r="BK360" i="1"/>
  <c r="L360" i="1"/>
  <c r="H360" i="1"/>
  <c r="G360" i="1"/>
  <c r="LO359" i="1"/>
  <c r="LE359" i="1"/>
  <c r="LD359" i="1"/>
  <c r="LB359" i="1"/>
  <c r="KY359" i="1"/>
  <c r="KX359" i="1"/>
  <c r="KP359" i="1"/>
  <c r="KM359" i="1"/>
  <c r="KK359" i="1"/>
  <c r="JV359" i="1"/>
  <c r="JT359" i="1" s="1"/>
  <c r="II359" i="1"/>
  <c r="IH359" i="1"/>
  <c r="IB359" i="1"/>
  <c r="IA359" i="1"/>
  <c r="HU359" i="1"/>
  <c r="HT359" i="1"/>
  <c r="HN359" i="1"/>
  <c r="HM359" i="1"/>
  <c r="HG359" i="1"/>
  <c r="HF359" i="1"/>
  <c r="GZ359" i="1"/>
  <c r="GY359" i="1"/>
  <c r="GS359" i="1"/>
  <c r="GP359" i="1"/>
  <c r="GO359" i="1"/>
  <c r="FM359" i="1"/>
  <c r="FA359" i="1"/>
  <c r="ER359" i="1"/>
  <c r="EE359" i="1"/>
  <c r="ED359" i="1"/>
  <c r="EC359" i="1"/>
  <c r="DZ359" i="1"/>
  <c r="DV359" i="1"/>
  <c r="CI359" i="1"/>
  <c r="BK359" i="1"/>
  <c r="L359" i="1"/>
  <c r="H359" i="1"/>
  <c r="G359" i="1"/>
  <c r="LO358" i="1"/>
  <c r="LE358" i="1"/>
  <c r="LD358" i="1"/>
  <c r="LB358" i="1"/>
  <c r="KY358" i="1"/>
  <c r="KX358" i="1"/>
  <c r="KP358" i="1"/>
  <c r="KM358" i="1"/>
  <c r="KK358" i="1"/>
  <c r="JV358" i="1"/>
  <c r="JT358" i="1"/>
  <c r="II358" i="1"/>
  <c r="IH358" i="1"/>
  <c r="IB358" i="1"/>
  <c r="IA358" i="1"/>
  <c r="HU358" i="1"/>
  <c r="HT358" i="1"/>
  <c r="HN358" i="1"/>
  <c r="HM358" i="1"/>
  <c r="HG358" i="1"/>
  <c r="HF358" i="1"/>
  <c r="GZ358" i="1"/>
  <c r="GY358" i="1"/>
  <c r="GS358" i="1"/>
  <c r="GP358" i="1"/>
  <c r="GO358" i="1"/>
  <c r="FM358" i="1"/>
  <c r="FA358" i="1"/>
  <c r="ER358" i="1"/>
  <c r="EE358" i="1"/>
  <c r="ED358" i="1"/>
  <c r="EC358" i="1"/>
  <c r="DZ358" i="1"/>
  <c r="DV358" i="1"/>
  <c r="CI358" i="1"/>
  <c r="BK358" i="1"/>
  <c r="L358" i="1"/>
  <c r="H358" i="1"/>
  <c r="G358" i="1"/>
  <c r="LO357" i="1"/>
  <c r="LE357" i="1"/>
  <c r="LD357" i="1"/>
  <c r="LB357" i="1"/>
  <c r="KY357" i="1"/>
  <c r="KX357" i="1"/>
  <c r="KP357" i="1"/>
  <c r="KM357" i="1"/>
  <c r="KK357" i="1"/>
  <c r="JV357" i="1"/>
  <c r="JT357" i="1" s="1"/>
  <c r="II357" i="1"/>
  <c r="IH357" i="1"/>
  <c r="IB357" i="1"/>
  <c r="IA357" i="1"/>
  <c r="HU357" i="1"/>
  <c r="HT357" i="1"/>
  <c r="HN357" i="1"/>
  <c r="HM357" i="1"/>
  <c r="HG357" i="1"/>
  <c r="HF357" i="1"/>
  <c r="GZ357" i="1"/>
  <c r="GY357" i="1"/>
  <c r="GS357" i="1"/>
  <c r="GP357" i="1"/>
  <c r="GO357" i="1"/>
  <c r="FM357" i="1"/>
  <c r="FA357" i="1"/>
  <c r="ER357" i="1"/>
  <c r="EE357" i="1"/>
  <c r="ED357" i="1"/>
  <c r="EC357" i="1"/>
  <c r="DZ357" i="1"/>
  <c r="DV357" i="1"/>
  <c r="CI357" i="1"/>
  <c r="BK357" i="1"/>
  <c r="L357" i="1"/>
  <c r="H357" i="1"/>
  <c r="G357" i="1"/>
  <c r="LO356" i="1"/>
  <c r="LE356" i="1"/>
  <c r="LD356" i="1"/>
  <c r="LB356" i="1"/>
  <c r="KY356" i="1"/>
  <c r="KX356" i="1"/>
  <c r="KP356" i="1"/>
  <c r="KM356" i="1"/>
  <c r="KK356" i="1"/>
  <c r="JV356" i="1"/>
  <c r="JT356" i="1" s="1"/>
  <c r="II356" i="1"/>
  <c r="IH356" i="1"/>
  <c r="IB356" i="1"/>
  <c r="IA356" i="1"/>
  <c r="HU356" i="1"/>
  <c r="HT356" i="1"/>
  <c r="HN356" i="1"/>
  <c r="HM356" i="1"/>
  <c r="HG356" i="1"/>
  <c r="HF356" i="1"/>
  <c r="GZ356" i="1"/>
  <c r="GY356" i="1"/>
  <c r="GS356" i="1"/>
  <c r="GP356" i="1"/>
  <c r="GO356" i="1"/>
  <c r="FM356" i="1"/>
  <c r="FA356" i="1"/>
  <c r="ER356" i="1"/>
  <c r="EE356" i="1"/>
  <c r="ED356" i="1"/>
  <c r="EC356" i="1"/>
  <c r="DZ356" i="1"/>
  <c r="DV356" i="1"/>
  <c r="CI356" i="1"/>
  <c r="BK356" i="1"/>
  <c r="L356" i="1"/>
  <c r="H356" i="1"/>
  <c r="G356" i="1"/>
  <c r="LO355" i="1"/>
  <c r="LE355" i="1"/>
  <c r="LD355" i="1"/>
  <c r="LB355" i="1"/>
  <c r="KY355" i="1"/>
  <c r="KX355" i="1"/>
  <c r="KP355" i="1"/>
  <c r="KM355" i="1"/>
  <c r="KK355" i="1"/>
  <c r="JV355" i="1"/>
  <c r="JT355" i="1"/>
  <c r="II355" i="1"/>
  <c r="IH355" i="1"/>
  <c r="IB355" i="1"/>
  <c r="IA355" i="1"/>
  <c r="HU355" i="1"/>
  <c r="HT355" i="1"/>
  <c r="HN355" i="1"/>
  <c r="HM355" i="1"/>
  <c r="HG355" i="1"/>
  <c r="HF355" i="1"/>
  <c r="GZ355" i="1"/>
  <c r="GY355" i="1"/>
  <c r="GS355" i="1"/>
  <c r="GP355" i="1"/>
  <c r="GO355" i="1"/>
  <c r="FM355" i="1"/>
  <c r="FA355" i="1"/>
  <c r="ER355" i="1"/>
  <c r="EE355" i="1"/>
  <c r="ED355" i="1"/>
  <c r="EC355" i="1"/>
  <c r="DZ355" i="1"/>
  <c r="DV355" i="1"/>
  <c r="CI355" i="1"/>
  <c r="BK355" i="1"/>
  <c r="L355" i="1"/>
  <c r="H355" i="1"/>
  <c r="G355" i="1"/>
  <c r="LO354" i="1"/>
  <c r="LE354" i="1"/>
  <c r="LD354" i="1"/>
  <c r="LB354" i="1"/>
  <c r="KY354" i="1"/>
  <c r="KX354" i="1"/>
  <c r="KP354" i="1"/>
  <c r="KM354" i="1"/>
  <c r="KK354" i="1"/>
  <c r="JV354" i="1"/>
  <c r="JT354" i="1" s="1"/>
  <c r="II354" i="1"/>
  <c r="IH354" i="1"/>
  <c r="IB354" i="1"/>
  <c r="IA354" i="1"/>
  <c r="HU354" i="1"/>
  <c r="HT354" i="1"/>
  <c r="HN354" i="1"/>
  <c r="HM354" i="1"/>
  <c r="HG354" i="1"/>
  <c r="HF354" i="1"/>
  <c r="GZ354" i="1"/>
  <c r="GY354" i="1"/>
  <c r="GS354" i="1"/>
  <c r="GP354" i="1"/>
  <c r="GO354" i="1"/>
  <c r="FM354" i="1"/>
  <c r="FA354" i="1"/>
  <c r="ER354" i="1"/>
  <c r="EE354" i="1"/>
  <c r="ED354" i="1"/>
  <c r="EC354" i="1"/>
  <c r="DZ354" i="1"/>
  <c r="DV354" i="1"/>
  <c r="CI354" i="1"/>
  <c r="BK354" i="1"/>
  <c r="L354" i="1"/>
  <c r="H354" i="1"/>
  <c r="G354" i="1"/>
  <c r="LO353" i="1"/>
  <c r="LE353" i="1"/>
  <c r="LD353" i="1"/>
  <c r="LB353" i="1"/>
  <c r="KY353" i="1"/>
  <c r="KX353" i="1"/>
  <c r="KP353" i="1"/>
  <c r="KM353" i="1"/>
  <c r="KK353" i="1"/>
  <c r="JV353" i="1"/>
  <c r="JT353" i="1" s="1"/>
  <c r="II353" i="1"/>
  <c r="IH353" i="1"/>
  <c r="IB353" i="1"/>
  <c r="IA353" i="1"/>
  <c r="HU353" i="1"/>
  <c r="HT353" i="1"/>
  <c r="HN353" i="1"/>
  <c r="HM353" i="1"/>
  <c r="HG353" i="1"/>
  <c r="HF353" i="1"/>
  <c r="GZ353" i="1"/>
  <c r="GY353" i="1"/>
  <c r="GS353" i="1"/>
  <c r="GP353" i="1"/>
  <c r="GO353" i="1"/>
  <c r="FM353" i="1"/>
  <c r="FA353" i="1"/>
  <c r="ER353" i="1"/>
  <c r="EE353" i="1"/>
  <c r="ED353" i="1"/>
  <c r="EC353" i="1"/>
  <c r="DZ353" i="1"/>
  <c r="DV353" i="1"/>
  <c r="CI353" i="1"/>
  <c r="BK353" i="1"/>
  <c r="L353" i="1"/>
  <c r="H353" i="1"/>
  <c r="G353" i="1"/>
  <c r="LO352" i="1"/>
  <c r="LE352" i="1"/>
  <c r="LD352" i="1"/>
  <c r="LB352" i="1"/>
  <c r="KY352" i="1"/>
  <c r="KX352" i="1"/>
  <c r="KP352" i="1"/>
  <c r="KM352" i="1"/>
  <c r="KK352" i="1"/>
  <c r="JV352" i="1"/>
  <c r="JT352" i="1" s="1"/>
  <c r="II352" i="1"/>
  <c r="IH352" i="1"/>
  <c r="IB352" i="1"/>
  <c r="IA352" i="1"/>
  <c r="HU352" i="1"/>
  <c r="HT352" i="1"/>
  <c r="HN352" i="1"/>
  <c r="HM352" i="1"/>
  <c r="HG352" i="1"/>
  <c r="HF352" i="1"/>
  <c r="GZ352" i="1"/>
  <c r="GY352" i="1"/>
  <c r="GS352" i="1"/>
  <c r="GP352" i="1"/>
  <c r="GO352" i="1"/>
  <c r="FM352" i="1"/>
  <c r="FA352" i="1"/>
  <c r="ER352" i="1"/>
  <c r="EE352" i="1"/>
  <c r="ED352" i="1"/>
  <c r="EC352" i="1"/>
  <c r="DZ352" i="1"/>
  <c r="DV352" i="1"/>
  <c r="CI352" i="1"/>
  <c r="BK352" i="1"/>
  <c r="L352" i="1"/>
  <c r="H352" i="1"/>
  <c r="G352" i="1"/>
  <c r="LO351" i="1"/>
  <c r="LE351" i="1"/>
  <c r="LD351" i="1"/>
  <c r="LB351" i="1"/>
  <c r="KY351" i="1"/>
  <c r="KX351" i="1"/>
  <c r="KP351" i="1"/>
  <c r="KM351" i="1"/>
  <c r="KK351" i="1"/>
  <c r="JV351" i="1"/>
  <c r="JT351" i="1" s="1"/>
  <c r="II351" i="1"/>
  <c r="IH351" i="1"/>
  <c r="IB351" i="1"/>
  <c r="IA351" i="1"/>
  <c r="HU351" i="1"/>
  <c r="HT351" i="1"/>
  <c r="HN351" i="1"/>
  <c r="HM351" i="1"/>
  <c r="HG351" i="1"/>
  <c r="HF351" i="1"/>
  <c r="GZ351" i="1"/>
  <c r="GY351" i="1"/>
  <c r="GS351" i="1"/>
  <c r="GP351" i="1"/>
  <c r="GO351" i="1"/>
  <c r="FM351" i="1"/>
  <c r="FA351" i="1"/>
  <c r="ER351" i="1"/>
  <c r="EE351" i="1"/>
  <c r="ED351" i="1"/>
  <c r="EC351" i="1"/>
  <c r="DZ351" i="1"/>
  <c r="DV351" i="1"/>
  <c r="CI351" i="1"/>
  <c r="BK351" i="1"/>
  <c r="L351" i="1"/>
  <c r="H351" i="1"/>
  <c r="G351" i="1"/>
  <c r="LO350" i="1"/>
  <c r="LE350" i="1"/>
  <c r="LD350" i="1"/>
  <c r="LB350" i="1"/>
  <c r="KY350" i="1"/>
  <c r="KX350" i="1"/>
  <c r="KP350" i="1"/>
  <c r="KM350" i="1"/>
  <c r="KK350" i="1"/>
  <c r="JV350" i="1"/>
  <c r="JT350" i="1" s="1"/>
  <c r="II350" i="1"/>
  <c r="IH350" i="1"/>
  <c r="IB350" i="1"/>
  <c r="IA350" i="1"/>
  <c r="HU350" i="1"/>
  <c r="HT350" i="1"/>
  <c r="HN350" i="1"/>
  <c r="HM350" i="1"/>
  <c r="HG350" i="1"/>
  <c r="HF350" i="1"/>
  <c r="GZ350" i="1"/>
  <c r="GY350" i="1"/>
  <c r="GS350" i="1"/>
  <c r="GP350" i="1"/>
  <c r="GO350" i="1"/>
  <c r="FM350" i="1"/>
  <c r="FA350" i="1"/>
  <c r="ER350" i="1"/>
  <c r="EE350" i="1"/>
  <c r="ED350" i="1"/>
  <c r="EC350" i="1"/>
  <c r="DZ350" i="1"/>
  <c r="DV350" i="1"/>
  <c r="CI350" i="1"/>
  <c r="BK350" i="1"/>
  <c r="L350" i="1"/>
  <c r="H350" i="1"/>
  <c r="G350" i="1"/>
  <c r="LO349" i="1"/>
  <c r="LE349" i="1"/>
  <c r="LD349" i="1"/>
  <c r="LB349" i="1"/>
  <c r="KY349" i="1"/>
  <c r="KX349" i="1"/>
  <c r="KP349" i="1"/>
  <c r="KM349" i="1"/>
  <c r="KK349" i="1"/>
  <c r="JV349" i="1"/>
  <c r="JT349" i="1"/>
  <c r="II349" i="1"/>
  <c r="IH349" i="1"/>
  <c r="IB349" i="1"/>
  <c r="IA349" i="1"/>
  <c r="HU349" i="1"/>
  <c r="HT349" i="1"/>
  <c r="HN349" i="1"/>
  <c r="HM349" i="1"/>
  <c r="HG349" i="1"/>
  <c r="HF349" i="1"/>
  <c r="GZ349" i="1"/>
  <c r="GY349" i="1"/>
  <c r="GS349" i="1"/>
  <c r="GP349" i="1"/>
  <c r="GO349" i="1"/>
  <c r="FM349" i="1"/>
  <c r="FA349" i="1"/>
  <c r="ER349" i="1"/>
  <c r="EE349" i="1"/>
  <c r="ED349" i="1"/>
  <c r="EC349" i="1"/>
  <c r="DZ349" i="1"/>
  <c r="DV349" i="1"/>
  <c r="CI349" i="1"/>
  <c r="BK349" i="1"/>
  <c r="L349" i="1"/>
  <c r="H349" i="1"/>
  <c r="G349" i="1"/>
  <c r="LO348" i="1"/>
  <c r="LE348" i="1"/>
  <c r="LD348" i="1"/>
  <c r="LB348" i="1"/>
  <c r="KY348" i="1"/>
  <c r="KX348" i="1"/>
  <c r="KP348" i="1"/>
  <c r="KM348" i="1"/>
  <c r="KK348" i="1"/>
  <c r="JV348" i="1"/>
  <c r="JT348" i="1" s="1"/>
  <c r="II348" i="1"/>
  <c r="IH348" i="1"/>
  <c r="IB348" i="1"/>
  <c r="IA348" i="1"/>
  <c r="HU348" i="1"/>
  <c r="HT348" i="1"/>
  <c r="HN348" i="1"/>
  <c r="HM348" i="1"/>
  <c r="HG348" i="1"/>
  <c r="HF348" i="1"/>
  <c r="GZ348" i="1"/>
  <c r="GY348" i="1"/>
  <c r="GS348" i="1"/>
  <c r="GP348" i="1"/>
  <c r="GO348" i="1"/>
  <c r="FM348" i="1"/>
  <c r="FA348" i="1"/>
  <c r="ER348" i="1"/>
  <c r="EE348" i="1"/>
  <c r="ED348" i="1"/>
  <c r="EC348" i="1"/>
  <c r="DZ348" i="1"/>
  <c r="DV348" i="1"/>
  <c r="CI348" i="1"/>
  <c r="BK348" i="1"/>
  <c r="L348" i="1"/>
  <c r="H348" i="1"/>
  <c r="G348" i="1"/>
  <c r="LO347" i="1"/>
  <c r="LE347" i="1"/>
  <c r="LD347" i="1"/>
  <c r="LB347" i="1"/>
  <c r="KY347" i="1"/>
  <c r="KX347" i="1"/>
  <c r="KP347" i="1"/>
  <c r="KM347" i="1"/>
  <c r="KK347" i="1"/>
  <c r="JV347" i="1"/>
  <c r="JT347" i="1" s="1"/>
  <c r="II347" i="1"/>
  <c r="IH347" i="1"/>
  <c r="IB347" i="1"/>
  <c r="IA347" i="1"/>
  <c r="HU347" i="1"/>
  <c r="HT347" i="1"/>
  <c r="HN347" i="1"/>
  <c r="HM347" i="1"/>
  <c r="HG347" i="1"/>
  <c r="HF347" i="1"/>
  <c r="GZ347" i="1"/>
  <c r="GY347" i="1"/>
  <c r="GS347" i="1"/>
  <c r="GP347" i="1"/>
  <c r="GO347" i="1"/>
  <c r="FM347" i="1"/>
  <c r="FA347" i="1"/>
  <c r="ER347" i="1"/>
  <c r="EE347" i="1"/>
  <c r="ED347" i="1"/>
  <c r="EC347" i="1"/>
  <c r="DZ347" i="1"/>
  <c r="DV347" i="1"/>
  <c r="CI347" i="1"/>
  <c r="BK347" i="1"/>
  <c r="L347" i="1"/>
  <c r="H347" i="1"/>
  <c r="G347" i="1"/>
  <c r="LO346" i="1"/>
  <c r="LE346" i="1"/>
  <c r="LD346" i="1"/>
  <c r="LB346" i="1"/>
  <c r="KY346" i="1"/>
  <c r="KX346" i="1"/>
  <c r="KP346" i="1"/>
  <c r="KM346" i="1"/>
  <c r="KK346" i="1"/>
  <c r="JV346" i="1"/>
  <c r="JT346" i="1" s="1"/>
  <c r="II346" i="1"/>
  <c r="IH346" i="1"/>
  <c r="IB346" i="1"/>
  <c r="IA346" i="1"/>
  <c r="HU346" i="1"/>
  <c r="HT346" i="1"/>
  <c r="HN346" i="1"/>
  <c r="HM346" i="1"/>
  <c r="HG346" i="1"/>
  <c r="HF346" i="1"/>
  <c r="GZ346" i="1"/>
  <c r="GY346" i="1"/>
  <c r="GS346" i="1"/>
  <c r="GP346" i="1"/>
  <c r="GO346" i="1"/>
  <c r="FM346" i="1"/>
  <c r="FA346" i="1"/>
  <c r="ER346" i="1"/>
  <c r="EE346" i="1"/>
  <c r="ED346" i="1"/>
  <c r="EC346" i="1"/>
  <c r="DZ346" i="1"/>
  <c r="DV346" i="1"/>
  <c r="CI346" i="1"/>
  <c r="BK346" i="1"/>
  <c r="L346" i="1"/>
  <c r="H346" i="1"/>
  <c r="G346" i="1"/>
  <c r="LO345" i="1"/>
  <c r="LE345" i="1"/>
  <c r="LD345" i="1"/>
  <c r="LB345" i="1"/>
  <c r="KY345" i="1"/>
  <c r="KX345" i="1"/>
  <c r="KP345" i="1"/>
  <c r="KM345" i="1"/>
  <c r="KK345" i="1"/>
  <c r="JV345" i="1"/>
  <c r="JT345" i="1" s="1"/>
  <c r="II345" i="1"/>
  <c r="IH345" i="1"/>
  <c r="IB345" i="1"/>
  <c r="IA345" i="1"/>
  <c r="HU345" i="1"/>
  <c r="HT345" i="1"/>
  <c r="HN345" i="1"/>
  <c r="HM345" i="1"/>
  <c r="HG345" i="1"/>
  <c r="HF345" i="1"/>
  <c r="GZ345" i="1"/>
  <c r="GY345" i="1"/>
  <c r="GS345" i="1"/>
  <c r="GP345" i="1"/>
  <c r="GO345" i="1"/>
  <c r="FM345" i="1"/>
  <c r="FA345" i="1"/>
  <c r="ER345" i="1"/>
  <c r="EE345" i="1"/>
  <c r="ED345" i="1"/>
  <c r="EC345" i="1"/>
  <c r="DZ345" i="1"/>
  <c r="DV345" i="1"/>
  <c r="CI345" i="1"/>
  <c r="BK345" i="1"/>
  <c r="L345" i="1"/>
  <c r="H345" i="1"/>
  <c r="G345" i="1"/>
  <c r="LO344" i="1"/>
  <c r="LE344" i="1"/>
  <c r="LD344" i="1"/>
  <c r="LB344" i="1"/>
  <c r="KY344" i="1"/>
  <c r="KX344" i="1"/>
  <c r="KP344" i="1"/>
  <c r="KM344" i="1"/>
  <c r="KK344" i="1"/>
  <c r="JV344" i="1"/>
  <c r="JT344" i="1" s="1"/>
  <c r="II344" i="1"/>
  <c r="IH344" i="1"/>
  <c r="IB344" i="1"/>
  <c r="IA344" i="1"/>
  <c r="HU344" i="1"/>
  <c r="HT344" i="1"/>
  <c r="HN344" i="1"/>
  <c r="HM344" i="1"/>
  <c r="HG344" i="1"/>
  <c r="HF344" i="1"/>
  <c r="GZ344" i="1"/>
  <c r="GY344" i="1"/>
  <c r="GS344" i="1"/>
  <c r="GP344" i="1"/>
  <c r="GO344" i="1"/>
  <c r="FM344" i="1"/>
  <c r="FA344" i="1"/>
  <c r="ER344" i="1"/>
  <c r="EE344" i="1"/>
  <c r="ED344" i="1"/>
  <c r="EC344" i="1"/>
  <c r="DZ344" i="1"/>
  <c r="DV344" i="1"/>
  <c r="CI344" i="1"/>
  <c r="BK344" i="1"/>
  <c r="L344" i="1"/>
  <c r="H344" i="1"/>
  <c r="G344" i="1"/>
  <c r="LO343" i="1"/>
  <c r="LE343" i="1"/>
  <c r="LD343" i="1"/>
  <c r="LB343" i="1"/>
  <c r="KY343" i="1"/>
  <c r="KX343" i="1"/>
  <c r="KP343" i="1"/>
  <c r="KM343" i="1"/>
  <c r="KK343" i="1"/>
  <c r="JV343" i="1"/>
  <c r="JT343" i="1"/>
  <c r="II343" i="1"/>
  <c r="IH343" i="1"/>
  <c r="IB343" i="1"/>
  <c r="IA343" i="1"/>
  <c r="HU343" i="1"/>
  <c r="HT343" i="1"/>
  <c r="HN343" i="1"/>
  <c r="HM343" i="1"/>
  <c r="HG343" i="1"/>
  <c r="HF343" i="1"/>
  <c r="GZ343" i="1"/>
  <c r="GY343" i="1"/>
  <c r="GS343" i="1"/>
  <c r="GP343" i="1"/>
  <c r="GO343" i="1"/>
  <c r="FM343" i="1"/>
  <c r="FA343" i="1"/>
  <c r="ER343" i="1"/>
  <c r="EE343" i="1"/>
  <c r="ED343" i="1"/>
  <c r="EC343" i="1"/>
  <c r="DZ343" i="1"/>
  <c r="DV343" i="1"/>
  <c r="CI343" i="1"/>
  <c r="BK343" i="1"/>
  <c r="L343" i="1"/>
  <c r="H343" i="1"/>
  <c r="G343" i="1"/>
  <c r="LO342" i="1"/>
  <c r="LE342" i="1"/>
  <c r="LD342" i="1"/>
  <c r="LB342" i="1"/>
  <c r="KY342" i="1"/>
  <c r="KX342" i="1"/>
  <c r="KP342" i="1"/>
  <c r="KM342" i="1"/>
  <c r="KK342" i="1"/>
  <c r="JV342" i="1"/>
  <c r="JT342" i="1" s="1"/>
  <c r="II342" i="1"/>
  <c r="IH342" i="1"/>
  <c r="IB342" i="1"/>
  <c r="IA342" i="1"/>
  <c r="HU342" i="1"/>
  <c r="HT342" i="1"/>
  <c r="HN342" i="1"/>
  <c r="HM342" i="1"/>
  <c r="HG342" i="1"/>
  <c r="HF342" i="1"/>
  <c r="GZ342" i="1"/>
  <c r="GY342" i="1"/>
  <c r="GS342" i="1"/>
  <c r="GP342" i="1"/>
  <c r="GO342" i="1"/>
  <c r="FM342" i="1"/>
  <c r="FA342" i="1"/>
  <c r="ER342" i="1"/>
  <c r="EE342" i="1"/>
  <c r="ED342" i="1"/>
  <c r="EC342" i="1"/>
  <c r="DZ342" i="1"/>
  <c r="DV342" i="1"/>
  <c r="CI342" i="1"/>
  <c r="BK342" i="1"/>
  <c r="L342" i="1"/>
  <c r="H342" i="1"/>
  <c r="G342" i="1"/>
  <c r="LO341" i="1"/>
  <c r="LE341" i="1"/>
  <c r="LD341" i="1"/>
  <c r="LB341" i="1"/>
  <c r="KY341" i="1"/>
  <c r="KX341" i="1"/>
  <c r="KP341" i="1"/>
  <c r="KM341" i="1"/>
  <c r="KK341" i="1"/>
  <c r="JV341" i="1"/>
  <c r="JT341" i="1" s="1"/>
  <c r="II341" i="1"/>
  <c r="IH341" i="1"/>
  <c r="IB341" i="1"/>
  <c r="IA341" i="1"/>
  <c r="HU341" i="1"/>
  <c r="HT341" i="1"/>
  <c r="HN341" i="1"/>
  <c r="HM341" i="1"/>
  <c r="HG341" i="1"/>
  <c r="HF341" i="1"/>
  <c r="GZ341" i="1"/>
  <c r="GY341" i="1"/>
  <c r="GS341" i="1"/>
  <c r="GP341" i="1"/>
  <c r="GO341" i="1"/>
  <c r="FM341" i="1"/>
  <c r="FA341" i="1"/>
  <c r="ER341" i="1"/>
  <c r="EE341" i="1"/>
  <c r="ED341" i="1"/>
  <c r="EC341" i="1"/>
  <c r="DZ341" i="1"/>
  <c r="DV341" i="1"/>
  <c r="CI341" i="1"/>
  <c r="BK341" i="1"/>
  <c r="L341" i="1"/>
  <c r="H341" i="1"/>
  <c r="G341" i="1"/>
  <c r="LO340" i="1"/>
  <c r="LE340" i="1"/>
  <c r="LD340" i="1"/>
  <c r="LB340" i="1"/>
  <c r="KY340" i="1"/>
  <c r="KX340" i="1"/>
  <c r="KP340" i="1"/>
  <c r="KM340" i="1"/>
  <c r="KK340" i="1"/>
  <c r="JV340" i="1"/>
  <c r="JT340" i="1"/>
  <c r="II340" i="1"/>
  <c r="IH340" i="1"/>
  <c r="IB340" i="1"/>
  <c r="IA340" i="1"/>
  <c r="HU340" i="1"/>
  <c r="HT340" i="1"/>
  <c r="HN340" i="1"/>
  <c r="HM340" i="1"/>
  <c r="HG340" i="1"/>
  <c r="HF340" i="1"/>
  <c r="GZ340" i="1"/>
  <c r="GY340" i="1"/>
  <c r="GS340" i="1"/>
  <c r="GP340" i="1"/>
  <c r="GO340" i="1"/>
  <c r="FM340" i="1"/>
  <c r="FA340" i="1"/>
  <c r="ER340" i="1"/>
  <c r="EE340" i="1"/>
  <c r="ED340" i="1"/>
  <c r="EC340" i="1"/>
  <c r="DZ340" i="1"/>
  <c r="DV340" i="1"/>
  <c r="CI340" i="1"/>
  <c r="BK340" i="1"/>
  <c r="L340" i="1"/>
  <c r="H340" i="1"/>
  <c r="G340" i="1"/>
  <c r="LO339" i="1"/>
  <c r="LE339" i="1"/>
  <c r="LD339" i="1"/>
  <c r="LB339" i="1"/>
  <c r="KY339" i="1"/>
  <c r="KX339" i="1"/>
  <c r="KP339" i="1"/>
  <c r="KM339" i="1"/>
  <c r="KK339" i="1"/>
  <c r="JV339" i="1"/>
  <c r="JT339" i="1" s="1"/>
  <c r="II339" i="1"/>
  <c r="IH339" i="1"/>
  <c r="IB339" i="1"/>
  <c r="IA339" i="1"/>
  <c r="HU339" i="1"/>
  <c r="HT339" i="1"/>
  <c r="HN339" i="1"/>
  <c r="HM339" i="1"/>
  <c r="HG339" i="1"/>
  <c r="HF339" i="1"/>
  <c r="GZ339" i="1"/>
  <c r="GY339" i="1"/>
  <c r="GS339" i="1"/>
  <c r="GP339" i="1"/>
  <c r="GO339" i="1"/>
  <c r="FM339" i="1"/>
  <c r="FA339" i="1"/>
  <c r="ER339" i="1"/>
  <c r="EE339" i="1"/>
  <c r="ED339" i="1"/>
  <c r="EC339" i="1"/>
  <c r="DZ339" i="1"/>
  <c r="DV339" i="1"/>
  <c r="CI339" i="1"/>
  <c r="BK339" i="1"/>
  <c r="L339" i="1"/>
  <c r="H339" i="1"/>
  <c r="G339" i="1"/>
  <c r="LO338" i="1"/>
  <c r="LE338" i="1"/>
  <c r="LD338" i="1"/>
  <c r="LB338" i="1"/>
  <c r="KY338" i="1"/>
  <c r="KX338" i="1"/>
  <c r="KP338" i="1"/>
  <c r="KM338" i="1"/>
  <c r="KK338" i="1"/>
  <c r="JV338" i="1"/>
  <c r="JT338" i="1" s="1"/>
  <c r="II338" i="1"/>
  <c r="IH338" i="1"/>
  <c r="IB338" i="1"/>
  <c r="IA338" i="1"/>
  <c r="HU338" i="1"/>
  <c r="HT338" i="1"/>
  <c r="HN338" i="1"/>
  <c r="HM338" i="1"/>
  <c r="HG338" i="1"/>
  <c r="HF338" i="1"/>
  <c r="GZ338" i="1"/>
  <c r="GY338" i="1"/>
  <c r="GS338" i="1"/>
  <c r="GP338" i="1"/>
  <c r="GO338" i="1"/>
  <c r="FM338" i="1"/>
  <c r="FA338" i="1"/>
  <c r="ER338" i="1"/>
  <c r="EE338" i="1"/>
  <c r="ED338" i="1"/>
  <c r="EC338" i="1"/>
  <c r="DZ338" i="1"/>
  <c r="DV338" i="1"/>
  <c r="CI338" i="1"/>
  <c r="BK338" i="1"/>
  <c r="L338" i="1"/>
  <c r="H338" i="1"/>
  <c r="G338" i="1"/>
  <c r="LO337" i="1"/>
  <c r="LE337" i="1"/>
  <c r="LD337" i="1"/>
  <c r="LB337" i="1"/>
  <c r="KY337" i="1"/>
  <c r="KX337" i="1"/>
  <c r="KP337" i="1"/>
  <c r="KM337" i="1"/>
  <c r="KK337" i="1"/>
  <c r="JV337" i="1"/>
  <c r="JT337" i="1"/>
  <c r="II337" i="1"/>
  <c r="IH337" i="1"/>
  <c r="IB337" i="1"/>
  <c r="IA337" i="1"/>
  <c r="HU337" i="1"/>
  <c r="HT337" i="1"/>
  <c r="HN337" i="1"/>
  <c r="HM337" i="1"/>
  <c r="HG337" i="1"/>
  <c r="HF337" i="1"/>
  <c r="GZ337" i="1"/>
  <c r="GY337" i="1"/>
  <c r="GS337" i="1"/>
  <c r="GP337" i="1"/>
  <c r="GO337" i="1"/>
  <c r="FM337" i="1"/>
  <c r="FA337" i="1"/>
  <c r="ER337" i="1"/>
  <c r="EE337" i="1"/>
  <c r="ED337" i="1"/>
  <c r="EC337" i="1"/>
  <c r="DZ337" i="1"/>
  <c r="DV337" i="1"/>
  <c r="CI337" i="1"/>
  <c r="BK337" i="1"/>
  <c r="L337" i="1"/>
  <c r="H337" i="1"/>
  <c r="G337" i="1"/>
  <c r="LO336" i="1"/>
  <c r="LE336" i="1"/>
  <c r="LD336" i="1"/>
  <c r="LB336" i="1"/>
  <c r="KY336" i="1"/>
  <c r="KX336" i="1"/>
  <c r="KP336" i="1"/>
  <c r="KM336" i="1"/>
  <c r="KK336" i="1"/>
  <c r="JV336" i="1"/>
  <c r="JT336" i="1" s="1"/>
  <c r="II336" i="1"/>
  <c r="IH336" i="1"/>
  <c r="IB336" i="1"/>
  <c r="IA336" i="1"/>
  <c r="HU336" i="1"/>
  <c r="HT336" i="1"/>
  <c r="HN336" i="1"/>
  <c r="HM336" i="1"/>
  <c r="HG336" i="1"/>
  <c r="HF336" i="1"/>
  <c r="GZ336" i="1"/>
  <c r="GY336" i="1"/>
  <c r="GS336" i="1"/>
  <c r="GP336" i="1"/>
  <c r="GO336" i="1"/>
  <c r="FM336" i="1"/>
  <c r="FA336" i="1"/>
  <c r="ER336" i="1"/>
  <c r="EE336" i="1"/>
  <c r="ED336" i="1"/>
  <c r="EC336" i="1"/>
  <c r="DZ336" i="1"/>
  <c r="DV336" i="1"/>
  <c r="CI336" i="1"/>
  <c r="BK336" i="1"/>
  <c r="L336" i="1"/>
  <c r="H336" i="1"/>
  <c r="G336" i="1"/>
  <c r="LO335" i="1"/>
  <c r="LE335" i="1"/>
  <c r="LD335" i="1"/>
  <c r="LB335" i="1"/>
  <c r="KY335" i="1"/>
  <c r="KX335" i="1"/>
  <c r="KP335" i="1"/>
  <c r="KM335" i="1"/>
  <c r="KK335" i="1"/>
  <c r="JV335" i="1"/>
  <c r="JT335" i="1" s="1"/>
  <c r="II335" i="1"/>
  <c r="IH335" i="1"/>
  <c r="IB335" i="1"/>
  <c r="IA335" i="1"/>
  <c r="HU335" i="1"/>
  <c r="HT335" i="1"/>
  <c r="HN335" i="1"/>
  <c r="HM335" i="1"/>
  <c r="HG335" i="1"/>
  <c r="HF335" i="1"/>
  <c r="GZ335" i="1"/>
  <c r="GY335" i="1"/>
  <c r="GS335" i="1"/>
  <c r="GP335" i="1"/>
  <c r="GO335" i="1"/>
  <c r="FM335" i="1"/>
  <c r="FA335" i="1"/>
  <c r="ER335" i="1"/>
  <c r="EE335" i="1"/>
  <c r="ED335" i="1"/>
  <c r="EC335" i="1"/>
  <c r="DZ335" i="1"/>
  <c r="DV335" i="1"/>
  <c r="CI335" i="1"/>
  <c r="BK335" i="1"/>
  <c r="L335" i="1"/>
  <c r="H335" i="1"/>
  <c r="G335" i="1"/>
  <c r="LO334" i="1"/>
  <c r="LE334" i="1"/>
  <c r="LD334" i="1"/>
  <c r="LB334" i="1"/>
  <c r="KY334" i="1"/>
  <c r="KX334" i="1"/>
  <c r="KP334" i="1"/>
  <c r="KM334" i="1"/>
  <c r="KK334" i="1"/>
  <c r="JV334" i="1"/>
  <c r="JT334" i="1"/>
  <c r="II334" i="1"/>
  <c r="IH334" i="1"/>
  <c r="IB334" i="1"/>
  <c r="IA334" i="1"/>
  <c r="HU334" i="1"/>
  <c r="HT334" i="1"/>
  <c r="HN334" i="1"/>
  <c r="HM334" i="1"/>
  <c r="HG334" i="1"/>
  <c r="HF334" i="1"/>
  <c r="GZ334" i="1"/>
  <c r="GY334" i="1"/>
  <c r="GS334" i="1"/>
  <c r="GP334" i="1"/>
  <c r="GO334" i="1"/>
  <c r="FM334" i="1"/>
  <c r="FA334" i="1"/>
  <c r="ER334" i="1"/>
  <c r="EE334" i="1"/>
  <c r="ED334" i="1"/>
  <c r="EC334" i="1"/>
  <c r="DZ334" i="1"/>
  <c r="DV334" i="1"/>
  <c r="CI334" i="1"/>
  <c r="BK334" i="1"/>
  <c r="L334" i="1"/>
  <c r="H334" i="1"/>
  <c r="G334" i="1"/>
  <c r="LO333" i="1"/>
  <c r="LE333" i="1"/>
  <c r="LD333" i="1"/>
  <c r="LB333" i="1"/>
  <c r="KY333" i="1"/>
  <c r="KX333" i="1"/>
  <c r="KP333" i="1"/>
  <c r="KM333" i="1"/>
  <c r="KK333" i="1"/>
  <c r="JV333" i="1"/>
  <c r="JT333" i="1" s="1"/>
  <c r="II333" i="1"/>
  <c r="IH333" i="1"/>
  <c r="IB333" i="1"/>
  <c r="IA333" i="1"/>
  <c r="HU333" i="1"/>
  <c r="HT333" i="1"/>
  <c r="HN333" i="1"/>
  <c r="HM333" i="1"/>
  <c r="HG333" i="1"/>
  <c r="HF333" i="1"/>
  <c r="GZ333" i="1"/>
  <c r="GY333" i="1"/>
  <c r="GS333" i="1"/>
  <c r="GP333" i="1"/>
  <c r="GO333" i="1"/>
  <c r="FM333" i="1"/>
  <c r="FA333" i="1"/>
  <c r="ER333" i="1"/>
  <c r="EE333" i="1"/>
  <c r="ED333" i="1"/>
  <c r="EC333" i="1"/>
  <c r="DZ333" i="1"/>
  <c r="DV333" i="1"/>
  <c r="CI333" i="1"/>
  <c r="BK333" i="1"/>
  <c r="L333" i="1"/>
  <c r="H333" i="1"/>
  <c r="G333" i="1"/>
  <c r="LO332" i="1"/>
  <c r="LE332" i="1"/>
  <c r="LD332" i="1"/>
  <c r="LB332" i="1"/>
  <c r="KY332" i="1"/>
  <c r="KX332" i="1"/>
  <c r="KP332" i="1"/>
  <c r="KM332" i="1"/>
  <c r="KK332" i="1"/>
  <c r="JV332" i="1"/>
  <c r="JT332" i="1" s="1"/>
  <c r="II332" i="1"/>
  <c r="IH332" i="1"/>
  <c r="IB332" i="1"/>
  <c r="IA332" i="1"/>
  <c r="HU332" i="1"/>
  <c r="HT332" i="1"/>
  <c r="HN332" i="1"/>
  <c r="HM332" i="1"/>
  <c r="HG332" i="1"/>
  <c r="HF332" i="1"/>
  <c r="GZ332" i="1"/>
  <c r="GY332" i="1"/>
  <c r="GS332" i="1"/>
  <c r="GP332" i="1"/>
  <c r="GO332" i="1"/>
  <c r="FM332" i="1"/>
  <c r="FA332" i="1"/>
  <c r="ER332" i="1"/>
  <c r="EE332" i="1"/>
  <c r="ED332" i="1"/>
  <c r="EC332" i="1"/>
  <c r="DZ332" i="1"/>
  <c r="DV332" i="1"/>
  <c r="CI332" i="1"/>
  <c r="BK332" i="1"/>
  <c r="L332" i="1"/>
  <c r="H332" i="1"/>
  <c r="G332" i="1"/>
  <c r="LO331" i="1"/>
  <c r="LE331" i="1"/>
  <c r="LD331" i="1"/>
  <c r="LB331" i="1"/>
  <c r="KY331" i="1"/>
  <c r="KX331" i="1"/>
  <c r="KP331" i="1"/>
  <c r="KM331" i="1"/>
  <c r="KK331" i="1"/>
  <c r="JV331" i="1"/>
  <c r="JT331" i="1"/>
  <c r="II331" i="1"/>
  <c r="IH331" i="1"/>
  <c r="IB331" i="1"/>
  <c r="IA331" i="1"/>
  <c r="HU331" i="1"/>
  <c r="HT331" i="1"/>
  <c r="HN331" i="1"/>
  <c r="HM331" i="1"/>
  <c r="HG331" i="1"/>
  <c r="HF331" i="1"/>
  <c r="GZ331" i="1"/>
  <c r="GY331" i="1"/>
  <c r="GS331" i="1"/>
  <c r="GP331" i="1"/>
  <c r="GO331" i="1"/>
  <c r="FM331" i="1"/>
  <c r="FA331" i="1"/>
  <c r="ER331" i="1"/>
  <c r="EE331" i="1"/>
  <c r="ED331" i="1"/>
  <c r="EC331" i="1"/>
  <c r="DZ331" i="1"/>
  <c r="DV331" i="1"/>
  <c r="CI331" i="1"/>
  <c r="BK331" i="1"/>
  <c r="L331" i="1"/>
  <c r="H331" i="1"/>
  <c r="G331" i="1"/>
  <c r="LO330" i="1"/>
  <c r="LE330" i="1"/>
  <c r="LD330" i="1"/>
  <c r="LB330" i="1"/>
  <c r="KY330" i="1"/>
  <c r="KX330" i="1"/>
  <c r="KP330" i="1"/>
  <c r="KM330" i="1"/>
  <c r="KK330" i="1"/>
  <c r="JV330" i="1"/>
  <c r="JT330" i="1" s="1"/>
  <c r="II330" i="1"/>
  <c r="IH330" i="1"/>
  <c r="IB330" i="1"/>
  <c r="IA330" i="1"/>
  <c r="HU330" i="1"/>
  <c r="HT330" i="1"/>
  <c r="HN330" i="1"/>
  <c r="HM330" i="1"/>
  <c r="HG330" i="1"/>
  <c r="HF330" i="1"/>
  <c r="GZ330" i="1"/>
  <c r="GY330" i="1"/>
  <c r="GS330" i="1"/>
  <c r="GP330" i="1"/>
  <c r="GO330" i="1"/>
  <c r="FM330" i="1"/>
  <c r="FA330" i="1"/>
  <c r="ER330" i="1"/>
  <c r="EE330" i="1"/>
  <c r="ED330" i="1"/>
  <c r="EC330" i="1"/>
  <c r="DZ330" i="1"/>
  <c r="DV330" i="1"/>
  <c r="CI330" i="1"/>
  <c r="BK330" i="1"/>
  <c r="L330" i="1"/>
  <c r="H330" i="1"/>
  <c r="G330" i="1"/>
  <c r="LO329" i="1"/>
  <c r="LE329" i="1"/>
  <c r="LD329" i="1"/>
  <c r="LB329" i="1"/>
  <c r="KY329" i="1"/>
  <c r="KX329" i="1"/>
  <c r="KP329" i="1"/>
  <c r="KM329" i="1"/>
  <c r="KK329" i="1"/>
  <c r="JV329" i="1"/>
  <c r="JT329" i="1" s="1"/>
  <c r="II329" i="1"/>
  <c r="IH329" i="1"/>
  <c r="IB329" i="1"/>
  <c r="IA329" i="1"/>
  <c r="HU329" i="1"/>
  <c r="HT329" i="1"/>
  <c r="HN329" i="1"/>
  <c r="HM329" i="1"/>
  <c r="HG329" i="1"/>
  <c r="HF329" i="1"/>
  <c r="GZ329" i="1"/>
  <c r="GY329" i="1"/>
  <c r="GS329" i="1"/>
  <c r="GP329" i="1"/>
  <c r="GO329" i="1"/>
  <c r="FM329" i="1"/>
  <c r="FA329" i="1"/>
  <c r="ER329" i="1"/>
  <c r="EE329" i="1"/>
  <c r="ED329" i="1"/>
  <c r="EC329" i="1"/>
  <c r="DZ329" i="1"/>
  <c r="DV329" i="1"/>
  <c r="CI329" i="1"/>
  <c r="BK329" i="1"/>
  <c r="L329" i="1"/>
  <c r="H329" i="1"/>
  <c r="G329" i="1"/>
  <c r="LO328" i="1"/>
  <c r="LE328" i="1"/>
  <c r="LD328" i="1"/>
  <c r="LB328" i="1"/>
  <c r="KY328" i="1"/>
  <c r="KX328" i="1"/>
  <c r="KP328" i="1"/>
  <c r="KM328" i="1"/>
  <c r="KK328" i="1"/>
  <c r="JV328" i="1"/>
  <c r="JT328" i="1" s="1"/>
  <c r="II328" i="1"/>
  <c r="IH328" i="1"/>
  <c r="IB328" i="1"/>
  <c r="IA328" i="1"/>
  <c r="HU328" i="1"/>
  <c r="HT328" i="1"/>
  <c r="HN328" i="1"/>
  <c r="HM328" i="1"/>
  <c r="HG328" i="1"/>
  <c r="HF328" i="1"/>
  <c r="GZ328" i="1"/>
  <c r="GY328" i="1"/>
  <c r="GS328" i="1"/>
  <c r="GP328" i="1"/>
  <c r="GO328" i="1"/>
  <c r="FM328" i="1"/>
  <c r="FA328" i="1"/>
  <c r="ER328" i="1"/>
  <c r="EE328" i="1"/>
  <c r="ED328" i="1"/>
  <c r="EC328" i="1"/>
  <c r="DZ328" i="1"/>
  <c r="DV328" i="1"/>
  <c r="CI328" i="1"/>
  <c r="BK328" i="1"/>
  <c r="L328" i="1"/>
  <c r="H328" i="1"/>
  <c r="G328" i="1"/>
  <c r="LO327" i="1"/>
  <c r="LE327" i="1"/>
  <c r="LD327" i="1"/>
  <c r="LB327" i="1"/>
  <c r="KY327" i="1"/>
  <c r="KX327" i="1"/>
  <c r="KP327" i="1"/>
  <c r="KM327" i="1"/>
  <c r="KK327" i="1"/>
  <c r="JV327" i="1"/>
  <c r="JT327" i="1" s="1"/>
  <c r="II327" i="1"/>
  <c r="IH327" i="1"/>
  <c r="IB327" i="1"/>
  <c r="IA327" i="1"/>
  <c r="HU327" i="1"/>
  <c r="HT327" i="1"/>
  <c r="HN327" i="1"/>
  <c r="HM327" i="1"/>
  <c r="HG327" i="1"/>
  <c r="HF327" i="1"/>
  <c r="GZ327" i="1"/>
  <c r="GY327" i="1"/>
  <c r="GS327" i="1"/>
  <c r="GP327" i="1"/>
  <c r="GO327" i="1"/>
  <c r="FM327" i="1"/>
  <c r="FA327" i="1"/>
  <c r="ER327" i="1"/>
  <c r="EE327" i="1"/>
  <c r="ED327" i="1"/>
  <c r="EC327" i="1"/>
  <c r="DZ327" i="1"/>
  <c r="DV327" i="1"/>
  <c r="CI327" i="1"/>
  <c r="BK327" i="1"/>
  <c r="L327" i="1"/>
  <c r="H327" i="1"/>
  <c r="G327" i="1"/>
  <c r="LO326" i="1"/>
  <c r="LE326" i="1"/>
  <c r="LD326" i="1"/>
  <c r="LB326" i="1"/>
  <c r="KY326" i="1"/>
  <c r="KX326" i="1"/>
  <c r="KP326" i="1"/>
  <c r="KM326" i="1"/>
  <c r="KK326" i="1"/>
  <c r="JV326" i="1"/>
  <c r="JT326" i="1" s="1"/>
  <c r="II326" i="1"/>
  <c r="IH326" i="1"/>
  <c r="IB326" i="1"/>
  <c r="IA326" i="1"/>
  <c r="HU326" i="1"/>
  <c r="HT326" i="1"/>
  <c r="HN326" i="1"/>
  <c r="HM326" i="1"/>
  <c r="HG326" i="1"/>
  <c r="HF326" i="1"/>
  <c r="GZ326" i="1"/>
  <c r="GY326" i="1"/>
  <c r="GS326" i="1"/>
  <c r="GP326" i="1"/>
  <c r="GO326" i="1"/>
  <c r="FM326" i="1"/>
  <c r="FA326" i="1"/>
  <c r="ER326" i="1"/>
  <c r="EE326" i="1"/>
  <c r="ED326" i="1"/>
  <c r="EC326" i="1"/>
  <c r="DZ326" i="1"/>
  <c r="DV326" i="1"/>
  <c r="CI326" i="1"/>
  <c r="BK326" i="1"/>
  <c r="L326" i="1"/>
  <c r="H326" i="1"/>
  <c r="G326" i="1"/>
  <c r="LO325" i="1"/>
  <c r="LE325" i="1"/>
  <c r="LD325" i="1"/>
  <c r="LB325" i="1"/>
  <c r="KY325" i="1"/>
  <c r="KX325" i="1"/>
  <c r="KP325" i="1"/>
  <c r="KM325" i="1"/>
  <c r="KK325" i="1"/>
  <c r="JV325" i="1"/>
  <c r="JT325" i="1" s="1"/>
  <c r="II325" i="1"/>
  <c r="IH325" i="1"/>
  <c r="IB325" i="1"/>
  <c r="IA325" i="1"/>
  <c r="HU325" i="1"/>
  <c r="HT325" i="1"/>
  <c r="HN325" i="1"/>
  <c r="HM325" i="1"/>
  <c r="HG325" i="1"/>
  <c r="HF325" i="1"/>
  <c r="GZ325" i="1"/>
  <c r="GY325" i="1"/>
  <c r="GS325" i="1"/>
  <c r="GP325" i="1"/>
  <c r="GO325" i="1"/>
  <c r="FM325" i="1"/>
  <c r="FA325" i="1"/>
  <c r="ER325" i="1"/>
  <c r="EE325" i="1"/>
  <c r="ED325" i="1"/>
  <c r="EC325" i="1"/>
  <c r="DZ325" i="1"/>
  <c r="DV325" i="1"/>
  <c r="CI325" i="1"/>
  <c r="BK325" i="1"/>
  <c r="L325" i="1"/>
  <c r="H325" i="1"/>
  <c r="G325" i="1"/>
  <c r="LO324" i="1"/>
  <c r="LE324" i="1"/>
  <c r="LD324" i="1"/>
  <c r="LB324" i="1"/>
  <c r="KY324" i="1"/>
  <c r="KX324" i="1"/>
  <c r="KP324" i="1"/>
  <c r="KM324" i="1"/>
  <c r="KK324" i="1"/>
  <c r="JV324" i="1"/>
  <c r="JT324" i="1" s="1"/>
  <c r="II324" i="1"/>
  <c r="IH324" i="1"/>
  <c r="IB324" i="1"/>
  <c r="IA324" i="1"/>
  <c r="HU324" i="1"/>
  <c r="HT324" i="1"/>
  <c r="HN324" i="1"/>
  <c r="HM324" i="1"/>
  <c r="HG324" i="1"/>
  <c r="HF324" i="1"/>
  <c r="GZ324" i="1"/>
  <c r="GY324" i="1"/>
  <c r="GS324" i="1"/>
  <c r="GP324" i="1"/>
  <c r="GO324" i="1"/>
  <c r="FM324" i="1"/>
  <c r="FA324" i="1"/>
  <c r="ER324" i="1"/>
  <c r="EE324" i="1"/>
  <c r="ED324" i="1"/>
  <c r="EC324" i="1"/>
  <c r="DZ324" i="1"/>
  <c r="DV324" i="1"/>
  <c r="CI324" i="1"/>
  <c r="BK324" i="1"/>
  <c r="L324" i="1"/>
  <c r="H324" i="1"/>
  <c r="G324" i="1"/>
  <c r="LO323" i="1"/>
  <c r="LE323" i="1"/>
  <c r="LD323" i="1"/>
  <c r="LB323" i="1"/>
  <c r="KY323" i="1"/>
  <c r="KX323" i="1"/>
  <c r="KP323" i="1"/>
  <c r="KM323" i="1"/>
  <c r="KK323" i="1"/>
  <c r="JV323" i="1"/>
  <c r="JT323" i="1" s="1"/>
  <c r="II323" i="1"/>
  <c r="IH323" i="1"/>
  <c r="IB323" i="1"/>
  <c r="IA323" i="1"/>
  <c r="HU323" i="1"/>
  <c r="HT323" i="1"/>
  <c r="HN323" i="1"/>
  <c r="HM323" i="1"/>
  <c r="HG323" i="1"/>
  <c r="HF323" i="1"/>
  <c r="GZ323" i="1"/>
  <c r="GY323" i="1"/>
  <c r="GS323" i="1"/>
  <c r="GP323" i="1"/>
  <c r="GO323" i="1"/>
  <c r="FM323" i="1"/>
  <c r="FA323" i="1"/>
  <c r="ER323" i="1"/>
  <c r="EE323" i="1"/>
  <c r="ED323" i="1"/>
  <c r="EC323" i="1"/>
  <c r="DZ323" i="1"/>
  <c r="DV323" i="1"/>
  <c r="CI323" i="1"/>
  <c r="BK323" i="1"/>
  <c r="L323" i="1"/>
  <c r="H323" i="1"/>
  <c r="G323" i="1"/>
  <c r="LO322" i="1"/>
  <c r="LE322" i="1"/>
  <c r="LD322" i="1"/>
  <c r="LB322" i="1"/>
  <c r="KY322" i="1"/>
  <c r="KX322" i="1"/>
  <c r="KP322" i="1"/>
  <c r="KM322" i="1"/>
  <c r="KK322" i="1"/>
  <c r="JV322" i="1"/>
  <c r="JT322" i="1" s="1"/>
  <c r="II322" i="1"/>
  <c r="IH322" i="1"/>
  <c r="IB322" i="1"/>
  <c r="IA322" i="1"/>
  <c r="HU322" i="1"/>
  <c r="HT322" i="1"/>
  <c r="HN322" i="1"/>
  <c r="HM322" i="1"/>
  <c r="HG322" i="1"/>
  <c r="HF322" i="1"/>
  <c r="GZ322" i="1"/>
  <c r="GY322" i="1"/>
  <c r="GS322" i="1"/>
  <c r="GP322" i="1"/>
  <c r="GO322" i="1"/>
  <c r="FM322" i="1"/>
  <c r="FA322" i="1"/>
  <c r="ER322" i="1"/>
  <c r="EE322" i="1"/>
  <c r="ED322" i="1"/>
  <c r="EC322" i="1"/>
  <c r="DZ322" i="1"/>
  <c r="DV322" i="1"/>
  <c r="CI322" i="1"/>
  <c r="BK322" i="1"/>
  <c r="L322" i="1"/>
  <c r="H322" i="1"/>
  <c r="G322" i="1"/>
  <c r="LO321" i="1"/>
  <c r="LE321" i="1"/>
  <c r="LD321" i="1"/>
  <c r="LB321" i="1"/>
  <c r="KY321" i="1"/>
  <c r="KX321" i="1"/>
  <c r="KP321" i="1"/>
  <c r="KM321" i="1"/>
  <c r="KK321" i="1"/>
  <c r="JV321" i="1"/>
  <c r="JT321" i="1" s="1"/>
  <c r="II321" i="1"/>
  <c r="IH321" i="1"/>
  <c r="IB321" i="1"/>
  <c r="IA321" i="1"/>
  <c r="HU321" i="1"/>
  <c r="HT321" i="1"/>
  <c r="HN321" i="1"/>
  <c r="HM321" i="1"/>
  <c r="HG321" i="1"/>
  <c r="HF321" i="1"/>
  <c r="GZ321" i="1"/>
  <c r="GY321" i="1"/>
  <c r="GS321" i="1"/>
  <c r="GP321" i="1"/>
  <c r="GO321" i="1"/>
  <c r="FM321" i="1"/>
  <c r="FA321" i="1"/>
  <c r="ER321" i="1"/>
  <c r="EE321" i="1"/>
  <c r="ED321" i="1"/>
  <c r="EC321" i="1"/>
  <c r="DZ321" i="1"/>
  <c r="DV321" i="1"/>
  <c r="CI321" i="1"/>
  <c r="BK321" i="1"/>
  <c r="L321" i="1"/>
  <c r="H321" i="1"/>
  <c r="G321" i="1"/>
  <c r="LO320" i="1"/>
  <c r="LE320" i="1"/>
  <c r="LD320" i="1"/>
  <c r="LB320" i="1"/>
  <c r="KY320" i="1"/>
  <c r="KX320" i="1"/>
  <c r="KP320" i="1"/>
  <c r="KM320" i="1"/>
  <c r="KK320" i="1"/>
  <c r="JV320" i="1"/>
  <c r="JT320" i="1" s="1"/>
  <c r="II320" i="1"/>
  <c r="IH320" i="1"/>
  <c r="IB320" i="1"/>
  <c r="IA320" i="1"/>
  <c r="HU320" i="1"/>
  <c r="HT320" i="1"/>
  <c r="HN320" i="1"/>
  <c r="HM320" i="1"/>
  <c r="HG320" i="1"/>
  <c r="HF320" i="1"/>
  <c r="GZ320" i="1"/>
  <c r="GY320" i="1"/>
  <c r="GS320" i="1"/>
  <c r="GP320" i="1"/>
  <c r="GO320" i="1"/>
  <c r="FM320" i="1"/>
  <c r="FA320" i="1"/>
  <c r="ER320" i="1"/>
  <c r="EE320" i="1"/>
  <c r="ED320" i="1"/>
  <c r="EC320" i="1"/>
  <c r="DZ320" i="1"/>
  <c r="DV320" i="1"/>
  <c r="CI320" i="1"/>
  <c r="BK320" i="1"/>
  <c r="L320" i="1"/>
  <c r="H320" i="1"/>
  <c r="G320" i="1"/>
  <c r="LO319" i="1"/>
  <c r="LE319" i="1"/>
  <c r="LD319" i="1"/>
  <c r="LB319" i="1"/>
  <c r="KY319" i="1"/>
  <c r="KX319" i="1"/>
  <c r="KP319" i="1"/>
  <c r="KM319" i="1"/>
  <c r="KK319" i="1"/>
  <c r="JV319" i="1"/>
  <c r="JT319" i="1"/>
  <c r="II319" i="1"/>
  <c r="IH319" i="1"/>
  <c r="IB319" i="1"/>
  <c r="IA319" i="1"/>
  <c r="HU319" i="1"/>
  <c r="HT319" i="1"/>
  <c r="HN319" i="1"/>
  <c r="HM319" i="1"/>
  <c r="HG319" i="1"/>
  <c r="HF319" i="1"/>
  <c r="GZ319" i="1"/>
  <c r="GY319" i="1"/>
  <c r="GS319" i="1"/>
  <c r="GP319" i="1"/>
  <c r="GO319" i="1"/>
  <c r="FM319" i="1"/>
  <c r="FA319" i="1"/>
  <c r="ER319" i="1"/>
  <c r="EE319" i="1"/>
  <c r="ED319" i="1"/>
  <c r="EC319" i="1"/>
  <c r="DZ319" i="1"/>
  <c r="DV319" i="1"/>
  <c r="CI319" i="1"/>
  <c r="BK319" i="1"/>
  <c r="L319" i="1"/>
  <c r="H319" i="1"/>
  <c r="G319" i="1"/>
  <c r="LO318" i="1"/>
  <c r="LE318" i="1"/>
  <c r="LD318" i="1"/>
  <c r="LB318" i="1"/>
  <c r="KY318" i="1"/>
  <c r="KX318" i="1"/>
  <c r="KP318" i="1"/>
  <c r="KM318" i="1"/>
  <c r="KK318" i="1"/>
  <c r="JV318" i="1"/>
  <c r="JT318" i="1" s="1"/>
  <c r="II318" i="1"/>
  <c r="IH318" i="1"/>
  <c r="IB318" i="1"/>
  <c r="IA318" i="1"/>
  <c r="HU318" i="1"/>
  <c r="HT318" i="1"/>
  <c r="HN318" i="1"/>
  <c r="HM318" i="1"/>
  <c r="HG318" i="1"/>
  <c r="HF318" i="1"/>
  <c r="GZ318" i="1"/>
  <c r="GY318" i="1"/>
  <c r="GS318" i="1"/>
  <c r="GP318" i="1"/>
  <c r="GO318" i="1"/>
  <c r="FM318" i="1"/>
  <c r="FA318" i="1"/>
  <c r="ER318" i="1"/>
  <c r="EE318" i="1"/>
  <c r="ED318" i="1"/>
  <c r="EC318" i="1"/>
  <c r="DZ318" i="1"/>
  <c r="DV318" i="1"/>
  <c r="CI318" i="1"/>
  <c r="BK318" i="1"/>
  <c r="L318" i="1"/>
  <c r="H318" i="1"/>
  <c r="G318" i="1"/>
  <c r="LO317" i="1"/>
  <c r="LE317" i="1"/>
  <c r="LD317" i="1"/>
  <c r="LB317" i="1"/>
  <c r="KY317" i="1"/>
  <c r="KX317" i="1"/>
  <c r="KP317" i="1"/>
  <c r="KM317" i="1"/>
  <c r="KK317" i="1"/>
  <c r="JV317" i="1"/>
  <c r="JT317" i="1" s="1"/>
  <c r="II317" i="1"/>
  <c r="IH317" i="1"/>
  <c r="IB317" i="1"/>
  <c r="IA317" i="1"/>
  <c r="HU317" i="1"/>
  <c r="HT317" i="1"/>
  <c r="HN317" i="1"/>
  <c r="HM317" i="1"/>
  <c r="HG317" i="1"/>
  <c r="HF317" i="1"/>
  <c r="GZ317" i="1"/>
  <c r="GY317" i="1"/>
  <c r="GS317" i="1"/>
  <c r="GP317" i="1"/>
  <c r="GO317" i="1"/>
  <c r="FM317" i="1"/>
  <c r="FA317" i="1"/>
  <c r="ER317" i="1"/>
  <c r="EE317" i="1"/>
  <c r="ED317" i="1"/>
  <c r="EC317" i="1"/>
  <c r="DZ317" i="1"/>
  <c r="DV317" i="1"/>
  <c r="CI317" i="1"/>
  <c r="BK317" i="1"/>
  <c r="L317" i="1"/>
  <c r="H317" i="1"/>
  <c r="G317" i="1"/>
  <c r="LO316" i="1"/>
  <c r="LE316" i="1"/>
  <c r="LD316" i="1"/>
  <c r="LB316" i="1"/>
  <c r="KY316" i="1"/>
  <c r="KX316" i="1"/>
  <c r="KP316" i="1"/>
  <c r="KM316" i="1"/>
  <c r="KK316" i="1"/>
  <c r="JV316" i="1"/>
  <c r="JT316" i="1" s="1"/>
  <c r="II316" i="1"/>
  <c r="IH316" i="1"/>
  <c r="IB316" i="1"/>
  <c r="IA316" i="1"/>
  <c r="HU316" i="1"/>
  <c r="HT316" i="1"/>
  <c r="HN316" i="1"/>
  <c r="HM316" i="1"/>
  <c r="HG316" i="1"/>
  <c r="HF316" i="1"/>
  <c r="GZ316" i="1"/>
  <c r="GY316" i="1"/>
  <c r="GS316" i="1"/>
  <c r="GP316" i="1"/>
  <c r="GO316" i="1"/>
  <c r="FM316" i="1"/>
  <c r="FA316" i="1"/>
  <c r="ER316" i="1"/>
  <c r="EE316" i="1"/>
  <c r="ED316" i="1"/>
  <c r="EC316" i="1"/>
  <c r="DZ316" i="1"/>
  <c r="DV316" i="1"/>
  <c r="CI316" i="1"/>
  <c r="BK316" i="1"/>
  <c r="L316" i="1"/>
  <c r="H316" i="1"/>
  <c r="G316" i="1"/>
  <c r="LO315" i="1"/>
  <c r="LE315" i="1"/>
  <c r="LD315" i="1"/>
  <c r="LB315" i="1"/>
  <c r="KY315" i="1"/>
  <c r="KX315" i="1"/>
  <c r="KP315" i="1"/>
  <c r="KM315" i="1"/>
  <c r="KK315" i="1"/>
  <c r="JV315" i="1"/>
  <c r="JT315" i="1" s="1"/>
  <c r="II315" i="1"/>
  <c r="IH315" i="1"/>
  <c r="IB315" i="1"/>
  <c r="IA315" i="1"/>
  <c r="HU315" i="1"/>
  <c r="HT315" i="1"/>
  <c r="HN315" i="1"/>
  <c r="HM315" i="1"/>
  <c r="HG315" i="1"/>
  <c r="HF315" i="1"/>
  <c r="GZ315" i="1"/>
  <c r="GY315" i="1"/>
  <c r="GS315" i="1"/>
  <c r="GP315" i="1"/>
  <c r="GO315" i="1"/>
  <c r="FM315" i="1"/>
  <c r="FA315" i="1"/>
  <c r="ER315" i="1"/>
  <c r="EE315" i="1"/>
  <c r="ED315" i="1"/>
  <c r="EC315" i="1"/>
  <c r="DZ315" i="1"/>
  <c r="DV315" i="1"/>
  <c r="CI315" i="1"/>
  <c r="BK315" i="1"/>
  <c r="L315" i="1"/>
  <c r="H315" i="1"/>
  <c r="G315" i="1"/>
  <c r="LO314" i="1"/>
  <c r="LE314" i="1"/>
  <c r="LD314" i="1"/>
  <c r="LB314" i="1"/>
  <c r="KY314" i="1"/>
  <c r="KX314" i="1"/>
  <c r="KP314" i="1"/>
  <c r="KM314" i="1"/>
  <c r="KK314" i="1"/>
  <c r="JV314" i="1"/>
  <c r="JT314" i="1" s="1"/>
  <c r="II314" i="1"/>
  <c r="IH314" i="1"/>
  <c r="IB314" i="1"/>
  <c r="IA314" i="1"/>
  <c r="HU314" i="1"/>
  <c r="HT314" i="1"/>
  <c r="HN314" i="1"/>
  <c r="HM314" i="1"/>
  <c r="HG314" i="1"/>
  <c r="HF314" i="1"/>
  <c r="GZ314" i="1"/>
  <c r="GY314" i="1"/>
  <c r="GS314" i="1"/>
  <c r="GP314" i="1"/>
  <c r="GO314" i="1"/>
  <c r="FM314" i="1"/>
  <c r="FA314" i="1"/>
  <c r="ER314" i="1"/>
  <c r="EE314" i="1"/>
  <c r="ED314" i="1"/>
  <c r="EC314" i="1"/>
  <c r="DZ314" i="1"/>
  <c r="DV314" i="1"/>
  <c r="CI314" i="1"/>
  <c r="BK314" i="1"/>
  <c r="L314" i="1"/>
  <c r="H314" i="1"/>
  <c r="G314" i="1"/>
  <c r="LO313" i="1"/>
  <c r="LE313" i="1"/>
  <c r="LD313" i="1"/>
  <c r="LB313" i="1"/>
  <c r="KY313" i="1"/>
  <c r="KX313" i="1"/>
  <c r="KP313" i="1"/>
  <c r="KM313" i="1"/>
  <c r="KK313" i="1"/>
  <c r="JV313" i="1"/>
  <c r="JT313" i="1"/>
  <c r="II313" i="1"/>
  <c r="IH313" i="1"/>
  <c r="IB313" i="1"/>
  <c r="IA313" i="1"/>
  <c r="HU313" i="1"/>
  <c r="HT313" i="1"/>
  <c r="HN313" i="1"/>
  <c r="HM313" i="1"/>
  <c r="HG313" i="1"/>
  <c r="HF313" i="1"/>
  <c r="GZ313" i="1"/>
  <c r="GY313" i="1"/>
  <c r="GS313" i="1"/>
  <c r="GP313" i="1"/>
  <c r="GO313" i="1"/>
  <c r="FM313" i="1"/>
  <c r="FA313" i="1"/>
  <c r="ER313" i="1"/>
  <c r="EE313" i="1"/>
  <c r="ED313" i="1"/>
  <c r="EC313" i="1"/>
  <c r="DZ313" i="1"/>
  <c r="DV313" i="1"/>
  <c r="CI313" i="1"/>
  <c r="BK313" i="1"/>
  <c r="L313" i="1"/>
  <c r="H313" i="1"/>
  <c r="G313" i="1"/>
  <c r="LO312" i="1"/>
  <c r="LE312" i="1"/>
  <c r="LD312" i="1"/>
  <c r="LB312" i="1"/>
  <c r="KY312" i="1"/>
  <c r="KX312" i="1"/>
  <c r="KP312" i="1"/>
  <c r="KM312" i="1"/>
  <c r="KK312" i="1"/>
  <c r="JV312" i="1"/>
  <c r="JT312" i="1" s="1"/>
  <c r="II312" i="1"/>
  <c r="IH312" i="1"/>
  <c r="IB312" i="1"/>
  <c r="IA312" i="1"/>
  <c r="HU312" i="1"/>
  <c r="HT312" i="1"/>
  <c r="HN312" i="1"/>
  <c r="HM312" i="1"/>
  <c r="HG312" i="1"/>
  <c r="HF312" i="1"/>
  <c r="GZ312" i="1"/>
  <c r="GY312" i="1"/>
  <c r="GS312" i="1"/>
  <c r="GP312" i="1"/>
  <c r="GO312" i="1"/>
  <c r="FM312" i="1"/>
  <c r="FA312" i="1"/>
  <c r="ER312" i="1"/>
  <c r="EE312" i="1"/>
  <c r="ED312" i="1"/>
  <c r="EC312" i="1"/>
  <c r="DZ312" i="1"/>
  <c r="DV312" i="1"/>
  <c r="CI312" i="1"/>
  <c r="BK312" i="1"/>
  <c r="L312" i="1"/>
  <c r="H312" i="1"/>
  <c r="G312" i="1"/>
  <c r="LO311" i="1"/>
  <c r="LE311" i="1"/>
  <c r="LD311" i="1"/>
  <c r="LB311" i="1"/>
  <c r="KY311" i="1"/>
  <c r="KX311" i="1"/>
  <c r="KP311" i="1"/>
  <c r="KM311" i="1"/>
  <c r="KK311" i="1"/>
  <c r="JV311" i="1"/>
  <c r="JT311" i="1" s="1"/>
  <c r="II311" i="1"/>
  <c r="IH311" i="1"/>
  <c r="IB311" i="1"/>
  <c r="IA311" i="1"/>
  <c r="HU311" i="1"/>
  <c r="HT311" i="1"/>
  <c r="HN311" i="1"/>
  <c r="HM311" i="1"/>
  <c r="HG311" i="1"/>
  <c r="HF311" i="1"/>
  <c r="GZ311" i="1"/>
  <c r="GY311" i="1"/>
  <c r="GS311" i="1"/>
  <c r="GP311" i="1"/>
  <c r="GO311" i="1"/>
  <c r="FM311" i="1"/>
  <c r="FA311" i="1"/>
  <c r="ER311" i="1"/>
  <c r="EE311" i="1"/>
  <c r="ED311" i="1"/>
  <c r="EC311" i="1"/>
  <c r="DZ311" i="1"/>
  <c r="DV311" i="1"/>
  <c r="CI311" i="1"/>
  <c r="BK311" i="1"/>
  <c r="L311" i="1"/>
  <c r="H311" i="1"/>
  <c r="G311" i="1"/>
  <c r="LO310" i="1"/>
  <c r="LE310" i="1"/>
  <c r="LD310" i="1"/>
  <c r="LB310" i="1"/>
  <c r="KY310" i="1"/>
  <c r="KX310" i="1"/>
  <c r="KP310" i="1"/>
  <c r="KM310" i="1"/>
  <c r="KK310" i="1"/>
  <c r="JV310" i="1"/>
  <c r="JT310" i="1"/>
  <c r="II310" i="1"/>
  <c r="IH310" i="1"/>
  <c r="IB310" i="1"/>
  <c r="IA310" i="1"/>
  <c r="HU310" i="1"/>
  <c r="HT310" i="1"/>
  <c r="HN310" i="1"/>
  <c r="HM310" i="1"/>
  <c r="HG310" i="1"/>
  <c r="HF310" i="1"/>
  <c r="GZ310" i="1"/>
  <c r="GY310" i="1"/>
  <c r="GS310" i="1"/>
  <c r="GP310" i="1"/>
  <c r="GO310" i="1"/>
  <c r="FM310" i="1"/>
  <c r="FA310" i="1"/>
  <c r="ER310" i="1"/>
  <c r="EE310" i="1"/>
  <c r="ED310" i="1"/>
  <c r="EC310" i="1"/>
  <c r="DZ310" i="1"/>
  <c r="DV310" i="1"/>
  <c r="CI310" i="1"/>
  <c r="BK310" i="1"/>
  <c r="L310" i="1"/>
  <c r="H310" i="1"/>
  <c r="G310" i="1"/>
  <c r="LO309" i="1"/>
  <c r="LE309" i="1"/>
  <c r="LD309" i="1"/>
  <c r="LB309" i="1"/>
  <c r="KY309" i="1"/>
  <c r="KX309" i="1"/>
  <c r="KP309" i="1"/>
  <c r="KM309" i="1"/>
  <c r="KK309" i="1"/>
  <c r="JV309" i="1"/>
  <c r="JT309" i="1" s="1"/>
  <c r="II309" i="1"/>
  <c r="IH309" i="1"/>
  <c r="IB309" i="1"/>
  <c r="IA309" i="1"/>
  <c r="HU309" i="1"/>
  <c r="HT309" i="1"/>
  <c r="HN309" i="1"/>
  <c r="HM309" i="1"/>
  <c r="HG309" i="1"/>
  <c r="HF309" i="1"/>
  <c r="GZ309" i="1"/>
  <c r="GY309" i="1"/>
  <c r="GS309" i="1"/>
  <c r="GP309" i="1"/>
  <c r="GO309" i="1"/>
  <c r="FM309" i="1"/>
  <c r="FA309" i="1"/>
  <c r="ER309" i="1"/>
  <c r="EE309" i="1"/>
  <c r="ED309" i="1"/>
  <c r="EC309" i="1"/>
  <c r="DZ309" i="1"/>
  <c r="DV309" i="1"/>
  <c r="CI309" i="1"/>
  <c r="BK309" i="1"/>
  <c r="L309" i="1"/>
  <c r="H309" i="1"/>
  <c r="G309" i="1"/>
  <c r="LO308" i="1"/>
  <c r="LE308" i="1"/>
  <c r="LD308" i="1"/>
  <c r="LB308" i="1"/>
  <c r="KY308" i="1"/>
  <c r="KX308" i="1"/>
  <c r="KP308" i="1"/>
  <c r="KM308" i="1"/>
  <c r="KK308" i="1"/>
  <c r="JV308" i="1"/>
  <c r="JT308" i="1" s="1"/>
  <c r="II308" i="1"/>
  <c r="IH308" i="1"/>
  <c r="IB308" i="1"/>
  <c r="IA308" i="1"/>
  <c r="HU308" i="1"/>
  <c r="HT308" i="1"/>
  <c r="HN308" i="1"/>
  <c r="HM308" i="1"/>
  <c r="HG308" i="1"/>
  <c r="HF308" i="1"/>
  <c r="GZ308" i="1"/>
  <c r="GY308" i="1"/>
  <c r="GS308" i="1"/>
  <c r="GP308" i="1"/>
  <c r="GO308" i="1"/>
  <c r="FM308" i="1"/>
  <c r="FA308" i="1"/>
  <c r="ER308" i="1"/>
  <c r="EE308" i="1"/>
  <c r="ED308" i="1"/>
  <c r="EC308" i="1"/>
  <c r="DZ308" i="1"/>
  <c r="DV308" i="1"/>
  <c r="CI308" i="1"/>
  <c r="BK308" i="1"/>
  <c r="L308" i="1"/>
  <c r="H308" i="1"/>
  <c r="G308" i="1"/>
  <c r="LO307" i="1"/>
  <c r="LE307" i="1"/>
  <c r="LD307" i="1"/>
  <c r="LB307" i="1"/>
  <c r="KY307" i="1"/>
  <c r="KX307" i="1"/>
  <c r="KP307" i="1"/>
  <c r="KM307" i="1"/>
  <c r="KK307" i="1"/>
  <c r="JV307" i="1"/>
  <c r="JT307" i="1"/>
  <c r="II307" i="1"/>
  <c r="IH307" i="1"/>
  <c r="IB307" i="1"/>
  <c r="IA307" i="1"/>
  <c r="HU307" i="1"/>
  <c r="HT307" i="1"/>
  <c r="HN307" i="1"/>
  <c r="HM307" i="1"/>
  <c r="HG307" i="1"/>
  <c r="HF307" i="1"/>
  <c r="GZ307" i="1"/>
  <c r="GY307" i="1"/>
  <c r="GS307" i="1"/>
  <c r="GP307" i="1"/>
  <c r="GO307" i="1"/>
  <c r="FM307" i="1"/>
  <c r="FA307" i="1"/>
  <c r="ER307" i="1"/>
  <c r="EE307" i="1"/>
  <c r="ED307" i="1"/>
  <c r="EC307" i="1"/>
  <c r="DZ307" i="1"/>
  <c r="DV307" i="1"/>
  <c r="CI307" i="1"/>
  <c r="BK307" i="1"/>
  <c r="L307" i="1"/>
  <c r="H307" i="1"/>
  <c r="G307" i="1"/>
  <c r="LO306" i="1"/>
  <c r="LE306" i="1"/>
  <c r="LD306" i="1"/>
  <c r="LB306" i="1"/>
  <c r="KY306" i="1"/>
  <c r="KX306" i="1"/>
  <c r="KP306" i="1"/>
  <c r="KM306" i="1"/>
  <c r="KK306" i="1"/>
  <c r="JV306" i="1"/>
  <c r="JT306" i="1" s="1"/>
  <c r="II306" i="1"/>
  <c r="IH306" i="1"/>
  <c r="IB306" i="1"/>
  <c r="IA306" i="1"/>
  <c r="HU306" i="1"/>
  <c r="HT306" i="1"/>
  <c r="HN306" i="1"/>
  <c r="HM306" i="1"/>
  <c r="HG306" i="1"/>
  <c r="HF306" i="1"/>
  <c r="GZ306" i="1"/>
  <c r="GY306" i="1"/>
  <c r="GS306" i="1"/>
  <c r="GP306" i="1"/>
  <c r="GO306" i="1"/>
  <c r="FM306" i="1"/>
  <c r="FA306" i="1"/>
  <c r="ER306" i="1"/>
  <c r="EE306" i="1"/>
  <c r="ED306" i="1"/>
  <c r="EC306" i="1"/>
  <c r="DZ306" i="1"/>
  <c r="DV306" i="1"/>
  <c r="CI306" i="1"/>
  <c r="BK306" i="1"/>
  <c r="L306" i="1"/>
  <c r="H306" i="1"/>
  <c r="G306" i="1"/>
  <c r="LO305" i="1"/>
  <c r="LE305" i="1"/>
  <c r="LD305" i="1"/>
  <c r="LB305" i="1"/>
  <c r="KY305" i="1"/>
  <c r="KX305" i="1"/>
  <c r="KP305" i="1"/>
  <c r="KM305" i="1"/>
  <c r="KK305" i="1"/>
  <c r="JV305" i="1"/>
  <c r="JT305" i="1" s="1"/>
  <c r="II305" i="1"/>
  <c r="IH305" i="1"/>
  <c r="IB305" i="1"/>
  <c r="IA305" i="1"/>
  <c r="HU305" i="1"/>
  <c r="HT305" i="1"/>
  <c r="HN305" i="1"/>
  <c r="HM305" i="1"/>
  <c r="HG305" i="1"/>
  <c r="HF305" i="1"/>
  <c r="GZ305" i="1"/>
  <c r="GY305" i="1"/>
  <c r="GS305" i="1"/>
  <c r="GP305" i="1"/>
  <c r="GO305" i="1"/>
  <c r="FM305" i="1"/>
  <c r="FA305" i="1"/>
  <c r="ER305" i="1"/>
  <c r="EE305" i="1"/>
  <c r="ED305" i="1"/>
  <c r="EC305" i="1"/>
  <c r="DZ305" i="1"/>
  <c r="DV305" i="1"/>
  <c r="CI305" i="1"/>
  <c r="BK305" i="1"/>
  <c r="L305" i="1"/>
  <c r="H305" i="1"/>
  <c r="G305" i="1"/>
  <c r="LO304" i="1"/>
  <c r="LE304" i="1"/>
  <c r="LD304" i="1"/>
  <c r="LB304" i="1"/>
  <c r="KY304" i="1"/>
  <c r="KX304" i="1"/>
  <c r="KP304" i="1"/>
  <c r="KM304" i="1"/>
  <c r="KK304" i="1"/>
  <c r="JV304" i="1"/>
  <c r="JT304" i="1"/>
  <c r="II304" i="1"/>
  <c r="IH304" i="1"/>
  <c r="IB304" i="1"/>
  <c r="IA304" i="1"/>
  <c r="HU304" i="1"/>
  <c r="HT304" i="1"/>
  <c r="HN304" i="1"/>
  <c r="HM304" i="1"/>
  <c r="HG304" i="1"/>
  <c r="HF304" i="1"/>
  <c r="GZ304" i="1"/>
  <c r="GY304" i="1"/>
  <c r="GS304" i="1"/>
  <c r="GP304" i="1"/>
  <c r="GO304" i="1"/>
  <c r="FM304" i="1"/>
  <c r="FA304" i="1"/>
  <c r="ER304" i="1"/>
  <c r="EE304" i="1"/>
  <c r="ED304" i="1"/>
  <c r="EC304" i="1"/>
  <c r="DZ304" i="1"/>
  <c r="DV304" i="1"/>
  <c r="CI304" i="1"/>
  <c r="BK304" i="1"/>
  <c r="L304" i="1"/>
  <c r="H304" i="1"/>
  <c r="G304" i="1"/>
  <c r="LO303" i="1"/>
  <c r="LE303" i="1"/>
  <c r="LD303" i="1"/>
  <c r="LB303" i="1"/>
  <c r="KY303" i="1"/>
  <c r="KX303" i="1"/>
  <c r="KP303" i="1"/>
  <c r="KM303" i="1"/>
  <c r="KK303" i="1"/>
  <c r="JV303" i="1"/>
  <c r="JT303" i="1"/>
  <c r="II303" i="1"/>
  <c r="IH303" i="1"/>
  <c r="IB303" i="1"/>
  <c r="IA303" i="1"/>
  <c r="HU303" i="1"/>
  <c r="HT303" i="1"/>
  <c r="HN303" i="1"/>
  <c r="HM303" i="1"/>
  <c r="HG303" i="1"/>
  <c r="HF303" i="1"/>
  <c r="GZ303" i="1"/>
  <c r="GY303" i="1"/>
  <c r="GS303" i="1"/>
  <c r="GP303" i="1"/>
  <c r="GO303" i="1"/>
  <c r="FM303" i="1"/>
  <c r="FA303" i="1"/>
  <c r="ER303" i="1"/>
  <c r="EE303" i="1"/>
  <c r="ED303" i="1"/>
  <c r="EC303" i="1"/>
  <c r="DZ303" i="1"/>
  <c r="DV303" i="1"/>
  <c r="CI303" i="1"/>
  <c r="BK303" i="1"/>
  <c r="L303" i="1"/>
  <c r="H303" i="1"/>
  <c r="G303" i="1"/>
  <c r="LO302" i="1"/>
  <c r="LE302" i="1"/>
  <c r="LD302" i="1"/>
  <c r="LB302" i="1"/>
  <c r="KY302" i="1"/>
  <c r="KX302" i="1"/>
  <c r="KP302" i="1"/>
  <c r="KM302" i="1"/>
  <c r="KK302" i="1"/>
  <c r="JV302" i="1"/>
  <c r="JT302" i="1" s="1"/>
  <c r="II302" i="1"/>
  <c r="IH302" i="1"/>
  <c r="IB302" i="1"/>
  <c r="IA302" i="1"/>
  <c r="HU302" i="1"/>
  <c r="HT302" i="1"/>
  <c r="HN302" i="1"/>
  <c r="HM302" i="1"/>
  <c r="HG302" i="1"/>
  <c r="HF302" i="1"/>
  <c r="GZ302" i="1"/>
  <c r="GY302" i="1"/>
  <c r="GS302" i="1"/>
  <c r="GP302" i="1"/>
  <c r="GO302" i="1"/>
  <c r="FM302" i="1"/>
  <c r="FA302" i="1"/>
  <c r="ER302" i="1"/>
  <c r="EE302" i="1"/>
  <c r="ED302" i="1"/>
  <c r="EC302" i="1"/>
  <c r="DZ302" i="1"/>
  <c r="DV302" i="1"/>
  <c r="CI302" i="1"/>
  <c r="BK302" i="1"/>
  <c r="L302" i="1"/>
  <c r="H302" i="1"/>
  <c r="G302" i="1"/>
  <c r="LO301" i="1"/>
  <c r="LE301" i="1"/>
  <c r="LD301" i="1"/>
  <c r="LB301" i="1"/>
  <c r="KY301" i="1"/>
  <c r="KX301" i="1"/>
  <c r="KP301" i="1"/>
  <c r="KM301" i="1"/>
  <c r="KK301" i="1"/>
  <c r="JV301" i="1"/>
  <c r="JT301" i="1"/>
  <c r="II301" i="1"/>
  <c r="IH301" i="1"/>
  <c r="IB301" i="1"/>
  <c r="IA301" i="1"/>
  <c r="HU301" i="1"/>
  <c r="HT301" i="1"/>
  <c r="HN301" i="1"/>
  <c r="HM301" i="1"/>
  <c r="HG301" i="1"/>
  <c r="HF301" i="1"/>
  <c r="GZ301" i="1"/>
  <c r="GY301" i="1"/>
  <c r="GS301" i="1"/>
  <c r="GP301" i="1"/>
  <c r="GO301" i="1"/>
  <c r="FM301" i="1"/>
  <c r="FA301" i="1"/>
  <c r="ER301" i="1"/>
  <c r="EE301" i="1"/>
  <c r="ED301" i="1"/>
  <c r="EC301" i="1"/>
  <c r="DZ301" i="1"/>
  <c r="DV301" i="1"/>
  <c r="CI301" i="1"/>
  <c r="BK301" i="1"/>
  <c r="L301" i="1"/>
  <c r="H301" i="1"/>
  <c r="G301" i="1"/>
  <c r="LO300" i="1"/>
  <c r="LE300" i="1"/>
  <c r="LD300" i="1"/>
  <c r="LB300" i="1"/>
  <c r="KY300" i="1"/>
  <c r="KX300" i="1"/>
  <c r="KP300" i="1"/>
  <c r="KM300" i="1"/>
  <c r="KK300" i="1"/>
  <c r="JV300" i="1"/>
  <c r="JT300" i="1"/>
  <c r="II300" i="1"/>
  <c r="IH300" i="1"/>
  <c r="IB300" i="1"/>
  <c r="IA300" i="1"/>
  <c r="HU300" i="1"/>
  <c r="HT300" i="1"/>
  <c r="HN300" i="1"/>
  <c r="HM300" i="1"/>
  <c r="HG300" i="1"/>
  <c r="HF300" i="1"/>
  <c r="GZ300" i="1"/>
  <c r="GY300" i="1"/>
  <c r="GS300" i="1"/>
  <c r="GP300" i="1"/>
  <c r="GO300" i="1"/>
  <c r="FM300" i="1"/>
  <c r="FA300" i="1"/>
  <c r="ER300" i="1"/>
  <c r="EE300" i="1"/>
  <c r="ED300" i="1"/>
  <c r="EC300" i="1"/>
  <c r="DZ300" i="1"/>
  <c r="DV300" i="1"/>
  <c r="CI300" i="1"/>
  <c r="BK300" i="1"/>
  <c r="L300" i="1"/>
  <c r="H300" i="1"/>
  <c r="G300" i="1"/>
  <c r="LO299" i="1"/>
  <c r="LE299" i="1"/>
  <c r="LD299" i="1"/>
  <c r="LB299" i="1"/>
  <c r="KY299" i="1"/>
  <c r="KX299" i="1"/>
  <c r="KP299" i="1"/>
  <c r="KM299" i="1"/>
  <c r="KK299" i="1"/>
  <c r="JV299" i="1"/>
  <c r="JT299" i="1" s="1"/>
  <c r="II299" i="1"/>
  <c r="IH299" i="1"/>
  <c r="IB299" i="1"/>
  <c r="IA299" i="1"/>
  <c r="HU299" i="1"/>
  <c r="HT299" i="1"/>
  <c r="HN299" i="1"/>
  <c r="HM299" i="1"/>
  <c r="HG299" i="1"/>
  <c r="HF299" i="1"/>
  <c r="GZ299" i="1"/>
  <c r="GY299" i="1"/>
  <c r="GS299" i="1"/>
  <c r="GP299" i="1"/>
  <c r="GO299" i="1"/>
  <c r="FM299" i="1"/>
  <c r="FA299" i="1"/>
  <c r="ER299" i="1"/>
  <c r="EE299" i="1"/>
  <c r="ED299" i="1"/>
  <c r="EC299" i="1"/>
  <c r="DZ299" i="1"/>
  <c r="DV299" i="1"/>
  <c r="CI299" i="1"/>
  <c r="BK299" i="1"/>
  <c r="L299" i="1"/>
  <c r="H299" i="1"/>
  <c r="G299" i="1"/>
  <c r="LO298" i="1"/>
  <c r="LE298" i="1"/>
  <c r="LD298" i="1"/>
  <c r="LB298" i="1"/>
  <c r="KY298" i="1"/>
  <c r="KX298" i="1"/>
  <c r="KP298" i="1"/>
  <c r="KM298" i="1"/>
  <c r="KK298" i="1"/>
  <c r="JV298" i="1"/>
  <c r="JT298" i="1" s="1"/>
  <c r="II298" i="1"/>
  <c r="IH298" i="1"/>
  <c r="IB298" i="1"/>
  <c r="IA298" i="1"/>
  <c r="HU298" i="1"/>
  <c r="HT298" i="1"/>
  <c r="HN298" i="1"/>
  <c r="HM298" i="1"/>
  <c r="HG298" i="1"/>
  <c r="HF298" i="1"/>
  <c r="GZ298" i="1"/>
  <c r="GY298" i="1"/>
  <c r="GS298" i="1"/>
  <c r="GP298" i="1"/>
  <c r="GO298" i="1"/>
  <c r="FM298" i="1"/>
  <c r="FA298" i="1"/>
  <c r="ER298" i="1"/>
  <c r="EE298" i="1"/>
  <c r="ED298" i="1"/>
  <c r="EC298" i="1"/>
  <c r="DZ298" i="1"/>
  <c r="DV298" i="1"/>
  <c r="CI298" i="1"/>
  <c r="BK298" i="1"/>
  <c r="L298" i="1"/>
  <c r="H298" i="1"/>
  <c r="G298" i="1"/>
  <c r="LO297" i="1"/>
  <c r="LE297" i="1"/>
  <c r="LD297" i="1"/>
  <c r="LB297" i="1"/>
  <c r="KY297" i="1"/>
  <c r="KX297" i="1"/>
  <c r="KP297" i="1"/>
  <c r="KM297" i="1"/>
  <c r="KK297" i="1"/>
  <c r="JV297" i="1"/>
  <c r="JT297" i="1" s="1"/>
  <c r="II297" i="1"/>
  <c r="IH297" i="1"/>
  <c r="IB297" i="1"/>
  <c r="IA297" i="1"/>
  <c r="HU297" i="1"/>
  <c r="HT297" i="1"/>
  <c r="HN297" i="1"/>
  <c r="HM297" i="1"/>
  <c r="HG297" i="1"/>
  <c r="HF297" i="1"/>
  <c r="GZ297" i="1"/>
  <c r="GY297" i="1"/>
  <c r="GS297" i="1"/>
  <c r="GP297" i="1"/>
  <c r="GO297" i="1"/>
  <c r="FM297" i="1"/>
  <c r="FA297" i="1"/>
  <c r="ER297" i="1"/>
  <c r="EE297" i="1"/>
  <c r="ED297" i="1"/>
  <c r="EC297" i="1"/>
  <c r="DZ297" i="1"/>
  <c r="DV297" i="1"/>
  <c r="CI297" i="1"/>
  <c r="BK297" i="1"/>
  <c r="L297" i="1"/>
  <c r="H297" i="1"/>
  <c r="G297" i="1"/>
  <c r="LO296" i="1"/>
  <c r="LE296" i="1"/>
  <c r="LD296" i="1"/>
  <c r="LB296" i="1"/>
  <c r="KY296" i="1"/>
  <c r="KX296" i="1"/>
  <c r="KP296" i="1"/>
  <c r="KM296" i="1"/>
  <c r="KK296" i="1"/>
  <c r="JV296" i="1"/>
  <c r="JT296" i="1" s="1"/>
  <c r="II296" i="1"/>
  <c r="IH296" i="1"/>
  <c r="IB296" i="1"/>
  <c r="IA296" i="1"/>
  <c r="HU296" i="1"/>
  <c r="HT296" i="1"/>
  <c r="HN296" i="1"/>
  <c r="HM296" i="1"/>
  <c r="HG296" i="1"/>
  <c r="HF296" i="1"/>
  <c r="GZ296" i="1"/>
  <c r="GY296" i="1"/>
  <c r="GS296" i="1"/>
  <c r="GP296" i="1"/>
  <c r="GO296" i="1"/>
  <c r="FM296" i="1"/>
  <c r="FA296" i="1"/>
  <c r="ER296" i="1"/>
  <c r="EE296" i="1"/>
  <c r="ED296" i="1"/>
  <c r="EC296" i="1"/>
  <c r="DZ296" i="1"/>
  <c r="DV296" i="1"/>
  <c r="CI296" i="1"/>
  <c r="BK296" i="1"/>
  <c r="L296" i="1"/>
  <c r="H296" i="1"/>
  <c r="G296" i="1"/>
  <c r="LO295" i="1"/>
  <c r="LE295" i="1"/>
  <c r="LD295" i="1"/>
  <c r="LB295" i="1"/>
  <c r="KY295" i="1"/>
  <c r="KX295" i="1"/>
  <c r="KP295" i="1"/>
  <c r="KM295" i="1"/>
  <c r="KK295" i="1"/>
  <c r="JV295" i="1"/>
  <c r="JT295" i="1"/>
  <c r="II295" i="1"/>
  <c r="IH295" i="1"/>
  <c r="IB295" i="1"/>
  <c r="IA295" i="1"/>
  <c r="HU295" i="1"/>
  <c r="HT295" i="1"/>
  <c r="HN295" i="1"/>
  <c r="HM295" i="1"/>
  <c r="HG295" i="1"/>
  <c r="HF295" i="1"/>
  <c r="GZ295" i="1"/>
  <c r="GY295" i="1"/>
  <c r="GS295" i="1"/>
  <c r="GP295" i="1"/>
  <c r="GO295" i="1"/>
  <c r="FM295" i="1"/>
  <c r="FA295" i="1"/>
  <c r="ER295" i="1"/>
  <c r="EE295" i="1"/>
  <c r="ED295" i="1"/>
  <c r="EC295" i="1"/>
  <c r="DZ295" i="1"/>
  <c r="DV295" i="1"/>
  <c r="CI295" i="1"/>
  <c r="BK295" i="1"/>
  <c r="L295" i="1"/>
  <c r="H295" i="1"/>
  <c r="G295" i="1"/>
  <c r="LO294" i="1"/>
  <c r="LE294" i="1"/>
  <c r="LD294" i="1"/>
  <c r="LB294" i="1"/>
  <c r="KY294" i="1"/>
  <c r="KX294" i="1"/>
  <c r="KP294" i="1"/>
  <c r="KM294" i="1"/>
  <c r="KK294" i="1"/>
  <c r="JV294" i="1"/>
  <c r="JT294" i="1"/>
  <c r="II294" i="1"/>
  <c r="IH294" i="1"/>
  <c r="IB294" i="1"/>
  <c r="IA294" i="1"/>
  <c r="HU294" i="1"/>
  <c r="HT294" i="1"/>
  <c r="HN294" i="1"/>
  <c r="HM294" i="1"/>
  <c r="HG294" i="1"/>
  <c r="HF294" i="1"/>
  <c r="GZ294" i="1"/>
  <c r="GY294" i="1"/>
  <c r="GS294" i="1"/>
  <c r="GP294" i="1"/>
  <c r="GO294" i="1"/>
  <c r="FM294" i="1"/>
  <c r="FA294" i="1"/>
  <c r="ER294" i="1"/>
  <c r="EE294" i="1"/>
  <c r="ED294" i="1"/>
  <c r="EC294" i="1"/>
  <c r="DZ294" i="1"/>
  <c r="DV294" i="1"/>
  <c r="CI294" i="1"/>
  <c r="BK294" i="1"/>
  <c r="L294" i="1"/>
  <c r="H294" i="1"/>
  <c r="G294" i="1"/>
  <c r="LO293" i="1"/>
  <c r="LE293" i="1"/>
  <c r="LD293" i="1"/>
  <c r="LB293" i="1"/>
  <c r="KY293" i="1"/>
  <c r="KX293" i="1"/>
  <c r="KP293" i="1"/>
  <c r="KM293" i="1"/>
  <c r="KK293" i="1"/>
  <c r="JV293" i="1"/>
  <c r="JT293" i="1" s="1"/>
  <c r="II293" i="1"/>
  <c r="IH293" i="1"/>
  <c r="IB293" i="1"/>
  <c r="IA293" i="1"/>
  <c r="HU293" i="1"/>
  <c r="HT293" i="1"/>
  <c r="HN293" i="1"/>
  <c r="HM293" i="1"/>
  <c r="HG293" i="1"/>
  <c r="HF293" i="1"/>
  <c r="GZ293" i="1"/>
  <c r="GY293" i="1"/>
  <c r="GS293" i="1"/>
  <c r="GP293" i="1"/>
  <c r="GO293" i="1"/>
  <c r="FM293" i="1"/>
  <c r="FA293" i="1"/>
  <c r="ER293" i="1"/>
  <c r="EE293" i="1"/>
  <c r="ED293" i="1"/>
  <c r="EC293" i="1"/>
  <c r="DZ293" i="1"/>
  <c r="DV293" i="1"/>
  <c r="CI293" i="1"/>
  <c r="BK293" i="1"/>
  <c r="L293" i="1"/>
  <c r="H293" i="1"/>
  <c r="G293" i="1"/>
  <c r="LO292" i="1"/>
  <c r="LE292" i="1"/>
  <c r="LD292" i="1"/>
  <c r="LB292" i="1"/>
  <c r="KY292" i="1"/>
  <c r="KX292" i="1"/>
  <c r="KP292" i="1"/>
  <c r="KM292" i="1"/>
  <c r="KK292" i="1"/>
  <c r="JV292" i="1"/>
  <c r="JT292" i="1" s="1"/>
  <c r="II292" i="1"/>
  <c r="IH292" i="1"/>
  <c r="IB292" i="1"/>
  <c r="IA292" i="1"/>
  <c r="HU292" i="1"/>
  <c r="HT292" i="1"/>
  <c r="HN292" i="1"/>
  <c r="HM292" i="1"/>
  <c r="HG292" i="1"/>
  <c r="HF292" i="1"/>
  <c r="GZ292" i="1"/>
  <c r="GY292" i="1"/>
  <c r="GS292" i="1"/>
  <c r="GP292" i="1"/>
  <c r="GO292" i="1"/>
  <c r="FM292" i="1"/>
  <c r="FA292" i="1"/>
  <c r="ER292" i="1"/>
  <c r="EE292" i="1"/>
  <c r="ED292" i="1"/>
  <c r="EC292" i="1"/>
  <c r="DZ292" i="1"/>
  <c r="DV292" i="1"/>
  <c r="CI292" i="1"/>
  <c r="BK292" i="1"/>
  <c r="L292" i="1"/>
  <c r="H292" i="1"/>
  <c r="G292" i="1"/>
  <c r="LO291" i="1"/>
  <c r="LE291" i="1"/>
  <c r="LD291" i="1"/>
  <c r="LB291" i="1"/>
  <c r="KY291" i="1"/>
  <c r="KX291" i="1"/>
  <c r="KP291" i="1"/>
  <c r="KM291" i="1"/>
  <c r="KK291" i="1"/>
  <c r="JV291" i="1"/>
  <c r="JT291" i="1"/>
  <c r="II291" i="1"/>
  <c r="IH291" i="1"/>
  <c r="IB291" i="1"/>
  <c r="IA291" i="1"/>
  <c r="HU291" i="1"/>
  <c r="HT291" i="1"/>
  <c r="HN291" i="1"/>
  <c r="HM291" i="1"/>
  <c r="HG291" i="1"/>
  <c r="HF291" i="1"/>
  <c r="GZ291" i="1"/>
  <c r="GY291" i="1"/>
  <c r="GS291" i="1"/>
  <c r="GP291" i="1"/>
  <c r="GO291" i="1"/>
  <c r="FM291" i="1"/>
  <c r="FA291" i="1"/>
  <c r="ER291" i="1"/>
  <c r="EE291" i="1"/>
  <c r="ED291" i="1"/>
  <c r="EC291" i="1"/>
  <c r="DZ291" i="1"/>
  <c r="DV291" i="1"/>
  <c r="CI291" i="1"/>
  <c r="BK291" i="1"/>
  <c r="L291" i="1"/>
  <c r="H291" i="1"/>
  <c r="G291" i="1"/>
  <c r="LO290" i="1"/>
  <c r="LE290" i="1"/>
  <c r="LD290" i="1"/>
  <c r="LB290" i="1"/>
  <c r="KY290" i="1"/>
  <c r="KX290" i="1"/>
  <c r="KP290" i="1"/>
  <c r="KM290" i="1"/>
  <c r="KK290" i="1"/>
  <c r="JV290" i="1"/>
  <c r="JT290" i="1" s="1"/>
  <c r="II290" i="1"/>
  <c r="IH290" i="1"/>
  <c r="IB290" i="1"/>
  <c r="IA290" i="1"/>
  <c r="HU290" i="1"/>
  <c r="HT290" i="1"/>
  <c r="HN290" i="1"/>
  <c r="HM290" i="1"/>
  <c r="HG290" i="1"/>
  <c r="HF290" i="1"/>
  <c r="GZ290" i="1"/>
  <c r="GY290" i="1"/>
  <c r="GS290" i="1"/>
  <c r="GP290" i="1"/>
  <c r="GO290" i="1"/>
  <c r="FM290" i="1"/>
  <c r="FA290" i="1"/>
  <c r="ER290" i="1"/>
  <c r="EE290" i="1"/>
  <c r="ED290" i="1"/>
  <c r="EC290" i="1"/>
  <c r="DZ290" i="1"/>
  <c r="DV290" i="1"/>
  <c r="CI290" i="1"/>
  <c r="BK290" i="1"/>
  <c r="L290" i="1"/>
  <c r="H290" i="1"/>
  <c r="G290" i="1"/>
  <c r="LO289" i="1"/>
  <c r="LE289" i="1"/>
  <c r="LD289" i="1"/>
  <c r="LB289" i="1"/>
  <c r="KY289" i="1"/>
  <c r="KX289" i="1"/>
  <c r="KP289" i="1"/>
  <c r="KM289" i="1"/>
  <c r="KK289" i="1"/>
  <c r="JV289" i="1"/>
  <c r="JT289" i="1" s="1"/>
  <c r="II289" i="1"/>
  <c r="IH289" i="1"/>
  <c r="IB289" i="1"/>
  <c r="IA289" i="1"/>
  <c r="HU289" i="1"/>
  <c r="HT289" i="1"/>
  <c r="HN289" i="1"/>
  <c r="HM289" i="1"/>
  <c r="HG289" i="1"/>
  <c r="HF289" i="1"/>
  <c r="GZ289" i="1"/>
  <c r="GY289" i="1"/>
  <c r="GS289" i="1"/>
  <c r="GP289" i="1"/>
  <c r="GO289" i="1"/>
  <c r="FM289" i="1"/>
  <c r="FA289" i="1"/>
  <c r="ER289" i="1"/>
  <c r="EE289" i="1"/>
  <c r="ED289" i="1"/>
  <c r="EC289" i="1"/>
  <c r="DZ289" i="1"/>
  <c r="DV289" i="1"/>
  <c r="CI289" i="1"/>
  <c r="BK289" i="1"/>
  <c r="L289" i="1"/>
  <c r="H289" i="1"/>
  <c r="G289" i="1"/>
  <c r="LO288" i="1"/>
  <c r="LE288" i="1"/>
  <c r="LD288" i="1"/>
  <c r="LB288" i="1"/>
  <c r="KY288" i="1"/>
  <c r="KX288" i="1"/>
  <c r="KP288" i="1"/>
  <c r="KM288" i="1"/>
  <c r="KK288" i="1"/>
  <c r="JV288" i="1"/>
  <c r="JT288" i="1"/>
  <c r="II288" i="1"/>
  <c r="IH288" i="1"/>
  <c r="IB288" i="1"/>
  <c r="IA288" i="1"/>
  <c r="HU288" i="1"/>
  <c r="HT288" i="1"/>
  <c r="HN288" i="1"/>
  <c r="HM288" i="1"/>
  <c r="HG288" i="1"/>
  <c r="HF288" i="1"/>
  <c r="GZ288" i="1"/>
  <c r="GY288" i="1"/>
  <c r="GS288" i="1"/>
  <c r="GP288" i="1"/>
  <c r="GO288" i="1"/>
  <c r="FM288" i="1"/>
  <c r="FA288" i="1"/>
  <c r="ER288" i="1"/>
  <c r="EE288" i="1"/>
  <c r="ED288" i="1"/>
  <c r="EC288" i="1"/>
  <c r="DZ288" i="1"/>
  <c r="DV288" i="1"/>
  <c r="CI288" i="1"/>
  <c r="BK288" i="1"/>
  <c r="L288" i="1"/>
  <c r="H288" i="1"/>
  <c r="G288" i="1"/>
  <c r="LO287" i="1"/>
  <c r="LE287" i="1"/>
  <c r="LD287" i="1"/>
  <c r="LB287" i="1"/>
  <c r="KY287" i="1"/>
  <c r="KX287" i="1"/>
  <c r="KP287" i="1"/>
  <c r="KM287" i="1"/>
  <c r="KK287" i="1"/>
  <c r="JV287" i="1"/>
  <c r="JT287" i="1" s="1"/>
  <c r="II287" i="1"/>
  <c r="IH287" i="1"/>
  <c r="IB287" i="1"/>
  <c r="IA287" i="1"/>
  <c r="HU287" i="1"/>
  <c r="HT287" i="1"/>
  <c r="HN287" i="1"/>
  <c r="HM287" i="1"/>
  <c r="HG287" i="1"/>
  <c r="HF287" i="1"/>
  <c r="GZ287" i="1"/>
  <c r="GY287" i="1"/>
  <c r="GS287" i="1"/>
  <c r="GP287" i="1"/>
  <c r="GO287" i="1"/>
  <c r="FM287" i="1"/>
  <c r="FA287" i="1"/>
  <c r="ER287" i="1"/>
  <c r="EE287" i="1"/>
  <c r="ED287" i="1"/>
  <c r="EC287" i="1"/>
  <c r="DZ287" i="1"/>
  <c r="DV287" i="1"/>
  <c r="CI287" i="1"/>
  <c r="BK287" i="1"/>
  <c r="L287" i="1"/>
  <c r="H287" i="1"/>
  <c r="G287" i="1"/>
  <c r="LO286" i="1"/>
  <c r="LE286" i="1"/>
  <c r="LD286" i="1"/>
  <c r="LB286" i="1"/>
  <c r="KY286" i="1"/>
  <c r="KX286" i="1"/>
  <c r="KP286" i="1"/>
  <c r="KM286" i="1"/>
  <c r="KK286" i="1"/>
  <c r="JV286" i="1"/>
  <c r="JT286" i="1" s="1"/>
  <c r="II286" i="1"/>
  <c r="IH286" i="1"/>
  <c r="IB286" i="1"/>
  <c r="IA286" i="1"/>
  <c r="HU286" i="1"/>
  <c r="HT286" i="1"/>
  <c r="HN286" i="1"/>
  <c r="HM286" i="1"/>
  <c r="HG286" i="1"/>
  <c r="HF286" i="1"/>
  <c r="GZ286" i="1"/>
  <c r="GY286" i="1"/>
  <c r="GS286" i="1"/>
  <c r="GP286" i="1"/>
  <c r="GO286" i="1"/>
  <c r="FM286" i="1"/>
  <c r="FA286" i="1"/>
  <c r="ER286" i="1"/>
  <c r="EE286" i="1"/>
  <c r="ED286" i="1"/>
  <c r="EC286" i="1"/>
  <c r="DZ286" i="1"/>
  <c r="DV286" i="1"/>
  <c r="CI286" i="1"/>
  <c r="BK286" i="1"/>
  <c r="L286" i="1"/>
  <c r="H286" i="1"/>
  <c r="G286" i="1"/>
  <c r="LO285" i="1"/>
  <c r="LE285" i="1"/>
  <c r="LD285" i="1"/>
  <c r="LB285" i="1"/>
  <c r="KY285" i="1"/>
  <c r="KX285" i="1"/>
  <c r="KP285" i="1"/>
  <c r="KM285" i="1"/>
  <c r="KK285" i="1"/>
  <c r="JV285" i="1"/>
  <c r="JT285" i="1" s="1"/>
  <c r="II285" i="1"/>
  <c r="IH285" i="1"/>
  <c r="IB285" i="1"/>
  <c r="IA285" i="1"/>
  <c r="HU285" i="1"/>
  <c r="HT285" i="1"/>
  <c r="HN285" i="1"/>
  <c r="HM285" i="1"/>
  <c r="HG285" i="1"/>
  <c r="HF285" i="1"/>
  <c r="GZ285" i="1"/>
  <c r="GY285" i="1"/>
  <c r="GS285" i="1"/>
  <c r="GP285" i="1"/>
  <c r="GO285" i="1"/>
  <c r="FM285" i="1"/>
  <c r="FA285" i="1"/>
  <c r="ER285" i="1"/>
  <c r="EE285" i="1"/>
  <c r="ED285" i="1"/>
  <c r="EC285" i="1"/>
  <c r="DZ285" i="1"/>
  <c r="DV285" i="1"/>
  <c r="CI285" i="1"/>
  <c r="BK285" i="1"/>
  <c r="L285" i="1"/>
  <c r="H285" i="1"/>
  <c r="G285" i="1"/>
  <c r="LO284" i="1"/>
  <c r="LE284" i="1"/>
  <c r="LD284" i="1"/>
  <c r="LB284" i="1"/>
  <c r="KY284" i="1"/>
  <c r="KX284" i="1"/>
  <c r="KP284" i="1"/>
  <c r="KM284" i="1"/>
  <c r="KK284" i="1"/>
  <c r="JV284" i="1"/>
  <c r="JT284" i="1"/>
  <c r="II284" i="1"/>
  <c r="IH284" i="1"/>
  <c r="IB284" i="1"/>
  <c r="IA284" i="1"/>
  <c r="HU284" i="1"/>
  <c r="HT284" i="1"/>
  <c r="HN284" i="1"/>
  <c r="HM284" i="1"/>
  <c r="HG284" i="1"/>
  <c r="HF284" i="1"/>
  <c r="GZ284" i="1"/>
  <c r="GY284" i="1"/>
  <c r="GS284" i="1"/>
  <c r="GP284" i="1"/>
  <c r="GO284" i="1"/>
  <c r="FM284" i="1"/>
  <c r="FA284" i="1"/>
  <c r="ER284" i="1"/>
  <c r="EE284" i="1"/>
  <c r="ED284" i="1"/>
  <c r="EC284" i="1"/>
  <c r="DZ284" i="1"/>
  <c r="DV284" i="1"/>
  <c r="CI284" i="1"/>
  <c r="BK284" i="1"/>
  <c r="L284" i="1"/>
  <c r="H284" i="1"/>
  <c r="G284" i="1"/>
  <c r="LO283" i="1"/>
  <c r="LE283" i="1"/>
  <c r="LD283" i="1"/>
  <c r="LB283" i="1"/>
  <c r="KY283" i="1"/>
  <c r="KX283" i="1"/>
  <c r="KP283" i="1"/>
  <c r="KM283" i="1"/>
  <c r="KK283" i="1"/>
  <c r="JV283" i="1"/>
  <c r="JT283" i="1" s="1"/>
  <c r="II283" i="1"/>
  <c r="IH283" i="1"/>
  <c r="IB283" i="1"/>
  <c r="IA283" i="1"/>
  <c r="HU283" i="1"/>
  <c r="HT283" i="1"/>
  <c r="HN283" i="1"/>
  <c r="HM283" i="1"/>
  <c r="HG283" i="1"/>
  <c r="HF283" i="1"/>
  <c r="GZ283" i="1"/>
  <c r="GY283" i="1"/>
  <c r="GS283" i="1"/>
  <c r="GP283" i="1"/>
  <c r="GO283" i="1"/>
  <c r="FM283" i="1"/>
  <c r="FA283" i="1"/>
  <c r="ER283" i="1"/>
  <c r="EE283" i="1"/>
  <c r="ED283" i="1"/>
  <c r="EC283" i="1"/>
  <c r="DZ283" i="1"/>
  <c r="DV283" i="1"/>
  <c r="CI283" i="1"/>
  <c r="BK283" i="1"/>
  <c r="L283" i="1"/>
  <c r="H283" i="1"/>
  <c r="G283" i="1"/>
  <c r="LO282" i="1"/>
  <c r="LE282" i="1"/>
  <c r="LD282" i="1"/>
  <c r="LB282" i="1"/>
  <c r="KY282" i="1"/>
  <c r="KX282" i="1"/>
  <c r="KP282" i="1"/>
  <c r="KM282" i="1"/>
  <c r="KK282" i="1"/>
  <c r="JV282" i="1"/>
  <c r="JT282" i="1"/>
  <c r="II282" i="1"/>
  <c r="IH282" i="1"/>
  <c r="IB282" i="1"/>
  <c r="IA282" i="1"/>
  <c r="HU282" i="1"/>
  <c r="HT282" i="1"/>
  <c r="HN282" i="1"/>
  <c r="HM282" i="1"/>
  <c r="HG282" i="1"/>
  <c r="HF282" i="1"/>
  <c r="GZ282" i="1"/>
  <c r="GY282" i="1"/>
  <c r="GS282" i="1"/>
  <c r="GP282" i="1"/>
  <c r="GO282" i="1"/>
  <c r="FM282" i="1"/>
  <c r="FA282" i="1"/>
  <c r="ER282" i="1"/>
  <c r="EE282" i="1"/>
  <c r="ED282" i="1"/>
  <c r="EC282" i="1"/>
  <c r="DZ282" i="1"/>
  <c r="DV282" i="1"/>
  <c r="CI282" i="1"/>
  <c r="BK282" i="1"/>
  <c r="L282" i="1"/>
  <c r="H282" i="1"/>
  <c r="G282" i="1"/>
  <c r="LO281" i="1"/>
  <c r="LE281" i="1"/>
  <c r="LD281" i="1"/>
  <c r="LB281" i="1"/>
  <c r="KY281" i="1"/>
  <c r="KX281" i="1"/>
  <c r="KP281" i="1"/>
  <c r="KM281" i="1"/>
  <c r="KK281" i="1"/>
  <c r="JV281" i="1"/>
  <c r="JT281" i="1" s="1"/>
  <c r="II281" i="1"/>
  <c r="IH281" i="1"/>
  <c r="IB281" i="1"/>
  <c r="IA281" i="1"/>
  <c r="HU281" i="1"/>
  <c r="HT281" i="1"/>
  <c r="HN281" i="1"/>
  <c r="HM281" i="1"/>
  <c r="HG281" i="1"/>
  <c r="HF281" i="1"/>
  <c r="GZ281" i="1"/>
  <c r="GY281" i="1"/>
  <c r="GS281" i="1"/>
  <c r="GP281" i="1"/>
  <c r="GO281" i="1"/>
  <c r="FM281" i="1"/>
  <c r="FA281" i="1"/>
  <c r="ER281" i="1"/>
  <c r="EE281" i="1"/>
  <c r="ED281" i="1"/>
  <c r="EC281" i="1"/>
  <c r="DZ281" i="1"/>
  <c r="DV281" i="1"/>
  <c r="CI281" i="1"/>
  <c r="BK281" i="1"/>
  <c r="L281" i="1"/>
  <c r="H281" i="1"/>
  <c r="G281" i="1"/>
  <c r="LO280" i="1"/>
  <c r="LE280" i="1"/>
  <c r="LD280" i="1"/>
  <c r="LB280" i="1"/>
  <c r="KY280" i="1"/>
  <c r="KX280" i="1"/>
  <c r="KP280" i="1"/>
  <c r="KM280" i="1"/>
  <c r="KK280" i="1"/>
  <c r="JV280" i="1"/>
  <c r="JT280" i="1" s="1"/>
  <c r="II280" i="1"/>
  <c r="IH280" i="1"/>
  <c r="IB280" i="1"/>
  <c r="IA280" i="1"/>
  <c r="HU280" i="1"/>
  <c r="HT280" i="1"/>
  <c r="HN280" i="1"/>
  <c r="HM280" i="1"/>
  <c r="HG280" i="1"/>
  <c r="HF280" i="1"/>
  <c r="GZ280" i="1"/>
  <c r="GY280" i="1"/>
  <c r="GS280" i="1"/>
  <c r="GP280" i="1"/>
  <c r="GO280" i="1"/>
  <c r="FM280" i="1"/>
  <c r="FA280" i="1"/>
  <c r="ER280" i="1"/>
  <c r="EE280" i="1"/>
  <c r="ED280" i="1"/>
  <c r="EC280" i="1"/>
  <c r="DZ280" i="1"/>
  <c r="DV280" i="1"/>
  <c r="CI280" i="1"/>
  <c r="BK280" i="1"/>
  <c r="L280" i="1"/>
  <c r="H280" i="1"/>
  <c r="G280" i="1"/>
  <c r="LO279" i="1"/>
  <c r="LE279" i="1"/>
  <c r="LD279" i="1"/>
  <c r="LB279" i="1"/>
  <c r="KY279" i="1"/>
  <c r="KX279" i="1"/>
  <c r="KP279" i="1"/>
  <c r="KM279" i="1"/>
  <c r="KK279" i="1"/>
  <c r="JV279" i="1"/>
  <c r="JT279" i="1" s="1"/>
  <c r="II279" i="1"/>
  <c r="IH279" i="1"/>
  <c r="IB279" i="1"/>
  <c r="IA279" i="1"/>
  <c r="HU279" i="1"/>
  <c r="HT279" i="1"/>
  <c r="HN279" i="1"/>
  <c r="HM279" i="1"/>
  <c r="HG279" i="1"/>
  <c r="HF279" i="1"/>
  <c r="GZ279" i="1"/>
  <c r="GY279" i="1"/>
  <c r="GS279" i="1"/>
  <c r="GP279" i="1"/>
  <c r="GO279" i="1"/>
  <c r="FM279" i="1"/>
  <c r="FA279" i="1"/>
  <c r="ER279" i="1"/>
  <c r="EE279" i="1"/>
  <c r="ED279" i="1"/>
  <c r="EC279" i="1"/>
  <c r="DZ279" i="1"/>
  <c r="DV279" i="1"/>
  <c r="CI279" i="1"/>
  <c r="BK279" i="1"/>
  <c r="L279" i="1"/>
  <c r="H279" i="1"/>
  <c r="G279" i="1"/>
  <c r="LO278" i="1"/>
  <c r="LE278" i="1"/>
  <c r="LD278" i="1"/>
  <c r="LB278" i="1"/>
  <c r="KY278" i="1"/>
  <c r="KX278" i="1"/>
  <c r="KP278" i="1"/>
  <c r="KM278" i="1"/>
  <c r="KK278" i="1"/>
  <c r="JV278" i="1"/>
  <c r="JT278" i="1"/>
  <c r="II278" i="1"/>
  <c r="IH278" i="1"/>
  <c r="IB278" i="1"/>
  <c r="IA278" i="1"/>
  <c r="HU278" i="1"/>
  <c r="HT278" i="1"/>
  <c r="HN278" i="1"/>
  <c r="HM278" i="1"/>
  <c r="HG278" i="1"/>
  <c r="HF278" i="1"/>
  <c r="GZ278" i="1"/>
  <c r="GY278" i="1"/>
  <c r="GS278" i="1"/>
  <c r="GP278" i="1"/>
  <c r="GO278" i="1"/>
  <c r="FM278" i="1"/>
  <c r="FA278" i="1"/>
  <c r="ER278" i="1"/>
  <c r="EE278" i="1"/>
  <c r="ED278" i="1"/>
  <c r="EC278" i="1"/>
  <c r="DZ278" i="1"/>
  <c r="DV278" i="1"/>
  <c r="CI278" i="1"/>
  <c r="BK278" i="1"/>
  <c r="L278" i="1"/>
  <c r="H278" i="1"/>
  <c r="G278" i="1"/>
  <c r="LO277" i="1"/>
  <c r="LE277" i="1"/>
  <c r="LD277" i="1"/>
  <c r="LB277" i="1"/>
  <c r="KY277" i="1"/>
  <c r="KX277" i="1"/>
  <c r="KP277" i="1"/>
  <c r="KM277" i="1"/>
  <c r="KK277" i="1"/>
  <c r="JV277" i="1"/>
  <c r="JT277" i="1"/>
  <c r="II277" i="1"/>
  <c r="IH277" i="1"/>
  <c r="IB277" i="1"/>
  <c r="IA277" i="1"/>
  <c r="HU277" i="1"/>
  <c r="HT277" i="1"/>
  <c r="HN277" i="1"/>
  <c r="HM277" i="1"/>
  <c r="HG277" i="1"/>
  <c r="HF277" i="1"/>
  <c r="GZ277" i="1"/>
  <c r="GY277" i="1"/>
  <c r="GS277" i="1"/>
  <c r="GP277" i="1"/>
  <c r="GO277" i="1"/>
  <c r="FM277" i="1"/>
  <c r="FA277" i="1"/>
  <c r="ER277" i="1"/>
  <c r="EE277" i="1"/>
  <c r="ED277" i="1"/>
  <c r="EC277" i="1"/>
  <c r="DZ277" i="1"/>
  <c r="DV277" i="1"/>
  <c r="CI277" i="1"/>
  <c r="BK277" i="1"/>
  <c r="L277" i="1"/>
  <c r="H277" i="1"/>
  <c r="G277" i="1"/>
  <c r="LO276" i="1"/>
  <c r="LE276" i="1"/>
  <c r="LD276" i="1"/>
  <c r="LB276" i="1"/>
  <c r="KY276" i="1"/>
  <c r="KX276" i="1"/>
  <c r="KP276" i="1"/>
  <c r="KM276" i="1"/>
  <c r="KK276" i="1"/>
  <c r="JV276" i="1"/>
  <c r="JT276" i="1"/>
  <c r="II276" i="1"/>
  <c r="IH276" i="1"/>
  <c r="IB276" i="1"/>
  <c r="IA276" i="1"/>
  <c r="HU276" i="1"/>
  <c r="HT276" i="1"/>
  <c r="HN276" i="1"/>
  <c r="HM276" i="1"/>
  <c r="HG276" i="1"/>
  <c r="HF276" i="1"/>
  <c r="GZ276" i="1"/>
  <c r="GY276" i="1"/>
  <c r="GS276" i="1"/>
  <c r="GP276" i="1"/>
  <c r="GO276" i="1"/>
  <c r="FM276" i="1"/>
  <c r="FA276" i="1"/>
  <c r="ER276" i="1"/>
  <c r="EE276" i="1"/>
  <c r="ED276" i="1"/>
  <c r="EC276" i="1"/>
  <c r="DZ276" i="1"/>
  <c r="DV276" i="1"/>
  <c r="CI276" i="1"/>
  <c r="BK276" i="1"/>
  <c r="L276" i="1"/>
  <c r="H276" i="1"/>
  <c r="G276" i="1"/>
  <c r="LO275" i="1"/>
  <c r="LE275" i="1"/>
  <c r="LD275" i="1"/>
  <c r="LB275" i="1"/>
  <c r="KY275" i="1"/>
  <c r="KX275" i="1"/>
  <c r="KP275" i="1"/>
  <c r="KM275" i="1"/>
  <c r="KK275" i="1"/>
  <c r="JV275" i="1"/>
  <c r="JT275" i="1" s="1"/>
  <c r="II275" i="1"/>
  <c r="IH275" i="1"/>
  <c r="IB275" i="1"/>
  <c r="IA275" i="1"/>
  <c r="HU275" i="1"/>
  <c r="HT275" i="1"/>
  <c r="HN275" i="1"/>
  <c r="HM275" i="1"/>
  <c r="HG275" i="1"/>
  <c r="HF275" i="1"/>
  <c r="GZ275" i="1"/>
  <c r="GY275" i="1"/>
  <c r="GS275" i="1"/>
  <c r="GP275" i="1"/>
  <c r="GO275" i="1"/>
  <c r="FM275" i="1"/>
  <c r="FA275" i="1"/>
  <c r="ER275" i="1"/>
  <c r="EE275" i="1"/>
  <c r="ED275" i="1"/>
  <c r="EC275" i="1"/>
  <c r="DZ275" i="1"/>
  <c r="DV275" i="1"/>
  <c r="CI275" i="1"/>
  <c r="BK275" i="1"/>
  <c r="L275" i="1"/>
  <c r="H275" i="1"/>
  <c r="G275" i="1"/>
  <c r="LO274" i="1"/>
  <c r="LE274" i="1"/>
  <c r="LD274" i="1"/>
  <c r="LB274" i="1"/>
  <c r="KY274" i="1"/>
  <c r="KX274" i="1"/>
  <c r="KP274" i="1"/>
  <c r="KM274" i="1"/>
  <c r="KK274" i="1"/>
  <c r="JV274" i="1"/>
  <c r="JT274" i="1" s="1"/>
  <c r="II274" i="1"/>
  <c r="IH274" i="1"/>
  <c r="IB274" i="1"/>
  <c r="IA274" i="1"/>
  <c r="HU274" i="1"/>
  <c r="HT274" i="1"/>
  <c r="HN274" i="1"/>
  <c r="HM274" i="1"/>
  <c r="HG274" i="1"/>
  <c r="HF274" i="1"/>
  <c r="GZ274" i="1"/>
  <c r="GY274" i="1"/>
  <c r="GS274" i="1"/>
  <c r="GP274" i="1"/>
  <c r="GO274" i="1"/>
  <c r="FM274" i="1"/>
  <c r="FA274" i="1"/>
  <c r="ER274" i="1"/>
  <c r="EE274" i="1"/>
  <c r="ED274" i="1"/>
  <c r="EC274" i="1"/>
  <c r="DZ274" i="1"/>
  <c r="DV274" i="1"/>
  <c r="CI274" i="1"/>
  <c r="BK274" i="1"/>
  <c r="L274" i="1"/>
  <c r="H274" i="1"/>
  <c r="G274" i="1"/>
  <c r="LO273" i="1"/>
  <c r="LE273" i="1"/>
  <c r="LD273" i="1"/>
  <c r="LB273" i="1"/>
  <c r="KY273" i="1"/>
  <c r="KX273" i="1"/>
  <c r="KP273" i="1"/>
  <c r="KM273" i="1"/>
  <c r="KK273" i="1"/>
  <c r="JV273" i="1"/>
  <c r="JT273" i="1" s="1"/>
  <c r="II273" i="1"/>
  <c r="IH273" i="1"/>
  <c r="IB273" i="1"/>
  <c r="IA273" i="1"/>
  <c r="HU273" i="1"/>
  <c r="HT273" i="1"/>
  <c r="HN273" i="1"/>
  <c r="HM273" i="1"/>
  <c r="HG273" i="1"/>
  <c r="HF273" i="1"/>
  <c r="GZ273" i="1"/>
  <c r="GY273" i="1"/>
  <c r="GS273" i="1"/>
  <c r="GP273" i="1"/>
  <c r="GO273" i="1"/>
  <c r="FM273" i="1"/>
  <c r="FA273" i="1"/>
  <c r="ER273" i="1"/>
  <c r="EE273" i="1"/>
  <c r="ED273" i="1"/>
  <c r="EC273" i="1"/>
  <c r="DZ273" i="1"/>
  <c r="DV273" i="1"/>
  <c r="CI273" i="1"/>
  <c r="BK273" i="1"/>
  <c r="L273" i="1"/>
  <c r="H273" i="1"/>
  <c r="G273" i="1"/>
  <c r="LO272" i="1"/>
  <c r="LE272" i="1"/>
  <c r="LD272" i="1"/>
  <c r="LB272" i="1"/>
  <c r="KY272" i="1"/>
  <c r="KX272" i="1"/>
  <c r="KP272" i="1"/>
  <c r="KM272" i="1"/>
  <c r="KK272" i="1"/>
  <c r="JV272" i="1"/>
  <c r="JT272" i="1"/>
  <c r="II272" i="1"/>
  <c r="IH272" i="1"/>
  <c r="IB272" i="1"/>
  <c r="IA272" i="1"/>
  <c r="HU272" i="1"/>
  <c r="HT272" i="1"/>
  <c r="HN272" i="1"/>
  <c r="HM272" i="1"/>
  <c r="HG272" i="1"/>
  <c r="HF272" i="1"/>
  <c r="GZ272" i="1"/>
  <c r="GY272" i="1"/>
  <c r="GS272" i="1"/>
  <c r="GP272" i="1"/>
  <c r="GO272" i="1"/>
  <c r="FM272" i="1"/>
  <c r="FA272" i="1"/>
  <c r="ER272" i="1"/>
  <c r="EE272" i="1"/>
  <c r="ED272" i="1"/>
  <c r="EC272" i="1"/>
  <c r="DZ272" i="1"/>
  <c r="DV272" i="1"/>
  <c r="CI272" i="1"/>
  <c r="BK272" i="1"/>
  <c r="L272" i="1"/>
  <c r="H272" i="1"/>
  <c r="G272" i="1"/>
  <c r="LO271" i="1"/>
  <c r="LE271" i="1"/>
  <c r="LD271" i="1"/>
  <c r="LB271" i="1"/>
  <c r="KY271" i="1"/>
  <c r="KX271" i="1"/>
  <c r="KP271" i="1"/>
  <c r="KM271" i="1"/>
  <c r="KK271" i="1"/>
  <c r="JV271" i="1"/>
  <c r="JT271" i="1"/>
  <c r="II271" i="1"/>
  <c r="IH271" i="1"/>
  <c r="IB271" i="1"/>
  <c r="IA271" i="1"/>
  <c r="HU271" i="1"/>
  <c r="HT271" i="1"/>
  <c r="HN271" i="1"/>
  <c r="HM271" i="1"/>
  <c r="HG271" i="1"/>
  <c r="HF271" i="1"/>
  <c r="GZ271" i="1"/>
  <c r="GY271" i="1"/>
  <c r="GS271" i="1"/>
  <c r="GP271" i="1"/>
  <c r="GO271" i="1"/>
  <c r="FM271" i="1"/>
  <c r="FA271" i="1"/>
  <c r="ER271" i="1"/>
  <c r="EE271" i="1"/>
  <c r="ED271" i="1"/>
  <c r="EC271" i="1"/>
  <c r="DZ271" i="1"/>
  <c r="DV271" i="1"/>
  <c r="CI271" i="1"/>
  <c r="BK271" i="1"/>
  <c r="L271" i="1"/>
  <c r="H271" i="1"/>
  <c r="G271" i="1"/>
  <c r="LO270" i="1"/>
  <c r="LE270" i="1"/>
  <c r="LD270" i="1"/>
  <c r="LB270" i="1"/>
  <c r="KY270" i="1"/>
  <c r="KX270" i="1"/>
  <c r="KP270" i="1"/>
  <c r="KM270" i="1"/>
  <c r="KK270" i="1"/>
  <c r="JV270" i="1"/>
  <c r="JT270" i="1"/>
  <c r="II270" i="1"/>
  <c r="IH270" i="1"/>
  <c r="IB270" i="1"/>
  <c r="IA270" i="1"/>
  <c r="HU270" i="1"/>
  <c r="HT270" i="1"/>
  <c r="HN270" i="1"/>
  <c r="HM270" i="1"/>
  <c r="HG270" i="1"/>
  <c r="HF270" i="1"/>
  <c r="GZ270" i="1"/>
  <c r="GY270" i="1"/>
  <c r="GS270" i="1"/>
  <c r="GP270" i="1"/>
  <c r="GO270" i="1"/>
  <c r="FM270" i="1"/>
  <c r="FA270" i="1"/>
  <c r="ER270" i="1"/>
  <c r="EE270" i="1"/>
  <c r="ED270" i="1"/>
  <c r="EC270" i="1"/>
  <c r="DZ270" i="1"/>
  <c r="DV270" i="1"/>
  <c r="CI270" i="1"/>
  <c r="BK270" i="1"/>
  <c r="L270" i="1"/>
  <c r="H270" i="1"/>
  <c r="G270" i="1"/>
  <c r="LO269" i="1"/>
  <c r="LE269" i="1"/>
  <c r="LD269" i="1"/>
  <c r="LB269" i="1"/>
  <c r="KY269" i="1"/>
  <c r="KX269" i="1"/>
  <c r="KP269" i="1"/>
  <c r="KM269" i="1"/>
  <c r="KK269" i="1"/>
  <c r="JV269" i="1"/>
  <c r="JT269" i="1" s="1"/>
  <c r="II269" i="1"/>
  <c r="IH269" i="1"/>
  <c r="IB269" i="1"/>
  <c r="IA269" i="1"/>
  <c r="HU269" i="1"/>
  <c r="HT269" i="1"/>
  <c r="HN269" i="1"/>
  <c r="HM269" i="1"/>
  <c r="HG269" i="1"/>
  <c r="HF269" i="1"/>
  <c r="GZ269" i="1"/>
  <c r="GY269" i="1"/>
  <c r="GS269" i="1"/>
  <c r="GP269" i="1"/>
  <c r="GO269" i="1"/>
  <c r="FM269" i="1"/>
  <c r="FA269" i="1"/>
  <c r="ER269" i="1"/>
  <c r="EE269" i="1"/>
  <c r="ED269" i="1"/>
  <c r="EC269" i="1"/>
  <c r="DZ269" i="1"/>
  <c r="DV269" i="1"/>
  <c r="CI269" i="1"/>
  <c r="BK269" i="1"/>
  <c r="L269" i="1"/>
  <c r="H269" i="1"/>
  <c r="G269" i="1"/>
  <c r="LO268" i="1"/>
  <c r="LE268" i="1"/>
  <c r="LD268" i="1"/>
  <c r="LB268" i="1"/>
  <c r="KY268" i="1"/>
  <c r="KX268" i="1"/>
  <c r="KP268" i="1"/>
  <c r="KM268" i="1"/>
  <c r="KK268" i="1"/>
  <c r="JV268" i="1"/>
  <c r="JT268" i="1" s="1"/>
  <c r="II268" i="1"/>
  <c r="IH268" i="1"/>
  <c r="IB268" i="1"/>
  <c r="IA268" i="1"/>
  <c r="HU268" i="1"/>
  <c r="HT268" i="1"/>
  <c r="HN268" i="1"/>
  <c r="HM268" i="1"/>
  <c r="HG268" i="1"/>
  <c r="HF268" i="1"/>
  <c r="GZ268" i="1"/>
  <c r="GY268" i="1"/>
  <c r="GS268" i="1"/>
  <c r="GP268" i="1"/>
  <c r="GO268" i="1"/>
  <c r="FM268" i="1"/>
  <c r="FA268" i="1"/>
  <c r="ER268" i="1"/>
  <c r="EE268" i="1"/>
  <c r="ED268" i="1"/>
  <c r="EC268" i="1"/>
  <c r="DZ268" i="1"/>
  <c r="DV268" i="1"/>
  <c r="CI268" i="1"/>
  <c r="BK268" i="1"/>
  <c r="L268" i="1"/>
  <c r="H268" i="1"/>
  <c r="G268" i="1"/>
  <c r="LO267" i="1"/>
  <c r="LE267" i="1"/>
  <c r="LD267" i="1"/>
  <c r="LB267" i="1"/>
  <c r="KY267" i="1"/>
  <c r="KX267" i="1"/>
  <c r="KP267" i="1"/>
  <c r="KM267" i="1"/>
  <c r="KK267" i="1"/>
  <c r="JV267" i="1"/>
  <c r="JT267" i="1" s="1"/>
  <c r="II267" i="1"/>
  <c r="IH267" i="1"/>
  <c r="IB267" i="1"/>
  <c r="IA267" i="1"/>
  <c r="HU267" i="1"/>
  <c r="HT267" i="1"/>
  <c r="HN267" i="1"/>
  <c r="HM267" i="1"/>
  <c r="HG267" i="1"/>
  <c r="HF267" i="1"/>
  <c r="GZ267" i="1"/>
  <c r="GY267" i="1"/>
  <c r="GS267" i="1"/>
  <c r="GP267" i="1"/>
  <c r="GO267" i="1"/>
  <c r="FM267" i="1"/>
  <c r="FA267" i="1"/>
  <c r="ER267" i="1"/>
  <c r="EE267" i="1"/>
  <c r="ED267" i="1"/>
  <c r="EC267" i="1"/>
  <c r="DZ267" i="1"/>
  <c r="DV267" i="1"/>
  <c r="CI267" i="1"/>
  <c r="BK267" i="1"/>
  <c r="L267" i="1"/>
  <c r="H267" i="1"/>
  <c r="G267" i="1"/>
  <c r="LO266" i="1"/>
  <c r="LE266" i="1"/>
  <c r="LD266" i="1"/>
  <c r="LB266" i="1"/>
  <c r="KY266" i="1"/>
  <c r="KX266" i="1"/>
  <c r="KP266" i="1"/>
  <c r="KM266" i="1"/>
  <c r="KK266" i="1"/>
  <c r="JV266" i="1"/>
  <c r="JT266" i="1"/>
  <c r="II266" i="1"/>
  <c r="IH266" i="1"/>
  <c r="IB266" i="1"/>
  <c r="IA266" i="1"/>
  <c r="HU266" i="1"/>
  <c r="HT266" i="1"/>
  <c r="HN266" i="1"/>
  <c r="HM266" i="1"/>
  <c r="HG266" i="1"/>
  <c r="HF266" i="1"/>
  <c r="GZ266" i="1"/>
  <c r="GY266" i="1"/>
  <c r="GS266" i="1"/>
  <c r="GP266" i="1"/>
  <c r="GO266" i="1"/>
  <c r="FM266" i="1"/>
  <c r="FA266" i="1"/>
  <c r="ER266" i="1"/>
  <c r="EE266" i="1"/>
  <c r="ED266" i="1"/>
  <c r="EC266" i="1"/>
  <c r="DZ266" i="1"/>
  <c r="DV266" i="1"/>
  <c r="CI266" i="1"/>
  <c r="BK266" i="1"/>
  <c r="L266" i="1"/>
  <c r="H266" i="1"/>
  <c r="G266" i="1"/>
  <c r="LO265" i="1"/>
  <c r="LE265" i="1"/>
  <c r="LD265" i="1"/>
  <c r="LB265" i="1"/>
  <c r="KY265" i="1"/>
  <c r="KX265" i="1"/>
  <c r="KP265" i="1"/>
  <c r="KM265" i="1"/>
  <c r="KK265" i="1"/>
  <c r="JV265" i="1"/>
  <c r="JT265" i="1"/>
  <c r="II265" i="1"/>
  <c r="IH265" i="1"/>
  <c r="IB265" i="1"/>
  <c r="IA265" i="1"/>
  <c r="HU265" i="1"/>
  <c r="HT265" i="1"/>
  <c r="HN265" i="1"/>
  <c r="HM265" i="1"/>
  <c r="HG265" i="1"/>
  <c r="HF265" i="1"/>
  <c r="GZ265" i="1"/>
  <c r="GY265" i="1"/>
  <c r="GS265" i="1"/>
  <c r="GP265" i="1"/>
  <c r="GO265" i="1"/>
  <c r="FM265" i="1"/>
  <c r="FA265" i="1"/>
  <c r="ER265" i="1"/>
  <c r="EE265" i="1"/>
  <c r="ED265" i="1"/>
  <c r="EC265" i="1"/>
  <c r="DZ265" i="1"/>
  <c r="DV265" i="1"/>
  <c r="CI265" i="1"/>
  <c r="BK265" i="1"/>
  <c r="L265" i="1"/>
  <c r="H265" i="1"/>
  <c r="G265" i="1"/>
  <c r="LO264" i="1"/>
  <c r="LE264" i="1"/>
  <c r="LD264" i="1"/>
  <c r="LB264" i="1"/>
  <c r="KY264" i="1"/>
  <c r="KX264" i="1"/>
  <c r="KP264" i="1"/>
  <c r="KM264" i="1"/>
  <c r="KK264" i="1"/>
  <c r="JV264" i="1"/>
  <c r="JT264" i="1" s="1"/>
  <c r="II264" i="1"/>
  <c r="IH264" i="1"/>
  <c r="IB264" i="1"/>
  <c r="IA264" i="1"/>
  <c r="HU264" i="1"/>
  <c r="HT264" i="1"/>
  <c r="HN264" i="1"/>
  <c r="HM264" i="1"/>
  <c r="HG264" i="1"/>
  <c r="HF264" i="1"/>
  <c r="GZ264" i="1"/>
  <c r="GY264" i="1"/>
  <c r="GS264" i="1"/>
  <c r="GP264" i="1"/>
  <c r="GO264" i="1"/>
  <c r="FM264" i="1"/>
  <c r="FA264" i="1"/>
  <c r="ER264" i="1"/>
  <c r="EE264" i="1"/>
  <c r="ED264" i="1"/>
  <c r="EC264" i="1"/>
  <c r="DZ264" i="1"/>
  <c r="DV264" i="1"/>
  <c r="CI264" i="1"/>
  <c r="BK264" i="1"/>
  <c r="L264" i="1"/>
  <c r="H264" i="1"/>
  <c r="G264" i="1"/>
  <c r="LO263" i="1"/>
  <c r="LE263" i="1"/>
  <c r="LD263" i="1"/>
  <c r="LB263" i="1"/>
  <c r="KY263" i="1"/>
  <c r="KX263" i="1"/>
  <c r="KP263" i="1"/>
  <c r="KM263" i="1"/>
  <c r="KK263" i="1"/>
  <c r="JV263" i="1"/>
  <c r="JT263" i="1" s="1"/>
  <c r="II263" i="1"/>
  <c r="IH263" i="1"/>
  <c r="IB263" i="1"/>
  <c r="IA263" i="1"/>
  <c r="HU263" i="1"/>
  <c r="HT263" i="1"/>
  <c r="HN263" i="1"/>
  <c r="HM263" i="1"/>
  <c r="HG263" i="1"/>
  <c r="HF263" i="1"/>
  <c r="GZ263" i="1"/>
  <c r="GY263" i="1"/>
  <c r="GS263" i="1"/>
  <c r="GP263" i="1"/>
  <c r="GO263" i="1"/>
  <c r="FM263" i="1"/>
  <c r="FA263" i="1"/>
  <c r="ER263" i="1"/>
  <c r="EE263" i="1"/>
  <c r="ED263" i="1"/>
  <c r="EC263" i="1"/>
  <c r="DZ263" i="1"/>
  <c r="DV263" i="1"/>
  <c r="CI263" i="1"/>
  <c r="BK263" i="1"/>
  <c r="L263" i="1"/>
  <c r="H263" i="1"/>
  <c r="G263" i="1"/>
  <c r="LO262" i="1"/>
  <c r="LE262" i="1"/>
  <c r="LD262" i="1"/>
  <c r="LB262" i="1"/>
  <c r="KY262" i="1"/>
  <c r="KX262" i="1"/>
  <c r="KP262" i="1"/>
  <c r="KM262" i="1"/>
  <c r="KK262" i="1"/>
  <c r="JV262" i="1"/>
  <c r="JT262" i="1" s="1"/>
  <c r="II262" i="1"/>
  <c r="IH262" i="1"/>
  <c r="IB262" i="1"/>
  <c r="IA262" i="1"/>
  <c r="HU262" i="1"/>
  <c r="HT262" i="1"/>
  <c r="HN262" i="1"/>
  <c r="HM262" i="1"/>
  <c r="HG262" i="1"/>
  <c r="HF262" i="1"/>
  <c r="GZ262" i="1"/>
  <c r="GY262" i="1"/>
  <c r="GS262" i="1"/>
  <c r="GP262" i="1"/>
  <c r="GO262" i="1"/>
  <c r="FM262" i="1"/>
  <c r="FA262" i="1"/>
  <c r="ER262" i="1"/>
  <c r="EE262" i="1"/>
  <c r="ED262" i="1"/>
  <c r="EC262" i="1"/>
  <c r="DZ262" i="1"/>
  <c r="DV262" i="1"/>
  <c r="CI262" i="1"/>
  <c r="BK262" i="1"/>
  <c r="L262" i="1"/>
  <c r="H262" i="1"/>
  <c r="G262" i="1"/>
  <c r="LO261" i="1"/>
  <c r="LE261" i="1"/>
  <c r="LD261" i="1"/>
  <c r="LB261" i="1"/>
  <c r="KY261" i="1"/>
  <c r="KX261" i="1"/>
  <c r="KP261" i="1"/>
  <c r="KM261" i="1"/>
  <c r="KK261" i="1"/>
  <c r="JV261" i="1"/>
  <c r="JT261" i="1" s="1"/>
  <c r="II261" i="1"/>
  <c r="IH261" i="1"/>
  <c r="IB261" i="1"/>
  <c r="IA261" i="1"/>
  <c r="HU261" i="1"/>
  <c r="HT261" i="1"/>
  <c r="HN261" i="1"/>
  <c r="HM261" i="1"/>
  <c r="HG261" i="1"/>
  <c r="HF261" i="1"/>
  <c r="GZ261" i="1"/>
  <c r="GY261" i="1"/>
  <c r="GS261" i="1"/>
  <c r="GP261" i="1"/>
  <c r="GO261" i="1"/>
  <c r="FM261" i="1"/>
  <c r="FA261" i="1"/>
  <c r="ER261" i="1"/>
  <c r="EE261" i="1"/>
  <c r="ED261" i="1"/>
  <c r="EC261" i="1"/>
  <c r="DZ261" i="1"/>
  <c r="DV261" i="1"/>
  <c r="CI261" i="1"/>
  <c r="BK261" i="1"/>
  <c r="L261" i="1"/>
  <c r="H261" i="1"/>
  <c r="G261" i="1"/>
  <c r="LO260" i="1"/>
  <c r="LE260" i="1"/>
  <c r="LD260" i="1"/>
  <c r="LB260" i="1"/>
  <c r="KY260" i="1"/>
  <c r="KX260" i="1"/>
  <c r="KP260" i="1"/>
  <c r="KM260" i="1"/>
  <c r="KK260" i="1"/>
  <c r="JV260" i="1"/>
  <c r="JT260" i="1"/>
  <c r="II260" i="1"/>
  <c r="IH260" i="1"/>
  <c r="IB260" i="1"/>
  <c r="IA260" i="1"/>
  <c r="HU260" i="1"/>
  <c r="HT260" i="1"/>
  <c r="HN260" i="1"/>
  <c r="HM260" i="1"/>
  <c r="HG260" i="1"/>
  <c r="HF260" i="1"/>
  <c r="GZ260" i="1"/>
  <c r="GY260" i="1"/>
  <c r="GS260" i="1"/>
  <c r="GP260" i="1"/>
  <c r="GO260" i="1"/>
  <c r="FM260" i="1"/>
  <c r="FA260" i="1"/>
  <c r="ER260" i="1"/>
  <c r="EE260" i="1"/>
  <c r="ED260" i="1"/>
  <c r="EC260" i="1"/>
  <c r="DZ260" i="1"/>
  <c r="DV260" i="1"/>
  <c r="CI260" i="1"/>
  <c r="BK260" i="1"/>
  <c r="L260" i="1"/>
  <c r="H260" i="1"/>
  <c r="G260" i="1"/>
  <c r="LO259" i="1"/>
  <c r="LE259" i="1"/>
  <c r="LD259" i="1"/>
  <c r="LB259" i="1"/>
  <c r="KY259" i="1"/>
  <c r="KX259" i="1"/>
  <c r="KP259" i="1"/>
  <c r="KM259" i="1"/>
  <c r="KK259" i="1"/>
  <c r="JV259" i="1"/>
  <c r="JT259" i="1"/>
  <c r="II259" i="1"/>
  <c r="IH259" i="1"/>
  <c r="IB259" i="1"/>
  <c r="IA259" i="1"/>
  <c r="HU259" i="1"/>
  <c r="HT259" i="1"/>
  <c r="HN259" i="1"/>
  <c r="HM259" i="1"/>
  <c r="HG259" i="1"/>
  <c r="HF259" i="1"/>
  <c r="GZ259" i="1"/>
  <c r="GY259" i="1"/>
  <c r="GS259" i="1"/>
  <c r="GP259" i="1"/>
  <c r="GO259" i="1"/>
  <c r="FM259" i="1"/>
  <c r="FA259" i="1"/>
  <c r="ER259" i="1"/>
  <c r="EE259" i="1"/>
  <c r="ED259" i="1"/>
  <c r="EC259" i="1"/>
  <c r="DZ259" i="1"/>
  <c r="DV259" i="1"/>
  <c r="CI259" i="1"/>
  <c r="BK259" i="1"/>
  <c r="L259" i="1"/>
  <c r="H259" i="1"/>
  <c r="G259" i="1"/>
  <c r="LO258" i="1"/>
  <c r="LE258" i="1"/>
  <c r="LD258" i="1"/>
  <c r="LB258" i="1"/>
  <c r="KY258" i="1"/>
  <c r="KX258" i="1"/>
  <c r="KP258" i="1"/>
  <c r="KM258" i="1"/>
  <c r="KK258" i="1"/>
  <c r="JV258" i="1"/>
  <c r="JT258" i="1" s="1"/>
  <c r="II258" i="1"/>
  <c r="IH258" i="1"/>
  <c r="IB258" i="1"/>
  <c r="IA258" i="1"/>
  <c r="HU258" i="1"/>
  <c r="HT258" i="1"/>
  <c r="HN258" i="1"/>
  <c r="HM258" i="1"/>
  <c r="HG258" i="1"/>
  <c r="HF258" i="1"/>
  <c r="GZ258" i="1"/>
  <c r="GY258" i="1"/>
  <c r="GS258" i="1"/>
  <c r="GP258" i="1"/>
  <c r="GO258" i="1"/>
  <c r="FM258" i="1"/>
  <c r="FA258" i="1"/>
  <c r="ER258" i="1"/>
  <c r="EE258" i="1"/>
  <c r="ED258" i="1"/>
  <c r="EC258" i="1"/>
  <c r="DZ258" i="1"/>
  <c r="DV258" i="1"/>
  <c r="CI258" i="1"/>
  <c r="BK258" i="1"/>
  <c r="L258" i="1"/>
  <c r="H258" i="1"/>
  <c r="G258" i="1"/>
  <c r="LO257" i="1"/>
  <c r="LE257" i="1"/>
  <c r="LD257" i="1"/>
  <c r="LB257" i="1"/>
  <c r="KY257" i="1"/>
  <c r="KX257" i="1"/>
  <c r="KP257" i="1"/>
  <c r="KM257" i="1"/>
  <c r="KK257" i="1"/>
  <c r="JV257" i="1"/>
  <c r="JT257" i="1" s="1"/>
  <c r="II257" i="1"/>
  <c r="IH257" i="1"/>
  <c r="IB257" i="1"/>
  <c r="IA257" i="1"/>
  <c r="HU257" i="1"/>
  <c r="HT257" i="1"/>
  <c r="HN257" i="1"/>
  <c r="HM257" i="1"/>
  <c r="HG257" i="1"/>
  <c r="HF257" i="1"/>
  <c r="GZ257" i="1"/>
  <c r="GY257" i="1"/>
  <c r="GS257" i="1"/>
  <c r="GP257" i="1"/>
  <c r="GO257" i="1"/>
  <c r="FM257" i="1"/>
  <c r="FA257" i="1"/>
  <c r="ER257" i="1"/>
  <c r="EE257" i="1"/>
  <c r="ED257" i="1"/>
  <c r="EC257" i="1"/>
  <c r="DZ257" i="1"/>
  <c r="DV257" i="1"/>
  <c r="CI257" i="1"/>
  <c r="BK257" i="1"/>
  <c r="L257" i="1"/>
  <c r="H257" i="1"/>
  <c r="G257" i="1"/>
  <c r="LO256" i="1"/>
  <c r="LE256" i="1"/>
  <c r="LD256" i="1"/>
  <c r="LB256" i="1"/>
  <c r="KY256" i="1"/>
  <c r="KX256" i="1"/>
  <c r="KP256" i="1"/>
  <c r="KM256" i="1"/>
  <c r="KK256" i="1"/>
  <c r="JV256" i="1"/>
  <c r="JT256" i="1" s="1"/>
  <c r="II256" i="1"/>
  <c r="IH256" i="1"/>
  <c r="IB256" i="1"/>
  <c r="IA256" i="1"/>
  <c r="HU256" i="1"/>
  <c r="HT256" i="1"/>
  <c r="HN256" i="1"/>
  <c r="HM256" i="1"/>
  <c r="HG256" i="1"/>
  <c r="HF256" i="1"/>
  <c r="GZ256" i="1"/>
  <c r="GY256" i="1"/>
  <c r="GS256" i="1"/>
  <c r="GP256" i="1"/>
  <c r="GO256" i="1"/>
  <c r="FM256" i="1"/>
  <c r="FA256" i="1"/>
  <c r="ER256" i="1"/>
  <c r="EE256" i="1"/>
  <c r="ED256" i="1"/>
  <c r="EC256" i="1"/>
  <c r="DZ256" i="1"/>
  <c r="DV256" i="1"/>
  <c r="CI256" i="1"/>
  <c r="BK256" i="1"/>
  <c r="L256" i="1"/>
  <c r="H256" i="1"/>
  <c r="G256" i="1"/>
  <c r="LO255" i="1"/>
  <c r="LE255" i="1"/>
  <c r="LD255" i="1"/>
  <c r="LB255" i="1"/>
  <c r="KY255" i="1"/>
  <c r="KX255" i="1"/>
  <c r="KP255" i="1"/>
  <c r="KM255" i="1"/>
  <c r="KK255" i="1"/>
  <c r="JV255" i="1"/>
  <c r="JT255" i="1" s="1"/>
  <c r="II255" i="1"/>
  <c r="IH255" i="1"/>
  <c r="IB255" i="1"/>
  <c r="IA255" i="1"/>
  <c r="HU255" i="1"/>
  <c r="HT255" i="1"/>
  <c r="HN255" i="1"/>
  <c r="HM255" i="1"/>
  <c r="HG255" i="1"/>
  <c r="HF255" i="1"/>
  <c r="GZ255" i="1"/>
  <c r="GY255" i="1"/>
  <c r="GS255" i="1"/>
  <c r="GP255" i="1"/>
  <c r="GO255" i="1"/>
  <c r="FM255" i="1"/>
  <c r="FA255" i="1"/>
  <c r="ER255" i="1"/>
  <c r="EE255" i="1"/>
  <c r="ED255" i="1"/>
  <c r="EC255" i="1"/>
  <c r="DZ255" i="1"/>
  <c r="DV255" i="1"/>
  <c r="CI255" i="1"/>
  <c r="BK255" i="1"/>
  <c r="L255" i="1"/>
  <c r="H255" i="1"/>
  <c r="G255" i="1"/>
  <c r="LO254" i="1"/>
  <c r="LE254" i="1"/>
  <c r="LD254" i="1"/>
  <c r="LB254" i="1"/>
  <c r="KY254" i="1"/>
  <c r="KX254" i="1"/>
  <c r="KP254" i="1"/>
  <c r="KM254" i="1"/>
  <c r="KK254" i="1"/>
  <c r="JV254" i="1"/>
  <c r="JT254" i="1"/>
  <c r="II254" i="1"/>
  <c r="IH254" i="1"/>
  <c r="IB254" i="1"/>
  <c r="IA254" i="1"/>
  <c r="HU254" i="1"/>
  <c r="HT254" i="1"/>
  <c r="HN254" i="1"/>
  <c r="HM254" i="1"/>
  <c r="HG254" i="1"/>
  <c r="HF254" i="1"/>
  <c r="GZ254" i="1"/>
  <c r="GY254" i="1"/>
  <c r="GS254" i="1"/>
  <c r="GP254" i="1"/>
  <c r="GO254" i="1"/>
  <c r="FM254" i="1"/>
  <c r="FA254" i="1"/>
  <c r="ER254" i="1"/>
  <c r="EE254" i="1"/>
  <c r="ED254" i="1"/>
  <c r="EC254" i="1"/>
  <c r="DZ254" i="1"/>
  <c r="DV254" i="1"/>
  <c r="CI254" i="1"/>
  <c r="BK254" i="1"/>
  <c r="L254" i="1"/>
  <c r="H254" i="1"/>
  <c r="G254" i="1"/>
  <c r="LO253" i="1"/>
  <c r="LE253" i="1"/>
  <c r="LD253" i="1"/>
  <c r="LB253" i="1"/>
  <c r="KY253" i="1"/>
  <c r="KX253" i="1"/>
  <c r="KP253" i="1"/>
  <c r="KM253" i="1"/>
  <c r="KK253" i="1"/>
  <c r="JV253" i="1"/>
  <c r="JT253" i="1"/>
  <c r="II253" i="1"/>
  <c r="IH253" i="1"/>
  <c r="IB253" i="1"/>
  <c r="IA253" i="1"/>
  <c r="HU253" i="1"/>
  <c r="HT253" i="1"/>
  <c r="HN253" i="1"/>
  <c r="HM253" i="1"/>
  <c r="HG253" i="1"/>
  <c r="HF253" i="1"/>
  <c r="GZ253" i="1"/>
  <c r="GY253" i="1"/>
  <c r="GS253" i="1"/>
  <c r="GP253" i="1"/>
  <c r="GO253" i="1"/>
  <c r="FM253" i="1"/>
  <c r="FA253" i="1"/>
  <c r="ER253" i="1"/>
  <c r="EE253" i="1"/>
  <c r="ED253" i="1"/>
  <c r="EC253" i="1"/>
  <c r="DZ253" i="1"/>
  <c r="DV253" i="1"/>
  <c r="CI253" i="1"/>
  <c r="BK253" i="1"/>
  <c r="L253" i="1"/>
  <c r="H253" i="1"/>
  <c r="G253" i="1"/>
  <c r="LO252" i="1"/>
  <c r="LE252" i="1"/>
  <c r="LD252" i="1"/>
  <c r="LB252" i="1"/>
  <c r="KY252" i="1"/>
  <c r="KX252" i="1"/>
  <c r="KP252" i="1"/>
  <c r="KM252" i="1"/>
  <c r="KK252" i="1"/>
  <c r="JV252" i="1"/>
  <c r="JT252" i="1" s="1"/>
  <c r="II252" i="1"/>
  <c r="IH252" i="1"/>
  <c r="IB252" i="1"/>
  <c r="IA252" i="1"/>
  <c r="HU252" i="1"/>
  <c r="HT252" i="1"/>
  <c r="HN252" i="1"/>
  <c r="HM252" i="1"/>
  <c r="HG252" i="1"/>
  <c r="HF252" i="1"/>
  <c r="GZ252" i="1"/>
  <c r="GY252" i="1"/>
  <c r="GS252" i="1"/>
  <c r="GP252" i="1"/>
  <c r="GO252" i="1"/>
  <c r="FM252" i="1"/>
  <c r="FA252" i="1"/>
  <c r="ER252" i="1"/>
  <c r="EE252" i="1"/>
  <c r="ED252" i="1"/>
  <c r="EC252" i="1"/>
  <c r="DZ252" i="1"/>
  <c r="DV252" i="1"/>
  <c r="CI252" i="1"/>
  <c r="BK252" i="1"/>
  <c r="L252" i="1"/>
  <c r="H252" i="1"/>
  <c r="G252" i="1"/>
  <c r="LO251" i="1"/>
  <c r="LE251" i="1"/>
  <c r="LD251" i="1"/>
  <c r="LB251" i="1"/>
  <c r="KY251" i="1"/>
  <c r="KX251" i="1"/>
  <c r="KP251" i="1"/>
  <c r="KM251" i="1"/>
  <c r="KK251" i="1"/>
  <c r="JV251" i="1"/>
  <c r="JT251" i="1" s="1"/>
  <c r="II251" i="1"/>
  <c r="IH251" i="1"/>
  <c r="IB251" i="1"/>
  <c r="IA251" i="1"/>
  <c r="HU251" i="1"/>
  <c r="HT251" i="1"/>
  <c r="HN251" i="1"/>
  <c r="HM251" i="1"/>
  <c r="HG251" i="1"/>
  <c r="HF251" i="1"/>
  <c r="GZ251" i="1"/>
  <c r="GY251" i="1"/>
  <c r="GS251" i="1"/>
  <c r="GP251" i="1"/>
  <c r="GO251" i="1"/>
  <c r="FM251" i="1"/>
  <c r="FA251" i="1"/>
  <c r="ER251" i="1"/>
  <c r="EE251" i="1"/>
  <c r="ED251" i="1"/>
  <c r="EC251" i="1"/>
  <c r="DZ251" i="1"/>
  <c r="DV251" i="1"/>
  <c r="CI251" i="1"/>
  <c r="BK251" i="1"/>
  <c r="L251" i="1"/>
  <c r="H251" i="1"/>
  <c r="G251" i="1"/>
  <c r="LO250" i="1"/>
  <c r="LE250" i="1"/>
  <c r="LD250" i="1"/>
  <c r="LB250" i="1"/>
  <c r="KY250" i="1"/>
  <c r="KX250" i="1"/>
  <c r="KP250" i="1"/>
  <c r="KM250" i="1"/>
  <c r="KK250" i="1"/>
  <c r="JV250" i="1"/>
  <c r="JT250" i="1" s="1"/>
  <c r="II250" i="1"/>
  <c r="IH250" i="1"/>
  <c r="IB250" i="1"/>
  <c r="IA250" i="1"/>
  <c r="HU250" i="1"/>
  <c r="HT250" i="1"/>
  <c r="HN250" i="1"/>
  <c r="HM250" i="1"/>
  <c r="HG250" i="1"/>
  <c r="HF250" i="1"/>
  <c r="GZ250" i="1"/>
  <c r="GY250" i="1"/>
  <c r="GS250" i="1"/>
  <c r="GP250" i="1"/>
  <c r="GO250" i="1"/>
  <c r="FM250" i="1"/>
  <c r="FA250" i="1"/>
  <c r="ER250" i="1"/>
  <c r="EE250" i="1"/>
  <c r="ED250" i="1"/>
  <c r="EC250" i="1"/>
  <c r="DZ250" i="1"/>
  <c r="DV250" i="1"/>
  <c r="CI250" i="1"/>
  <c r="BK250" i="1"/>
  <c r="L250" i="1"/>
  <c r="H250" i="1"/>
  <c r="G250" i="1"/>
  <c r="LO249" i="1"/>
  <c r="LE249" i="1"/>
  <c r="LD249" i="1"/>
  <c r="LB249" i="1"/>
  <c r="KY249" i="1"/>
  <c r="KX249" i="1"/>
  <c r="KP249" i="1"/>
  <c r="KM249" i="1"/>
  <c r="KK249" i="1"/>
  <c r="JV249" i="1"/>
  <c r="JT249" i="1"/>
  <c r="II249" i="1"/>
  <c r="IH249" i="1"/>
  <c r="IB249" i="1"/>
  <c r="IA249" i="1"/>
  <c r="HU249" i="1"/>
  <c r="HT249" i="1"/>
  <c r="HN249" i="1"/>
  <c r="HM249" i="1"/>
  <c r="HG249" i="1"/>
  <c r="HF249" i="1"/>
  <c r="GZ249" i="1"/>
  <c r="GY249" i="1"/>
  <c r="GS249" i="1"/>
  <c r="GP249" i="1"/>
  <c r="GO249" i="1"/>
  <c r="FM249" i="1"/>
  <c r="FA249" i="1"/>
  <c r="ER249" i="1"/>
  <c r="EE249" i="1"/>
  <c r="ED249" i="1"/>
  <c r="EC249" i="1"/>
  <c r="DZ249" i="1"/>
  <c r="DV249" i="1"/>
  <c r="CI249" i="1"/>
  <c r="BK249" i="1"/>
  <c r="L249" i="1"/>
  <c r="H249" i="1"/>
  <c r="G249" i="1"/>
  <c r="LO248" i="1"/>
  <c r="LE248" i="1"/>
  <c r="LD248" i="1"/>
  <c r="LB248" i="1"/>
  <c r="KY248" i="1"/>
  <c r="KX248" i="1"/>
  <c r="KP248" i="1"/>
  <c r="KM248" i="1"/>
  <c r="KK248" i="1"/>
  <c r="JV248" i="1"/>
  <c r="JT248" i="1"/>
  <c r="II248" i="1"/>
  <c r="IH248" i="1"/>
  <c r="IB248" i="1"/>
  <c r="IA248" i="1"/>
  <c r="HU248" i="1"/>
  <c r="HT248" i="1"/>
  <c r="HN248" i="1"/>
  <c r="HM248" i="1"/>
  <c r="HG248" i="1"/>
  <c r="HF248" i="1"/>
  <c r="GZ248" i="1"/>
  <c r="GY248" i="1"/>
  <c r="GS248" i="1"/>
  <c r="GP248" i="1"/>
  <c r="GO248" i="1"/>
  <c r="FM248" i="1"/>
  <c r="FA248" i="1"/>
  <c r="ER248" i="1"/>
  <c r="EE248" i="1"/>
  <c r="ED248" i="1"/>
  <c r="EC248" i="1"/>
  <c r="DZ248" i="1"/>
  <c r="DV248" i="1"/>
  <c r="CI248" i="1"/>
  <c r="BK248" i="1"/>
  <c r="L248" i="1"/>
  <c r="H248" i="1"/>
  <c r="G248" i="1"/>
  <c r="LO247" i="1"/>
  <c r="LE247" i="1"/>
  <c r="LD247" i="1"/>
  <c r="LB247" i="1"/>
  <c r="KY247" i="1"/>
  <c r="KX247" i="1"/>
  <c r="KP247" i="1"/>
  <c r="KM247" i="1"/>
  <c r="KK247" i="1"/>
  <c r="JV247" i="1"/>
  <c r="JT247" i="1"/>
  <c r="II247" i="1"/>
  <c r="IH247" i="1"/>
  <c r="IB247" i="1"/>
  <c r="IA247" i="1"/>
  <c r="HU247" i="1"/>
  <c r="HT247" i="1"/>
  <c r="HN247" i="1"/>
  <c r="HM247" i="1"/>
  <c r="HG247" i="1"/>
  <c r="HF247" i="1"/>
  <c r="GZ247" i="1"/>
  <c r="GY247" i="1"/>
  <c r="GS247" i="1"/>
  <c r="GP247" i="1"/>
  <c r="GO247" i="1"/>
  <c r="FM247" i="1"/>
  <c r="FA247" i="1"/>
  <c r="ER247" i="1"/>
  <c r="EE247" i="1"/>
  <c r="ED247" i="1"/>
  <c r="EC247" i="1"/>
  <c r="DZ247" i="1"/>
  <c r="DV247" i="1"/>
  <c r="CI247" i="1"/>
  <c r="BK247" i="1"/>
  <c r="L247" i="1"/>
  <c r="H247" i="1"/>
  <c r="G247" i="1"/>
  <c r="LO246" i="1"/>
  <c r="LE246" i="1"/>
  <c r="LD246" i="1"/>
  <c r="LB246" i="1"/>
  <c r="KY246" i="1"/>
  <c r="KX246" i="1"/>
  <c r="KP246" i="1"/>
  <c r="KM246" i="1"/>
  <c r="KK246" i="1"/>
  <c r="JV246" i="1"/>
  <c r="JT246" i="1" s="1"/>
  <c r="II246" i="1"/>
  <c r="IH246" i="1"/>
  <c r="IB246" i="1"/>
  <c r="IA246" i="1"/>
  <c r="HU246" i="1"/>
  <c r="HT246" i="1"/>
  <c r="HN246" i="1"/>
  <c r="HM246" i="1"/>
  <c r="HG246" i="1"/>
  <c r="HF246" i="1"/>
  <c r="GZ246" i="1"/>
  <c r="GY246" i="1"/>
  <c r="GS246" i="1"/>
  <c r="GP246" i="1"/>
  <c r="GO246" i="1"/>
  <c r="FM246" i="1"/>
  <c r="FA246" i="1"/>
  <c r="ER246" i="1"/>
  <c r="EE246" i="1"/>
  <c r="ED246" i="1"/>
  <c r="EC246" i="1"/>
  <c r="DZ246" i="1"/>
  <c r="DV246" i="1"/>
  <c r="CI246" i="1"/>
  <c r="BK246" i="1"/>
  <c r="L246" i="1"/>
  <c r="H246" i="1"/>
  <c r="G246" i="1"/>
  <c r="LO245" i="1"/>
  <c r="LE245" i="1"/>
  <c r="LD245" i="1"/>
  <c r="LB245" i="1"/>
  <c r="KY245" i="1"/>
  <c r="KX245" i="1"/>
  <c r="KP245" i="1"/>
  <c r="KM245" i="1"/>
  <c r="KK245" i="1"/>
  <c r="JV245" i="1"/>
  <c r="JT245" i="1" s="1"/>
  <c r="II245" i="1"/>
  <c r="IH245" i="1"/>
  <c r="IB245" i="1"/>
  <c r="IA245" i="1"/>
  <c r="HU245" i="1"/>
  <c r="HT245" i="1"/>
  <c r="HN245" i="1"/>
  <c r="HM245" i="1"/>
  <c r="HG245" i="1"/>
  <c r="HF245" i="1"/>
  <c r="GZ245" i="1"/>
  <c r="GY245" i="1"/>
  <c r="GS245" i="1"/>
  <c r="GP245" i="1"/>
  <c r="GO245" i="1"/>
  <c r="FM245" i="1"/>
  <c r="FA245" i="1"/>
  <c r="ER245" i="1"/>
  <c r="EE245" i="1"/>
  <c r="ED245" i="1"/>
  <c r="EC245" i="1"/>
  <c r="DZ245" i="1"/>
  <c r="DV245" i="1"/>
  <c r="CI245" i="1"/>
  <c r="BK245" i="1"/>
  <c r="L245" i="1"/>
  <c r="H245" i="1"/>
  <c r="G245" i="1"/>
  <c r="LO244" i="1"/>
  <c r="LE244" i="1"/>
  <c r="LD244" i="1"/>
  <c r="LB244" i="1"/>
  <c r="KY244" i="1"/>
  <c r="KX244" i="1"/>
  <c r="KP244" i="1"/>
  <c r="KM244" i="1"/>
  <c r="KK244" i="1"/>
  <c r="JV244" i="1"/>
  <c r="JT244" i="1" s="1"/>
  <c r="II244" i="1"/>
  <c r="IH244" i="1"/>
  <c r="IB244" i="1"/>
  <c r="IA244" i="1"/>
  <c r="HU244" i="1"/>
  <c r="HT244" i="1"/>
  <c r="HN244" i="1"/>
  <c r="HM244" i="1"/>
  <c r="HG244" i="1"/>
  <c r="HF244" i="1"/>
  <c r="GZ244" i="1"/>
  <c r="GY244" i="1"/>
  <c r="GS244" i="1"/>
  <c r="GP244" i="1"/>
  <c r="GO244" i="1"/>
  <c r="FM244" i="1"/>
  <c r="FA244" i="1"/>
  <c r="ER244" i="1"/>
  <c r="EE244" i="1"/>
  <c r="ED244" i="1"/>
  <c r="EC244" i="1"/>
  <c r="DZ244" i="1"/>
  <c r="DV244" i="1"/>
  <c r="CI244" i="1"/>
  <c r="BK244" i="1"/>
  <c r="L244" i="1"/>
  <c r="H244" i="1"/>
  <c r="G244" i="1"/>
  <c r="LO243" i="1"/>
  <c r="LE243" i="1"/>
  <c r="LD243" i="1"/>
  <c r="LB243" i="1"/>
  <c r="KY243" i="1"/>
  <c r="KX243" i="1"/>
  <c r="KP243" i="1"/>
  <c r="KM243" i="1"/>
  <c r="KK243" i="1"/>
  <c r="JV243" i="1"/>
  <c r="JT243" i="1" s="1"/>
  <c r="II243" i="1"/>
  <c r="IH243" i="1"/>
  <c r="IB243" i="1"/>
  <c r="IA243" i="1"/>
  <c r="HU243" i="1"/>
  <c r="HT243" i="1"/>
  <c r="HN243" i="1"/>
  <c r="HM243" i="1"/>
  <c r="HG243" i="1"/>
  <c r="HF243" i="1"/>
  <c r="GZ243" i="1"/>
  <c r="GY243" i="1"/>
  <c r="GS243" i="1"/>
  <c r="GP243" i="1"/>
  <c r="GO243" i="1"/>
  <c r="FM243" i="1"/>
  <c r="FA243" i="1"/>
  <c r="ER243" i="1"/>
  <c r="EE243" i="1"/>
  <c r="ED243" i="1"/>
  <c r="EC243" i="1"/>
  <c r="DZ243" i="1"/>
  <c r="DV243" i="1"/>
  <c r="CI243" i="1"/>
  <c r="BK243" i="1"/>
  <c r="L243" i="1"/>
  <c r="H243" i="1"/>
  <c r="G243" i="1"/>
  <c r="LO242" i="1"/>
  <c r="LE242" i="1"/>
  <c r="LD242" i="1"/>
  <c r="LB242" i="1"/>
  <c r="KY242" i="1"/>
  <c r="KX242" i="1"/>
  <c r="KP242" i="1"/>
  <c r="KM242" i="1"/>
  <c r="KK242" i="1"/>
  <c r="JV242" i="1"/>
  <c r="JT242" i="1"/>
  <c r="II242" i="1"/>
  <c r="IH242" i="1"/>
  <c r="IB242" i="1"/>
  <c r="IA242" i="1"/>
  <c r="HU242" i="1"/>
  <c r="HT242" i="1"/>
  <c r="HN242" i="1"/>
  <c r="HM242" i="1"/>
  <c r="HG242" i="1"/>
  <c r="HF242" i="1"/>
  <c r="GZ242" i="1"/>
  <c r="GY242" i="1"/>
  <c r="GS242" i="1"/>
  <c r="GP242" i="1"/>
  <c r="GO242" i="1"/>
  <c r="FM242" i="1"/>
  <c r="FA242" i="1"/>
  <c r="ER242" i="1"/>
  <c r="EE242" i="1"/>
  <c r="ED242" i="1"/>
  <c r="EC242" i="1"/>
  <c r="DZ242" i="1"/>
  <c r="DV242" i="1"/>
  <c r="CI242" i="1"/>
  <c r="BK242" i="1"/>
  <c r="L242" i="1"/>
  <c r="H242" i="1"/>
  <c r="G242" i="1"/>
  <c r="LO241" i="1"/>
  <c r="LE241" i="1"/>
  <c r="LD241" i="1"/>
  <c r="LB241" i="1"/>
  <c r="KY241" i="1"/>
  <c r="KX241" i="1"/>
  <c r="KP241" i="1"/>
  <c r="KM241" i="1"/>
  <c r="KK241" i="1"/>
  <c r="JV241" i="1"/>
  <c r="JT241" i="1"/>
  <c r="II241" i="1"/>
  <c r="IH241" i="1"/>
  <c r="IB241" i="1"/>
  <c r="IA241" i="1"/>
  <c r="HU241" i="1"/>
  <c r="HT241" i="1"/>
  <c r="HN241" i="1"/>
  <c r="HM241" i="1"/>
  <c r="HG241" i="1"/>
  <c r="HF241" i="1"/>
  <c r="GZ241" i="1"/>
  <c r="GY241" i="1"/>
  <c r="GS241" i="1"/>
  <c r="GP241" i="1"/>
  <c r="GO241" i="1"/>
  <c r="FM241" i="1"/>
  <c r="FA241" i="1"/>
  <c r="ER241" i="1"/>
  <c r="EE241" i="1"/>
  <c r="ED241" i="1"/>
  <c r="EC241" i="1"/>
  <c r="DZ241" i="1"/>
  <c r="DV241" i="1"/>
  <c r="CI241" i="1"/>
  <c r="BK241" i="1"/>
  <c r="L241" i="1"/>
  <c r="H241" i="1"/>
  <c r="G241" i="1"/>
  <c r="LO240" i="1"/>
  <c r="LE240" i="1"/>
  <c r="LD240" i="1"/>
  <c r="LB240" i="1"/>
  <c r="KY240" i="1"/>
  <c r="KX240" i="1"/>
  <c r="KP240" i="1"/>
  <c r="KM240" i="1"/>
  <c r="KK240" i="1"/>
  <c r="JV240" i="1"/>
  <c r="JT240" i="1" s="1"/>
  <c r="II240" i="1"/>
  <c r="IH240" i="1"/>
  <c r="IB240" i="1"/>
  <c r="IA240" i="1"/>
  <c r="HU240" i="1"/>
  <c r="HT240" i="1"/>
  <c r="HN240" i="1"/>
  <c r="HM240" i="1"/>
  <c r="HG240" i="1"/>
  <c r="HF240" i="1"/>
  <c r="GZ240" i="1"/>
  <c r="GY240" i="1"/>
  <c r="GS240" i="1"/>
  <c r="GP240" i="1"/>
  <c r="GO240" i="1"/>
  <c r="FM240" i="1"/>
  <c r="FA240" i="1"/>
  <c r="ER240" i="1"/>
  <c r="EE240" i="1"/>
  <c r="ED240" i="1"/>
  <c r="EC240" i="1"/>
  <c r="DZ240" i="1"/>
  <c r="DV240" i="1"/>
  <c r="CI240" i="1"/>
  <c r="BK240" i="1"/>
  <c r="L240" i="1"/>
  <c r="H240" i="1"/>
  <c r="G240" i="1"/>
  <c r="LO239" i="1"/>
  <c r="LE239" i="1"/>
  <c r="LD239" i="1"/>
  <c r="LB239" i="1"/>
  <c r="KY239" i="1"/>
  <c r="KX239" i="1"/>
  <c r="KP239" i="1"/>
  <c r="KM239" i="1"/>
  <c r="KK239" i="1"/>
  <c r="JV239" i="1"/>
  <c r="JT239" i="1" s="1"/>
  <c r="II239" i="1"/>
  <c r="IH239" i="1"/>
  <c r="IB239" i="1"/>
  <c r="IA239" i="1"/>
  <c r="HU239" i="1"/>
  <c r="HT239" i="1"/>
  <c r="HN239" i="1"/>
  <c r="HM239" i="1"/>
  <c r="HG239" i="1"/>
  <c r="HF239" i="1"/>
  <c r="GZ239" i="1"/>
  <c r="GY239" i="1"/>
  <c r="GS239" i="1"/>
  <c r="GP239" i="1"/>
  <c r="GO239" i="1"/>
  <c r="FM239" i="1"/>
  <c r="FA239" i="1"/>
  <c r="ER239" i="1"/>
  <c r="EE239" i="1"/>
  <c r="ED239" i="1"/>
  <c r="EC239" i="1"/>
  <c r="DZ239" i="1"/>
  <c r="DV239" i="1"/>
  <c r="CI239" i="1"/>
  <c r="BK239" i="1"/>
  <c r="L239" i="1"/>
  <c r="H239" i="1"/>
  <c r="G239" i="1"/>
  <c r="LO238" i="1"/>
  <c r="LE238" i="1"/>
  <c r="LD238" i="1"/>
  <c r="LB238" i="1"/>
  <c r="KY238" i="1"/>
  <c r="KX238" i="1"/>
  <c r="KP238" i="1"/>
  <c r="KM238" i="1"/>
  <c r="KK238" i="1"/>
  <c r="JV238" i="1"/>
  <c r="JT238" i="1" s="1"/>
  <c r="II238" i="1"/>
  <c r="IH238" i="1"/>
  <c r="IB238" i="1"/>
  <c r="IA238" i="1"/>
  <c r="HU238" i="1"/>
  <c r="HT238" i="1"/>
  <c r="HN238" i="1"/>
  <c r="HM238" i="1"/>
  <c r="HG238" i="1"/>
  <c r="HF238" i="1"/>
  <c r="GZ238" i="1"/>
  <c r="GY238" i="1"/>
  <c r="GS238" i="1"/>
  <c r="GP238" i="1"/>
  <c r="GO238" i="1"/>
  <c r="FM238" i="1"/>
  <c r="FA238" i="1"/>
  <c r="ER238" i="1"/>
  <c r="EE238" i="1"/>
  <c r="ED238" i="1"/>
  <c r="EC238" i="1"/>
  <c r="DZ238" i="1"/>
  <c r="DV238" i="1"/>
  <c r="CI238" i="1"/>
  <c r="BK238" i="1"/>
  <c r="L238" i="1"/>
  <c r="H238" i="1"/>
  <c r="G238" i="1"/>
  <c r="LO237" i="1"/>
  <c r="LE237" i="1"/>
  <c r="LD237" i="1"/>
  <c r="LB237" i="1"/>
  <c r="KY237" i="1"/>
  <c r="KX237" i="1"/>
  <c r="KP237" i="1"/>
  <c r="KM237" i="1"/>
  <c r="KK237" i="1"/>
  <c r="JV237" i="1"/>
  <c r="JT237" i="1"/>
  <c r="II237" i="1"/>
  <c r="IH237" i="1"/>
  <c r="IB237" i="1"/>
  <c r="IA237" i="1"/>
  <c r="HU237" i="1"/>
  <c r="HT237" i="1"/>
  <c r="HN237" i="1"/>
  <c r="HM237" i="1"/>
  <c r="HG237" i="1"/>
  <c r="HF237" i="1"/>
  <c r="GZ237" i="1"/>
  <c r="GY237" i="1"/>
  <c r="GS237" i="1"/>
  <c r="GP237" i="1"/>
  <c r="GO237" i="1"/>
  <c r="FM237" i="1"/>
  <c r="FA237" i="1"/>
  <c r="ER237" i="1"/>
  <c r="EE237" i="1"/>
  <c r="ED237" i="1"/>
  <c r="EC237" i="1"/>
  <c r="DZ237" i="1"/>
  <c r="DV237" i="1"/>
  <c r="CI237" i="1"/>
  <c r="BK237" i="1"/>
  <c r="L237" i="1"/>
  <c r="H237" i="1"/>
  <c r="G237" i="1"/>
  <c r="LO236" i="1"/>
  <c r="LE236" i="1"/>
  <c r="LD236" i="1"/>
  <c r="LB236" i="1"/>
  <c r="KY236" i="1"/>
  <c r="KX236" i="1"/>
  <c r="KP236" i="1"/>
  <c r="KM236" i="1"/>
  <c r="KK236" i="1"/>
  <c r="JV236" i="1"/>
  <c r="JT236" i="1"/>
  <c r="II236" i="1"/>
  <c r="IH236" i="1"/>
  <c r="IB236" i="1"/>
  <c r="IA236" i="1"/>
  <c r="HU236" i="1"/>
  <c r="HT236" i="1"/>
  <c r="HN236" i="1"/>
  <c r="HM236" i="1"/>
  <c r="HG236" i="1"/>
  <c r="HF236" i="1"/>
  <c r="GZ236" i="1"/>
  <c r="GY236" i="1"/>
  <c r="GS236" i="1"/>
  <c r="GP236" i="1"/>
  <c r="GO236" i="1"/>
  <c r="FM236" i="1"/>
  <c r="FA236" i="1"/>
  <c r="ER236" i="1"/>
  <c r="EE236" i="1"/>
  <c r="ED236" i="1"/>
  <c r="EC236" i="1"/>
  <c r="DZ236" i="1"/>
  <c r="DV236" i="1"/>
  <c r="CI236" i="1"/>
  <c r="BK236" i="1"/>
  <c r="L236" i="1"/>
  <c r="H236" i="1"/>
  <c r="G236" i="1"/>
  <c r="LO235" i="1"/>
  <c r="LE235" i="1"/>
  <c r="LD235" i="1"/>
  <c r="LB235" i="1"/>
  <c r="KY235" i="1"/>
  <c r="KX235" i="1"/>
  <c r="KP235" i="1"/>
  <c r="KM235" i="1"/>
  <c r="KK235" i="1"/>
  <c r="JV235" i="1"/>
  <c r="JT235" i="1"/>
  <c r="II235" i="1"/>
  <c r="IH235" i="1"/>
  <c r="IB235" i="1"/>
  <c r="IA235" i="1"/>
  <c r="HU235" i="1"/>
  <c r="HT235" i="1"/>
  <c r="HN235" i="1"/>
  <c r="HM235" i="1"/>
  <c r="HG235" i="1"/>
  <c r="HF235" i="1"/>
  <c r="GZ235" i="1"/>
  <c r="GY235" i="1"/>
  <c r="GS235" i="1"/>
  <c r="GP235" i="1"/>
  <c r="GO235" i="1"/>
  <c r="FM235" i="1"/>
  <c r="FA235" i="1"/>
  <c r="ER235" i="1"/>
  <c r="EE235" i="1"/>
  <c r="ED235" i="1"/>
  <c r="EC235" i="1"/>
  <c r="DZ235" i="1"/>
  <c r="DV235" i="1"/>
  <c r="CI235" i="1"/>
  <c r="BK235" i="1"/>
  <c r="L235" i="1"/>
  <c r="H235" i="1"/>
  <c r="G235" i="1"/>
  <c r="LO234" i="1"/>
  <c r="LE234" i="1"/>
  <c r="LD234" i="1"/>
  <c r="LB234" i="1"/>
  <c r="KY234" i="1"/>
  <c r="KX234" i="1"/>
  <c r="KP234" i="1"/>
  <c r="KM234" i="1"/>
  <c r="KK234" i="1"/>
  <c r="JV234" i="1"/>
  <c r="JT234" i="1" s="1"/>
  <c r="II234" i="1"/>
  <c r="IH234" i="1"/>
  <c r="IB234" i="1"/>
  <c r="IA234" i="1"/>
  <c r="HU234" i="1"/>
  <c r="HT234" i="1"/>
  <c r="HN234" i="1"/>
  <c r="HM234" i="1"/>
  <c r="HG234" i="1"/>
  <c r="HF234" i="1"/>
  <c r="GZ234" i="1"/>
  <c r="GY234" i="1"/>
  <c r="GS234" i="1"/>
  <c r="GP234" i="1"/>
  <c r="GO234" i="1"/>
  <c r="FM234" i="1"/>
  <c r="FA234" i="1"/>
  <c r="ER234" i="1"/>
  <c r="EE234" i="1"/>
  <c r="ED234" i="1"/>
  <c r="EC234" i="1"/>
  <c r="DZ234" i="1"/>
  <c r="DV234" i="1"/>
  <c r="CI234" i="1"/>
  <c r="BK234" i="1"/>
  <c r="L234" i="1"/>
  <c r="H234" i="1"/>
  <c r="G234" i="1"/>
  <c r="LO233" i="1"/>
  <c r="LE233" i="1"/>
  <c r="LD233" i="1"/>
  <c r="LB233" i="1"/>
  <c r="KY233" i="1"/>
  <c r="KX233" i="1"/>
  <c r="KP233" i="1"/>
  <c r="KM233" i="1"/>
  <c r="KK233" i="1"/>
  <c r="JV233" i="1"/>
  <c r="JT233" i="1" s="1"/>
  <c r="II233" i="1"/>
  <c r="IH233" i="1"/>
  <c r="IB233" i="1"/>
  <c r="IA233" i="1"/>
  <c r="HU233" i="1"/>
  <c r="HT233" i="1"/>
  <c r="HN233" i="1"/>
  <c r="HM233" i="1"/>
  <c r="HG233" i="1"/>
  <c r="HF233" i="1"/>
  <c r="GZ233" i="1"/>
  <c r="GY233" i="1"/>
  <c r="GS233" i="1"/>
  <c r="GP233" i="1"/>
  <c r="GO233" i="1"/>
  <c r="FM233" i="1"/>
  <c r="FA233" i="1"/>
  <c r="ER233" i="1"/>
  <c r="EE233" i="1"/>
  <c r="ED233" i="1"/>
  <c r="EC233" i="1"/>
  <c r="DZ233" i="1"/>
  <c r="DV233" i="1"/>
  <c r="CI233" i="1"/>
  <c r="BK233" i="1"/>
  <c r="L233" i="1"/>
  <c r="H233" i="1"/>
  <c r="G233" i="1"/>
  <c r="LO232" i="1"/>
  <c r="LE232" i="1"/>
  <c r="LD232" i="1"/>
  <c r="LB232" i="1"/>
  <c r="KY232" i="1"/>
  <c r="KX232" i="1"/>
  <c r="KP232" i="1"/>
  <c r="KM232" i="1"/>
  <c r="KK232" i="1"/>
  <c r="JV232" i="1"/>
  <c r="JT232" i="1" s="1"/>
  <c r="II232" i="1"/>
  <c r="IH232" i="1"/>
  <c r="IB232" i="1"/>
  <c r="IA232" i="1"/>
  <c r="HU232" i="1"/>
  <c r="HT232" i="1"/>
  <c r="HN232" i="1"/>
  <c r="HM232" i="1"/>
  <c r="HG232" i="1"/>
  <c r="HF232" i="1"/>
  <c r="GZ232" i="1"/>
  <c r="GY232" i="1"/>
  <c r="GS232" i="1"/>
  <c r="GP232" i="1"/>
  <c r="GO232" i="1"/>
  <c r="FM232" i="1"/>
  <c r="FA232" i="1"/>
  <c r="ER232" i="1"/>
  <c r="EE232" i="1"/>
  <c r="ED232" i="1"/>
  <c r="EC232" i="1"/>
  <c r="DZ232" i="1"/>
  <c r="DV232" i="1"/>
  <c r="CI232" i="1"/>
  <c r="BK232" i="1"/>
  <c r="L232" i="1"/>
  <c r="H232" i="1"/>
  <c r="G232" i="1"/>
  <c r="LO231" i="1"/>
  <c r="LE231" i="1"/>
  <c r="LD231" i="1"/>
  <c r="LB231" i="1"/>
  <c r="KY231" i="1"/>
  <c r="KX231" i="1"/>
  <c r="KP231" i="1"/>
  <c r="KM231" i="1"/>
  <c r="KK231" i="1"/>
  <c r="JV231" i="1"/>
  <c r="JT231" i="1" s="1"/>
  <c r="II231" i="1"/>
  <c r="IH231" i="1"/>
  <c r="IB231" i="1"/>
  <c r="IA231" i="1"/>
  <c r="HU231" i="1"/>
  <c r="HT231" i="1"/>
  <c r="HN231" i="1"/>
  <c r="HM231" i="1"/>
  <c r="HG231" i="1"/>
  <c r="HF231" i="1"/>
  <c r="GZ231" i="1"/>
  <c r="GY231" i="1"/>
  <c r="GS231" i="1"/>
  <c r="GP231" i="1"/>
  <c r="GO231" i="1"/>
  <c r="FM231" i="1"/>
  <c r="FA231" i="1"/>
  <c r="ER231" i="1"/>
  <c r="EE231" i="1"/>
  <c r="ED231" i="1"/>
  <c r="EC231" i="1"/>
  <c r="DZ231" i="1"/>
  <c r="DV231" i="1"/>
  <c r="CI231" i="1"/>
  <c r="BK231" i="1"/>
  <c r="L231" i="1"/>
  <c r="H231" i="1"/>
  <c r="G231" i="1"/>
  <c r="LO230" i="1"/>
  <c r="LE230" i="1"/>
  <c r="LD230" i="1"/>
  <c r="LB230" i="1"/>
  <c r="KY230" i="1"/>
  <c r="KX230" i="1"/>
  <c r="KP230" i="1"/>
  <c r="KM230" i="1"/>
  <c r="KK230" i="1"/>
  <c r="JV230" i="1"/>
  <c r="JT230" i="1" s="1"/>
  <c r="II230" i="1"/>
  <c r="IH230" i="1"/>
  <c r="IB230" i="1"/>
  <c r="IA230" i="1"/>
  <c r="HU230" i="1"/>
  <c r="HT230" i="1"/>
  <c r="HN230" i="1"/>
  <c r="HM230" i="1"/>
  <c r="HG230" i="1"/>
  <c r="HF230" i="1"/>
  <c r="GZ230" i="1"/>
  <c r="GY230" i="1"/>
  <c r="GS230" i="1"/>
  <c r="GP230" i="1"/>
  <c r="GO230" i="1"/>
  <c r="FM230" i="1"/>
  <c r="FA230" i="1"/>
  <c r="ER230" i="1"/>
  <c r="EE230" i="1"/>
  <c r="ED230" i="1"/>
  <c r="EC230" i="1"/>
  <c r="DZ230" i="1"/>
  <c r="DV230" i="1"/>
  <c r="CI230" i="1"/>
  <c r="BK230" i="1"/>
  <c r="L230" i="1"/>
  <c r="H230" i="1"/>
  <c r="G230" i="1"/>
  <c r="LO229" i="1"/>
  <c r="LE229" i="1"/>
  <c r="LD229" i="1"/>
  <c r="LB229" i="1"/>
  <c r="KY229" i="1"/>
  <c r="KX229" i="1"/>
  <c r="KP229" i="1"/>
  <c r="KM229" i="1"/>
  <c r="KK229" i="1"/>
  <c r="JV229" i="1"/>
  <c r="JT229" i="1"/>
  <c r="II229" i="1"/>
  <c r="IH229" i="1"/>
  <c r="IB229" i="1"/>
  <c r="IA229" i="1"/>
  <c r="HU229" i="1"/>
  <c r="HT229" i="1"/>
  <c r="HN229" i="1"/>
  <c r="HM229" i="1"/>
  <c r="HG229" i="1"/>
  <c r="HF229" i="1"/>
  <c r="GZ229" i="1"/>
  <c r="GY229" i="1"/>
  <c r="GS229" i="1"/>
  <c r="GP229" i="1"/>
  <c r="GO229" i="1"/>
  <c r="FM229" i="1"/>
  <c r="FA229" i="1"/>
  <c r="ER229" i="1"/>
  <c r="EE229" i="1"/>
  <c r="ED229" i="1"/>
  <c r="EC229" i="1"/>
  <c r="DZ229" i="1"/>
  <c r="DV229" i="1"/>
  <c r="CI229" i="1"/>
  <c r="BK229" i="1"/>
  <c r="L229" i="1"/>
  <c r="H229" i="1"/>
  <c r="G229" i="1"/>
  <c r="LO228" i="1"/>
  <c r="LE228" i="1"/>
  <c r="LD228" i="1"/>
  <c r="LB228" i="1"/>
  <c r="KY228" i="1"/>
  <c r="KX228" i="1"/>
  <c r="KP228" i="1"/>
  <c r="KM228" i="1"/>
  <c r="KK228" i="1"/>
  <c r="JV228" i="1"/>
  <c r="JT228" i="1"/>
  <c r="II228" i="1"/>
  <c r="IH228" i="1"/>
  <c r="IB228" i="1"/>
  <c r="IA228" i="1"/>
  <c r="HU228" i="1"/>
  <c r="HT228" i="1"/>
  <c r="HN228" i="1"/>
  <c r="HM228" i="1"/>
  <c r="HG228" i="1"/>
  <c r="HF228" i="1"/>
  <c r="GZ228" i="1"/>
  <c r="GY228" i="1"/>
  <c r="GS228" i="1"/>
  <c r="GP228" i="1"/>
  <c r="GO228" i="1"/>
  <c r="FM228" i="1"/>
  <c r="FA228" i="1"/>
  <c r="ER228" i="1"/>
  <c r="EE228" i="1"/>
  <c r="ED228" i="1"/>
  <c r="EC228" i="1"/>
  <c r="DZ228" i="1"/>
  <c r="DV228" i="1"/>
  <c r="CI228" i="1"/>
  <c r="BK228" i="1"/>
  <c r="L228" i="1"/>
  <c r="H228" i="1"/>
  <c r="G228" i="1"/>
  <c r="LO227" i="1"/>
  <c r="LE227" i="1"/>
  <c r="LD227" i="1"/>
  <c r="LB227" i="1"/>
  <c r="KY227" i="1"/>
  <c r="KX227" i="1"/>
  <c r="KP227" i="1"/>
  <c r="KM227" i="1"/>
  <c r="KK227" i="1"/>
  <c r="JV227" i="1"/>
  <c r="JT227" i="1" s="1"/>
  <c r="II227" i="1"/>
  <c r="IH227" i="1"/>
  <c r="IB227" i="1"/>
  <c r="IA227" i="1"/>
  <c r="HU227" i="1"/>
  <c r="HT227" i="1"/>
  <c r="HN227" i="1"/>
  <c r="HM227" i="1"/>
  <c r="HG227" i="1"/>
  <c r="HF227" i="1"/>
  <c r="GZ227" i="1"/>
  <c r="GY227" i="1"/>
  <c r="GS227" i="1"/>
  <c r="GP227" i="1"/>
  <c r="GO227" i="1"/>
  <c r="FM227" i="1"/>
  <c r="FA227" i="1"/>
  <c r="ER227" i="1"/>
  <c r="EE227" i="1"/>
  <c r="ED227" i="1"/>
  <c r="EC227" i="1"/>
  <c r="DZ227" i="1"/>
  <c r="DV227" i="1"/>
  <c r="CI227" i="1"/>
  <c r="BK227" i="1"/>
  <c r="L227" i="1"/>
  <c r="H227" i="1"/>
  <c r="G227" i="1"/>
  <c r="LO226" i="1"/>
  <c r="LE226" i="1"/>
  <c r="LD226" i="1"/>
  <c r="LB226" i="1"/>
  <c r="KY226" i="1"/>
  <c r="KX226" i="1"/>
  <c r="KP226" i="1"/>
  <c r="KM226" i="1"/>
  <c r="KK226" i="1"/>
  <c r="JV226" i="1"/>
  <c r="JT226" i="1" s="1"/>
  <c r="II226" i="1"/>
  <c r="IH226" i="1"/>
  <c r="IB226" i="1"/>
  <c r="IA226" i="1"/>
  <c r="HU226" i="1"/>
  <c r="HT226" i="1"/>
  <c r="HN226" i="1"/>
  <c r="HM226" i="1"/>
  <c r="HG226" i="1"/>
  <c r="HF226" i="1"/>
  <c r="GZ226" i="1"/>
  <c r="GY226" i="1"/>
  <c r="GS226" i="1"/>
  <c r="GP226" i="1"/>
  <c r="GO226" i="1"/>
  <c r="FM226" i="1"/>
  <c r="FA226" i="1"/>
  <c r="ER226" i="1"/>
  <c r="EE226" i="1"/>
  <c r="ED226" i="1"/>
  <c r="EC226" i="1"/>
  <c r="DZ226" i="1"/>
  <c r="DV226" i="1"/>
  <c r="CI226" i="1"/>
  <c r="BK226" i="1"/>
  <c r="L226" i="1"/>
  <c r="H226" i="1"/>
  <c r="G226" i="1"/>
  <c r="LO225" i="1"/>
  <c r="LE225" i="1"/>
  <c r="LD225" i="1"/>
  <c r="LB225" i="1"/>
  <c r="KY225" i="1"/>
  <c r="KX225" i="1"/>
  <c r="KP225" i="1"/>
  <c r="KM225" i="1"/>
  <c r="KK225" i="1"/>
  <c r="JV225" i="1"/>
  <c r="JT225" i="1"/>
  <c r="II225" i="1"/>
  <c r="IH225" i="1"/>
  <c r="IB225" i="1"/>
  <c r="IA225" i="1"/>
  <c r="HU225" i="1"/>
  <c r="HT225" i="1"/>
  <c r="HN225" i="1"/>
  <c r="HM225" i="1"/>
  <c r="HG225" i="1"/>
  <c r="HF225" i="1"/>
  <c r="GZ225" i="1"/>
  <c r="GY225" i="1"/>
  <c r="GS225" i="1"/>
  <c r="GP225" i="1"/>
  <c r="GO225" i="1"/>
  <c r="FM225" i="1"/>
  <c r="FA225" i="1"/>
  <c r="ER225" i="1"/>
  <c r="EE225" i="1"/>
  <c r="ED225" i="1"/>
  <c r="EC225" i="1"/>
  <c r="DZ225" i="1"/>
  <c r="DV225" i="1"/>
  <c r="CI225" i="1"/>
  <c r="BK225" i="1"/>
  <c r="L225" i="1"/>
  <c r="H225" i="1"/>
  <c r="G225" i="1"/>
  <c r="LO224" i="1"/>
  <c r="LE224" i="1"/>
  <c r="LD224" i="1"/>
  <c r="LB224" i="1"/>
  <c r="KY224" i="1"/>
  <c r="KX224" i="1"/>
  <c r="KP224" i="1"/>
  <c r="KM224" i="1"/>
  <c r="KK224" i="1"/>
  <c r="JV224" i="1"/>
  <c r="JT224" i="1" s="1"/>
  <c r="II224" i="1"/>
  <c r="IH224" i="1"/>
  <c r="IB224" i="1"/>
  <c r="IA224" i="1"/>
  <c r="HU224" i="1"/>
  <c r="HT224" i="1"/>
  <c r="HN224" i="1"/>
  <c r="HM224" i="1"/>
  <c r="HG224" i="1"/>
  <c r="HF224" i="1"/>
  <c r="GZ224" i="1"/>
  <c r="GY224" i="1"/>
  <c r="GS224" i="1"/>
  <c r="GP224" i="1"/>
  <c r="GO224" i="1"/>
  <c r="FM224" i="1"/>
  <c r="FA224" i="1"/>
  <c r="ER224" i="1"/>
  <c r="EE224" i="1"/>
  <c r="ED224" i="1"/>
  <c r="EC224" i="1"/>
  <c r="DZ224" i="1"/>
  <c r="DV224" i="1"/>
  <c r="CI224" i="1"/>
  <c r="BK224" i="1"/>
  <c r="L224" i="1"/>
  <c r="H224" i="1"/>
  <c r="G224" i="1"/>
  <c r="LO223" i="1"/>
  <c r="LE223" i="1"/>
  <c r="LD223" i="1"/>
  <c r="LB223" i="1"/>
  <c r="KY223" i="1"/>
  <c r="KX223" i="1"/>
  <c r="KP223" i="1"/>
  <c r="KM223" i="1"/>
  <c r="KK223" i="1"/>
  <c r="JV223" i="1"/>
  <c r="JT223" i="1"/>
  <c r="II223" i="1"/>
  <c r="IH223" i="1"/>
  <c r="IB223" i="1"/>
  <c r="IA223" i="1"/>
  <c r="HU223" i="1"/>
  <c r="HT223" i="1"/>
  <c r="HN223" i="1"/>
  <c r="HM223" i="1"/>
  <c r="HG223" i="1"/>
  <c r="HF223" i="1"/>
  <c r="GZ223" i="1"/>
  <c r="GY223" i="1"/>
  <c r="GS223" i="1"/>
  <c r="GP223" i="1"/>
  <c r="GO223" i="1"/>
  <c r="FM223" i="1"/>
  <c r="FA223" i="1"/>
  <c r="ER223" i="1"/>
  <c r="EE223" i="1"/>
  <c r="ED223" i="1"/>
  <c r="EC223" i="1"/>
  <c r="DZ223" i="1"/>
  <c r="DV223" i="1"/>
  <c r="CI223" i="1"/>
  <c r="BK223" i="1"/>
  <c r="L223" i="1"/>
  <c r="H223" i="1"/>
  <c r="G223" i="1"/>
  <c r="LO222" i="1"/>
  <c r="LE222" i="1"/>
  <c r="LD222" i="1"/>
  <c r="LB222" i="1"/>
  <c r="KY222" i="1"/>
  <c r="KX222" i="1"/>
  <c r="KP222" i="1"/>
  <c r="KM222" i="1"/>
  <c r="KK222" i="1"/>
  <c r="JV222" i="1"/>
  <c r="JT222" i="1"/>
  <c r="II222" i="1"/>
  <c r="IH222" i="1"/>
  <c r="IB222" i="1"/>
  <c r="IA222" i="1"/>
  <c r="HU222" i="1"/>
  <c r="HT222" i="1"/>
  <c r="HN222" i="1"/>
  <c r="HM222" i="1"/>
  <c r="HG222" i="1"/>
  <c r="HF222" i="1"/>
  <c r="GZ222" i="1"/>
  <c r="GY222" i="1"/>
  <c r="GS222" i="1"/>
  <c r="GP222" i="1"/>
  <c r="GO222" i="1"/>
  <c r="FM222" i="1"/>
  <c r="FA222" i="1"/>
  <c r="ER222" i="1"/>
  <c r="EE222" i="1"/>
  <c r="ED222" i="1"/>
  <c r="EC222" i="1"/>
  <c r="DZ222" i="1"/>
  <c r="DV222" i="1"/>
  <c r="CI222" i="1"/>
  <c r="BK222" i="1"/>
  <c r="L222" i="1"/>
  <c r="H222" i="1"/>
  <c r="G222" i="1"/>
  <c r="LO221" i="1"/>
  <c r="LE221" i="1"/>
  <c r="LD221" i="1"/>
  <c r="LB221" i="1"/>
  <c r="KY221" i="1"/>
  <c r="KX221" i="1"/>
  <c r="KP221" i="1"/>
  <c r="KM221" i="1"/>
  <c r="KK221" i="1"/>
  <c r="JV221" i="1"/>
  <c r="JT221" i="1" s="1"/>
  <c r="II221" i="1"/>
  <c r="IH221" i="1"/>
  <c r="IB221" i="1"/>
  <c r="IA221" i="1"/>
  <c r="HU221" i="1"/>
  <c r="HT221" i="1"/>
  <c r="HN221" i="1"/>
  <c r="HM221" i="1"/>
  <c r="HG221" i="1"/>
  <c r="HF221" i="1"/>
  <c r="GZ221" i="1"/>
  <c r="GY221" i="1"/>
  <c r="GS221" i="1"/>
  <c r="GP221" i="1"/>
  <c r="GO221" i="1"/>
  <c r="FM221" i="1"/>
  <c r="FA221" i="1"/>
  <c r="ER221" i="1"/>
  <c r="EE221" i="1"/>
  <c r="ED221" i="1"/>
  <c r="EC221" i="1"/>
  <c r="DZ221" i="1"/>
  <c r="DV221" i="1"/>
  <c r="CI221" i="1"/>
  <c r="BK221" i="1"/>
  <c r="L221" i="1"/>
  <c r="H221" i="1"/>
  <c r="G221" i="1"/>
  <c r="LO220" i="1"/>
  <c r="LE220" i="1"/>
  <c r="LD220" i="1"/>
  <c r="LB220" i="1"/>
  <c r="KY220" i="1"/>
  <c r="KX220" i="1"/>
  <c r="KP220" i="1"/>
  <c r="KM220" i="1"/>
  <c r="KK220" i="1"/>
  <c r="JV220" i="1"/>
  <c r="JT220" i="1" s="1"/>
  <c r="II220" i="1"/>
  <c r="IH220" i="1"/>
  <c r="IB220" i="1"/>
  <c r="IA220" i="1"/>
  <c r="HU220" i="1"/>
  <c r="HT220" i="1"/>
  <c r="HN220" i="1"/>
  <c r="HM220" i="1"/>
  <c r="HG220" i="1"/>
  <c r="HF220" i="1"/>
  <c r="GZ220" i="1"/>
  <c r="GY220" i="1"/>
  <c r="GS220" i="1"/>
  <c r="GP220" i="1"/>
  <c r="GO220" i="1"/>
  <c r="FM220" i="1"/>
  <c r="FA220" i="1"/>
  <c r="ER220" i="1"/>
  <c r="EE220" i="1"/>
  <c r="ED220" i="1"/>
  <c r="EC220" i="1"/>
  <c r="DZ220" i="1"/>
  <c r="DV220" i="1"/>
  <c r="CI220" i="1"/>
  <c r="BK220" i="1"/>
  <c r="L220" i="1"/>
  <c r="H220" i="1"/>
  <c r="G220" i="1"/>
  <c r="LO219" i="1"/>
  <c r="LE219" i="1"/>
  <c r="LD219" i="1"/>
  <c r="LB219" i="1"/>
  <c r="KY219" i="1"/>
  <c r="KX219" i="1"/>
  <c r="KP219" i="1"/>
  <c r="KM219" i="1"/>
  <c r="KK219" i="1"/>
  <c r="JV219" i="1"/>
  <c r="JT219" i="1" s="1"/>
  <c r="II219" i="1"/>
  <c r="IH219" i="1"/>
  <c r="IB219" i="1"/>
  <c r="IA219" i="1"/>
  <c r="HU219" i="1"/>
  <c r="HT219" i="1"/>
  <c r="HN219" i="1"/>
  <c r="HM219" i="1"/>
  <c r="HG219" i="1"/>
  <c r="HF219" i="1"/>
  <c r="GZ219" i="1"/>
  <c r="GY219" i="1"/>
  <c r="GS219" i="1"/>
  <c r="GP219" i="1"/>
  <c r="GO219" i="1"/>
  <c r="FM219" i="1"/>
  <c r="FA219" i="1"/>
  <c r="ER219" i="1"/>
  <c r="EE219" i="1"/>
  <c r="ED219" i="1"/>
  <c r="EC219" i="1"/>
  <c r="DZ219" i="1"/>
  <c r="DV219" i="1"/>
  <c r="CI219" i="1"/>
  <c r="BK219" i="1"/>
  <c r="L219" i="1"/>
  <c r="H219" i="1"/>
  <c r="G219" i="1"/>
  <c r="LO218" i="1"/>
  <c r="LE218" i="1"/>
  <c r="LD218" i="1"/>
  <c r="LB218" i="1"/>
  <c r="KY218" i="1"/>
  <c r="KX218" i="1"/>
  <c r="KP218" i="1"/>
  <c r="KM218" i="1"/>
  <c r="KK218" i="1"/>
  <c r="JV218" i="1"/>
  <c r="JT218" i="1" s="1"/>
  <c r="II218" i="1"/>
  <c r="IH218" i="1"/>
  <c r="IB218" i="1"/>
  <c r="IA218" i="1"/>
  <c r="HU218" i="1"/>
  <c r="HT218" i="1"/>
  <c r="HN218" i="1"/>
  <c r="HM218" i="1"/>
  <c r="HG218" i="1"/>
  <c r="HF218" i="1"/>
  <c r="GZ218" i="1"/>
  <c r="GY218" i="1"/>
  <c r="GS218" i="1"/>
  <c r="GP218" i="1"/>
  <c r="GO218" i="1"/>
  <c r="FM218" i="1"/>
  <c r="FA218" i="1"/>
  <c r="ER218" i="1"/>
  <c r="EE218" i="1"/>
  <c r="ED218" i="1"/>
  <c r="EC218" i="1"/>
  <c r="DZ218" i="1"/>
  <c r="DV218" i="1"/>
  <c r="CI218" i="1"/>
  <c r="BK218" i="1"/>
  <c r="L218" i="1"/>
  <c r="H218" i="1"/>
  <c r="G218" i="1"/>
  <c r="LO217" i="1"/>
  <c r="LE217" i="1"/>
  <c r="LD217" i="1"/>
  <c r="LB217" i="1"/>
  <c r="KY217" i="1"/>
  <c r="KX217" i="1"/>
  <c r="KP217" i="1"/>
  <c r="KM217" i="1"/>
  <c r="KK217" i="1"/>
  <c r="JV217" i="1"/>
  <c r="JT217" i="1" s="1"/>
  <c r="II217" i="1"/>
  <c r="IH217" i="1"/>
  <c r="IB217" i="1"/>
  <c r="IA217" i="1"/>
  <c r="HU217" i="1"/>
  <c r="HT217" i="1"/>
  <c r="HN217" i="1"/>
  <c r="HM217" i="1"/>
  <c r="HG217" i="1"/>
  <c r="HF217" i="1"/>
  <c r="GZ217" i="1"/>
  <c r="GY217" i="1"/>
  <c r="GS217" i="1"/>
  <c r="GP217" i="1"/>
  <c r="GO217" i="1"/>
  <c r="FM217" i="1"/>
  <c r="FA217" i="1"/>
  <c r="ER217" i="1"/>
  <c r="EE217" i="1"/>
  <c r="ED217" i="1"/>
  <c r="EC217" i="1"/>
  <c r="DZ217" i="1"/>
  <c r="DV217" i="1"/>
  <c r="CI217" i="1"/>
  <c r="BK217" i="1"/>
  <c r="L217" i="1"/>
  <c r="H217" i="1"/>
  <c r="G217" i="1"/>
  <c r="LO216" i="1"/>
  <c r="LE216" i="1"/>
  <c r="LD216" i="1"/>
  <c r="LB216" i="1"/>
  <c r="KY216" i="1"/>
  <c r="KX216" i="1"/>
  <c r="KP216" i="1"/>
  <c r="KM216" i="1"/>
  <c r="KK216" i="1"/>
  <c r="JV216" i="1"/>
  <c r="JT216" i="1"/>
  <c r="II216" i="1"/>
  <c r="IH216" i="1"/>
  <c r="IB216" i="1"/>
  <c r="IA216" i="1"/>
  <c r="HU216" i="1"/>
  <c r="HT216" i="1"/>
  <c r="HN216" i="1"/>
  <c r="HM216" i="1"/>
  <c r="HG216" i="1"/>
  <c r="HF216" i="1"/>
  <c r="GZ216" i="1"/>
  <c r="GY216" i="1"/>
  <c r="GS216" i="1"/>
  <c r="GP216" i="1"/>
  <c r="GO216" i="1"/>
  <c r="FM216" i="1"/>
  <c r="FA216" i="1"/>
  <c r="ER216" i="1"/>
  <c r="EE216" i="1"/>
  <c r="ED216" i="1"/>
  <c r="EC216" i="1"/>
  <c r="DZ216" i="1"/>
  <c r="DV216" i="1"/>
  <c r="CI216" i="1"/>
  <c r="BK216" i="1"/>
  <c r="L216" i="1"/>
  <c r="H216" i="1"/>
  <c r="G216" i="1"/>
  <c r="LO215" i="1"/>
  <c r="LE215" i="1"/>
  <c r="LD215" i="1"/>
  <c r="LB215" i="1"/>
  <c r="KY215" i="1"/>
  <c r="KX215" i="1"/>
  <c r="KP215" i="1"/>
  <c r="KM215" i="1"/>
  <c r="KK215" i="1"/>
  <c r="JV215" i="1"/>
  <c r="JT215" i="1" s="1"/>
  <c r="II215" i="1"/>
  <c r="IH215" i="1"/>
  <c r="IB215" i="1"/>
  <c r="IA215" i="1"/>
  <c r="HU215" i="1"/>
  <c r="HT215" i="1"/>
  <c r="HN215" i="1"/>
  <c r="HM215" i="1"/>
  <c r="HG215" i="1"/>
  <c r="HF215" i="1"/>
  <c r="GZ215" i="1"/>
  <c r="GY215" i="1"/>
  <c r="GS215" i="1"/>
  <c r="GP215" i="1"/>
  <c r="GO215" i="1"/>
  <c r="FM215" i="1"/>
  <c r="FA215" i="1"/>
  <c r="ER215" i="1"/>
  <c r="EE215" i="1"/>
  <c r="ED215" i="1"/>
  <c r="EC215" i="1"/>
  <c r="DZ215" i="1"/>
  <c r="DV215" i="1"/>
  <c r="CI215" i="1"/>
  <c r="BK215" i="1"/>
  <c r="L215" i="1"/>
  <c r="H215" i="1"/>
  <c r="G215" i="1"/>
  <c r="LO214" i="1"/>
  <c r="LE214" i="1"/>
  <c r="LD214" i="1"/>
  <c r="LB214" i="1"/>
  <c r="KY214" i="1"/>
  <c r="KX214" i="1"/>
  <c r="KP214" i="1"/>
  <c r="KM214" i="1"/>
  <c r="KK214" i="1"/>
  <c r="JV214" i="1"/>
  <c r="JT214" i="1" s="1"/>
  <c r="II214" i="1"/>
  <c r="IH214" i="1"/>
  <c r="IB214" i="1"/>
  <c r="IA214" i="1"/>
  <c r="HU214" i="1"/>
  <c r="HT214" i="1"/>
  <c r="HN214" i="1"/>
  <c r="HM214" i="1"/>
  <c r="HG214" i="1"/>
  <c r="HF214" i="1"/>
  <c r="GZ214" i="1"/>
  <c r="GY214" i="1"/>
  <c r="GS214" i="1"/>
  <c r="GP214" i="1"/>
  <c r="GO214" i="1"/>
  <c r="FM214" i="1"/>
  <c r="FA214" i="1"/>
  <c r="ER214" i="1"/>
  <c r="EE214" i="1"/>
  <c r="ED214" i="1"/>
  <c r="EC214" i="1"/>
  <c r="DZ214" i="1"/>
  <c r="DV214" i="1"/>
  <c r="CI214" i="1"/>
  <c r="BK214" i="1"/>
  <c r="L214" i="1"/>
  <c r="H214" i="1"/>
  <c r="G214" i="1"/>
  <c r="LO213" i="1"/>
  <c r="LE213" i="1"/>
  <c r="LD213" i="1"/>
  <c r="LB213" i="1"/>
  <c r="KY213" i="1"/>
  <c r="KX213" i="1"/>
  <c r="KP213" i="1"/>
  <c r="KM213" i="1"/>
  <c r="KK213" i="1"/>
  <c r="JV213" i="1"/>
  <c r="JT213" i="1"/>
  <c r="II213" i="1"/>
  <c r="IH213" i="1"/>
  <c r="IB213" i="1"/>
  <c r="IA213" i="1"/>
  <c r="HU213" i="1"/>
  <c r="HT213" i="1"/>
  <c r="HN213" i="1"/>
  <c r="HM213" i="1"/>
  <c r="HG213" i="1"/>
  <c r="HF213" i="1"/>
  <c r="GZ213" i="1"/>
  <c r="GY213" i="1"/>
  <c r="GS213" i="1"/>
  <c r="GP213" i="1"/>
  <c r="GO213" i="1"/>
  <c r="FM213" i="1"/>
  <c r="FA213" i="1"/>
  <c r="ER213" i="1"/>
  <c r="EE213" i="1"/>
  <c r="ED213" i="1"/>
  <c r="EC213" i="1"/>
  <c r="DZ213" i="1"/>
  <c r="DV213" i="1"/>
  <c r="CI213" i="1"/>
  <c r="BK213" i="1"/>
  <c r="L213" i="1"/>
  <c r="H213" i="1"/>
  <c r="G213" i="1"/>
  <c r="LO212" i="1"/>
  <c r="LE212" i="1"/>
  <c r="LD212" i="1"/>
  <c r="LB212" i="1"/>
  <c r="KY212" i="1"/>
  <c r="KX212" i="1"/>
  <c r="KP212" i="1"/>
  <c r="KM212" i="1"/>
  <c r="KK212" i="1"/>
  <c r="JV212" i="1"/>
  <c r="JT212" i="1"/>
  <c r="II212" i="1"/>
  <c r="IH212" i="1"/>
  <c r="IB212" i="1"/>
  <c r="IA212" i="1"/>
  <c r="HU212" i="1"/>
  <c r="HT212" i="1"/>
  <c r="HN212" i="1"/>
  <c r="HM212" i="1"/>
  <c r="HG212" i="1"/>
  <c r="HF212" i="1"/>
  <c r="GZ212" i="1"/>
  <c r="GY212" i="1"/>
  <c r="GS212" i="1"/>
  <c r="GP212" i="1"/>
  <c r="GO212" i="1"/>
  <c r="FM212" i="1"/>
  <c r="FA212" i="1"/>
  <c r="ER212" i="1"/>
  <c r="EE212" i="1"/>
  <c r="ED212" i="1"/>
  <c r="EC212" i="1"/>
  <c r="DZ212" i="1"/>
  <c r="DV212" i="1"/>
  <c r="CI212" i="1"/>
  <c r="BK212" i="1"/>
  <c r="L212" i="1"/>
  <c r="H212" i="1"/>
  <c r="G212" i="1"/>
  <c r="LO211" i="1"/>
  <c r="LE211" i="1"/>
  <c r="LD211" i="1"/>
  <c r="LB211" i="1"/>
  <c r="KY211" i="1"/>
  <c r="KX211" i="1"/>
  <c r="KP211" i="1"/>
  <c r="KM211" i="1"/>
  <c r="KK211" i="1"/>
  <c r="JV211" i="1"/>
  <c r="JT211" i="1" s="1"/>
  <c r="II211" i="1"/>
  <c r="IH211" i="1"/>
  <c r="IB211" i="1"/>
  <c r="IA211" i="1"/>
  <c r="HU211" i="1"/>
  <c r="HT211" i="1"/>
  <c r="HN211" i="1"/>
  <c r="HM211" i="1"/>
  <c r="HG211" i="1"/>
  <c r="HF211" i="1"/>
  <c r="GZ211" i="1"/>
  <c r="GY211" i="1"/>
  <c r="GS211" i="1"/>
  <c r="GP211" i="1"/>
  <c r="GO211" i="1"/>
  <c r="FM211" i="1"/>
  <c r="FA211" i="1"/>
  <c r="ER211" i="1"/>
  <c r="EE211" i="1"/>
  <c r="ED211" i="1"/>
  <c r="EC211" i="1"/>
  <c r="DZ211" i="1"/>
  <c r="DV211" i="1"/>
  <c r="CI211" i="1"/>
  <c r="BK211" i="1"/>
  <c r="L211" i="1"/>
  <c r="H211" i="1"/>
  <c r="G211" i="1"/>
  <c r="LO210" i="1"/>
  <c r="LE210" i="1"/>
  <c r="LD210" i="1"/>
  <c r="LB210" i="1"/>
  <c r="KY210" i="1"/>
  <c r="KX210" i="1"/>
  <c r="KP210" i="1"/>
  <c r="KM210" i="1"/>
  <c r="KK210" i="1"/>
  <c r="JV210" i="1"/>
  <c r="JT210" i="1"/>
  <c r="II210" i="1"/>
  <c r="IH210" i="1"/>
  <c r="IB210" i="1"/>
  <c r="IA210" i="1"/>
  <c r="HU210" i="1"/>
  <c r="HT210" i="1"/>
  <c r="HN210" i="1"/>
  <c r="HM210" i="1"/>
  <c r="HG210" i="1"/>
  <c r="HF210" i="1"/>
  <c r="GZ210" i="1"/>
  <c r="GY210" i="1"/>
  <c r="GS210" i="1"/>
  <c r="GP210" i="1"/>
  <c r="GO210" i="1"/>
  <c r="FM210" i="1"/>
  <c r="FA210" i="1"/>
  <c r="ER210" i="1"/>
  <c r="EE210" i="1"/>
  <c r="ED210" i="1"/>
  <c r="EC210" i="1"/>
  <c r="DZ210" i="1"/>
  <c r="DV210" i="1"/>
  <c r="CI210" i="1"/>
  <c r="BK210" i="1"/>
  <c r="L210" i="1"/>
  <c r="H210" i="1"/>
  <c r="G210" i="1"/>
  <c r="LO209" i="1"/>
  <c r="LE209" i="1"/>
  <c r="LD209" i="1"/>
  <c r="LB209" i="1"/>
  <c r="KY209" i="1"/>
  <c r="KX209" i="1"/>
  <c r="KP209" i="1"/>
  <c r="KM209" i="1"/>
  <c r="KK209" i="1"/>
  <c r="JV209" i="1"/>
  <c r="JT209" i="1" s="1"/>
  <c r="II209" i="1"/>
  <c r="IH209" i="1"/>
  <c r="IB209" i="1"/>
  <c r="IA209" i="1"/>
  <c r="HU209" i="1"/>
  <c r="HT209" i="1"/>
  <c r="HN209" i="1"/>
  <c r="HM209" i="1"/>
  <c r="HG209" i="1"/>
  <c r="HF209" i="1"/>
  <c r="GZ209" i="1"/>
  <c r="GY209" i="1"/>
  <c r="GS209" i="1"/>
  <c r="GP209" i="1"/>
  <c r="GO209" i="1"/>
  <c r="FM209" i="1"/>
  <c r="FA209" i="1"/>
  <c r="ER209" i="1"/>
  <c r="EE209" i="1"/>
  <c r="ED209" i="1"/>
  <c r="EC209" i="1"/>
  <c r="DZ209" i="1"/>
  <c r="DV209" i="1"/>
  <c r="CI209" i="1"/>
  <c r="BK209" i="1"/>
  <c r="L209" i="1"/>
  <c r="H209" i="1"/>
  <c r="G209" i="1"/>
  <c r="LO208" i="1"/>
  <c r="LE208" i="1"/>
  <c r="LD208" i="1"/>
  <c r="LB208" i="1"/>
  <c r="KY208" i="1"/>
  <c r="KX208" i="1"/>
  <c r="KP208" i="1"/>
  <c r="KM208" i="1"/>
  <c r="KK208" i="1"/>
  <c r="JV208" i="1"/>
  <c r="JT208" i="1" s="1"/>
  <c r="II208" i="1"/>
  <c r="IH208" i="1"/>
  <c r="IB208" i="1"/>
  <c r="IA208" i="1"/>
  <c r="HU208" i="1"/>
  <c r="HT208" i="1"/>
  <c r="HN208" i="1"/>
  <c r="HM208" i="1"/>
  <c r="HG208" i="1"/>
  <c r="HF208" i="1"/>
  <c r="GZ208" i="1"/>
  <c r="GY208" i="1"/>
  <c r="GS208" i="1"/>
  <c r="GP208" i="1"/>
  <c r="GO208" i="1"/>
  <c r="FM208" i="1"/>
  <c r="FA208" i="1"/>
  <c r="ER208" i="1"/>
  <c r="EE208" i="1"/>
  <c r="ED208" i="1"/>
  <c r="EC208" i="1"/>
  <c r="DZ208" i="1"/>
  <c r="DV208" i="1"/>
  <c r="CI208" i="1"/>
  <c r="BK208" i="1"/>
  <c r="L208" i="1"/>
  <c r="H208" i="1"/>
  <c r="G208" i="1"/>
  <c r="LO207" i="1"/>
  <c r="LE207" i="1"/>
  <c r="LD207" i="1"/>
  <c r="LB207" i="1"/>
  <c r="KY207" i="1"/>
  <c r="KX207" i="1"/>
  <c r="KP207" i="1"/>
  <c r="KM207" i="1"/>
  <c r="KK207" i="1"/>
  <c r="JV207" i="1"/>
  <c r="JT207" i="1" s="1"/>
  <c r="II207" i="1"/>
  <c r="IH207" i="1"/>
  <c r="IB207" i="1"/>
  <c r="IA207" i="1"/>
  <c r="HU207" i="1"/>
  <c r="HT207" i="1"/>
  <c r="HN207" i="1"/>
  <c r="HM207" i="1"/>
  <c r="HG207" i="1"/>
  <c r="HF207" i="1"/>
  <c r="GZ207" i="1"/>
  <c r="GY207" i="1"/>
  <c r="GS207" i="1"/>
  <c r="GP207" i="1"/>
  <c r="GO207" i="1"/>
  <c r="FM207" i="1"/>
  <c r="FA207" i="1"/>
  <c r="ER207" i="1"/>
  <c r="EE207" i="1"/>
  <c r="ED207" i="1"/>
  <c r="EC207" i="1"/>
  <c r="DZ207" i="1"/>
  <c r="DV207" i="1"/>
  <c r="CI207" i="1"/>
  <c r="BK207" i="1"/>
  <c r="L207" i="1"/>
  <c r="H207" i="1"/>
  <c r="G207" i="1"/>
  <c r="LO206" i="1"/>
  <c r="LE206" i="1"/>
  <c r="LD206" i="1"/>
  <c r="LB206" i="1"/>
  <c r="KY206" i="1"/>
  <c r="KX206" i="1"/>
  <c r="KP206" i="1"/>
  <c r="KM206" i="1"/>
  <c r="KK206" i="1"/>
  <c r="JV206" i="1"/>
  <c r="JT206" i="1"/>
  <c r="II206" i="1"/>
  <c r="IH206" i="1"/>
  <c r="IB206" i="1"/>
  <c r="IA206" i="1"/>
  <c r="HU206" i="1"/>
  <c r="HT206" i="1"/>
  <c r="HN206" i="1"/>
  <c r="HM206" i="1"/>
  <c r="HG206" i="1"/>
  <c r="HF206" i="1"/>
  <c r="GZ206" i="1"/>
  <c r="GY206" i="1"/>
  <c r="GS206" i="1"/>
  <c r="GP206" i="1"/>
  <c r="GO206" i="1"/>
  <c r="FM206" i="1"/>
  <c r="FA206" i="1"/>
  <c r="ER206" i="1"/>
  <c r="EE206" i="1"/>
  <c r="ED206" i="1"/>
  <c r="EC206" i="1"/>
  <c r="DZ206" i="1"/>
  <c r="DV206" i="1"/>
  <c r="CI206" i="1"/>
  <c r="BK206" i="1"/>
  <c r="L206" i="1"/>
  <c r="H206" i="1"/>
  <c r="G206" i="1"/>
  <c r="LO205" i="1"/>
  <c r="LE205" i="1"/>
  <c r="LD205" i="1"/>
  <c r="LB205" i="1"/>
  <c r="KY205" i="1"/>
  <c r="KX205" i="1"/>
  <c r="KP205" i="1"/>
  <c r="KM205" i="1"/>
  <c r="KK205" i="1"/>
  <c r="JV205" i="1"/>
  <c r="JT205" i="1" s="1"/>
  <c r="II205" i="1"/>
  <c r="IH205" i="1"/>
  <c r="IB205" i="1"/>
  <c r="IA205" i="1"/>
  <c r="HU205" i="1"/>
  <c r="HT205" i="1"/>
  <c r="HN205" i="1"/>
  <c r="HM205" i="1"/>
  <c r="HG205" i="1"/>
  <c r="HF205" i="1"/>
  <c r="GZ205" i="1"/>
  <c r="GY205" i="1"/>
  <c r="GS205" i="1"/>
  <c r="GP205" i="1"/>
  <c r="GO205" i="1"/>
  <c r="FM205" i="1"/>
  <c r="FA205" i="1"/>
  <c r="ER205" i="1"/>
  <c r="EE205" i="1"/>
  <c r="ED205" i="1"/>
  <c r="EC205" i="1"/>
  <c r="DZ205" i="1"/>
  <c r="DV205" i="1"/>
  <c r="CI205" i="1"/>
  <c r="BK205" i="1"/>
  <c r="L205" i="1"/>
  <c r="H205" i="1"/>
  <c r="G205" i="1"/>
  <c r="LO204" i="1"/>
  <c r="LE204" i="1"/>
  <c r="LD204" i="1"/>
  <c r="LB204" i="1"/>
  <c r="KY204" i="1"/>
  <c r="KX204" i="1"/>
  <c r="KP204" i="1"/>
  <c r="KM204" i="1"/>
  <c r="KK204" i="1"/>
  <c r="JV204" i="1"/>
  <c r="JT204" i="1" s="1"/>
  <c r="II204" i="1"/>
  <c r="IH204" i="1"/>
  <c r="IB204" i="1"/>
  <c r="IA204" i="1"/>
  <c r="HU204" i="1"/>
  <c r="HT204" i="1"/>
  <c r="HN204" i="1"/>
  <c r="HM204" i="1"/>
  <c r="HG204" i="1"/>
  <c r="HF204" i="1"/>
  <c r="GZ204" i="1"/>
  <c r="GY204" i="1"/>
  <c r="GS204" i="1"/>
  <c r="GP204" i="1"/>
  <c r="GO204" i="1"/>
  <c r="FM204" i="1"/>
  <c r="FA204" i="1"/>
  <c r="ER204" i="1"/>
  <c r="EE204" i="1"/>
  <c r="ED204" i="1"/>
  <c r="EC204" i="1"/>
  <c r="DZ204" i="1"/>
  <c r="DV204" i="1"/>
  <c r="CI204" i="1"/>
  <c r="BK204" i="1"/>
  <c r="L204" i="1"/>
  <c r="H204" i="1"/>
  <c r="G204" i="1"/>
  <c r="LO203" i="1"/>
  <c r="LE203" i="1"/>
  <c r="LD203" i="1"/>
  <c r="LB203" i="1"/>
  <c r="KY203" i="1"/>
  <c r="KX203" i="1"/>
  <c r="KP203" i="1"/>
  <c r="KM203" i="1"/>
  <c r="KK203" i="1"/>
  <c r="JV203" i="1"/>
  <c r="JT203" i="1" s="1"/>
  <c r="II203" i="1"/>
  <c r="IH203" i="1"/>
  <c r="IB203" i="1"/>
  <c r="IA203" i="1"/>
  <c r="HU203" i="1"/>
  <c r="HT203" i="1"/>
  <c r="HN203" i="1"/>
  <c r="HM203" i="1"/>
  <c r="HG203" i="1"/>
  <c r="HF203" i="1"/>
  <c r="GZ203" i="1"/>
  <c r="GY203" i="1"/>
  <c r="GS203" i="1"/>
  <c r="GP203" i="1"/>
  <c r="GO203" i="1"/>
  <c r="FM203" i="1"/>
  <c r="FA203" i="1"/>
  <c r="ER203" i="1"/>
  <c r="EE203" i="1"/>
  <c r="ED203" i="1"/>
  <c r="EC203" i="1"/>
  <c r="DZ203" i="1"/>
  <c r="DV203" i="1"/>
  <c r="CI203" i="1"/>
  <c r="BK203" i="1"/>
  <c r="L203" i="1"/>
  <c r="H203" i="1"/>
  <c r="G203" i="1"/>
  <c r="LO202" i="1"/>
  <c r="LE202" i="1"/>
  <c r="LD202" i="1"/>
  <c r="LB202" i="1"/>
  <c r="KY202" i="1"/>
  <c r="KX202" i="1"/>
  <c r="KP202" i="1"/>
  <c r="KM202" i="1"/>
  <c r="KK202" i="1"/>
  <c r="JV202" i="1"/>
  <c r="JT202" i="1" s="1"/>
  <c r="II202" i="1"/>
  <c r="IH202" i="1"/>
  <c r="IB202" i="1"/>
  <c r="IA202" i="1"/>
  <c r="HU202" i="1"/>
  <c r="HT202" i="1"/>
  <c r="HN202" i="1"/>
  <c r="HM202" i="1"/>
  <c r="HG202" i="1"/>
  <c r="HF202" i="1"/>
  <c r="GZ202" i="1"/>
  <c r="GY202" i="1"/>
  <c r="GS202" i="1"/>
  <c r="GP202" i="1"/>
  <c r="GO202" i="1"/>
  <c r="FM202" i="1"/>
  <c r="FA202" i="1"/>
  <c r="ER202" i="1"/>
  <c r="EE202" i="1"/>
  <c r="ED202" i="1"/>
  <c r="EC202" i="1"/>
  <c r="DZ202" i="1"/>
  <c r="DV202" i="1"/>
  <c r="CI202" i="1"/>
  <c r="BK202" i="1"/>
  <c r="L202" i="1"/>
  <c r="H202" i="1"/>
  <c r="G202" i="1"/>
  <c r="LO201" i="1"/>
  <c r="LE201" i="1"/>
  <c r="LD201" i="1"/>
  <c r="LB201" i="1"/>
  <c r="KY201" i="1"/>
  <c r="KX201" i="1"/>
  <c r="KP201" i="1"/>
  <c r="KM201" i="1"/>
  <c r="KK201" i="1"/>
  <c r="JV201" i="1"/>
  <c r="JT201" i="1" s="1"/>
  <c r="II201" i="1"/>
  <c r="IH201" i="1"/>
  <c r="IB201" i="1"/>
  <c r="IA201" i="1"/>
  <c r="HU201" i="1"/>
  <c r="HT201" i="1"/>
  <c r="HN201" i="1"/>
  <c r="HM201" i="1"/>
  <c r="HG201" i="1"/>
  <c r="HF201" i="1"/>
  <c r="GZ201" i="1"/>
  <c r="GY201" i="1"/>
  <c r="GS201" i="1"/>
  <c r="GP201" i="1"/>
  <c r="GO201" i="1"/>
  <c r="FM201" i="1"/>
  <c r="FA201" i="1"/>
  <c r="ER201" i="1"/>
  <c r="EE201" i="1"/>
  <c r="ED201" i="1"/>
  <c r="EC201" i="1"/>
  <c r="DZ201" i="1"/>
  <c r="DV201" i="1"/>
  <c r="CI201" i="1"/>
  <c r="BK201" i="1"/>
  <c r="L201" i="1"/>
  <c r="H201" i="1"/>
  <c r="G201" i="1"/>
  <c r="LO200" i="1"/>
  <c r="LE200" i="1"/>
  <c r="LD200" i="1"/>
  <c r="LB200" i="1"/>
  <c r="KY200" i="1"/>
  <c r="KX200" i="1"/>
  <c r="KP200" i="1"/>
  <c r="KM200" i="1"/>
  <c r="KK200" i="1"/>
  <c r="JV200" i="1"/>
  <c r="JT200" i="1"/>
  <c r="II200" i="1"/>
  <c r="IH200" i="1"/>
  <c r="IB200" i="1"/>
  <c r="IA200" i="1"/>
  <c r="HU200" i="1"/>
  <c r="HT200" i="1"/>
  <c r="HN200" i="1"/>
  <c r="HM200" i="1"/>
  <c r="HG200" i="1"/>
  <c r="HF200" i="1"/>
  <c r="GZ200" i="1"/>
  <c r="GY200" i="1"/>
  <c r="GS200" i="1"/>
  <c r="GP200" i="1"/>
  <c r="GO200" i="1"/>
  <c r="FM200" i="1"/>
  <c r="FA200" i="1"/>
  <c r="ER200" i="1"/>
  <c r="EE200" i="1"/>
  <c r="ED200" i="1"/>
  <c r="EC200" i="1"/>
  <c r="DZ200" i="1"/>
  <c r="DV200" i="1"/>
  <c r="CI200" i="1"/>
  <c r="BK200" i="1"/>
  <c r="L200" i="1"/>
  <c r="H200" i="1"/>
  <c r="G200" i="1"/>
  <c r="LO199" i="1"/>
  <c r="LE199" i="1"/>
  <c r="LD199" i="1"/>
  <c r="LB199" i="1"/>
  <c r="KY199" i="1"/>
  <c r="KX199" i="1"/>
  <c r="KP199" i="1"/>
  <c r="KM199" i="1"/>
  <c r="KK199" i="1"/>
  <c r="JV199" i="1"/>
  <c r="JT199" i="1" s="1"/>
  <c r="II199" i="1"/>
  <c r="IH199" i="1"/>
  <c r="IB199" i="1"/>
  <c r="IA199" i="1"/>
  <c r="HU199" i="1"/>
  <c r="HT199" i="1"/>
  <c r="HN199" i="1"/>
  <c r="HM199" i="1"/>
  <c r="HG199" i="1"/>
  <c r="HF199" i="1"/>
  <c r="GZ199" i="1"/>
  <c r="GY199" i="1"/>
  <c r="GS199" i="1"/>
  <c r="GP199" i="1"/>
  <c r="GO199" i="1"/>
  <c r="FM199" i="1"/>
  <c r="FA199" i="1"/>
  <c r="ER199" i="1"/>
  <c r="EE199" i="1"/>
  <c r="ED199" i="1"/>
  <c r="EC199" i="1"/>
  <c r="DZ199" i="1"/>
  <c r="DV199" i="1"/>
  <c r="CI199" i="1"/>
  <c r="BK199" i="1"/>
  <c r="L199" i="1"/>
  <c r="H199" i="1"/>
  <c r="G199" i="1"/>
  <c r="LO198" i="1"/>
  <c r="LE198" i="1"/>
  <c r="LD198" i="1"/>
  <c r="LB198" i="1"/>
  <c r="KY198" i="1"/>
  <c r="KX198" i="1"/>
  <c r="KP198" i="1"/>
  <c r="KM198" i="1"/>
  <c r="KK198" i="1"/>
  <c r="JV198" i="1"/>
  <c r="JT198" i="1"/>
  <c r="II198" i="1"/>
  <c r="IH198" i="1"/>
  <c r="IB198" i="1"/>
  <c r="IA198" i="1"/>
  <c r="HU198" i="1"/>
  <c r="HT198" i="1"/>
  <c r="HN198" i="1"/>
  <c r="HM198" i="1"/>
  <c r="HG198" i="1"/>
  <c r="HF198" i="1"/>
  <c r="GZ198" i="1"/>
  <c r="GY198" i="1"/>
  <c r="GS198" i="1"/>
  <c r="GP198" i="1"/>
  <c r="GO198" i="1"/>
  <c r="FM198" i="1"/>
  <c r="FA198" i="1"/>
  <c r="ER198" i="1"/>
  <c r="EE198" i="1"/>
  <c r="ED198" i="1"/>
  <c r="EC198" i="1"/>
  <c r="DZ198" i="1"/>
  <c r="DV198" i="1"/>
  <c r="CI198" i="1"/>
  <c r="BK198" i="1"/>
  <c r="L198" i="1"/>
  <c r="H198" i="1"/>
  <c r="G198" i="1"/>
  <c r="LO197" i="1"/>
  <c r="LE197" i="1"/>
  <c r="LD197" i="1"/>
  <c r="LB197" i="1"/>
  <c r="KY197" i="1"/>
  <c r="KX197" i="1"/>
  <c r="KP197" i="1"/>
  <c r="KM197" i="1"/>
  <c r="KK197" i="1"/>
  <c r="JV197" i="1"/>
  <c r="JT197" i="1" s="1"/>
  <c r="II197" i="1"/>
  <c r="IH197" i="1"/>
  <c r="IB197" i="1"/>
  <c r="IA197" i="1"/>
  <c r="HU197" i="1"/>
  <c r="HT197" i="1"/>
  <c r="HN197" i="1"/>
  <c r="HM197" i="1"/>
  <c r="HG197" i="1"/>
  <c r="HF197" i="1"/>
  <c r="GZ197" i="1"/>
  <c r="GY197" i="1"/>
  <c r="GS197" i="1"/>
  <c r="GP197" i="1"/>
  <c r="GO197" i="1"/>
  <c r="FM197" i="1"/>
  <c r="FA197" i="1"/>
  <c r="ER197" i="1"/>
  <c r="EE197" i="1"/>
  <c r="ED197" i="1"/>
  <c r="EC197" i="1"/>
  <c r="DZ197" i="1"/>
  <c r="DV197" i="1"/>
  <c r="CI197" i="1"/>
  <c r="BK197" i="1"/>
  <c r="L197" i="1"/>
  <c r="H197" i="1"/>
  <c r="G197" i="1"/>
  <c r="LO196" i="1"/>
  <c r="LE196" i="1"/>
  <c r="LD196" i="1"/>
  <c r="LB196" i="1"/>
  <c r="KY196" i="1"/>
  <c r="KX196" i="1"/>
  <c r="KP196" i="1"/>
  <c r="KM196" i="1"/>
  <c r="KK196" i="1"/>
  <c r="JV196" i="1"/>
  <c r="JT196" i="1" s="1"/>
  <c r="II196" i="1"/>
  <c r="IH196" i="1"/>
  <c r="IB196" i="1"/>
  <c r="IA196" i="1"/>
  <c r="HU196" i="1"/>
  <c r="HT196" i="1"/>
  <c r="HN196" i="1"/>
  <c r="HM196" i="1"/>
  <c r="HG196" i="1"/>
  <c r="HF196" i="1"/>
  <c r="GZ196" i="1"/>
  <c r="GY196" i="1"/>
  <c r="GS196" i="1"/>
  <c r="GP196" i="1"/>
  <c r="GO196" i="1"/>
  <c r="FM196" i="1"/>
  <c r="FA196" i="1"/>
  <c r="ER196" i="1"/>
  <c r="EE196" i="1"/>
  <c r="ED196" i="1"/>
  <c r="EC196" i="1"/>
  <c r="DZ196" i="1"/>
  <c r="DV196" i="1"/>
  <c r="CI196" i="1"/>
  <c r="BK196" i="1"/>
  <c r="L196" i="1"/>
  <c r="H196" i="1"/>
  <c r="G196" i="1"/>
  <c r="LO195" i="1"/>
  <c r="LE195" i="1"/>
  <c r="LD195" i="1"/>
  <c r="LB195" i="1"/>
  <c r="KY195" i="1"/>
  <c r="KX195" i="1"/>
  <c r="KP195" i="1"/>
  <c r="KM195" i="1"/>
  <c r="KK195" i="1"/>
  <c r="JV195" i="1"/>
  <c r="JT195" i="1" s="1"/>
  <c r="II195" i="1"/>
  <c r="IH195" i="1"/>
  <c r="IB195" i="1"/>
  <c r="IA195" i="1"/>
  <c r="HU195" i="1"/>
  <c r="HT195" i="1"/>
  <c r="HN195" i="1"/>
  <c r="HM195" i="1"/>
  <c r="HG195" i="1"/>
  <c r="HF195" i="1"/>
  <c r="GZ195" i="1"/>
  <c r="GY195" i="1"/>
  <c r="GS195" i="1"/>
  <c r="GP195" i="1"/>
  <c r="GO195" i="1"/>
  <c r="FM195" i="1"/>
  <c r="FA195" i="1"/>
  <c r="ER195" i="1"/>
  <c r="EE195" i="1"/>
  <c r="ED195" i="1"/>
  <c r="EC195" i="1"/>
  <c r="DZ195" i="1"/>
  <c r="DV195" i="1"/>
  <c r="CI195" i="1"/>
  <c r="BK195" i="1"/>
  <c r="L195" i="1"/>
  <c r="H195" i="1"/>
  <c r="G195" i="1"/>
  <c r="LO194" i="1"/>
  <c r="LE194" i="1"/>
  <c r="LD194" i="1"/>
  <c r="LB194" i="1"/>
  <c r="KY194" i="1"/>
  <c r="KX194" i="1"/>
  <c r="KP194" i="1"/>
  <c r="KM194" i="1"/>
  <c r="KK194" i="1"/>
  <c r="JV194" i="1"/>
  <c r="JT194" i="1" s="1"/>
  <c r="II194" i="1"/>
  <c r="IH194" i="1"/>
  <c r="IB194" i="1"/>
  <c r="IA194" i="1"/>
  <c r="HU194" i="1"/>
  <c r="HT194" i="1"/>
  <c r="HN194" i="1"/>
  <c r="HM194" i="1"/>
  <c r="HG194" i="1"/>
  <c r="HF194" i="1"/>
  <c r="GZ194" i="1"/>
  <c r="GY194" i="1"/>
  <c r="GS194" i="1"/>
  <c r="GP194" i="1"/>
  <c r="GO194" i="1"/>
  <c r="FM194" i="1"/>
  <c r="FA194" i="1"/>
  <c r="ER194" i="1"/>
  <c r="EE194" i="1"/>
  <c r="ED194" i="1"/>
  <c r="EC194" i="1"/>
  <c r="DZ194" i="1"/>
  <c r="DV194" i="1"/>
  <c r="CI194" i="1"/>
  <c r="BK194" i="1"/>
  <c r="L194" i="1"/>
  <c r="H194" i="1"/>
  <c r="G194" i="1"/>
  <c r="LO193" i="1"/>
  <c r="LE193" i="1"/>
  <c r="LD193" i="1"/>
  <c r="LB193" i="1"/>
  <c r="KY193" i="1"/>
  <c r="KX193" i="1"/>
  <c r="KP193" i="1"/>
  <c r="KM193" i="1"/>
  <c r="KK193" i="1"/>
  <c r="JV193" i="1"/>
  <c r="JT193" i="1" s="1"/>
  <c r="II193" i="1"/>
  <c r="IH193" i="1"/>
  <c r="IB193" i="1"/>
  <c r="IA193" i="1"/>
  <c r="HU193" i="1"/>
  <c r="HT193" i="1"/>
  <c r="HN193" i="1"/>
  <c r="HM193" i="1"/>
  <c r="HG193" i="1"/>
  <c r="HF193" i="1"/>
  <c r="GZ193" i="1"/>
  <c r="GY193" i="1"/>
  <c r="GS193" i="1"/>
  <c r="GP193" i="1"/>
  <c r="GO193" i="1"/>
  <c r="FM193" i="1"/>
  <c r="FA193" i="1"/>
  <c r="ER193" i="1"/>
  <c r="EE193" i="1"/>
  <c r="ED193" i="1"/>
  <c r="EC193" i="1"/>
  <c r="DZ193" i="1"/>
  <c r="DV193" i="1"/>
  <c r="CI193" i="1"/>
  <c r="BK193" i="1"/>
  <c r="L193" i="1"/>
  <c r="H193" i="1"/>
  <c r="G193" i="1"/>
  <c r="LO192" i="1"/>
  <c r="LE192" i="1"/>
  <c r="LD192" i="1"/>
  <c r="LB192" i="1"/>
  <c r="KY192" i="1"/>
  <c r="KX192" i="1"/>
  <c r="KP192" i="1"/>
  <c r="KM192" i="1"/>
  <c r="KK192" i="1"/>
  <c r="JV192" i="1"/>
  <c r="JT192" i="1" s="1"/>
  <c r="II192" i="1"/>
  <c r="IH192" i="1"/>
  <c r="IB192" i="1"/>
  <c r="IA192" i="1"/>
  <c r="HU192" i="1"/>
  <c r="HT192" i="1"/>
  <c r="HN192" i="1"/>
  <c r="HM192" i="1"/>
  <c r="HG192" i="1"/>
  <c r="HF192" i="1"/>
  <c r="GZ192" i="1"/>
  <c r="GY192" i="1"/>
  <c r="GS192" i="1"/>
  <c r="GP192" i="1"/>
  <c r="GO192" i="1"/>
  <c r="FM192" i="1"/>
  <c r="FA192" i="1"/>
  <c r="ER192" i="1"/>
  <c r="EE192" i="1"/>
  <c r="ED192" i="1"/>
  <c r="EC192" i="1"/>
  <c r="DZ192" i="1"/>
  <c r="DV192" i="1"/>
  <c r="CI192" i="1"/>
  <c r="BK192" i="1"/>
  <c r="L192" i="1"/>
  <c r="H192" i="1"/>
  <c r="G192" i="1"/>
  <c r="LO191" i="1"/>
  <c r="LE191" i="1"/>
  <c r="LD191" i="1"/>
  <c r="LB191" i="1"/>
  <c r="KY191" i="1"/>
  <c r="KX191" i="1"/>
  <c r="KP191" i="1"/>
  <c r="KM191" i="1"/>
  <c r="KK191" i="1"/>
  <c r="JV191" i="1"/>
  <c r="JT191" i="1" s="1"/>
  <c r="II191" i="1"/>
  <c r="IH191" i="1"/>
  <c r="IB191" i="1"/>
  <c r="IA191" i="1"/>
  <c r="HU191" i="1"/>
  <c r="HT191" i="1"/>
  <c r="HN191" i="1"/>
  <c r="HM191" i="1"/>
  <c r="HG191" i="1"/>
  <c r="HF191" i="1"/>
  <c r="GZ191" i="1"/>
  <c r="GY191" i="1"/>
  <c r="GS191" i="1"/>
  <c r="GP191" i="1"/>
  <c r="GO191" i="1"/>
  <c r="FM191" i="1"/>
  <c r="FA191" i="1"/>
  <c r="ER191" i="1"/>
  <c r="EE191" i="1"/>
  <c r="ED191" i="1"/>
  <c r="EC191" i="1"/>
  <c r="DZ191" i="1"/>
  <c r="DV191" i="1"/>
  <c r="CI191" i="1"/>
  <c r="BK191" i="1"/>
  <c r="L191" i="1"/>
  <c r="H191" i="1"/>
  <c r="G191" i="1"/>
  <c r="LO190" i="1"/>
  <c r="LE190" i="1"/>
  <c r="LD190" i="1"/>
  <c r="LB190" i="1"/>
  <c r="KY190" i="1"/>
  <c r="KX190" i="1"/>
  <c r="KP190" i="1"/>
  <c r="KM190" i="1"/>
  <c r="KK190" i="1"/>
  <c r="JV190" i="1"/>
  <c r="JT190" i="1" s="1"/>
  <c r="II190" i="1"/>
  <c r="IH190" i="1"/>
  <c r="IB190" i="1"/>
  <c r="IA190" i="1"/>
  <c r="HU190" i="1"/>
  <c r="HT190" i="1"/>
  <c r="HN190" i="1"/>
  <c r="HM190" i="1"/>
  <c r="HG190" i="1"/>
  <c r="HF190" i="1"/>
  <c r="GZ190" i="1"/>
  <c r="GY190" i="1"/>
  <c r="GS190" i="1"/>
  <c r="GP190" i="1"/>
  <c r="GO190" i="1"/>
  <c r="FM190" i="1"/>
  <c r="FA190" i="1"/>
  <c r="ER190" i="1"/>
  <c r="EE190" i="1"/>
  <c r="ED190" i="1"/>
  <c r="EC190" i="1"/>
  <c r="DZ190" i="1"/>
  <c r="DV190" i="1"/>
  <c r="CI190" i="1"/>
  <c r="BK190" i="1"/>
  <c r="L190" i="1"/>
  <c r="H190" i="1"/>
  <c r="G190" i="1"/>
  <c r="LO189" i="1"/>
  <c r="LE189" i="1"/>
  <c r="LD189" i="1"/>
  <c r="LB189" i="1"/>
  <c r="KY189" i="1"/>
  <c r="KX189" i="1"/>
  <c r="KP189" i="1"/>
  <c r="KM189" i="1"/>
  <c r="KK189" i="1"/>
  <c r="JV189" i="1"/>
  <c r="JT189" i="1"/>
  <c r="II189" i="1"/>
  <c r="IH189" i="1"/>
  <c r="IB189" i="1"/>
  <c r="IA189" i="1"/>
  <c r="HU189" i="1"/>
  <c r="HT189" i="1"/>
  <c r="HN189" i="1"/>
  <c r="HM189" i="1"/>
  <c r="HG189" i="1"/>
  <c r="HF189" i="1"/>
  <c r="GZ189" i="1"/>
  <c r="GY189" i="1"/>
  <c r="GS189" i="1"/>
  <c r="GP189" i="1"/>
  <c r="GO189" i="1"/>
  <c r="FM189" i="1"/>
  <c r="FA189" i="1"/>
  <c r="ER189" i="1"/>
  <c r="EE189" i="1"/>
  <c r="ED189" i="1"/>
  <c r="EC189" i="1"/>
  <c r="DZ189" i="1"/>
  <c r="DV189" i="1"/>
  <c r="CI189" i="1"/>
  <c r="BK189" i="1"/>
  <c r="L189" i="1"/>
  <c r="H189" i="1"/>
  <c r="G189" i="1"/>
  <c r="LO188" i="1"/>
  <c r="LE188" i="1"/>
  <c r="LD188" i="1"/>
  <c r="LB188" i="1"/>
  <c r="KY188" i="1"/>
  <c r="KX188" i="1"/>
  <c r="KP188" i="1"/>
  <c r="KM188" i="1"/>
  <c r="KK188" i="1"/>
  <c r="JV188" i="1"/>
  <c r="JT188" i="1" s="1"/>
  <c r="II188" i="1"/>
  <c r="IH188" i="1"/>
  <c r="IB188" i="1"/>
  <c r="IA188" i="1"/>
  <c r="HU188" i="1"/>
  <c r="HT188" i="1"/>
  <c r="HN188" i="1"/>
  <c r="HM188" i="1"/>
  <c r="HG188" i="1"/>
  <c r="HF188" i="1"/>
  <c r="GZ188" i="1"/>
  <c r="GY188" i="1"/>
  <c r="GS188" i="1"/>
  <c r="GP188" i="1"/>
  <c r="GO188" i="1"/>
  <c r="FM188" i="1"/>
  <c r="FA188" i="1"/>
  <c r="ER188" i="1"/>
  <c r="EE188" i="1"/>
  <c r="ED188" i="1"/>
  <c r="EC188" i="1"/>
  <c r="DZ188" i="1"/>
  <c r="DV188" i="1"/>
  <c r="CI188" i="1"/>
  <c r="BK188" i="1"/>
  <c r="L188" i="1"/>
  <c r="H188" i="1"/>
  <c r="G188" i="1"/>
  <c r="LO187" i="1"/>
  <c r="LE187" i="1"/>
  <c r="LD187" i="1"/>
  <c r="LB187" i="1"/>
  <c r="KY187" i="1"/>
  <c r="KX187" i="1"/>
  <c r="KP187" i="1"/>
  <c r="KM187" i="1"/>
  <c r="KK187" i="1"/>
  <c r="JV187" i="1"/>
  <c r="JT187" i="1" s="1"/>
  <c r="II187" i="1"/>
  <c r="IH187" i="1"/>
  <c r="IB187" i="1"/>
  <c r="IA187" i="1"/>
  <c r="HU187" i="1"/>
  <c r="HT187" i="1"/>
  <c r="HN187" i="1"/>
  <c r="HM187" i="1"/>
  <c r="HG187" i="1"/>
  <c r="HF187" i="1"/>
  <c r="GZ187" i="1"/>
  <c r="GY187" i="1"/>
  <c r="GS187" i="1"/>
  <c r="GP187" i="1"/>
  <c r="GO187" i="1"/>
  <c r="FM187" i="1"/>
  <c r="FA187" i="1"/>
  <c r="ER187" i="1"/>
  <c r="EE187" i="1"/>
  <c r="ED187" i="1"/>
  <c r="EC187" i="1"/>
  <c r="DZ187" i="1"/>
  <c r="DV187" i="1"/>
  <c r="CI187" i="1"/>
  <c r="BK187" i="1"/>
  <c r="L187" i="1"/>
  <c r="H187" i="1"/>
  <c r="G187" i="1"/>
  <c r="LO186" i="1"/>
  <c r="LE186" i="1"/>
  <c r="LD186" i="1"/>
  <c r="LB186" i="1"/>
  <c r="KY186" i="1"/>
  <c r="KX186" i="1"/>
  <c r="KP186" i="1"/>
  <c r="KM186" i="1"/>
  <c r="KK186" i="1"/>
  <c r="JV186" i="1"/>
  <c r="JT186" i="1"/>
  <c r="II186" i="1"/>
  <c r="IH186" i="1"/>
  <c r="IB186" i="1"/>
  <c r="IA186" i="1"/>
  <c r="HU186" i="1"/>
  <c r="HT186" i="1"/>
  <c r="HN186" i="1"/>
  <c r="HM186" i="1"/>
  <c r="HG186" i="1"/>
  <c r="HF186" i="1"/>
  <c r="GZ186" i="1"/>
  <c r="GY186" i="1"/>
  <c r="GS186" i="1"/>
  <c r="GP186" i="1"/>
  <c r="GO186" i="1"/>
  <c r="FM186" i="1"/>
  <c r="FA186" i="1"/>
  <c r="ER186" i="1"/>
  <c r="EE186" i="1"/>
  <c r="ED186" i="1"/>
  <c r="EC186" i="1"/>
  <c r="DZ186" i="1"/>
  <c r="DV186" i="1"/>
  <c r="CI186" i="1"/>
  <c r="BK186" i="1"/>
  <c r="L186" i="1"/>
  <c r="H186" i="1"/>
  <c r="G186" i="1"/>
  <c r="LO185" i="1"/>
  <c r="LE185" i="1"/>
  <c r="LD185" i="1"/>
  <c r="LB185" i="1"/>
  <c r="KY185" i="1"/>
  <c r="KX185" i="1"/>
  <c r="KP185" i="1"/>
  <c r="KM185" i="1"/>
  <c r="KK185" i="1"/>
  <c r="JV185" i="1"/>
  <c r="JT185" i="1" s="1"/>
  <c r="II185" i="1"/>
  <c r="IH185" i="1"/>
  <c r="IB185" i="1"/>
  <c r="IA185" i="1"/>
  <c r="HU185" i="1"/>
  <c r="HT185" i="1"/>
  <c r="HN185" i="1"/>
  <c r="HM185" i="1"/>
  <c r="HG185" i="1"/>
  <c r="HF185" i="1"/>
  <c r="GZ185" i="1"/>
  <c r="GY185" i="1"/>
  <c r="GS185" i="1"/>
  <c r="GP185" i="1"/>
  <c r="GO185" i="1"/>
  <c r="FM185" i="1"/>
  <c r="FA185" i="1"/>
  <c r="ER185" i="1"/>
  <c r="EE185" i="1"/>
  <c r="ED185" i="1"/>
  <c r="EC185" i="1"/>
  <c r="DZ185" i="1"/>
  <c r="DV185" i="1"/>
  <c r="CI185" i="1"/>
  <c r="BK185" i="1"/>
  <c r="L185" i="1"/>
  <c r="H185" i="1"/>
  <c r="G185" i="1"/>
  <c r="LO184" i="1"/>
  <c r="LE184" i="1"/>
  <c r="LD184" i="1"/>
  <c r="LB184" i="1"/>
  <c r="KY184" i="1"/>
  <c r="KX184" i="1"/>
  <c r="KP184" i="1"/>
  <c r="KM184" i="1"/>
  <c r="KK184" i="1"/>
  <c r="JV184" i="1"/>
  <c r="JT184" i="1" s="1"/>
  <c r="II184" i="1"/>
  <c r="IH184" i="1"/>
  <c r="IB184" i="1"/>
  <c r="IA184" i="1"/>
  <c r="HU184" i="1"/>
  <c r="HT184" i="1"/>
  <c r="HN184" i="1"/>
  <c r="HM184" i="1"/>
  <c r="HG184" i="1"/>
  <c r="HF184" i="1"/>
  <c r="GZ184" i="1"/>
  <c r="GY184" i="1"/>
  <c r="GS184" i="1"/>
  <c r="GP184" i="1"/>
  <c r="GO184" i="1"/>
  <c r="FM184" i="1"/>
  <c r="FA184" i="1"/>
  <c r="ER184" i="1"/>
  <c r="EE184" i="1"/>
  <c r="ED184" i="1"/>
  <c r="EC184" i="1"/>
  <c r="DZ184" i="1"/>
  <c r="DV184" i="1"/>
  <c r="CI184" i="1"/>
  <c r="BK184" i="1"/>
  <c r="L184" i="1"/>
  <c r="H184" i="1"/>
  <c r="G184" i="1"/>
  <c r="LO183" i="1"/>
  <c r="LE183" i="1"/>
  <c r="LD183" i="1"/>
  <c r="LB183" i="1"/>
  <c r="KY183" i="1"/>
  <c r="KX183" i="1"/>
  <c r="KP183" i="1"/>
  <c r="KM183" i="1"/>
  <c r="KK183" i="1"/>
  <c r="JV183" i="1"/>
  <c r="JT183" i="1" s="1"/>
  <c r="II183" i="1"/>
  <c r="IH183" i="1"/>
  <c r="IB183" i="1"/>
  <c r="IA183" i="1"/>
  <c r="HU183" i="1"/>
  <c r="HT183" i="1"/>
  <c r="HN183" i="1"/>
  <c r="HM183" i="1"/>
  <c r="HG183" i="1"/>
  <c r="HF183" i="1"/>
  <c r="GZ183" i="1"/>
  <c r="GY183" i="1"/>
  <c r="GS183" i="1"/>
  <c r="GP183" i="1"/>
  <c r="GO183" i="1"/>
  <c r="FM183" i="1"/>
  <c r="FA183" i="1"/>
  <c r="ER183" i="1"/>
  <c r="EE183" i="1"/>
  <c r="ED183" i="1"/>
  <c r="EC183" i="1"/>
  <c r="DZ183" i="1"/>
  <c r="DV183" i="1"/>
  <c r="CI183" i="1"/>
  <c r="BK183" i="1"/>
  <c r="L183" i="1"/>
  <c r="H183" i="1"/>
  <c r="G183" i="1"/>
  <c r="LO182" i="1"/>
  <c r="LE182" i="1"/>
  <c r="LD182" i="1"/>
  <c r="LB182" i="1"/>
  <c r="KY182" i="1"/>
  <c r="KX182" i="1"/>
  <c r="KP182" i="1"/>
  <c r="KM182" i="1"/>
  <c r="KK182" i="1"/>
  <c r="JV182" i="1"/>
  <c r="JT182" i="1"/>
  <c r="II182" i="1"/>
  <c r="IH182" i="1"/>
  <c r="IB182" i="1"/>
  <c r="IA182" i="1"/>
  <c r="HU182" i="1"/>
  <c r="HT182" i="1"/>
  <c r="HN182" i="1"/>
  <c r="HM182" i="1"/>
  <c r="HG182" i="1"/>
  <c r="HF182" i="1"/>
  <c r="GZ182" i="1"/>
  <c r="GY182" i="1"/>
  <c r="GS182" i="1"/>
  <c r="GP182" i="1"/>
  <c r="GO182" i="1"/>
  <c r="FM182" i="1"/>
  <c r="FA182" i="1"/>
  <c r="ER182" i="1"/>
  <c r="EE182" i="1"/>
  <c r="ED182" i="1"/>
  <c r="EC182" i="1"/>
  <c r="DZ182" i="1"/>
  <c r="DV182" i="1"/>
  <c r="CI182" i="1"/>
  <c r="BK182" i="1"/>
  <c r="L182" i="1"/>
  <c r="H182" i="1"/>
  <c r="G182" i="1"/>
  <c r="LO181" i="1"/>
  <c r="LE181" i="1"/>
  <c r="LD181" i="1"/>
  <c r="LB181" i="1"/>
  <c r="KY181" i="1"/>
  <c r="KX181" i="1"/>
  <c r="KP181" i="1"/>
  <c r="KM181" i="1"/>
  <c r="KK181" i="1"/>
  <c r="JV181" i="1"/>
  <c r="JT181" i="1" s="1"/>
  <c r="II181" i="1"/>
  <c r="IH181" i="1"/>
  <c r="IB181" i="1"/>
  <c r="IA181" i="1"/>
  <c r="HU181" i="1"/>
  <c r="HT181" i="1"/>
  <c r="HN181" i="1"/>
  <c r="HM181" i="1"/>
  <c r="HG181" i="1"/>
  <c r="HF181" i="1"/>
  <c r="GZ181" i="1"/>
  <c r="GY181" i="1"/>
  <c r="GS181" i="1"/>
  <c r="GP181" i="1"/>
  <c r="GO181" i="1"/>
  <c r="FM181" i="1"/>
  <c r="FA181" i="1"/>
  <c r="ER181" i="1"/>
  <c r="EE181" i="1"/>
  <c r="ED181" i="1"/>
  <c r="EC181" i="1"/>
  <c r="DZ181" i="1"/>
  <c r="DV181" i="1"/>
  <c r="CI181" i="1"/>
  <c r="BK181" i="1"/>
  <c r="L181" i="1"/>
  <c r="H181" i="1"/>
  <c r="G181" i="1"/>
  <c r="LO180" i="1"/>
  <c r="LE180" i="1"/>
  <c r="LD180" i="1"/>
  <c r="LB180" i="1"/>
  <c r="KY180" i="1"/>
  <c r="KX180" i="1"/>
  <c r="KP180" i="1"/>
  <c r="KM180" i="1"/>
  <c r="KK180" i="1"/>
  <c r="JV180" i="1"/>
  <c r="JT180" i="1"/>
  <c r="II180" i="1"/>
  <c r="IH180" i="1"/>
  <c r="IB180" i="1"/>
  <c r="IA180" i="1"/>
  <c r="HU180" i="1"/>
  <c r="HT180" i="1"/>
  <c r="HN180" i="1"/>
  <c r="HM180" i="1"/>
  <c r="HG180" i="1"/>
  <c r="HF180" i="1"/>
  <c r="GZ180" i="1"/>
  <c r="GY180" i="1"/>
  <c r="GS180" i="1"/>
  <c r="GP180" i="1"/>
  <c r="GO180" i="1"/>
  <c r="FM180" i="1"/>
  <c r="FA180" i="1"/>
  <c r="ER180" i="1"/>
  <c r="EE180" i="1"/>
  <c r="ED180" i="1"/>
  <c r="EC180" i="1"/>
  <c r="DZ180" i="1"/>
  <c r="DV180" i="1"/>
  <c r="CI180" i="1"/>
  <c r="BK180" i="1"/>
  <c r="L180" i="1"/>
  <c r="H180" i="1"/>
  <c r="G180" i="1"/>
  <c r="LO179" i="1"/>
  <c r="LE179" i="1"/>
  <c r="LD179" i="1"/>
  <c r="LB179" i="1"/>
  <c r="KY179" i="1"/>
  <c r="KX179" i="1"/>
  <c r="KP179" i="1"/>
  <c r="KM179" i="1"/>
  <c r="KK179" i="1"/>
  <c r="JV179" i="1"/>
  <c r="JT179" i="1" s="1"/>
  <c r="II179" i="1"/>
  <c r="IH179" i="1"/>
  <c r="IB179" i="1"/>
  <c r="IA179" i="1"/>
  <c r="HU179" i="1"/>
  <c r="HT179" i="1"/>
  <c r="HN179" i="1"/>
  <c r="HM179" i="1"/>
  <c r="HG179" i="1"/>
  <c r="HF179" i="1"/>
  <c r="GZ179" i="1"/>
  <c r="GY179" i="1"/>
  <c r="GS179" i="1"/>
  <c r="GP179" i="1"/>
  <c r="GO179" i="1"/>
  <c r="FM179" i="1"/>
  <c r="FA179" i="1"/>
  <c r="ER179" i="1"/>
  <c r="EE179" i="1"/>
  <c r="ED179" i="1"/>
  <c r="EC179" i="1"/>
  <c r="DZ179" i="1"/>
  <c r="DV179" i="1"/>
  <c r="CI179" i="1"/>
  <c r="BK179" i="1"/>
  <c r="L179" i="1"/>
  <c r="H179" i="1"/>
  <c r="G179" i="1"/>
  <c r="LO178" i="1"/>
  <c r="LE178" i="1"/>
  <c r="LD178" i="1"/>
  <c r="LB178" i="1"/>
  <c r="KY178" i="1"/>
  <c r="KX178" i="1"/>
  <c r="KP178" i="1"/>
  <c r="KM178" i="1"/>
  <c r="KK178" i="1"/>
  <c r="JV178" i="1"/>
  <c r="JT178" i="1" s="1"/>
  <c r="II178" i="1"/>
  <c r="IH178" i="1"/>
  <c r="IB178" i="1"/>
  <c r="IA178" i="1"/>
  <c r="HU178" i="1"/>
  <c r="HT178" i="1"/>
  <c r="HN178" i="1"/>
  <c r="HM178" i="1"/>
  <c r="HG178" i="1"/>
  <c r="HF178" i="1"/>
  <c r="GZ178" i="1"/>
  <c r="GY178" i="1"/>
  <c r="GS178" i="1"/>
  <c r="GP178" i="1"/>
  <c r="GO178" i="1"/>
  <c r="FM178" i="1"/>
  <c r="FA178" i="1"/>
  <c r="ER178" i="1"/>
  <c r="EE178" i="1"/>
  <c r="ED178" i="1"/>
  <c r="EC178" i="1"/>
  <c r="DZ178" i="1"/>
  <c r="DV178" i="1"/>
  <c r="CI178" i="1"/>
  <c r="BK178" i="1"/>
  <c r="L178" i="1"/>
  <c r="H178" i="1"/>
  <c r="G178" i="1"/>
  <c r="LO177" i="1"/>
  <c r="LE177" i="1"/>
  <c r="LD177" i="1"/>
  <c r="LB177" i="1"/>
  <c r="KY177" i="1"/>
  <c r="KX177" i="1"/>
  <c r="KP177" i="1"/>
  <c r="KM177" i="1"/>
  <c r="KK177" i="1"/>
  <c r="JV177" i="1"/>
  <c r="JT177" i="1"/>
  <c r="II177" i="1"/>
  <c r="IH177" i="1"/>
  <c r="IB177" i="1"/>
  <c r="IA177" i="1"/>
  <c r="HU177" i="1"/>
  <c r="HT177" i="1"/>
  <c r="HN177" i="1"/>
  <c r="HM177" i="1"/>
  <c r="HG177" i="1"/>
  <c r="HF177" i="1"/>
  <c r="GZ177" i="1"/>
  <c r="GY177" i="1"/>
  <c r="GS177" i="1"/>
  <c r="GP177" i="1"/>
  <c r="GO177" i="1"/>
  <c r="FM177" i="1"/>
  <c r="FA177" i="1"/>
  <c r="ER177" i="1"/>
  <c r="EE177" i="1"/>
  <c r="ED177" i="1"/>
  <c r="EC177" i="1"/>
  <c r="DZ177" i="1"/>
  <c r="DV177" i="1"/>
  <c r="CI177" i="1"/>
  <c r="BK177" i="1"/>
  <c r="L177" i="1"/>
  <c r="H177" i="1"/>
  <c r="G177" i="1"/>
  <c r="LO176" i="1"/>
  <c r="LE176" i="1"/>
  <c r="LD176" i="1"/>
  <c r="LB176" i="1"/>
  <c r="KY176" i="1"/>
  <c r="KX176" i="1"/>
  <c r="KP176" i="1"/>
  <c r="KM176" i="1"/>
  <c r="KK176" i="1"/>
  <c r="JV176" i="1"/>
  <c r="JT176" i="1"/>
  <c r="II176" i="1"/>
  <c r="IH176" i="1"/>
  <c r="IB176" i="1"/>
  <c r="IA176" i="1"/>
  <c r="HU176" i="1"/>
  <c r="HT176" i="1"/>
  <c r="HN176" i="1"/>
  <c r="HM176" i="1"/>
  <c r="HG176" i="1"/>
  <c r="HF176" i="1"/>
  <c r="GZ176" i="1"/>
  <c r="GY176" i="1"/>
  <c r="GS176" i="1"/>
  <c r="GP176" i="1"/>
  <c r="GO176" i="1"/>
  <c r="FM176" i="1"/>
  <c r="FA176" i="1"/>
  <c r="ER176" i="1"/>
  <c r="EE176" i="1"/>
  <c r="ED176" i="1"/>
  <c r="EC176" i="1"/>
  <c r="DZ176" i="1"/>
  <c r="DV176" i="1"/>
  <c r="CI176" i="1"/>
  <c r="BK176" i="1"/>
  <c r="L176" i="1"/>
  <c r="H176" i="1"/>
  <c r="G176" i="1"/>
  <c r="LO175" i="1"/>
  <c r="LE175" i="1"/>
  <c r="LD175" i="1"/>
  <c r="LB175" i="1"/>
  <c r="KY175" i="1"/>
  <c r="KX175" i="1"/>
  <c r="KP175" i="1"/>
  <c r="KM175" i="1"/>
  <c r="KK175" i="1"/>
  <c r="JV175" i="1"/>
  <c r="JT175" i="1" s="1"/>
  <c r="II175" i="1"/>
  <c r="IH175" i="1"/>
  <c r="IB175" i="1"/>
  <c r="IA175" i="1"/>
  <c r="HU175" i="1"/>
  <c r="HT175" i="1"/>
  <c r="HN175" i="1"/>
  <c r="HM175" i="1"/>
  <c r="HG175" i="1"/>
  <c r="HF175" i="1"/>
  <c r="GZ175" i="1"/>
  <c r="GY175" i="1"/>
  <c r="GS175" i="1"/>
  <c r="GP175" i="1"/>
  <c r="GO175" i="1"/>
  <c r="FM175" i="1"/>
  <c r="FA175" i="1"/>
  <c r="ER175" i="1"/>
  <c r="EE175" i="1"/>
  <c r="ED175" i="1"/>
  <c r="EC175" i="1"/>
  <c r="DZ175" i="1"/>
  <c r="DV175" i="1"/>
  <c r="CI175" i="1"/>
  <c r="BK175" i="1"/>
  <c r="L175" i="1"/>
  <c r="H175" i="1"/>
  <c r="G175" i="1"/>
  <c r="LO174" i="1"/>
  <c r="LE174" i="1"/>
  <c r="LD174" i="1"/>
  <c r="LB174" i="1"/>
  <c r="KY174" i="1"/>
  <c r="KX174" i="1"/>
  <c r="KP174" i="1"/>
  <c r="KM174" i="1"/>
  <c r="KK174" i="1"/>
  <c r="JV174" i="1"/>
  <c r="JT174" i="1"/>
  <c r="II174" i="1"/>
  <c r="IH174" i="1"/>
  <c r="IB174" i="1"/>
  <c r="IA174" i="1"/>
  <c r="HU174" i="1"/>
  <c r="HT174" i="1"/>
  <c r="HN174" i="1"/>
  <c r="HM174" i="1"/>
  <c r="HG174" i="1"/>
  <c r="HF174" i="1"/>
  <c r="GZ174" i="1"/>
  <c r="GY174" i="1"/>
  <c r="GS174" i="1"/>
  <c r="GP174" i="1"/>
  <c r="GO174" i="1"/>
  <c r="FM174" i="1"/>
  <c r="FA174" i="1"/>
  <c r="ER174" i="1"/>
  <c r="EE174" i="1"/>
  <c r="ED174" i="1"/>
  <c r="EC174" i="1"/>
  <c r="DZ174" i="1"/>
  <c r="DV174" i="1"/>
  <c r="CI174" i="1"/>
  <c r="BK174" i="1"/>
  <c r="L174" i="1"/>
  <c r="H174" i="1"/>
  <c r="G174" i="1"/>
  <c r="LO173" i="1"/>
  <c r="LE173" i="1"/>
  <c r="LD173" i="1"/>
  <c r="LB173" i="1"/>
  <c r="KY173" i="1"/>
  <c r="KX173" i="1"/>
  <c r="KP173" i="1"/>
  <c r="KM173" i="1"/>
  <c r="KK173" i="1"/>
  <c r="JV173" i="1"/>
  <c r="JT173" i="1" s="1"/>
  <c r="II173" i="1"/>
  <c r="IH173" i="1"/>
  <c r="IB173" i="1"/>
  <c r="IA173" i="1"/>
  <c r="HU173" i="1"/>
  <c r="HT173" i="1"/>
  <c r="HN173" i="1"/>
  <c r="HM173" i="1"/>
  <c r="HG173" i="1"/>
  <c r="HF173" i="1"/>
  <c r="GZ173" i="1"/>
  <c r="GY173" i="1"/>
  <c r="GS173" i="1"/>
  <c r="GP173" i="1"/>
  <c r="GO173" i="1"/>
  <c r="FM173" i="1"/>
  <c r="FA173" i="1"/>
  <c r="ER173" i="1"/>
  <c r="EE173" i="1"/>
  <c r="ED173" i="1"/>
  <c r="EC173" i="1"/>
  <c r="DZ173" i="1"/>
  <c r="DV173" i="1"/>
  <c r="CI173" i="1"/>
  <c r="BK173" i="1"/>
  <c r="L173" i="1"/>
  <c r="H173" i="1"/>
  <c r="G173" i="1"/>
  <c r="LO172" i="1"/>
  <c r="LE172" i="1"/>
  <c r="LD172" i="1"/>
  <c r="LB172" i="1"/>
  <c r="KY172" i="1"/>
  <c r="KX172" i="1"/>
  <c r="KP172" i="1"/>
  <c r="KM172" i="1"/>
  <c r="KK172" i="1"/>
  <c r="JV172" i="1"/>
  <c r="JT172" i="1" s="1"/>
  <c r="II172" i="1"/>
  <c r="IH172" i="1"/>
  <c r="IB172" i="1"/>
  <c r="IA172" i="1"/>
  <c r="HU172" i="1"/>
  <c r="HT172" i="1"/>
  <c r="HN172" i="1"/>
  <c r="HM172" i="1"/>
  <c r="HG172" i="1"/>
  <c r="HF172" i="1"/>
  <c r="GZ172" i="1"/>
  <c r="GY172" i="1"/>
  <c r="GS172" i="1"/>
  <c r="GP172" i="1"/>
  <c r="GO172" i="1"/>
  <c r="FM172" i="1"/>
  <c r="FA172" i="1"/>
  <c r="ER172" i="1"/>
  <c r="EE172" i="1"/>
  <c r="ED172" i="1"/>
  <c r="EC172" i="1"/>
  <c r="DZ172" i="1"/>
  <c r="DV172" i="1"/>
  <c r="CI172" i="1"/>
  <c r="BK172" i="1"/>
  <c r="L172" i="1"/>
  <c r="H172" i="1"/>
  <c r="G172" i="1"/>
  <c r="LO171" i="1"/>
  <c r="LE171" i="1"/>
  <c r="LD171" i="1"/>
  <c r="LB171" i="1"/>
  <c r="KY171" i="1"/>
  <c r="KX171" i="1"/>
  <c r="KP171" i="1"/>
  <c r="KM171" i="1"/>
  <c r="KK171" i="1"/>
  <c r="JV171" i="1"/>
  <c r="JT171" i="1" s="1"/>
  <c r="II171" i="1"/>
  <c r="IH171" i="1"/>
  <c r="IB171" i="1"/>
  <c r="IA171" i="1"/>
  <c r="HU171" i="1"/>
  <c r="HT171" i="1"/>
  <c r="HN171" i="1"/>
  <c r="HM171" i="1"/>
  <c r="HG171" i="1"/>
  <c r="HF171" i="1"/>
  <c r="GZ171" i="1"/>
  <c r="GY171" i="1"/>
  <c r="GS171" i="1"/>
  <c r="GP171" i="1"/>
  <c r="GO171" i="1"/>
  <c r="FM171" i="1"/>
  <c r="FA171" i="1"/>
  <c r="ER171" i="1"/>
  <c r="EE171" i="1"/>
  <c r="ED171" i="1"/>
  <c r="EC171" i="1"/>
  <c r="DZ171" i="1"/>
  <c r="DV171" i="1"/>
  <c r="CI171" i="1"/>
  <c r="BK171" i="1"/>
  <c r="L171" i="1"/>
  <c r="H171" i="1"/>
  <c r="G171" i="1"/>
  <c r="LO170" i="1"/>
  <c r="LE170" i="1"/>
  <c r="LD170" i="1"/>
  <c r="LB170" i="1"/>
  <c r="KY170" i="1"/>
  <c r="KX170" i="1"/>
  <c r="KP170" i="1"/>
  <c r="KM170" i="1"/>
  <c r="KK170" i="1"/>
  <c r="JV170" i="1"/>
  <c r="JT170" i="1"/>
  <c r="II170" i="1"/>
  <c r="IH170" i="1"/>
  <c r="IB170" i="1"/>
  <c r="IA170" i="1"/>
  <c r="HU170" i="1"/>
  <c r="HT170" i="1"/>
  <c r="HN170" i="1"/>
  <c r="HM170" i="1"/>
  <c r="HG170" i="1"/>
  <c r="HF170" i="1"/>
  <c r="GZ170" i="1"/>
  <c r="GY170" i="1"/>
  <c r="GS170" i="1"/>
  <c r="GP170" i="1"/>
  <c r="GO170" i="1"/>
  <c r="FM170" i="1"/>
  <c r="FA170" i="1"/>
  <c r="ER170" i="1"/>
  <c r="EE170" i="1"/>
  <c r="ED170" i="1"/>
  <c r="EC170" i="1"/>
  <c r="DZ170" i="1"/>
  <c r="DV170" i="1"/>
  <c r="CI170" i="1"/>
  <c r="BK170" i="1"/>
  <c r="L170" i="1"/>
  <c r="H170" i="1"/>
  <c r="G170" i="1"/>
  <c r="LO169" i="1"/>
  <c r="LE169" i="1"/>
  <c r="LD169" i="1"/>
  <c r="LB169" i="1"/>
  <c r="KY169" i="1"/>
  <c r="KX169" i="1"/>
  <c r="KP169" i="1"/>
  <c r="KM169" i="1"/>
  <c r="KK169" i="1"/>
  <c r="JV169" i="1"/>
  <c r="JT169" i="1" s="1"/>
  <c r="II169" i="1"/>
  <c r="IH169" i="1"/>
  <c r="IB169" i="1"/>
  <c r="IA169" i="1"/>
  <c r="HU169" i="1"/>
  <c r="HT169" i="1"/>
  <c r="HN169" i="1"/>
  <c r="HM169" i="1"/>
  <c r="HG169" i="1"/>
  <c r="HF169" i="1"/>
  <c r="GZ169" i="1"/>
  <c r="GY169" i="1"/>
  <c r="GS169" i="1"/>
  <c r="GP169" i="1"/>
  <c r="GO169" i="1"/>
  <c r="FM169" i="1"/>
  <c r="FA169" i="1"/>
  <c r="ER169" i="1"/>
  <c r="EE169" i="1"/>
  <c r="ED169" i="1"/>
  <c r="EC169" i="1"/>
  <c r="DZ169" i="1"/>
  <c r="DV169" i="1"/>
  <c r="CI169" i="1"/>
  <c r="BK169" i="1"/>
  <c r="L169" i="1"/>
  <c r="H169" i="1"/>
  <c r="G169" i="1"/>
  <c r="LO168" i="1"/>
  <c r="LE168" i="1"/>
  <c r="LD168" i="1"/>
  <c r="LB168" i="1"/>
  <c r="KY168" i="1"/>
  <c r="KX168" i="1"/>
  <c r="KP168" i="1"/>
  <c r="KM168" i="1"/>
  <c r="KK168" i="1"/>
  <c r="JV168" i="1"/>
  <c r="JT168" i="1" s="1"/>
  <c r="II168" i="1"/>
  <c r="IH168" i="1"/>
  <c r="IB168" i="1"/>
  <c r="IA168" i="1"/>
  <c r="HU168" i="1"/>
  <c r="HT168" i="1"/>
  <c r="HN168" i="1"/>
  <c r="HM168" i="1"/>
  <c r="HG168" i="1"/>
  <c r="HF168" i="1"/>
  <c r="GZ168" i="1"/>
  <c r="GY168" i="1"/>
  <c r="GS168" i="1"/>
  <c r="GP168" i="1"/>
  <c r="GO168" i="1"/>
  <c r="FM168" i="1"/>
  <c r="FA168" i="1"/>
  <c r="ER168" i="1"/>
  <c r="EE168" i="1"/>
  <c r="ED168" i="1"/>
  <c r="EC168" i="1"/>
  <c r="DZ168" i="1"/>
  <c r="DV168" i="1"/>
  <c r="CI168" i="1"/>
  <c r="BK168" i="1"/>
  <c r="L168" i="1"/>
  <c r="H168" i="1"/>
  <c r="G168" i="1"/>
  <c r="LO167" i="1"/>
  <c r="LE167" i="1"/>
  <c r="LD167" i="1"/>
  <c r="LB167" i="1"/>
  <c r="KY167" i="1"/>
  <c r="KX167" i="1"/>
  <c r="KP167" i="1"/>
  <c r="KM167" i="1"/>
  <c r="KK167" i="1"/>
  <c r="JV167" i="1"/>
  <c r="JT167" i="1" s="1"/>
  <c r="II167" i="1"/>
  <c r="IH167" i="1"/>
  <c r="IB167" i="1"/>
  <c r="IA167" i="1"/>
  <c r="HU167" i="1"/>
  <c r="HT167" i="1"/>
  <c r="HN167" i="1"/>
  <c r="HM167" i="1"/>
  <c r="HG167" i="1"/>
  <c r="HF167" i="1"/>
  <c r="GZ167" i="1"/>
  <c r="GY167" i="1"/>
  <c r="GS167" i="1"/>
  <c r="GP167" i="1"/>
  <c r="GO167" i="1"/>
  <c r="FM167" i="1"/>
  <c r="FA167" i="1"/>
  <c r="ER167" i="1"/>
  <c r="EE167" i="1"/>
  <c r="ED167" i="1"/>
  <c r="EC167" i="1"/>
  <c r="DZ167" i="1"/>
  <c r="DV167" i="1"/>
  <c r="CI167" i="1"/>
  <c r="BK167" i="1"/>
  <c r="L167" i="1"/>
  <c r="H167" i="1"/>
  <c r="G167" i="1"/>
  <c r="LO166" i="1"/>
  <c r="LE166" i="1"/>
  <c r="LD166" i="1"/>
  <c r="LB166" i="1"/>
  <c r="KY166" i="1"/>
  <c r="KX166" i="1"/>
  <c r="KP166" i="1"/>
  <c r="KM166" i="1"/>
  <c r="KK166" i="1"/>
  <c r="JV166" i="1"/>
  <c r="JT166" i="1" s="1"/>
  <c r="II166" i="1"/>
  <c r="IH166" i="1"/>
  <c r="IB166" i="1"/>
  <c r="IA166" i="1"/>
  <c r="HU166" i="1"/>
  <c r="HT166" i="1"/>
  <c r="HN166" i="1"/>
  <c r="HM166" i="1"/>
  <c r="HG166" i="1"/>
  <c r="HF166" i="1"/>
  <c r="GZ166" i="1"/>
  <c r="GY166" i="1"/>
  <c r="GS166" i="1"/>
  <c r="GP166" i="1"/>
  <c r="GO166" i="1"/>
  <c r="FM166" i="1"/>
  <c r="FA166" i="1"/>
  <c r="ER166" i="1"/>
  <c r="EE166" i="1"/>
  <c r="ED166" i="1"/>
  <c r="EC166" i="1"/>
  <c r="DZ166" i="1"/>
  <c r="DV166" i="1"/>
  <c r="CI166" i="1"/>
  <c r="BK166" i="1"/>
  <c r="L166" i="1"/>
  <c r="H166" i="1"/>
  <c r="G166" i="1"/>
  <c r="LO165" i="1"/>
  <c r="LE165" i="1"/>
  <c r="LD165" i="1"/>
  <c r="LB165" i="1"/>
  <c r="KY165" i="1"/>
  <c r="KX165" i="1"/>
  <c r="KP165" i="1"/>
  <c r="KM165" i="1"/>
  <c r="KK165" i="1"/>
  <c r="JV165" i="1"/>
  <c r="JT165" i="1" s="1"/>
  <c r="II165" i="1"/>
  <c r="IH165" i="1"/>
  <c r="IB165" i="1"/>
  <c r="IA165" i="1"/>
  <c r="HU165" i="1"/>
  <c r="HT165" i="1"/>
  <c r="HN165" i="1"/>
  <c r="HM165" i="1"/>
  <c r="HG165" i="1"/>
  <c r="HF165" i="1"/>
  <c r="GZ165" i="1"/>
  <c r="GY165" i="1"/>
  <c r="GS165" i="1"/>
  <c r="GP165" i="1"/>
  <c r="GO165" i="1"/>
  <c r="FM165" i="1"/>
  <c r="FA165" i="1"/>
  <c r="ER165" i="1"/>
  <c r="EE165" i="1"/>
  <c r="ED165" i="1"/>
  <c r="EC165" i="1"/>
  <c r="DZ165" i="1"/>
  <c r="DV165" i="1"/>
  <c r="CI165" i="1"/>
  <c r="BK165" i="1"/>
  <c r="L165" i="1"/>
  <c r="H165" i="1"/>
  <c r="G165" i="1"/>
  <c r="LO164" i="1"/>
  <c r="LE164" i="1"/>
  <c r="LD164" i="1"/>
  <c r="LB164" i="1"/>
  <c r="KY164" i="1"/>
  <c r="KX164" i="1"/>
  <c r="KP164" i="1"/>
  <c r="KM164" i="1"/>
  <c r="KK164" i="1"/>
  <c r="JV164" i="1"/>
  <c r="JT164" i="1"/>
  <c r="II164" i="1"/>
  <c r="IH164" i="1"/>
  <c r="IB164" i="1"/>
  <c r="IA164" i="1"/>
  <c r="HU164" i="1"/>
  <c r="HT164" i="1"/>
  <c r="HN164" i="1"/>
  <c r="HM164" i="1"/>
  <c r="HG164" i="1"/>
  <c r="HF164" i="1"/>
  <c r="GZ164" i="1"/>
  <c r="GY164" i="1"/>
  <c r="GS164" i="1"/>
  <c r="GP164" i="1"/>
  <c r="GO164" i="1"/>
  <c r="FM164" i="1"/>
  <c r="FA164" i="1"/>
  <c r="ER164" i="1"/>
  <c r="EE164" i="1"/>
  <c r="ED164" i="1"/>
  <c r="EC164" i="1"/>
  <c r="DZ164" i="1"/>
  <c r="DV164" i="1"/>
  <c r="CI164" i="1"/>
  <c r="BK164" i="1"/>
  <c r="L164" i="1"/>
  <c r="H164" i="1"/>
  <c r="G164" i="1"/>
  <c r="LO163" i="1"/>
  <c r="LE163" i="1"/>
  <c r="LD163" i="1"/>
  <c r="LB163" i="1"/>
  <c r="KY163" i="1"/>
  <c r="KX163" i="1"/>
  <c r="KP163" i="1"/>
  <c r="KM163" i="1"/>
  <c r="KK163" i="1"/>
  <c r="JV163" i="1"/>
  <c r="JT163" i="1" s="1"/>
  <c r="II163" i="1"/>
  <c r="IH163" i="1"/>
  <c r="IB163" i="1"/>
  <c r="IA163" i="1"/>
  <c r="HU163" i="1"/>
  <c r="HT163" i="1"/>
  <c r="HN163" i="1"/>
  <c r="HM163" i="1"/>
  <c r="HG163" i="1"/>
  <c r="HF163" i="1"/>
  <c r="GZ163" i="1"/>
  <c r="GY163" i="1"/>
  <c r="GS163" i="1"/>
  <c r="GP163" i="1"/>
  <c r="GO163" i="1"/>
  <c r="FM163" i="1"/>
  <c r="FA163" i="1"/>
  <c r="ER163" i="1"/>
  <c r="EE163" i="1"/>
  <c r="ED163" i="1"/>
  <c r="EC163" i="1"/>
  <c r="DZ163" i="1"/>
  <c r="DV163" i="1"/>
  <c r="CI163" i="1"/>
  <c r="BK163" i="1"/>
  <c r="L163" i="1"/>
  <c r="H163" i="1"/>
  <c r="G163" i="1"/>
  <c r="LO162" i="1"/>
  <c r="LE162" i="1"/>
  <c r="LD162" i="1"/>
  <c r="LB162" i="1"/>
  <c r="KY162" i="1"/>
  <c r="KX162" i="1"/>
  <c r="KP162" i="1"/>
  <c r="KM162" i="1"/>
  <c r="KK162" i="1"/>
  <c r="JV162" i="1"/>
  <c r="JT162" i="1" s="1"/>
  <c r="II162" i="1"/>
  <c r="IH162" i="1"/>
  <c r="IB162" i="1"/>
  <c r="IA162" i="1"/>
  <c r="HU162" i="1"/>
  <c r="HT162" i="1"/>
  <c r="HN162" i="1"/>
  <c r="HM162" i="1"/>
  <c r="HG162" i="1"/>
  <c r="HF162" i="1"/>
  <c r="GZ162" i="1"/>
  <c r="GY162" i="1"/>
  <c r="GS162" i="1"/>
  <c r="GP162" i="1"/>
  <c r="GO162" i="1"/>
  <c r="FM162" i="1"/>
  <c r="FA162" i="1"/>
  <c r="ER162" i="1"/>
  <c r="EE162" i="1"/>
  <c r="ED162" i="1"/>
  <c r="EC162" i="1"/>
  <c r="DZ162" i="1"/>
  <c r="DV162" i="1"/>
  <c r="CI162" i="1"/>
  <c r="BK162" i="1"/>
  <c r="L162" i="1"/>
  <c r="H162" i="1"/>
  <c r="G162" i="1"/>
  <c r="LO161" i="1"/>
  <c r="LE161" i="1"/>
  <c r="LD161" i="1"/>
  <c r="LB161" i="1"/>
  <c r="KY161" i="1"/>
  <c r="KX161" i="1"/>
  <c r="KP161" i="1"/>
  <c r="KM161" i="1"/>
  <c r="KK161" i="1"/>
  <c r="JV161" i="1"/>
  <c r="JT161" i="1" s="1"/>
  <c r="II161" i="1"/>
  <c r="IH161" i="1"/>
  <c r="IB161" i="1"/>
  <c r="IA161" i="1"/>
  <c r="HU161" i="1"/>
  <c r="HT161" i="1"/>
  <c r="HN161" i="1"/>
  <c r="HM161" i="1"/>
  <c r="HG161" i="1"/>
  <c r="HF161" i="1"/>
  <c r="GZ161" i="1"/>
  <c r="GY161" i="1"/>
  <c r="GS161" i="1"/>
  <c r="GP161" i="1"/>
  <c r="GO161" i="1"/>
  <c r="FM161" i="1"/>
  <c r="FA161" i="1"/>
  <c r="ER161" i="1"/>
  <c r="EE161" i="1"/>
  <c r="ED161" i="1"/>
  <c r="EC161" i="1"/>
  <c r="DZ161" i="1"/>
  <c r="DV161" i="1"/>
  <c r="CI161" i="1"/>
  <c r="BK161" i="1"/>
  <c r="L161" i="1"/>
  <c r="H161" i="1"/>
  <c r="G161" i="1"/>
  <c r="LO160" i="1"/>
  <c r="LE160" i="1"/>
  <c r="LD160" i="1"/>
  <c r="LB160" i="1"/>
  <c r="KY160" i="1"/>
  <c r="KX160" i="1"/>
  <c r="KP160" i="1"/>
  <c r="KM160" i="1"/>
  <c r="KK160" i="1"/>
  <c r="JV160" i="1"/>
  <c r="JT160" i="1" s="1"/>
  <c r="II160" i="1"/>
  <c r="IH160" i="1"/>
  <c r="IB160" i="1"/>
  <c r="IA160" i="1"/>
  <c r="HU160" i="1"/>
  <c r="HT160" i="1"/>
  <c r="HN160" i="1"/>
  <c r="HM160" i="1"/>
  <c r="HG160" i="1"/>
  <c r="HF160" i="1"/>
  <c r="GZ160" i="1"/>
  <c r="GY160" i="1"/>
  <c r="GS160" i="1"/>
  <c r="GP160" i="1"/>
  <c r="GO160" i="1"/>
  <c r="FM160" i="1"/>
  <c r="FA160" i="1"/>
  <c r="ER160" i="1"/>
  <c r="EE160" i="1"/>
  <c r="ED160" i="1"/>
  <c r="EC160" i="1"/>
  <c r="DZ160" i="1"/>
  <c r="DV160" i="1"/>
  <c r="CI160" i="1"/>
  <c r="BK160" i="1"/>
  <c r="L160" i="1"/>
  <c r="H160" i="1"/>
  <c r="G160" i="1"/>
  <c r="LO159" i="1"/>
  <c r="LE159" i="1"/>
  <c r="LD159" i="1"/>
  <c r="LB159" i="1"/>
  <c r="KY159" i="1"/>
  <c r="KX159" i="1"/>
  <c r="KP159" i="1"/>
  <c r="KM159" i="1"/>
  <c r="KK159" i="1"/>
  <c r="JV159" i="1"/>
  <c r="JT159" i="1" s="1"/>
  <c r="II159" i="1"/>
  <c r="IH159" i="1"/>
  <c r="IB159" i="1"/>
  <c r="IA159" i="1"/>
  <c r="HU159" i="1"/>
  <c r="HT159" i="1"/>
  <c r="HN159" i="1"/>
  <c r="HM159" i="1"/>
  <c r="HG159" i="1"/>
  <c r="HF159" i="1"/>
  <c r="GZ159" i="1"/>
  <c r="GY159" i="1"/>
  <c r="GS159" i="1"/>
  <c r="GP159" i="1"/>
  <c r="GO159" i="1"/>
  <c r="FM159" i="1"/>
  <c r="FA159" i="1"/>
  <c r="ER159" i="1"/>
  <c r="EE159" i="1"/>
  <c r="ED159" i="1"/>
  <c r="EC159" i="1"/>
  <c r="DZ159" i="1"/>
  <c r="DV159" i="1"/>
  <c r="CI159" i="1"/>
  <c r="BK159" i="1"/>
  <c r="L159" i="1"/>
  <c r="H159" i="1"/>
  <c r="G159" i="1"/>
  <c r="LO158" i="1"/>
  <c r="LE158" i="1"/>
  <c r="LD158" i="1"/>
  <c r="LB158" i="1"/>
  <c r="KY158" i="1"/>
  <c r="KX158" i="1"/>
  <c r="KP158" i="1"/>
  <c r="KM158" i="1"/>
  <c r="KK158" i="1"/>
  <c r="JV158" i="1"/>
  <c r="JT158" i="1" s="1"/>
  <c r="II158" i="1"/>
  <c r="IH158" i="1"/>
  <c r="IB158" i="1"/>
  <c r="IA158" i="1"/>
  <c r="HU158" i="1"/>
  <c r="HT158" i="1"/>
  <c r="HN158" i="1"/>
  <c r="HM158" i="1"/>
  <c r="HG158" i="1"/>
  <c r="HF158" i="1"/>
  <c r="GZ158" i="1"/>
  <c r="GY158" i="1"/>
  <c r="GS158" i="1"/>
  <c r="GP158" i="1"/>
  <c r="GO158" i="1"/>
  <c r="FM158" i="1"/>
  <c r="FA158" i="1"/>
  <c r="ER158" i="1"/>
  <c r="EE158" i="1"/>
  <c r="ED158" i="1"/>
  <c r="EC158" i="1"/>
  <c r="DZ158" i="1"/>
  <c r="DV158" i="1"/>
  <c r="CI158" i="1"/>
  <c r="BK158" i="1"/>
  <c r="L158" i="1"/>
  <c r="H158" i="1"/>
  <c r="G158" i="1"/>
  <c r="LO157" i="1"/>
  <c r="LE157" i="1"/>
  <c r="LD157" i="1"/>
  <c r="LB157" i="1"/>
  <c r="KY157" i="1"/>
  <c r="KX157" i="1"/>
  <c r="KP157" i="1"/>
  <c r="KM157" i="1"/>
  <c r="KK157" i="1"/>
  <c r="JV157" i="1"/>
  <c r="JT157" i="1" s="1"/>
  <c r="II157" i="1"/>
  <c r="IH157" i="1"/>
  <c r="IB157" i="1"/>
  <c r="IA157" i="1"/>
  <c r="HU157" i="1"/>
  <c r="HT157" i="1"/>
  <c r="HN157" i="1"/>
  <c r="HM157" i="1"/>
  <c r="HG157" i="1"/>
  <c r="HF157" i="1"/>
  <c r="GZ157" i="1"/>
  <c r="GY157" i="1"/>
  <c r="GS157" i="1"/>
  <c r="GP157" i="1"/>
  <c r="GO157" i="1"/>
  <c r="FM157" i="1"/>
  <c r="FA157" i="1"/>
  <c r="ER157" i="1"/>
  <c r="EE157" i="1"/>
  <c r="ED157" i="1"/>
  <c r="EC157" i="1"/>
  <c r="DZ157" i="1"/>
  <c r="DV157" i="1"/>
  <c r="CI157" i="1"/>
  <c r="BK157" i="1"/>
  <c r="L157" i="1"/>
  <c r="H157" i="1"/>
  <c r="G157" i="1"/>
  <c r="LO156" i="1"/>
  <c r="LE156" i="1"/>
  <c r="LD156" i="1"/>
  <c r="LB156" i="1"/>
  <c r="KY156" i="1"/>
  <c r="KX156" i="1"/>
  <c r="KP156" i="1"/>
  <c r="KM156" i="1"/>
  <c r="KK156" i="1"/>
  <c r="JV156" i="1"/>
  <c r="JT156" i="1" s="1"/>
  <c r="II156" i="1"/>
  <c r="IH156" i="1"/>
  <c r="IB156" i="1"/>
  <c r="IA156" i="1"/>
  <c r="HU156" i="1"/>
  <c r="HT156" i="1"/>
  <c r="HN156" i="1"/>
  <c r="HM156" i="1"/>
  <c r="HG156" i="1"/>
  <c r="HF156" i="1"/>
  <c r="GZ156" i="1"/>
  <c r="GY156" i="1"/>
  <c r="GS156" i="1"/>
  <c r="GP156" i="1"/>
  <c r="GO156" i="1"/>
  <c r="FM156" i="1"/>
  <c r="FA156" i="1"/>
  <c r="ER156" i="1"/>
  <c r="EE156" i="1"/>
  <c r="ED156" i="1"/>
  <c r="EC156" i="1"/>
  <c r="DZ156" i="1"/>
  <c r="DV156" i="1"/>
  <c r="CI156" i="1"/>
  <c r="BK156" i="1"/>
  <c r="L156" i="1"/>
  <c r="H156" i="1"/>
  <c r="G156" i="1"/>
  <c r="LO155" i="1"/>
  <c r="LE155" i="1"/>
  <c r="LD155" i="1"/>
  <c r="LB155" i="1"/>
  <c r="KY155" i="1"/>
  <c r="KX155" i="1"/>
  <c r="KP155" i="1"/>
  <c r="KM155" i="1"/>
  <c r="KK155" i="1"/>
  <c r="JV155" i="1"/>
  <c r="JT155" i="1" s="1"/>
  <c r="II155" i="1"/>
  <c r="IH155" i="1"/>
  <c r="IB155" i="1"/>
  <c r="IA155" i="1"/>
  <c r="HU155" i="1"/>
  <c r="HT155" i="1"/>
  <c r="HN155" i="1"/>
  <c r="HM155" i="1"/>
  <c r="HG155" i="1"/>
  <c r="HF155" i="1"/>
  <c r="GZ155" i="1"/>
  <c r="GY155" i="1"/>
  <c r="GS155" i="1"/>
  <c r="GP155" i="1"/>
  <c r="GO155" i="1"/>
  <c r="FM155" i="1"/>
  <c r="FA155" i="1"/>
  <c r="ER155" i="1"/>
  <c r="EE155" i="1"/>
  <c r="ED155" i="1"/>
  <c r="EC155" i="1"/>
  <c r="DZ155" i="1"/>
  <c r="DV155" i="1"/>
  <c r="CI155" i="1"/>
  <c r="BK155" i="1"/>
  <c r="L155" i="1"/>
  <c r="H155" i="1"/>
  <c r="G155" i="1"/>
  <c r="LO154" i="1"/>
  <c r="LE154" i="1"/>
  <c r="LD154" i="1"/>
  <c r="LB154" i="1"/>
  <c r="KY154" i="1"/>
  <c r="KX154" i="1"/>
  <c r="KP154" i="1"/>
  <c r="KM154" i="1"/>
  <c r="KK154" i="1"/>
  <c r="JV154" i="1"/>
  <c r="JT154" i="1" s="1"/>
  <c r="II154" i="1"/>
  <c r="IH154" i="1"/>
  <c r="IB154" i="1"/>
  <c r="IA154" i="1"/>
  <c r="HU154" i="1"/>
  <c r="HT154" i="1"/>
  <c r="HN154" i="1"/>
  <c r="HM154" i="1"/>
  <c r="HG154" i="1"/>
  <c r="HF154" i="1"/>
  <c r="GZ154" i="1"/>
  <c r="GY154" i="1"/>
  <c r="GS154" i="1"/>
  <c r="GP154" i="1"/>
  <c r="GO154" i="1"/>
  <c r="FM154" i="1"/>
  <c r="FA154" i="1"/>
  <c r="ER154" i="1"/>
  <c r="EE154" i="1"/>
  <c r="ED154" i="1"/>
  <c r="EC154" i="1"/>
  <c r="DZ154" i="1"/>
  <c r="DV154" i="1"/>
  <c r="CI154" i="1"/>
  <c r="BK154" i="1"/>
  <c r="L154" i="1"/>
  <c r="H154" i="1"/>
  <c r="G154" i="1"/>
  <c r="LO153" i="1"/>
  <c r="LE153" i="1"/>
  <c r="LD153" i="1"/>
  <c r="LB153" i="1"/>
  <c r="KY153" i="1"/>
  <c r="KX153" i="1"/>
  <c r="KP153" i="1"/>
  <c r="KM153" i="1"/>
  <c r="KK153" i="1"/>
  <c r="JV153" i="1"/>
  <c r="JT153" i="1"/>
  <c r="II153" i="1"/>
  <c r="IH153" i="1"/>
  <c r="IB153" i="1"/>
  <c r="IA153" i="1"/>
  <c r="HU153" i="1"/>
  <c r="HT153" i="1"/>
  <c r="HN153" i="1"/>
  <c r="HM153" i="1"/>
  <c r="HG153" i="1"/>
  <c r="HF153" i="1"/>
  <c r="GZ153" i="1"/>
  <c r="GY153" i="1"/>
  <c r="GS153" i="1"/>
  <c r="GP153" i="1"/>
  <c r="GO153" i="1"/>
  <c r="FM153" i="1"/>
  <c r="FA153" i="1"/>
  <c r="ER153" i="1"/>
  <c r="EE153" i="1"/>
  <c r="ED153" i="1"/>
  <c r="EC153" i="1"/>
  <c r="DZ153" i="1"/>
  <c r="DV153" i="1"/>
  <c r="CI153" i="1"/>
  <c r="BK153" i="1"/>
  <c r="L153" i="1"/>
  <c r="H153" i="1"/>
  <c r="G153" i="1"/>
  <c r="LO152" i="1"/>
  <c r="LE152" i="1"/>
  <c r="LD152" i="1"/>
  <c r="LB152" i="1"/>
  <c r="KY152" i="1"/>
  <c r="KX152" i="1"/>
  <c r="KP152" i="1"/>
  <c r="KM152" i="1"/>
  <c r="KK152" i="1"/>
  <c r="JV152" i="1"/>
  <c r="JT152" i="1" s="1"/>
  <c r="II152" i="1"/>
  <c r="IH152" i="1"/>
  <c r="IB152" i="1"/>
  <c r="IA152" i="1"/>
  <c r="HU152" i="1"/>
  <c r="HT152" i="1"/>
  <c r="HN152" i="1"/>
  <c r="HM152" i="1"/>
  <c r="HG152" i="1"/>
  <c r="HF152" i="1"/>
  <c r="GZ152" i="1"/>
  <c r="GY152" i="1"/>
  <c r="GS152" i="1"/>
  <c r="GP152" i="1"/>
  <c r="GO152" i="1"/>
  <c r="FM152" i="1"/>
  <c r="FA152" i="1"/>
  <c r="ER152" i="1"/>
  <c r="EE152" i="1"/>
  <c r="ED152" i="1"/>
  <c r="EC152" i="1"/>
  <c r="DZ152" i="1"/>
  <c r="DV152" i="1"/>
  <c r="CI152" i="1"/>
  <c r="BK152" i="1"/>
  <c r="L152" i="1"/>
  <c r="H152" i="1"/>
  <c r="G152" i="1"/>
  <c r="LO151" i="1"/>
  <c r="LE151" i="1"/>
  <c r="LD151" i="1"/>
  <c r="LB151" i="1"/>
  <c r="KY151" i="1"/>
  <c r="KX151" i="1"/>
  <c r="KP151" i="1"/>
  <c r="KM151" i="1"/>
  <c r="KK151" i="1"/>
  <c r="JV151" i="1"/>
  <c r="JT151" i="1" s="1"/>
  <c r="II151" i="1"/>
  <c r="IH151" i="1"/>
  <c r="IB151" i="1"/>
  <c r="IA151" i="1"/>
  <c r="HU151" i="1"/>
  <c r="HT151" i="1"/>
  <c r="HN151" i="1"/>
  <c r="HM151" i="1"/>
  <c r="HG151" i="1"/>
  <c r="HF151" i="1"/>
  <c r="GZ151" i="1"/>
  <c r="GY151" i="1"/>
  <c r="GS151" i="1"/>
  <c r="GP151" i="1"/>
  <c r="GO151" i="1"/>
  <c r="FM151" i="1"/>
  <c r="FA151" i="1"/>
  <c r="ER151" i="1"/>
  <c r="EE151" i="1"/>
  <c r="ED151" i="1"/>
  <c r="EC151" i="1"/>
  <c r="DZ151" i="1"/>
  <c r="DV151" i="1"/>
  <c r="CI151" i="1"/>
  <c r="BK151" i="1"/>
  <c r="L151" i="1"/>
  <c r="H151" i="1"/>
  <c r="G151" i="1"/>
  <c r="LO150" i="1"/>
  <c r="LE150" i="1"/>
  <c r="LD150" i="1"/>
  <c r="LB150" i="1"/>
  <c r="KY150" i="1"/>
  <c r="KX150" i="1"/>
  <c r="KP150" i="1"/>
  <c r="KM150" i="1"/>
  <c r="KK150" i="1"/>
  <c r="JV150" i="1"/>
  <c r="JT150" i="1"/>
  <c r="II150" i="1"/>
  <c r="IH150" i="1"/>
  <c r="IB150" i="1"/>
  <c r="IA150" i="1"/>
  <c r="HU150" i="1"/>
  <c r="HT150" i="1"/>
  <c r="HN150" i="1"/>
  <c r="HM150" i="1"/>
  <c r="HG150" i="1"/>
  <c r="HF150" i="1"/>
  <c r="GZ150" i="1"/>
  <c r="GY150" i="1"/>
  <c r="GS150" i="1"/>
  <c r="GP150" i="1"/>
  <c r="GO150" i="1"/>
  <c r="FM150" i="1"/>
  <c r="FA150" i="1"/>
  <c r="ER150" i="1"/>
  <c r="EE150" i="1"/>
  <c r="ED150" i="1"/>
  <c r="EC150" i="1"/>
  <c r="DZ150" i="1"/>
  <c r="DV150" i="1"/>
  <c r="CI150" i="1"/>
  <c r="BK150" i="1"/>
  <c r="L150" i="1"/>
  <c r="H150" i="1"/>
  <c r="G150" i="1"/>
  <c r="LO149" i="1"/>
  <c r="LE149" i="1"/>
  <c r="LD149" i="1"/>
  <c r="LB149" i="1"/>
  <c r="KY149" i="1"/>
  <c r="KX149" i="1"/>
  <c r="KP149" i="1"/>
  <c r="KM149" i="1"/>
  <c r="KK149" i="1"/>
  <c r="JV149" i="1"/>
  <c r="JT149" i="1" s="1"/>
  <c r="II149" i="1"/>
  <c r="IH149" i="1"/>
  <c r="IB149" i="1"/>
  <c r="IA149" i="1"/>
  <c r="HU149" i="1"/>
  <c r="HT149" i="1"/>
  <c r="HN149" i="1"/>
  <c r="HM149" i="1"/>
  <c r="HG149" i="1"/>
  <c r="HF149" i="1"/>
  <c r="GZ149" i="1"/>
  <c r="GY149" i="1"/>
  <c r="GS149" i="1"/>
  <c r="GP149" i="1"/>
  <c r="GO149" i="1"/>
  <c r="FM149" i="1"/>
  <c r="FA149" i="1"/>
  <c r="ER149" i="1"/>
  <c r="EE149" i="1"/>
  <c r="ED149" i="1"/>
  <c r="EC149" i="1"/>
  <c r="DZ149" i="1"/>
  <c r="DV149" i="1"/>
  <c r="CI149" i="1"/>
  <c r="BK149" i="1"/>
  <c r="L149" i="1"/>
  <c r="H149" i="1"/>
  <c r="G149" i="1"/>
  <c r="LO148" i="1"/>
  <c r="LE148" i="1"/>
  <c r="LD148" i="1"/>
  <c r="LB148" i="1"/>
  <c r="KY148" i="1"/>
  <c r="KX148" i="1"/>
  <c r="KP148" i="1"/>
  <c r="KM148" i="1"/>
  <c r="KK148" i="1"/>
  <c r="JV148" i="1"/>
  <c r="JT148" i="1" s="1"/>
  <c r="II148" i="1"/>
  <c r="IH148" i="1"/>
  <c r="IB148" i="1"/>
  <c r="IA148" i="1"/>
  <c r="HU148" i="1"/>
  <c r="HT148" i="1"/>
  <c r="HN148" i="1"/>
  <c r="HM148" i="1"/>
  <c r="HG148" i="1"/>
  <c r="HF148" i="1"/>
  <c r="GZ148" i="1"/>
  <c r="GY148" i="1"/>
  <c r="GS148" i="1"/>
  <c r="GP148" i="1"/>
  <c r="GO148" i="1"/>
  <c r="FM148" i="1"/>
  <c r="FA148" i="1"/>
  <c r="ER148" i="1"/>
  <c r="EE148" i="1"/>
  <c r="ED148" i="1"/>
  <c r="EC148" i="1"/>
  <c r="DZ148" i="1"/>
  <c r="DV148" i="1"/>
  <c r="CI148" i="1"/>
  <c r="BK148" i="1"/>
  <c r="L148" i="1"/>
  <c r="H148" i="1"/>
  <c r="G148" i="1"/>
  <c r="LO147" i="1"/>
  <c r="LE147" i="1"/>
  <c r="LD147" i="1"/>
  <c r="LB147" i="1"/>
  <c r="KY147" i="1"/>
  <c r="KX147" i="1"/>
  <c r="KP147" i="1"/>
  <c r="KM147" i="1"/>
  <c r="KK147" i="1"/>
  <c r="JV147" i="1"/>
  <c r="JT147" i="1" s="1"/>
  <c r="II147" i="1"/>
  <c r="IH147" i="1"/>
  <c r="IB147" i="1"/>
  <c r="IA147" i="1"/>
  <c r="HU147" i="1"/>
  <c r="HT147" i="1"/>
  <c r="HN147" i="1"/>
  <c r="HM147" i="1"/>
  <c r="HG147" i="1"/>
  <c r="HF147" i="1"/>
  <c r="GZ147" i="1"/>
  <c r="GY147" i="1"/>
  <c r="GS147" i="1"/>
  <c r="GP147" i="1"/>
  <c r="GO147" i="1"/>
  <c r="FM147" i="1"/>
  <c r="FA147" i="1"/>
  <c r="ER147" i="1"/>
  <c r="EE147" i="1"/>
  <c r="ED147" i="1"/>
  <c r="EC147" i="1"/>
  <c r="DZ147" i="1"/>
  <c r="DV147" i="1"/>
  <c r="CI147" i="1"/>
  <c r="BK147" i="1"/>
  <c r="L147" i="1"/>
  <c r="H147" i="1"/>
  <c r="G147" i="1"/>
  <c r="LO146" i="1"/>
  <c r="LE146" i="1"/>
  <c r="LD146" i="1"/>
  <c r="LB146" i="1"/>
  <c r="KY146" i="1"/>
  <c r="KX146" i="1"/>
  <c r="KP146" i="1"/>
  <c r="KM146" i="1"/>
  <c r="KK146" i="1"/>
  <c r="JV146" i="1"/>
  <c r="JT146" i="1"/>
  <c r="II146" i="1"/>
  <c r="IH146" i="1"/>
  <c r="IB146" i="1"/>
  <c r="IA146" i="1"/>
  <c r="HU146" i="1"/>
  <c r="HT146" i="1"/>
  <c r="HN146" i="1"/>
  <c r="HM146" i="1"/>
  <c r="HG146" i="1"/>
  <c r="HF146" i="1"/>
  <c r="GZ146" i="1"/>
  <c r="GY146" i="1"/>
  <c r="GS146" i="1"/>
  <c r="GP146" i="1"/>
  <c r="GO146" i="1"/>
  <c r="FM146" i="1"/>
  <c r="FA146" i="1"/>
  <c r="ER146" i="1"/>
  <c r="EE146" i="1"/>
  <c r="ED146" i="1"/>
  <c r="EC146" i="1"/>
  <c r="DZ146" i="1"/>
  <c r="DV146" i="1"/>
  <c r="CI146" i="1"/>
  <c r="BK146" i="1"/>
  <c r="L146" i="1"/>
  <c r="H146" i="1"/>
  <c r="G146" i="1"/>
  <c r="LO145" i="1"/>
  <c r="LE145" i="1"/>
  <c r="LD145" i="1"/>
  <c r="LB145" i="1"/>
  <c r="KY145" i="1"/>
  <c r="KX145" i="1"/>
  <c r="KP145" i="1"/>
  <c r="KM145" i="1"/>
  <c r="KK145" i="1"/>
  <c r="JV145" i="1"/>
  <c r="JT145" i="1" s="1"/>
  <c r="II145" i="1"/>
  <c r="IH145" i="1"/>
  <c r="IB145" i="1"/>
  <c r="IA145" i="1"/>
  <c r="HU145" i="1"/>
  <c r="HT145" i="1"/>
  <c r="HN145" i="1"/>
  <c r="HM145" i="1"/>
  <c r="HG145" i="1"/>
  <c r="HF145" i="1"/>
  <c r="GZ145" i="1"/>
  <c r="GY145" i="1"/>
  <c r="GS145" i="1"/>
  <c r="GP145" i="1"/>
  <c r="GO145" i="1"/>
  <c r="FM145" i="1"/>
  <c r="FA145" i="1"/>
  <c r="ER145" i="1"/>
  <c r="EE145" i="1"/>
  <c r="ED145" i="1"/>
  <c r="EC145" i="1"/>
  <c r="DZ145" i="1"/>
  <c r="DV145" i="1"/>
  <c r="CI145" i="1"/>
  <c r="BK145" i="1"/>
  <c r="L145" i="1"/>
  <c r="H145" i="1"/>
  <c r="G145" i="1"/>
  <c r="LO144" i="1"/>
  <c r="LE144" i="1"/>
  <c r="LD144" i="1"/>
  <c r="LB144" i="1"/>
  <c r="KY144" i="1"/>
  <c r="KX144" i="1"/>
  <c r="KP144" i="1"/>
  <c r="KM144" i="1"/>
  <c r="KK144" i="1"/>
  <c r="JV144" i="1"/>
  <c r="JT144" i="1"/>
  <c r="II144" i="1"/>
  <c r="IH144" i="1"/>
  <c r="IB144" i="1"/>
  <c r="IA144" i="1"/>
  <c r="HU144" i="1"/>
  <c r="HT144" i="1"/>
  <c r="HN144" i="1"/>
  <c r="HM144" i="1"/>
  <c r="HG144" i="1"/>
  <c r="HF144" i="1"/>
  <c r="GZ144" i="1"/>
  <c r="GY144" i="1"/>
  <c r="GS144" i="1"/>
  <c r="GP144" i="1"/>
  <c r="GO144" i="1"/>
  <c r="FM144" i="1"/>
  <c r="FA144" i="1"/>
  <c r="ER144" i="1"/>
  <c r="EE144" i="1"/>
  <c r="ED144" i="1"/>
  <c r="EC144" i="1"/>
  <c r="DZ144" i="1"/>
  <c r="DV144" i="1"/>
  <c r="CI144" i="1"/>
  <c r="BK144" i="1"/>
  <c r="L144" i="1"/>
  <c r="H144" i="1"/>
  <c r="G144" i="1"/>
  <c r="LO143" i="1"/>
  <c r="LE143" i="1"/>
  <c r="LD143" i="1"/>
  <c r="LB143" i="1"/>
  <c r="KY143" i="1"/>
  <c r="KX143" i="1"/>
  <c r="KP143" i="1"/>
  <c r="KM143" i="1"/>
  <c r="KK143" i="1"/>
  <c r="JV143" i="1"/>
  <c r="JT143" i="1" s="1"/>
  <c r="II143" i="1"/>
  <c r="IH143" i="1"/>
  <c r="IB143" i="1"/>
  <c r="IA143" i="1"/>
  <c r="HU143" i="1"/>
  <c r="HT143" i="1"/>
  <c r="HN143" i="1"/>
  <c r="HM143" i="1"/>
  <c r="HG143" i="1"/>
  <c r="HF143" i="1"/>
  <c r="GZ143" i="1"/>
  <c r="GY143" i="1"/>
  <c r="GS143" i="1"/>
  <c r="GP143" i="1"/>
  <c r="GO143" i="1"/>
  <c r="FM143" i="1"/>
  <c r="FA143" i="1"/>
  <c r="ER143" i="1"/>
  <c r="EE143" i="1"/>
  <c r="ED143" i="1"/>
  <c r="EC143" i="1"/>
  <c r="DZ143" i="1"/>
  <c r="DV143" i="1"/>
  <c r="CI143" i="1"/>
  <c r="BK143" i="1"/>
  <c r="L143" i="1"/>
  <c r="H143" i="1"/>
  <c r="G143" i="1"/>
  <c r="LO142" i="1"/>
  <c r="LE142" i="1"/>
  <c r="LD142" i="1"/>
  <c r="LB142" i="1"/>
  <c r="KY142" i="1"/>
  <c r="KX142" i="1"/>
  <c r="KP142" i="1"/>
  <c r="KM142" i="1"/>
  <c r="KK142" i="1"/>
  <c r="JV142" i="1"/>
  <c r="JT142" i="1" s="1"/>
  <c r="II142" i="1"/>
  <c r="IH142" i="1"/>
  <c r="IB142" i="1"/>
  <c r="IA142" i="1"/>
  <c r="HU142" i="1"/>
  <c r="HT142" i="1"/>
  <c r="HN142" i="1"/>
  <c r="HM142" i="1"/>
  <c r="HG142" i="1"/>
  <c r="HF142" i="1"/>
  <c r="GZ142" i="1"/>
  <c r="GY142" i="1"/>
  <c r="GS142" i="1"/>
  <c r="GP142" i="1"/>
  <c r="GO142" i="1"/>
  <c r="FM142" i="1"/>
  <c r="FA142" i="1"/>
  <c r="ER142" i="1"/>
  <c r="EE142" i="1"/>
  <c r="ED142" i="1"/>
  <c r="EC142" i="1"/>
  <c r="DZ142" i="1"/>
  <c r="DV142" i="1"/>
  <c r="CI142" i="1"/>
  <c r="BK142" i="1"/>
  <c r="L142" i="1"/>
  <c r="H142" i="1"/>
  <c r="G142" i="1"/>
  <c r="LO141" i="1"/>
  <c r="LE141" i="1"/>
  <c r="LD141" i="1"/>
  <c r="LB141" i="1"/>
  <c r="KY141" i="1"/>
  <c r="KX141" i="1"/>
  <c r="KP141" i="1"/>
  <c r="KM141" i="1"/>
  <c r="KK141" i="1"/>
  <c r="JV141" i="1"/>
  <c r="JT141" i="1" s="1"/>
  <c r="II141" i="1"/>
  <c r="IH141" i="1"/>
  <c r="IB141" i="1"/>
  <c r="IA141" i="1"/>
  <c r="HU141" i="1"/>
  <c r="HT141" i="1"/>
  <c r="HN141" i="1"/>
  <c r="HM141" i="1"/>
  <c r="HG141" i="1"/>
  <c r="HF141" i="1"/>
  <c r="GZ141" i="1"/>
  <c r="GY141" i="1"/>
  <c r="GS141" i="1"/>
  <c r="GP141" i="1"/>
  <c r="GO141" i="1"/>
  <c r="FM141" i="1"/>
  <c r="FA141" i="1"/>
  <c r="ER141" i="1"/>
  <c r="EE141" i="1"/>
  <c r="ED141" i="1"/>
  <c r="EC141" i="1"/>
  <c r="DZ141" i="1"/>
  <c r="DV141" i="1"/>
  <c r="CI141" i="1"/>
  <c r="BK141" i="1"/>
  <c r="L141" i="1"/>
  <c r="H141" i="1"/>
  <c r="G141" i="1"/>
  <c r="LO140" i="1"/>
  <c r="LE140" i="1"/>
  <c r="LD140" i="1"/>
  <c r="LB140" i="1"/>
  <c r="KY140" i="1"/>
  <c r="KX140" i="1"/>
  <c r="KP140" i="1"/>
  <c r="KM140" i="1"/>
  <c r="KK140" i="1"/>
  <c r="JV140" i="1"/>
  <c r="JT140" i="1"/>
  <c r="II140" i="1"/>
  <c r="IH140" i="1"/>
  <c r="IB140" i="1"/>
  <c r="IA140" i="1"/>
  <c r="HU140" i="1"/>
  <c r="HT140" i="1"/>
  <c r="HN140" i="1"/>
  <c r="HM140" i="1"/>
  <c r="HG140" i="1"/>
  <c r="HF140" i="1"/>
  <c r="GZ140" i="1"/>
  <c r="GY140" i="1"/>
  <c r="GS140" i="1"/>
  <c r="GP140" i="1"/>
  <c r="GO140" i="1"/>
  <c r="FM140" i="1"/>
  <c r="FA140" i="1"/>
  <c r="ER140" i="1"/>
  <c r="EE140" i="1"/>
  <c r="ED140" i="1"/>
  <c r="EC140" i="1"/>
  <c r="DZ140" i="1"/>
  <c r="DV140" i="1"/>
  <c r="CI140" i="1"/>
  <c r="BK140" i="1"/>
  <c r="L140" i="1"/>
  <c r="H140" i="1"/>
  <c r="G140" i="1"/>
  <c r="LO139" i="1"/>
  <c r="LE139" i="1"/>
  <c r="LD139" i="1"/>
  <c r="LB139" i="1"/>
  <c r="KY139" i="1"/>
  <c r="KX139" i="1"/>
  <c r="KP139" i="1"/>
  <c r="KM139" i="1"/>
  <c r="KK139" i="1"/>
  <c r="JV139" i="1"/>
  <c r="JT139" i="1" s="1"/>
  <c r="II139" i="1"/>
  <c r="IH139" i="1"/>
  <c r="IB139" i="1"/>
  <c r="IA139" i="1"/>
  <c r="HU139" i="1"/>
  <c r="HT139" i="1"/>
  <c r="HN139" i="1"/>
  <c r="HM139" i="1"/>
  <c r="HG139" i="1"/>
  <c r="HF139" i="1"/>
  <c r="GZ139" i="1"/>
  <c r="GY139" i="1"/>
  <c r="GS139" i="1"/>
  <c r="GP139" i="1"/>
  <c r="GO139" i="1"/>
  <c r="FM139" i="1"/>
  <c r="FA139" i="1"/>
  <c r="ER139" i="1"/>
  <c r="EE139" i="1"/>
  <c r="ED139" i="1"/>
  <c r="EC139" i="1"/>
  <c r="DZ139" i="1"/>
  <c r="DV139" i="1"/>
  <c r="CI139" i="1"/>
  <c r="BK139" i="1"/>
  <c r="L139" i="1"/>
  <c r="H139" i="1"/>
  <c r="G139" i="1"/>
  <c r="LO138" i="1"/>
  <c r="LE138" i="1"/>
  <c r="LD138" i="1"/>
  <c r="LB138" i="1"/>
  <c r="KY138" i="1"/>
  <c r="KX138" i="1"/>
  <c r="KP138" i="1"/>
  <c r="KM138" i="1"/>
  <c r="KK138" i="1"/>
  <c r="JV138" i="1"/>
  <c r="JT138" i="1" s="1"/>
  <c r="II138" i="1"/>
  <c r="IH138" i="1"/>
  <c r="IB138" i="1"/>
  <c r="IA138" i="1"/>
  <c r="HU138" i="1"/>
  <c r="HT138" i="1"/>
  <c r="HN138" i="1"/>
  <c r="HM138" i="1"/>
  <c r="HG138" i="1"/>
  <c r="HF138" i="1"/>
  <c r="GZ138" i="1"/>
  <c r="GY138" i="1"/>
  <c r="GS138" i="1"/>
  <c r="GP138" i="1"/>
  <c r="GO138" i="1"/>
  <c r="FM138" i="1"/>
  <c r="FA138" i="1"/>
  <c r="ER138" i="1"/>
  <c r="EE138" i="1"/>
  <c r="ED138" i="1"/>
  <c r="EC138" i="1"/>
  <c r="DZ138" i="1"/>
  <c r="DV138" i="1"/>
  <c r="CI138" i="1"/>
  <c r="BK138" i="1"/>
  <c r="L138" i="1"/>
  <c r="H138" i="1"/>
  <c r="G138" i="1"/>
  <c r="LO137" i="1"/>
  <c r="LE137" i="1"/>
  <c r="LD137" i="1"/>
  <c r="LB137" i="1"/>
  <c r="KY137" i="1"/>
  <c r="KX137" i="1"/>
  <c r="KP137" i="1"/>
  <c r="KM137" i="1"/>
  <c r="KK137" i="1"/>
  <c r="JV137" i="1"/>
  <c r="JT137" i="1" s="1"/>
  <c r="II137" i="1"/>
  <c r="IH137" i="1"/>
  <c r="IB137" i="1"/>
  <c r="IA137" i="1"/>
  <c r="HU137" i="1"/>
  <c r="HT137" i="1"/>
  <c r="HN137" i="1"/>
  <c r="HM137" i="1"/>
  <c r="HG137" i="1"/>
  <c r="HF137" i="1"/>
  <c r="GZ137" i="1"/>
  <c r="GY137" i="1"/>
  <c r="GS137" i="1"/>
  <c r="GP137" i="1"/>
  <c r="GO137" i="1"/>
  <c r="FM137" i="1"/>
  <c r="FA137" i="1"/>
  <c r="ER137" i="1"/>
  <c r="EE137" i="1"/>
  <c r="ED137" i="1"/>
  <c r="EC137" i="1"/>
  <c r="DZ137" i="1"/>
  <c r="DV137" i="1"/>
  <c r="CI137" i="1"/>
  <c r="BK137" i="1"/>
  <c r="L137" i="1"/>
  <c r="H137" i="1"/>
  <c r="G137" i="1"/>
  <c r="LO136" i="1"/>
  <c r="LE136" i="1"/>
  <c r="LD136" i="1"/>
  <c r="LB136" i="1"/>
  <c r="KY136" i="1"/>
  <c r="KX136" i="1"/>
  <c r="KP136" i="1"/>
  <c r="KM136" i="1"/>
  <c r="KK136" i="1"/>
  <c r="JV136" i="1"/>
  <c r="JT136" i="1" s="1"/>
  <c r="II136" i="1"/>
  <c r="IH136" i="1"/>
  <c r="IB136" i="1"/>
  <c r="IA136" i="1"/>
  <c r="HU136" i="1"/>
  <c r="HT136" i="1"/>
  <c r="HN136" i="1"/>
  <c r="HM136" i="1"/>
  <c r="HG136" i="1"/>
  <c r="HF136" i="1"/>
  <c r="GZ136" i="1"/>
  <c r="GY136" i="1"/>
  <c r="GS136" i="1"/>
  <c r="GP136" i="1"/>
  <c r="GO136" i="1"/>
  <c r="FM136" i="1"/>
  <c r="FA136" i="1"/>
  <c r="ER136" i="1"/>
  <c r="EE136" i="1"/>
  <c r="ED136" i="1"/>
  <c r="EC136" i="1"/>
  <c r="DZ136" i="1"/>
  <c r="DV136" i="1"/>
  <c r="CI136" i="1"/>
  <c r="BK136" i="1"/>
  <c r="L136" i="1"/>
  <c r="H136" i="1"/>
  <c r="G136" i="1"/>
  <c r="LO135" i="1"/>
  <c r="LE135" i="1"/>
  <c r="LD135" i="1"/>
  <c r="LB135" i="1"/>
  <c r="KY135" i="1"/>
  <c r="KX135" i="1"/>
  <c r="KP135" i="1"/>
  <c r="KM135" i="1"/>
  <c r="KK135" i="1"/>
  <c r="JV135" i="1"/>
  <c r="JT135" i="1" s="1"/>
  <c r="II135" i="1"/>
  <c r="IH135" i="1"/>
  <c r="IB135" i="1"/>
  <c r="IA135" i="1"/>
  <c r="HU135" i="1"/>
  <c r="HT135" i="1"/>
  <c r="HN135" i="1"/>
  <c r="HM135" i="1"/>
  <c r="HG135" i="1"/>
  <c r="HF135" i="1"/>
  <c r="GZ135" i="1"/>
  <c r="GY135" i="1"/>
  <c r="GS135" i="1"/>
  <c r="GP135" i="1"/>
  <c r="GO135" i="1"/>
  <c r="FM135" i="1"/>
  <c r="FA135" i="1"/>
  <c r="ER135" i="1"/>
  <c r="EE135" i="1"/>
  <c r="ED135" i="1"/>
  <c r="EC135" i="1"/>
  <c r="DZ135" i="1"/>
  <c r="DV135" i="1"/>
  <c r="CI135" i="1"/>
  <c r="BK135" i="1"/>
  <c r="L135" i="1"/>
  <c r="H135" i="1"/>
  <c r="G135" i="1"/>
  <c r="LO134" i="1"/>
  <c r="LE134" i="1"/>
  <c r="LD134" i="1"/>
  <c r="LB134" i="1"/>
  <c r="KY134" i="1"/>
  <c r="KX134" i="1"/>
  <c r="KP134" i="1"/>
  <c r="KM134" i="1"/>
  <c r="KK134" i="1"/>
  <c r="JV134" i="1"/>
  <c r="JT134" i="1"/>
  <c r="II134" i="1"/>
  <c r="IH134" i="1"/>
  <c r="IB134" i="1"/>
  <c r="IA134" i="1"/>
  <c r="HU134" i="1"/>
  <c r="HT134" i="1"/>
  <c r="HN134" i="1"/>
  <c r="HM134" i="1"/>
  <c r="HG134" i="1"/>
  <c r="HF134" i="1"/>
  <c r="GZ134" i="1"/>
  <c r="GY134" i="1"/>
  <c r="GS134" i="1"/>
  <c r="GP134" i="1"/>
  <c r="GO134" i="1"/>
  <c r="FM134" i="1"/>
  <c r="FA134" i="1"/>
  <c r="ER134" i="1"/>
  <c r="EE134" i="1"/>
  <c r="ED134" i="1"/>
  <c r="EC134" i="1"/>
  <c r="DZ134" i="1"/>
  <c r="DV134" i="1"/>
  <c r="CI134" i="1"/>
  <c r="BK134" i="1"/>
  <c r="L134" i="1"/>
  <c r="H134" i="1"/>
  <c r="G134" i="1"/>
  <c r="LO133" i="1"/>
  <c r="LE133" i="1"/>
  <c r="LD133" i="1"/>
  <c r="LB133" i="1"/>
  <c r="KY133" i="1"/>
  <c r="KX133" i="1"/>
  <c r="KP133" i="1"/>
  <c r="KM133" i="1"/>
  <c r="KK133" i="1"/>
  <c r="JV133" i="1"/>
  <c r="JT133" i="1" s="1"/>
  <c r="II133" i="1"/>
  <c r="IH133" i="1"/>
  <c r="IB133" i="1"/>
  <c r="IA133" i="1"/>
  <c r="HU133" i="1"/>
  <c r="HT133" i="1"/>
  <c r="HN133" i="1"/>
  <c r="HM133" i="1"/>
  <c r="HG133" i="1"/>
  <c r="HF133" i="1"/>
  <c r="GZ133" i="1"/>
  <c r="GY133" i="1"/>
  <c r="GS133" i="1"/>
  <c r="GP133" i="1"/>
  <c r="GO133" i="1"/>
  <c r="FM133" i="1"/>
  <c r="FA133" i="1"/>
  <c r="ER133" i="1"/>
  <c r="EE133" i="1"/>
  <c r="ED133" i="1"/>
  <c r="EC133" i="1"/>
  <c r="DZ133" i="1"/>
  <c r="DV133" i="1"/>
  <c r="CI133" i="1"/>
  <c r="BK133" i="1"/>
  <c r="L133" i="1"/>
  <c r="H133" i="1"/>
  <c r="G133" i="1"/>
  <c r="LO132" i="1"/>
  <c r="LE132" i="1"/>
  <c r="LD132" i="1"/>
  <c r="LB132" i="1"/>
  <c r="KY132" i="1"/>
  <c r="KX132" i="1"/>
  <c r="KP132" i="1"/>
  <c r="KM132" i="1"/>
  <c r="KK132" i="1"/>
  <c r="JV132" i="1"/>
  <c r="JT132" i="1" s="1"/>
  <c r="II132" i="1"/>
  <c r="IH132" i="1"/>
  <c r="IB132" i="1"/>
  <c r="IA132" i="1"/>
  <c r="HU132" i="1"/>
  <c r="HT132" i="1"/>
  <c r="HN132" i="1"/>
  <c r="HM132" i="1"/>
  <c r="HG132" i="1"/>
  <c r="HF132" i="1"/>
  <c r="GZ132" i="1"/>
  <c r="GY132" i="1"/>
  <c r="GS132" i="1"/>
  <c r="GP132" i="1"/>
  <c r="GO132" i="1"/>
  <c r="FM132" i="1"/>
  <c r="FA132" i="1"/>
  <c r="ER132" i="1"/>
  <c r="EE132" i="1"/>
  <c r="ED132" i="1"/>
  <c r="EC132" i="1"/>
  <c r="DZ132" i="1"/>
  <c r="DV132" i="1"/>
  <c r="CI132" i="1"/>
  <c r="BK132" i="1"/>
  <c r="L132" i="1"/>
  <c r="H132" i="1"/>
  <c r="G132" i="1"/>
  <c r="LO131" i="1"/>
  <c r="LE131" i="1"/>
  <c r="LD131" i="1"/>
  <c r="LB131" i="1"/>
  <c r="KY131" i="1"/>
  <c r="KX131" i="1"/>
  <c r="KP131" i="1"/>
  <c r="KM131" i="1"/>
  <c r="KK131" i="1"/>
  <c r="JV131" i="1"/>
  <c r="JT131" i="1" s="1"/>
  <c r="II131" i="1"/>
  <c r="IH131" i="1"/>
  <c r="IB131" i="1"/>
  <c r="IA131" i="1"/>
  <c r="HU131" i="1"/>
  <c r="HT131" i="1"/>
  <c r="HN131" i="1"/>
  <c r="HM131" i="1"/>
  <c r="HG131" i="1"/>
  <c r="HF131" i="1"/>
  <c r="GZ131" i="1"/>
  <c r="GY131" i="1"/>
  <c r="GS131" i="1"/>
  <c r="GP131" i="1"/>
  <c r="GO131" i="1"/>
  <c r="FM131" i="1"/>
  <c r="FA131" i="1"/>
  <c r="ER131" i="1"/>
  <c r="EE131" i="1"/>
  <c r="ED131" i="1"/>
  <c r="EC131" i="1"/>
  <c r="DZ131" i="1"/>
  <c r="DV131" i="1"/>
  <c r="CI131" i="1"/>
  <c r="BK131" i="1"/>
  <c r="L131" i="1"/>
  <c r="H131" i="1"/>
  <c r="G131" i="1"/>
  <c r="LO130" i="1"/>
  <c r="LE130" i="1"/>
  <c r="LD130" i="1"/>
  <c r="LB130" i="1"/>
  <c r="KY130" i="1"/>
  <c r="KX130" i="1"/>
  <c r="KP130" i="1"/>
  <c r="KM130" i="1"/>
  <c r="KK130" i="1"/>
  <c r="JV130" i="1"/>
  <c r="JT130" i="1" s="1"/>
  <c r="II130" i="1"/>
  <c r="IH130" i="1"/>
  <c r="IB130" i="1"/>
  <c r="IA130" i="1"/>
  <c r="HU130" i="1"/>
  <c r="HT130" i="1"/>
  <c r="HN130" i="1"/>
  <c r="HM130" i="1"/>
  <c r="HG130" i="1"/>
  <c r="HF130" i="1"/>
  <c r="GZ130" i="1"/>
  <c r="GY130" i="1"/>
  <c r="GS130" i="1"/>
  <c r="GP130" i="1"/>
  <c r="GO130" i="1"/>
  <c r="FM130" i="1"/>
  <c r="FA130" i="1"/>
  <c r="ER130" i="1"/>
  <c r="EE130" i="1"/>
  <c r="ED130" i="1"/>
  <c r="EC130" i="1"/>
  <c r="DZ130" i="1"/>
  <c r="DV130" i="1"/>
  <c r="CI130" i="1"/>
  <c r="BK130" i="1"/>
  <c r="L130" i="1"/>
  <c r="H130" i="1"/>
  <c r="G130" i="1"/>
  <c r="LO129" i="1"/>
  <c r="LE129" i="1"/>
  <c r="LD129" i="1"/>
  <c r="LB129" i="1"/>
  <c r="KY129" i="1"/>
  <c r="KX129" i="1"/>
  <c r="KP129" i="1"/>
  <c r="KM129" i="1"/>
  <c r="KK129" i="1"/>
  <c r="JV129" i="1"/>
  <c r="JT129" i="1"/>
  <c r="II129" i="1"/>
  <c r="IH129" i="1"/>
  <c r="IB129" i="1"/>
  <c r="IA129" i="1"/>
  <c r="HU129" i="1"/>
  <c r="HT129" i="1"/>
  <c r="HN129" i="1"/>
  <c r="HM129" i="1"/>
  <c r="HG129" i="1"/>
  <c r="HF129" i="1"/>
  <c r="GZ129" i="1"/>
  <c r="GY129" i="1"/>
  <c r="GS129" i="1"/>
  <c r="GP129" i="1"/>
  <c r="GO129" i="1"/>
  <c r="FM129" i="1"/>
  <c r="FA129" i="1"/>
  <c r="ER129" i="1"/>
  <c r="EE129" i="1"/>
  <c r="ED129" i="1"/>
  <c r="EC129" i="1"/>
  <c r="DZ129" i="1"/>
  <c r="DV129" i="1"/>
  <c r="CI129" i="1"/>
  <c r="BK129" i="1"/>
  <c r="L129" i="1"/>
  <c r="H129" i="1"/>
  <c r="G129" i="1"/>
  <c r="LO128" i="1"/>
  <c r="LE128" i="1"/>
  <c r="LD128" i="1"/>
  <c r="LB128" i="1"/>
  <c r="KY128" i="1"/>
  <c r="KX128" i="1"/>
  <c r="KP128" i="1"/>
  <c r="KM128" i="1"/>
  <c r="KK128" i="1"/>
  <c r="JV128" i="1"/>
  <c r="JT128" i="1" s="1"/>
  <c r="II128" i="1"/>
  <c r="IH128" i="1"/>
  <c r="IB128" i="1"/>
  <c r="IA128" i="1"/>
  <c r="HU128" i="1"/>
  <c r="HT128" i="1"/>
  <c r="HN128" i="1"/>
  <c r="HM128" i="1"/>
  <c r="HG128" i="1"/>
  <c r="HF128" i="1"/>
  <c r="GZ128" i="1"/>
  <c r="GY128" i="1"/>
  <c r="GS128" i="1"/>
  <c r="GP128" i="1"/>
  <c r="GO128" i="1"/>
  <c r="FM128" i="1"/>
  <c r="FA128" i="1"/>
  <c r="ER128" i="1"/>
  <c r="EE128" i="1"/>
  <c r="ED128" i="1"/>
  <c r="EC128" i="1"/>
  <c r="DZ128" i="1"/>
  <c r="DV128" i="1"/>
  <c r="CI128" i="1"/>
  <c r="BK128" i="1"/>
  <c r="L128" i="1"/>
  <c r="H128" i="1"/>
  <c r="G128" i="1"/>
  <c r="LO127" i="1"/>
  <c r="LE127" i="1"/>
  <c r="LD127" i="1"/>
  <c r="LB127" i="1"/>
  <c r="KY127" i="1"/>
  <c r="KX127" i="1"/>
  <c r="KP127" i="1"/>
  <c r="KM127" i="1"/>
  <c r="KK127" i="1"/>
  <c r="JV127" i="1"/>
  <c r="JT127" i="1" s="1"/>
  <c r="II127" i="1"/>
  <c r="IH127" i="1"/>
  <c r="IB127" i="1"/>
  <c r="IA127" i="1"/>
  <c r="HU127" i="1"/>
  <c r="HT127" i="1"/>
  <c r="HN127" i="1"/>
  <c r="HM127" i="1"/>
  <c r="HG127" i="1"/>
  <c r="HF127" i="1"/>
  <c r="GZ127" i="1"/>
  <c r="GY127" i="1"/>
  <c r="GS127" i="1"/>
  <c r="GP127" i="1"/>
  <c r="GO127" i="1"/>
  <c r="FM127" i="1"/>
  <c r="FA127" i="1"/>
  <c r="ER127" i="1"/>
  <c r="EE127" i="1"/>
  <c r="ED127" i="1"/>
  <c r="EC127" i="1"/>
  <c r="DZ127" i="1"/>
  <c r="DV127" i="1"/>
  <c r="CI127" i="1"/>
  <c r="BK127" i="1"/>
  <c r="L127" i="1"/>
  <c r="H127" i="1"/>
  <c r="G127" i="1"/>
  <c r="LO126" i="1"/>
  <c r="LE126" i="1"/>
  <c r="LD126" i="1"/>
  <c r="LB126" i="1"/>
  <c r="KY126" i="1"/>
  <c r="KX126" i="1"/>
  <c r="KP126" i="1"/>
  <c r="KM126" i="1"/>
  <c r="KK126" i="1"/>
  <c r="JV126" i="1"/>
  <c r="JT126" i="1"/>
  <c r="II126" i="1"/>
  <c r="IH126" i="1"/>
  <c r="IB126" i="1"/>
  <c r="IA126" i="1"/>
  <c r="HU126" i="1"/>
  <c r="HT126" i="1"/>
  <c r="HN126" i="1"/>
  <c r="HM126" i="1"/>
  <c r="HG126" i="1"/>
  <c r="HF126" i="1"/>
  <c r="GZ126" i="1"/>
  <c r="GY126" i="1"/>
  <c r="GS126" i="1"/>
  <c r="GP126" i="1"/>
  <c r="GO126" i="1"/>
  <c r="FM126" i="1"/>
  <c r="FA126" i="1"/>
  <c r="ER126" i="1"/>
  <c r="EE126" i="1"/>
  <c r="ED126" i="1"/>
  <c r="EC126" i="1"/>
  <c r="DZ126" i="1"/>
  <c r="DV126" i="1"/>
  <c r="CI126" i="1"/>
  <c r="BK126" i="1"/>
  <c r="L126" i="1"/>
  <c r="H126" i="1"/>
  <c r="G126" i="1"/>
  <c r="LO125" i="1"/>
  <c r="LE125" i="1"/>
  <c r="LD125" i="1"/>
  <c r="LB125" i="1"/>
  <c r="KY125" i="1"/>
  <c r="KX125" i="1"/>
  <c r="KP125" i="1"/>
  <c r="KM125" i="1"/>
  <c r="KK125" i="1"/>
  <c r="JV125" i="1"/>
  <c r="JT125" i="1" s="1"/>
  <c r="II125" i="1"/>
  <c r="IH125" i="1"/>
  <c r="IB125" i="1"/>
  <c r="IA125" i="1"/>
  <c r="HU125" i="1"/>
  <c r="HT125" i="1"/>
  <c r="HN125" i="1"/>
  <c r="HM125" i="1"/>
  <c r="HG125" i="1"/>
  <c r="HF125" i="1"/>
  <c r="GZ125" i="1"/>
  <c r="GY125" i="1"/>
  <c r="GS125" i="1"/>
  <c r="GP125" i="1"/>
  <c r="GO125" i="1"/>
  <c r="FM125" i="1"/>
  <c r="FA125" i="1"/>
  <c r="ER125" i="1"/>
  <c r="EE125" i="1"/>
  <c r="ED125" i="1"/>
  <c r="EC125" i="1"/>
  <c r="DZ125" i="1"/>
  <c r="DV125" i="1"/>
  <c r="CI125" i="1"/>
  <c r="BK125" i="1"/>
  <c r="L125" i="1"/>
  <c r="H125" i="1"/>
  <c r="G125" i="1"/>
  <c r="LO124" i="1"/>
  <c r="LE124" i="1"/>
  <c r="LD124" i="1"/>
  <c r="LB124" i="1"/>
  <c r="KY124" i="1"/>
  <c r="KX124" i="1"/>
  <c r="KP124" i="1"/>
  <c r="KM124" i="1"/>
  <c r="KK124" i="1"/>
  <c r="JV124" i="1"/>
  <c r="JT124" i="1" s="1"/>
  <c r="II124" i="1"/>
  <c r="IH124" i="1"/>
  <c r="IB124" i="1"/>
  <c r="IA124" i="1"/>
  <c r="HU124" i="1"/>
  <c r="HT124" i="1"/>
  <c r="HN124" i="1"/>
  <c r="HM124" i="1"/>
  <c r="HG124" i="1"/>
  <c r="HF124" i="1"/>
  <c r="GZ124" i="1"/>
  <c r="GY124" i="1"/>
  <c r="GS124" i="1"/>
  <c r="GP124" i="1"/>
  <c r="GO124" i="1"/>
  <c r="FM124" i="1"/>
  <c r="FA124" i="1"/>
  <c r="ER124" i="1"/>
  <c r="EE124" i="1"/>
  <c r="ED124" i="1"/>
  <c r="EC124" i="1"/>
  <c r="DZ124" i="1"/>
  <c r="DV124" i="1"/>
  <c r="CI124" i="1"/>
  <c r="BK124" i="1"/>
  <c r="L124" i="1"/>
  <c r="H124" i="1"/>
  <c r="G124" i="1"/>
  <c r="LO123" i="1"/>
  <c r="LE123" i="1"/>
  <c r="LD123" i="1"/>
  <c r="LB123" i="1"/>
  <c r="KY123" i="1"/>
  <c r="KX123" i="1"/>
  <c r="KP123" i="1"/>
  <c r="KM123" i="1"/>
  <c r="KK123" i="1"/>
  <c r="JV123" i="1"/>
  <c r="JT123" i="1"/>
  <c r="II123" i="1"/>
  <c r="IH123" i="1"/>
  <c r="IB123" i="1"/>
  <c r="IA123" i="1"/>
  <c r="HU123" i="1"/>
  <c r="HT123" i="1"/>
  <c r="HN123" i="1"/>
  <c r="HM123" i="1"/>
  <c r="HG123" i="1"/>
  <c r="HF123" i="1"/>
  <c r="GZ123" i="1"/>
  <c r="GY123" i="1"/>
  <c r="GS123" i="1"/>
  <c r="GP123" i="1"/>
  <c r="GO123" i="1"/>
  <c r="FM123" i="1"/>
  <c r="FA123" i="1"/>
  <c r="ER123" i="1"/>
  <c r="EE123" i="1"/>
  <c r="ED123" i="1"/>
  <c r="EC123" i="1"/>
  <c r="DZ123" i="1"/>
  <c r="DV123" i="1"/>
  <c r="CI123" i="1"/>
  <c r="BK123" i="1"/>
  <c r="L123" i="1"/>
  <c r="H123" i="1"/>
  <c r="G123" i="1"/>
  <c r="LO122" i="1"/>
  <c r="LE122" i="1"/>
  <c r="LD122" i="1"/>
  <c r="LB122" i="1"/>
  <c r="KY122" i="1"/>
  <c r="KX122" i="1"/>
  <c r="KP122" i="1"/>
  <c r="KM122" i="1"/>
  <c r="KK122" i="1"/>
  <c r="JV122" i="1"/>
  <c r="JT122" i="1" s="1"/>
  <c r="II122" i="1"/>
  <c r="IH122" i="1"/>
  <c r="IB122" i="1"/>
  <c r="IA122" i="1"/>
  <c r="HU122" i="1"/>
  <c r="HT122" i="1"/>
  <c r="HN122" i="1"/>
  <c r="HM122" i="1"/>
  <c r="HG122" i="1"/>
  <c r="HF122" i="1"/>
  <c r="GZ122" i="1"/>
  <c r="GY122" i="1"/>
  <c r="GS122" i="1"/>
  <c r="GP122" i="1"/>
  <c r="GO122" i="1"/>
  <c r="FM122" i="1"/>
  <c r="FA122" i="1"/>
  <c r="ER122" i="1"/>
  <c r="EE122" i="1"/>
  <c r="ED122" i="1"/>
  <c r="EC122" i="1"/>
  <c r="DZ122" i="1"/>
  <c r="DV122" i="1"/>
  <c r="CI122" i="1"/>
  <c r="BK122" i="1"/>
  <c r="L122" i="1"/>
  <c r="H122" i="1"/>
  <c r="G122" i="1"/>
  <c r="LO121" i="1"/>
  <c r="LE121" i="1"/>
  <c r="LD121" i="1"/>
  <c r="LB121" i="1"/>
  <c r="KY121" i="1"/>
  <c r="KX121" i="1"/>
  <c r="KP121" i="1"/>
  <c r="KM121" i="1"/>
  <c r="KK121" i="1"/>
  <c r="JV121" i="1"/>
  <c r="JT121" i="1" s="1"/>
  <c r="II121" i="1"/>
  <c r="IH121" i="1"/>
  <c r="IB121" i="1"/>
  <c r="IA121" i="1"/>
  <c r="HU121" i="1"/>
  <c r="HT121" i="1"/>
  <c r="HN121" i="1"/>
  <c r="HM121" i="1"/>
  <c r="HG121" i="1"/>
  <c r="HF121" i="1"/>
  <c r="GZ121" i="1"/>
  <c r="GY121" i="1"/>
  <c r="GS121" i="1"/>
  <c r="GP121" i="1"/>
  <c r="GO121" i="1"/>
  <c r="FM121" i="1"/>
  <c r="FA121" i="1"/>
  <c r="ER121" i="1"/>
  <c r="EE121" i="1"/>
  <c r="ED121" i="1"/>
  <c r="EC121" i="1"/>
  <c r="DZ121" i="1"/>
  <c r="DV121" i="1"/>
  <c r="CI121" i="1"/>
  <c r="BK121" i="1"/>
  <c r="L121" i="1"/>
  <c r="H121" i="1"/>
  <c r="G121" i="1"/>
  <c r="LO120" i="1"/>
  <c r="LE120" i="1"/>
  <c r="LD120" i="1"/>
  <c r="LB120" i="1"/>
  <c r="KY120" i="1"/>
  <c r="KX120" i="1"/>
  <c r="KP120" i="1"/>
  <c r="KM120" i="1"/>
  <c r="KK120" i="1"/>
  <c r="JV120" i="1"/>
  <c r="JT120" i="1"/>
  <c r="II120" i="1"/>
  <c r="IH120" i="1"/>
  <c r="IB120" i="1"/>
  <c r="IA120" i="1"/>
  <c r="HU120" i="1"/>
  <c r="HT120" i="1"/>
  <c r="HN120" i="1"/>
  <c r="HM120" i="1"/>
  <c r="HG120" i="1"/>
  <c r="HF120" i="1"/>
  <c r="GZ120" i="1"/>
  <c r="GY120" i="1"/>
  <c r="GS120" i="1"/>
  <c r="GP120" i="1"/>
  <c r="GO120" i="1"/>
  <c r="FM120" i="1"/>
  <c r="FA120" i="1"/>
  <c r="ER120" i="1"/>
  <c r="EE120" i="1"/>
  <c r="ED120" i="1"/>
  <c r="EC120" i="1"/>
  <c r="DZ120" i="1"/>
  <c r="DV120" i="1"/>
  <c r="CI120" i="1"/>
  <c r="BK120" i="1"/>
  <c r="L120" i="1"/>
  <c r="H120" i="1"/>
  <c r="G120" i="1"/>
  <c r="LO119" i="1"/>
  <c r="LE119" i="1"/>
  <c r="LD119" i="1"/>
  <c r="LB119" i="1"/>
  <c r="KY119" i="1"/>
  <c r="KX119" i="1"/>
  <c r="KP119" i="1"/>
  <c r="KM119" i="1"/>
  <c r="KK119" i="1"/>
  <c r="JV119" i="1"/>
  <c r="JT119" i="1" s="1"/>
  <c r="II119" i="1"/>
  <c r="IH119" i="1"/>
  <c r="IB119" i="1"/>
  <c r="IA119" i="1"/>
  <c r="HU119" i="1"/>
  <c r="HT119" i="1"/>
  <c r="HN119" i="1"/>
  <c r="HM119" i="1"/>
  <c r="HG119" i="1"/>
  <c r="HF119" i="1"/>
  <c r="GZ119" i="1"/>
  <c r="GY119" i="1"/>
  <c r="GS119" i="1"/>
  <c r="GP119" i="1"/>
  <c r="GO119" i="1"/>
  <c r="FM119" i="1"/>
  <c r="FA119" i="1"/>
  <c r="ER119" i="1"/>
  <c r="EE119" i="1"/>
  <c r="ED119" i="1"/>
  <c r="EC119" i="1"/>
  <c r="DZ119" i="1"/>
  <c r="DV119" i="1"/>
  <c r="CI119" i="1"/>
  <c r="BK119" i="1"/>
  <c r="L119" i="1"/>
  <c r="H119" i="1"/>
  <c r="G119" i="1"/>
  <c r="LO118" i="1"/>
  <c r="LE118" i="1"/>
  <c r="LD118" i="1"/>
  <c r="LB118" i="1"/>
  <c r="KY118" i="1"/>
  <c r="KX118" i="1"/>
  <c r="KP118" i="1"/>
  <c r="KM118" i="1"/>
  <c r="KK118" i="1"/>
  <c r="JV118" i="1"/>
  <c r="JT118" i="1" s="1"/>
  <c r="II118" i="1"/>
  <c r="IH118" i="1"/>
  <c r="IB118" i="1"/>
  <c r="IA118" i="1"/>
  <c r="HU118" i="1"/>
  <c r="HT118" i="1"/>
  <c r="HN118" i="1"/>
  <c r="HM118" i="1"/>
  <c r="HG118" i="1"/>
  <c r="HF118" i="1"/>
  <c r="GZ118" i="1"/>
  <c r="GY118" i="1"/>
  <c r="GS118" i="1"/>
  <c r="GP118" i="1"/>
  <c r="GO118" i="1"/>
  <c r="FM118" i="1"/>
  <c r="FA118" i="1"/>
  <c r="ER118" i="1"/>
  <c r="EE118" i="1"/>
  <c r="ED118" i="1"/>
  <c r="EC118" i="1"/>
  <c r="DZ118" i="1"/>
  <c r="DV118" i="1"/>
  <c r="CI118" i="1"/>
  <c r="BK118" i="1"/>
  <c r="L118" i="1"/>
  <c r="H118" i="1"/>
  <c r="G118" i="1"/>
  <c r="LO117" i="1"/>
  <c r="LE117" i="1"/>
  <c r="LD117" i="1"/>
  <c r="LB117" i="1"/>
  <c r="KY117" i="1"/>
  <c r="KX117" i="1"/>
  <c r="KP117" i="1"/>
  <c r="KM117" i="1"/>
  <c r="KK117" i="1"/>
  <c r="JV117" i="1"/>
  <c r="JT117" i="1"/>
  <c r="II117" i="1"/>
  <c r="IH117" i="1"/>
  <c r="IB117" i="1"/>
  <c r="IA117" i="1"/>
  <c r="HU117" i="1"/>
  <c r="HT117" i="1"/>
  <c r="HN117" i="1"/>
  <c r="HM117" i="1"/>
  <c r="HG117" i="1"/>
  <c r="HF117" i="1"/>
  <c r="GZ117" i="1"/>
  <c r="GY117" i="1"/>
  <c r="GS117" i="1"/>
  <c r="GP117" i="1"/>
  <c r="GO117" i="1"/>
  <c r="FM117" i="1"/>
  <c r="FA117" i="1"/>
  <c r="ER117" i="1"/>
  <c r="EE117" i="1"/>
  <c r="ED117" i="1"/>
  <c r="EC117" i="1"/>
  <c r="DZ117" i="1"/>
  <c r="DV117" i="1"/>
  <c r="CI117" i="1"/>
  <c r="BK117" i="1"/>
  <c r="L117" i="1"/>
  <c r="H117" i="1"/>
  <c r="G117" i="1"/>
  <c r="LO116" i="1"/>
  <c r="LE116" i="1"/>
  <c r="LD116" i="1"/>
  <c r="LB116" i="1"/>
  <c r="KY116" i="1"/>
  <c r="KX116" i="1"/>
  <c r="KP116" i="1"/>
  <c r="KM116" i="1"/>
  <c r="KK116" i="1"/>
  <c r="JV116" i="1"/>
  <c r="JT116" i="1" s="1"/>
  <c r="II116" i="1"/>
  <c r="IH116" i="1"/>
  <c r="IB116" i="1"/>
  <c r="IA116" i="1"/>
  <c r="HU116" i="1"/>
  <c r="HT116" i="1"/>
  <c r="HN116" i="1"/>
  <c r="HM116" i="1"/>
  <c r="HG116" i="1"/>
  <c r="HF116" i="1"/>
  <c r="GZ116" i="1"/>
  <c r="GY116" i="1"/>
  <c r="GS116" i="1"/>
  <c r="GP116" i="1"/>
  <c r="GO116" i="1"/>
  <c r="FM116" i="1"/>
  <c r="FA116" i="1"/>
  <c r="ER116" i="1"/>
  <c r="EE116" i="1"/>
  <c r="ED116" i="1"/>
  <c r="EC116" i="1"/>
  <c r="DZ116" i="1"/>
  <c r="DV116" i="1"/>
  <c r="CI116" i="1"/>
  <c r="BK116" i="1"/>
  <c r="L116" i="1"/>
  <c r="H116" i="1"/>
  <c r="G116" i="1"/>
  <c r="LO115" i="1"/>
  <c r="LE115" i="1"/>
  <c r="LD115" i="1"/>
  <c r="LB115" i="1"/>
  <c r="KY115" i="1"/>
  <c r="KX115" i="1"/>
  <c r="KP115" i="1"/>
  <c r="KM115" i="1"/>
  <c r="KK115" i="1"/>
  <c r="JV115" i="1"/>
  <c r="JT115" i="1"/>
  <c r="II115" i="1"/>
  <c r="IH115" i="1"/>
  <c r="IB115" i="1"/>
  <c r="IA115" i="1"/>
  <c r="HU115" i="1"/>
  <c r="HT115" i="1"/>
  <c r="HN115" i="1"/>
  <c r="HM115" i="1"/>
  <c r="HG115" i="1"/>
  <c r="HF115" i="1"/>
  <c r="GZ115" i="1"/>
  <c r="GY115" i="1"/>
  <c r="GS115" i="1"/>
  <c r="GP115" i="1"/>
  <c r="GO115" i="1"/>
  <c r="FM115" i="1"/>
  <c r="FA115" i="1"/>
  <c r="ER115" i="1"/>
  <c r="EE115" i="1"/>
  <c r="ED115" i="1"/>
  <c r="EC115" i="1"/>
  <c r="DZ115" i="1"/>
  <c r="DV115" i="1"/>
  <c r="CI115" i="1"/>
  <c r="BK115" i="1"/>
  <c r="L115" i="1"/>
  <c r="H115" i="1"/>
  <c r="G115" i="1"/>
  <c r="LO114" i="1"/>
  <c r="LE114" i="1"/>
  <c r="LD114" i="1"/>
  <c r="LB114" i="1"/>
  <c r="KY114" i="1"/>
  <c r="KX114" i="1"/>
  <c r="KP114" i="1"/>
  <c r="KM114" i="1"/>
  <c r="KK114" i="1"/>
  <c r="JV114" i="1"/>
  <c r="JT114" i="1"/>
  <c r="II114" i="1"/>
  <c r="IH114" i="1"/>
  <c r="IB114" i="1"/>
  <c r="IA114" i="1"/>
  <c r="HU114" i="1"/>
  <c r="HT114" i="1"/>
  <c r="HN114" i="1"/>
  <c r="HM114" i="1"/>
  <c r="HG114" i="1"/>
  <c r="HF114" i="1"/>
  <c r="GZ114" i="1"/>
  <c r="GY114" i="1"/>
  <c r="GS114" i="1"/>
  <c r="GP114" i="1"/>
  <c r="GO114" i="1"/>
  <c r="FM114" i="1"/>
  <c r="FA114" i="1"/>
  <c r="ER114" i="1"/>
  <c r="EE114" i="1"/>
  <c r="ED114" i="1"/>
  <c r="EC114" i="1"/>
  <c r="DZ114" i="1"/>
  <c r="DV114" i="1"/>
  <c r="CI114" i="1"/>
  <c r="BK114" i="1"/>
  <c r="L114" i="1"/>
  <c r="H114" i="1"/>
  <c r="G114" i="1"/>
  <c r="LO113" i="1"/>
  <c r="LE113" i="1"/>
  <c r="LD113" i="1"/>
  <c r="LB113" i="1"/>
  <c r="KY113" i="1"/>
  <c r="KX113" i="1"/>
  <c r="KP113" i="1"/>
  <c r="KM113" i="1"/>
  <c r="KK113" i="1"/>
  <c r="JV113" i="1"/>
  <c r="JT113" i="1" s="1"/>
  <c r="II113" i="1"/>
  <c r="IH113" i="1"/>
  <c r="IB113" i="1"/>
  <c r="IA113" i="1"/>
  <c r="HU113" i="1"/>
  <c r="HT113" i="1"/>
  <c r="HN113" i="1"/>
  <c r="HM113" i="1"/>
  <c r="HG113" i="1"/>
  <c r="HF113" i="1"/>
  <c r="GZ113" i="1"/>
  <c r="GY113" i="1"/>
  <c r="GS113" i="1"/>
  <c r="GP113" i="1"/>
  <c r="GO113" i="1"/>
  <c r="FM113" i="1"/>
  <c r="FA113" i="1"/>
  <c r="ER113" i="1"/>
  <c r="EE113" i="1"/>
  <c r="ED113" i="1"/>
  <c r="EC113" i="1"/>
  <c r="DZ113" i="1"/>
  <c r="DV113" i="1"/>
  <c r="CI113" i="1"/>
  <c r="BK113" i="1"/>
  <c r="L113" i="1"/>
  <c r="H113" i="1"/>
  <c r="G113" i="1"/>
  <c r="LO112" i="1"/>
  <c r="LE112" i="1"/>
  <c r="LD112" i="1"/>
  <c r="LB112" i="1"/>
  <c r="KY112" i="1"/>
  <c r="KX112" i="1"/>
  <c r="KP112" i="1"/>
  <c r="KM112" i="1"/>
  <c r="KK112" i="1"/>
  <c r="JV112" i="1"/>
  <c r="JT112" i="1" s="1"/>
  <c r="II112" i="1"/>
  <c r="IH112" i="1"/>
  <c r="IB112" i="1"/>
  <c r="IA112" i="1"/>
  <c r="HU112" i="1"/>
  <c r="HT112" i="1"/>
  <c r="HN112" i="1"/>
  <c r="HM112" i="1"/>
  <c r="HG112" i="1"/>
  <c r="HF112" i="1"/>
  <c r="GZ112" i="1"/>
  <c r="GY112" i="1"/>
  <c r="GS112" i="1"/>
  <c r="GP112" i="1"/>
  <c r="GO112" i="1"/>
  <c r="FM112" i="1"/>
  <c r="FA112" i="1"/>
  <c r="ER112" i="1"/>
  <c r="EE112" i="1"/>
  <c r="ED112" i="1"/>
  <c r="EC112" i="1"/>
  <c r="DZ112" i="1"/>
  <c r="DV112" i="1"/>
  <c r="CI112" i="1"/>
  <c r="BK112" i="1"/>
  <c r="L112" i="1"/>
  <c r="H112" i="1"/>
  <c r="G112" i="1"/>
  <c r="LO111" i="1"/>
  <c r="LE111" i="1"/>
  <c r="LD111" i="1"/>
  <c r="LB111" i="1"/>
  <c r="KY111" i="1"/>
  <c r="KX111" i="1"/>
  <c r="KP111" i="1"/>
  <c r="KM111" i="1"/>
  <c r="KK111" i="1"/>
  <c r="JV111" i="1"/>
  <c r="JT111" i="1"/>
  <c r="II111" i="1"/>
  <c r="IH111" i="1"/>
  <c r="IB111" i="1"/>
  <c r="IA111" i="1"/>
  <c r="HU111" i="1"/>
  <c r="HT111" i="1"/>
  <c r="HN111" i="1"/>
  <c r="HM111" i="1"/>
  <c r="HG111" i="1"/>
  <c r="HF111" i="1"/>
  <c r="GZ111" i="1"/>
  <c r="GY111" i="1"/>
  <c r="GS111" i="1"/>
  <c r="GP111" i="1"/>
  <c r="GO111" i="1"/>
  <c r="FM111" i="1"/>
  <c r="FA111" i="1"/>
  <c r="ER111" i="1"/>
  <c r="EE111" i="1"/>
  <c r="ED111" i="1"/>
  <c r="EC111" i="1"/>
  <c r="DZ111" i="1"/>
  <c r="DV111" i="1"/>
  <c r="CI111" i="1"/>
  <c r="BK111" i="1"/>
  <c r="L111" i="1"/>
  <c r="H111" i="1"/>
  <c r="G111" i="1"/>
  <c r="LO110" i="1"/>
  <c r="LE110" i="1"/>
  <c r="LD110" i="1"/>
  <c r="LB110" i="1"/>
  <c r="KY110" i="1"/>
  <c r="KX110" i="1"/>
  <c r="KP110" i="1"/>
  <c r="KM110" i="1"/>
  <c r="KK110" i="1"/>
  <c r="JV110" i="1"/>
  <c r="JT110" i="1" s="1"/>
  <c r="II110" i="1"/>
  <c r="IH110" i="1"/>
  <c r="IB110" i="1"/>
  <c r="IA110" i="1"/>
  <c r="HU110" i="1"/>
  <c r="HT110" i="1"/>
  <c r="HN110" i="1"/>
  <c r="HM110" i="1"/>
  <c r="HG110" i="1"/>
  <c r="HF110" i="1"/>
  <c r="GZ110" i="1"/>
  <c r="GY110" i="1"/>
  <c r="GS110" i="1"/>
  <c r="GP110" i="1"/>
  <c r="GO110" i="1"/>
  <c r="FM110" i="1"/>
  <c r="FA110" i="1"/>
  <c r="ER110" i="1"/>
  <c r="EE110" i="1"/>
  <c r="ED110" i="1"/>
  <c r="EC110" i="1"/>
  <c r="DZ110" i="1"/>
  <c r="DV110" i="1"/>
  <c r="CI110" i="1"/>
  <c r="BK110" i="1"/>
  <c r="L110" i="1"/>
  <c r="H110" i="1"/>
  <c r="G110" i="1"/>
  <c r="LO109" i="1"/>
  <c r="LE109" i="1"/>
  <c r="LD109" i="1"/>
  <c r="LB109" i="1"/>
  <c r="KY109" i="1"/>
  <c r="KX109" i="1"/>
  <c r="KP109" i="1"/>
  <c r="KM109" i="1"/>
  <c r="KK109" i="1"/>
  <c r="JV109" i="1"/>
  <c r="JT109" i="1" s="1"/>
  <c r="II109" i="1"/>
  <c r="IH109" i="1"/>
  <c r="IB109" i="1"/>
  <c r="IA109" i="1"/>
  <c r="HU109" i="1"/>
  <c r="HT109" i="1"/>
  <c r="HN109" i="1"/>
  <c r="HM109" i="1"/>
  <c r="HG109" i="1"/>
  <c r="HF109" i="1"/>
  <c r="GZ109" i="1"/>
  <c r="GY109" i="1"/>
  <c r="GS109" i="1"/>
  <c r="GP109" i="1"/>
  <c r="GO109" i="1"/>
  <c r="FM109" i="1"/>
  <c r="FA109" i="1"/>
  <c r="ER109" i="1"/>
  <c r="EE109" i="1"/>
  <c r="ED109" i="1"/>
  <c r="EC109" i="1"/>
  <c r="DZ109" i="1"/>
  <c r="DV109" i="1"/>
  <c r="CI109" i="1"/>
  <c r="BK109" i="1"/>
  <c r="L109" i="1"/>
  <c r="H109" i="1"/>
  <c r="G109" i="1"/>
  <c r="LO108" i="1"/>
  <c r="LE108" i="1"/>
  <c r="LD108" i="1"/>
  <c r="LB108" i="1"/>
  <c r="KY108" i="1"/>
  <c r="KX108" i="1"/>
  <c r="KP108" i="1"/>
  <c r="KM108" i="1"/>
  <c r="KK108" i="1"/>
  <c r="JV108" i="1"/>
  <c r="JT108" i="1"/>
  <c r="II108" i="1"/>
  <c r="IH108" i="1"/>
  <c r="IB108" i="1"/>
  <c r="IA108" i="1"/>
  <c r="HU108" i="1"/>
  <c r="HT108" i="1"/>
  <c r="HN108" i="1"/>
  <c r="HM108" i="1"/>
  <c r="HG108" i="1"/>
  <c r="HF108" i="1"/>
  <c r="GZ108" i="1"/>
  <c r="GY108" i="1"/>
  <c r="GS108" i="1"/>
  <c r="GP108" i="1"/>
  <c r="GO108" i="1"/>
  <c r="FM108" i="1"/>
  <c r="FA108" i="1"/>
  <c r="ER108" i="1"/>
  <c r="EE108" i="1"/>
  <c r="ED108" i="1"/>
  <c r="EC108" i="1"/>
  <c r="DZ108" i="1"/>
  <c r="DV108" i="1"/>
  <c r="CI108" i="1"/>
  <c r="BK108" i="1"/>
  <c r="L108" i="1"/>
  <c r="H108" i="1"/>
  <c r="G108" i="1"/>
  <c r="LO107" i="1"/>
  <c r="LE107" i="1"/>
  <c r="LD107" i="1"/>
  <c r="LB107" i="1"/>
  <c r="KY107" i="1"/>
  <c r="KX107" i="1"/>
  <c r="KP107" i="1"/>
  <c r="KM107" i="1"/>
  <c r="KK107" i="1"/>
  <c r="JV107" i="1"/>
  <c r="JT107" i="1" s="1"/>
  <c r="II107" i="1"/>
  <c r="IH107" i="1"/>
  <c r="IB107" i="1"/>
  <c r="IA107" i="1"/>
  <c r="HU107" i="1"/>
  <c r="HT107" i="1"/>
  <c r="HN107" i="1"/>
  <c r="HM107" i="1"/>
  <c r="HG107" i="1"/>
  <c r="HF107" i="1"/>
  <c r="GZ107" i="1"/>
  <c r="GY107" i="1"/>
  <c r="GS107" i="1"/>
  <c r="GP107" i="1"/>
  <c r="GO107" i="1"/>
  <c r="FM107" i="1"/>
  <c r="FA107" i="1"/>
  <c r="ER107" i="1"/>
  <c r="EE107" i="1"/>
  <c r="ED107" i="1"/>
  <c r="EC107" i="1"/>
  <c r="DZ107" i="1"/>
  <c r="DV107" i="1"/>
  <c r="CI107" i="1"/>
  <c r="BK107" i="1"/>
  <c r="L107" i="1"/>
  <c r="H107" i="1"/>
  <c r="G107" i="1"/>
  <c r="LO106" i="1"/>
  <c r="LE106" i="1"/>
  <c r="LD106" i="1"/>
  <c r="LB106" i="1"/>
  <c r="KY106" i="1"/>
  <c r="KX106" i="1"/>
  <c r="KP106" i="1"/>
  <c r="KM106" i="1"/>
  <c r="KK106" i="1"/>
  <c r="JV106" i="1"/>
  <c r="JT106" i="1" s="1"/>
  <c r="II106" i="1"/>
  <c r="IH106" i="1"/>
  <c r="IB106" i="1"/>
  <c r="IA106" i="1"/>
  <c r="HU106" i="1"/>
  <c r="HT106" i="1"/>
  <c r="HN106" i="1"/>
  <c r="HM106" i="1"/>
  <c r="HG106" i="1"/>
  <c r="HF106" i="1"/>
  <c r="GZ106" i="1"/>
  <c r="GY106" i="1"/>
  <c r="GS106" i="1"/>
  <c r="GP106" i="1"/>
  <c r="GO106" i="1"/>
  <c r="FM106" i="1"/>
  <c r="FA106" i="1"/>
  <c r="ER106" i="1"/>
  <c r="EE106" i="1"/>
  <c r="ED106" i="1"/>
  <c r="EC106" i="1"/>
  <c r="DZ106" i="1"/>
  <c r="DV106" i="1"/>
  <c r="CI106" i="1"/>
  <c r="BK106" i="1"/>
  <c r="L106" i="1"/>
  <c r="H106" i="1"/>
  <c r="G106" i="1"/>
  <c r="LO105" i="1"/>
  <c r="LE105" i="1"/>
  <c r="LD105" i="1"/>
  <c r="LB105" i="1"/>
  <c r="KY105" i="1"/>
  <c r="KX105" i="1"/>
  <c r="KP105" i="1"/>
  <c r="KM105" i="1"/>
  <c r="KK105" i="1"/>
  <c r="JV105" i="1"/>
  <c r="JT105" i="1" s="1"/>
  <c r="II105" i="1"/>
  <c r="IH105" i="1"/>
  <c r="IB105" i="1"/>
  <c r="IA105" i="1"/>
  <c r="HU105" i="1"/>
  <c r="HT105" i="1"/>
  <c r="HN105" i="1"/>
  <c r="HM105" i="1"/>
  <c r="HG105" i="1"/>
  <c r="HF105" i="1"/>
  <c r="GZ105" i="1"/>
  <c r="GY105" i="1"/>
  <c r="GS105" i="1"/>
  <c r="GP105" i="1"/>
  <c r="GO105" i="1"/>
  <c r="FM105" i="1"/>
  <c r="FA105" i="1"/>
  <c r="ER105" i="1"/>
  <c r="EE105" i="1"/>
  <c r="ED105" i="1"/>
  <c r="EC105" i="1"/>
  <c r="DZ105" i="1"/>
  <c r="DV105" i="1"/>
  <c r="CI105" i="1"/>
  <c r="BK105" i="1"/>
  <c r="L105" i="1"/>
  <c r="H105" i="1"/>
  <c r="G105" i="1"/>
  <c r="LO104" i="1"/>
  <c r="LE104" i="1"/>
  <c r="LD104" i="1"/>
  <c r="LB104" i="1"/>
  <c r="KY104" i="1"/>
  <c r="KX104" i="1"/>
  <c r="KP104" i="1"/>
  <c r="KM104" i="1"/>
  <c r="KK104" i="1"/>
  <c r="JV104" i="1"/>
  <c r="JT104" i="1" s="1"/>
  <c r="II104" i="1"/>
  <c r="IH104" i="1"/>
  <c r="IB104" i="1"/>
  <c r="IA104" i="1"/>
  <c r="HU104" i="1"/>
  <c r="HT104" i="1"/>
  <c r="HN104" i="1"/>
  <c r="HM104" i="1"/>
  <c r="HG104" i="1"/>
  <c r="HF104" i="1"/>
  <c r="GZ104" i="1"/>
  <c r="GY104" i="1"/>
  <c r="GS104" i="1"/>
  <c r="GP104" i="1"/>
  <c r="GO104" i="1"/>
  <c r="FM104" i="1"/>
  <c r="FA104" i="1"/>
  <c r="ER104" i="1"/>
  <c r="EE104" i="1"/>
  <c r="ED104" i="1"/>
  <c r="EC104" i="1"/>
  <c r="DZ104" i="1"/>
  <c r="DV104" i="1"/>
  <c r="CI104" i="1"/>
  <c r="BK104" i="1"/>
  <c r="L104" i="1"/>
  <c r="H104" i="1"/>
  <c r="G104" i="1"/>
  <c r="LO103" i="1"/>
  <c r="LE103" i="1"/>
  <c r="LD103" i="1"/>
  <c r="LB103" i="1"/>
  <c r="KY103" i="1"/>
  <c r="KX103" i="1"/>
  <c r="KP103" i="1"/>
  <c r="KM103" i="1"/>
  <c r="KK103" i="1"/>
  <c r="JV103" i="1"/>
  <c r="JT103" i="1" s="1"/>
  <c r="II103" i="1"/>
  <c r="IH103" i="1"/>
  <c r="IB103" i="1"/>
  <c r="IA103" i="1"/>
  <c r="HU103" i="1"/>
  <c r="HT103" i="1"/>
  <c r="HN103" i="1"/>
  <c r="HM103" i="1"/>
  <c r="HG103" i="1"/>
  <c r="HF103" i="1"/>
  <c r="GZ103" i="1"/>
  <c r="GY103" i="1"/>
  <c r="GS103" i="1"/>
  <c r="GP103" i="1"/>
  <c r="GO103" i="1"/>
  <c r="FM103" i="1"/>
  <c r="FA103" i="1"/>
  <c r="ER103" i="1"/>
  <c r="EE103" i="1"/>
  <c r="ED103" i="1"/>
  <c r="EC103" i="1"/>
  <c r="DZ103" i="1"/>
  <c r="DV103" i="1"/>
  <c r="CI103" i="1"/>
  <c r="BK103" i="1"/>
  <c r="L103" i="1"/>
  <c r="H103" i="1"/>
  <c r="G103" i="1"/>
  <c r="LO102" i="1"/>
  <c r="LE102" i="1"/>
  <c r="LD102" i="1"/>
  <c r="LB102" i="1"/>
  <c r="KY102" i="1"/>
  <c r="KX102" i="1"/>
  <c r="KP102" i="1"/>
  <c r="KM102" i="1"/>
  <c r="KK102" i="1"/>
  <c r="JV102" i="1"/>
  <c r="JT102" i="1"/>
  <c r="II102" i="1"/>
  <c r="IH102" i="1"/>
  <c r="IB102" i="1"/>
  <c r="IA102" i="1"/>
  <c r="HU102" i="1"/>
  <c r="HT102" i="1"/>
  <c r="HN102" i="1"/>
  <c r="HM102" i="1"/>
  <c r="HG102" i="1"/>
  <c r="HF102" i="1"/>
  <c r="GZ102" i="1"/>
  <c r="GY102" i="1"/>
  <c r="GS102" i="1"/>
  <c r="GP102" i="1"/>
  <c r="GO102" i="1"/>
  <c r="FM102" i="1"/>
  <c r="FA102" i="1"/>
  <c r="ER102" i="1"/>
  <c r="EE102" i="1"/>
  <c r="ED102" i="1"/>
  <c r="EC102" i="1"/>
  <c r="DZ102" i="1"/>
  <c r="DV102" i="1"/>
  <c r="CI102" i="1"/>
  <c r="BK102" i="1"/>
  <c r="L102" i="1"/>
  <c r="H102" i="1"/>
  <c r="G102" i="1"/>
  <c r="LO101" i="1"/>
  <c r="LE101" i="1"/>
  <c r="LD101" i="1"/>
  <c r="LB101" i="1"/>
  <c r="KY101" i="1"/>
  <c r="KX101" i="1"/>
  <c r="KP101" i="1"/>
  <c r="KM101" i="1"/>
  <c r="KK101" i="1"/>
  <c r="JV101" i="1"/>
  <c r="JT101" i="1" s="1"/>
  <c r="II101" i="1"/>
  <c r="IH101" i="1"/>
  <c r="IB101" i="1"/>
  <c r="IA101" i="1"/>
  <c r="HU101" i="1"/>
  <c r="HT101" i="1"/>
  <c r="HN101" i="1"/>
  <c r="HM101" i="1"/>
  <c r="HG101" i="1"/>
  <c r="HF101" i="1"/>
  <c r="GZ101" i="1"/>
  <c r="GY101" i="1"/>
  <c r="GS101" i="1"/>
  <c r="GP101" i="1"/>
  <c r="GO101" i="1"/>
  <c r="FM101" i="1"/>
  <c r="FA101" i="1"/>
  <c r="ER101" i="1"/>
  <c r="EE101" i="1"/>
  <c r="ED101" i="1"/>
  <c r="EC101" i="1"/>
  <c r="DZ101" i="1"/>
  <c r="DV101" i="1"/>
  <c r="CI101" i="1"/>
  <c r="BK101" i="1"/>
  <c r="L101" i="1"/>
  <c r="H101" i="1"/>
  <c r="G101" i="1"/>
  <c r="LO100" i="1"/>
  <c r="LE100" i="1"/>
  <c r="LD100" i="1"/>
  <c r="LB100" i="1"/>
  <c r="KY100" i="1"/>
  <c r="KX100" i="1"/>
  <c r="KP100" i="1"/>
  <c r="KM100" i="1"/>
  <c r="KK100" i="1"/>
  <c r="JV100" i="1"/>
  <c r="JT100" i="1" s="1"/>
  <c r="II100" i="1"/>
  <c r="IH100" i="1"/>
  <c r="IB100" i="1"/>
  <c r="IA100" i="1"/>
  <c r="HU100" i="1"/>
  <c r="HT100" i="1"/>
  <c r="HN100" i="1"/>
  <c r="HM100" i="1"/>
  <c r="HG100" i="1"/>
  <c r="HF100" i="1"/>
  <c r="GZ100" i="1"/>
  <c r="GY100" i="1"/>
  <c r="GS100" i="1"/>
  <c r="GP100" i="1"/>
  <c r="GO100" i="1"/>
  <c r="FM100" i="1"/>
  <c r="FA100" i="1"/>
  <c r="ER100" i="1"/>
  <c r="EE100" i="1"/>
  <c r="ED100" i="1"/>
  <c r="EC100" i="1"/>
  <c r="DZ100" i="1"/>
  <c r="DV100" i="1"/>
  <c r="CI100" i="1"/>
  <c r="BK100" i="1"/>
  <c r="L100" i="1"/>
  <c r="H100" i="1"/>
  <c r="G100" i="1"/>
  <c r="LO99" i="1"/>
  <c r="LE99" i="1"/>
  <c r="LD99" i="1"/>
  <c r="LB99" i="1"/>
  <c r="KY99" i="1"/>
  <c r="KX99" i="1"/>
  <c r="KP99" i="1"/>
  <c r="KM99" i="1"/>
  <c r="KK99" i="1"/>
  <c r="JV99" i="1"/>
  <c r="JT99" i="1" s="1"/>
  <c r="II99" i="1"/>
  <c r="IH99" i="1"/>
  <c r="IB99" i="1"/>
  <c r="IA99" i="1"/>
  <c r="HU99" i="1"/>
  <c r="HT99" i="1"/>
  <c r="HN99" i="1"/>
  <c r="HM99" i="1"/>
  <c r="HG99" i="1"/>
  <c r="HF99" i="1"/>
  <c r="GZ99" i="1"/>
  <c r="GY99" i="1"/>
  <c r="GS99" i="1"/>
  <c r="GP99" i="1"/>
  <c r="GO99" i="1"/>
  <c r="FM99" i="1"/>
  <c r="FA99" i="1"/>
  <c r="ER99" i="1"/>
  <c r="EE99" i="1"/>
  <c r="ED99" i="1"/>
  <c r="EC99" i="1"/>
  <c r="DZ99" i="1"/>
  <c r="DV99" i="1"/>
  <c r="CI99" i="1"/>
  <c r="BK99" i="1"/>
  <c r="L99" i="1"/>
  <c r="H99" i="1"/>
  <c r="G99" i="1"/>
  <c r="LO98" i="1"/>
  <c r="LE98" i="1"/>
  <c r="LD98" i="1"/>
  <c r="LB98" i="1"/>
  <c r="KY98" i="1"/>
  <c r="KX98" i="1"/>
  <c r="KP98" i="1"/>
  <c r="KM98" i="1"/>
  <c r="KK98" i="1"/>
  <c r="JV98" i="1"/>
  <c r="JT98" i="1"/>
  <c r="II98" i="1"/>
  <c r="IH98" i="1"/>
  <c r="IB98" i="1"/>
  <c r="IA98" i="1"/>
  <c r="HU98" i="1"/>
  <c r="HT98" i="1"/>
  <c r="HN98" i="1"/>
  <c r="HM98" i="1"/>
  <c r="HG98" i="1"/>
  <c r="HF98" i="1"/>
  <c r="GZ98" i="1"/>
  <c r="GY98" i="1"/>
  <c r="GS98" i="1"/>
  <c r="GP98" i="1"/>
  <c r="GO98" i="1"/>
  <c r="FM98" i="1"/>
  <c r="FA98" i="1"/>
  <c r="ER98" i="1"/>
  <c r="EE98" i="1"/>
  <c r="ED98" i="1"/>
  <c r="EC98" i="1"/>
  <c r="DZ98" i="1"/>
  <c r="DV98" i="1"/>
  <c r="CI98" i="1"/>
  <c r="BK98" i="1"/>
  <c r="L98" i="1"/>
  <c r="H98" i="1"/>
  <c r="G98" i="1"/>
  <c r="LO97" i="1"/>
  <c r="LE97" i="1"/>
  <c r="LD97" i="1"/>
  <c r="LB97" i="1"/>
  <c r="KY97" i="1"/>
  <c r="KX97" i="1"/>
  <c r="KP97" i="1"/>
  <c r="KM97" i="1"/>
  <c r="KK97" i="1"/>
  <c r="JV97" i="1"/>
  <c r="JT97" i="1" s="1"/>
  <c r="II97" i="1"/>
  <c r="IH97" i="1"/>
  <c r="IB97" i="1"/>
  <c r="IA97" i="1"/>
  <c r="HU97" i="1"/>
  <c r="HT97" i="1"/>
  <c r="HN97" i="1"/>
  <c r="HM97" i="1"/>
  <c r="HG97" i="1"/>
  <c r="HF97" i="1"/>
  <c r="GZ97" i="1"/>
  <c r="GY97" i="1"/>
  <c r="GS97" i="1"/>
  <c r="GP97" i="1"/>
  <c r="GO97" i="1"/>
  <c r="FM97" i="1"/>
  <c r="FA97" i="1"/>
  <c r="ER97" i="1"/>
  <c r="EE97" i="1"/>
  <c r="ED97" i="1"/>
  <c r="EC97" i="1"/>
  <c r="DZ97" i="1"/>
  <c r="DV97" i="1"/>
  <c r="CI97" i="1"/>
  <c r="BK97" i="1"/>
  <c r="L97" i="1"/>
  <c r="H97" i="1"/>
  <c r="G97" i="1"/>
  <c r="LO96" i="1"/>
  <c r="LE96" i="1"/>
  <c r="LD96" i="1"/>
  <c r="LB96" i="1"/>
  <c r="KY96" i="1"/>
  <c r="KX96" i="1"/>
  <c r="KP96" i="1"/>
  <c r="KM96" i="1"/>
  <c r="KK96" i="1"/>
  <c r="JV96" i="1"/>
  <c r="JT96" i="1"/>
  <c r="II96" i="1"/>
  <c r="IH96" i="1"/>
  <c r="IB96" i="1"/>
  <c r="IA96" i="1"/>
  <c r="HU96" i="1"/>
  <c r="HT96" i="1"/>
  <c r="HN96" i="1"/>
  <c r="HM96" i="1"/>
  <c r="HG96" i="1"/>
  <c r="HF96" i="1"/>
  <c r="GZ96" i="1"/>
  <c r="GY96" i="1"/>
  <c r="GS96" i="1"/>
  <c r="GP96" i="1"/>
  <c r="GO96" i="1"/>
  <c r="FM96" i="1"/>
  <c r="FA96" i="1"/>
  <c r="ER96" i="1"/>
  <c r="EE96" i="1"/>
  <c r="ED96" i="1"/>
  <c r="EC96" i="1"/>
  <c r="DZ96" i="1"/>
  <c r="DV96" i="1"/>
  <c r="CI96" i="1"/>
  <c r="BK96" i="1"/>
  <c r="L96" i="1"/>
  <c r="H96" i="1"/>
  <c r="G96" i="1"/>
  <c r="LO95" i="1"/>
  <c r="LE95" i="1"/>
  <c r="LD95" i="1"/>
  <c r="LB95" i="1"/>
  <c r="KY95" i="1"/>
  <c r="KX95" i="1"/>
  <c r="KP95" i="1"/>
  <c r="KM95" i="1"/>
  <c r="KK95" i="1"/>
  <c r="JV95" i="1"/>
  <c r="JT95" i="1" s="1"/>
  <c r="II95" i="1"/>
  <c r="IH95" i="1"/>
  <c r="IB95" i="1"/>
  <c r="IA95" i="1"/>
  <c r="HU95" i="1"/>
  <c r="HT95" i="1"/>
  <c r="HN95" i="1"/>
  <c r="HM95" i="1"/>
  <c r="HG95" i="1"/>
  <c r="HF95" i="1"/>
  <c r="GZ95" i="1"/>
  <c r="GY95" i="1"/>
  <c r="GS95" i="1"/>
  <c r="GP95" i="1"/>
  <c r="GO95" i="1"/>
  <c r="FM95" i="1"/>
  <c r="FA95" i="1"/>
  <c r="ER95" i="1"/>
  <c r="EE95" i="1"/>
  <c r="ED95" i="1"/>
  <c r="EC95" i="1"/>
  <c r="DZ95" i="1"/>
  <c r="DV95" i="1"/>
  <c r="CI95" i="1"/>
  <c r="BK95" i="1"/>
  <c r="L95" i="1"/>
  <c r="H95" i="1"/>
  <c r="G95" i="1"/>
  <c r="LO94" i="1"/>
  <c r="LE94" i="1"/>
  <c r="LD94" i="1"/>
  <c r="LB94" i="1"/>
  <c r="KY94" i="1"/>
  <c r="KX94" i="1"/>
  <c r="KP94" i="1"/>
  <c r="KM94" i="1"/>
  <c r="KK94" i="1"/>
  <c r="JV94" i="1"/>
  <c r="JT94" i="1" s="1"/>
  <c r="II94" i="1"/>
  <c r="IH94" i="1"/>
  <c r="IB94" i="1"/>
  <c r="IA94" i="1"/>
  <c r="HU94" i="1"/>
  <c r="HT94" i="1"/>
  <c r="HN94" i="1"/>
  <c r="HM94" i="1"/>
  <c r="HG94" i="1"/>
  <c r="HF94" i="1"/>
  <c r="GZ94" i="1"/>
  <c r="GY94" i="1"/>
  <c r="GS94" i="1"/>
  <c r="GP94" i="1"/>
  <c r="GO94" i="1"/>
  <c r="FM94" i="1"/>
  <c r="FA94" i="1"/>
  <c r="ER94" i="1"/>
  <c r="EE94" i="1"/>
  <c r="ED94" i="1"/>
  <c r="EC94" i="1"/>
  <c r="DZ94" i="1"/>
  <c r="DV94" i="1"/>
  <c r="CI94" i="1"/>
  <c r="BK94" i="1"/>
  <c r="L94" i="1"/>
  <c r="H94" i="1"/>
  <c r="G94" i="1"/>
  <c r="LO93" i="1"/>
  <c r="LE93" i="1"/>
  <c r="LD93" i="1"/>
  <c r="LB93" i="1"/>
  <c r="KY93" i="1"/>
  <c r="KX93" i="1"/>
  <c r="KP93" i="1"/>
  <c r="KM93" i="1"/>
  <c r="KK93" i="1"/>
  <c r="JV93" i="1"/>
  <c r="JT93" i="1" s="1"/>
  <c r="II93" i="1"/>
  <c r="IH93" i="1"/>
  <c r="IB93" i="1"/>
  <c r="IA93" i="1"/>
  <c r="HU93" i="1"/>
  <c r="HT93" i="1"/>
  <c r="HN93" i="1"/>
  <c r="HM93" i="1"/>
  <c r="HG93" i="1"/>
  <c r="HF93" i="1"/>
  <c r="GZ93" i="1"/>
  <c r="GY93" i="1"/>
  <c r="GS93" i="1"/>
  <c r="GP93" i="1"/>
  <c r="GO93" i="1"/>
  <c r="FM93" i="1"/>
  <c r="FA93" i="1"/>
  <c r="ER93" i="1"/>
  <c r="EE93" i="1"/>
  <c r="ED93" i="1"/>
  <c r="EC93" i="1"/>
  <c r="DZ93" i="1"/>
  <c r="DV93" i="1"/>
  <c r="CI93" i="1"/>
  <c r="BK93" i="1"/>
  <c r="L93" i="1"/>
  <c r="H93" i="1"/>
  <c r="G93" i="1"/>
  <c r="LO92" i="1"/>
  <c r="LE92" i="1"/>
  <c r="LD92" i="1"/>
  <c r="LB92" i="1"/>
  <c r="KY92" i="1"/>
  <c r="KX92" i="1"/>
  <c r="KP92" i="1"/>
  <c r="KM92" i="1"/>
  <c r="KK92" i="1"/>
  <c r="JV92" i="1"/>
  <c r="JT92" i="1"/>
  <c r="II92" i="1"/>
  <c r="IH92" i="1"/>
  <c r="IB92" i="1"/>
  <c r="IA92" i="1"/>
  <c r="HU92" i="1"/>
  <c r="HT92" i="1"/>
  <c r="HN92" i="1"/>
  <c r="HM92" i="1"/>
  <c r="HG92" i="1"/>
  <c r="HF92" i="1"/>
  <c r="GZ92" i="1"/>
  <c r="GY92" i="1"/>
  <c r="GS92" i="1"/>
  <c r="GP92" i="1"/>
  <c r="GO92" i="1"/>
  <c r="FM92" i="1"/>
  <c r="FA92" i="1"/>
  <c r="ER92" i="1"/>
  <c r="EE92" i="1"/>
  <c r="ED92" i="1"/>
  <c r="EC92" i="1"/>
  <c r="DZ92" i="1"/>
  <c r="DV92" i="1"/>
  <c r="CI92" i="1"/>
  <c r="BK92" i="1"/>
  <c r="L92" i="1"/>
  <c r="H92" i="1"/>
  <c r="G92" i="1"/>
  <c r="LO91" i="1"/>
  <c r="LE91" i="1"/>
  <c r="LD91" i="1"/>
  <c r="LB91" i="1"/>
  <c r="KY91" i="1"/>
  <c r="KX91" i="1"/>
  <c r="KP91" i="1"/>
  <c r="KM91" i="1"/>
  <c r="KK91" i="1"/>
  <c r="JV91" i="1"/>
  <c r="JT91" i="1" s="1"/>
  <c r="II91" i="1"/>
  <c r="IH91" i="1"/>
  <c r="IB91" i="1"/>
  <c r="IA91" i="1"/>
  <c r="HU91" i="1"/>
  <c r="HT91" i="1"/>
  <c r="HN91" i="1"/>
  <c r="HM91" i="1"/>
  <c r="HG91" i="1"/>
  <c r="HF91" i="1"/>
  <c r="GZ91" i="1"/>
  <c r="GY91" i="1"/>
  <c r="GS91" i="1"/>
  <c r="GP91" i="1"/>
  <c r="GO91" i="1"/>
  <c r="FM91" i="1"/>
  <c r="FA91" i="1"/>
  <c r="ER91" i="1"/>
  <c r="EE91" i="1"/>
  <c r="ED91" i="1"/>
  <c r="EC91" i="1"/>
  <c r="DZ91" i="1"/>
  <c r="DV91" i="1"/>
  <c r="CI91" i="1"/>
  <c r="BK91" i="1"/>
  <c r="L91" i="1"/>
  <c r="H91" i="1"/>
  <c r="G91" i="1"/>
  <c r="LO90" i="1"/>
  <c r="LE90" i="1"/>
  <c r="LD90" i="1"/>
  <c r="LB90" i="1"/>
  <c r="KY90" i="1"/>
  <c r="KX90" i="1"/>
  <c r="KP90" i="1"/>
  <c r="KM90" i="1"/>
  <c r="KK90" i="1"/>
  <c r="JV90" i="1"/>
  <c r="JT90" i="1" s="1"/>
  <c r="II90" i="1"/>
  <c r="IH90" i="1"/>
  <c r="IB90" i="1"/>
  <c r="IA90" i="1"/>
  <c r="HU90" i="1"/>
  <c r="HT90" i="1"/>
  <c r="HN90" i="1"/>
  <c r="HM90" i="1"/>
  <c r="HG90" i="1"/>
  <c r="HF90" i="1"/>
  <c r="GZ90" i="1"/>
  <c r="GY90" i="1"/>
  <c r="GS90" i="1"/>
  <c r="GP90" i="1"/>
  <c r="GO90" i="1"/>
  <c r="FM90" i="1"/>
  <c r="FA90" i="1"/>
  <c r="ER90" i="1"/>
  <c r="EE90" i="1"/>
  <c r="ED90" i="1"/>
  <c r="EC90" i="1"/>
  <c r="DZ90" i="1"/>
  <c r="DV90" i="1"/>
  <c r="CI90" i="1"/>
  <c r="BK90" i="1"/>
  <c r="L90" i="1"/>
  <c r="H90" i="1"/>
  <c r="G90" i="1"/>
  <c r="LO89" i="1"/>
  <c r="LE89" i="1"/>
  <c r="LD89" i="1"/>
  <c r="LB89" i="1"/>
  <c r="KY89" i="1"/>
  <c r="KX89" i="1"/>
  <c r="KP89" i="1"/>
  <c r="KM89" i="1"/>
  <c r="KK89" i="1"/>
  <c r="JV89" i="1"/>
  <c r="JT89" i="1"/>
  <c r="II89" i="1"/>
  <c r="IH89" i="1"/>
  <c r="IB89" i="1"/>
  <c r="IA89" i="1"/>
  <c r="HU89" i="1"/>
  <c r="HT89" i="1"/>
  <c r="HN89" i="1"/>
  <c r="HM89" i="1"/>
  <c r="HG89" i="1"/>
  <c r="HF89" i="1"/>
  <c r="GZ89" i="1"/>
  <c r="GY89" i="1"/>
  <c r="GS89" i="1"/>
  <c r="GP89" i="1"/>
  <c r="GO89" i="1"/>
  <c r="FM89" i="1"/>
  <c r="FA89" i="1"/>
  <c r="ER89" i="1"/>
  <c r="EE89" i="1"/>
  <c r="ED89" i="1"/>
  <c r="EC89" i="1"/>
  <c r="DZ89" i="1"/>
  <c r="DV89" i="1"/>
  <c r="CI89" i="1"/>
  <c r="BK89" i="1"/>
  <c r="L89" i="1"/>
  <c r="H89" i="1"/>
  <c r="G89" i="1"/>
  <c r="LO88" i="1"/>
  <c r="LE88" i="1"/>
  <c r="LD88" i="1"/>
  <c r="LB88" i="1"/>
  <c r="KY88" i="1"/>
  <c r="KX88" i="1"/>
  <c r="KP88" i="1"/>
  <c r="KM88" i="1"/>
  <c r="KK88" i="1"/>
  <c r="JV88" i="1"/>
  <c r="JT88" i="1" s="1"/>
  <c r="II88" i="1"/>
  <c r="IH88" i="1"/>
  <c r="IB88" i="1"/>
  <c r="IA88" i="1"/>
  <c r="HU88" i="1"/>
  <c r="HT88" i="1"/>
  <c r="HN88" i="1"/>
  <c r="HM88" i="1"/>
  <c r="HG88" i="1"/>
  <c r="HF88" i="1"/>
  <c r="GZ88" i="1"/>
  <c r="GY88" i="1"/>
  <c r="GS88" i="1"/>
  <c r="GP88" i="1"/>
  <c r="GO88" i="1"/>
  <c r="FM88" i="1"/>
  <c r="FA88" i="1"/>
  <c r="ER88" i="1"/>
  <c r="EE88" i="1"/>
  <c r="ED88" i="1"/>
  <c r="EC88" i="1"/>
  <c r="DZ88" i="1"/>
  <c r="DV88" i="1"/>
  <c r="CI88" i="1"/>
  <c r="BK88" i="1"/>
  <c r="L88" i="1"/>
  <c r="H88" i="1"/>
  <c r="G88" i="1"/>
  <c r="LO87" i="1"/>
  <c r="LE87" i="1"/>
  <c r="LD87" i="1"/>
  <c r="LB87" i="1"/>
  <c r="KY87" i="1"/>
  <c r="KX87" i="1"/>
  <c r="KP87" i="1"/>
  <c r="KM87" i="1"/>
  <c r="KK87" i="1"/>
  <c r="JV87" i="1"/>
  <c r="JT87" i="1" s="1"/>
  <c r="II87" i="1"/>
  <c r="IH87" i="1"/>
  <c r="IB87" i="1"/>
  <c r="IA87" i="1"/>
  <c r="HU87" i="1"/>
  <c r="HT87" i="1"/>
  <c r="HN87" i="1"/>
  <c r="HM87" i="1"/>
  <c r="HG87" i="1"/>
  <c r="HF87" i="1"/>
  <c r="GZ87" i="1"/>
  <c r="GY87" i="1"/>
  <c r="GS87" i="1"/>
  <c r="GP87" i="1"/>
  <c r="GO87" i="1"/>
  <c r="FM87" i="1"/>
  <c r="FA87" i="1"/>
  <c r="ER87" i="1"/>
  <c r="EE87" i="1"/>
  <c r="ED87" i="1"/>
  <c r="EC87" i="1"/>
  <c r="DZ87" i="1"/>
  <c r="DV87" i="1"/>
  <c r="CI87" i="1"/>
  <c r="BK87" i="1"/>
  <c r="L87" i="1"/>
  <c r="H87" i="1"/>
  <c r="G87" i="1"/>
  <c r="LO86" i="1"/>
  <c r="LE86" i="1"/>
  <c r="LD86" i="1"/>
  <c r="LB86" i="1"/>
  <c r="KY86" i="1"/>
  <c r="KX86" i="1"/>
  <c r="KP86" i="1"/>
  <c r="KM86" i="1"/>
  <c r="KK86" i="1"/>
  <c r="JV86" i="1"/>
  <c r="JT86" i="1"/>
  <c r="II86" i="1"/>
  <c r="IH86" i="1"/>
  <c r="IB86" i="1"/>
  <c r="IA86" i="1"/>
  <c r="HU86" i="1"/>
  <c r="HT86" i="1"/>
  <c r="HN86" i="1"/>
  <c r="HM86" i="1"/>
  <c r="HG86" i="1"/>
  <c r="HF86" i="1"/>
  <c r="GZ86" i="1"/>
  <c r="GY86" i="1"/>
  <c r="GS86" i="1"/>
  <c r="GP86" i="1"/>
  <c r="GO86" i="1"/>
  <c r="FM86" i="1"/>
  <c r="FA86" i="1"/>
  <c r="ER86" i="1"/>
  <c r="EE86" i="1"/>
  <c r="ED86" i="1"/>
  <c r="EC86" i="1"/>
  <c r="DZ86" i="1"/>
  <c r="DV86" i="1"/>
  <c r="CI86" i="1"/>
  <c r="BK86" i="1"/>
  <c r="L86" i="1"/>
  <c r="H86" i="1"/>
  <c r="G86" i="1"/>
  <c r="LO85" i="1"/>
  <c r="LE85" i="1"/>
  <c r="LD85" i="1"/>
  <c r="LB85" i="1"/>
  <c r="KY85" i="1"/>
  <c r="KX85" i="1"/>
  <c r="KP85" i="1"/>
  <c r="KM85" i="1"/>
  <c r="KK85" i="1"/>
  <c r="JV85" i="1"/>
  <c r="JT85" i="1" s="1"/>
  <c r="II85" i="1"/>
  <c r="IH85" i="1"/>
  <c r="IB85" i="1"/>
  <c r="IA85" i="1"/>
  <c r="HU85" i="1"/>
  <c r="HT85" i="1"/>
  <c r="HN85" i="1"/>
  <c r="HM85" i="1"/>
  <c r="HG85" i="1"/>
  <c r="HF85" i="1"/>
  <c r="GZ85" i="1"/>
  <c r="GY85" i="1"/>
  <c r="GS85" i="1"/>
  <c r="GP85" i="1"/>
  <c r="GO85" i="1"/>
  <c r="FM85" i="1"/>
  <c r="FA85" i="1"/>
  <c r="ER85" i="1"/>
  <c r="EE85" i="1"/>
  <c r="ED85" i="1"/>
  <c r="EC85" i="1"/>
  <c r="DZ85" i="1"/>
  <c r="DV85" i="1"/>
  <c r="CI85" i="1"/>
  <c r="BK85" i="1"/>
  <c r="L85" i="1"/>
  <c r="H85" i="1"/>
  <c r="G85" i="1"/>
  <c r="LO84" i="1"/>
  <c r="LE84" i="1"/>
  <c r="LD84" i="1"/>
  <c r="LB84" i="1"/>
  <c r="KY84" i="1"/>
  <c r="KX84" i="1"/>
  <c r="KP84" i="1"/>
  <c r="KM84" i="1"/>
  <c r="KK84" i="1"/>
  <c r="JV84" i="1"/>
  <c r="JT84" i="1" s="1"/>
  <c r="II84" i="1"/>
  <c r="IH84" i="1"/>
  <c r="IB84" i="1"/>
  <c r="IA84" i="1"/>
  <c r="HU84" i="1"/>
  <c r="HT84" i="1"/>
  <c r="HN84" i="1"/>
  <c r="HM84" i="1"/>
  <c r="HG84" i="1"/>
  <c r="HF84" i="1"/>
  <c r="GZ84" i="1"/>
  <c r="GY84" i="1"/>
  <c r="GS84" i="1"/>
  <c r="GP84" i="1"/>
  <c r="GO84" i="1"/>
  <c r="FM84" i="1"/>
  <c r="FA84" i="1"/>
  <c r="ER84" i="1"/>
  <c r="EE84" i="1"/>
  <c r="ED84" i="1"/>
  <c r="EC84" i="1"/>
  <c r="DZ84" i="1"/>
  <c r="DV84" i="1"/>
  <c r="CI84" i="1"/>
  <c r="BK84" i="1"/>
  <c r="L84" i="1"/>
  <c r="H84" i="1"/>
  <c r="G84" i="1"/>
  <c r="LO83" i="1"/>
  <c r="LE83" i="1"/>
  <c r="LD83" i="1"/>
  <c r="LB83" i="1"/>
  <c r="KY83" i="1"/>
  <c r="KX83" i="1"/>
  <c r="KP83" i="1"/>
  <c r="KM83" i="1"/>
  <c r="KK83" i="1"/>
  <c r="JV83" i="1"/>
  <c r="JT83" i="1"/>
  <c r="II83" i="1"/>
  <c r="IH83" i="1"/>
  <c r="IB83" i="1"/>
  <c r="IA83" i="1"/>
  <c r="HU83" i="1"/>
  <c r="HT83" i="1"/>
  <c r="HN83" i="1"/>
  <c r="HM83" i="1"/>
  <c r="HG83" i="1"/>
  <c r="HF83" i="1"/>
  <c r="GZ83" i="1"/>
  <c r="GY83" i="1"/>
  <c r="GS83" i="1"/>
  <c r="GP83" i="1"/>
  <c r="GO83" i="1"/>
  <c r="FM83" i="1"/>
  <c r="FA83" i="1"/>
  <c r="ER83" i="1"/>
  <c r="EE83" i="1"/>
  <c r="ED83" i="1"/>
  <c r="EC83" i="1"/>
  <c r="DZ83" i="1"/>
  <c r="DV83" i="1"/>
  <c r="CI83" i="1"/>
  <c r="BK83" i="1"/>
  <c r="L83" i="1"/>
  <c r="H83" i="1"/>
  <c r="G83" i="1"/>
  <c r="LO82" i="1"/>
  <c r="LE82" i="1"/>
  <c r="LD82" i="1"/>
  <c r="LB82" i="1"/>
  <c r="KY82" i="1"/>
  <c r="KX82" i="1"/>
  <c r="KP82" i="1"/>
  <c r="KM82" i="1"/>
  <c r="KK82" i="1"/>
  <c r="JV82" i="1"/>
  <c r="JT82" i="1" s="1"/>
  <c r="II82" i="1"/>
  <c r="IH82" i="1"/>
  <c r="IB82" i="1"/>
  <c r="IA82" i="1"/>
  <c r="HU82" i="1"/>
  <c r="HT82" i="1"/>
  <c r="HN82" i="1"/>
  <c r="HM82" i="1"/>
  <c r="HG82" i="1"/>
  <c r="HF82" i="1"/>
  <c r="GZ82" i="1"/>
  <c r="GY82" i="1"/>
  <c r="GS82" i="1"/>
  <c r="GP82" i="1"/>
  <c r="GO82" i="1"/>
  <c r="FM82" i="1"/>
  <c r="FA82" i="1"/>
  <c r="ER82" i="1"/>
  <c r="EE82" i="1"/>
  <c r="ED82" i="1"/>
  <c r="EC82" i="1"/>
  <c r="DZ82" i="1"/>
  <c r="DV82" i="1"/>
  <c r="CI82" i="1"/>
  <c r="BK82" i="1"/>
  <c r="L82" i="1"/>
  <c r="H82" i="1"/>
  <c r="G82" i="1"/>
  <c r="LO81" i="1"/>
  <c r="LE81" i="1"/>
  <c r="LD81" i="1"/>
  <c r="LB81" i="1"/>
  <c r="KY81" i="1"/>
  <c r="KX81" i="1"/>
  <c r="KP81" i="1"/>
  <c r="KM81" i="1"/>
  <c r="KK81" i="1"/>
  <c r="JV81" i="1"/>
  <c r="JT81" i="1" s="1"/>
  <c r="II81" i="1"/>
  <c r="IH81" i="1"/>
  <c r="IB81" i="1"/>
  <c r="IA81" i="1"/>
  <c r="HU81" i="1"/>
  <c r="HT81" i="1"/>
  <c r="HN81" i="1"/>
  <c r="HM81" i="1"/>
  <c r="HG81" i="1"/>
  <c r="HF81" i="1"/>
  <c r="GZ81" i="1"/>
  <c r="GY81" i="1"/>
  <c r="GS81" i="1"/>
  <c r="GP81" i="1"/>
  <c r="GO81" i="1"/>
  <c r="FM81" i="1"/>
  <c r="FA81" i="1"/>
  <c r="ER81" i="1"/>
  <c r="EE81" i="1"/>
  <c r="ED81" i="1"/>
  <c r="EC81" i="1"/>
  <c r="DZ81" i="1"/>
  <c r="DV81" i="1"/>
  <c r="CI81" i="1"/>
  <c r="BK81" i="1"/>
  <c r="L81" i="1"/>
  <c r="H81" i="1"/>
  <c r="G81" i="1"/>
  <c r="LO80" i="1"/>
  <c r="LE80" i="1"/>
  <c r="LD80" i="1"/>
  <c r="LB80" i="1"/>
  <c r="KY80" i="1"/>
  <c r="KX80" i="1"/>
  <c r="KP80" i="1"/>
  <c r="KM80" i="1"/>
  <c r="KK80" i="1"/>
  <c r="JV80" i="1"/>
  <c r="JT80" i="1"/>
  <c r="II80" i="1"/>
  <c r="IH80" i="1"/>
  <c r="IB80" i="1"/>
  <c r="IA80" i="1"/>
  <c r="HU80" i="1"/>
  <c r="HT80" i="1"/>
  <c r="HN80" i="1"/>
  <c r="HM80" i="1"/>
  <c r="HG80" i="1"/>
  <c r="HF80" i="1"/>
  <c r="GZ80" i="1"/>
  <c r="GY80" i="1"/>
  <c r="GS80" i="1"/>
  <c r="GP80" i="1"/>
  <c r="GO80" i="1"/>
  <c r="FM80" i="1"/>
  <c r="FA80" i="1"/>
  <c r="ER80" i="1"/>
  <c r="EE80" i="1"/>
  <c r="ED80" i="1"/>
  <c r="EC80" i="1"/>
  <c r="DZ80" i="1"/>
  <c r="DV80" i="1"/>
  <c r="CI80" i="1"/>
  <c r="BK80" i="1"/>
  <c r="L80" i="1"/>
  <c r="H80" i="1"/>
  <c r="G80" i="1"/>
  <c r="LO79" i="1"/>
  <c r="LE79" i="1"/>
  <c r="LD79" i="1"/>
  <c r="LB79" i="1"/>
  <c r="KY79" i="1"/>
  <c r="KX79" i="1"/>
  <c r="KP79" i="1"/>
  <c r="KM79" i="1"/>
  <c r="KK79" i="1"/>
  <c r="JV79" i="1"/>
  <c r="JT79" i="1" s="1"/>
  <c r="II79" i="1"/>
  <c r="IH79" i="1"/>
  <c r="IB79" i="1"/>
  <c r="IA79" i="1"/>
  <c r="HU79" i="1"/>
  <c r="HT79" i="1"/>
  <c r="HN79" i="1"/>
  <c r="HM79" i="1"/>
  <c r="HG79" i="1"/>
  <c r="HF79" i="1"/>
  <c r="GZ79" i="1"/>
  <c r="GY79" i="1"/>
  <c r="GS79" i="1"/>
  <c r="GP79" i="1"/>
  <c r="GO79" i="1"/>
  <c r="FM79" i="1"/>
  <c r="FA79" i="1"/>
  <c r="ER79" i="1"/>
  <c r="EE79" i="1"/>
  <c r="ED79" i="1"/>
  <c r="EC79" i="1"/>
  <c r="DZ79" i="1"/>
  <c r="DV79" i="1"/>
  <c r="CI79" i="1"/>
  <c r="BK79" i="1"/>
  <c r="L79" i="1"/>
  <c r="H79" i="1"/>
  <c r="G79" i="1"/>
  <c r="LO78" i="1"/>
  <c r="LE78" i="1"/>
  <c r="LD78" i="1"/>
  <c r="LB78" i="1"/>
  <c r="KY78" i="1"/>
  <c r="KX78" i="1"/>
  <c r="KP78" i="1"/>
  <c r="KM78" i="1"/>
  <c r="KK78" i="1"/>
  <c r="JV78" i="1"/>
  <c r="JT78" i="1" s="1"/>
  <c r="II78" i="1"/>
  <c r="IH78" i="1"/>
  <c r="IB78" i="1"/>
  <c r="IA78" i="1"/>
  <c r="HU78" i="1"/>
  <c r="HT78" i="1"/>
  <c r="HN78" i="1"/>
  <c r="HM78" i="1"/>
  <c r="HG78" i="1"/>
  <c r="HF78" i="1"/>
  <c r="GZ78" i="1"/>
  <c r="GY78" i="1"/>
  <c r="GS78" i="1"/>
  <c r="GP78" i="1"/>
  <c r="GO78" i="1"/>
  <c r="FM78" i="1"/>
  <c r="FA78" i="1"/>
  <c r="ER78" i="1"/>
  <c r="EE78" i="1"/>
  <c r="ED78" i="1"/>
  <c r="EC78" i="1"/>
  <c r="DZ78" i="1"/>
  <c r="DV78" i="1"/>
  <c r="CI78" i="1"/>
  <c r="BK78" i="1"/>
  <c r="L78" i="1"/>
  <c r="H78" i="1"/>
  <c r="G78" i="1"/>
  <c r="LO77" i="1"/>
  <c r="LE77" i="1"/>
  <c r="LD77" i="1"/>
  <c r="LB77" i="1"/>
  <c r="KY77" i="1"/>
  <c r="KX77" i="1"/>
  <c r="KP77" i="1"/>
  <c r="KM77" i="1"/>
  <c r="KK77" i="1"/>
  <c r="JV77" i="1"/>
  <c r="JT77" i="1"/>
  <c r="II77" i="1"/>
  <c r="IH77" i="1"/>
  <c r="IB77" i="1"/>
  <c r="IA77" i="1"/>
  <c r="HU77" i="1"/>
  <c r="HT77" i="1"/>
  <c r="HN77" i="1"/>
  <c r="HM77" i="1"/>
  <c r="HG77" i="1"/>
  <c r="HF77" i="1"/>
  <c r="GZ77" i="1"/>
  <c r="GY77" i="1"/>
  <c r="GS77" i="1"/>
  <c r="GP77" i="1"/>
  <c r="GO77" i="1"/>
  <c r="FM77" i="1"/>
  <c r="FA77" i="1"/>
  <c r="ER77" i="1"/>
  <c r="EE77" i="1"/>
  <c r="ED77" i="1"/>
  <c r="EC77" i="1"/>
  <c r="DZ77" i="1"/>
  <c r="DV77" i="1"/>
  <c r="CI77" i="1"/>
  <c r="BK77" i="1"/>
  <c r="L77" i="1"/>
  <c r="H77" i="1"/>
  <c r="G77" i="1"/>
  <c r="LO76" i="1"/>
  <c r="LE76" i="1"/>
  <c r="LD76" i="1"/>
  <c r="LB76" i="1"/>
  <c r="KY76" i="1"/>
  <c r="KX76" i="1"/>
  <c r="KP76" i="1"/>
  <c r="KM76" i="1"/>
  <c r="KK76" i="1"/>
  <c r="JV76" i="1"/>
  <c r="JT76" i="1" s="1"/>
  <c r="II76" i="1"/>
  <c r="IH76" i="1"/>
  <c r="IB76" i="1"/>
  <c r="IA76" i="1"/>
  <c r="HU76" i="1"/>
  <c r="HT76" i="1"/>
  <c r="HN76" i="1"/>
  <c r="HM76" i="1"/>
  <c r="HG76" i="1"/>
  <c r="HF76" i="1"/>
  <c r="GZ76" i="1"/>
  <c r="GY76" i="1"/>
  <c r="GS76" i="1"/>
  <c r="GP76" i="1"/>
  <c r="GO76" i="1"/>
  <c r="FM76" i="1"/>
  <c r="FA76" i="1"/>
  <c r="ER76" i="1"/>
  <c r="EE76" i="1"/>
  <c r="ED76" i="1"/>
  <c r="EC76" i="1"/>
  <c r="DZ76" i="1"/>
  <c r="DV76" i="1"/>
  <c r="CI76" i="1"/>
  <c r="BK76" i="1"/>
  <c r="L76" i="1"/>
  <c r="H76" i="1"/>
  <c r="G76" i="1"/>
  <c r="LO75" i="1"/>
  <c r="LE75" i="1"/>
  <c r="LD75" i="1"/>
  <c r="LB75" i="1"/>
  <c r="KY75" i="1"/>
  <c r="KX75" i="1"/>
  <c r="KP75" i="1"/>
  <c r="KM75" i="1"/>
  <c r="KK75" i="1"/>
  <c r="JV75" i="1"/>
  <c r="JT75" i="1" s="1"/>
  <c r="II75" i="1"/>
  <c r="IH75" i="1"/>
  <c r="IB75" i="1"/>
  <c r="IA75" i="1"/>
  <c r="HU75" i="1"/>
  <c r="HT75" i="1"/>
  <c r="HN75" i="1"/>
  <c r="HM75" i="1"/>
  <c r="HG75" i="1"/>
  <c r="HF75" i="1"/>
  <c r="GZ75" i="1"/>
  <c r="GY75" i="1"/>
  <c r="GS75" i="1"/>
  <c r="GP75" i="1"/>
  <c r="GO75" i="1"/>
  <c r="FM75" i="1"/>
  <c r="FA75" i="1"/>
  <c r="ER75" i="1"/>
  <c r="EE75" i="1"/>
  <c r="ED75" i="1"/>
  <c r="EC75" i="1"/>
  <c r="DZ75" i="1"/>
  <c r="DV75" i="1"/>
  <c r="CI75" i="1"/>
  <c r="BK75" i="1"/>
  <c r="L75" i="1"/>
  <c r="H75" i="1"/>
  <c r="G75" i="1"/>
  <c r="LO74" i="1"/>
  <c r="LE74" i="1"/>
  <c r="LD74" i="1"/>
  <c r="LB74" i="1"/>
  <c r="KY74" i="1"/>
  <c r="KX74" i="1"/>
  <c r="KP74" i="1"/>
  <c r="KM74" i="1"/>
  <c r="KK74" i="1"/>
  <c r="JV74" i="1"/>
  <c r="JT74" i="1"/>
  <c r="II74" i="1"/>
  <c r="IH74" i="1"/>
  <c r="IB74" i="1"/>
  <c r="IA74" i="1"/>
  <c r="HU74" i="1"/>
  <c r="HT74" i="1"/>
  <c r="HN74" i="1"/>
  <c r="HM74" i="1"/>
  <c r="HG74" i="1"/>
  <c r="HF74" i="1"/>
  <c r="GZ74" i="1"/>
  <c r="GY74" i="1"/>
  <c r="GS74" i="1"/>
  <c r="GP74" i="1"/>
  <c r="GO74" i="1"/>
  <c r="FM74" i="1"/>
  <c r="FA74" i="1"/>
  <c r="ER74" i="1"/>
  <c r="EE74" i="1"/>
  <c r="ED74" i="1"/>
  <c r="EC74" i="1"/>
  <c r="DZ74" i="1"/>
  <c r="DV74" i="1"/>
  <c r="CI74" i="1"/>
  <c r="BK74" i="1"/>
  <c r="L74" i="1"/>
  <c r="H74" i="1"/>
  <c r="G74" i="1"/>
  <c r="LO73" i="1"/>
  <c r="LE73" i="1"/>
  <c r="LD73" i="1"/>
  <c r="LB73" i="1"/>
  <c r="KY73" i="1"/>
  <c r="KX73" i="1"/>
  <c r="KP73" i="1"/>
  <c r="KM73" i="1"/>
  <c r="KK73" i="1"/>
  <c r="JV73" i="1"/>
  <c r="JT73" i="1" s="1"/>
  <c r="II73" i="1"/>
  <c r="IH73" i="1"/>
  <c r="IB73" i="1"/>
  <c r="IA73" i="1"/>
  <c r="HU73" i="1"/>
  <c r="HT73" i="1"/>
  <c r="HN73" i="1"/>
  <c r="HM73" i="1"/>
  <c r="HG73" i="1"/>
  <c r="HF73" i="1"/>
  <c r="GZ73" i="1"/>
  <c r="GY73" i="1"/>
  <c r="GS73" i="1"/>
  <c r="GP73" i="1"/>
  <c r="GO73" i="1"/>
  <c r="FM73" i="1"/>
  <c r="FA73" i="1"/>
  <c r="ER73" i="1"/>
  <c r="EE73" i="1"/>
  <c r="ED73" i="1"/>
  <c r="EC73" i="1"/>
  <c r="DZ73" i="1"/>
  <c r="DV73" i="1"/>
  <c r="CI73" i="1"/>
  <c r="BK73" i="1"/>
  <c r="L73" i="1"/>
  <c r="H73" i="1"/>
  <c r="G73" i="1"/>
  <c r="LO72" i="1"/>
  <c r="LE72" i="1"/>
  <c r="LD72" i="1"/>
  <c r="LB72" i="1"/>
  <c r="KY72" i="1"/>
  <c r="KX72" i="1"/>
  <c r="KP72" i="1"/>
  <c r="KM72" i="1"/>
  <c r="KK72" i="1"/>
  <c r="JV72" i="1"/>
  <c r="JT72" i="1"/>
  <c r="II72" i="1"/>
  <c r="IH72" i="1"/>
  <c r="IB72" i="1"/>
  <c r="IA72" i="1"/>
  <c r="HU72" i="1"/>
  <c r="HT72" i="1"/>
  <c r="HN72" i="1"/>
  <c r="HM72" i="1"/>
  <c r="HG72" i="1"/>
  <c r="HF72" i="1"/>
  <c r="GZ72" i="1"/>
  <c r="GY72" i="1"/>
  <c r="GS72" i="1"/>
  <c r="GP72" i="1"/>
  <c r="GO72" i="1"/>
  <c r="FM72" i="1"/>
  <c r="FA72" i="1"/>
  <c r="ER72" i="1"/>
  <c r="EE72" i="1"/>
  <c r="ED72" i="1"/>
  <c r="EC72" i="1"/>
  <c r="DZ72" i="1"/>
  <c r="DV72" i="1"/>
  <c r="CI72" i="1"/>
  <c r="BK72" i="1"/>
  <c r="L72" i="1"/>
  <c r="H72" i="1"/>
  <c r="G72" i="1"/>
  <c r="LO71" i="1"/>
  <c r="LE71" i="1"/>
  <c r="LD71" i="1"/>
  <c r="LB71" i="1"/>
  <c r="KY71" i="1"/>
  <c r="KX71" i="1"/>
  <c r="KP71" i="1"/>
  <c r="KM71" i="1"/>
  <c r="KK71" i="1"/>
  <c r="JV71" i="1"/>
  <c r="JT71" i="1" s="1"/>
  <c r="II71" i="1"/>
  <c r="IH71" i="1"/>
  <c r="IB71" i="1"/>
  <c r="IA71" i="1"/>
  <c r="HU71" i="1"/>
  <c r="HT71" i="1"/>
  <c r="HN71" i="1"/>
  <c r="HM71" i="1"/>
  <c r="HG71" i="1"/>
  <c r="HF71" i="1"/>
  <c r="GZ71" i="1"/>
  <c r="GY71" i="1"/>
  <c r="GS71" i="1"/>
  <c r="GP71" i="1"/>
  <c r="GO71" i="1"/>
  <c r="FM71" i="1"/>
  <c r="FA71" i="1"/>
  <c r="ER71" i="1"/>
  <c r="EE71" i="1"/>
  <c r="ED71" i="1"/>
  <c r="EC71" i="1"/>
  <c r="DZ71" i="1"/>
  <c r="DV71" i="1"/>
  <c r="CI71" i="1"/>
  <c r="BK71" i="1"/>
  <c r="L71" i="1"/>
  <c r="H71" i="1"/>
  <c r="G71" i="1"/>
  <c r="LO70" i="1"/>
  <c r="LE70" i="1"/>
  <c r="LD70" i="1"/>
  <c r="LB70" i="1"/>
  <c r="KY70" i="1"/>
  <c r="KX70" i="1"/>
  <c r="KP70" i="1"/>
  <c r="KM70" i="1"/>
  <c r="KK70" i="1"/>
  <c r="JV70" i="1"/>
  <c r="JT70" i="1" s="1"/>
  <c r="II70" i="1"/>
  <c r="IH70" i="1"/>
  <c r="IB70" i="1"/>
  <c r="IA70" i="1"/>
  <c r="HU70" i="1"/>
  <c r="HT70" i="1"/>
  <c r="HN70" i="1"/>
  <c r="HM70" i="1"/>
  <c r="HG70" i="1"/>
  <c r="HF70" i="1"/>
  <c r="GZ70" i="1"/>
  <c r="GY70" i="1"/>
  <c r="GS70" i="1"/>
  <c r="GP70" i="1"/>
  <c r="GO70" i="1"/>
  <c r="FM70" i="1"/>
  <c r="FA70" i="1"/>
  <c r="ER70" i="1"/>
  <c r="EE70" i="1"/>
  <c r="ED70" i="1"/>
  <c r="EC70" i="1"/>
  <c r="DZ70" i="1"/>
  <c r="DV70" i="1"/>
  <c r="CI70" i="1"/>
  <c r="BK70" i="1"/>
  <c r="L70" i="1"/>
  <c r="H70" i="1"/>
  <c r="G70" i="1"/>
  <c r="LO69" i="1"/>
  <c r="LE69" i="1"/>
  <c r="LD69" i="1"/>
  <c r="LB69" i="1"/>
  <c r="KY69" i="1"/>
  <c r="KX69" i="1"/>
  <c r="KP69" i="1"/>
  <c r="KM69" i="1"/>
  <c r="KK69" i="1"/>
  <c r="JV69" i="1"/>
  <c r="JT69" i="1" s="1"/>
  <c r="II69" i="1"/>
  <c r="IH69" i="1"/>
  <c r="IB69" i="1"/>
  <c r="IA69" i="1"/>
  <c r="HU69" i="1"/>
  <c r="HT69" i="1"/>
  <c r="HN69" i="1"/>
  <c r="HM69" i="1"/>
  <c r="HG69" i="1"/>
  <c r="HF69" i="1"/>
  <c r="GZ69" i="1"/>
  <c r="GY69" i="1"/>
  <c r="GS69" i="1"/>
  <c r="GP69" i="1"/>
  <c r="GO69" i="1"/>
  <c r="FM69" i="1"/>
  <c r="FA69" i="1"/>
  <c r="ER69" i="1"/>
  <c r="EE69" i="1"/>
  <c r="ED69" i="1"/>
  <c r="EC69" i="1"/>
  <c r="DZ69" i="1"/>
  <c r="DV69" i="1"/>
  <c r="CI69" i="1"/>
  <c r="BK69" i="1"/>
  <c r="L69" i="1"/>
  <c r="H69" i="1"/>
  <c r="G69" i="1"/>
  <c r="LO68" i="1"/>
  <c r="LE68" i="1"/>
  <c r="LD68" i="1"/>
  <c r="LB68" i="1"/>
  <c r="KY68" i="1"/>
  <c r="KX68" i="1"/>
  <c r="KP68" i="1"/>
  <c r="KM68" i="1"/>
  <c r="KK68" i="1"/>
  <c r="JV68" i="1"/>
  <c r="JT68" i="1" s="1"/>
  <c r="II68" i="1"/>
  <c r="IH68" i="1"/>
  <c r="IB68" i="1"/>
  <c r="IA68" i="1"/>
  <c r="HU68" i="1"/>
  <c r="HT68" i="1"/>
  <c r="HN68" i="1"/>
  <c r="HM68" i="1"/>
  <c r="HG68" i="1"/>
  <c r="HF68" i="1"/>
  <c r="GZ68" i="1"/>
  <c r="GY68" i="1"/>
  <c r="GS68" i="1"/>
  <c r="GP68" i="1"/>
  <c r="GO68" i="1"/>
  <c r="FM68" i="1"/>
  <c r="FA68" i="1"/>
  <c r="ER68" i="1"/>
  <c r="EE68" i="1"/>
  <c r="ED68" i="1"/>
  <c r="EC68" i="1"/>
  <c r="DZ68" i="1"/>
  <c r="DV68" i="1"/>
  <c r="CI68" i="1"/>
  <c r="BK68" i="1"/>
  <c r="L68" i="1"/>
  <c r="H68" i="1"/>
  <c r="G68" i="1"/>
  <c r="LO67" i="1"/>
  <c r="LE67" i="1"/>
  <c r="LD67" i="1"/>
  <c r="LB67" i="1"/>
  <c r="KY67" i="1"/>
  <c r="KX67" i="1"/>
  <c r="KP67" i="1"/>
  <c r="KM67" i="1"/>
  <c r="KK67" i="1"/>
  <c r="JV67" i="1"/>
  <c r="JT67" i="1" s="1"/>
  <c r="II67" i="1"/>
  <c r="IH67" i="1"/>
  <c r="IB67" i="1"/>
  <c r="IA67" i="1"/>
  <c r="HU67" i="1"/>
  <c r="HT67" i="1"/>
  <c r="HN67" i="1"/>
  <c r="HM67" i="1"/>
  <c r="HG67" i="1"/>
  <c r="HF67" i="1"/>
  <c r="GZ67" i="1"/>
  <c r="GY67" i="1"/>
  <c r="GS67" i="1"/>
  <c r="GP67" i="1"/>
  <c r="GO67" i="1"/>
  <c r="FM67" i="1"/>
  <c r="FA67" i="1"/>
  <c r="ER67" i="1"/>
  <c r="EE67" i="1"/>
  <c r="ED67" i="1"/>
  <c r="EC67" i="1"/>
  <c r="DZ67" i="1"/>
  <c r="DV67" i="1"/>
  <c r="CI67" i="1"/>
  <c r="BK67" i="1"/>
  <c r="L67" i="1"/>
  <c r="H67" i="1"/>
  <c r="G67" i="1"/>
  <c r="LO66" i="1"/>
  <c r="LE66" i="1"/>
  <c r="LD66" i="1"/>
  <c r="LB66" i="1"/>
  <c r="KY66" i="1"/>
  <c r="KX66" i="1"/>
  <c r="KP66" i="1"/>
  <c r="KM66" i="1"/>
  <c r="KK66" i="1"/>
  <c r="JV66" i="1"/>
  <c r="JT66" i="1" s="1"/>
  <c r="II66" i="1"/>
  <c r="IH66" i="1"/>
  <c r="IB66" i="1"/>
  <c r="IA66" i="1"/>
  <c r="HU66" i="1"/>
  <c r="HT66" i="1"/>
  <c r="HN66" i="1"/>
  <c r="HM66" i="1"/>
  <c r="HG66" i="1"/>
  <c r="HF66" i="1"/>
  <c r="GZ66" i="1"/>
  <c r="GY66" i="1"/>
  <c r="GS66" i="1"/>
  <c r="GP66" i="1"/>
  <c r="GO66" i="1"/>
  <c r="FM66" i="1"/>
  <c r="FA66" i="1"/>
  <c r="ER66" i="1"/>
  <c r="EE66" i="1"/>
  <c r="ED66" i="1"/>
  <c r="EC66" i="1"/>
  <c r="DZ66" i="1"/>
  <c r="DV66" i="1"/>
  <c r="CI66" i="1"/>
  <c r="BK66" i="1"/>
  <c r="L66" i="1"/>
  <c r="H66" i="1"/>
  <c r="G66" i="1"/>
  <c r="LO65" i="1"/>
  <c r="LE65" i="1"/>
  <c r="LD65" i="1"/>
  <c r="LB65" i="1"/>
  <c r="KY65" i="1"/>
  <c r="KX65" i="1"/>
  <c r="KP65" i="1"/>
  <c r="KM65" i="1"/>
  <c r="KK65" i="1"/>
  <c r="JV65" i="1"/>
  <c r="JT65" i="1" s="1"/>
  <c r="II65" i="1"/>
  <c r="IH65" i="1"/>
  <c r="IB65" i="1"/>
  <c r="IA65" i="1"/>
  <c r="HU65" i="1"/>
  <c r="HT65" i="1"/>
  <c r="HN65" i="1"/>
  <c r="HM65" i="1"/>
  <c r="HG65" i="1"/>
  <c r="HF65" i="1"/>
  <c r="GZ65" i="1"/>
  <c r="GY65" i="1"/>
  <c r="GS65" i="1"/>
  <c r="GP65" i="1"/>
  <c r="GO65" i="1"/>
  <c r="FM65" i="1"/>
  <c r="FA65" i="1"/>
  <c r="ER65" i="1"/>
  <c r="EE65" i="1"/>
  <c r="ED65" i="1"/>
  <c r="EC65" i="1"/>
  <c r="DZ65" i="1"/>
  <c r="DV65" i="1"/>
  <c r="CI65" i="1"/>
  <c r="BK65" i="1"/>
  <c r="L65" i="1"/>
  <c r="H65" i="1"/>
  <c r="G65" i="1"/>
  <c r="LO64" i="1"/>
  <c r="LE64" i="1"/>
  <c r="LD64" i="1"/>
  <c r="LB64" i="1"/>
  <c r="KY64" i="1"/>
  <c r="KX64" i="1"/>
  <c r="KP64" i="1"/>
  <c r="KM64" i="1"/>
  <c r="KK64" i="1"/>
  <c r="JV64" i="1"/>
  <c r="JT64" i="1" s="1"/>
  <c r="II64" i="1"/>
  <c r="IH64" i="1"/>
  <c r="IB64" i="1"/>
  <c r="IA64" i="1"/>
  <c r="HU64" i="1"/>
  <c r="HT64" i="1"/>
  <c r="HN64" i="1"/>
  <c r="HM64" i="1"/>
  <c r="HG64" i="1"/>
  <c r="HF64" i="1"/>
  <c r="GZ64" i="1"/>
  <c r="GY64" i="1"/>
  <c r="GS64" i="1"/>
  <c r="GP64" i="1"/>
  <c r="GO64" i="1"/>
  <c r="FM64" i="1"/>
  <c r="FA64" i="1"/>
  <c r="ER64" i="1"/>
  <c r="EE64" i="1"/>
  <c r="ED64" i="1"/>
  <c r="EC64" i="1"/>
  <c r="DZ64" i="1"/>
  <c r="DV64" i="1"/>
  <c r="CI64" i="1"/>
  <c r="BK64" i="1"/>
  <c r="L64" i="1"/>
  <c r="H64" i="1"/>
  <c r="G64" i="1"/>
  <c r="LO63" i="1"/>
  <c r="LE63" i="1"/>
  <c r="LD63" i="1"/>
  <c r="LB63" i="1"/>
  <c r="KY63" i="1"/>
  <c r="KX63" i="1"/>
  <c r="KP63" i="1"/>
  <c r="KM63" i="1"/>
  <c r="KK63" i="1"/>
  <c r="JV63" i="1"/>
  <c r="JT63" i="1" s="1"/>
  <c r="II63" i="1"/>
  <c r="IH63" i="1"/>
  <c r="IB63" i="1"/>
  <c r="IA63" i="1"/>
  <c r="HU63" i="1"/>
  <c r="HT63" i="1"/>
  <c r="HN63" i="1"/>
  <c r="HM63" i="1"/>
  <c r="HG63" i="1"/>
  <c r="HF63" i="1"/>
  <c r="GZ63" i="1"/>
  <c r="GY63" i="1"/>
  <c r="GS63" i="1"/>
  <c r="GP63" i="1"/>
  <c r="GO63" i="1"/>
  <c r="FM63" i="1"/>
  <c r="FA63" i="1"/>
  <c r="ER63" i="1"/>
  <c r="EE63" i="1"/>
  <c r="ED63" i="1"/>
  <c r="EC63" i="1"/>
  <c r="DZ63" i="1"/>
  <c r="DV63" i="1"/>
  <c r="CI63" i="1"/>
  <c r="BK63" i="1"/>
  <c r="L63" i="1"/>
  <c r="H63" i="1"/>
  <c r="G63" i="1"/>
  <c r="LO62" i="1"/>
  <c r="LE62" i="1"/>
  <c r="LD62" i="1"/>
  <c r="LB62" i="1"/>
  <c r="KY62" i="1"/>
  <c r="KX62" i="1"/>
  <c r="KP62" i="1"/>
  <c r="KM62" i="1"/>
  <c r="KK62" i="1"/>
  <c r="JV62" i="1"/>
  <c r="JT62" i="1" s="1"/>
  <c r="II62" i="1"/>
  <c r="IH62" i="1"/>
  <c r="IB62" i="1"/>
  <c r="IA62" i="1"/>
  <c r="HU62" i="1"/>
  <c r="HT62" i="1"/>
  <c r="HN62" i="1"/>
  <c r="HM62" i="1"/>
  <c r="HG62" i="1"/>
  <c r="HF62" i="1"/>
  <c r="GZ62" i="1"/>
  <c r="GY62" i="1"/>
  <c r="GS62" i="1"/>
  <c r="GP62" i="1"/>
  <c r="GO62" i="1"/>
  <c r="FM62" i="1"/>
  <c r="FA62" i="1"/>
  <c r="ER62" i="1"/>
  <c r="EE62" i="1"/>
  <c r="ED62" i="1"/>
  <c r="EC62" i="1"/>
  <c r="DZ62" i="1"/>
  <c r="DV62" i="1"/>
  <c r="CI62" i="1"/>
  <c r="BK62" i="1"/>
  <c r="L62" i="1"/>
  <c r="H62" i="1"/>
  <c r="G62" i="1"/>
  <c r="LO61" i="1"/>
  <c r="LE61" i="1"/>
  <c r="LD61" i="1"/>
  <c r="LB61" i="1"/>
  <c r="KY61" i="1"/>
  <c r="KX61" i="1"/>
  <c r="KP61" i="1"/>
  <c r="KM61" i="1"/>
  <c r="KK61" i="1"/>
  <c r="JV61" i="1"/>
  <c r="JT61" i="1" s="1"/>
  <c r="II61" i="1"/>
  <c r="IH61" i="1"/>
  <c r="IB61" i="1"/>
  <c r="IA61" i="1"/>
  <c r="HU61" i="1"/>
  <c r="HT61" i="1"/>
  <c r="HN61" i="1"/>
  <c r="HM61" i="1"/>
  <c r="HG61" i="1"/>
  <c r="HF61" i="1"/>
  <c r="GZ61" i="1"/>
  <c r="GY61" i="1"/>
  <c r="GS61" i="1"/>
  <c r="GP61" i="1"/>
  <c r="GO61" i="1"/>
  <c r="FM61" i="1"/>
  <c r="FA61" i="1"/>
  <c r="ER61" i="1"/>
  <c r="EE61" i="1"/>
  <c r="ED61" i="1"/>
  <c r="EC61" i="1"/>
  <c r="DZ61" i="1"/>
  <c r="DV61" i="1"/>
  <c r="CI61" i="1"/>
  <c r="BK61" i="1"/>
  <c r="L61" i="1"/>
  <c r="H61" i="1"/>
  <c r="G61" i="1"/>
  <c r="LO60" i="1"/>
  <c r="LE60" i="1"/>
  <c r="LD60" i="1"/>
  <c r="LB60" i="1"/>
  <c r="KY60" i="1"/>
  <c r="KX60" i="1"/>
  <c r="KP60" i="1"/>
  <c r="KM60" i="1"/>
  <c r="KK60" i="1"/>
  <c r="JV60" i="1"/>
  <c r="JT60" i="1"/>
  <c r="II60" i="1"/>
  <c r="IH60" i="1"/>
  <c r="IB60" i="1"/>
  <c r="IA60" i="1"/>
  <c r="HU60" i="1"/>
  <c r="HT60" i="1"/>
  <c r="HN60" i="1"/>
  <c r="HM60" i="1"/>
  <c r="HG60" i="1"/>
  <c r="HF60" i="1"/>
  <c r="GZ60" i="1"/>
  <c r="GY60" i="1"/>
  <c r="GS60" i="1"/>
  <c r="GP60" i="1"/>
  <c r="GO60" i="1"/>
  <c r="FM60" i="1"/>
  <c r="FA60" i="1"/>
  <c r="ER60" i="1"/>
  <c r="EE60" i="1"/>
  <c r="ED60" i="1"/>
  <c r="EC60" i="1"/>
  <c r="DZ60" i="1"/>
  <c r="DV60" i="1"/>
  <c r="CI60" i="1"/>
  <c r="BK60" i="1"/>
  <c r="L60" i="1"/>
  <c r="H60" i="1"/>
  <c r="G60" i="1"/>
  <c r="LO59" i="1"/>
  <c r="LE59" i="1"/>
  <c r="LD59" i="1"/>
  <c r="LB59" i="1"/>
  <c r="KY59" i="1"/>
  <c r="KX59" i="1"/>
  <c r="KP59" i="1"/>
  <c r="KM59" i="1"/>
  <c r="KK59" i="1"/>
  <c r="JV59" i="1"/>
  <c r="JT59" i="1" s="1"/>
  <c r="II59" i="1"/>
  <c r="IH59" i="1"/>
  <c r="IB59" i="1"/>
  <c r="IA59" i="1"/>
  <c r="HU59" i="1"/>
  <c r="HT59" i="1"/>
  <c r="HN59" i="1"/>
  <c r="HM59" i="1"/>
  <c r="HG59" i="1"/>
  <c r="HF59" i="1"/>
  <c r="GZ59" i="1"/>
  <c r="GY59" i="1"/>
  <c r="GS59" i="1"/>
  <c r="GP59" i="1"/>
  <c r="GO59" i="1"/>
  <c r="FM59" i="1"/>
  <c r="FA59" i="1"/>
  <c r="ER59" i="1"/>
  <c r="EE59" i="1"/>
  <c r="ED59" i="1"/>
  <c r="EC59" i="1"/>
  <c r="DZ59" i="1"/>
  <c r="DV59" i="1"/>
  <c r="CI59" i="1"/>
  <c r="BK59" i="1"/>
  <c r="L59" i="1"/>
  <c r="H59" i="1"/>
  <c r="G59" i="1"/>
  <c r="LO58" i="1"/>
  <c r="LE58" i="1"/>
  <c r="LD58" i="1"/>
  <c r="LB58" i="1"/>
  <c r="KY58" i="1"/>
  <c r="KX58" i="1"/>
  <c r="KP58" i="1"/>
  <c r="KM58" i="1"/>
  <c r="KK58" i="1"/>
  <c r="JV58" i="1"/>
  <c r="JT58" i="1" s="1"/>
  <c r="II58" i="1"/>
  <c r="IH58" i="1"/>
  <c r="IB58" i="1"/>
  <c r="IA58" i="1"/>
  <c r="HU58" i="1"/>
  <c r="HT58" i="1"/>
  <c r="HN58" i="1"/>
  <c r="HM58" i="1"/>
  <c r="HG58" i="1"/>
  <c r="HF58" i="1"/>
  <c r="GZ58" i="1"/>
  <c r="GY58" i="1"/>
  <c r="GS58" i="1"/>
  <c r="GP58" i="1"/>
  <c r="GO58" i="1"/>
  <c r="FM58" i="1"/>
  <c r="FA58" i="1"/>
  <c r="ER58" i="1"/>
  <c r="EE58" i="1"/>
  <c r="ED58" i="1"/>
  <c r="EC58" i="1"/>
  <c r="DZ58" i="1"/>
  <c r="DV58" i="1"/>
  <c r="CI58" i="1"/>
  <c r="BK58" i="1"/>
  <c r="L58" i="1"/>
  <c r="H58" i="1"/>
  <c r="G58" i="1"/>
  <c r="LO57" i="1"/>
  <c r="LE57" i="1"/>
  <c r="LD57" i="1"/>
  <c r="LB57" i="1"/>
  <c r="KY57" i="1"/>
  <c r="KX57" i="1"/>
  <c r="KP57" i="1"/>
  <c r="KM57" i="1"/>
  <c r="KK57" i="1"/>
  <c r="JV57" i="1"/>
  <c r="JT57" i="1" s="1"/>
  <c r="II57" i="1"/>
  <c r="IH57" i="1"/>
  <c r="IB57" i="1"/>
  <c r="IA57" i="1"/>
  <c r="HU57" i="1"/>
  <c r="HT57" i="1"/>
  <c r="HN57" i="1"/>
  <c r="HM57" i="1"/>
  <c r="HG57" i="1"/>
  <c r="HF57" i="1"/>
  <c r="GZ57" i="1"/>
  <c r="GY57" i="1"/>
  <c r="GS57" i="1"/>
  <c r="GP57" i="1"/>
  <c r="GO57" i="1"/>
  <c r="FM57" i="1"/>
  <c r="FA57" i="1"/>
  <c r="ER57" i="1"/>
  <c r="EE57" i="1"/>
  <c r="ED57" i="1"/>
  <c r="EC57" i="1"/>
  <c r="DZ57" i="1"/>
  <c r="DV57" i="1"/>
  <c r="CI57" i="1"/>
  <c r="BK57" i="1"/>
  <c r="L57" i="1"/>
  <c r="H57" i="1"/>
  <c r="G57" i="1"/>
  <c r="LO56" i="1"/>
  <c r="LE56" i="1"/>
  <c r="LD56" i="1"/>
  <c r="LB56" i="1"/>
  <c r="KY56" i="1"/>
  <c r="KX56" i="1"/>
  <c r="KP56" i="1"/>
  <c r="KM56" i="1"/>
  <c r="KK56" i="1"/>
  <c r="JV56" i="1"/>
  <c r="JT56" i="1" s="1"/>
  <c r="II56" i="1"/>
  <c r="IH56" i="1"/>
  <c r="IB56" i="1"/>
  <c r="IA56" i="1"/>
  <c r="HU56" i="1"/>
  <c r="HT56" i="1"/>
  <c r="HN56" i="1"/>
  <c r="HM56" i="1"/>
  <c r="HG56" i="1"/>
  <c r="HF56" i="1"/>
  <c r="GZ56" i="1"/>
  <c r="GY56" i="1"/>
  <c r="GS56" i="1"/>
  <c r="GP56" i="1"/>
  <c r="GO56" i="1"/>
  <c r="FM56" i="1"/>
  <c r="FA56" i="1"/>
  <c r="ER56" i="1"/>
  <c r="EE56" i="1"/>
  <c r="ED56" i="1"/>
  <c r="EC56" i="1"/>
  <c r="DZ56" i="1"/>
  <c r="DV56" i="1"/>
  <c r="CI56" i="1"/>
  <c r="BK56" i="1"/>
  <c r="L56" i="1"/>
  <c r="H56" i="1"/>
  <c r="G56" i="1"/>
  <c r="LO55" i="1"/>
  <c r="LE55" i="1"/>
  <c r="LD55" i="1"/>
  <c r="LB55" i="1"/>
  <c r="KY55" i="1"/>
  <c r="KX55" i="1"/>
  <c r="KP55" i="1"/>
  <c r="KM55" i="1"/>
  <c r="KK55" i="1"/>
  <c r="JV55" i="1"/>
  <c r="JT55" i="1" s="1"/>
  <c r="II55" i="1"/>
  <c r="IH55" i="1"/>
  <c r="IB55" i="1"/>
  <c r="IA55" i="1"/>
  <c r="HU55" i="1"/>
  <c r="HT55" i="1"/>
  <c r="HN55" i="1"/>
  <c r="HM55" i="1"/>
  <c r="HG55" i="1"/>
  <c r="HF55" i="1"/>
  <c r="GZ55" i="1"/>
  <c r="GY55" i="1"/>
  <c r="GS55" i="1"/>
  <c r="GP55" i="1"/>
  <c r="GO55" i="1"/>
  <c r="FM55" i="1"/>
  <c r="FA55" i="1"/>
  <c r="ER55" i="1"/>
  <c r="EE55" i="1"/>
  <c r="ED55" i="1"/>
  <c r="EC55" i="1"/>
  <c r="DZ55" i="1"/>
  <c r="DV55" i="1"/>
  <c r="CI55" i="1"/>
  <c r="BK55" i="1"/>
  <c r="L55" i="1"/>
  <c r="H55" i="1"/>
  <c r="G55" i="1"/>
  <c r="LO54" i="1"/>
  <c r="LE54" i="1"/>
  <c r="LD54" i="1"/>
  <c r="LB54" i="1"/>
  <c r="KY54" i="1"/>
  <c r="KX54" i="1"/>
  <c r="KP54" i="1"/>
  <c r="KM54" i="1"/>
  <c r="KK54" i="1"/>
  <c r="JV54" i="1"/>
  <c r="JT54" i="1"/>
  <c r="II54" i="1"/>
  <c r="IH54" i="1"/>
  <c r="IB54" i="1"/>
  <c r="IA54" i="1"/>
  <c r="HU54" i="1"/>
  <c r="HT54" i="1"/>
  <c r="HN54" i="1"/>
  <c r="HM54" i="1"/>
  <c r="HG54" i="1"/>
  <c r="HF54" i="1"/>
  <c r="GZ54" i="1"/>
  <c r="GY54" i="1"/>
  <c r="GS54" i="1"/>
  <c r="GP54" i="1"/>
  <c r="GO54" i="1"/>
  <c r="FM54" i="1"/>
  <c r="FA54" i="1"/>
  <c r="ER54" i="1"/>
  <c r="EE54" i="1"/>
  <c r="ED54" i="1"/>
  <c r="EC54" i="1"/>
  <c r="DZ54" i="1"/>
  <c r="DV54" i="1"/>
  <c r="CI54" i="1"/>
  <c r="BK54" i="1"/>
  <c r="L54" i="1"/>
  <c r="H54" i="1"/>
  <c r="G54" i="1"/>
  <c r="LO53" i="1"/>
  <c r="LE53" i="1"/>
  <c r="LD53" i="1"/>
  <c r="LB53" i="1"/>
  <c r="KY53" i="1"/>
  <c r="KX53" i="1"/>
  <c r="KP53" i="1"/>
  <c r="KM53" i="1"/>
  <c r="KK53" i="1"/>
  <c r="JV53" i="1"/>
  <c r="JT53" i="1" s="1"/>
  <c r="II53" i="1"/>
  <c r="IH53" i="1"/>
  <c r="IB53" i="1"/>
  <c r="IA53" i="1"/>
  <c r="HU53" i="1"/>
  <c r="HT53" i="1"/>
  <c r="HN53" i="1"/>
  <c r="HM53" i="1"/>
  <c r="HG53" i="1"/>
  <c r="HF53" i="1"/>
  <c r="GZ53" i="1"/>
  <c r="GY53" i="1"/>
  <c r="GS53" i="1"/>
  <c r="GP53" i="1"/>
  <c r="GO53" i="1"/>
  <c r="FM53" i="1"/>
  <c r="FA53" i="1"/>
  <c r="ER53" i="1"/>
  <c r="EE53" i="1"/>
  <c r="ED53" i="1"/>
  <c r="EC53" i="1"/>
  <c r="DZ53" i="1"/>
  <c r="DV53" i="1"/>
  <c r="CI53" i="1"/>
  <c r="BK53" i="1"/>
  <c r="L53" i="1"/>
  <c r="H53" i="1"/>
  <c r="G53" i="1"/>
  <c r="LO52" i="1"/>
  <c r="LE52" i="1"/>
  <c r="LD52" i="1"/>
  <c r="LB52" i="1"/>
  <c r="KY52" i="1"/>
  <c r="KX52" i="1"/>
  <c r="KP52" i="1"/>
  <c r="KM52" i="1"/>
  <c r="KK52" i="1"/>
  <c r="JV52" i="1"/>
  <c r="JT52" i="1" s="1"/>
  <c r="II52" i="1"/>
  <c r="IH52" i="1"/>
  <c r="IB52" i="1"/>
  <c r="IA52" i="1"/>
  <c r="HU52" i="1"/>
  <c r="HT52" i="1"/>
  <c r="HN52" i="1"/>
  <c r="HM52" i="1"/>
  <c r="HG52" i="1"/>
  <c r="HF52" i="1"/>
  <c r="GZ52" i="1"/>
  <c r="GY52" i="1"/>
  <c r="GS52" i="1"/>
  <c r="GP52" i="1"/>
  <c r="GO52" i="1"/>
  <c r="FM52" i="1"/>
  <c r="FA52" i="1"/>
  <c r="ER52" i="1"/>
  <c r="EE52" i="1"/>
  <c r="ED52" i="1"/>
  <c r="EC52" i="1"/>
  <c r="DZ52" i="1"/>
  <c r="DV52" i="1"/>
  <c r="CI52" i="1"/>
  <c r="BK52" i="1"/>
  <c r="L52" i="1"/>
  <c r="H52" i="1"/>
  <c r="G52" i="1"/>
  <c r="LO51" i="1"/>
  <c r="LE51" i="1"/>
  <c r="LD51" i="1"/>
  <c r="LB51" i="1"/>
  <c r="KY51" i="1"/>
  <c r="KX51" i="1"/>
  <c r="KP51" i="1"/>
  <c r="KM51" i="1"/>
  <c r="KK51" i="1"/>
  <c r="JV51" i="1"/>
  <c r="JT51" i="1" s="1"/>
  <c r="II51" i="1"/>
  <c r="IH51" i="1"/>
  <c r="IB51" i="1"/>
  <c r="IA51" i="1"/>
  <c r="HU51" i="1"/>
  <c r="HT51" i="1"/>
  <c r="HN51" i="1"/>
  <c r="HM51" i="1"/>
  <c r="HG51" i="1"/>
  <c r="HF51" i="1"/>
  <c r="GZ51" i="1"/>
  <c r="GY51" i="1"/>
  <c r="GS51" i="1"/>
  <c r="GP51" i="1"/>
  <c r="GO51" i="1"/>
  <c r="FM51" i="1"/>
  <c r="FA51" i="1"/>
  <c r="ER51" i="1"/>
  <c r="EE51" i="1"/>
  <c r="ED51" i="1"/>
  <c r="EC51" i="1"/>
  <c r="DZ51" i="1"/>
  <c r="DV51" i="1"/>
  <c r="CI51" i="1"/>
  <c r="BK51" i="1"/>
  <c r="L51" i="1"/>
  <c r="H51" i="1"/>
  <c r="G51" i="1"/>
  <c r="LO50" i="1"/>
  <c r="LE50" i="1"/>
  <c r="LD50" i="1"/>
  <c r="LB50" i="1"/>
  <c r="KY50" i="1"/>
  <c r="KX50" i="1"/>
  <c r="KP50" i="1"/>
  <c r="KM50" i="1"/>
  <c r="KK50" i="1"/>
  <c r="JV50" i="1"/>
  <c r="JT50" i="1"/>
  <c r="II50" i="1"/>
  <c r="IH50" i="1"/>
  <c r="IB50" i="1"/>
  <c r="IA50" i="1"/>
  <c r="HU50" i="1"/>
  <c r="HT50" i="1"/>
  <c r="HN50" i="1"/>
  <c r="HM50" i="1"/>
  <c r="HG50" i="1"/>
  <c r="HF50" i="1"/>
  <c r="GZ50" i="1"/>
  <c r="GY50" i="1"/>
  <c r="GS50" i="1"/>
  <c r="GP50" i="1"/>
  <c r="GO50" i="1"/>
  <c r="FM50" i="1"/>
  <c r="FA50" i="1"/>
  <c r="ER50" i="1"/>
  <c r="EE50" i="1"/>
  <c r="ED50" i="1"/>
  <c r="EC50" i="1"/>
  <c r="DZ50" i="1"/>
  <c r="DV50" i="1"/>
  <c r="CI50" i="1"/>
  <c r="BK50" i="1"/>
  <c r="L50" i="1"/>
  <c r="H50" i="1"/>
  <c r="G50" i="1"/>
  <c r="LO49" i="1"/>
  <c r="LE49" i="1"/>
  <c r="LD49" i="1"/>
  <c r="LB49" i="1"/>
  <c r="KY49" i="1"/>
  <c r="KX49" i="1"/>
  <c r="KP49" i="1"/>
  <c r="KM49" i="1"/>
  <c r="KK49" i="1"/>
  <c r="JV49" i="1"/>
  <c r="JT49" i="1" s="1"/>
  <c r="II49" i="1"/>
  <c r="IH49" i="1"/>
  <c r="IB49" i="1"/>
  <c r="IA49" i="1"/>
  <c r="HU49" i="1"/>
  <c r="HT49" i="1"/>
  <c r="HN49" i="1"/>
  <c r="HM49" i="1"/>
  <c r="HG49" i="1"/>
  <c r="HF49" i="1"/>
  <c r="GZ49" i="1"/>
  <c r="GY49" i="1"/>
  <c r="GS49" i="1"/>
  <c r="GP49" i="1"/>
  <c r="GO49" i="1"/>
  <c r="FM49" i="1"/>
  <c r="FA49" i="1"/>
  <c r="ER49" i="1"/>
  <c r="EE49" i="1"/>
  <c r="ED49" i="1"/>
  <c r="EC49" i="1"/>
  <c r="DZ49" i="1"/>
  <c r="DV49" i="1"/>
  <c r="CI49" i="1"/>
  <c r="BK49" i="1"/>
  <c r="L49" i="1"/>
  <c r="H49" i="1"/>
  <c r="G49" i="1"/>
  <c r="LO48" i="1"/>
  <c r="LE48" i="1"/>
  <c r="LD48" i="1"/>
  <c r="LB48" i="1"/>
  <c r="KY48" i="1"/>
  <c r="KX48" i="1"/>
  <c r="KP48" i="1"/>
  <c r="KM48" i="1"/>
  <c r="KK48" i="1"/>
  <c r="JV48" i="1"/>
  <c r="JT48" i="1"/>
  <c r="II48" i="1"/>
  <c r="IH48" i="1"/>
  <c r="IB48" i="1"/>
  <c r="IA48" i="1"/>
  <c r="HU48" i="1"/>
  <c r="HT48" i="1"/>
  <c r="HN48" i="1"/>
  <c r="HM48" i="1"/>
  <c r="HG48" i="1"/>
  <c r="HF48" i="1"/>
  <c r="GZ48" i="1"/>
  <c r="GY48" i="1"/>
  <c r="GS48" i="1"/>
  <c r="GP48" i="1"/>
  <c r="GO48" i="1"/>
  <c r="FM48" i="1"/>
  <c r="FA48" i="1"/>
  <c r="ER48" i="1"/>
  <c r="EE48" i="1"/>
  <c r="ED48" i="1"/>
  <c r="EC48" i="1"/>
  <c r="DZ48" i="1"/>
  <c r="DV48" i="1"/>
  <c r="CI48" i="1"/>
  <c r="BK48" i="1"/>
  <c r="L48" i="1"/>
  <c r="H48" i="1"/>
  <c r="G48" i="1"/>
  <c r="LO47" i="1"/>
  <c r="LE47" i="1"/>
  <c r="LD47" i="1"/>
  <c r="LB47" i="1"/>
  <c r="KY47" i="1"/>
  <c r="KX47" i="1"/>
  <c r="KP47" i="1"/>
  <c r="KM47" i="1"/>
  <c r="KK47" i="1"/>
  <c r="JV47" i="1"/>
  <c r="JT47" i="1"/>
  <c r="II47" i="1"/>
  <c r="IH47" i="1"/>
  <c r="IB47" i="1"/>
  <c r="IA47" i="1"/>
  <c r="HU47" i="1"/>
  <c r="HT47" i="1"/>
  <c r="HN47" i="1"/>
  <c r="HM47" i="1"/>
  <c r="HG47" i="1"/>
  <c r="HF47" i="1"/>
  <c r="GZ47" i="1"/>
  <c r="GY47" i="1"/>
  <c r="GS47" i="1"/>
  <c r="GP47" i="1"/>
  <c r="GO47" i="1"/>
  <c r="FM47" i="1"/>
  <c r="FA47" i="1"/>
  <c r="ER47" i="1"/>
  <c r="EE47" i="1"/>
  <c r="ED47" i="1"/>
  <c r="EC47" i="1"/>
  <c r="DZ47" i="1"/>
  <c r="DV47" i="1"/>
  <c r="CI47" i="1"/>
  <c r="BK47" i="1"/>
  <c r="L47" i="1"/>
  <c r="H47" i="1"/>
  <c r="G47" i="1"/>
  <c r="LO46" i="1"/>
  <c r="LE46" i="1"/>
  <c r="LD46" i="1"/>
  <c r="LB46" i="1"/>
  <c r="KY46" i="1"/>
  <c r="KX46" i="1"/>
  <c r="KP46" i="1"/>
  <c r="KM46" i="1"/>
  <c r="KK46" i="1"/>
  <c r="JV46" i="1"/>
  <c r="JT46" i="1" s="1"/>
  <c r="II46" i="1"/>
  <c r="IH46" i="1"/>
  <c r="IB46" i="1"/>
  <c r="IA46" i="1"/>
  <c r="HU46" i="1"/>
  <c r="HT46" i="1"/>
  <c r="HN46" i="1"/>
  <c r="HM46" i="1"/>
  <c r="HG46" i="1"/>
  <c r="HF46" i="1"/>
  <c r="GZ46" i="1"/>
  <c r="GY46" i="1"/>
  <c r="GS46" i="1"/>
  <c r="GP46" i="1"/>
  <c r="GO46" i="1"/>
  <c r="FM46" i="1"/>
  <c r="FA46" i="1"/>
  <c r="ER46" i="1"/>
  <c r="EE46" i="1"/>
  <c r="ED46" i="1"/>
  <c r="EC46" i="1"/>
  <c r="DZ46" i="1"/>
  <c r="DV46" i="1"/>
  <c r="CI46" i="1"/>
  <c r="BK46" i="1"/>
  <c r="L46" i="1"/>
  <c r="H46" i="1"/>
  <c r="G46" i="1"/>
  <c r="LO45" i="1"/>
  <c r="LE45" i="1"/>
  <c r="LD45" i="1"/>
  <c r="LB45" i="1"/>
  <c r="KY45" i="1"/>
  <c r="KX45" i="1"/>
  <c r="KP45" i="1"/>
  <c r="KM45" i="1"/>
  <c r="KK45" i="1"/>
  <c r="JV45" i="1"/>
  <c r="JT45" i="1" s="1"/>
  <c r="II45" i="1"/>
  <c r="IH45" i="1"/>
  <c r="IB45" i="1"/>
  <c r="IA45" i="1"/>
  <c r="HU45" i="1"/>
  <c r="HT45" i="1"/>
  <c r="HN45" i="1"/>
  <c r="HM45" i="1"/>
  <c r="HG45" i="1"/>
  <c r="HF45" i="1"/>
  <c r="GZ45" i="1"/>
  <c r="GY45" i="1"/>
  <c r="GS45" i="1"/>
  <c r="GP45" i="1"/>
  <c r="GO45" i="1"/>
  <c r="FM45" i="1"/>
  <c r="FA45" i="1"/>
  <c r="ER45" i="1"/>
  <c r="EE45" i="1"/>
  <c r="ED45" i="1"/>
  <c r="EC45" i="1"/>
  <c r="DZ45" i="1"/>
  <c r="DV45" i="1"/>
  <c r="CI45" i="1"/>
  <c r="BK45" i="1"/>
  <c r="L45" i="1"/>
  <c r="H45" i="1"/>
  <c r="G45" i="1"/>
  <c r="LO44" i="1"/>
  <c r="LE44" i="1"/>
  <c r="LD44" i="1"/>
  <c r="LB44" i="1"/>
  <c r="KY44" i="1"/>
  <c r="KX44" i="1"/>
  <c r="KP44" i="1"/>
  <c r="KM44" i="1"/>
  <c r="KK44" i="1"/>
  <c r="JV44" i="1"/>
  <c r="JT44" i="1"/>
  <c r="II44" i="1"/>
  <c r="IH44" i="1"/>
  <c r="IB44" i="1"/>
  <c r="IA44" i="1"/>
  <c r="HU44" i="1"/>
  <c r="HT44" i="1"/>
  <c r="HN44" i="1"/>
  <c r="HM44" i="1"/>
  <c r="HG44" i="1"/>
  <c r="HF44" i="1"/>
  <c r="GZ44" i="1"/>
  <c r="GY44" i="1"/>
  <c r="GS44" i="1"/>
  <c r="GP44" i="1"/>
  <c r="GO44" i="1"/>
  <c r="FM44" i="1"/>
  <c r="FA44" i="1"/>
  <c r="ER44" i="1"/>
  <c r="EE44" i="1"/>
  <c r="ED44" i="1"/>
  <c r="EC44" i="1"/>
  <c r="DZ44" i="1"/>
  <c r="DV44" i="1"/>
  <c r="CI44" i="1"/>
  <c r="BK44" i="1"/>
  <c r="L44" i="1"/>
  <c r="H44" i="1"/>
  <c r="G44" i="1"/>
  <c r="LO43" i="1"/>
  <c r="LE43" i="1"/>
  <c r="LD43" i="1"/>
  <c r="LB43" i="1"/>
  <c r="KY43" i="1"/>
  <c r="KX43" i="1"/>
  <c r="KP43" i="1"/>
  <c r="KM43" i="1"/>
  <c r="KK43" i="1"/>
  <c r="JV43" i="1"/>
  <c r="JT43" i="1" s="1"/>
  <c r="II43" i="1"/>
  <c r="IH43" i="1"/>
  <c r="IB43" i="1"/>
  <c r="IA43" i="1"/>
  <c r="HU43" i="1"/>
  <c r="HT43" i="1"/>
  <c r="HN43" i="1"/>
  <c r="HM43" i="1"/>
  <c r="HG43" i="1"/>
  <c r="HF43" i="1"/>
  <c r="GZ43" i="1"/>
  <c r="GY43" i="1"/>
  <c r="GS43" i="1"/>
  <c r="GP43" i="1"/>
  <c r="GO43" i="1"/>
  <c r="FM43" i="1"/>
  <c r="FA43" i="1"/>
  <c r="ER43" i="1"/>
  <c r="EE43" i="1"/>
  <c r="ED43" i="1"/>
  <c r="EC43" i="1"/>
  <c r="DZ43" i="1"/>
  <c r="DV43" i="1"/>
  <c r="CI43" i="1"/>
  <c r="BK43" i="1"/>
  <c r="L43" i="1"/>
  <c r="H43" i="1"/>
  <c r="G43" i="1"/>
  <c r="LO42" i="1"/>
  <c r="LE42" i="1"/>
  <c r="LD42" i="1"/>
  <c r="LB42" i="1"/>
  <c r="KY42" i="1"/>
  <c r="KX42" i="1"/>
  <c r="KP42" i="1"/>
  <c r="KM42" i="1"/>
  <c r="KK42" i="1"/>
  <c r="JV42" i="1"/>
  <c r="JT42" i="1" s="1"/>
  <c r="II42" i="1"/>
  <c r="IH42" i="1"/>
  <c r="IB42" i="1"/>
  <c r="IA42" i="1"/>
  <c r="HU42" i="1"/>
  <c r="HT42" i="1"/>
  <c r="HN42" i="1"/>
  <c r="HM42" i="1"/>
  <c r="HG42" i="1"/>
  <c r="HF42" i="1"/>
  <c r="GZ42" i="1"/>
  <c r="GY42" i="1"/>
  <c r="GS42" i="1"/>
  <c r="GP42" i="1"/>
  <c r="GO42" i="1"/>
  <c r="FM42" i="1"/>
  <c r="FA42" i="1"/>
  <c r="ER42" i="1"/>
  <c r="EE42" i="1"/>
  <c r="ED42" i="1"/>
  <c r="EC42" i="1"/>
  <c r="DZ42" i="1"/>
  <c r="DV42" i="1"/>
  <c r="CI42" i="1"/>
  <c r="BK42" i="1"/>
  <c r="L42" i="1"/>
  <c r="H42" i="1"/>
  <c r="G42" i="1"/>
  <c r="LO41" i="1"/>
  <c r="LE41" i="1"/>
  <c r="LD41" i="1"/>
  <c r="LB41" i="1"/>
  <c r="KY41" i="1"/>
  <c r="KX41" i="1"/>
  <c r="KP41" i="1"/>
  <c r="KM41" i="1"/>
  <c r="KK41" i="1"/>
  <c r="JV41" i="1"/>
  <c r="JT41" i="1"/>
  <c r="II41" i="1"/>
  <c r="IH41" i="1"/>
  <c r="IB41" i="1"/>
  <c r="IA41" i="1"/>
  <c r="HU41" i="1"/>
  <c r="HT41" i="1"/>
  <c r="HN41" i="1"/>
  <c r="HM41" i="1"/>
  <c r="HG41" i="1"/>
  <c r="HF41" i="1"/>
  <c r="GZ41" i="1"/>
  <c r="GY41" i="1"/>
  <c r="GS41" i="1"/>
  <c r="GP41" i="1"/>
  <c r="GO41" i="1"/>
  <c r="FM41" i="1"/>
  <c r="FA41" i="1"/>
  <c r="ER41" i="1"/>
  <c r="EE41" i="1"/>
  <c r="ED41" i="1"/>
  <c r="EC41" i="1"/>
  <c r="DZ41" i="1"/>
  <c r="DV41" i="1"/>
  <c r="CI41" i="1"/>
  <c r="BK41" i="1"/>
  <c r="L41" i="1"/>
  <c r="H41" i="1"/>
  <c r="G41" i="1"/>
  <c r="LO40" i="1"/>
  <c r="LE40" i="1"/>
  <c r="LD40" i="1"/>
  <c r="LB40" i="1"/>
  <c r="KY40" i="1"/>
  <c r="KX40" i="1"/>
  <c r="KP40" i="1"/>
  <c r="KM40" i="1"/>
  <c r="KK40" i="1"/>
  <c r="JV40" i="1"/>
  <c r="JT40" i="1" s="1"/>
  <c r="II40" i="1"/>
  <c r="IH40" i="1"/>
  <c r="IB40" i="1"/>
  <c r="IA40" i="1"/>
  <c r="HU40" i="1"/>
  <c r="HT40" i="1"/>
  <c r="HN40" i="1"/>
  <c r="HM40" i="1"/>
  <c r="HG40" i="1"/>
  <c r="HF40" i="1"/>
  <c r="GZ40" i="1"/>
  <c r="GY40" i="1"/>
  <c r="GS40" i="1"/>
  <c r="GP40" i="1"/>
  <c r="GO40" i="1"/>
  <c r="FM40" i="1"/>
  <c r="FA40" i="1"/>
  <c r="ER40" i="1"/>
  <c r="EE40" i="1"/>
  <c r="ED40" i="1"/>
  <c r="EC40" i="1"/>
  <c r="DZ40" i="1"/>
  <c r="DV40" i="1"/>
  <c r="CI40" i="1"/>
  <c r="BK40" i="1"/>
  <c r="L40" i="1"/>
  <c r="H40" i="1"/>
  <c r="G40" i="1"/>
  <c r="LO39" i="1"/>
  <c r="LE39" i="1"/>
  <c r="LD39" i="1"/>
  <c r="LB39" i="1"/>
  <c r="KY39" i="1"/>
  <c r="KX39" i="1"/>
  <c r="KP39" i="1"/>
  <c r="KM39" i="1"/>
  <c r="KK39" i="1"/>
  <c r="JV39" i="1"/>
  <c r="JT39" i="1" s="1"/>
  <c r="II39" i="1"/>
  <c r="IH39" i="1"/>
  <c r="IB39" i="1"/>
  <c r="IA39" i="1"/>
  <c r="HU39" i="1"/>
  <c r="HT39" i="1"/>
  <c r="HN39" i="1"/>
  <c r="HM39" i="1"/>
  <c r="HG39" i="1"/>
  <c r="HF39" i="1"/>
  <c r="GZ39" i="1"/>
  <c r="GY39" i="1"/>
  <c r="GS39" i="1"/>
  <c r="GP39" i="1"/>
  <c r="GO39" i="1"/>
  <c r="FM39" i="1"/>
  <c r="FA39" i="1"/>
  <c r="ER39" i="1"/>
  <c r="EE39" i="1"/>
  <c r="ED39" i="1"/>
  <c r="EC39" i="1"/>
  <c r="DZ39" i="1"/>
  <c r="DV39" i="1"/>
  <c r="CI39" i="1"/>
  <c r="BK39" i="1"/>
  <c r="L39" i="1"/>
  <c r="H39" i="1"/>
  <c r="G39" i="1"/>
  <c r="LO38" i="1"/>
  <c r="LE38" i="1"/>
  <c r="LD38" i="1"/>
  <c r="LB38" i="1"/>
  <c r="KY38" i="1"/>
  <c r="KX38" i="1"/>
  <c r="KP38" i="1"/>
  <c r="KM38" i="1"/>
  <c r="KK38" i="1"/>
  <c r="JV38" i="1"/>
  <c r="JT38" i="1"/>
  <c r="II38" i="1"/>
  <c r="IH38" i="1"/>
  <c r="IB38" i="1"/>
  <c r="IA38" i="1"/>
  <c r="HU38" i="1"/>
  <c r="HT38" i="1"/>
  <c r="HN38" i="1"/>
  <c r="HM38" i="1"/>
  <c r="HG38" i="1"/>
  <c r="HF38" i="1"/>
  <c r="GZ38" i="1"/>
  <c r="GY38" i="1"/>
  <c r="GS38" i="1"/>
  <c r="GP38" i="1"/>
  <c r="GO38" i="1"/>
  <c r="FM38" i="1"/>
  <c r="FA38" i="1"/>
  <c r="ER38" i="1"/>
  <c r="EE38" i="1"/>
  <c r="ED38" i="1"/>
  <c r="EC38" i="1"/>
  <c r="DZ38" i="1"/>
  <c r="DV38" i="1"/>
  <c r="CI38" i="1"/>
  <c r="BK38" i="1"/>
  <c r="L38" i="1"/>
  <c r="H38" i="1"/>
  <c r="G38" i="1"/>
  <c r="LO37" i="1"/>
  <c r="LE37" i="1"/>
  <c r="LD37" i="1"/>
  <c r="LB37" i="1"/>
  <c r="KY37" i="1"/>
  <c r="KX37" i="1"/>
  <c r="KP37" i="1"/>
  <c r="KM37" i="1"/>
  <c r="KK37" i="1"/>
  <c r="JV37" i="1"/>
  <c r="JT37" i="1" s="1"/>
  <c r="II37" i="1"/>
  <c r="IH37" i="1"/>
  <c r="IB37" i="1"/>
  <c r="IA37" i="1"/>
  <c r="HU37" i="1"/>
  <c r="HT37" i="1"/>
  <c r="HN37" i="1"/>
  <c r="HM37" i="1"/>
  <c r="HG37" i="1"/>
  <c r="HF37" i="1"/>
  <c r="GZ37" i="1"/>
  <c r="GY37" i="1"/>
  <c r="GS37" i="1"/>
  <c r="GP37" i="1"/>
  <c r="GO37" i="1"/>
  <c r="FM37" i="1"/>
  <c r="FA37" i="1"/>
  <c r="ER37" i="1"/>
  <c r="EE37" i="1"/>
  <c r="ED37" i="1"/>
  <c r="EC37" i="1"/>
  <c r="DZ37" i="1"/>
  <c r="DV37" i="1"/>
  <c r="CI37" i="1"/>
  <c r="BK37" i="1"/>
  <c r="L37" i="1"/>
  <c r="H37" i="1"/>
  <c r="G37" i="1"/>
  <c r="LO36" i="1"/>
  <c r="LE36" i="1"/>
  <c r="LD36" i="1"/>
  <c r="LB36" i="1"/>
  <c r="KY36" i="1"/>
  <c r="KX36" i="1"/>
  <c r="KP36" i="1"/>
  <c r="KM36" i="1"/>
  <c r="KK36" i="1"/>
  <c r="JV36" i="1"/>
  <c r="JT36" i="1" s="1"/>
  <c r="II36" i="1"/>
  <c r="IH36" i="1"/>
  <c r="IB36" i="1"/>
  <c r="IA36" i="1"/>
  <c r="HU36" i="1"/>
  <c r="HT36" i="1"/>
  <c r="HN36" i="1"/>
  <c r="HM36" i="1"/>
  <c r="HG36" i="1"/>
  <c r="HF36" i="1"/>
  <c r="GZ36" i="1"/>
  <c r="GY36" i="1"/>
  <c r="GS36" i="1"/>
  <c r="GP36" i="1"/>
  <c r="GO36" i="1"/>
  <c r="FM36" i="1"/>
  <c r="FA36" i="1"/>
  <c r="ER36" i="1"/>
  <c r="EE36" i="1"/>
  <c r="ED36" i="1"/>
  <c r="EC36" i="1"/>
  <c r="DZ36" i="1"/>
  <c r="DV36" i="1"/>
  <c r="CI36" i="1"/>
  <c r="BK36" i="1"/>
  <c r="L36" i="1"/>
  <c r="H36" i="1"/>
  <c r="G36" i="1"/>
  <c r="LO35" i="1"/>
  <c r="LE35" i="1"/>
  <c r="LD35" i="1"/>
  <c r="LB35" i="1"/>
  <c r="KY35" i="1"/>
  <c r="KX35" i="1"/>
  <c r="KP35" i="1"/>
  <c r="KM35" i="1"/>
  <c r="KK35" i="1"/>
  <c r="JV35" i="1"/>
  <c r="JT35" i="1"/>
  <c r="II35" i="1"/>
  <c r="IH35" i="1"/>
  <c r="IB35" i="1"/>
  <c r="IA35" i="1"/>
  <c r="HU35" i="1"/>
  <c r="HT35" i="1"/>
  <c r="HN35" i="1"/>
  <c r="HM35" i="1"/>
  <c r="HG35" i="1"/>
  <c r="HF35" i="1"/>
  <c r="GZ35" i="1"/>
  <c r="GY35" i="1"/>
  <c r="GS35" i="1"/>
  <c r="GP35" i="1"/>
  <c r="GO35" i="1"/>
  <c r="FM35" i="1"/>
  <c r="FA35" i="1"/>
  <c r="ER35" i="1"/>
  <c r="EE35" i="1"/>
  <c r="ED35" i="1"/>
  <c r="EC35" i="1"/>
  <c r="DZ35" i="1"/>
  <c r="DV35" i="1"/>
  <c r="CI35" i="1"/>
  <c r="BK35" i="1"/>
  <c r="L35" i="1"/>
  <c r="H35" i="1"/>
  <c r="G35" i="1"/>
  <c r="LO34" i="1"/>
  <c r="LE34" i="1"/>
  <c r="LD34" i="1"/>
  <c r="LB34" i="1"/>
  <c r="KY34" i="1"/>
  <c r="KX34" i="1"/>
  <c r="KP34" i="1"/>
  <c r="KM34" i="1"/>
  <c r="KK34" i="1"/>
  <c r="JV34" i="1"/>
  <c r="JT34" i="1" s="1"/>
  <c r="II34" i="1"/>
  <c r="IH34" i="1"/>
  <c r="IB34" i="1"/>
  <c r="IA34" i="1"/>
  <c r="HU34" i="1"/>
  <c r="HT34" i="1"/>
  <c r="HN34" i="1"/>
  <c r="HM34" i="1"/>
  <c r="HG34" i="1"/>
  <c r="HF34" i="1"/>
  <c r="GZ34" i="1"/>
  <c r="GY34" i="1"/>
  <c r="GS34" i="1"/>
  <c r="GP34" i="1"/>
  <c r="GO34" i="1"/>
  <c r="FM34" i="1"/>
  <c r="FA34" i="1"/>
  <c r="ER34" i="1"/>
  <c r="EE34" i="1"/>
  <c r="ED34" i="1"/>
  <c r="EC34" i="1"/>
  <c r="DZ34" i="1"/>
  <c r="DV34" i="1"/>
  <c r="CI34" i="1"/>
  <c r="BK34" i="1"/>
  <c r="L34" i="1"/>
  <c r="H34" i="1"/>
  <c r="G34" i="1"/>
  <c r="LO33" i="1"/>
  <c r="LE33" i="1"/>
  <c r="LD33" i="1"/>
  <c r="LB33" i="1"/>
  <c r="KY33" i="1"/>
  <c r="KX33" i="1"/>
  <c r="KP33" i="1"/>
  <c r="KM33" i="1"/>
  <c r="KK33" i="1"/>
  <c r="JV33" i="1"/>
  <c r="JT33" i="1" s="1"/>
  <c r="II33" i="1"/>
  <c r="IH33" i="1"/>
  <c r="IB33" i="1"/>
  <c r="IA33" i="1"/>
  <c r="HU33" i="1"/>
  <c r="HT33" i="1"/>
  <c r="HN33" i="1"/>
  <c r="HM33" i="1"/>
  <c r="HG33" i="1"/>
  <c r="HF33" i="1"/>
  <c r="GZ33" i="1"/>
  <c r="GY33" i="1"/>
  <c r="GS33" i="1"/>
  <c r="GP33" i="1"/>
  <c r="GO33" i="1"/>
  <c r="FM33" i="1"/>
  <c r="FA33" i="1"/>
  <c r="ER33" i="1"/>
  <c r="EE33" i="1"/>
  <c r="ED33" i="1"/>
  <c r="EC33" i="1"/>
  <c r="DZ33" i="1"/>
  <c r="DV33" i="1"/>
  <c r="CI33" i="1"/>
  <c r="BK33" i="1"/>
  <c r="L33" i="1"/>
  <c r="H33" i="1"/>
  <c r="G33" i="1"/>
  <c r="LO32" i="1"/>
  <c r="LE32" i="1"/>
  <c r="LD32" i="1"/>
  <c r="LB32" i="1"/>
  <c r="KY32" i="1"/>
  <c r="KX32" i="1"/>
  <c r="KP32" i="1"/>
  <c r="KM32" i="1"/>
  <c r="KK32" i="1"/>
  <c r="JV32" i="1"/>
  <c r="JT32" i="1"/>
  <c r="II32" i="1"/>
  <c r="IH32" i="1"/>
  <c r="IB32" i="1"/>
  <c r="IA32" i="1"/>
  <c r="HU32" i="1"/>
  <c r="HT32" i="1"/>
  <c r="HN32" i="1"/>
  <c r="HM32" i="1"/>
  <c r="HG32" i="1"/>
  <c r="HF32" i="1"/>
  <c r="GZ32" i="1"/>
  <c r="GY32" i="1"/>
  <c r="GS32" i="1"/>
  <c r="GP32" i="1"/>
  <c r="GO32" i="1"/>
  <c r="FM32" i="1"/>
  <c r="FA32" i="1"/>
  <c r="ER32" i="1"/>
  <c r="EE32" i="1"/>
  <c r="ED32" i="1"/>
  <c r="EC32" i="1"/>
  <c r="DZ32" i="1"/>
  <c r="DV32" i="1"/>
  <c r="CI32" i="1"/>
  <c r="BK32" i="1"/>
  <c r="L32" i="1"/>
  <c r="H32" i="1"/>
  <c r="G32" i="1"/>
  <c r="LO31" i="1"/>
  <c r="LE31" i="1"/>
  <c r="LD31" i="1"/>
  <c r="LB31" i="1"/>
  <c r="KY31" i="1"/>
  <c r="KX31" i="1"/>
  <c r="KP31" i="1"/>
  <c r="KM31" i="1"/>
  <c r="KK31" i="1"/>
  <c r="JV31" i="1"/>
  <c r="JT31" i="1" s="1"/>
  <c r="II31" i="1"/>
  <c r="IH31" i="1"/>
  <c r="IB31" i="1"/>
  <c r="IA31" i="1"/>
  <c r="HU31" i="1"/>
  <c r="HT31" i="1"/>
  <c r="HN31" i="1"/>
  <c r="HM31" i="1"/>
  <c r="HG31" i="1"/>
  <c r="HF31" i="1"/>
  <c r="GZ31" i="1"/>
  <c r="GY31" i="1"/>
  <c r="GS31" i="1"/>
  <c r="GP31" i="1"/>
  <c r="GO31" i="1"/>
  <c r="FM31" i="1"/>
  <c r="FA31" i="1"/>
  <c r="ER31" i="1"/>
  <c r="EE31" i="1"/>
  <c r="ED31" i="1"/>
  <c r="EC31" i="1"/>
  <c r="DZ31" i="1"/>
  <c r="DV31" i="1"/>
  <c r="CI31" i="1"/>
  <c r="BK31" i="1"/>
  <c r="L31" i="1"/>
  <c r="H31" i="1"/>
  <c r="G31" i="1"/>
  <c r="LO30" i="1"/>
  <c r="LE30" i="1"/>
  <c r="LD30" i="1"/>
  <c r="LB30" i="1"/>
  <c r="KY30" i="1"/>
  <c r="KX30" i="1"/>
  <c r="KP30" i="1"/>
  <c r="KM30" i="1"/>
  <c r="KK30" i="1"/>
  <c r="JV30" i="1"/>
  <c r="JT30" i="1" s="1"/>
  <c r="II30" i="1"/>
  <c r="IH30" i="1"/>
  <c r="IB30" i="1"/>
  <c r="IA30" i="1"/>
  <c r="HU30" i="1"/>
  <c r="HT30" i="1"/>
  <c r="HN30" i="1"/>
  <c r="HM30" i="1"/>
  <c r="HG30" i="1"/>
  <c r="HF30" i="1"/>
  <c r="GZ30" i="1"/>
  <c r="GY30" i="1"/>
  <c r="GS30" i="1"/>
  <c r="GP30" i="1"/>
  <c r="GO30" i="1"/>
  <c r="FM30" i="1"/>
  <c r="FA30" i="1"/>
  <c r="ER30" i="1"/>
  <c r="EE30" i="1"/>
  <c r="ED30" i="1"/>
  <c r="EC30" i="1"/>
  <c r="DZ30" i="1"/>
  <c r="DV30" i="1"/>
  <c r="CI30" i="1"/>
  <c r="BK30" i="1"/>
  <c r="L30" i="1"/>
  <c r="H30" i="1"/>
  <c r="G30" i="1"/>
  <c r="LO29" i="1"/>
  <c r="LE29" i="1"/>
  <c r="LD29" i="1"/>
  <c r="LB29" i="1"/>
  <c r="KY29" i="1"/>
  <c r="KX29" i="1"/>
  <c r="KP29" i="1"/>
  <c r="KM29" i="1"/>
  <c r="KK29" i="1"/>
  <c r="JV29" i="1"/>
  <c r="JT29" i="1"/>
  <c r="II29" i="1"/>
  <c r="IH29" i="1"/>
  <c r="IB29" i="1"/>
  <c r="IA29" i="1"/>
  <c r="HU29" i="1"/>
  <c r="HT29" i="1"/>
  <c r="HN29" i="1"/>
  <c r="HM29" i="1"/>
  <c r="HG29" i="1"/>
  <c r="HF29" i="1"/>
  <c r="GZ29" i="1"/>
  <c r="GY29" i="1"/>
  <c r="GS29" i="1"/>
  <c r="GP29" i="1"/>
  <c r="GO29" i="1"/>
  <c r="FM29" i="1"/>
  <c r="FA29" i="1"/>
  <c r="ER29" i="1"/>
  <c r="EE29" i="1"/>
  <c r="ED29" i="1"/>
  <c r="EC29" i="1"/>
  <c r="DZ29" i="1"/>
  <c r="DV29" i="1"/>
  <c r="CI29" i="1"/>
  <c r="BK29" i="1"/>
  <c r="L29" i="1"/>
  <c r="H29" i="1"/>
  <c r="G29" i="1"/>
  <c r="LO28" i="1"/>
  <c r="LE28" i="1"/>
  <c r="LD28" i="1"/>
  <c r="LB28" i="1"/>
  <c r="KY28" i="1"/>
  <c r="KX28" i="1"/>
  <c r="KP28" i="1"/>
  <c r="KM28" i="1"/>
  <c r="KK28" i="1"/>
  <c r="JV28" i="1"/>
  <c r="JT28" i="1" s="1"/>
  <c r="II28" i="1"/>
  <c r="IH28" i="1"/>
  <c r="IB28" i="1"/>
  <c r="IA28" i="1"/>
  <c r="HU28" i="1"/>
  <c r="HT28" i="1"/>
  <c r="HN28" i="1"/>
  <c r="HM28" i="1"/>
  <c r="HG28" i="1"/>
  <c r="HF28" i="1"/>
  <c r="GZ28" i="1"/>
  <c r="GY28" i="1"/>
  <c r="GS28" i="1"/>
  <c r="GP28" i="1"/>
  <c r="GO28" i="1"/>
  <c r="FM28" i="1"/>
  <c r="FA28" i="1"/>
  <c r="ER28" i="1"/>
  <c r="EE28" i="1"/>
  <c r="ED28" i="1"/>
  <c r="EC28" i="1"/>
  <c r="DZ28" i="1"/>
  <c r="DV28" i="1"/>
  <c r="CI28" i="1"/>
  <c r="BK28" i="1"/>
  <c r="L28" i="1"/>
  <c r="H28" i="1"/>
  <c r="G28" i="1"/>
  <c r="LO27" i="1"/>
  <c r="LE27" i="1"/>
  <c r="LD27" i="1"/>
  <c r="LB27" i="1"/>
  <c r="KY27" i="1"/>
  <c r="KX27" i="1"/>
  <c r="KP27" i="1"/>
  <c r="KM27" i="1"/>
  <c r="KK27" i="1"/>
  <c r="JV27" i="1"/>
  <c r="JT27" i="1" s="1"/>
  <c r="II27" i="1"/>
  <c r="IH27" i="1"/>
  <c r="IB27" i="1"/>
  <c r="IA27" i="1"/>
  <c r="HU27" i="1"/>
  <c r="HT27" i="1"/>
  <c r="HN27" i="1"/>
  <c r="HM27" i="1"/>
  <c r="HG27" i="1"/>
  <c r="HF27" i="1"/>
  <c r="GZ27" i="1"/>
  <c r="GY27" i="1"/>
  <c r="GS27" i="1"/>
  <c r="GP27" i="1"/>
  <c r="GO27" i="1"/>
  <c r="FM27" i="1"/>
  <c r="FA27" i="1"/>
  <c r="ER27" i="1"/>
  <c r="EE27" i="1"/>
  <c r="ED27" i="1"/>
  <c r="EC27" i="1"/>
  <c r="DZ27" i="1"/>
  <c r="DV27" i="1"/>
  <c r="CI27" i="1"/>
  <c r="BK27" i="1"/>
  <c r="L27" i="1"/>
  <c r="H27" i="1"/>
  <c r="G27" i="1"/>
  <c r="LO26" i="1"/>
  <c r="LE26" i="1"/>
  <c r="LD26" i="1"/>
  <c r="LB26" i="1"/>
  <c r="KY26" i="1"/>
  <c r="KX26" i="1"/>
  <c r="KP26" i="1"/>
  <c r="KM26" i="1"/>
  <c r="KK26" i="1"/>
  <c r="JV26" i="1"/>
  <c r="JT26" i="1" s="1"/>
  <c r="II26" i="1"/>
  <c r="IH26" i="1"/>
  <c r="IB26" i="1"/>
  <c r="IA26" i="1"/>
  <c r="HU26" i="1"/>
  <c r="HT26" i="1"/>
  <c r="HN26" i="1"/>
  <c r="HM26" i="1"/>
  <c r="HG26" i="1"/>
  <c r="HF26" i="1"/>
  <c r="GZ26" i="1"/>
  <c r="GY26" i="1"/>
  <c r="GS26" i="1"/>
  <c r="GP26" i="1"/>
  <c r="GO26" i="1"/>
  <c r="FM26" i="1"/>
  <c r="FA26" i="1"/>
  <c r="ER26" i="1"/>
  <c r="EE26" i="1"/>
  <c r="ED26" i="1"/>
  <c r="EC26" i="1"/>
  <c r="DZ26" i="1"/>
  <c r="DV26" i="1"/>
  <c r="CI26" i="1"/>
  <c r="BK26" i="1"/>
  <c r="L26" i="1"/>
  <c r="H26" i="1"/>
  <c r="G26" i="1"/>
  <c r="LO25" i="1"/>
  <c r="LE25" i="1"/>
  <c r="LD25" i="1"/>
  <c r="LB25" i="1"/>
  <c r="KY25" i="1"/>
  <c r="KX25" i="1"/>
  <c r="KP25" i="1"/>
  <c r="KM25" i="1"/>
  <c r="KK25" i="1"/>
  <c r="JV25" i="1"/>
  <c r="JT25" i="1" s="1"/>
  <c r="II25" i="1"/>
  <c r="IH25" i="1"/>
  <c r="IB25" i="1"/>
  <c r="IA25" i="1"/>
  <c r="HU25" i="1"/>
  <c r="HT25" i="1"/>
  <c r="HN25" i="1"/>
  <c r="HM25" i="1"/>
  <c r="HG25" i="1"/>
  <c r="HF25" i="1"/>
  <c r="GZ25" i="1"/>
  <c r="GY25" i="1"/>
  <c r="GS25" i="1"/>
  <c r="GP25" i="1"/>
  <c r="GO25" i="1"/>
  <c r="FM25" i="1"/>
  <c r="FA25" i="1"/>
  <c r="ER25" i="1"/>
  <c r="EE25" i="1"/>
  <c r="ED25" i="1"/>
  <c r="EC25" i="1"/>
  <c r="DZ25" i="1"/>
  <c r="DV25" i="1"/>
  <c r="CI25" i="1"/>
  <c r="BK25" i="1"/>
  <c r="L25" i="1"/>
  <c r="H25" i="1"/>
  <c r="G25" i="1"/>
  <c r="LO24" i="1"/>
  <c r="LE24" i="1"/>
  <c r="LD24" i="1"/>
  <c r="LB24" i="1"/>
  <c r="KY24" i="1"/>
  <c r="KX24" i="1"/>
  <c r="KP24" i="1"/>
  <c r="KM24" i="1"/>
  <c r="KK24" i="1"/>
  <c r="JV24" i="1"/>
  <c r="JT24" i="1"/>
  <c r="II24" i="1"/>
  <c r="IH24" i="1"/>
  <c r="IB24" i="1"/>
  <c r="IA24" i="1"/>
  <c r="HU24" i="1"/>
  <c r="HT24" i="1"/>
  <c r="HN24" i="1"/>
  <c r="HM24" i="1"/>
  <c r="HG24" i="1"/>
  <c r="HF24" i="1"/>
  <c r="GZ24" i="1"/>
  <c r="GY24" i="1"/>
  <c r="GS24" i="1"/>
  <c r="GP24" i="1"/>
  <c r="GO24" i="1"/>
  <c r="FM24" i="1"/>
  <c r="FA24" i="1"/>
  <c r="ER24" i="1"/>
  <c r="EE24" i="1"/>
  <c r="ED24" i="1"/>
  <c r="EC24" i="1"/>
  <c r="DZ24" i="1"/>
  <c r="DV24" i="1"/>
  <c r="CI24" i="1"/>
  <c r="BK24" i="1"/>
  <c r="L24" i="1"/>
  <c r="H24" i="1"/>
  <c r="G24" i="1"/>
  <c r="LO23" i="1"/>
  <c r="LE23" i="1"/>
  <c r="LD23" i="1"/>
  <c r="LB23" i="1"/>
  <c r="KY23" i="1"/>
  <c r="KX23" i="1"/>
  <c r="KP23" i="1"/>
  <c r="KM23" i="1"/>
  <c r="KK23" i="1"/>
  <c r="JV23" i="1"/>
  <c r="JT23" i="1" s="1"/>
  <c r="II23" i="1"/>
  <c r="IH23" i="1"/>
  <c r="IB23" i="1"/>
  <c r="IA23" i="1"/>
  <c r="HU23" i="1"/>
  <c r="HT23" i="1"/>
  <c r="HN23" i="1"/>
  <c r="HM23" i="1"/>
  <c r="HG23" i="1"/>
  <c r="HF23" i="1"/>
  <c r="GZ23" i="1"/>
  <c r="GY23" i="1"/>
  <c r="GS23" i="1"/>
  <c r="GP23" i="1"/>
  <c r="GO23" i="1"/>
  <c r="FM23" i="1"/>
  <c r="FA23" i="1"/>
  <c r="ER23" i="1"/>
  <c r="EE23" i="1"/>
  <c r="ED23" i="1"/>
  <c r="EC23" i="1"/>
  <c r="DZ23" i="1"/>
  <c r="DV23" i="1"/>
  <c r="CI23" i="1"/>
  <c r="BK23" i="1"/>
  <c r="L23" i="1"/>
  <c r="H23" i="1"/>
  <c r="G23" i="1"/>
  <c r="LO22" i="1"/>
  <c r="LE22" i="1"/>
  <c r="LD22" i="1"/>
  <c r="LB22" i="1"/>
  <c r="KY22" i="1"/>
  <c r="KX22" i="1"/>
  <c r="KP22" i="1"/>
  <c r="KM22" i="1"/>
  <c r="KK22" i="1"/>
  <c r="JV22" i="1"/>
  <c r="JT22" i="1" s="1"/>
  <c r="II22" i="1"/>
  <c r="IH22" i="1"/>
  <c r="IB22" i="1"/>
  <c r="IA22" i="1"/>
  <c r="HU22" i="1"/>
  <c r="HT22" i="1"/>
  <c r="HN22" i="1"/>
  <c r="HM22" i="1"/>
  <c r="HG22" i="1"/>
  <c r="HF22" i="1"/>
  <c r="GZ22" i="1"/>
  <c r="GY22" i="1"/>
  <c r="GS22" i="1"/>
  <c r="GP22" i="1"/>
  <c r="GO22" i="1"/>
  <c r="FM22" i="1"/>
  <c r="FA22" i="1"/>
  <c r="ER22" i="1"/>
  <c r="EE22" i="1"/>
  <c r="ED22" i="1"/>
  <c r="EC22" i="1"/>
  <c r="DZ22" i="1"/>
  <c r="DV22" i="1"/>
  <c r="CI22" i="1"/>
  <c r="BK22" i="1"/>
  <c r="L22" i="1"/>
  <c r="H22" i="1"/>
  <c r="G22" i="1"/>
  <c r="LO21" i="1"/>
  <c r="LE21" i="1"/>
  <c r="LD21" i="1"/>
  <c r="LB21" i="1"/>
  <c r="KY21" i="1"/>
  <c r="KX21" i="1"/>
  <c r="KP21" i="1"/>
  <c r="KM21" i="1"/>
  <c r="KK21" i="1"/>
  <c r="JV21" i="1"/>
  <c r="JT21" i="1" s="1"/>
  <c r="II21" i="1"/>
  <c r="IH21" i="1"/>
  <c r="IB21" i="1"/>
  <c r="IA21" i="1"/>
  <c r="HU21" i="1"/>
  <c r="HT21" i="1"/>
  <c r="HN21" i="1"/>
  <c r="HM21" i="1"/>
  <c r="HG21" i="1"/>
  <c r="HF21" i="1"/>
  <c r="GZ21" i="1"/>
  <c r="GY21" i="1"/>
  <c r="GS21" i="1"/>
  <c r="GP21" i="1"/>
  <c r="GO21" i="1"/>
  <c r="FM21" i="1"/>
  <c r="FA21" i="1"/>
  <c r="ER21" i="1"/>
  <c r="EE21" i="1"/>
  <c r="ED21" i="1"/>
  <c r="EC21" i="1"/>
  <c r="DZ21" i="1"/>
  <c r="DV21" i="1"/>
  <c r="CI21" i="1"/>
  <c r="BK21" i="1"/>
  <c r="L21" i="1"/>
  <c r="H21" i="1"/>
  <c r="G21" i="1"/>
  <c r="LO20" i="1"/>
  <c r="LE20" i="1"/>
  <c r="LD20" i="1"/>
  <c r="LB20" i="1"/>
  <c r="KY20" i="1"/>
  <c r="KX20" i="1"/>
  <c r="KP20" i="1"/>
  <c r="KM20" i="1"/>
  <c r="KK20" i="1"/>
  <c r="JV20" i="1"/>
  <c r="JT20" i="1" s="1"/>
  <c r="II20" i="1"/>
  <c r="IH20" i="1"/>
  <c r="IB20" i="1"/>
  <c r="IA20" i="1"/>
  <c r="HU20" i="1"/>
  <c r="HT20" i="1"/>
  <c r="HN20" i="1"/>
  <c r="HM20" i="1"/>
  <c r="HG20" i="1"/>
  <c r="HF20" i="1"/>
  <c r="GZ20" i="1"/>
  <c r="GY20" i="1"/>
  <c r="GS20" i="1"/>
  <c r="GP20" i="1"/>
  <c r="GO20" i="1"/>
  <c r="FM20" i="1"/>
  <c r="FA20" i="1"/>
  <c r="ER20" i="1"/>
  <c r="EE20" i="1"/>
  <c r="ED20" i="1"/>
  <c r="EC20" i="1"/>
  <c r="DZ20" i="1"/>
  <c r="DV20" i="1"/>
  <c r="CI20" i="1"/>
  <c r="BK20" i="1"/>
  <c r="L20" i="1"/>
  <c r="H20" i="1"/>
  <c r="G20" i="1"/>
  <c r="LO19" i="1"/>
  <c r="LE19" i="1"/>
  <c r="LD19" i="1"/>
  <c r="LB19" i="1"/>
  <c r="KY19" i="1"/>
  <c r="KX19" i="1"/>
  <c r="KP19" i="1"/>
  <c r="KM19" i="1"/>
  <c r="KK19" i="1"/>
  <c r="JV19" i="1"/>
  <c r="JT19" i="1" s="1"/>
  <c r="II19" i="1"/>
  <c r="IH19" i="1"/>
  <c r="IB19" i="1"/>
  <c r="IA19" i="1"/>
  <c r="HU19" i="1"/>
  <c r="HT19" i="1"/>
  <c r="HN19" i="1"/>
  <c r="HM19" i="1"/>
  <c r="HG19" i="1"/>
  <c r="HF19" i="1"/>
  <c r="GZ19" i="1"/>
  <c r="GY19" i="1"/>
  <c r="GS19" i="1"/>
  <c r="GP19" i="1"/>
  <c r="GO19" i="1"/>
  <c r="FM19" i="1"/>
  <c r="FA19" i="1"/>
  <c r="ER19" i="1"/>
  <c r="EE19" i="1"/>
  <c r="ED19" i="1"/>
  <c r="EC19" i="1"/>
  <c r="DZ19" i="1"/>
  <c r="DV19" i="1"/>
  <c r="CI19" i="1"/>
  <c r="BK19" i="1"/>
  <c r="L19" i="1"/>
  <c r="H19" i="1"/>
  <c r="G19" i="1"/>
  <c r="LO18" i="1"/>
  <c r="LE18" i="1"/>
  <c r="LD18" i="1"/>
  <c r="LB18" i="1"/>
  <c r="KY18" i="1"/>
  <c r="KX18" i="1"/>
  <c r="KP18" i="1"/>
  <c r="KM18" i="1"/>
  <c r="KK18" i="1"/>
  <c r="JV18" i="1"/>
  <c r="JT18" i="1"/>
  <c r="II18" i="1"/>
  <c r="IH18" i="1"/>
  <c r="IB18" i="1"/>
  <c r="IA18" i="1"/>
  <c r="HU18" i="1"/>
  <c r="HT18" i="1"/>
  <c r="HN18" i="1"/>
  <c r="HM18" i="1"/>
  <c r="HG18" i="1"/>
  <c r="HF18" i="1"/>
  <c r="GZ18" i="1"/>
  <c r="GY18" i="1"/>
  <c r="GS18" i="1"/>
  <c r="GP18" i="1"/>
  <c r="GO18" i="1"/>
  <c r="FM18" i="1"/>
  <c r="FA18" i="1"/>
  <c r="ER18" i="1"/>
  <c r="EE18" i="1"/>
  <c r="ED18" i="1"/>
  <c r="EC18" i="1"/>
  <c r="DZ18" i="1"/>
  <c r="DV18" i="1"/>
  <c r="CI18" i="1"/>
  <c r="BK18" i="1"/>
  <c r="L18" i="1"/>
  <c r="H18" i="1"/>
  <c r="G18" i="1"/>
  <c r="LO17" i="1"/>
  <c r="LE17" i="1"/>
  <c r="LD17" i="1"/>
  <c r="LB17" i="1"/>
  <c r="KY17" i="1"/>
  <c r="KX17" i="1"/>
  <c r="KP17" i="1"/>
  <c r="KM17" i="1"/>
  <c r="KK17" i="1"/>
  <c r="JV17" i="1"/>
  <c r="JT17" i="1" s="1"/>
  <c r="II17" i="1"/>
  <c r="IH17" i="1"/>
  <c r="IB17" i="1"/>
  <c r="IA17" i="1"/>
  <c r="HU17" i="1"/>
  <c r="HT17" i="1"/>
  <c r="HN17" i="1"/>
  <c r="HM17" i="1"/>
  <c r="HG17" i="1"/>
  <c r="HF17" i="1"/>
  <c r="GZ17" i="1"/>
  <c r="GY17" i="1"/>
  <c r="GS17" i="1"/>
  <c r="GP17" i="1"/>
  <c r="GO17" i="1"/>
  <c r="FM17" i="1"/>
  <c r="FA17" i="1"/>
  <c r="ER17" i="1"/>
  <c r="EE17" i="1"/>
  <c r="ED17" i="1"/>
  <c r="EC17" i="1"/>
  <c r="DZ17" i="1"/>
  <c r="DV17" i="1"/>
  <c r="CI17" i="1"/>
  <c r="BK17" i="1"/>
  <c r="L17" i="1"/>
  <c r="H17" i="1"/>
  <c r="G17" i="1"/>
  <c r="LO16" i="1"/>
  <c r="LE16" i="1"/>
  <c r="LD16" i="1"/>
  <c r="LB16" i="1"/>
  <c r="KY16" i="1"/>
  <c r="KX16" i="1"/>
  <c r="KP16" i="1"/>
  <c r="KM16" i="1"/>
  <c r="KK16" i="1"/>
  <c r="JV16" i="1"/>
  <c r="JT16" i="1" s="1"/>
  <c r="II16" i="1"/>
  <c r="IH16" i="1"/>
  <c r="IB16" i="1"/>
  <c r="IA16" i="1"/>
  <c r="HU16" i="1"/>
  <c r="HT16" i="1"/>
  <c r="HN16" i="1"/>
  <c r="HM16" i="1"/>
  <c r="HG16" i="1"/>
  <c r="HF16" i="1"/>
  <c r="GZ16" i="1"/>
  <c r="GY16" i="1"/>
  <c r="GS16" i="1"/>
  <c r="GP16" i="1"/>
  <c r="GO16" i="1"/>
  <c r="FM16" i="1"/>
  <c r="FA16" i="1"/>
  <c r="ER16" i="1"/>
  <c r="EE16" i="1"/>
  <c r="ED16" i="1"/>
  <c r="EC16" i="1"/>
  <c r="DZ16" i="1"/>
  <c r="DV16" i="1"/>
  <c r="CI16" i="1"/>
  <c r="BK16" i="1"/>
  <c r="L16" i="1"/>
  <c r="H16" i="1"/>
  <c r="G16" i="1"/>
  <c r="LO15" i="1"/>
  <c r="LE15" i="1"/>
  <c r="LD15" i="1"/>
  <c r="LB15" i="1"/>
  <c r="KY15" i="1"/>
  <c r="KX15" i="1"/>
  <c r="KP15" i="1"/>
  <c r="KM15" i="1"/>
  <c r="KK15" i="1"/>
  <c r="JV15" i="1"/>
  <c r="JT15" i="1" s="1"/>
  <c r="II15" i="1"/>
  <c r="IH15" i="1"/>
  <c r="IB15" i="1"/>
  <c r="IA15" i="1"/>
  <c r="HU15" i="1"/>
  <c r="HT15" i="1"/>
  <c r="HN15" i="1"/>
  <c r="HM15" i="1"/>
  <c r="HG15" i="1"/>
  <c r="HF15" i="1"/>
  <c r="GZ15" i="1"/>
  <c r="GY15" i="1"/>
  <c r="GS15" i="1"/>
  <c r="GP15" i="1"/>
  <c r="GO15" i="1"/>
  <c r="FM15" i="1"/>
  <c r="FA15" i="1"/>
  <c r="ER15" i="1"/>
  <c r="EE15" i="1"/>
  <c r="ED15" i="1"/>
  <c r="EC15" i="1"/>
  <c r="DZ15" i="1"/>
  <c r="DV15" i="1"/>
  <c r="CI15" i="1"/>
  <c r="BK15" i="1"/>
  <c r="L15" i="1"/>
  <c r="H15" i="1"/>
  <c r="G15" i="1"/>
  <c r="LO14" i="1"/>
  <c r="LE14" i="1"/>
  <c r="LD14" i="1"/>
  <c r="LB14" i="1"/>
  <c r="KY14" i="1"/>
  <c r="KX14" i="1"/>
  <c r="KP14" i="1"/>
  <c r="KM14" i="1"/>
  <c r="KK14" i="1"/>
  <c r="JV14" i="1"/>
  <c r="JT14" i="1" s="1"/>
  <c r="II14" i="1"/>
  <c r="IH14" i="1"/>
  <c r="IB14" i="1"/>
  <c r="IA14" i="1"/>
  <c r="HU14" i="1"/>
  <c r="HT14" i="1"/>
  <c r="HN14" i="1"/>
  <c r="HM14" i="1"/>
  <c r="HG14" i="1"/>
  <c r="HF14" i="1"/>
  <c r="GZ14" i="1"/>
  <c r="GY14" i="1"/>
  <c r="GS14" i="1"/>
  <c r="GP14" i="1"/>
  <c r="GO14" i="1"/>
  <c r="FM14" i="1"/>
  <c r="FA14" i="1"/>
  <c r="ER14" i="1"/>
  <c r="EE14" i="1"/>
  <c r="ED14" i="1"/>
  <c r="EC14" i="1"/>
  <c r="DZ14" i="1"/>
  <c r="DV14" i="1"/>
  <c r="CI14" i="1"/>
  <c r="BK14" i="1"/>
  <c r="L14" i="1"/>
  <c r="H14" i="1"/>
  <c r="G14" i="1"/>
  <c r="LO13" i="1"/>
  <c r="LE13" i="1"/>
  <c r="LD13" i="1"/>
  <c r="LB13" i="1"/>
  <c r="KY13" i="1"/>
  <c r="KX13" i="1"/>
  <c r="KP13" i="1"/>
  <c r="KM13" i="1"/>
  <c r="KK13" i="1"/>
  <c r="JV13" i="1"/>
  <c r="JT13" i="1" s="1"/>
  <c r="II13" i="1"/>
  <c r="IH13" i="1"/>
  <c r="IB13" i="1"/>
  <c r="IA13" i="1"/>
  <c r="HU13" i="1"/>
  <c r="HT13" i="1"/>
  <c r="HN13" i="1"/>
  <c r="HM13" i="1"/>
  <c r="HG13" i="1"/>
  <c r="HF13" i="1"/>
  <c r="GZ13" i="1"/>
  <c r="GY13" i="1"/>
  <c r="GS13" i="1"/>
  <c r="GP13" i="1"/>
  <c r="GO13" i="1"/>
  <c r="FM13" i="1"/>
  <c r="FA13" i="1"/>
  <c r="ER13" i="1"/>
  <c r="EE13" i="1"/>
  <c r="ED13" i="1"/>
  <c r="EC13" i="1"/>
  <c r="DZ13" i="1"/>
  <c r="DV13" i="1"/>
  <c r="CI13" i="1"/>
  <c r="BK13" i="1"/>
  <c r="L13" i="1"/>
  <c r="H13" i="1"/>
  <c r="G13" i="1"/>
  <c r="LO12" i="1"/>
  <c r="LE12" i="1"/>
  <c r="LD12" i="1"/>
  <c r="LB12" i="1"/>
  <c r="KY12" i="1"/>
  <c r="KX12" i="1"/>
  <c r="KP12" i="1"/>
  <c r="KM12" i="1"/>
  <c r="KK12" i="1"/>
  <c r="JV12" i="1"/>
  <c r="JT12" i="1"/>
  <c r="II12" i="1"/>
  <c r="IH12" i="1"/>
  <c r="IB12" i="1"/>
  <c r="IA12" i="1"/>
  <c r="HU12" i="1"/>
  <c r="HT12" i="1"/>
  <c r="HN12" i="1"/>
  <c r="HM12" i="1"/>
  <c r="HG12" i="1"/>
  <c r="HF12" i="1"/>
  <c r="GZ12" i="1"/>
  <c r="GY12" i="1"/>
  <c r="GS12" i="1"/>
  <c r="GP12" i="1"/>
  <c r="GO12" i="1"/>
  <c r="FM12" i="1"/>
  <c r="FA12" i="1"/>
  <c r="ER12" i="1"/>
  <c r="EE12" i="1"/>
  <c r="ED12" i="1"/>
  <c r="EC12" i="1"/>
  <c r="DZ12" i="1"/>
  <c r="DV12" i="1"/>
  <c r="CI12" i="1"/>
  <c r="BK12" i="1"/>
  <c r="L12" i="1"/>
  <c r="H12" i="1"/>
  <c r="G12" i="1"/>
  <c r="LO11" i="1"/>
  <c r="LE11" i="1"/>
  <c r="LD11" i="1"/>
  <c r="LB11" i="1"/>
  <c r="KY11" i="1"/>
  <c r="KX11" i="1"/>
  <c r="KP11" i="1"/>
  <c r="KM11" i="1"/>
  <c r="KK11" i="1"/>
  <c r="JV11" i="1"/>
  <c r="JT11" i="1"/>
  <c r="II11" i="1"/>
  <c r="IH11" i="1"/>
  <c r="IB11" i="1"/>
  <c r="IA11" i="1"/>
  <c r="HU11" i="1"/>
  <c r="HT11" i="1"/>
  <c r="HN11" i="1"/>
  <c r="HM11" i="1"/>
  <c r="HG11" i="1"/>
  <c r="HF11" i="1"/>
  <c r="GZ11" i="1"/>
  <c r="GY11" i="1"/>
  <c r="GS11" i="1"/>
  <c r="GP11" i="1"/>
  <c r="GO11" i="1"/>
  <c r="FM11" i="1"/>
  <c r="FA11" i="1"/>
  <c r="ER11" i="1"/>
  <c r="EE11" i="1"/>
  <c r="ED11" i="1"/>
  <c r="EC11" i="1"/>
  <c r="DZ11" i="1"/>
  <c r="DV11" i="1"/>
  <c r="CI11" i="1"/>
  <c r="BK11" i="1"/>
  <c r="L11" i="1"/>
  <c r="H11" i="1"/>
  <c r="G11" i="1"/>
  <c r="LO10" i="1"/>
  <c r="LE10" i="1"/>
  <c r="LD10" i="1"/>
  <c r="LB10" i="1"/>
  <c r="KY10" i="1"/>
  <c r="KX10" i="1"/>
  <c r="KP10" i="1"/>
  <c r="KM10" i="1"/>
  <c r="KK10" i="1"/>
  <c r="JV10" i="1"/>
  <c r="JT10" i="1" s="1"/>
  <c r="II10" i="1"/>
  <c r="IH10" i="1"/>
  <c r="IB10" i="1"/>
  <c r="IA10" i="1"/>
  <c r="HU10" i="1"/>
  <c r="HT10" i="1"/>
  <c r="HN10" i="1"/>
  <c r="HM10" i="1"/>
  <c r="HG10" i="1"/>
  <c r="HF10" i="1"/>
  <c r="GZ10" i="1"/>
  <c r="GY10" i="1"/>
  <c r="GS10" i="1"/>
  <c r="GP10" i="1"/>
  <c r="GO10" i="1"/>
  <c r="FM10" i="1"/>
  <c r="FA10" i="1"/>
  <c r="ER10" i="1"/>
  <c r="EE10" i="1"/>
  <c r="ED10" i="1"/>
  <c r="EC10" i="1"/>
  <c r="DZ10" i="1"/>
  <c r="DV10" i="1"/>
  <c r="CI10" i="1"/>
  <c r="BK10" i="1"/>
  <c r="L10" i="1"/>
  <c r="H10" i="1"/>
  <c r="G10" i="1"/>
  <c r="LO9" i="1"/>
  <c r="LE9" i="1"/>
  <c r="LD9" i="1"/>
  <c r="LB9" i="1"/>
  <c r="KY9" i="1"/>
  <c r="KX9" i="1"/>
  <c r="KP9" i="1"/>
  <c r="KM9" i="1"/>
  <c r="KK9" i="1"/>
  <c r="JV9" i="1"/>
  <c r="JT9" i="1" s="1"/>
  <c r="II9" i="1"/>
  <c r="IH9" i="1"/>
  <c r="IB9" i="1"/>
  <c r="IA9" i="1"/>
  <c r="HU9" i="1"/>
  <c r="HT9" i="1"/>
  <c r="HN9" i="1"/>
  <c r="HM9" i="1"/>
  <c r="HG9" i="1"/>
  <c r="HF9" i="1"/>
  <c r="GZ9" i="1"/>
  <c r="GY9" i="1"/>
  <c r="GS9" i="1"/>
  <c r="GP9" i="1"/>
  <c r="GO9" i="1"/>
  <c r="FM9" i="1"/>
  <c r="FA9" i="1"/>
  <c r="ER9" i="1"/>
  <c r="EE9" i="1"/>
  <c r="ED9" i="1"/>
  <c r="EC9" i="1"/>
  <c r="DZ9" i="1"/>
  <c r="DV9" i="1"/>
  <c r="CI9" i="1"/>
  <c r="BK9" i="1"/>
  <c r="L9" i="1"/>
  <c r="H9" i="1"/>
  <c r="G9" i="1"/>
  <c r="LO8" i="1"/>
  <c r="LE8" i="1"/>
  <c r="LD8" i="1"/>
  <c r="LB8" i="1"/>
  <c r="KY8" i="1"/>
  <c r="KX8" i="1"/>
  <c r="KP8" i="1"/>
  <c r="KM8" i="1"/>
  <c r="KK8" i="1"/>
  <c r="JV8" i="1"/>
  <c r="JT8" i="1" s="1"/>
  <c r="II8" i="1"/>
  <c r="IH8" i="1"/>
  <c r="IB8" i="1"/>
  <c r="IA8" i="1"/>
  <c r="HU8" i="1"/>
  <c r="HT8" i="1"/>
  <c r="HN8" i="1"/>
  <c r="HM8" i="1"/>
  <c r="HG8" i="1"/>
  <c r="HF8" i="1"/>
  <c r="GZ8" i="1"/>
  <c r="GY8" i="1"/>
  <c r="GS8" i="1"/>
  <c r="GP8" i="1"/>
  <c r="GO8" i="1"/>
  <c r="FM8" i="1"/>
  <c r="FA8" i="1"/>
  <c r="ER8" i="1"/>
  <c r="EE8" i="1"/>
  <c r="ED8" i="1"/>
  <c r="EC8" i="1"/>
  <c r="DZ8" i="1"/>
  <c r="DV8" i="1"/>
  <c r="CI8" i="1"/>
  <c r="BK8" i="1"/>
  <c r="L8" i="1"/>
  <c r="H8" i="1"/>
  <c r="G8" i="1"/>
  <c r="LO7" i="1"/>
  <c r="LE7" i="1"/>
  <c r="LD7" i="1"/>
  <c r="LB7" i="1"/>
  <c r="KY7" i="1"/>
  <c r="KX7" i="1"/>
  <c r="KP7" i="1"/>
  <c r="KM7" i="1"/>
  <c r="KK7" i="1"/>
  <c r="JV7" i="1"/>
  <c r="JT7" i="1" s="1"/>
  <c r="II7" i="1"/>
  <c r="IH7" i="1"/>
  <c r="IB7" i="1"/>
  <c r="IA7" i="1"/>
  <c r="HU7" i="1"/>
  <c r="HT7" i="1"/>
  <c r="HN7" i="1"/>
  <c r="HM7" i="1"/>
  <c r="HG7" i="1"/>
  <c r="HF7" i="1"/>
  <c r="GZ7" i="1"/>
  <c r="GY7" i="1"/>
  <c r="GS7" i="1"/>
  <c r="GP7" i="1"/>
  <c r="GO7" i="1"/>
  <c r="FM7" i="1"/>
  <c r="FA7" i="1"/>
  <c r="ER7" i="1"/>
  <c r="EE7" i="1"/>
  <c r="ED7" i="1"/>
  <c r="EC7" i="1"/>
  <c r="DZ7" i="1"/>
  <c r="DV7" i="1"/>
  <c r="CI7" i="1"/>
  <c r="BK7" i="1"/>
  <c r="L7" i="1"/>
  <c r="H7" i="1"/>
  <c r="G7" i="1"/>
  <c r="LO6" i="1"/>
  <c r="LE6" i="1"/>
  <c r="LD6" i="1"/>
  <c r="LB6" i="1"/>
  <c r="KY6" i="1"/>
  <c r="KX6" i="1"/>
  <c r="KP6" i="1"/>
  <c r="KM6" i="1"/>
  <c r="KK6" i="1"/>
  <c r="JV6" i="1"/>
  <c r="JT6" i="1" s="1"/>
  <c r="II6" i="1"/>
  <c r="IH6" i="1"/>
  <c r="IB6" i="1"/>
  <c r="IA6" i="1"/>
  <c r="HU6" i="1"/>
  <c r="HT6" i="1"/>
  <c r="HN6" i="1"/>
  <c r="HM6" i="1"/>
  <c r="HG6" i="1"/>
  <c r="HF6" i="1"/>
  <c r="GZ6" i="1"/>
  <c r="GY6" i="1"/>
  <c r="GS6" i="1"/>
  <c r="GP6" i="1"/>
  <c r="GO6" i="1"/>
  <c r="FM6" i="1"/>
  <c r="FA6" i="1"/>
  <c r="ER6" i="1"/>
  <c r="EE6" i="1"/>
  <c r="ED6" i="1"/>
  <c r="EC6" i="1"/>
  <c r="DZ6" i="1"/>
  <c r="DV6" i="1"/>
  <c r="CI6" i="1"/>
  <c r="BK6" i="1"/>
  <c r="L6" i="1"/>
  <c r="H6" i="1"/>
  <c r="G6" i="1"/>
  <c r="LO5" i="1"/>
  <c r="LE5" i="1"/>
  <c r="LD5" i="1"/>
  <c r="LB5" i="1"/>
  <c r="KY5" i="1"/>
  <c r="KX5" i="1"/>
  <c r="KP5" i="1"/>
  <c r="KM5" i="1"/>
  <c r="KK5" i="1"/>
  <c r="JV5" i="1"/>
  <c r="JT5" i="1"/>
  <c r="II5" i="1"/>
  <c r="IH5" i="1"/>
  <c r="IB5" i="1"/>
  <c r="IA5" i="1"/>
  <c r="HU5" i="1"/>
  <c r="HT5" i="1"/>
  <c r="HN5" i="1"/>
  <c r="HM5" i="1"/>
  <c r="HG5" i="1"/>
  <c r="HF5" i="1"/>
  <c r="GZ5" i="1"/>
  <c r="GY5" i="1"/>
  <c r="GS5" i="1"/>
  <c r="GP5" i="1"/>
  <c r="GO5" i="1"/>
  <c r="FM5" i="1"/>
  <c r="FA5" i="1"/>
  <c r="ER5" i="1"/>
  <c r="EE5" i="1"/>
  <c r="ED5" i="1"/>
  <c r="EC5" i="1"/>
  <c r="DZ5" i="1"/>
  <c r="DV5" i="1"/>
  <c r="CI5" i="1"/>
  <c r="BK5" i="1"/>
  <c r="L5" i="1"/>
  <c r="H5" i="1"/>
  <c r="G5" i="1"/>
  <c r="LO4" i="1"/>
  <c r="LE4" i="1"/>
  <c r="LD4" i="1"/>
  <c r="LB4" i="1"/>
  <c r="KY4" i="1"/>
  <c r="KX4" i="1"/>
  <c r="KP4" i="1"/>
  <c r="KM4" i="1"/>
  <c r="KK4" i="1"/>
  <c r="JV4" i="1"/>
  <c r="JT4" i="1" s="1"/>
  <c r="II4" i="1"/>
  <c r="IH4" i="1"/>
  <c r="IB4" i="1"/>
  <c r="IA4" i="1"/>
  <c r="HU4" i="1"/>
  <c r="HT4" i="1"/>
  <c r="HN4" i="1"/>
  <c r="HM4" i="1"/>
  <c r="HG4" i="1"/>
  <c r="HF4" i="1"/>
  <c r="GZ4" i="1"/>
  <c r="GY4" i="1"/>
  <c r="GS4" i="1"/>
  <c r="GP4" i="1"/>
  <c r="GO4" i="1"/>
  <c r="FM4" i="1"/>
  <c r="FA4" i="1"/>
  <c r="ER4" i="1"/>
  <c r="EE4" i="1"/>
  <c r="ED4" i="1"/>
  <c r="EC4" i="1"/>
  <c r="DZ4" i="1"/>
  <c r="DV4" i="1"/>
  <c r="CI4" i="1"/>
  <c r="BK4" i="1"/>
  <c r="L4" i="1"/>
  <c r="H4" i="1"/>
  <c r="G4" i="1"/>
  <c r="LO3" i="1"/>
  <c r="LE3" i="1"/>
  <c r="LD3" i="1"/>
  <c r="LB3" i="1"/>
  <c r="KY3" i="1"/>
  <c r="KX3" i="1"/>
  <c r="KP3" i="1"/>
  <c r="KM3" i="1"/>
  <c r="KK3" i="1"/>
  <c r="JV3" i="1"/>
  <c r="JT3" i="1" s="1"/>
  <c r="II3" i="1"/>
  <c r="IH3" i="1"/>
  <c r="IB3" i="1"/>
  <c r="IA3" i="1"/>
  <c r="HU3" i="1"/>
  <c r="HT3" i="1"/>
  <c r="HN3" i="1"/>
  <c r="HM3" i="1"/>
  <c r="HG3" i="1"/>
  <c r="HF3" i="1"/>
  <c r="GZ3" i="1"/>
  <c r="GY3" i="1"/>
  <c r="GS3" i="1"/>
  <c r="GP3" i="1"/>
  <c r="GO3" i="1"/>
  <c r="FM3" i="1"/>
  <c r="FA3" i="1"/>
  <c r="ER3" i="1"/>
  <c r="EE3" i="1"/>
  <c r="ED3" i="1"/>
  <c r="EC3" i="1"/>
  <c r="DZ3" i="1"/>
  <c r="DV3" i="1"/>
  <c r="CI3" i="1"/>
  <c r="BK3" i="1"/>
  <c r="L3" i="1"/>
  <c r="H3" i="1"/>
  <c r="G3" i="1"/>
  <c r="LO2" i="1"/>
  <c r="LE2" i="1"/>
  <c r="LD2" i="1"/>
  <c r="LB2" i="1"/>
  <c r="KY2" i="1"/>
  <c r="KX2" i="1"/>
  <c r="KP2" i="1"/>
  <c r="KM2" i="1"/>
  <c r="KK2" i="1"/>
  <c r="JV2" i="1"/>
  <c r="JT2" i="1"/>
  <c r="II2" i="1"/>
  <c r="IH2" i="1"/>
  <c r="IB2" i="1"/>
  <c r="IA2" i="1"/>
  <c r="HU2" i="1"/>
  <c r="HT2" i="1"/>
  <c r="HN2" i="1"/>
  <c r="HM2" i="1"/>
  <c r="HG2" i="1"/>
  <c r="HF2" i="1"/>
  <c r="GZ2" i="1"/>
  <c r="GY2" i="1"/>
  <c r="GS2" i="1"/>
  <c r="GP2" i="1"/>
  <c r="GO2" i="1"/>
  <c r="FM2" i="1"/>
  <c r="FA2" i="1"/>
  <c r="ER2" i="1"/>
  <c r="EE2" i="1"/>
  <c r="ED2" i="1"/>
  <c r="EC2" i="1"/>
  <c r="DZ2" i="1"/>
  <c r="DV2" i="1"/>
  <c r="BK2" i="1"/>
  <c r="L2" i="1"/>
  <c r="H2" i="1"/>
  <c r="G2" i="1"/>
  <c r="EB577" i="1"/>
  <c r="EB505" i="1"/>
  <c r="EB433" i="1"/>
  <c r="EB361" i="1"/>
  <c r="EA589" i="1"/>
  <c r="EA517" i="1"/>
  <c r="EA445" i="1"/>
  <c r="EA373" i="1"/>
  <c r="EA301" i="1"/>
  <c r="EB536" i="1"/>
  <c r="EB464" i="1"/>
  <c r="EB392" i="1"/>
  <c r="EB320" i="1"/>
  <c r="EB531" i="1"/>
  <c r="EB459" i="1"/>
  <c r="EB387" i="1"/>
  <c r="EB315" i="1"/>
  <c r="EB550" i="1"/>
  <c r="EB478" i="1"/>
  <c r="EB406" i="1"/>
  <c r="EB334" i="1"/>
  <c r="EA544" i="1"/>
  <c r="EA472" i="1"/>
  <c r="EA400" i="1"/>
  <c r="EA328" i="1"/>
  <c r="EB551" i="1"/>
  <c r="EB479" i="1"/>
  <c r="EB407" i="1"/>
  <c r="EB335" i="1"/>
  <c r="EA557" i="1"/>
  <c r="EA485" i="1"/>
  <c r="EA413" i="1"/>
  <c r="EA341" i="1"/>
  <c r="EB570" i="1"/>
  <c r="EB498" i="1"/>
  <c r="EB426" i="1"/>
  <c r="EB354" i="1"/>
  <c r="EA594" i="1"/>
  <c r="EA558" i="1"/>
  <c r="EA522" i="1"/>
  <c r="EA486" i="1"/>
  <c r="EA450" i="1"/>
  <c r="EA414" i="1"/>
  <c r="EA378" i="1"/>
  <c r="EB299" i="1"/>
  <c r="EB227" i="1"/>
  <c r="EB155" i="1"/>
  <c r="EA578" i="1"/>
  <c r="EA354" i="1"/>
  <c r="EA281" i="1"/>
  <c r="EA245" i="1"/>
  <c r="EA209" i="1"/>
  <c r="EA173" i="1"/>
  <c r="EA137" i="1"/>
  <c r="EA399" i="1"/>
  <c r="EA326" i="1"/>
  <c r="EB270" i="1"/>
  <c r="EB198" i="1"/>
  <c r="EB126" i="1"/>
  <c r="EA315" i="1"/>
  <c r="EA228" i="1"/>
  <c r="EA156" i="1"/>
  <c r="EA416" i="1"/>
  <c r="EA380" i="1"/>
  <c r="EB289" i="1"/>
  <c r="EB217" i="1"/>
  <c r="EB145" i="1"/>
  <c r="EA518" i="1"/>
  <c r="EA295" i="1"/>
  <c r="EA259" i="1"/>
  <c r="EA223" i="1"/>
  <c r="EA187" i="1"/>
  <c r="EA151" i="1"/>
  <c r="EB230" i="1"/>
  <c r="EB158" i="1"/>
  <c r="EA260" i="1"/>
  <c r="EA188" i="1"/>
  <c r="EA116" i="1"/>
  <c r="EB301" i="1"/>
  <c r="EB231" i="1"/>
  <c r="EB159" i="1"/>
  <c r="EA488" i="1"/>
  <c r="EA298" i="1"/>
  <c r="EA226" i="1"/>
  <c r="EA154" i="1"/>
  <c r="EB86" i="1"/>
  <c r="EB14" i="1"/>
  <c r="EB298" i="1"/>
  <c r="EB109" i="1"/>
  <c r="EA62" i="1"/>
  <c r="EA26" i="1"/>
  <c r="EB81" i="1"/>
  <c r="EB9" i="1"/>
  <c r="EA113" i="1"/>
  <c r="EA51" i="1"/>
  <c r="EA36" i="1"/>
  <c r="EB571" i="1"/>
  <c r="EB499" i="1"/>
  <c r="EB427" i="1"/>
  <c r="EB355" i="1"/>
  <c r="EA583" i="1"/>
  <c r="EA511" i="1"/>
  <c r="EA439" i="1"/>
  <c r="EA367" i="1"/>
  <c r="EB599" i="1"/>
  <c r="EB530" i="1"/>
  <c r="EB458" i="1"/>
  <c r="EB386" i="1"/>
  <c r="EB314" i="1"/>
  <c r="EB525" i="1"/>
  <c r="EB453" i="1"/>
  <c r="EB381" i="1"/>
  <c r="EB309" i="1"/>
  <c r="EB544" i="1"/>
  <c r="EB472" i="1"/>
  <c r="EB400" i="1"/>
  <c r="EB328" i="1"/>
  <c r="EA538" i="1"/>
  <c r="EA466" i="1"/>
  <c r="EA394" i="1"/>
  <c r="EA322" i="1"/>
  <c r="EB545" i="1"/>
  <c r="EB473" i="1"/>
  <c r="EB401" i="1"/>
  <c r="EB329" i="1"/>
  <c r="EA551" i="1"/>
  <c r="EA479" i="1"/>
  <c r="EA407" i="1"/>
  <c r="EA335" i="1"/>
  <c r="EB564" i="1"/>
  <c r="EB492" i="1"/>
  <c r="EB420" i="1"/>
  <c r="EB348" i="1"/>
  <c r="EB293" i="1"/>
  <c r="EB221" i="1"/>
  <c r="EB149" i="1"/>
  <c r="EA387" i="1"/>
  <c r="EB264" i="1"/>
  <c r="EB192" i="1"/>
  <c r="EB120" i="1"/>
  <c r="EA294" i="1"/>
  <c r="EA222" i="1"/>
  <c r="EA150" i="1"/>
  <c r="EB283" i="1"/>
  <c r="EB211" i="1"/>
  <c r="EB139" i="1"/>
  <c r="EA360" i="1"/>
  <c r="EA542" i="1"/>
  <c r="EA345" i="1"/>
  <c r="EB296" i="1"/>
  <c r="EB224" i="1"/>
  <c r="EB152" i="1"/>
  <c r="EA254" i="1"/>
  <c r="EA182" i="1"/>
  <c r="EA110" i="1"/>
  <c r="EA429" i="1"/>
  <c r="EB297" i="1"/>
  <c r="EB225" i="1"/>
  <c r="EB153" i="1"/>
  <c r="EA292" i="1"/>
  <c r="EA220" i="1"/>
  <c r="EA148" i="1"/>
  <c r="EB214" i="1"/>
  <c r="EB80" i="1"/>
  <c r="EB8" i="1"/>
  <c r="EB118" i="1"/>
  <c r="EA495" i="1"/>
  <c r="EB286" i="1"/>
  <c r="EB106" i="1"/>
  <c r="EA20" i="1"/>
  <c r="EA183" i="1"/>
  <c r="EA135" i="1"/>
  <c r="EB75" i="1"/>
  <c r="EB3" i="1"/>
  <c r="EB565" i="1"/>
  <c r="EB493" i="1"/>
  <c r="EB421" i="1"/>
  <c r="EB349" i="1"/>
  <c r="EA577" i="1"/>
  <c r="EA505" i="1"/>
  <c r="EA433" i="1"/>
  <c r="EA361" i="1"/>
  <c r="EB596" i="1"/>
  <c r="EB524" i="1"/>
  <c r="EB452" i="1"/>
  <c r="EB380" i="1"/>
  <c r="EB591" i="1"/>
  <c r="EB519" i="1"/>
  <c r="EB447" i="1"/>
  <c r="EB375" i="1"/>
  <c r="EB303" i="1"/>
  <c r="EB538" i="1"/>
  <c r="EB466" i="1"/>
  <c r="EB394" i="1"/>
  <c r="EA600" i="1"/>
  <c r="EA532" i="1"/>
  <c r="EA460" i="1"/>
  <c r="EA388" i="1"/>
  <c r="EA316" i="1"/>
  <c r="EB539" i="1"/>
  <c r="EB467" i="1"/>
  <c r="EB395" i="1"/>
  <c r="EB323" i="1"/>
  <c r="EA545" i="1"/>
  <c r="EA473" i="1"/>
  <c r="EA401" i="1"/>
  <c r="EA329" i="1"/>
  <c r="EB558" i="1"/>
  <c r="EB486" i="1"/>
  <c r="EB414" i="1"/>
  <c r="EB342" i="1"/>
  <c r="EA588" i="1"/>
  <c r="EA552" i="1"/>
  <c r="EA516" i="1"/>
  <c r="EA480" i="1"/>
  <c r="EA444" i="1"/>
  <c r="EA408" i="1"/>
  <c r="EA585" i="1"/>
  <c r="EB287" i="1"/>
  <c r="EB215" i="1"/>
  <c r="EB143" i="1"/>
  <c r="EA275" i="1"/>
  <c r="EA239" i="1"/>
  <c r="EA203" i="1"/>
  <c r="EA167" i="1"/>
  <c r="EA131" i="1"/>
  <c r="EA375" i="1"/>
  <c r="EA312" i="1"/>
  <c r="EB258" i="1"/>
  <c r="EB186" i="1"/>
  <c r="EB114" i="1"/>
  <c r="EA537" i="1"/>
  <c r="EA288" i="1"/>
  <c r="EA216" i="1"/>
  <c r="EA144" i="1"/>
  <c r="EB277" i="1"/>
  <c r="EB205" i="1"/>
  <c r="EB133" i="1"/>
  <c r="EA470" i="1"/>
  <c r="EA289" i="1"/>
  <c r="EA253" i="1"/>
  <c r="EA217" i="1"/>
  <c r="EA181" i="1"/>
  <c r="EA145" i="1"/>
  <c r="EB290" i="1"/>
  <c r="EB218" i="1"/>
  <c r="EB146" i="1"/>
  <c r="EA248" i="1"/>
  <c r="EA176" i="1"/>
  <c r="EA104" i="1"/>
  <c r="EA417" i="1"/>
  <c r="EB291" i="1"/>
  <c r="EB219" i="1"/>
  <c r="EB147" i="1"/>
  <c r="EA524" i="1"/>
  <c r="EA286" i="1"/>
  <c r="EA214" i="1"/>
  <c r="EA142" i="1"/>
  <c r="EB202" i="1"/>
  <c r="EB74" i="1"/>
  <c r="EB2" i="1"/>
  <c r="EA48" i="1"/>
  <c r="EB99" i="1"/>
  <c r="EA56" i="1"/>
  <c r="EA14" i="1"/>
  <c r="EB79" i="1"/>
  <c r="EB244" i="1"/>
  <c r="EB69" i="1"/>
  <c r="EA88" i="1"/>
  <c r="EB61" i="1"/>
  <c r="EA39" i="1"/>
  <c r="EB64" i="1"/>
  <c r="EA76" i="1"/>
  <c r="EB559" i="1"/>
  <c r="EB487" i="1"/>
  <c r="EB415" i="1"/>
  <c r="EB343" i="1"/>
  <c r="EA571" i="1"/>
  <c r="EA499" i="1"/>
  <c r="EA427" i="1"/>
  <c r="EA355" i="1"/>
  <c r="EB590" i="1"/>
  <c r="EB518" i="1"/>
  <c r="EB446" i="1"/>
  <c r="EB374" i="1"/>
  <c r="EB585" i="1"/>
  <c r="EB513" i="1"/>
  <c r="EB441" i="1"/>
  <c r="EB369" i="1"/>
  <c r="EB600" i="1"/>
  <c r="EB532" i="1"/>
  <c r="EB460" i="1"/>
  <c r="EB388" i="1"/>
  <c r="EA597" i="1"/>
  <c r="EA526" i="1"/>
  <c r="EA454" i="1"/>
  <c r="EA382" i="1"/>
  <c r="EA310" i="1"/>
  <c r="EB533" i="1"/>
  <c r="EB461" i="1"/>
  <c r="EB389" i="1"/>
  <c r="EA593" i="1"/>
  <c r="EA539" i="1"/>
  <c r="EA467" i="1"/>
  <c r="EA395" i="1"/>
  <c r="EA323" i="1"/>
  <c r="EB552" i="1"/>
  <c r="EB480" i="1"/>
  <c r="EB408" i="1"/>
  <c r="EB336" i="1"/>
  <c r="EA555" i="1"/>
  <c r="EB281" i="1"/>
  <c r="EB209" i="1"/>
  <c r="EB137" i="1"/>
  <c r="EA336" i="1"/>
  <c r="EB252" i="1"/>
  <c r="EB180" i="1"/>
  <c r="EB108" i="1"/>
  <c r="EA525" i="1"/>
  <c r="EA282" i="1"/>
  <c r="EA210" i="1"/>
  <c r="EA138" i="1"/>
  <c r="EB271" i="1"/>
  <c r="EB199" i="1"/>
  <c r="EB127" i="1"/>
  <c r="EA506" i="1"/>
  <c r="EA441" i="1"/>
  <c r="EB284" i="1"/>
  <c r="EB212" i="1"/>
  <c r="EB140" i="1"/>
  <c r="EA446" i="1"/>
  <c r="EA242" i="1"/>
  <c r="EA170" i="1"/>
  <c r="EA98" i="1"/>
  <c r="EA405" i="1"/>
  <c r="EB285" i="1"/>
  <c r="EB213" i="1"/>
  <c r="EB141" i="1"/>
  <c r="EA280" i="1"/>
  <c r="EA208" i="1"/>
  <c r="EA136" i="1"/>
  <c r="EB190" i="1"/>
  <c r="EB68" i="1"/>
  <c r="EA30" i="1"/>
  <c r="EA471" i="1"/>
  <c r="EA261" i="1"/>
  <c r="EB91" i="1"/>
  <c r="EB553" i="1"/>
  <c r="EB481" i="1"/>
  <c r="EB409" i="1"/>
  <c r="EB337" i="1"/>
  <c r="EA565" i="1"/>
  <c r="EA493" i="1"/>
  <c r="EA421" i="1"/>
  <c r="EA349" i="1"/>
  <c r="EB584" i="1"/>
  <c r="EB512" i="1"/>
  <c r="EB440" i="1"/>
  <c r="EB368" i="1"/>
  <c r="EB579" i="1"/>
  <c r="EB507" i="1"/>
  <c r="EB435" i="1"/>
  <c r="EB363" i="1"/>
  <c r="EB597" i="1"/>
  <c r="EB526" i="1"/>
  <c r="EB454" i="1"/>
  <c r="EB382" i="1"/>
  <c r="EA592" i="1"/>
  <c r="EA520" i="1"/>
  <c r="EA448" i="1"/>
  <c r="EA376" i="1"/>
  <c r="EA304" i="1"/>
  <c r="EB527" i="1"/>
  <c r="EB455" i="1"/>
  <c r="EB383" i="1"/>
  <c r="EA587" i="1"/>
  <c r="EA533" i="1"/>
  <c r="EA461" i="1"/>
  <c r="EA389" i="1"/>
  <c r="EA317" i="1"/>
  <c r="EB546" i="1"/>
  <c r="EB474" i="1"/>
  <c r="EB402" i="1"/>
  <c r="EB330" i="1"/>
  <c r="EA582" i="1"/>
  <c r="EA546" i="1"/>
  <c r="EA510" i="1"/>
  <c r="EA474" i="1"/>
  <c r="EA438" i="1"/>
  <c r="EA402" i="1"/>
  <c r="EB275" i="1"/>
  <c r="EB203" i="1"/>
  <c r="EB131" i="1"/>
  <c r="EA548" i="1"/>
  <c r="EA269" i="1"/>
  <c r="EA233" i="1"/>
  <c r="EA197" i="1"/>
  <c r="EA161" i="1"/>
  <c r="EA362" i="1"/>
  <c r="EA309" i="1"/>
  <c r="EB246" i="1"/>
  <c r="EB174" i="1"/>
  <c r="EB102" i="1"/>
  <c r="EA513" i="1"/>
  <c r="EA276" i="1"/>
  <c r="EA204" i="1"/>
  <c r="EA132" i="1"/>
  <c r="EA453" i="1"/>
  <c r="EA404" i="1"/>
  <c r="EB265" i="1"/>
  <c r="EB193" i="1"/>
  <c r="EA579" i="1"/>
  <c r="EA342" i="1"/>
  <c r="EA283" i="1"/>
  <c r="EA247" i="1"/>
  <c r="EA211" i="1"/>
  <c r="EA175" i="1"/>
  <c r="EA139" i="1"/>
  <c r="EA332" i="1"/>
  <c r="EB278" i="1"/>
  <c r="EB206" i="1"/>
  <c r="EB134" i="1"/>
  <c r="EA236" i="1"/>
  <c r="EA164" i="1"/>
  <c r="EA393" i="1"/>
  <c r="EB279" i="1"/>
  <c r="EB207" i="1"/>
  <c r="EB135" i="1"/>
  <c r="EA476" i="1"/>
  <c r="EA274" i="1"/>
  <c r="EA202" i="1"/>
  <c r="EA130" i="1"/>
  <c r="EB178" i="1"/>
  <c r="EB62" i="1"/>
  <c r="EA58" i="1"/>
  <c r="EA86" i="1"/>
  <c r="EA50" i="1"/>
  <c r="EA8" i="1"/>
  <c r="EA543" i="1"/>
  <c r="EA219" i="1"/>
  <c r="EA171" i="1"/>
  <c r="EA109" i="1"/>
  <c r="EB57" i="1"/>
  <c r="EA64" i="1"/>
  <c r="EB100" i="1"/>
  <c r="EA27" i="1"/>
  <c r="EA16" i="1"/>
  <c r="EB52" i="1"/>
  <c r="EA4" i="1"/>
  <c r="EA366" i="1"/>
  <c r="EA70" i="1"/>
  <c r="EB541" i="1"/>
  <c r="EB469" i="1"/>
  <c r="EB397" i="1"/>
  <c r="EB325" i="1"/>
  <c r="EA553" i="1"/>
  <c r="EA481" i="1"/>
  <c r="EA409" i="1"/>
  <c r="EA337" i="1"/>
  <c r="EB572" i="1"/>
  <c r="EB500" i="1"/>
  <c r="EB428" i="1"/>
  <c r="EB356" i="1"/>
  <c r="EB567" i="1"/>
  <c r="EB495" i="1"/>
  <c r="EB423" i="1"/>
  <c r="EB351" i="1"/>
  <c r="EB586" i="1"/>
  <c r="EB514" i="1"/>
  <c r="EB442" i="1"/>
  <c r="EB370" i="1"/>
  <c r="EA580" i="1"/>
  <c r="EA508" i="1"/>
  <c r="EA436" i="1"/>
  <c r="EA364" i="1"/>
  <c r="EB587" i="1"/>
  <c r="EB515" i="1"/>
  <c r="EB443" i="1"/>
  <c r="EB371" i="1"/>
  <c r="EA521" i="1"/>
  <c r="EA449" i="1"/>
  <c r="EA377" i="1"/>
  <c r="EA305" i="1"/>
  <c r="EB534" i="1"/>
  <c r="EB462" i="1"/>
  <c r="EB390" i="1"/>
  <c r="EB318" i="1"/>
  <c r="EA576" i="1"/>
  <c r="EA540" i="1"/>
  <c r="EA504" i="1"/>
  <c r="EA468" i="1"/>
  <c r="EA432" i="1"/>
  <c r="EA396" i="1"/>
  <c r="EB263" i="1"/>
  <c r="EB191" i="1"/>
  <c r="EB119" i="1"/>
  <c r="EA299" i="1"/>
  <c r="EA263" i="1"/>
  <c r="EA227" i="1"/>
  <c r="EA191" i="1"/>
  <c r="EA155" i="1"/>
  <c r="EA357" i="1"/>
  <c r="EB234" i="1"/>
  <c r="EB162" i="1"/>
  <c r="EB90" i="1"/>
  <c r="EA489" i="1"/>
  <c r="EA264" i="1"/>
  <c r="EA192" i="1"/>
  <c r="EA120" i="1"/>
  <c r="EB253" i="1"/>
  <c r="EB181" i="1"/>
  <c r="EA549" i="1"/>
  <c r="EA494" i="1"/>
  <c r="EA458" i="1"/>
  <c r="EA277" i="1"/>
  <c r="EA241" i="1"/>
  <c r="EA205" i="1"/>
  <c r="EA169" i="1"/>
  <c r="EA133" i="1"/>
  <c r="EA368" i="1"/>
  <c r="EA327" i="1"/>
  <c r="EB266" i="1"/>
  <c r="EB194" i="1"/>
  <c r="EB122" i="1"/>
  <c r="EA296" i="1"/>
  <c r="EA224" i="1"/>
  <c r="EA152" i="1"/>
  <c r="EB267" i="1"/>
  <c r="EB195" i="1"/>
  <c r="EA596" i="1"/>
  <c r="EA314" i="1"/>
  <c r="EA262" i="1"/>
  <c r="EA190" i="1"/>
  <c r="EA118" i="1"/>
  <c r="EB154" i="1"/>
  <c r="EB50" i="1"/>
  <c r="EA46" i="1"/>
  <c r="EA80" i="1"/>
  <c r="EA44" i="1"/>
  <c r="EA99" i="1"/>
  <c r="EB45" i="1"/>
  <c r="EA434" i="1"/>
  <c r="EA87" i="1"/>
  <c r="EB31" i="1"/>
  <c r="EA103" i="1"/>
  <c r="EB529" i="1"/>
  <c r="EB457" i="1"/>
  <c r="EB385" i="1"/>
  <c r="EB313" i="1"/>
  <c r="EA541" i="1"/>
  <c r="EA469" i="1"/>
  <c r="EA397" i="1"/>
  <c r="EA325" i="1"/>
  <c r="EB560" i="1"/>
  <c r="EB488" i="1"/>
  <c r="EB416" i="1"/>
  <c r="EB344" i="1"/>
  <c r="EB555" i="1"/>
  <c r="EB483" i="1"/>
  <c r="EB411" i="1"/>
  <c r="EB339" i="1"/>
  <c r="EB574" i="1"/>
  <c r="EB502" i="1"/>
  <c r="EB430" i="1"/>
  <c r="EB358" i="1"/>
  <c r="EA568" i="1"/>
  <c r="EA496" i="1"/>
  <c r="EA424" i="1"/>
  <c r="EA352" i="1"/>
  <c r="EB575" i="1"/>
  <c r="EB503" i="1"/>
  <c r="EB431" i="1"/>
  <c r="EB359" i="1"/>
  <c r="EA509" i="1"/>
  <c r="EA437" i="1"/>
  <c r="EA365" i="1"/>
  <c r="EB594" i="1"/>
  <c r="EB522" i="1"/>
  <c r="EB450" i="1"/>
  <c r="EB378" i="1"/>
  <c r="EB306" i="1"/>
  <c r="EA570" i="1"/>
  <c r="EA534" i="1"/>
  <c r="EA498" i="1"/>
  <c r="EA462" i="1"/>
  <c r="EA426" i="1"/>
  <c r="EA390" i="1"/>
  <c r="EB251" i="1"/>
  <c r="EB179" i="1"/>
  <c r="EB107" i="1"/>
  <c r="EA435" i="1"/>
  <c r="EA293" i="1"/>
  <c r="EA257" i="1"/>
  <c r="EA221" i="1"/>
  <c r="EA185" i="1"/>
  <c r="EA149" i="1"/>
  <c r="EA440" i="1"/>
  <c r="EA344" i="1"/>
  <c r="EB294" i="1"/>
  <c r="EB222" i="1"/>
  <c r="EB150" i="1"/>
  <c r="EA465" i="1"/>
  <c r="EA252" i="1"/>
  <c r="EA180" i="1"/>
  <c r="EA108" i="1"/>
  <c r="EA428" i="1"/>
  <c r="EA392" i="1"/>
  <c r="EB241" i="1"/>
  <c r="EB169" i="1"/>
  <c r="EA271" i="1"/>
  <c r="EA235" i="1"/>
  <c r="EA199" i="1"/>
  <c r="EA163" i="1"/>
  <c r="EA127" i="1"/>
  <c r="EA363" i="1"/>
  <c r="EB254" i="1"/>
  <c r="EB182" i="1"/>
  <c r="EA284" i="1"/>
  <c r="EA212" i="1"/>
  <c r="EA140" i="1"/>
  <c r="EB255" i="1"/>
  <c r="EB183" i="1"/>
  <c r="EA500" i="1"/>
  <c r="EA464" i="1"/>
  <c r="EA308" i="1"/>
  <c r="EA250" i="1"/>
  <c r="EA178" i="1"/>
  <c r="EA106" i="1"/>
  <c r="EB130" i="1"/>
  <c r="EB38" i="1"/>
  <c r="EA34" i="1"/>
  <c r="EA74" i="1"/>
  <c r="EA38" i="1"/>
  <c r="EA54" i="1"/>
  <c r="EB33" i="1"/>
  <c r="EB105" i="1"/>
  <c r="EA291" i="1"/>
  <c r="EA75" i="1"/>
  <c r="EA9" i="1"/>
  <c r="EA84" i="1"/>
  <c r="EB19" i="1"/>
  <c r="EA100" i="1"/>
  <c r="EB28" i="1"/>
  <c r="EB595" i="1"/>
  <c r="EB523" i="1"/>
  <c r="EB451" i="1"/>
  <c r="EB379" i="1"/>
  <c r="EB307" i="1"/>
  <c r="EA535" i="1"/>
  <c r="EA463" i="1"/>
  <c r="EA391" i="1"/>
  <c r="EA319" i="1"/>
  <c r="EB554" i="1"/>
  <c r="EB482" i="1"/>
  <c r="EB410" i="1"/>
  <c r="EB338" i="1"/>
  <c r="EB549" i="1"/>
  <c r="EB477" i="1"/>
  <c r="EB405" i="1"/>
  <c r="EB333" i="1"/>
  <c r="EB568" i="1"/>
  <c r="EB496" i="1"/>
  <c r="EB424" i="1"/>
  <c r="EB352" i="1"/>
  <c r="EA562" i="1"/>
  <c r="EA490" i="1"/>
  <c r="EA418" i="1"/>
  <c r="EA346" i="1"/>
  <c r="EB569" i="1"/>
  <c r="EB497" i="1"/>
  <c r="EB425" i="1"/>
  <c r="EB353" i="1"/>
  <c r="EA569" i="1"/>
  <c r="EA503" i="1"/>
  <c r="EA431" i="1"/>
  <c r="EA359" i="1"/>
  <c r="EB588" i="1"/>
  <c r="EB516" i="1"/>
  <c r="EB444" i="1"/>
  <c r="EB372" i="1"/>
  <c r="EB300" i="1"/>
  <c r="EB245" i="1"/>
  <c r="EB173" i="1"/>
  <c r="EB101" i="1"/>
  <c r="EA372" i="1"/>
  <c r="EB288" i="1"/>
  <c r="EB216" i="1"/>
  <c r="EB144" i="1"/>
  <c r="EA246" i="1"/>
  <c r="EA174" i="1"/>
  <c r="EA102" i="1"/>
  <c r="EA300" i="1"/>
  <c r="EB235" i="1"/>
  <c r="EB163" i="1"/>
  <c r="EA530" i="1"/>
  <c r="EB248" i="1"/>
  <c r="EB176" i="1"/>
  <c r="EA561" i="1"/>
  <c r="EA278" i="1"/>
  <c r="EA206" i="1"/>
  <c r="EA134" i="1"/>
  <c r="EA554" i="1"/>
  <c r="EB322" i="1"/>
  <c r="EB249" i="1"/>
  <c r="EB177" i="1"/>
  <c r="EA566" i="1"/>
  <c r="EA244" i="1"/>
  <c r="EA172" i="1"/>
  <c r="EB256" i="1"/>
  <c r="EB32" i="1"/>
  <c r="EA121" i="1"/>
  <c r="EA119" i="1"/>
  <c r="EB589" i="1"/>
  <c r="EB517" i="1"/>
  <c r="EB445" i="1"/>
  <c r="EB373" i="1"/>
  <c r="EA595" i="1"/>
  <c r="EA529" i="1"/>
  <c r="EA457" i="1"/>
  <c r="EA385" i="1"/>
  <c r="EA313" i="1"/>
  <c r="EB548" i="1"/>
  <c r="EB476" i="1"/>
  <c r="EB404" i="1"/>
  <c r="EB332" i="1"/>
  <c r="EB543" i="1"/>
  <c r="EB471" i="1"/>
  <c r="EB399" i="1"/>
  <c r="EB327" i="1"/>
  <c r="EB562" i="1"/>
  <c r="EB490" i="1"/>
  <c r="EB418" i="1"/>
  <c r="EB346" i="1"/>
  <c r="EA556" i="1"/>
  <c r="EA484" i="1"/>
  <c r="EA412" i="1"/>
  <c r="EA340" i="1"/>
  <c r="EB563" i="1"/>
  <c r="EB491" i="1"/>
  <c r="EB419" i="1"/>
  <c r="EB347" i="1"/>
  <c r="EA497" i="1"/>
  <c r="EA425" i="1"/>
  <c r="EA353" i="1"/>
  <c r="EB582" i="1"/>
  <c r="EB510" i="1"/>
  <c r="EB438" i="1"/>
  <c r="EB366" i="1"/>
  <c r="EA598" i="1"/>
  <c r="EA564" i="1"/>
  <c r="EA528" i="1"/>
  <c r="EA492" i="1"/>
  <c r="EA456" i="1"/>
  <c r="EA420" i="1"/>
  <c r="EA384" i="1"/>
  <c r="EA320" i="1"/>
  <c r="EB239" i="1"/>
  <c r="EB167" i="1"/>
  <c r="EB95" i="1"/>
  <c r="EA287" i="1"/>
  <c r="EA251" i="1"/>
  <c r="EA215" i="1"/>
  <c r="EA179" i="1"/>
  <c r="EA143" i="1"/>
  <c r="EA423" i="1"/>
  <c r="EA339" i="1"/>
  <c r="EB282" i="1"/>
  <c r="EB210" i="1"/>
  <c r="EB138" i="1"/>
  <c r="EA567" i="1"/>
  <c r="EA318" i="1"/>
  <c r="EA240" i="1"/>
  <c r="EA168" i="1"/>
  <c r="EA96" i="1"/>
  <c r="EB229" i="1"/>
  <c r="EB157" i="1"/>
  <c r="EA482" i="1"/>
  <c r="EA265" i="1"/>
  <c r="EA229" i="1"/>
  <c r="EA193" i="1"/>
  <c r="EA157" i="1"/>
  <c r="EA572" i="1"/>
  <c r="EB310" i="1"/>
  <c r="EB242" i="1"/>
  <c r="EB170" i="1"/>
  <c r="EA272" i="1"/>
  <c r="EA200" i="1"/>
  <c r="EA128" i="1"/>
  <c r="EB243" i="1"/>
  <c r="EB171" i="1"/>
  <c r="EA302" i="1"/>
  <c r="EA238" i="1"/>
  <c r="EA166" i="1"/>
  <c r="EA115" i="1"/>
  <c r="EB26" i="1"/>
  <c r="EA10" i="1"/>
  <c r="EB13" i="1"/>
  <c r="EB305" i="1"/>
  <c r="EA68" i="1"/>
  <c r="EA32" i="1"/>
  <c r="EA398" i="1"/>
  <c r="EA195" i="1"/>
  <c r="EA147" i="1"/>
  <c r="EB21" i="1"/>
  <c r="EB268" i="1"/>
  <c r="EA63" i="1"/>
  <c r="EB583" i="1"/>
  <c r="EB511" i="1"/>
  <c r="EB439" i="1"/>
  <c r="EB367" i="1"/>
  <c r="EA523" i="1"/>
  <c r="EA451" i="1"/>
  <c r="EA379" i="1"/>
  <c r="EA307" i="1"/>
  <c r="EB542" i="1"/>
  <c r="EB470" i="1"/>
  <c r="EB398" i="1"/>
  <c r="EB326" i="1"/>
  <c r="EB537" i="1"/>
  <c r="EB465" i="1"/>
  <c r="EB393" i="1"/>
  <c r="EB321" i="1"/>
  <c r="EB556" i="1"/>
  <c r="EB484" i="1"/>
  <c r="EB412" i="1"/>
  <c r="EB340" i="1"/>
  <c r="EA550" i="1"/>
  <c r="EA478" i="1"/>
  <c r="EA406" i="1"/>
  <c r="EA334" i="1"/>
  <c r="EB557" i="1"/>
  <c r="EB485" i="1"/>
  <c r="EB413" i="1"/>
  <c r="EB341" i="1"/>
  <c r="EA563" i="1"/>
  <c r="EA491" i="1"/>
  <c r="EA419" i="1"/>
  <c r="EA347" i="1"/>
  <c r="EB576" i="1"/>
  <c r="EB504" i="1"/>
  <c r="EB432" i="1"/>
  <c r="EB360" i="1"/>
  <c r="EB233" i="1"/>
  <c r="EB161" i="1"/>
  <c r="EA411" i="1"/>
  <c r="EB276" i="1"/>
  <c r="EB204" i="1"/>
  <c r="EB132" i="1"/>
  <c r="EA560" i="1"/>
  <c r="EA234" i="1"/>
  <c r="EA162" i="1"/>
  <c r="EA90" i="1"/>
  <c r="EB295" i="1"/>
  <c r="EB223" i="1"/>
  <c r="EB151" i="1"/>
  <c r="EA350" i="1"/>
  <c r="EB304" i="1"/>
  <c r="EB236" i="1"/>
  <c r="EB164" i="1"/>
  <c r="EA266" i="1"/>
  <c r="EA194" i="1"/>
  <c r="EA122" i="1"/>
  <c r="EB237" i="1"/>
  <c r="EB165" i="1"/>
  <c r="EA536" i="1"/>
  <c r="EA447" i="1"/>
  <c r="EA232" i="1"/>
  <c r="EA160" i="1"/>
  <c r="EA231" i="1"/>
  <c r="EB20" i="1"/>
  <c r="EA599" i="1"/>
  <c r="EA519" i="1"/>
  <c r="EA487" i="1"/>
  <c r="EB520" i="1"/>
  <c r="EA527" i="1"/>
  <c r="EB96" i="1"/>
  <c r="EB128" i="1"/>
  <c r="EB273" i="1"/>
  <c r="EB34" i="1"/>
  <c r="EB93" i="1"/>
  <c r="EB148" i="1"/>
  <c r="EB71" i="1"/>
  <c r="EB60" i="1"/>
  <c r="EA25" i="1"/>
  <c r="EA475" i="1"/>
  <c r="EB350" i="1"/>
  <c r="EB508" i="1"/>
  <c r="EA358" i="1"/>
  <c r="EA515" i="1"/>
  <c r="EB384" i="1"/>
  <c r="EB113" i="1"/>
  <c r="EA590" i="1"/>
  <c r="EA591" i="1"/>
  <c r="EB261" i="1"/>
  <c r="EA256" i="1"/>
  <c r="EB124" i="1"/>
  <c r="EA15" i="1"/>
  <c r="EB25" i="1"/>
  <c r="EB22" i="1"/>
  <c r="EA40" i="1"/>
  <c r="EB136" i="1"/>
  <c r="EB65" i="1"/>
  <c r="EA66" i="1"/>
  <c r="EA459" i="1"/>
  <c r="EA53" i="1"/>
  <c r="EA285" i="1"/>
  <c r="EA213" i="1"/>
  <c r="EA165" i="1"/>
  <c r="EB54" i="1"/>
  <c r="EA95" i="1"/>
  <c r="EA19" i="1"/>
  <c r="EB434" i="1"/>
  <c r="EB46" i="1"/>
  <c r="EA71" i="1"/>
  <c r="EB547" i="1"/>
  <c r="EA415" i="1"/>
  <c r="EB573" i="1"/>
  <c r="EB448" i="1"/>
  <c r="EB593" i="1"/>
  <c r="EA455" i="1"/>
  <c r="EB324" i="1"/>
  <c r="EA501" i="1"/>
  <c r="EA321" i="1"/>
  <c r="EB316" i="1"/>
  <c r="EB201" i="1"/>
  <c r="EA196" i="1"/>
  <c r="EA422" i="1"/>
  <c r="EA3" i="1"/>
  <c r="EA410" i="1"/>
  <c r="EB16" i="1"/>
  <c r="EB262" i="1"/>
  <c r="EA267" i="1"/>
  <c r="EA123" i="1"/>
  <c r="EB59" i="1"/>
  <c r="EB111" i="1"/>
  <c r="EA47" i="1"/>
  <c r="EA333" i="1"/>
  <c r="EB48" i="1"/>
  <c r="EA85" i="1"/>
  <c r="EA13" i="1"/>
  <c r="EB197" i="1"/>
  <c r="EB56" i="1"/>
  <c r="EB535" i="1"/>
  <c r="EA403" i="1"/>
  <c r="EB561" i="1"/>
  <c r="EB436" i="1"/>
  <c r="EB581" i="1"/>
  <c r="EA443" i="1"/>
  <c r="EB312" i="1"/>
  <c r="EA477" i="1"/>
  <c r="EA324" i="1"/>
  <c r="EA290" i="1"/>
  <c r="EB189" i="1"/>
  <c r="EA184" i="1"/>
  <c r="EA338" i="1"/>
  <c r="EB116" i="1"/>
  <c r="EA386" i="1"/>
  <c r="EB10" i="1"/>
  <c r="EA72" i="1"/>
  <c r="EB53" i="1"/>
  <c r="EA24" i="1"/>
  <c r="EB104" i="1"/>
  <c r="EA41" i="1"/>
  <c r="EA97" i="1"/>
  <c r="EB42" i="1"/>
  <c r="EA79" i="1"/>
  <c r="EA7" i="1"/>
  <c r="EA581" i="1"/>
  <c r="EA374" i="1"/>
  <c r="EA225" i="1"/>
  <c r="EB72" i="1"/>
  <c r="EB475" i="1"/>
  <c r="EA343" i="1"/>
  <c r="EB501" i="1"/>
  <c r="EB376" i="1"/>
  <c r="EB521" i="1"/>
  <c r="EA383" i="1"/>
  <c r="EA270" i="1"/>
  <c r="EB259" i="1"/>
  <c r="EA230" i="1"/>
  <c r="EB129" i="1"/>
  <c r="EA124" i="1"/>
  <c r="EA91" i="1"/>
  <c r="EB67" i="1"/>
  <c r="EA52" i="1"/>
  <c r="EA92" i="1"/>
  <c r="EB4" i="1"/>
  <c r="EA237" i="1"/>
  <c r="EA117" i="1"/>
  <c r="EB47" i="1"/>
  <c r="EA243" i="1"/>
  <c r="EA101" i="1"/>
  <c r="EA35" i="1"/>
  <c r="EB238" i="1"/>
  <c r="EA573" i="1"/>
  <c r="EB311" i="1"/>
  <c r="EA201" i="1"/>
  <c r="EA153" i="1"/>
  <c r="EB36" i="1"/>
  <c r="EB121" i="1"/>
  <c r="EA273" i="1"/>
  <c r="EA73" i="1"/>
  <c r="EA442" i="1"/>
  <c r="EB317" i="1"/>
  <c r="EA18" i="1"/>
  <c r="EA177" i="1"/>
  <c r="EB463" i="1"/>
  <c r="EA331" i="1"/>
  <c r="EB489" i="1"/>
  <c r="EB364" i="1"/>
  <c r="EB509" i="1"/>
  <c r="EA371" i="1"/>
  <c r="EA258" i="1"/>
  <c r="EB247" i="1"/>
  <c r="EA218" i="1"/>
  <c r="EA112" i="1"/>
  <c r="EB87" i="1"/>
  <c r="EB55" i="1"/>
  <c r="EB103" i="1"/>
  <c r="EA22" i="1"/>
  <c r="EA279" i="1"/>
  <c r="EB88" i="1"/>
  <c r="EA82" i="1"/>
  <c r="EB41" i="1"/>
  <c r="EB49" i="1"/>
  <c r="EB292" i="1"/>
  <c r="EB97" i="1"/>
  <c r="EA29" i="1"/>
  <c r="EA94" i="1"/>
  <c r="EB30" i="1"/>
  <c r="EA67" i="1"/>
  <c r="EB592" i="1"/>
  <c r="EB200" i="1"/>
  <c r="EA45" i="1"/>
  <c r="EB172" i="1"/>
  <c r="EB403" i="1"/>
  <c r="EB578" i="1"/>
  <c r="EB429" i="1"/>
  <c r="EA586" i="1"/>
  <c r="EB449" i="1"/>
  <c r="EA311" i="1"/>
  <c r="EA452" i="1"/>
  <c r="EA306" i="1"/>
  <c r="EA198" i="1"/>
  <c r="EB187" i="1"/>
  <c r="EA158" i="1"/>
  <c r="EA512" i="1"/>
  <c r="EB63" i="1"/>
  <c r="EB92" i="1"/>
  <c r="EB82" i="1"/>
  <c r="EA28" i="1"/>
  <c r="EA348" i="1"/>
  <c r="EB123" i="1"/>
  <c r="EB85" i="1"/>
  <c r="EB220" i="1"/>
  <c r="EB35" i="1"/>
  <c r="EB43" i="1"/>
  <c r="EB94" i="1"/>
  <c r="EA23" i="1"/>
  <c r="EB24" i="1"/>
  <c r="EA6" i="1"/>
  <c r="EA61" i="1"/>
  <c r="EA60" i="1"/>
  <c r="EA37" i="1"/>
  <c r="EB391" i="1"/>
  <c r="EB566" i="1"/>
  <c r="EB417" i="1"/>
  <c r="EA574" i="1"/>
  <c r="EB437" i="1"/>
  <c r="EB598" i="1"/>
  <c r="EA303" i="1"/>
  <c r="EA186" i="1"/>
  <c r="EB175" i="1"/>
  <c r="EA146" i="1"/>
  <c r="EA125" i="1"/>
  <c r="EA207" i="1"/>
  <c r="EB51" i="1"/>
  <c r="EA81" i="1"/>
  <c r="EB232" i="1"/>
  <c r="EB76" i="1"/>
  <c r="EA78" i="1"/>
  <c r="EB117" i="1"/>
  <c r="EB37" i="1"/>
  <c r="EB208" i="1"/>
  <c r="EA93" i="1"/>
  <c r="EB29" i="1"/>
  <c r="EA531" i="1"/>
  <c r="EA89" i="1"/>
  <c r="EA17" i="1"/>
  <c r="EB280" i="1"/>
  <c r="EA189" i="1"/>
  <c r="EA141" i="1"/>
  <c r="EB18" i="1"/>
  <c r="EA55" i="1"/>
  <c r="EA559" i="1"/>
  <c r="EA249" i="1"/>
  <c r="EB83" i="1"/>
  <c r="EA369" i="1"/>
  <c r="EB112" i="1"/>
  <c r="EB331" i="1"/>
  <c r="EB506" i="1"/>
  <c r="EB357" i="1"/>
  <c r="EA514" i="1"/>
  <c r="EB377" i="1"/>
  <c r="EB540" i="1"/>
  <c r="EB269" i="1"/>
  <c r="EB240" i="1"/>
  <c r="EA126" i="1"/>
  <c r="EB272" i="1"/>
  <c r="EA584" i="1"/>
  <c r="EB166" i="1"/>
  <c r="EB39" i="1"/>
  <c r="EA69" i="1"/>
  <c r="EB70" i="1"/>
  <c r="EA330" i="1"/>
  <c r="EB110" i="1"/>
  <c r="EB196" i="1"/>
  <c r="EB23" i="1"/>
  <c r="EB250" i="1"/>
  <c r="EA83" i="1"/>
  <c r="EA11" i="1"/>
  <c r="EB84" i="1"/>
  <c r="EB12" i="1"/>
  <c r="EB226" i="1"/>
  <c r="EA49" i="1"/>
  <c r="EA12" i="1"/>
  <c r="EB319" i="1"/>
  <c r="EB494" i="1"/>
  <c r="EB345" i="1"/>
  <c r="EA502" i="1"/>
  <c r="EB365" i="1"/>
  <c r="EB528" i="1"/>
  <c r="EB257" i="1"/>
  <c r="EB228" i="1"/>
  <c r="EA114" i="1"/>
  <c r="EB260" i="1"/>
  <c r="EB142" i="1"/>
  <c r="EB27" i="1"/>
  <c r="EB274" i="1"/>
  <c r="EA57" i="1"/>
  <c r="EA42" i="1"/>
  <c r="EB58" i="1"/>
  <c r="EA107" i="1"/>
  <c r="EB184" i="1"/>
  <c r="EB89" i="1"/>
  <c r="EB17" i="1"/>
  <c r="EA507" i="1"/>
  <c r="EA77" i="1"/>
  <c r="EA5" i="1"/>
  <c r="EA255" i="1"/>
  <c r="EB78" i="1"/>
  <c r="EB6" i="1"/>
  <c r="EB73" i="1"/>
  <c r="EB115" i="1"/>
  <c r="EA43" i="1"/>
  <c r="EB468" i="1"/>
  <c r="EA381" i="1"/>
  <c r="EB15" i="1"/>
  <c r="EA547" i="1"/>
  <c r="EB422" i="1"/>
  <c r="EB580" i="1"/>
  <c r="EA430" i="1"/>
  <c r="EA575" i="1"/>
  <c r="EB456" i="1"/>
  <c r="EB185" i="1"/>
  <c r="EB156" i="1"/>
  <c r="EB188" i="1"/>
  <c r="EB44" i="1"/>
  <c r="EA159" i="1"/>
  <c r="EA33" i="1"/>
  <c r="EA356" i="1"/>
  <c r="EB40" i="1"/>
  <c r="EB302" i="1"/>
  <c r="EB308" i="1"/>
  <c r="EB160" i="1"/>
  <c r="EB77" i="1"/>
  <c r="EB5" i="1"/>
  <c r="EA483" i="1"/>
  <c r="EA65" i="1"/>
  <c r="EB66" i="1"/>
  <c r="EA31" i="1"/>
  <c r="EB362" i="1"/>
  <c r="EA370" i="1"/>
  <c r="EB396" i="1"/>
  <c r="EB125" i="1"/>
  <c r="EA268" i="1"/>
  <c r="EA2" i="1"/>
  <c r="EA21" i="1"/>
  <c r="EA105" i="1"/>
  <c r="EA59" i="1"/>
  <c r="EA297" i="1"/>
  <c r="EA351" i="1"/>
  <c r="EA111" i="1"/>
  <c r="EB98" i="1"/>
  <c r="EB168" i="1"/>
  <c r="EB11" i="1"/>
  <c r="EA129" i="1"/>
  <c r="EB7" i="1"/>
  <c r="CJ38" i="2" l="1"/>
  <c r="CE38" i="2"/>
  <c r="CJ62" i="2"/>
  <c r="CE62" i="2"/>
  <c r="CJ102" i="2"/>
  <c r="CE102" i="2"/>
  <c r="CE12" i="2"/>
  <c r="CE18" i="2"/>
  <c r="CE28" i="2"/>
  <c r="CE39" i="2"/>
  <c r="CE63" i="2"/>
  <c r="CJ86" i="2"/>
  <c r="CE86" i="2"/>
  <c r="CE89" i="2"/>
  <c r="CJ110" i="2"/>
  <c r="CE110" i="2"/>
  <c r="CE111" i="2"/>
  <c r="CE121" i="2"/>
  <c r="CE148" i="2"/>
  <c r="CJ166" i="2"/>
  <c r="CE166" i="2"/>
  <c r="CJ46" i="2"/>
  <c r="CE46" i="2"/>
  <c r="CE76" i="2"/>
  <c r="CJ118" i="2"/>
  <c r="CE118" i="2"/>
  <c r="CJ161" i="2"/>
  <c r="CE161" i="2"/>
  <c r="CJ162" i="2"/>
  <c r="CJ22" i="2"/>
  <c r="CE22" i="2"/>
  <c r="CJ70" i="2"/>
  <c r="CE70" i="2"/>
  <c r="CJ126" i="2"/>
  <c r="CE126" i="2"/>
  <c r="CE9" i="2"/>
  <c r="CE11" i="2"/>
  <c r="CE23" i="2"/>
  <c r="CE36" i="2"/>
  <c r="CJ54" i="2"/>
  <c r="CE54" i="2"/>
  <c r="CE57" i="2"/>
  <c r="CE60" i="2"/>
  <c r="CE71" i="2"/>
  <c r="CJ94" i="2"/>
  <c r="CE94" i="2"/>
  <c r="CE97" i="2"/>
  <c r="CE100" i="2"/>
  <c r="CJ135" i="2"/>
  <c r="CE135" i="2"/>
  <c r="CJ140" i="2"/>
  <c r="CE140" i="2"/>
  <c r="CJ30" i="2"/>
  <c r="CE30" i="2"/>
  <c r="CJ131" i="2"/>
  <c r="CE131" i="2"/>
  <c r="CJ142" i="2"/>
  <c r="CE142" i="2"/>
  <c r="CJ158" i="2"/>
  <c r="CE158" i="2"/>
  <c r="CE44" i="2"/>
  <c r="CJ78" i="2"/>
  <c r="CE78" i="2"/>
  <c r="CE81" i="2"/>
  <c r="CE116" i="2"/>
  <c r="CJ19" i="2"/>
  <c r="CJ27" i="2"/>
  <c r="CJ35" i="2"/>
  <c r="CJ43" i="2"/>
  <c r="CJ51" i="2"/>
  <c r="CJ99" i="2"/>
  <c r="CJ107" i="2"/>
  <c r="CJ115" i="2"/>
  <c r="CJ123" i="2"/>
  <c r="CJ198" i="2"/>
  <c r="CE198" i="2"/>
  <c r="CJ206" i="2"/>
  <c r="CE206" i="2"/>
  <c r="CE180" i="2"/>
  <c r="CJ214" i="2"/>
  <c r="CE214" i="2"/>
  <c r="CE225" i="2"/>
  <c r="CE244" i="2"/>
  <c r="CJ222" i="2"/>
  <c r="CE222" i="2"/>
  <c r="CJ226" i="2"/>
  <c r="CJ230" i="2"/>
  <c r="CE230" i="2"/>
  <c r="CJ257" i="2"/>
  <c r="CE257" i="2"/>
  <c r="CJ174" i="2"/>
  <c r="CE174" i="2"/>
  <c r="CJ178" i="2"/>
  <c r="CE185" i="2"/>
  <c r="CE204" i="2"/>
  <c r="CJ238" i="2"/>
  <c r="CE238" i="2"/>
  <c r="CJ242" i="2"/>
  <c r="CE249" i="2"/>
  <c r="CJ250" i="2"/>
  <c r="CE250" i="2"/>
  <c r="CJ309" i="2"/>
  <c r="CE309" i="2"/>
  <c r="CJ182" i="2"/>
  <c r="CE182" i="2"/>
  <c r="CJ186" i="2"/>
  <c r="CE193" i="2"/>
  <c r="CE212" i="2"/>
  <c r="CJ246" i="2"/>
  <c r="CE246" i="2"/>
  <c r="CE258" i="2"/>
  <c r="CJ150" i="2"/>
  <c r="CE150" i="2"/>
  <c r="CE153" i="2"/>
  <c r="CE156" i="2"/>
  <c r="CJ190" i="2"/>
  <c r="CE190" i="2"/>
  <c r="CJ194" i="2"/>
  <c r="CE201" i="2"/>
  <c r="CE220" i="2"/>
  <c r="CJ305" i="2"/>
  <c r="CE305" i="2"/>
  <c r="CJ319" i="2"/>
  <c r="CE319" i="2"/>
  <c r="CJ313" i="2"/>
  <c r="CE313" i="2"/>
  <c r="CJ327" i="2"/>
  <c r="CE327" i="2"/>
  <c r="CJ343" i="2"/>
  <c r="CE343" i="2"/>
  <c r="CJ321" i="2"/>
  <c r="CE321" i="2"/>
  <c r="CJ335" i="2"/>
  <c r="CE335" i="2"/>
  <c r="CJ359" i="2"/>
  <c r="CE359" i="2"/>
  <c r="CE314" i="2"/>
  <c r="CE325" i="2"/>
  <c r="CJ329" i="2"/>
  <c r="CE329" i="2"/>
  <c r="CJ279" i="2"/>
  <c r="CE279" i="2"/>
  <c r="CJ287" i="2"/>
  <c r="CE287" i="2"/>
  <c r="CE322" i="2"/>
  <c r="CE333" i="2"/>
  <c r="CJ337" i="2"/>
  <c r="CE337" i="2"/>
  <c r="CJ341" i="2"/>
  <c r="CE341" i="2"/>
  <c r="CJ362" i="2"/>
  <c r="CE362" i="2"/>
  <c r="CJ375" i="2"/>
  <c r="CE375" i="2"/>
  <c r="CJ265" i="2"/>
  <c r="CE265" i="2"/>
  <c r="CJ295" i="2"/>
  <c r="CE295" i="2"/>
  <c r="CE330" i="2"/>
  <c r="CJ273" i="2"/>
  <c r="CE273" i="2"/>
  <c r="CE277" i="2"/>
  <c r="CJ281" i="2"/>
  <c r="CE281" i="2"/>
  <c r="CE285" i="2"/>
  <c r="CJ289" i="2"/>
  <c r="CE289" i="2"/>
  <c r="CJ303" i="2"/>
  <c r="CE303" i="2"/>
  <c r="CJ346" i="2"/>
  <c r="CE346" i="2"/>
  <c r="CJ364" i="2"/>
  <c r="CE364" i="2"/>
  <c r="CJ365" i="2"/>
  <c r="CE365" i="2"/>
  <c r="CE263" i="2"/>
  <c r="CE293" i="2"/>
  <c r="CJ297" i="2"/>
  <c r="CE297" i="2"/>
  <c r="CJ311" i="2"/>
  <c r="CE311" i="2"/>
  <c r="CJ348" i="2"/>
  <c r="CE348" i="2"/>
  <c r="CJ378" i="2"/>
  <c r="CE378" i="2"/>
  <c r="CJ428" i="2"/>
  <c r="CE428" i="2"/>
  <c r="CJ396" i="2"/>
  <c r="CE396" i="2"/>
  <c r="CJ436" i="2"/>
  <c r="CE436" i="2"/>
  <c r="CJ444" i="2"/>
  <c r="CE444" i="2"/>
  <c r="CJ404" i="2"/>
  <c r="CE404" i="2"/>
  <c r="CE407" i="2"/>
  <c r="CJ445" i="2"/>
  <c r="CJ339" i="2"/>
  <c r="CJ350" i="2"/>
  <c r="CJ356" i="2"/>
  <c r="CE356" i="2"/>
  <c r="CJ372" i="2"/>
  <c r="CE372" i="2"/>
  <c r="CJ412" i="2"/>
  <c r="CE412" i="2"/>
  <c r="CE415" i="2"/>
  <c r="CE426" i="2"/>
  <c r="CJ380" i="2"/>
  <c r="CE380" i="2"/>
  <c r="CE383" i="2"/>
  <c r="CE394" i="2"/>
  <c r="CJ366" i="2"/>
  <c r="CJ388" i="2"/>
  <c r="CE388" i="2"/>
  <c r="CE391" i="2"/>
  <c r="CJ420" i="2"/>
  <c r="CE420" i="2"/>
  <c r="CE423" i="2"/>
  <c r="CE442" i="2"/>
  <c r="CJ479" i="2"/>
  <c r="CE479" i="2"/>
  <c r="CE461" i="2"/>
  <c r="CJ487" i="2"/>
  <c r="CE487" i="2"/>
  <c r="CE490" i="2"/>
  <c r="CE513" i="2"/>
  <c r="CE521" i="2"/>
  <c r="CJ522" i="2"/>
  <c r="CE522" i="2"/>
  <c r="CE529" i="2"/>
  <c r="CJ462" i="2"/>
  <c r="CJ495" i="2"/>
  <c r="CE495" i="2"/>
  <c r="CJ503" i="2"/>
  <c r="CE503" i="2"/>
  <c r="CJ518" i="2"/>
  <c r="CE518" i="2"/>
  <c r="CJ537" i="2"/>
  <c r="CE537" i="2"/>
  <c r="CE469" i="2"/>
  <c r="CE504" i="2"/>
  <c r="CE519" i="2"/>
  <c r="CE527" i="2"/>
  <c r="CJ531" i="2"/>
  <c r="CE466" i="2"/>
  <c r="CE485" i="2"/>
  <c r="CE508" i="2"/>
  <c r="CJ455" i="2"/>
  <c r="CJ471" i="2"/>
  <c r="CE471" i="2"/>
  <c r="CE474" i="2"/>
  <c r="CE493" i="2"/>
  <c r="CJ516" i="2"/>
  <c r="CE516" i="2"/>
  <c r="CJ561" i="2"/>
  <c r="CE561" i="2"/>
  <c r="CE572" i="2"/>
  <c r="CE541" i="2"/>
  <c r="CE551" i="2"/>
  <c r="CJ569" i="2"/>
  <c r="CE569" i="2"/>
  <c r="CE570" i="2"/>
  <c r="CJ577" i="2"/>
  <c r="CE577" i="2"/>
  <c r="CE578" i="2"/>
  <c r="CJ539" i="2"/>
  <c r="CE543" i="2"/>
  <c r="CJ547" i="2"/>
  <c r="CE575" i="2"/>
  <c r="CJ586" i="2"/>
  <c r="CE586" i="2"/>
  <c r="CE594" i="2"/>
  <c r="CE591" i="2"/>
  <c r="CE585" i="2"/>
  <c r="CE593" i="2"/>
  <c r="CE599" i="2"/>
  <c r="CJ594" i="1"/>
  <c r="CJ586" i="1"/>
  <c r="CJ578" i="1"/>
  <c r="CJ570" i="1"/>
  <c r="CJ562" i="1"/>
  <c r="CJ554" i="1"/>
  <c r="CJ546" i="1"/>
  <c r="CJ538" i="1"/>
  <c r="CJ530" i="1"/>
  <c r="CJ522" i="1"/>
  <c r="CJ514" i="1"/>
  <c r="CJ506" i="1"/>
  <c r="CJ498" i="1"/>
  <c r="CJ490" i="1"/>
  <c r="CJ482" i="1"/>
  <c r="CJ474" i="1"/>
  <c r="CJ466" i="1"/>
  <c r="CJ458" i="1"/>
  <c r="CJ450" i="1"/>
  <c r="CJ442" i="1"/>
  <c r="CJ434" i="1"/>
  <c r="CJ426" i="1"/>
  <c r="CJ418" i="1"/>
  <c r="CJ410" i="1"/>
  <c r="CJ402" i="1"/>
  <c r="CJ394" i="1"/>
  <c r="CJ386" i="1"/>
  <c r="CJ378" i="1"/>
  <c r="CJ370" i="1"/>
  <c r="CJ362" i="1"/>
  <c r="CJ354" i="1"/>
  <c r="CJ346" i="1"/>
  <c r="CJ338" i="1"/>
  <c r="CJ330" i="1"/>
  <c r="CJ322" i="1"/>
  <c r="CJ314" i="1"/>
  <c r="CJ306" i="1"/>
  <c r="CJ298" i="1"/>
  <c r="CJ290" i="1"/>
  <c r="CJ282" i="1"/>
  <c r="CJ274" i="1"/>
  <c r="CJ266" i="1"/>
  <c r="CJ258" i="1"/>
  <c r="CJ250" i="1"/>
  <c r="CJ242" i="1"/>
  <c r="CJ234" i="1"/>
  <c r="CJ226" i="1"/>
  <c r="CJ218" i="1"/>
  <c r="CJ210" i="1"/>
  <c r="CJ202" i="1"/>
  <c r="CJ194" i="1"/>
  <c r="CJ186" i="1"/>
  <c r="CJ178" i="1"/>
  <c r="CJ170" i="1"/>
  <c r="CJ162" i="1"/>
  <c r="CJ154" i="1"/>
  <c r="CJ146" i="1"/>
  <c r="CJ138" i="1"/>
  <c r="CJ130" i="1"/>
  <c r="CJ122" i="1"/>
  <c r="CJ114" i="1"/>
  <c r="CJ106" i="1"/>
  <c r="CJ98" i="1"/>
  <c r="CJ90" i="1"/>
  <c r="CJ82" i="1"/>
  <c r="CJ74" i="1"/>
  <c r="CJ66" i="1"/>
  <c r="CJ58" i="1"/>
  <c r="CJ50" i="1"/>
  <c r="CJ42" i="1"/>
  <c r="CJ34" i="1"/>
  <c r="CJ26" i="1"/>
  <c r="CJ18" i="1"/>
  <c r="CJ10" i="1"/>
  <c r="CJ593" i="1"/>
  <c r="CJ585" i="1"/>
  <c r="CJ577" i="1"/>
  <c r="CJ569" i="1"/>
  <c r="CJ561" i="1"/>
  <c r="CJ553" i="1"/>
  <c r="CJ545" i="1"/>
  <c r="CJ537" i="1"/>
  <c r="CJ529" i="1"/>
  <c r="CJ521" i="1"/>
  <c r="CJ513" i="1"/>
  <c r="CJ505" i="1"/>
  <c r="CJ497" i="1"/>
  <c r="CJ489" i="1"/>
  <c r="CJ481" i="1"/>
  <c r="CJ473" i="1"/>
  <c r="CJ465" i="1"/>
  <c r="CJ457" i="1"/>
  <c r="CJ449" i="1"/>
  <c r="CJ441" i="1"/>
  <c r="CJ433" i="1"/>
  <c r="CJ425" i="1"/>
  <c r="CJ417" i="1"/>
  <c r="CJ409" i="1"/>
  <c r="CJ401" i="1"/>
  <c r="CJ393" i="1"/>
  <c r="CJ385" i="1"/>
  <c r="CJ377" i="1"/>
  <c r="CJ369" i="1"/>
  <c r="CJ361" i="1"/>
  <c r="CJ353" i="1"/>
  <c r="CJ345" i="1"/>
  <c r="CJ337" i="1"/>
  <c r="CJ329" i="1"/>
  <c r="CJ321" i="1"/>
  <c r="CJ313" i="1"/>
  <c r="CJ305" i="1"/>
  <c r="CJ297" i="1"/>
  <c r="CJ289" i="1"/>
  <c r="CJ281" i="1"/>
  <c r="CJ273" i="1"/>
  <c r="CJ265" i="1"/>
  <c r="CJ257" i="1"/>
  <c r="CJ249" i="1"/>
  <c r="CJ241" i="1"/>
  <c r="CJ233" i="1"/>
  <c r="CJ225" i="1"/>
  <c r="CJ217" i="1"/>
  <c r="CJ209" i="1"/>
  <c r="CJ201" i="1"/>
  <c r="CJ193" i="1"/>
  <c r="CJ185" i="1"/>
  <c r="CJ177" i="1"/>
  <c r="CJ169" i="1"/>
  <c r="CJ161" i="1"/>
  <c r="CJ153" i="1"/>
  <c r="CJ145" i="1"/>
  <c r="CJ137" i="1"/>
  <c r="CJ129" i="1"/>
  <c r="CJ121" i="1"/>
  <c r="CJ113" i="1"/>
  <c r="CJ105" i="1"/>
  <c r="CJ97" i="1"/>
  <c r="CJ89" i="1"/>
  <c r="CJ81" i="1"/>
  <c r="CJ73" i="1"/>
  <c r="CJ65" i="1"/>
  <c r="CJ57" i="1"/>
  <c r="CJ49" i="1"/>
  <c r="CJ41" i="1"/>
  <c r="CJ33" i="1"/>
  <c r="CJ25" i="1"/>
  <c r="CJ17" i="1"/>
  <c r="CJ9" i="1"/>
  <c r="CJ600" i="1"/>
  <c r="CJ592" i="1"/>
  <c r="CJ584" i="1"/>
  <c r="CJ576" i="1"/>
  <c r="CJ568" i="1"/>
  <c r="CJ560" i="1"/>
  <c r="CJ552" i="1"/>
  <c r="CJ544" i="1"/>
  <c r="CJ536" i="1"/>
  <c r="CJ528" i="1"/>
  <c r="CJ520" i="1"/>
  <c r="CJ512" i="1"/>
  <c r="CJ504" i="1"/>
  <c r="CJ496" i="1"/>
  <c r="CJ488" i="1"/>
  <c r="CJ480" i="1"/>
  <c r="CJ472" i="1"/>
  <c r="CJ464" i="1"/>
  <c r="CJ456" i="1"/>
  <c r="CJ448" i="1"/>
  <c r="CJ440" i="1"/>
  <c r="CJ432" i="1"/>
  <c r="CJ424" i="1"/>
  <c r="CJ416" i="1"/>
  <c r="CJ408" i="1"/>
  <c r="CJ400" i="1"/>
  <c r="CJ392" i="1"/>
  <c r="CJ384" i="1"/>
  <c r="CJ376" i="1"/>
  <c r="CJ368" i="1"/>
  <c r="CJ360" i="1"/>
  <c r="CJ352" i="1"/>
  <c r="CJ344" i="1"/>
  <c r="CJ336" i="1"/>
  <c r="CJ328" i="1"/>
  <c r="CJ320" i="1"/>
  <c r="CJ312" i="1"/>
  <c r="CJ304" i="1"/>
  <c r="CJ296" i="1"/>
  <c r="CJ288" i="1"/>
  <c r="CJ280" i="1"/>
  <c r="CJ272" i="1"/>
  <c r="CJ264" i="1"/>
  <c r="CJ256" i="1"/>
  <c r="CJ248" i="1"/>
  <c r="CJ240" i="1"/>
  <c r="CJ232" i="1"/>
  <c r="CJ224" i="1"/>
  <c r="CJ216" i="1"/>
  <c r="CJ208" i="1"/>
  <c r="CJ200" i="1"/>
  <c r="CJ192" i="1"/>
  <c r="CJ184" i="1"/>
  <c r="CJ176" i="1"/>
  <c r="CJ168" i="1"/>
  <c r="CJ160" i="1"/>
  <c r="CJ152" i="1"/>
  <c r="CJ144" i="1"/>
  <c r="CJ136" i="1"/>
  <c r="CJ128" i="1"/>
  <c r="CJ120" i="1"/>
  <c r="CJ112" i="1"/>
  <c r="CJ104" i="1"/>
  <c r="CJ96" i="1"/>
  <c r="CJ88" i="1"/>
  <c r="CJ80" i="1"/>
  <c r="CJ72" i="1"/>
  <c r="CJ64" i="1"/>
  <c r="CJ56" i="1"/>
  <c r="CJ48" i="1"/>
  <c r="CJ40" i="1"/>
  <c r="CJ32" i="1"/>
  <c r="CJ24" i="1"/>
  <c r="CJ16" i="1"/>
  <c r="CJ8" i="1"/>
  <c r="CJ599" i="1"/>
  <c r="CJ591" i="1"/>
  <c r="CJ583" i="1"/>
  <c r="CJ575" i="1"/>
  <c r="CJ567" i="1"/>
  <c r="CJ559" i="1"/>
  <c r="CJ551" i="1"/>
  <c r="CJ543" i="1"/>
  <c r="CJ535" i="1"/>
  <c r="CJ527" i="1"/>
  <c r="CJ519" i="1"/>
  <c r="CJ511" i="1"/>
  <c r="CJ503" i="1"/>
  <c r="CJ495" i="1"/>
  <c r="CJ487" i="1"/>
  <c r="CJ479" i="1"/>
  <c r="CJ471" i="1"/>
  <c r="CJ463" i="1"/>
  <c r="CJ455" i="1"/>
  <c r="CJ447" i="1"/>
  <c r="CJ439" i="1"/>
  <c r="CJ431" i="1"/>
  <c r="CJ423" i="1"/>
  <c r="CJ415" i="1"/>
  <c r="CJ407" i="1"/>
  <c r="CJ399" i="1"/>
  <c r="CJ391" i="1"/>
  <c r="CJ383" i="1"/>
  <c r="CJ375" i="1"/>
  <c r="CJ367" i="1"/>
  <c r="CJ359" i="1"/>
  <c r="CJ351" i="1"/>
  <c r="CJ343" i="1"/>
  <c r="CJ335" i="1"/>
  <c r="CJ327" i="1"/>
  <c r="CJ319" i="1"/>
  <c r="CJ311" i="1"/>
  <c r="CJ303" i="1"/>
  <c r="CJ295" i="1"/>
  <c r="CJ287" i="1"/>
  <c r="CJ279" i="1"/>
  <c r="CJ271" i="1"/>
  <c r="CJ263" i="1"/>
  <c r="CJ255" i="1"/>
  <c r="CJ247" i="1"/>
  <c r="CJ239" i="1"/>
  <c r="CJ231" i="1"/>
  <c r="CJ223" i="1"/>
  <c r="CJ215" i="1"/>
  <c r="CJ207" i="1"/>
  <c r="CJ199" i="1"/>
  <c r="CJ191" i="1"/>
  <c r="CJ183" i="1"/>
  <c r="CJ175" i="1"/>
  <c r="CJ167" i="1"/>
  <c r="CJ159" i="1"/>
  <c r="CJ151" i="1"/>
  <c r="CJ143" i="1"/>
  <c r="CJ135" i="1"/>
  <c r="CJ127" i="1"/>
  <c r="CJ119" i="1"/>
  <c r="CJ111" i="1"/>
  <c r="CJ103" i="1"/>
  <c r="CJ95" i="1"/>
  <c r="CJ87" i="1"/>
  <c r="CJ79" i="1"/>
  <c r="CJ71" i="1"/>
  <c r="CJ63" i="1"/>
  <c r="CJ55" i="1"/>
  <c r="CJ47" i="1"/>
  <c r="CJ39" i="1"/>
  <c r="CJ31" i="1"/>
  <c r="CJ23" i="1"/>
  <c r="CJ15" i="1"/>
  <c r="CJ7" i="1"/>
  <c r="CJ598" i="1"/>
  <c r="CJ590" i="1"/>
  <c r="CJ582" i="1"/>
  <c r="CJ574" i="1"/>
  <c r="CJ566" i="1"/>
  <c r="CJ558" i="1"/>
  <c r="CJ550" i="1"/>
  <c r="CJ542" i="1"/>
  <c r="CJ534" i="1"/>
  <c r="CJ526" i="1"/>
  <c r="CJ518" i="1"/>
  <c r="CJ510" i="1"/>
  <c r="CJ502" i="1"/>
  <c r="CJ494" i="1"/>
  <c r="CJ486" i="1"/>
  <c r="CJ478" i="1"/>
  <c r="CJ470" i="1"/>
  <c r="CJ462" i="1"/>
  <c r="CJ454" i="1"/>
  <c r="CJ446" i="1"/>
  <c r="CJ438" i="1"/>
  <c r="CJ430" i="1"/>
  <c r="CJ422" i="1"/>
  <c r="CJ414" i="1"/>
  <c r="CJ406" i="1"/>
  <c r="CJ398" i="1"/>
  <c r="CJ390" i="1"/>
  <c r="CJ382" i="1"/>
  <c r="CJ374" i="1"/>
  <c r="CJ366" i="1"/>
  <c r="CJ358" i="1"/>
  <c r="CJ350" i="1"/>
  <c r="CJ342" i="1"/>
  <c r="CJ334" i="1"/>
  <c r="CJ326" i="1"/>
  <c r="CJ318" i="1"/>
  <c r="CJ310" i="1"/>
  <c r="CJ302" i="1"/>
  <c r="CJ294" i="1"/>
  <c r="CJ286" i="1"/>
  <c r="CJ278" i="1"/>
  <c r="CJ270" i="1"/>
  <c r="CJ262" i="1"/>
  <c r="CJ254" i="1"/>
  <c r="CJ246" i="1"/>
  <c r="CJ238" i="1"/>
  <c r="CJ230" i="1"/>
  <c r="CJ222" i="1"/>
  <c r="CJ214" i="1"/>
  <c r="CJ206" i="1"/>
  <c r="CJ198" i="1"/>
  <c r="CJ190" i="1"/>
  <c r="CJ182" i="1"/>
  <c r="CJ174" i="1"/>
  <c r="CJ166" i="1"/>
  <c r="CJ158" i="1"/>
  <c r="CJ150" i="1"/>
  <c r="CJ142" i="1"/>
  <c r="CJ134" i="1"/>
  <c r="CJ126" i="1"/>
  <c r="CJ118" i="1"/>
  <c r="CJ110" i="1"/>
  <c r="CJ102" i="1"/>
  <c r="CJ94" i="1"/>
  <c r="CJ86" i="1"/>
  <c r="CJ78" i="1"/>
  <c r="CJ70" i="1"/>
  <c r="CJ62" i="1"/>
  <c r="CJ54" i="1"/>
  <c r="CJ46" i="1"/>
  <c r="CJ38" i="1"/>
  <c r="CJ30" i="1"/>
  <c r="CJ22" i="1"/>
  <c r="CJ14" i="1"/>
  <c r="CJ6" i="1"/>
  <c r="CJ597" i="1"/>
  <c r="CJ589" i="1"/>
  <c r="CJ581" i="1"/>
  <c r="CJ573" i="1"/>
  <c r="CJ565" i="1"/>
  <c r="CJ557" i="1"/>
  <c r="CJ549" i="1"/>
  <c r="CJ541" i="1"/>
  <c r="CJ533" i="1"/>
  <c r="CJ525" i="1"/>
  <c r="CJ517" i="1"/>
  <c r="CJ509" i="1"/>
  <c r="CJ501" i="1"/>
  <c r="CJ493" i="1"/>
  <c r="CJ485" i="1"/>
  <c r="CJ477" i="1"/>
  <c r="CJ469" i="1"/>
  <c r="CJ461" i="1"/>
  <c r="CJ453" i="1"/>
  <c r="CJ445" i="1"/>
  <c r="CJ437" i="1"/>
  <c r="CJ429" i="1"/>
  <c r="CJ421" i="1"/>
  <c r="CJ413" i="1"/>
  <c r="CJ405" i="1"/>
  <c r="CJ397" i="1"/>
  <c r="CJ389" i="1"/>
  <c r="CJ381" i="1"/>
  <c r="CJ373" i="1"/>
  <c r="CJ365" i="1"/>
  <c r="CJ357" i="1"/>
  <c r="CJ349" i="1"/>
  <c r="CJ341" i="1"/>
  <c r="CJ333" i="1"/>
  <c r="CJ325" i="1"/>
  <c r="CJ317" i="1"/>
  <c r="CJ309" i="1"/>
  <c r="CJ301" i="1"/>
  <c r="CJ293" i="1"/>
  <c r="CJ285" i="1"/>
  <c r="CJ277" i="1"/>
  <c r="CJ269" i="1"/>
  <c r="CJ261" i="1"/>
  <c r="CJ253" i="1"/>
  <c r="CJ245" i="1"/>
  <c r="CJ237" i="1"/>
  <c r="CJ229" i="1"/>
  <c r="CJ221" i="1"/>
  <c r="CJ213" i="1"/>
  <c r="CJ205" i="1"/>
  <c r="CJ197" i="1"/>
  <c r="CJ189" i="1"/>
  <c r="CJ181" i="1"/>
  <c r="CJ173" i="1"/>
  <c r="CJ165" i="1"/>
  <c r="CJ157" i="1"/>
  <c r="CJ149" i="1"/>
  <c r="CJ141" i="1"/>
  <c r="CJ133" i="1"/>
  <c r="CJ125" i="1"/>
  <c r="CJ117" i="1"/>
  <c r="CJ109" i="1"/>
  <c r="CJ101" i="1"/>
  <c r="CJ93" i="1"/>
  <c r="CJ85" i="1"/>
  <c r="CJ77" i="1"/>
  <c r="CJ69" i="1"/>
  <c r="CJ61" i="1"/>
  <c r="CJ53" i="1"/>
  <c r="CJ45" i="1"/>
  <c r="CJ37" i="1"/>
  <c r="CJ29" i="1"/>
  <c r="CJ21" i="1"/>
  <c r="CJ13" i="1"/>
  <c r="CJ5" i="1"/>
  <c r="CJ596" i="1"/>
  <c r="CJ588" i="1"/>
  <c r="CJ580" i="1"/>
  <c r="CJ572" i="1"/>
  <c r="CJ564" i="1"/>
  <c r="CJ556" i="1"/>
  <c r="CJ548" i="1"/>
  <c r="CJ540" i="1"/>
  <c r="CJ532" i="1"/>
  <c r="CJ524" i="1"/>
  <c r="CJ516" i="1"/>
  <c r="CJ508" i="1"/>
  <c r="CJ500" i="1"/>
  <c r="CJ492" i="1"/>
  <c r="CJ484" i="1"/>
  <c r="CJ476" i="1"/>
  <c r="CJ468" i="1"/>
  <c r="CJ460" i="1"/>
  <c r="CJ452" i="1"/>
  <c r="CJ444" i="1"/>
  <c r="CJ436" i="1"/>
  <c r="CJ428" i="1"/>
  <c r="CJ420" i="1"/>
  <c r="CJ412" i="1"/>
  <c r="CJ404" i="1"/>
  <c r="CJ396" i="1"/>
  <c r="CJ388" i="1"/>
  <c r="CJ380" i="1"/>
  <c r="CJ372" i="1"/>
  <c r="CJ364" i="1"/>
  <c r="CJ356" i="1"/>
  <c r="CJ348" i="1"/>
  <c r="CJ340" i="1"/>
  <c r="CJ332" i="1"/>
  <c r="CJ324" i="1"/>
  <c r="CJ316" i="1"/>
  <c r="CJ308" i="1"/>
  <c r="CJ300" i="1"/>
  <c r="CJ292" i="1"/>
  <c r="CJ284" i="1"/>
  <c r="CJ276" i="1"/>
  <c r="CJ268" i="1"/>
  <c r="CJ260" i="1"/>
  <c r="CJ252" i="1"/>
  <c r="CJ244" i="1"/>
  <c r="CJ236" i="1"/>
  <c r="CJ228" i="1"/>
  <c r="CJ220" i="1"/>
  <c r="CJ212" i="1"/>
  <c r="CJ204" i="1"/>
  <c r="CJ196" i="1"/>
  <c r="CJ188" i="1"/>
  <c r="CJ180" i="1"/>
  <c r="CJ172" i="1"/>
  <c r="CJ164" i="1"/>
  <c r="CJ156" i="1"/>
  <c r="CJ148" i="1"/>
  <c r="CJ140" i="1"/>
  <c r="CJ132" i="1"/>
  <c r="CJ124" i="1"/>
  <c r="CJ116" i="1"/>
  <c r="CJ108" i="1"/>
  <c r="CJ100" i="1"/>
  <c r="CJ92" i="1"/>
  <c r="CJ84" i="1"/>
  <c r="CJ76" i="1"/>
  <c r="CJ68" i="1"/>
  <c r="CJ60" i="1"/>
  <c r="CJ52" i="1"/>
  <c r="CJ44" i="1"/>
  <c r="CJ36" i="1"/>
  <c r="CJ28" i="1"/>
  <c r="CJ20" i="1"/>
  <c r="CJ12" i="1"/>
  <c r="CJ4" i="1"/>
  <c r="CJ595" i="1"/>
  <c r="CJ587" i="1"/>
  <c r="CJ579" i="1"/>
  <c r="CJ571" i="1"/>
  <c r="CJ563" i="1"/>
  <c r="CJ555" i="1"/>
  <c r="CJ547" i="1"/>
  <c r="CJ539" i="1"/>
  <c r="CJ531" i="1"/>
  <c r="CJ523" i="1"/>
  <c r="CJ515" i="1"/>
  <c r="CJ507" i="1"/>
  <c r="CJ499" i="1"/>
  <c r="CJ491" i="1"/>
  <c r="CJ483" i="1"/>
  <c r="CJ475" i="1"/>
  <c r="CJ467" i="1"/>
  <c r="CJ459" i="1"/>
  <c r="CJ451" i="1"/>
  <c r="CJ443" i="1"/>
  <c r="CJ435" i="1"/>
  <c r="CJ427" i="1"/>
  <c r="CJ419" i="1"/>
  <c r="CJ411" i="1"/>
  <c r="CJ403" i="1"/>
  <c r="CJ395" i="1"/>
  <c r="CJ387" i="1"/>
  <c r="CJ379" i="1"/>
  <c r="CJ371" i="1"/>
  <c r="CJ363" i="1"/>
  <c r="CJ355" i="1"/>
  <c r="CJ347" i="1"/>
  <c r="CJ339" i="1"/>
  <c r="CJ331" i="1"/>
  <c r="CJ323" i="1"/>
  <c r="CJ315" i="1"/>
  <c r="CJ307" i="1"/>
  <c r="CJ299" i="1"/>
  <c r="CJ291" i="1"/>
  <c r="CJ283" i="1"/>
  <c r="CJ275" i="1"/>
  <c r="CJ267" i="1"/>
  <c r="CJ259" i="1"/>
  <c r="CJ251" i="1"/>
  <c r="CJ243" i="1"/>
  <c r="CJ235" i="1"/>
  <c r="CJ227" i="1"/>
  <c r="CJ219" i="1"/>
  <c r="CJ211" i="1"/>
  <c r="CJ203" i="1"/>
  <c r="CJ195" i="1"/>
  <c r="CJ187" i="1"/>
  <c r="CJ179" i="1"/>
  <c r="CJ171" i="1"/>
  <c r="CJ163" i="1"/>
  <c r="CJ155" i="1"/>
  <c r="CJ147" i="1"/>
  <c r="CJ139" i="1"/>
  <c r="CJ131" i="1"/>
  <c r="CJ123" i="1"/>
  <c r="CJ115" i="1"/>
  <c r="CJ107" i="1"/>
  <c r="CJ99" i="1"/>
  <c r="CJ91" i="1"/>
  <c r="CJ83" i="1"/>
  <c r="CJ75" i="1"/>
  <c r="CJ67" i="1"/>
  <c r="CJ59" i="1"/>
  <c r="CJ51" i="1"/>
  <c r="CJ43" i="1"/>
  <c r="CJ35" i="1"/>
  <c r="CJ27" i="1"/>
  <c r="CJ19" i="1"/>
  <c r="CJ11" i="1"/>
  <c r="CJ3" i="1"/>
  <c r="CJ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Noble, Elizabeth</author>
    <author>Microsoft Office User</author>
  </authors>
  <commentList>
    <comment ref="B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Sent transfer letters
</t>
        </r>
        <r>
          <rPr>
            <sz val="9"/>
            <color rgb="FF000000"/>
            <rFont val="Tahoma"/>
            <family val="2"/>
          </rPr>
          <t>G &amp; D follow up   etc</t>
        </r>
      </text>
    </comment>
    <comment ref="C1" authorId="0" shapeId="0" xr:uid="{00000000-0006-0000-0000-000002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Inborn at JKWC
</t>
        </r>
        <r>
          <rPr>
            <sz val="9"/>
            <color rgb="FF000000"/>
            <rFont val="Tahoma"/>
            <family val="2"/>
          </rPr>
          <t xml:space="preserve">2  Outborn and transferred to Tertiary unit eg 22 weeks
</t>
        </r>
        <r>
          <rPr>
            <sz val="9"/>
            <color rgb="FF000000"/>
            <rFont val="Tahoma"/>
            <family val="2"/>
          </rPr>
          <t xml:space="preserve">3  Outborn and t/f to JKWC for acute care 
</t>
        </r>
        <r>
          <rPr>
            <sz val="9"/>
            <color rgb="FF000000"/>
            <rFont val="Tahoma"/>
            <family val="2"/>
          </rPr>
          <t>4  Transferred to JKWC for ongoing care</t>
        </r>
      </text>
    </comment>
    <comment ref="K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Maternal admission date and time</t>
        </r>
      </text>
    </comment>
    <comment ref="AG1" authorId="0" shapeId="0" xr:uid="{00000000-0006-0000-0000-000004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Antibiotic given to mother 48 hr brior to birth with intent of treating fetus. Includes treatment of 
</t>
        </r>
        <r>
          <rPr>
            <sz val="9"/>
            <color rgb="FF000000"/>
            <rFont val="Tahoma"/>
            <family val="2"/>
          </rPr>
          <t xml:space="preserve">GBS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antibiotic given
</t>
        </r>
        <r>
          <rPr>
            <sz val="9"/>
            <color rgb="FF000000"/>
            <rFont val="Tahoma"/>
            <family val="2"/>
          </rPr>
          <t xml:space="preserve">-1  Yes, antibiotic given
</t>
        </r>
        <r>
          <rPr>
            <sz val="9"/>
            <color rgb="FF000000"/>
            <rFont val="Tahoma"/>
            <family val="2"/>
          </rPr>
          <t>99  Unknown</t>
        </r>
      </text>
    </comment>
    <comment ref="AH1" authorId="0" shapeId="0" xr:uid="{00000000-0006-0000-0000-000005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Placental histo chorio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>-1  Yes</t>
        </r>
      </text>
    </comment>
    <comment ref="AI1" authorId="0" shapeId="0" xr:uid="{00000000-0006-0000-0000-000006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Steroids
</t>
        </r>
        <r>
          <rPr>
            <sz val="9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0 Unknown  - Information not available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>1  None − Corticosteroids not ever given during this pregnancy.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2  Incomplete, &lt;24 hours − First dose given at less than 24 hours prior to this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3  Complete − More than one dose of corticosteroids given, &amp; first dose was given &gt;24 hours and the last dose &lt;8 days before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4   More than 7 days − Steroids given &gt;7 days before the baby's birth. If two courses given and one is 'complete', use complete. </t>
        </r>
        <r>
          <rPr>
            <sz val="9"/>
            <color rgb="FF000000"/>
            <rFont val="Calibri"/>
            <family val="2"/>
          </rPr>
          <t xml:space="preserve"> </t>
        </r>
      </text>
    </comment>
    <comment ref="AK1" authorId="0" shapeId="0" xr:uid="{00000000-0006-0000-0000-000007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MgSO4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 - info not avaliable
</t>
        </r>
        <r>
          <rPr>
            <sz val="9"/>
            <color rgb="FF000000"/>
            <rFont val="Tahoma"/>
            <family val="2"/>
          </rPr>
          <t xml:space="preserve">1  MgSO4   not given at all
</t>
        </r>
        <r>
          <rPr>
            <sz val="9"/>
            <color rgb="FF000000"/>
            <rFont val="Tahoma"/>
            <family val="2"/>
          </rPr>
          <t xml:space="preserve">2  MgSO4  stopped &gt; 24 hours before birth
</t>
        </r>
        <r>
          <rPr>
            <sz val="9"/>
            <color rgb="FF000000"/>
            <rFont val="Tahoma"/>
            <family val="2"/>
          </rPr>
          <t xml:space="preserve">3  MgSO4  commenced &gt; 24 hrs before birth and stopped          &lt; 24 hrs before birth
</t>
        </r>
        <r>
          <rPr>
            <sz val="9"/>
            <color rgb="FF000000"/>
            <rFont val="Tahoma"/>
            <family val="2"/>
          </rPr>
          <t xml:space="preserve">4  MgSO4 commenced between 4 to 24 hrs before birth
</t>
        </r>
        <r>
          <rPr>
            <sz val="9"/>
            <color rgb="FF000000"/>
            <rFont val="Tahoma"/>
            <family val="2"/>
          </rPr>
          <t xml:space="preserve">5  MgSO4 commenced within 4 hrs of birth
</t>
        </r>
        <r>
          <rPr>
            <sz val="9"/>
            <color rgb="FF000000"/>
            <rFont val="Tahoma"/>
            <family val="2"/>
          </rPr>
          <t xml:space="preserve">6  MgSO4 given but details not known
</t>
        </r>
        <r>
          <rPr>
            <sz val="9"/>
            <color rgb="FF000000"/>
            <rFont val="Tahoma"/>
            <family val="2"/>
          </rPr>
          <t xml:space="preserve">7  MgSO4/ placebo given for randomised trial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1" authorId="1" shapeId="0" xr:uid="{00000000-0006-0000-0000-000008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Create formula so that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Any MGSO4 = 1
</t>
        </r>
        <r>
          <rPr>
            <sz val="10"/>
            <color rgb="FF000000"/>
            <rFont val="Tahoma"/>
            <family val="2"/>
          </rPr>
          <t>No MGSO4 =0</t>
        </r>
      </text>
    </comment>
    <comment ref="AY1" authorId="0" shapeId="0" xr:uid="{00000000-0006-0000-0000-000009000000}">
      <text>
        <r>
          <rPr>
            <b/>
            <sz val="9"/>
            <color rgb="FF000000"/>
            <rFont val="Tahoma"/>
            <family val="2"/>
          </rPr>
          <t>Noble, Elizabeth: Place of birth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Unknown- info not avaliable
</t>
        </r>
        <r>
          <rPr>
            <sz val="9"/>
            <color rgb="FF000000"/>
            <rFont val="Tahoma"/>
            <family val="2"/>
          </rPr>
          <t xml:space="preserve">1  Non tertiary Hospital -without level 111
</t>
        </r>
        <r>
          <rPr>
            <sz val="9"/>
            <color rgb="FF000000"/>
            <rFont val="Tahoma"/>
            <family val="2"/>
          </rPr>
          <t xml:space="preserve">2  Tertiary Hospital - with level 111
</t>
        </r>
        <r>
          <rPr>
            <sz val="9"/>
            <color rgb="FF000000"/>
            <rFont val="Tahoma"/>
            <family val="2"/>
          </rPr>
          <t xml:space="preserve">3  Home Birth birth-planned for and occurred at home
</t>
        </r>
        <r>
          <rPr>
            <sz val="9"/>
            <color rgb="FF000000"/>
            <rFont val="Tahoma"/>
            <family val="2"/>
          </rPr>
          <t>4  Born before arrival-unplanned event</t>
        </r>
      </text>
    </comment>
    <comment ref="AZ1" authorId="0" shapeId="0" xr:uid="{00000000-0006-0000-0000-00000A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Hospital of birth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 unplanned birth at home-use first hospital of admission used</t>
        </r>
      </text>
    </comment>
    <comment ref="BG1" authorId="0" shapeId="0" xr:uid="{00000000-0006-0000-0000-00000B000000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 xml:space="preserve">Intubation while in labour ward after birth
</t>
        </r>
        <r>
          <rPr>
            <sz val="9"/>
            <color rgb="FF000000"/>
            <rFont val="Tahoma"/>
            <family val="2"/>
          </rPr>
          <t xml:space="preserve">0  No intubation not necessary
</t>
        </r>
        <r>
          <rPr>
            <sz val="9"/>
            <color rgb="FF000000"/>
            <rFont val="Tahoma"/>
            <family val="2"/>
          </rPr>
          <t xml:space="preserve">-1 Yes, intubation necessary in labour ward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BH1" authorId="0" shapeId="0" xr:uid="{00000000-0006-0000-0000-00000C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1st temp on admission
</t>
        </r>
        <r>
          <rPr>
            <sz val="9"/>
            <color rgb="FF000000"/>
            <rFont val="Tahoma"/>
            <family val="2"/>
          </rPr>
          <t>If unavaliable us 0.0</t>
        </r>
      </text>
    </comment>
    <comment ref="BJ1" authorId="0" shapeId="0" xr:uid="{00000000-0006-0000-0000-00000D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cord lactate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If missing or unknown use 99
</t>
        </r>
      </text>
    </comment>
    <comment ref="BK1" authorId="0" shapeId="0" xr:uid="{00000000-0006-0000-0000-00000E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L1" authorId="0" shapeId="0" xr:uid="{00000000-0006-0000-0000-00000F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Taken from first gas within 12 hrs of life
</t>
        </r>
        <r>
          <rPr>
            <sz val="9"/>
            <color rgb="FF000000"/>
            <rFont val="Tahoma"/>
            <family val="2"/>
          </rPr>
          <t>If missing or not avaliable use 99</t>
        </r>
      </text>
    </comment>
    <comment ref="BO1" authorId="0" shapeId="0" xr:uid="{00000000-0006-0000-0000-000010000000}">
      <text>
        <r>
          <rPr>
            <b/>
            <sz val="9"/>
            <color rgb="FF000000"/>
            <rFont val="Tahoma"/>
            <family val="2"/>
          </rPr>
          <t>Noble, Elizabeth: HIE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TERM  Greater than 35 weeks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Grade 1  mild HIE
</t>
        </r>
        <r>
          <rPr>
            <sz val="9"/>
            <color rgb="FF000000"/>
            <rFont val="Tahoma"/>
            <family val="2"/>
          </rPr>
          <t xml:space="preserve">2 Grade 2 Moderate HIE
</t>
        </r>
        <r>
          <rPr>
            <sz val="9"/>
            <color rgb="FF000000"/>
            <rFont val="Tahoma"/>
            <family val="2"/>
          </rPr>
          <t xml:space="preserve">3 Grade 3 Severe HIE
</t>
        </r>
        <r>
          <rPr>
            <sz val="9"/>
            <color rgb="FF000000"/>
            <rFont val="Tahoma"/>
            <family val="2"/>
          </rPr>
          <t xml:space="preserve">4  HIE diagnosed but grade unknown
</t>
        </r>
        <r>
          <rPr>
            <sz val="9"/>
            <color rgb="FF000000"/>
            <rFont val="Tahoma"/>
            <family val="2"/>
          </rPr>
          <t>9  Unknown- info not avaliable</t>
        </r>
      </text>
    </comment>
    <comment ref="CD1" authorId="0" shapeId="0" xr:uid="{00000000-0006-0000-0000-000011000000}">
      <text>
        <r>
          <rPr>
            <b/>
            <sz val="9"/>
            <color rgb="FF000000"/>
            <rFont val="Tahoma"/>
            <family val="2"/>
          </rPr>
          <t>Noble, Elizabeth: Surfactant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exogenous surfactatant given
</t>
        </r>
        <r>
          <rPr>
            <sz val="9"/>
            <color rgb="FF000000"/>
            <rFont val="Tahoma"/>
            <family val="2"/>
          </rPr>
          <t xml:space="preserve">-1  Yes exogenous surfactatant given
</t>
        </r>
        <r>
          <rPr>
            <sz val="9"/>
            <color rgb="FF000000"/>
            <rFont val="Tahoma"/>
            <family val="2"/>
          </rPr>
          <t xml:space="preserve">99  unknown </t>
        </r>
      </text>
    </comment>
    <comment ref="CE1" authorId="0" shapeId="0" xr:uid="{00000000-0006-0000-0000-000012000000}">
      <text>
        <r>
          <rPr>
            <b/>
            <sz val="9"/>
            <color rgb="FF000000"/>
            <rFont val="Tahoma"/>
            <family val="2"/>
          </rPr>
          <t>Noble, Elizabeth: Surfactant method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Unknown 
</t>
        </r>
        <r>
          <rPr>
            <sz val="9"/>
            <color rgb="FF000000"/>
            <rFont val="Tahoma"/>
            <family val="2"/>
          </rPr>
          <t xml:space="preserve">1  ETT
</t>
        </r>
        <r>
          <rPr>
            <sz val="9"/>
            <color rgb="FF000000"/>
            <rFont val="Tahoma"/>
            <family val="2"/>
          </rPr>
          <t xml:space="preserve">2  Catheter eg MIST 
</t>
        </r>
        <r>
          <rPr>
            <sz val="9"/>
            <color rgb="FF000000"/>
            <rFont val="Tahoma"/>
            <family val="2"/>
          </rPr>
          <t>3  other eg laryngeal mask aerosolisation</t>
        </r>
      </text>
    </comment>
    <comment ref="CJ1" authorId="0" shapeId="0" xr:uid="{00000000-0006-0000-0000-000013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In delivery         
</t>
        </r>
        <r>
          <rPr>
            <sz val="9"/>
            <color rgb="FF000000"/>
            <rFont val="Tahoma"/>
            <family val="2"/>
          </rPr>
          <t xml:space="preserve">2   NICU 
</t>
        </r>
        <r>
          <rPr>
            <sz val="9"/>
            <color rgb="FF000000"/>
            <rFont val="Tahoma"/>
            <family val="2"/>
          </rPr>
          <t xml:space="preserve">3  Prior to arrival eg PIPER
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CK1" authorId="0" shapeId="0" xr:uid="{00000000-0006-0000-0000-000014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dose of Caffeine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1 hrs
</t>
        </r>
        <r>
          <rPr>
            <sz val="9"/>
            <color rgb="FF000000"/>
            <rFont val="Tahoma"/>
            <family val="2"/>
          </rPr>
          <t xml:space="preserve">2   1-3 hrs
</t>
        </r>
        <r>
          <rPr>
            <sz val="9"/>
            <color rgb="FF000000"/>
            <rFont val="Tahoma"/>
            <family val="2"/>
          </rPr>
          <t xml:space="preserve">3   &gt; 3hrs
</t>
        </r>
        <r>
          <rPr>
            <sz val="9"/>
            <color rgb="FF000000"/>
            <rFont val="Tahoma"/>
            <family val="2"/>
          </rPr>
          <t xml:space="preserve">99  unknown 
</t>
        </r>
      </text>
    </comment>
    <comment ref="DN1" authorId="0" shapeId="0" xr:uid="{00000000-0006-0000-0000-000015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Intubation for ongoing mechanical ventilation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Ongoing mechanical ventilation was never initiated
</t>
        </r>
        <r>
          <rPr>
            <sz val="9"/>
            <color rgb="FF000000"/>
            <rFont val="Tahoma"/>
            <family val="2"/>
          </rPr>
          <t xml:space="preserve">-1  Yes, Mechanical ventilation was used for at least 4 hours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DW1" authorId="1" shapeId="0" xr:uid="{00000000-0006-0000-0000-000016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0=no
</t>
        </r>
        <r>
          <rPr>
            <sz val="10"/>
            <color rgb="FF000000"/>
            <rFont val="Tahoma"/>
            <family val="2"/>
          </rPr>
          <t xml:space="preserve">1=yes
</t>
        </r>
      </text>
    </comment>
    <comment ref="EA1" authorId="0" shapeId="0" xr:uid="{00000000-0006-0000-0000-000017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No intubation &lt; 72 hours
</t>
        </r>
        <r>
          <rPr>
            <sz val="9"/>
            <color rgb="FF000000"/>
            <rFont val="Tahoma"/>
            <family val="2"/>
          </rPr>
          <t>yes/no/ n/a</t>
        </r>
      </text>
    </comment>
    <comment ref="EB1" authorId="0" shapeId="0" xr:uid="{00000000-0006-0000-0000-000018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intubation with 7 days (168 hours)</t>
        </r>
      </text>
    </comment>
    <comment ref="EF1" authorId="0" shapeId="0" xr:uid="{00000000-0006-0000-0000-000019000000}">
      <text>
        <r>
          <rPr>
            <b/>
            <sz val="9"/>
            <color rgb="FF000000"/>
            <rFont val="Tahoma"/>
            <family val="2"/>
          </rPr>
          <t xml:space="preserve">Noble, Elizabeth: Highest resp supp
</t>
        </r>
        <r>
          <rPr>
            <b/>
            <sz val="9"/>
            <color rgb="FF000000"/>
            <rFont val="Tahoma"/>
            <family val="2"/>
          </rPr>
          <t>1 ECMO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2 HFOV
</t>
        </r>
        <r>
          <rPr>
            <sz val="9"/>
            <color rgb="FF000000"/>
            <rFont val="Tahoma"/>
            <family val="2"/>
          </rPr>
          <t xml:space="preserve">3 SIPPV
</t>
        </r>
        <r>
          <rPr>
            <sz val="9"/>
            <color rgb="FF000000"/>
            <rFont val="Tahoma"/>
            <family val="2"/>
          </rPr>
          <t xml:space="preserve">4 CPAP
</t>
        </r>
        <r>
          <rPr>
            <sz val="9"/>
            <color rgb="FF000000"/>
            <rFont val="Tahoma"/>
            <family val="2"/>
          </rPr>
          <t xml:space="preserve">5 HFNP
</t>
        </r>
        <r>
          <rPr>
            <sz val="9"/>
            <color rgb="FF000000"/>
            <rFont val="Tahoma"/>
            <family val="2"/>
          </rPr>
          <t xml:space="preserve">6 LFNP
</t>
        </r>
      </text>
    </comment>
    <comment ref="EN1" authorId="0" shapeId="0" xr:uid="{00000000-0006-0000-0000-00001A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BPD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EO1" authorId="0" shapeId="0" xr:uid="{00000000-0006-0000-0000-00001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Record on exact day
</t>
        </r>
        <r>
          <rPr>
            <sz val="9"/>
            <color rgb="FF000000"/>
            <rFont val="Tahoma"/>
            <family val="2"/>
          </rPr>
          <t xml:space="preserve"> must be ≥0.21 and ≥ 1.00</t>
        </r>
      </text>
    </comment>
    <comment ref="EP1" authorId="0" shapeId="0" xr:uid="{00000000-0006-0000-0000-00001C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Low flow record highest for at least 1 hr for that day If unknown record 0
</t>
        </r>
        <r>
          <rPr>
            <sz val="9"/>
            <color rgb="FF000000"/>
            <rFont val="Tahoma"/>
            <family val="2"/>
          </rPr>
          <t>Must be &gt;0.0 and &lt;15.0</t>
        </r>
      </text>
    </comment>
    <comment ref="EQ1" authorId="0" shapeId="0" xr:uid="{00000000-0006-0000-0000-00001D000000}">
      <text>
        <r>
          <rPr>
            <b/>
            <sz val="9"/>
            <color rgb="FF000000"/>
            <rFont val="Tahoma"/>
            <family val="2"/>
          </rPr>
          <t xml:space="preserve">Noble, Elizabeth:Pre shift Resp Supp
</t>
        </r>
        <r>
          <rPr>
            <b/>
            <sz val="9"/>
            <color rgb="FF000000"/>
            <rFont val="Tahoma"/>
            <family val="2"/>
          </rPr>
          <t xml:space="preserve">Resp. support immediately prior to shift test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</text>
    </comment>
    <comment ref="ER1" authorId="1" shapeId="0" xr:uid="{00000000-0006-0000-0000-00001E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Date at 35 weeks corrected gestation</t>
        </r>
      </text>
    </comment>
    <comment ref="EU1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ShiftRespSupp 
Resp. support at time of shift test
0  Unknown
1  No resp support
2  Nasal prongs and air / oxygen 2L/min
3  Head box
4  Incubator 
5  High flow  ≥2L/min
6  Nasal CPAP/ nasal ventilation
7  Endotracheal/ tracheostomy CPAP or ventilation including high frequency</t>
        </r>
      </text>
    </comment>
    <comment ref="EX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Not performed
2  Successfully weaned to air with SpO2≥90% for 15 mins
3  Failed Air test</t>
        </r>
      </text>
    </comment>
    <comment ref="EY1" authorId="0" shapeId="0" xr:uid="{00000000-0006-0000-0000-00002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Steroids for Chronic lung
</t>
        </r>
        <r>
          <rPr>
            <b/>
            <sz val="9"/>
            <color rgb="FF000000"/>
            <rFont val="Tahoma"/>
            <family val="2"/>
          </rPr>
          <t>0</t>
        </r>
        <r>
          <rPr>
            <sz val="9"/>
            <color rgb="FF000000"/>
            <rFont val="Tahoma"/>
            <family val="2"/>
          </rPr>
          <t xml:space="preserve">  No systemic post-natal steroids for chronic long disease
</t>
        </r>
        <r>
          <rPr>
            <b/>
            <sz val="9"/>
            <color rgb="FF000000"/>
            <rFont val="Tahoma"/>
            <family val="2"/>
          </rPr>
          <t xml:space="preserve">-1  </t>
        </r>
        <r>
          <rPr>
            <sz val="9"/>
            <color rgb="FF000000"/>
            <rFont val="Tahoma"/>
            <family val="2"/>
          </rPr>
          <t>Yes, the baby did have post-natal steroids for chronic lung disease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99  </t>
        </r>
        <r>
          <rPr>
            <sz val="9"/>
            <color rgb="FF000000"/>
            <rFont val="Tahoma"/>
            <family val="2"/>
          </rPr>
          <t>Unknown</t>
        </r>
      </text>
    </comment>
    <comment ref="EZ1" authorId="0" shapeId="0" xr:uid="{00000000-0006-0000-0000-000022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Date of steriods given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A1" authorId="1" shapeId="0" xr:uid="{00000000-0006-0000-0000-000023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days</t>
        </r>
      </text>
    </comment>
    <comment ref="FF1" authorId="0" shapeId="0" xr:uid="{00000000-0006-0000-0000-000024000000}">
      <text>
        <r>
          <rPr>
            <b/>
            <sz val="9"/>
            <color rgb="FF000000"/>
            <rFont val="Tahoma"/>
            <family val="2"/>
          </rPr>
          <t xml:space="preserve">Noble, Elizabeth: Inotropes 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Treatment first 72 hours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G1" authorId="0" shapeId="0" xr:uid="{00000000-0006-0000-0000-000025000000}">
      <text>
        <r>
          <rPr>
            <b/>
            <sz val="9"/>
            <color rgb="FF000000"/>
            <rFont val="Tahoma"/>
            <family val="2"/>
          </rPr>
          <t xml:space="preserve">Noble, Elizabeth:Inotrope treat
</t>
        </r>
        <r>
          <rPr>
            <sz val="9"/>
            <color rgb="FF000000"/>
            <rFont val="Tahoma"/>
            <family val="2"/>
          </rPr>
          <t xml:space="preserve">0 None
</t>
        </r>
        <r>
          <rPr>
            <sz val="9"/>
            <color rgb="FF000000"/>
            <rFont val="Tahoma"/>
            <family val="2"/>
          </rPr>
          <t xml:space="preserve">1 saline bolus
</t>
        </r>
        <r>
          <rPr>
            <sz val="9"/>
            <color rgb="FF000000"/>
            <rFont val="Tahoma"/>
            <family val="2"/>
          </rPr>
          <t xml:space="preserve">2 dobutamine
</t>
        </r>
        <r>
          <rPr>
            <sz val="9"/>
            <color rgb="FF000000"/>
            <rFont val="Tahoma"/>
            <family val="2"/>
          </rPr>
          <t xml:space="preserve">3 dopaine
</t>
        </r>
        <r>
          <rPr>
            <sz val="9"/>
            <color rgb="FF000000"/>
            <rFont val="Tahoma"/>
            <family val="2"/>
          </rPr>
          <t xml:space="preserve">4 Noradrenaline
</t>
        </r>
        <r>
          <rPr>
            <sz val="9"/>
            <color rgb="FF000000"/>
            <rFont val="Tahoma"/>
            <family val="2"/>
          </rPr>
          <t xml:space="preserve">5  Bicarb
</t>
        </r>
        <r>
          <rPr>
            <sz val="9"/>
            <color rgb="FF000000"/>
            <rFont val="Tahoma"/>
            <family val="2"/>
          </rPr>
          <t xml:space="preserve">6 Hydrocort
</t>
        </r>
        <r>
          <rPr>
            <sz val="9"/>
            <color rgb="FF000000"/>
            <rFont val="Tahoma"/>
            <family val="2"/>
          </rPr>
          <t>7  other</t>
        </r>
      </text>
    </comment>
    <comment ref="FH1" authorId="0" shapeId="0" xr:uid="{00000000-0006-0000-0000-000026000000}">
      <text>
        <r>
          <rPr>
            <b/>
            <sz val="9"/>
            <color rgb="FF000000"/>
            <rFont val="Tahoma"/>
            <family val="2"/>
          </rPr>
          <t>Noble, Elizabeth: blood products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 first 24 hours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PRBC       
</t>
        </r>
        <r>
          <rPr>
            <sz val="9"/>
            <color rgb="FF000000"/>
            <rFont val="Tahoma"/>
            <family val="2"/>
          </rPr>
          <t xml:space="preserve">2  PLT
</t>
        </r>
        <r>
          <rPr>
            <sz val="9"/>
            <color rgb="FF000000"/>
            <rFont val="Tahoma"/>
            <family val="2"/>
          </rPr>
          <t xml:space="preserve">3  FFP
</t>
        </r>
        <r>
          <rPr>
            <sz val="9"/>
            <color rgb="FF000000"/>
            <rFont val="Tahoma"/>
            <family val="2"/>
          </rPr>
          <t>4  Cryo</t>
        </r>
      </text>
    </comment>
    <comment ref="FI1" authorId="0" shapeId="0" xr:uid="{00000000-0006-0000-0000-000027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>99   unknown</t>
        </r>
      </text>
    </comment>
    <comment ref="FJ1" authorId="0" shapeId="0" xr:uid="{00000000-0006-0000-0000-000028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Ibuprofen
</t>
        </r>
        <r>
          <rPr>
            <sz val="9"/>
            <color rgb="FF000000"/>
            <rFont val="Tahoma"/>
            <family val="2"/>
          </rPr>
          <t xml:space="preserve">2  Indomethacin
</t>
        </r>
        <r>
          <rPr>
            <sz val="9"/>
            <color rgb="FF000000"/>
            <rFont val="Tahoma"/>
            <family val="2"/>
          </rPr>
          <t xml:space="preserve">3  Other  eg Paracetamol
</t>
        </r>
        <r>
          <rPr>
            <sz val="9"/>
            <color rgb="FF000000"/>
            <rFont val="Tahoma"/>
            <family val="2"/>
          </rPr>
          <t>4  Clinical trial</t>
        </r>
      </text>
    </comment>
    <comment ref="FM1" authorId="1" shapeId="0" xr:uid="{00000000-0006-0000-0000-000029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Hours</t>
        </r>
      </text>
    </comment>
    <comment ref="FN1" authorId="0" shapeId="0" xr:uid="{00000000-0006-0000-0000-00002A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NEC
</t>
        </r>
        <r>
          <rPr>
            <sz val="9"/>
            <color rgb="FF000000"/>
            <rFont val="Tahoma"/>
            <family val="2"/>
          </rPr>
          <t xml:space="preserve">yes  -1
</t>
        </r>
        <r>
          <rPr>
            <sz val="9"/>
            <color rgb="FF000000"/>
            <rFont val="Tahoma"/>
            <family val="2"/>
          </rPr>
          <t xml:space="preserve">no    0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Q1" authorId="0" shapeId="0" xr:uid="{00000000-0006-0000-0000-00002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 No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 Yes did have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99    unknown
</t>
        </r>
        <r>
          <rPr>
            <sz val="9"/>
            <color rgb="FF000000"/>
            <rFont val="Tahoma"/>
            <family val="2"/>
          </rPr>
          <t xml:space="preserve">  </t>
        </r>
      </text>
    </comment>
    <comment ref="FR1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-1 Early infection ( bacterial or fungal) prior to 48 hrs
0  Late infection ( bacterial or fungal)
The presence of blood or CSF infection from 48 hrs
2 Viral infection from 48 hours.</t>
        </r>
      </text>
    </comment>
    <comment ref="FV1" authorId="0" shapeId="0" xr:uid="{00000000-0006-0000-0000-00002D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accociated with central line
</t>
        </r>
        <r>
          <rPr>
            <sz val="9"/>
            <color rgb="FF000000"/>
            <rFont val="Tahoma"/>
            <family val="2"/>
          </rPr>
          <t xml:space="preserve"> 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   </t>
        </r>
      </text>
    </comment>
    <comment ref="GA1" authorId="0" shapeId="0" xr:uid="{00000000-0006-0000-0000-00002E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  NO
-1   YES
</t>
        </r>
      </text>
    </comment>
    <comment ref="GF1" authorId="0" shapeId="0" xr:uid="{00000000-0006-0000-0000-00002F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NO
-1  YES
</t>
        </r>
      </text>
    </comment>
    <comment ref="GK1" authorId="0" shapeId="0" xr:uid="{00000000-0006-0000-0000-000030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associated with central line
</t>
        </r>
        <r>
          <rPr>
            <sz val="9"/>
            <color rgb="FF000000"/>
            <rFont val="Tahoma"/>
            <family val="2"/>
          </rPr>
          <t xml:space="preserve"> 0  No
</t>
        </r>
        <r>
          <rPr>
            <sz val="9"/>
            <color rgb="FF000000"/>
            <rFont val="Tahoma"/>
            <family val="2"/>
          </rPr>
          <t xml:space="preserve">-1  YES
</t>
        </r>
      </text>
    </comment>
    <comment ref="GL1" authorId="0" shapeId="0" xr:uid="{00000000-0006-0000-0000-00003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>99  Unknown</t>
        </r>
      </text>
    </comment>
    <comment ref="GT1" authorId="0" shapeId="0" xr:uid="{00000000-0006-0000-0000-000032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A1" authorId="0" shapeId="0" xr:uid="{00000000-0006-0000-0000-000033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H1" authorId="0" shapeId="0" xr:uid="{00000000-0006-0000-0000-000034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O1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HV1" authorId="0" shapeId="0" xr:uid="{00000000-0006-0000-0000-000036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IC1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IJ1" authorId="0" shapeId="0" xr:uid="{00000000-0006-0000-0000-000038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Surgical treatment this includes  PDA &amp; Rickmans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neonatal surgery
</t>
        </r>
        <r>
          <rPr>
            <sz val="9"/>
            <color rgb="FF000000"/>
            <rFont val="Tahoma"/>
            <family val="2"/>
          </rPr>
          <t xml:space="preserve">-1  Yes, major surgery
</t>
        </r>
        <r>
          <rPr>
            <sz val="9"/>
            <color rgb="FF000000"/>
            <rFont val="Tahoma"/>
            <family val="2"/>
          </rPr>
          <t xml:space="preserve">99  Unknown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JT1" authorId="1" shapeId="0" xr:uid="{00000000-0006-0000-0000-000039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formula collects from column calculated PN Hrs</t>
        </r>
      </text>
    </comment>
    <comment ref="JU1" authorId="1" shapeId="0" xr:uid="{00000000-0006-0000-0000-00003A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1=yes,  one continuous episode PN
</t>
        </r>
        <r>
          <rPr>
            <sz val="10"/>
            <color rgb="FF000000"/>
            <rFont val="Tahoma"/>
            <family val="2"/>
          </rPr>
          <t>0=no, multiple episodes PN</t>
        </r>
      </text>
    </comment>
    <comment ref="KE1" authorId="0" shapeId="0" xr:uid="{00000000-0006-0000-0000-00003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 provide breast milk for first feed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breast milk given
</t>
        </r>
        <r>
          <rPr>
            <sz val="9"/>
            <color rgb="FF000000"/>
            <rFont val="Tahoma"/>
            <family val="2"/>
          </rPr>
          <t xml:space="preserve">-1  Yes, breast milk at initation of enteral feeding
</t>
        </r>
        <r>
          <rPr>
            <sz val="9"/>
            <color rgb="FF000000"/>
            <rFont val="Tahoma"/>
            <family val="2"/>
          </rPr>
          <t>99 unknown</t>
        </r>
      </text>
    </comment>
    <comment ref="KF1" authorId="0" shapeId="0" xr:uid="{00000000-0006-0000-0000-00003C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Mothers own milk
</t>
        </r>
        <r>
          <rPr>
            <sz val="9"/>
            <color rgb="FF000000"/>
            <rFont val="Tahoma"/>
            <family val="2"/>
          </rPr>
          <t xml:space="preserve">1    &lt;4 hrs
</t>
        </r>
        <r>
          <rPr>
            <sz val="9"/>
            <color rgb="FF000000"/>
            <rFont val="Tahoma"/>
            <family val="2"/>
          </rPr>
          <t xml:space="preserve">2    4-24 hrs
</t>
        </r>
        <r>
          <rPr>
            <sz val="9"/>
            <color rgb="FF000000"/>
            <rFont val="Tahoma"/>
            <family val="2"/>
          </rPr>
          <t xml:space="preserve">3    &gt;24 hrs
</t>
        </r>
        <r>
          <rPr>
            <sz val="9"/>
            <color rgb="FF000000"/>
            <rFont val="Tahoma"/>
            <family val="2"/>
          </rPr>
          <t xml:space="preserve">4 None in 1st 7 days
</t>
        </r>
      </text>
    </comment>
    <comment ref="KG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  No 
-1  Yes
99  Unknown</t>
        </r>
      </text>
    </comment>
    <comment ref="KH1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Mother still providing EBM at discharge from hospital
0    No 
-1  Yes
99  Unknown</t>
        </r>
      </text>
    </comment>
    <comment ref="KI1" authorId="0" shapeId="0" xr:uid="{00000000-0006-0000-0000-00003F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Birth weight regained and maintained before discharge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baby did not regain birth weight before dsicharge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Regain weight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KJ1" authorId="0" shapeId="0" xr:uid="{00000000-0006-0000-0000-000040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Date regained weight</t>
        </r>
      </text>
    </comment>
    <comment ref="KM1" authorId="0" shapeId="0" xr:uid="{00000000-0006-0000-0000-00004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120ml/kg/day</t>
        </r>
      </text>
    </comment>
    <comment ref="KP1" authorId="1" shapeId="0" xr:uid="{00000000-0006-0000-0000-000042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Appropriate growth (z score change -0.8 to 0.8)
</t>
        </r>
        <r>
          <rPr>
            <sz val="10"/>
            <color rgb="FF000000"/>
            <rFont val="Tahoma"/>
            <family val="2"/>
          </rPr>
          <t xml:space="preserve">Mild growth failure (z score change -0.8 to -1.2)
</t>
        </r>
        <r>
          <rPr>
            <sz val="10"/>
            <color rgb="FF000000"/>
            <rFont val="Tahoma"/>
            <family val="2"/>
          </rPr>
          <t xml:space="preserve">Moderate growth failure (z score change -1.2 to -2.0)
</t>
        </r>
        <r>
          <rPr>
            <sz val="10"/>
            <color rgb="FF000000"/>
            <rFont val="Tahoma"/>
            <family val="2"/>
          </rPr>
          <t xml:space="preserve">Severe growth failure (Z score change of &gt;-2.0)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? excessive growth (Z score change &gt;0.8)</t>
        </r>
      </text>
    </comment>
    <comment ref="KT1" authorId="0" shapeId="0" xr:uid="{00000000-0006-0000-0000-000043000000}">
      <text>
        <r>
          <rPr>
            <b/>
            <sz val="9"/>
            <color rgb="FF000000"/>
            <rFont val="Tahoma"/>
            <family val="2"/>
          </rPr>
          <t>Noble, Elizabeth: Left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left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U1" authorId="0" shapeId="0" xr:uid="{00000000-0006-0000-0000-000044000000}">
      <text>
        <r>
          <rPr>
            <b/>
            <sz val="9"/>
            <color rgb="FF000000"/>
            <rFont val="Tahoma"/>
            <family val="2"/>
          </rPr>
          <t>Noble, Elizabeth: Right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Right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V1" authorId="0" shapeId="0" xr:uid="{00000000-0006-0000-0000-000045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Most extensive cerebellar haemorrhage during first 14 days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cerebellar haemorrhage
</t>
        </r>
        <r>
          <rPr>
            <sz val="9"/>
            <color rgb="FF000000"/>
            <rFont val="Tahoma"/>
            <family val="2"/>
          </rPr>
          <t xml:space="preserve">1   Left hemispheres haemorrhage only
</t>
        </r>
        <r>
          <rPr>
            <sz val="9"/>
            <color rgb="FF000000"/>
            <rFont val="Tahoma"/>
            <family val="2"/>
          </rPr>
          <t xml:space="preserve">2   Right hemisphere haemorrhage only
</t>
        </r>
        <r>
          <rPr>
            <sz val="9"/>
            <color rgb="FF000000"/>
            <rFont val="Tahoma"/>
            <family val="2"/>
          </rPr>
          <t xml:space="preserve">3   Haemorrhage in vermis only
</t>
        </r>
        <r>
          <rPr>
            <sz val="9"/>
            <color rgb="FF000000"/>
            <rFont val="Tahoma"/>
            <family val="2"/>
          </rPr>
          <t xml:space="preserve">4   Bilateral hemisphere haemorrhage
</t>
        </r>
        <r>
          <rPr>
            <sz val="9"/>
            <color rgb="FF000000"/>
            <rFont val="Tahoma"/>
            <family val="2"/>
          </rPr>
          <t xml:space="preserve">5   Haemorrhage in either or both hemishphere  AND  vermis
</t>
        </r>
        <r>
          <rPr>
            <sz val="9"/>
            <color rgb="FF000000"/>
            <rFont val="Tahoma"/>
            <family val="2"/>
          </rPr>
          <t xml:space="preserve">9    Not examined </t>
        </r>
      </text>
    </comment>
    <comment ref="KW1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Ventricle size
 Measured closest to six weeks (4-8)
Largest measurement from either ventricle
0 for not distended but not measured
</t>
        </r>
      </text>
    </comment>
    <comment ref="KZ1" authorId="0" shapeId="0" xr:uid="{00000000-0006-0000-0000-000047000000}">
      <text>
        <r>
          <rPr>
            <b/>
            <sz val="9"/>
            <color rgb="FF000000"/>
            <rFont val="Tahoma"/>
            <family val="2"/>
          </rPr>
          <t>Noble, Elizabeth:Left cysts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Left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A1" authorId="0" shapeId="0" xr:uid="{00000000-0006-0000-0000-000048000000}">
      <text>
        <r>
          <rPr>
            <b/>
            <sz val="9"/>
            <color rgb="FF000000"/>
            <rFont val="Tahoma"/>
            <family val="2"/>
          </rPr>
          <t>Noble, Elizabeth: Right cyst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Right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F1" authorId="0" shapeId="0" xr:uid="{00000000-0006-0000-0000-000049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HIE preterm infants &lt; 35weeks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0  No
</t>
        </r>
      </text>
    </comment>
    <comment ref="LG1" authorId="0" shapeId="0" xr:uid="{00000000-0006-0000-0000-00004A000000}">
      <text>
        <r>
          <rPr>
            <b/>
            <sz val="9"/>
            <color rgb="FF000000"/>
            <rFont val="Tahoma"/>
            <family val="2"/>
          </rPr>
          <t>Noble, Elizabeth: ROP eligibilty exam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Baby meets local criteria
</t>
        </r>
        <r>
          <rPr>
            <sz val="9"/>
            <color rgb="FF000000"/>
            <rFont val="Tahoma"/>
            <family val="2"/>
          </rPr>
          <t xml:space="preserve">JKWC  ≤ 32 weeks and ≤ 1500 grams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
</t>
        </r>
        <r>
          <rPr>
            <sz val="9"/>
            <color rgb="FF000000"/>
            <rFont val="Tahoma"/>
            <family val="2"/>
          </rPr>
          <t xml:space="preserve">-1   yes 
</t>
        </r>
        <r>
          <rPr>
            <sz val="9"/>
            <color rgb="FF000000"/>
            <rFont val="Tahoma"/>
            <family val="2"/>
          </rPr>
          <t xml:space="preserve">99  unknown
</t>
        </r>
      </text>
    </comment>
    <comment ref="LH1" authorId="0" shapeId="0" xr:uid="{00000000-0006-0000-0000-00004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stage 1 -  demarcation line separating avascular from vascular retinal regions
</t>
        </r>
        <r>
          <rPr>
            <sz val="9"/>
            <color rgb="FF000000"/>
            <rFont val="Tahoma"/>
            <family val="2"/>
          </rPr>
          <t xml:space="preserve">2  Stage 11 - Ridge- demarcation line increased in volume to extend out of the plane of the retina.
</t>
        </r>
        <r>
          <rPr>
            <sz val="9"/>
            <color rgb="FF000000"/>
            <rFont val="Tahoma"/>
            <family val="2"/>
          </rPr>
          <t xml:space="preserve">3  Stage 111 Ridge with extra retinal fibrovascular proliferation.  May be continuous with posterior edge of redge or posteroir but disconnected fro the redge or into the vitreous
</t>
        </r>
        <r>
          <rPr>
            <sz val="9"/>
            <color rgb="FF000000"/>
            <rFont val="Tahoma"/>
            <family val="2"/>
          </rPr>
          <t xml:space="preserve">4  Stage 1V Retinal detachment. In stage 1V the detachment is subtotal and stage V there a total detachment
</t>
        </r>
        <r>
          <rPr>
            <sz val="9"/>
            <color rgb="FF000000"/>
            <rFont val="Tahoma"/>
            <family val="2"/>
          </rPr>
          <t xml:space="preserve">5 Not examined </t>
        </r>
      </text>
    </comment>
    <comment ref="LI1" authorId="0" shapeId="0" xr:uid="{00000000-0006-0000-0000-00004C000000}">
      <text>
        <r>
          <rPr>
            <b/>
            <sz val="9"/>
            <color rgb="FF000000"/>
            <rFont val="Tahoma"/>
            <family val="2"/>
          </rPr>
          <t>Noble, Elizabeth: ROP PlusDis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Presence of plus disease in ROP as defined by dilatation and tortuositites of posterior retinal blood vessels in at least two quartrants.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plus disease
</t>
        </r>
        <r>
          <rPr>
            <sz val="9"/>
            <color rgb="FF000000"/>
            <rFont val="Tahoma"/>
            <family val="2"/>
          </rPr>
          <t xml:space="preserve">-1  Yes, plus disease present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LJ1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Noble, Elizabeth: APROP</t>
        </r>
        <r>
          <rPr>
            <sz val="9"/>
            <color indexed="81"/>
            <rFont val="Tahoma"/>
            <family val="2"/>
          </rPr>
          <t xml:space="preserve">
Presence of aggressive posterior retinopathy of prematurity. Characterised by its posterior location neovascularisation and plus disease and rapid progression of neovascularisation.
0   No aggressive posterior ROP present
-1  Yes, aggressive posterior ROP present
99  Unknown   </t>
        </r>
      </text>
    </comment>
    <comment ref="LK1" authorId="0" shapeId="0" xr:uid="{00000000-0006-0000-0000-00004E000000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>Retmaturity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Opthalmic follow up is complete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L1" authorId="0" shapeId="0" xr:uid="{00000000-0006-0000-0000-00004F000000}">
      <text>
        <r>
          <rPr>
            <b/>
            <sz val="9"/>
            <color rgb="FF000000"/>
            <rFont val="Tahoma"/>
            <family val="2"/>
          </rPr>
          <t>Noble, Elizabeth:ROPRx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Any surgical therapy laser or cryotherapy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surgical therapy
</t>
        </r>
        <r>
          <rPr>
            <sz val="9"/>
            <color rgb="FF000000"/>
            <rFont val="Tahoma"/>
            <family val="2"/>
          </rPr>
          <t xml:space="preserve">-1 Yes, surgical therapy attended
</t>
        </r>
        <r>
          <rPr>
            <sz val="9"/>
            <color rgb="FF000000"/>
            <rFont val="Tahoma"/>
            <family val="2"/>
          </rPr>
          <t>99 Unknown</t>
        </r>
      </text>
    </comment>
    <comment ref="LM1" authorId="0" shapeId="0" xr:uid="{00000000-0006-0000-0000-000050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 treatment with Vascular endothelial growth factor  (VEGF)
</t>
        </r>
        <r>
          <rPr>
            <sz val="9"/>
            <color rgb="FF000000"/>
            <rFont val="Tahoma"/>
            <family val="2"/>
          </rPr>
          <t xml:space="preserve">(Avastin)
</t>
        </r>
        <r>
          <rPr>
            <sz val="9"/>
            <color rgb="FF000000"/>
            <rFont val="Tahoma"/>
            <family val="2"/>
          </rPr>
          <t xml:space="preserve">Bevacizumab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(VEGF) inhibitor used
</t>
        </r>
        <r>
          <rPr>
            <sz val="9"/>
            <color rgb="FF000000"/>
            <rFont val="Tahoma"/>
            <family val="2"/>
          </rPr>
          <t xml:space="preserve">-1 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O1" authorId="0" shapeId="0" xr:uid="{00000000-0006-0000-0000-00005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Death prior to discharge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
</t>
        </r>
        <r>
          <rPr>
            <sz val="9"/>
            <color rgb="FF000000"/>
            <rFont val="Tahoma"/>
            <family val="2"/>
          </rPr>
          <t xml:space="preserve">-1  Yes 
</t>
        </r>
        <r>
          <rPr>
            <sz val="9"/>
            <color rgb="FF000000"/>
            <rFont val="Tahoma"/>
            <family val="2"/>
          </rPr>
          <t>99  Unknown</t>
        </r>
      </text>
    </comment>
    <comment ref="EQ2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Noble, Elizabeth</author>
    <author>Microsoft Office User</author>
  </authors>
  <commentList>
    <comment ref="B1" authorId="0" shapeId="0" xr:uid="{EA9F6499-930E-914E-8E57-E2F941C8CEDE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Sent transfer letters
</t>
        </r>
        <r>
          <rPr>
            <sz val="9"/>
            <color rgb="FF000000"/>
            <rFont val="Tahoma"/>
            <family val="2"/>
          </rPr>
          <t>G &amp; D follow up   etc</t>
        </r>
      </text>
    </comment>
    <comment ref="C1" authorId="0" shapeId="0" xr:uid="{2BF32903-3302-0C46-8221-9D9F91A09765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Inborn at JKWC
</t>
        </r>
        <r>
          <rPr>
            <sz val="9"/>
            <color rgb="FF000000"/>
            <rFont val="Tahoma"/>
            <family val="2"/>
          </rPr>
          <t xml:space="preserve">2  Outborn and transferred to Tertiary unit eg 22 weeks
</t>
        </r>
        <r>
          <rPr>
            <sz val="9"/>
            <color rgb="FF000000"/>
            <rFont val="Tahoma"/>
            <family val="2"/>
          </rPr>
          <t xml:space="preserve">3  Outborn and t/f to JKWC for acute care 
</t>
        </r>
        <r>
          <rPr>
            <sz val="9"/>
            <color rgb="FF000000"/>
            <rFont val="Tahoma"/>
            <family val="2"/>
          </rPr>
          <t>4  Transferred to JKWC for ongoing care</t>
        </r>
      </text>
    </comment>
    <comment ref="K1" authorId="0" shapeId="0" xr:uid="{7A2DCB4B-9331-044C-A70E-F7E24AC7B4BA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Maternal admission date and time</t>
        </r>
      </text>
    </comment>
    <comment ref="AG1" authorId="0" shapeId="0" xr:uid="{B7F01CE4-666D-7B4C-96D5-513C623EF26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Antibiotic given to mother 48 hr brior to birth with intent of treating fetus. Includes treatment of 
</t>
        </r>
        <r>
          <rPr>
            <sz val="9"/>
            <color rgb="FF000000"/>
            <rFont val="Tahoma"/>
            <family val="2"/>
          </rPr>
          <t xml:space="preserve">GBS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antibiotic given
</t>
        </r>
        <r>
          <rPr>
            <sz val="9"/>
            <color rgb="FF000000"/>
            <rFont val="Tahoma"/>
            <family val="2"/>
          </rPr>
          <t xml:space="preserve">-1  Yes, antibiotic given
</t>
        </r>
        <r>
          <rPr>
            <sz val="9"/>
            <color rgb="FF000000"/>
            <rFont val="Tahoma"/>
            <family val="2"/>
          </rPr>
          <t>99  Unknown</t>
        </r>
      </text>
    </comment>
    <comment ref="AH1" authorId="0" shapeId="0" xr:uid="{446BEB80-D2B4-8E4E-B8CB-9EC6B8F28F8B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Placental histo chorio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>-1  Yes</t>
        </r>
      </text>
    </comment>
    <comment ref="AI1" authorId="0" shapeId="0" xr:uid="{AC45AC5B-FD43-6E49-A6E0-9993964D627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Steroids
</t>
        </r>
        <r>
          <rPr>
            <sz val="9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0 Unknown  - Information not available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>1  None − Corticosteroids not ever given during this pregnancy.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2  Incomplete, &lt;24 hours − First dose given at less than 24 hours prior to this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3  Complete − More than one dose of corticosteroids given, &amp; first dose was given &gt;24 hours and the last dose &lt;8 days before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4   More than 7 days − Steroids given &gt;7 days before the baby's birth. If two courses given and one is 'complete', use complete. </t>
        </r>
        <r>
          <rPr>
            <sz val="9"/>
            <color rgb="FF000000"/>
            <rFont val="Calibri"/>
            <family val="2"/>
          </rPr>
          <t xml:space="preserve"> </t>
        </r>
      </text>
    </comment>
    <comment ref="AK1" authorId="0" shapeId="0" xr:uid="{8BA4BDEF-2D4C-F643-874E-38900E5285CD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MgSO4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 - info not avaliable
</t>
        </r>
        <r>
          <rPr>
            <sz val="9"/>
            <color rgb="FF000000"/>
            <rFont val="Tahoma"/>
            <family val="2"/>
          </rPr>
          <t xml:space="preserve">1  MgSO4   not given at all
</t>
        </r>
        <r>
          <rPr>
            <sz val="9"/>
            <color rgb="FF000000"/>
            <rFont val="Tahoma"/>
            <family val="2"/>
          </rPr>
          <t xml:space="preserve">2  MgSO4  stopped &gt; 24 hours before birth
</t>
        </r>
        <r>
          <rPr>
            <sz val="9"/>
            <color rgb="FF000000"/>
            <rFont val="Tahoma"/>
            <family val="2"/>
          </rPr>
          <t xml:space="preserve">3  MgSO4  commenced &gt; 24 hrs before birth and stopped          &lt; 24 hrs before birth
</t>
        </r>
        <r>
          <rPr>
            <sz val="9"/>
            <color rgb="FF000000"/>
            <rFont val="Tahoma"/>
            <family val="2"/>
          </rPr>
          <t xml:space="preserve">4  MgSO4 commenced between 4 to 24 hrs before birth
</t>
        </r>
        <r>
          <rPr>
            <sz val="9"/>
            <color rgb="FF000000"/>
            <rFont val="Tahoma"/>
            <family val="2"/>
          </rPr>
          <t xml:space="preserve">5  MgSO4 commenced within 4 hrs of birth
</t>
        </r>
        <r>
          <rPr>
            <sz val="9"/>
            <color rgb="FF000000"/>
            <rFont val="Tahoma"/>
            <family val="2"/>
          </rPr>
          <t xml:space="preserve">6  MgSO4 given but details not known
</t>
        </r>
        <r>
          <rPr>
            <sz val="9"/>
            <color rgb="FF000000"/>
            <rFont val="Tahoma"/>
            <family val="2"/>
          </rPr>
          <t xml:space="preserve">7  MgSO4/ placebo given for randomised trial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1" authorId="1" shapeId="0" xr:uid="{4D0DD557-E502-0A4B-9B7D-F2C623C242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Create formula so that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Any MGSO4 = 1
</t>
        </r>
        <r>
          <rPr>
            <sz val="10"/>
            <color rgb="FF000000"/>
            <rFont val="Tahoma"/>
            <family val="2"/>
          </rPr>
          <t>No MGSO4 =0</t>
        </r>
      </text>
    </comment>
    <comment ref="AY1" authorId="0" shapeId="0" xr:uid="{6164A106-D941-BE45-B3B6-A6DCA0F1112D}">
      <text>
        <r>
          <rPr>
            <b/>
            <sz val="9"/>
            <color rgb="FF000000"/>
            <rFont val="Tahoma"/>
            <family val="2"/>
          </rPr>
          <t>Noble, Elizabeth: Place of birth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Unknown- info not avaliable
</t>
        </r>
        <r>
          <rPr>
            <sz val="9"/>
            <color rgb="FF000000"/>
            <rFont val="Tahoma"/>
            <family val="2"/>
          </rPr>
          <t xml:space="preserve">1  Non tertiary Hospital -without level 111
</t>
        </r>
        <r>
          <rPr>
            <sz val="9"/>
            <color rgb="FF000000"/>
            <rFont val="Tahoma"/>
            <family val="2"/>
          </rPr>
          <t xml:space="preserve">2  Tertiary Hospital - with level 111
</t>
        </r>
        <r>
          <rPr>
            <sz val="9"/>
            <color rgb="FF000000"/>
            <rFont val="Tahoma"/>
            <family val="2"/>
          </rPr>
          <t xml:space="preserve">3  Home Birth birth-planned for and occurred at home
</t>
        </r>
        <r>
          <rPr>
            <sz val="9"/>
            <color rgb="FF000000"/>
            <rFont val="Tahoma"/>
            <family val="2"/>
          </rPr>
          <t>4  Born before arrival-unplanned event</t>
        </r>
      </text>
    </comment>
    <comment ref="AZ1" authorId="0" shapeId="0" xr:uid="{F450D044-6C9F-7A4F-A999-7781B055B1F3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Hospital of birth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 unplanned birth at home-use first hospital of admission used</t>
        </r>
      </text>
    </comment>
    <comment ref="BG1" authorId="0" shapeId="0" xr:uid="{B77CA53A-335C-274E-AB1E-95AB6A7BA28E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 xml:space="preserve">Intubation while in labour ward after birth
</t>
        </r>
        <r>
          <rPr>
            <sz val="9"/>
            <color rgb="FF000000"/>
            <rFont val="Tahoma"/>
            <family val="2"/>
          </rPr>
          <t xml:space="preserve">0  No intubation not necessary
</t>
        </r>
        <r>
          <rPr>
            <sz val="9"/>
            <color rgb="FF000000"/>
            <rFont val="Tahoma"/>
            <family val="2"/>
          </rPr>
          <t xml:space="preserve">-1 Yes, intubation necessary in labour ward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BH1" authorId="0" shapeId="0" xr:uid="{D2B43E74-72A6-6A4C-B580-D2F4E1B6E9E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1st temp on admission
</t>
        </r>
        <r>
          <rPr>
            <sz val="9"/>
            <color rgb="FF000000"/>
            <rFont val="Tahoma"/>
            <family val="2"/>
          </rPr>
          <t>If unavaliable us 0.0</t>
        </r>
      </text>
    </comment>
    <comment ref="BJ1" authorId="0" shapeId="0" xr:uid="{F1D2386E-0BD0-FF42-93E3-5010C6EE42AF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cord lactate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If missing or unknown use 99
</t>
        </r>
      </text>
    </comment>
    <comment ref="BK1" authorId="0" shapeId="0" xr:uid="{BF9BD51F-96B4-A142-95D0-0995DF88AB1A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L1" authorId="0" shapeId="0" xr:uid="{B71F9F6F-643B-C643-874A-4F87374CFE7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Taken from first gas within 12 hrs of life
</t>
        </r>
        <r>
          <rPr>
            <sz val="9"/>
            <color rgb="FF000000"/>
            <rFont val="Tahoma"/>
            <family val="2"/>
          </rPr>
          <t>If missing or not avaliable use 99</t>
        </r>
      </text>
    </comment>
    <comment ref="BO1" authorId="0" shapeId="0" xr:uid="{73062CAF-312D-B04C-90A8-5136661780F7}">
      <text>
        <r>
          <rPr>
            <b/>
            <sz val="9"/>
            <color rgb="FF000000"/>
            <rFont val="Tahoma"/>
            <family val="2"/>
          </rPr>
          <t>Noble, Elizabeth: HIE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TERM  Greater than 35 weeks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Grade 1  mild HIE
</t>
        </r>
        <r>
          <rPr>
            <sz val="9"/>
            <color rgb="FF000000"/>
            <rFont val="Tahoma"/>
            <family val="2"/>
          </rPr>
          <t xml:space="preserve">2 Grade 2 Moderate HIE
</t>
        </r>
        <r>
          <rPr>
            <sz val="9"/>
            <color rgb="FF000000"/>
            <rFont val="Tahoma"/>
            <family val="2"/>
          </rPr>
          <t xml:space="preserve">3 Grade 3 Severe HIE
</t>
        </r>
        <r>
          <rPr>
            <sz val="9"/>
            <color rgb="FF000000"/>
            <rFont val="Tahoma"/>
            <family val="2"/>
          </rPr>
          <t xml:space="preserve">4  HIE diagnosed but grade unknown
</t>
        </r>
        <r>
          <rPr>
            <sz val="9"/>
            <color rgb="FF000000"/>
            <rFont val="Tahoma"/>
            <family val="2"/>
          </rPr>
          <t>9  Unknown- info not avaliable</t>
        </r>
      </text>
    </comment>
    <comment ref="CD1" authorId="0" shapeId="0" xr:uid="{49011533-1E3F-144D-847A-A15210D8D0BB}">
      <text>
        <r>
          <rPr>
            <b/>
            <sz val="9"/>
            <color rgb="FF000000"/>
            <rFont val="Tahoma"/>
            <family val="2"/>
          </rPr>
          <t>Noble, Elizabeth: Surfactant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exogenous surfactatant given
</t>
        </r>
        <r>
          <rPr>
            <sz val="9"/>
            <color rgb="FF000000"/>
            <rFont val="Tahoma"/>
            <family val="2"/>
          </rPr>
          <t xml:space="preserve">-1  Yes exogenous surfactatant given
</t>
        </r>
        <r>
          <rPr>
            <sz val="9"/>
            <color rgb="FF000000"/>
            <rFont val="Tahoma"/>
            <family val="2"/>
          </rPr>
          <t xml:space="preserve">99  unknown </t>
        </r>
      </text>
    </comment>
    <comment ref="CE1" authorId="0" shapeId="0" xr:uid="{C54483EB-B545-4442-8631-94F28EEEC12B}">
      <text>
        <r>
          <rPr>
            <b/>
            <sz val="9"/>
            <color rgb="FF000000"/>
            <rFont val="Tahoma"/>
            <family val="2"/>
          </rPr>
          <t>Noble, Elizabeth: Surfactant method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Unknown 
</t>
        </r>
        <r>
          <rPr>
            <sz val="9"/>
            <color rgb="FF000000"/>
            <rFont val="Tahoma"/>
            <family val="2"/>
          </rPr>
          <t xml:space="preserve">1  ETT
</t>
        </r>
        <r>
          <rPr>
            <sz val="9"/>
            <color rgb="FF000000"/>
            <rFont val="Tahoma"/>
            <family val="2"/>
          </rPr>
          <t xml:space="preserve">2  Catheter eg MIST 
</t>
        </r>
        <r>
          <rPr>
            <sz val="9"/>
            <color rgb="FF000000"/>
            <rFont val="Tahoma"/>
            <family val="2"/>
          </rPr>
          <t>3  other eg laryngeal mask aerosolisation</t>
        </r>
      </text>
    </comment>
    <comment ref="CJ1" authorId="0" shapeId="0" xr:uid="{9DED73FE-F016-F44B-AAEE-84F502C5FB71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In delivery         
</t>
        </r>
        <r>
          <rPr>
            <sz val="9"/>
            <color rgb="FF000000"/>
            <rFont val="Tahoma"/>
            <family val="2"/>
          </rPr>
          <t xml:space="preserve">2   NICU 
</t>
        </r>
        <r>
          <rPr>
            <sz val="9"/>
            <color rgb="FF000000"/>
            <rFont val="Tahoma"/>
            <family val="2"/>
          </rPr>
          <t xml:space="preserve">3  Prior to arrival eg PIPER
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CK1" authorId="0" shapeId="0" xr:uid="{3F8E3839-C244-1749-9434-00F759ED8CC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dose of Caffeine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1 hrs
</t>
        </r>
        <r>
          <rPr>
            <sz val="9"/>
            <color rgb="FF000000"/>
            <rFont val="Tahoma"/>
            <family val="2"/>
          </rPr>
          <t xml:space="preserve">2   1-3 hrs
</t>
        </r>
        <r>
          <rPr>
            <sz val="9"/>
            <color rgb="FF000000"/>
            <rFont val="Tahoma"/>
            <family val="2"/>
          </rPr>
          <t xml:space="preserve">3   &gt; 3hrs
</t>
        </r>
        <r>
          <rPr>
            <sz val="9"/>
            <color rgb="FF000000"/>
            <rFont val="Tahoma"/>
            <family val="2"/>
          </rPr>
          <t xml:space="preserve">99  unknown 
</t>
        </r>
      </text>
    </comment>
    <comment ref="DN1" authorId="0" shapeId="0" xr:uid="{3259C99B-27EF-B547-BCCF-B00F10EF60F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Intubation for ongoing mechanical ventilation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Ongoing mechanical ventilation was never initiated
</t>
        </r>
        <r>
          <rPr>
            <sz val="9"/>
            <color rgb="FF000000"/>
            <rFont val="Tahoma"/>
            <family val="2"/>
          </rPr>
          <t xml:space="preserve">-1  Yes, Mechanical ventilation was used for at least 4 hours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DW1" authorId="1" shapeId="0" xr:uid="{8024EB57-6D56-6843-B08A-E26F76D6ED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0=no
</t>
        </r>
        <r>
          <rPr>
            <sz val="10"/>
            <color rgb="FF000000"/>
            <rFont val="Tahoma"/>
            <family val="2"/>
          </rPr>
          <t xml:space="preserve">1=yes
</t>
        </r>
      </text>
    </comment>
    <comment ref="EA1" authorId="0" shapeId="0" xr:uid="{EB3A14CC-2992-A140-9B96-D01272677E1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No intubation &lt; 72 hours
</t>
        </r>
        <r>
          <rPr>
            <sz val="9"/>
            <color rgb="FF000000"/>
            <rFont val="Tahoma"/>
            <family val="2"/>
          </rPr>
          <t>yes/no/ n/a</t>
        </r>
      </text>
    </comment>
    <comment ref="EB1" authorId="0" shapeId="0" xr:uid="{53EB2BC1-A32A-1F42-868E-8F5F1BFA150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intubation with 7 days (168 hours)</t>
        </r>
      </text>
    </comment>
    <comment ref="EF1" authorId="0" shapeId="0" xr:uid="{328EEB71-BB16-5941-9BFF-1AE8CD9B0579}">
      <text>
        <r>
          <rPr>
            <b/>
            <sz val="9"/>
            <color rgb="FF000000"/>
            <rFont val="Tahoma"/>
            <family val="2"/>
          </rPr>
          <t xml:space="preserve">Noble, Elizabeth: Highest resp supp
</t>
        </r>
        <r>
          <rPr>
            <b/>
            <sz val="9"/>
            <color rgb="FF000000"/>
            <rFont val="Tahoma"/>
            <family val="2"/>
          </rPr>
          <t>1 ECMO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2 HFOV
</t>
        </r>
        <r>
          <rPr>
            <sz val="9"/>
            <color rgb="FF000000"/>
            <rFont val="Tahoma"/>
            <family val="2"/>
          </rPr>
          <t xml:space="preserve">3 SIPPV
</t>
        </r>
        <r>
          <rPr>
            <sz val="9"/>
            <color rgb="FF000000"/>
            <rFont val="Tahoma"/>
            <family val="2"/>
          </rPr>
          <t xml:space="preserve">4 CPAP
</t>
        </r>
        <r>
          <rPr>
            <sz val="9"/>
            <color rgb="FF000000"/>
            <rFont val="Tahoma"/>
            <family val="2"/>
          </rPr>
          <t xml:space="preserve">5 HFNP
</t>
        </r>
        <r>
          <rPr>
            <sz val="9"/>
            <color rgb="FF000000"/>
            <rFont val="Tahoma"/>
            <family val="2"/>
          </rPr>
          <t xml:space="preserve">6 LFNP
</t>
        </r>
      </text>
    </comment>
    <comment ref="EN1" authorId="0" shapeId="0" xr:uid="{B62504CA-0EF7-8A4C-A9FE-CD9BBDB813F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BPD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EO1" authorId="0" shapeId="0" xr:uid="{7D69E3C7-1C73-EE44-A486-54AE482B8A4E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Record on exact day
</t>
        </r>
        <r>
          <rPr>
            <sz val="9"/>
            <color rgb="FF000000"/>
            <rFont val="Tahoma"/>
            <family val="2"/>
          </rPr>
          <t xml:space="preserve"> must be ≥0.21 and ≥ 1.00</t>
        </r>
      </text>
    </comment>
    <comment ref="EP1" authorId="0" shapeId="0" xr:uid="{CC933F0D-4929-AE40-8A50-94FDE2A73C8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Low flow record highest for at least 1 hr for that day If unknown record 0
</t>
        </r>
        <r>
          <rPr>
            <sz val="9"/>
            <color rgb="FF000000"/>
            <rFont val="Tahoma"/>
            <family val="2"/>
          </rPr>
          <t>Must be &gt;0.0 and &lt;15.0</t>
        </r>
      </text>
    </comment>
    <comment ref="EQ1" authorId="0" shapeId="0" xr:uid="{48A07CA4-10BB-0844-8305-9EF8197ED533}">
      <text>
        <r>
          <rPr>
            <b/>
            <sz val="9"/>
            <color rgb="FF000000"/>
            <rFont val="Tahoma"/>
            <family val="2"/>
          </rPr>
          <t xml:space="preserve">Noble, Elizabeth:Pre shift Resp Supp
</t>
        </r>
        <r>
          <rPr>
            <b/>
            <sz val="9"/>
            <color rgb="FF000000"/>
            <rFont val="Tahoma"/>
            <family val="2"/>
          </rPr>
          <t xml:space="preserve">Resp. support immediately prior to shift test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</text>
    </comment>
    <comment ref="ER1" authorId="1" shapeId="0" xr:uid="{8E70EE7F-A854-DD4C-8855-2FB5886F37B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Date at 35 weeks corrected gestation</t>
        </r>
      </text>
    </comment>
    <comment ref="EU1" authorId="0" shapeId="0" xr:uid="{76BC3604-CAF4-AE45-B76C-BC356DE11116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ShiftRespSupp 
Resp. support at time of shift test
0  Unknown
1  No resp support
2  Nasal prongs and air / oxygen 2L/min
3  Head box
4  Incubator 
5  High flow  ≥2L/min
6  Nasal CPAP/ nasal ventilation
7  Endotracheal/ tracheostomy CPAP or ventilation including high frequency</t>
        </r>
      </text>
    </comment>
    <comment ref="EX1" authorId="0" shapeId="0" xr:uid="{3E12676C-369D-EF40-AB52-F1DDC3255A0C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Not performed
2  Successfully weaned to air with SpO2≥90% for 15 mins
3  Failed Air test</t>
        </r>
      </text>
    </comment>
    <comment ref="EY1" authorId="0" shapeId="0" xr:uid="{750623A0-47E9-0D40-970A-04140DCB644A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Steroids for Chronic lung
</t>
        </r>
        <r>
          <rPr>
            <b/>
            <sz val="9"/>
            <color rgb="FF000000"/>
            <rFont val="Tahoma"/>
            <family val="2"/>
          </rPr>
          <t>0</t>
        </r>
        <r>
          <rPr>
            <sz val="9"/>
            <color rgb="FF000000"/>
            <rFont val="Tahoma"/>
            <family val="2"/>
          </rPr>
          <t xml:space="preserve">  No systemic post-natal steroids for chronic long disease
</t>
        </r>
        <r>
          <rPr>
            <b/>
            <sz val="9"/>
            <color rgb="FF000000"/>
            <rFont val="Tahoma"/>
            <family val="2"/>
          </rPr>
          <t xml:space="preserve">-1  </t>
        </r>
        <r>
          <rPr>
            <sz val="9"/>
            <color rgb="FF000000"/>
            <rFont val="Tahoma"/>
            <family val="2"/>
          </rPr>
          <t>Yes, the baby did have post-natal steroids for chronic lung disease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99  </t>
        </r>
        <r>
          <rPr>
            <sz val="9"/>
            <color rgb="FF000000"/>
            <rFont val="Tahoma"/>
            <family val="2"/>
          </rPr>
          <t>Unknown</t>
        </r>
      </text>
    </comment>
    <comment ref="EZ1" authorId="0" shapeId="0" xr:uid="{FE214887-47C3-D043-BB81-70F0007054E6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Date of steriods given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A1" authorId="1" shapeId="0" xr:uid="{7C2BEC03-8EC8-E242-A575-E17945B9E0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days</t>
        </r>
      </text>
    </comment>
    <comment ref="FF1" authorId="0" shapeId="0" xr:uid="{9A159844-E802-B744-946E-2D38FC0E7C2F}">
      <text>
        <r>
          <rPr>
            <b/>
            <sz val="9"/>
            <color rgb="FF000000"/>
            <rFont val="Tahoma"/>
            <family val="2"/>
          </rPr>
          <t xml:space="preserve">Noble, Elizabeth: Inotropes 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Treatment first 72 hours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G1" authorId="0" shapeId="0" xr:uid="{D98D543A-77C7-994D-9DFB-43DC06954C6C}">
      <text>
        <r>
          <rPr>
            <b/>
            <sz val="9"/>
            <color rgb="FF000000"/>
            <rFont val="Tahoma"/>
            <family val="2"/>
          </rPr>
          <t xml:space="preserve">Noble, Elizabeth:Inotrope treat
</t>
        </r>
        <r>
          <rPr>
            <sz val="9"/>
            <color rgb="FF000000"/>
            <rFont val="Tahoma"/>
            <family val="2"/>
          </rPr>
          <t xml:space="preserve">0 None
</t>
        </r>
        <r>
          <rPr>
            <sz val="9"/>
            <color rgb="FF000000"/>
            <rFont val="Tahoma"/>
            <family val="2"/>
          </rPr>
          <t xml:space="preserve">1 saline bolus
</t>
        </r>
        <r>
          <rPr>
            <sz val="9"/>
            <color rgb="FF000000"/>
            <rFont val="Tahoma"/>
            <family val="2"/>
          </rPr>
          <t xml:space="preserve">2 dobutamine
</t>
        </r>
        <r>
          <rPr>
            <sz val="9"/>
            <color rgb="FF000000"/>
            <rFont val="Tahoma"/>
            <family val="2"/>
          </rPr>
          <t xml:space="preserve">3 dopaine
</t>
        </r>
        <r>
          <rPr>
            <sz val="9"/>
            <color rgb="FF000000"/>
            <rFont val="Tahoma"/>
            <family val="2"/>
          </rPr>
          <t xml:space="preserve">4 Noradrenaline
</t>
        </r>
        <r>
          <rPr>
            <sz val="9"/>
            <color rgb="FF000000"/>
            <rFont val="Tahoma"/>
            <family val="2"/>
          </rPr>
          <t xml:space="preserve">5  Bicarb
</t>
        </r>
        <r>
          <rPr>
            <sz val="9"/>
            <color rgb="FF000000"/>
            <rFont val="Tahoma"/>
            <family val="2"/>
          </rPr>
          <t xml:space="preserve">6 Hydrocort
</t>
        </r>
        <r>
          <rPr>
            <sz val="9"/>
            <color rgb="FF000000"/>
            <rFont val="Tahoma"/>
            <family val="2"/>
          </rPr>
          <t>7  other</t>
        </r>
      </text>
    </comment>
    <comment ref="FH1" authorId="0" shapeId="0" xr:uid="{2F47DACB-156E-6B4D-B6A6-7436C3340B19}">
      <text>
        <r>
          <rPr>
            <b/>
            <sz val="9"/>
            <color rgb="FF000000"/>
            <rFont val="Tahoma"/>
            <family val="2"/>
          </rPr>
          <t>Noble, Elizabeth: blood products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 first 24 hours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PRBC       
</t>
        </r>
        <r>
          <rPr>
            <sz val="9"/>
            <color rgb="FF000000"/>
            <rFont val="Tahoma"/>
            <family val="2"/>
          </rPr>
          <t xml:space="preserve">2  PLT
</t>
        </r>
        <r>
          <rPr>
            <sz val="9"/>
            <color rgb="FF000000"/>
            <rFont val="Tahoma"/>
            <family val="2"/>
          </rPr>
          <t xml:space="preserve">3  FFP
</t>
        </r>
        <r>
          <rPr>
            <sz val="9"/>
            <color rgb="FF000000"/>
            <rFont val="Tahoma"/>
            <family val="2"/>
          </rPr>
          <t>4  Cryo</t>
        </r>
      </text>
    </comment>
    <comment ref="FI1" authorId="0" shapeId="0" xr:uid="{AD53896F-11F1-7240-B538-F456E4CE94E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>99   unknown</t>
        </r>
      </text>
    </comment>
    <comment ref="FJ1" authorId="0" shapeId="0" xr:uid="{3B5FF719-499D-4F44-A68D-CD9C48FD229B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Ibuprofen
</t>
        </r>
        <r>
          <rPr>
            <sz val="9"/>
            <color rgb="FF000000"/>
            <rFont val="Tahoma"/>
            <family val="2"/>
          </rPr>
          <t xml:space="preserve">2  Indomethacin
</t>
        </r>
        <r>
          <rPr>
            <sz val="9"/>
            <color rgb="FF000000"/>
            <rFont val="Tahoma"/>
            <family val="2"/>
          </rPr>
          <t xml:space="preserve">3  Other  eg Paracetamol
</t>
        </r>
        <r>
          <rPr>
            <sz val="9"/>
            <color rgb="FF000000"/>
            <rFont val="Tahoma"/>
            <family val="2"/>
          </rPr>
          <t>4  Clinical trial</t>
        </r>
      </text>
    </comment>
    <comment ref="FM1" authorId="1" shapeId="0" xr:uid="{2EEEE67A-D2E5-344D-A413-740A43DE070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Hours</t>
        </r>
      </text>
    </comment>
    <comment ref="FN1" authorId="0" shapeId="0" xr:uid="{3FAE62D7-D669-7147-AFEF-2AEF97E45DE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NEC
</t>
        </r>
        <r>
          <rPr>
            <sz val="9"/>
            <color rgb="FF000000"/>
            <rFont val="Tahoma"/>
            <family val="2"/>
          </rPr>
          <t xml:space="preserve">yes  -1
</t>
        </r>
        <r>
          <rPr>
            <sz val="9"/>
            <color rgb="FF000000"/>
            <rFont val="Tahoma"/>
            <family val="2"/>
          </rPr>
          <t xml:space="preserve">no    0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Q1" authorId="0" shapeId="0" xr:uid="{F61FA1BF-1F54-7D41-98E8-8C68DE2E45C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 No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 Yes did have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99    unknown
</t>
        </r>
        <r>
          <rPr>
            <sz val="9"/>
            <color rgb="FF000000"/>
            <rFont val="Tahoma"/>
            <family val="2"/>
          </rPr>
          <t xml:space="preserve">  </t>
        </r>
      </text>
    </comment>
    <comment ref="FR1" authorId="0" shapeId="0" xr:uid="{91BA9E13-B64E-D047-AEBF-2799316899C3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-1 Early infection ( bacterial or fungal) prior to 48 hrs
0  Late infection ( bacterial or fungal)
The presence of blood or CSF infection from 48 hrs
2 Viral infection from 48 hours.</t>
        </r>
      </text>
    </comment>
    <comment ref="FV1" authorId="0" shapeId="0" xr:uid="{2A5FB400-FA31-6F4C-92C2-848B2623152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accociated with central line
</t>
        </r>
        <r>
          <rPr>
            <sz val="9"/>
            <color rgb="FF000000"/>
            <rFont val="Tahoma"/>
            <family val="2"/>
          </rPr>
          <t xml:space="preserve"> 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   </t>
        </r>
      </text>
    </comment>
    <comment ref="GA1" authorId="0" shapeId="0" xr:uid="{BD1360FB-DECE-8C4E-BA7F-92BFA4C5F96D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  NO
-1   YES
</t>
        </r>
      </text>
    </comment>
    <comment ref="GF1" authorId="0" shapeId="0" xr:uid="{40AD2D4B-EC44-354A-816A-E08F57A75D41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NO
-1  YES
</t>
        </r>
      </text>
    </comment>
    <comment ref="GK1" authorId="0" shapeId="0" xr:uid="{905CDEF4-E60D-F24E-BB09-A8465787F2B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associated with central line
</t>
        </r>
        <r>
          <rPr>
            <sz val="9"/>
            <color rgb="FF000000"/>
            <rFont val="Tahoma"/>
            <family val="2"/>
          </rPr>
          <t xml:space="preserve"> 0  No
</t>
        </r>
        <r>
          <rPr>
            <sz val="9"/>
            <color rgb="FF000000"/>
            <rFont val="Tahoma"/>
            <family val="2"/>
          </rPr>
          <t xml:space="preserve">-1  YES
</t>
        </r>
      </text>
    </comment>
    <comment ref="GL1" authorId="0" shapeId="0" xr:uid="{FF9761D7-B4D8-EC46-801A-B5F319F5B82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>99  Unknown</t>
        </r>
      </text>
    </comment>
    <comment ref="GT1" authorId="0" shapeId="0" xr:uid="{7BAE38AD-275C-F142-939C-2221BCC93A4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A1" authorId="0" shapeId="0" xr:uid="{F2F80B9B-0AD1-1348-852D-6F184F6A013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H1" authorId="0" shapeId="0" xr:uid="{15E6AD62-0879-C749-B16C-236ED72BC8E6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O1" authorId="0" shapeId="0" xr:uid="{AEA90644-3982-2046-BE90-9245BB92B232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HV1" authorId="0" shapeId="0" xr:uid="{282D5852-039F-1A4F-BC6A-36AE9AE10DC2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IC1" authorId="0" shapeId="0" xr:uid="{D72B718C-2B22-B24E-8767-2F1E41A10E0B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IJ1" authorId="0" shapeId="0" xr:uid="{332C3C00-6EF1-F34A-89FE-5B18A038688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Surgical treatment this includes  PDA &amp; Rickmans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neonatal surgery
</t>
        </r>
        <r>
          <rPr>
            <sz val="9"/>
            <color rgb="FF000000"/>
            <rFont val="Tahoma"/>
            <family val="2"/>
          </rPr>
          <t xml:space="preserve">-1  Yes, major surgery
</t>
        </r>
        <r>
          <rPr>
            <sz val="9"/>
            <color rgb="FF000000"/>
            <rFont val="Tahoma"/>
            <family val="2"/>
          </rPr>
          <t xml:space="preserve">99  Unknown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JT1" authorId="1" shapeId="0" xr:uid="{9AFD7B32-F860-434E-9F02-B03BFA576B7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formula collects from column calculated PN Hrs</t>
        </r>
      </text>
    </comment>
    <comment ref="JU1" authorId="1" shapeId="0" xr:uid="{92E78498-2AF1-064D-B813-C926C23BF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1=yes,  one continuous episode PN
</t>
        </r>
        <r>
          <rPr>
            <sz val="10"/>
            <color rgb="FF000000"/>
            <rFont val="Tahoma"/>
            <family val="2"/>
          </rPr>
          <t>0=no, multiple episodes PN</t>
        </r>
      </text>
    </comment>
    <comment ref="KE1" authorId="0" shapeId="0" xr:uid="{71B1E36F-9897-4547-B9E3-DE0E46E2906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 provide breast milk for first feed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breast milk given
</t>
        </r>
        <r>
          <rPr>
            <sz val="9"/>
            <color rgb="FF000000"/>
            <rFont val="Tahoma"/>
            <family val="2"/>
          </rPr>
          <t xml:space="preserve">-1  Yes, breast milk at initation of enteral feeding
</t>
        </r>
        <r>
          <rPr>
            <sz val="9"/>
            <color rgb="FF000000"/>
            <rFont val="Tahoma"/>
            <family val="2"/>
          </rPr>
          <t>99 unknown</t>
        </r>
      </text>
    </comment>
    <comment ref="KF1" authorId="0" shapeId="0" xr:uid="{9021C5F4-89AD-7C4D-BA65-325B0D7D2FE6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Mothers own milk
</t>
        </r>
        <r>
          <rPr>
            <sz val="9"/>
            <color rgb="FF000000"/>
            <rFont val="Tahoma"/>
            <family val="2"/>
          </rPr>
          <t xml:space="preserve">1    &lt;4 hrs
</t>
        </r>
        <r>
          <rPr>
            <sz val="9"/>
            <color rgb="FF000000"/>
            <rFont val="Tahoma"/>
            <family val="2"/>
          </rPr>
          <t xml:space="preserve">2    4-24 hrs
</t>
        </r>
        <r>
          <rPr>
            <sz val="9"/>
            <color rgb="FF000000"/>
            <rFont val="Tahoma"/>
            <family val="2"/>
          </rPr>
          <t xml:space="preserve">3    &gt;24 hrs
</t>
        </r>
        <r>
          <rPr>
            <sz val="9"/>
            <color rgb="FF000000"/>
            <rFont val="Tahoma"/>
            <family val="2"/>
          </rPr>
          <t xml:space="preserve">4 None in 1st 7 days
</t>
        </r>
      </text>
    </comment>
    <comment ref="KG1" authorId="0" shapeId="0" xr:uid="{5B218060-1D98-DC42-A142-683E0700CFFA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  No 
-1  Yes
99  Unknown</t>
        </r>
      </text>
    </comment>
    <comment ref="KH1" authorId="0" shapeId="0" xr:uid="{69574DEB-B6DB-2D48-A631-E4829153B255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Mother still providing EBM at discharge from hospital
0    No 
-1  Yes
99  Unknown</t>
        </r>
      </text>
    </comment>
    <comment ref="KI1" authorId="0" shapeId="0" xr:uid="{20ED13B1-70D9-C546-AB79-E60E1C83505E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Birth weight regained and maintained before discharge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baby did not regain birth weight before dsicharge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Regain weight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KJ1" authorId="0" shapeId="0" xr:uid="{ECA7811E-156C-CC4C-A86F-1198F7C4A5EB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Date regained weight</t>
        </r>
      </text>
    </comment>
    <comment ref="KM1" authorId="0" shapeId="0" xr:uid="{899A2E55-88BF-B74C-A722-6E0CBFBE0011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120ml/kg/day</t>
        </r>
      </text>
    </comment>
    <comment ref="KP1" authorId="1" shapeId="0" xr:uid="{4A98C910-DD34-3448-AEDD-4CFC12D267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Appropriate growth (z score change -0.8 to 0.8)
</t>
        </r>
        <r>
          <rPr>
            <sz val="10"/>
            <color rgb="FF000000"/>
            <rFont val="Tahoma"/>
            <family val="2"/>
          </rPr>
          <t xml:space="preserve">Mild growth failure (z score change -0.8 to -1.2)
</t>
        </r>
        <r>
          <rPr>
            <sz val="10"/>
            <color rgb="FF000000"/>
            <rFont val="Tahoma"/>
            <family val="2"/>
          </rPr>
          <t xml:space="preserve">Moderate growth failure (z score change -1.2 to -2.0)
</t>
        </r>
        <r>
          <rPr>
            <sz val="10"/>
            <color rgb="FF000000"/>
            <rFont val="Tahoma"/>
            <family val="2"/>
          </rPr>
          <t xml:space="preserve">Severe growth failure (Z score change of &gt;-2.0)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? excessive growth (Z score change &gt;0.8)</t>
        </r>
      </text>
    </comment>
    <comment ref="KT1" authorId="0" shapeId="0" xr:uid="{FC83F10B-67E4-FD49-AB9B-EBB81F7C0729}">
      <text>
        <r>
          <rPr>
            <b/>
            <sz val="9"/>
            <color rgb="FF000000"/>
            <rFont val="Tahoma"/>
            <family val="2"/>
          </rPr>
          <t>Noble, Elizabeth: Left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left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U1" authorId="0" shapeId="0" xr:uid="{3E7ED343-F6F9-6C4C-B7C7-6469E0623A94}">
      <text>
        <r>
          <rPr>
            <b/>
            <sz val="9"/>
            <color rgb="FF000000"/>
            <rFont val="Tahoma"/>
            <family val="2"/>
          </rPr>
          <t>Noble, Elizabeth: Right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Right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V1" authorId="0" shapeId="0" xr:uid="{0F811BF8-4890-9142-97C2-BA6F3A9124C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Most extensive cerebellar haemorrhage during first 14 days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cerebellar haemorrhage
</t>
        </r>
        <r>
          <rPr>
            <sz val="9"/>
            <color rgb="FF000000"/>
            <rFont val="Tahoma"/>
            <family val="2"/>
          </rPr>
          <t xml:space="preserve">1   Left hemispheres haemorrhage only
</t>
        </r>
        <r>
          <rPr>
            <sz val="9"/>
            <color rgb="FF000000"/>
            <rFont val="Tahoma"/>
            <family val="2"/>
          </rPr>
          <t xml:space="preserve">2   Right hemisphere haemorrhage only
</t>
        </r>
        <r>
          <rPr>
            <sz val="9"/>
            <color rgb="FF000000"/>
            <rFont val="Tahoma"/>
            <family val="2"/>
          </rPr>
          <t xml:space="preserve">3   Haemorrhage in vermis only
</t>
        </r>
        <r>
          <rPr>
            <sz val="9"/>
            <color rgb="FF000000"/>
            <rFont val="Tahoma"/>
            <family val="2"/>
          </rPr>
          <t xml:space="preserve">4   Bilateral hemisphere haemorrhage
</t>
        </r>
        <r>
          <rPr>
            <sz val="9"/>
            <color rgb="FF000000"/>
            <rFont val="Tahoma"/>
            <family val="2"/>
          </rPr>
          <t xml:space="preserve">5   Haemorrhage in either or both hemishphere  AND  vermis
</t>
        </r>
        <r>
          <rPr>
            <sz val="9"/>
            <color rgb="FF000000"/>
            <rFont val="Tahoma"/>
            <family val="2"/>
          </rPr>
          <t xml:space="preserve">9    Not examined </t>
        </r>
      </text>
    </comment>
    <comment ref="KW1" authorId="0" shapeId="0" xr:uid="{69404544-D8FA-2B41-80C5-D3198C4439E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Ventricle size
 Measured closest to six weeks (4-8)
Largest measurement from either ventricle
0 for not distended but not measured
</t>
        </r>
      </text>
    </comment>
    <comment ref="KZ1" authorId="0" shapeId="0" xr:uid="{84B85FA3-CB08-7B46-A228-FA8469D32A50}">
      <text>
        <r>
          <rPr>
            <b/>
            <sz val="9"/>
            <color rgb="FF000000"/>
            <rFont val="Tahoma"/>
            <family val="2"/>
          </rPr>
          <t>Noble, Elizabeth:Left cysts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Left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A1" authorId="0" shapeId="0" xr:uid="{8B4C7B63-1746-F145-A70F-7F44C3EC779D}">
      <text>
        <r>
          <rPr>
            <b/>
            <sz val="9"/>
            <color rgb="FF000000"/>
            <rFont val="Tahoma"/>
            <family val="2"/>
          </rPr>
          <t>Noble, Elizabeth: Right cyst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Right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F1" authorId="0" shapeId="0" xr:uid="{A4633E35-9597-CC4F-ABFC-A61A0F1E412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HIE preterm infants &lt; 35weeks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0  No
</t>
        </r>
      </text>
    </comment>
    <comment ref="LG1" authorId="0" shapeId="0" xr:uid="{DD688F64-78A4-9343-8E68-C9EE886BA03C}">
      <text>
        <r>
          <rPr>
            <b/>
            <sz val="9"/>
            <color rgb="FF000000"/>
            <rFont val="Tahoma"/>
            <family val="2"/>
          </rPr>
          <t>Noble, Elizabeth: ROP eligibilty exam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Baby meets local criteria
</t>
        </r>
        <r>
          <rPr>
            <sz val="9"/>
            <color rgb="FF000000"/>
            <rFont val="Tahoma"/>
            <family val="2"/>
          </rPr>
          <t xml:space="preserve">JKWC  ≤ 32 weeks and ≤ 1500 grams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
</t>
        </r>
        <r>
          <rPr>
            <sz val="9"/>
            <color rgb="FF000000"/>
            <rFont val="Tahoma"/>
            <family val="2"/>
          </rPr>
          <t xml:space="preserve">-1   yes 
</t>
        </r>
        <r>
          <rPr>
            <sz val="9"/>
            <color rgb="FF000000"/>
            <rFont val="Tahoma"/>
            <family val="2"/>
          </rPr>
          <t xml:space="preserve">99  unknown
</t>
        </r>
      </text>
    </comment>
    <comment ref="LH1" authorId="0" shapeId="0" xr:uid="{4628B3C7-ECD3-1B46-8860-FD48A6F398C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stage 1 -  demarcation line separating avascular from vascular retinal regions
</t>
        </r>
        <r>
          <rPr>
            <sz val="9"/>
            <color rgb="FF000000"/>
            <rFont val="Tahoma"/>
            <family val="2"/>
          </rPr>
          <t xml:space="preserve">2  Stage 11 - Ridge- demarcation line increased in volume to extend out of the plane of the retina.
</t>
        </r>
        <r>
          <rPr>
            <sz val="9"/>
            <color rgb="FF000000"/>
            <rFont val="Tahoma"/>
            <family val="2"/>
          </rPr>
          <t xml:space="preserve">3  Stage 111 Ridge with extra retinal fibrovascular proliferation.  May be continuous with posterior edge of redge or posteroir but disconnected fro the redge or into the vitreous
</t>
        </r>
        <r>
          <rPr>
            <sz val="9"/>
            <color rgb="FF000000"/>
            <rFont val="Tahoma"/>
            <family val="2"/>
          </rPr>
          <t xml:space="preserve">4  Stage 1V Retinal detachment. In stage 1V the detachment is subtotal and stage V there a total detachment
</t>
        </r>
        <r>
          <rPr>
            <sz val="9"/>
            <color rgb="FF000000"/>
            <rFont val="Tahoma"/>
            <family val="2"/>
          </rPr>
          <t xml:space="preserve">5 Not examined </t>
        </r>
      </text>
    </comment>
    <comment ref="LI1" authorId="0" shapeId="0" xr:uid="{8ABF9AAF-9116-034E-84FF-9DF6E9E0EFC8}">
      <text>
        <r>
          <rPr>
            <b/>
            <sz val="9"/>
            <color rgb="FF000000"/>
            <rFont val="Tahoma"/>
            <family val="2"/>
          </rPr>
          <t>Noble, Elizabeth: ROP PlusDis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Presence of plus disease in ROP as defined by dilatation and tortuositites of posterior retinal blood vessels in at least two quartrants.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plus disease
</t>
        </r>
        <r>
          <rPr>
            <sz val="9"/>
            <color rgb="FF000000"/>
            <rFont val="Tahoma"/>
            <family val="2"/>
          </rPr>
          <t xml:space="preserve">-1  Yes, plus disease present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LJ1" authorId="0" shapeId="0" xr:uid="{2AFA6667-77D1-A242-A93E-257EFA67EB3C}">
      <text>
        <r>
          <rPr>
            <b/>
            <sz val="9"/>
            <color indexed="81"/>
            <rFont val="Tahoma"/>
            <family val="2"/>
          </rPr>
          <t>Noble, Elizabeth: APROP</t>
        </r>
        <r>
          <rPr>
            <sz val="9"/>
            <color indexed="81"/>
            <rFont val="Tahoma"/>
            <family val="2"/>
          </rPr>
          <t xml:space="preserve">
Presence of aggressive posterior retinopathy of prematurity. Characterised by its posterior location neovascularisation and plus disease and rapid progression of neovascularisation.
0   No aggressive posterior ROP present
-1  Yes, aggressive posterior ROP present
99  Unknown   </t>
        </r>
      </text>
    </comment>
    <comment ref="LK1" authorId="0" shapeId="0" xr:uid="{511E528E-31A4-2F43-BB5F-864570456927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>Retmaturity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Opthalmic follow up is complete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L1" authorId="0" shapeId="0" xr:uid="{FD13736B-59AE-7943-9C02-E9E18529770D}">
      <text>
        <r>
          <rPr>
            <b/>
            <sz val="9"/>
            <color rgb="FF000000"/>
            <rFont val="Tahoma"/>
            <family val="2"/>
          </rPr>
          <t>Noble, Elizabeth:ROPRx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Any surgical therapy laser or cryotherapy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surgical therapy
</t>
        </r>
        <r>
          <rPr>
            <sz val="9"/>
            <color rgb="FF000000"/>
            <rFont val="Tahoma"/>
            <family val="2"/>
          </rPr>
          <t xml:space="preserve">-1 Yes, surgical therapy attended
</t>
        </r>
        <r>
          <rPr>
            <sz val="9"/>
            <color rgb="FF000000"/>
            <rFont val="Tahoma"/>
            <family val="2"/>
          </rPr>
          <t>99 Unknown</t>
        </r>
      </text>
    </comment>
    <comment ref="LM1" authorId="0" shapeId="0" xr:uid="{BC2ECDB1-E603-A44E-AC43-7DAFC84E919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 treatment with Vascular endothelial growth factor  (VEGF)
</t>
        </r>
        <r>
          <rPr>
            <sz val="9"/>
            <color rgb="FF000000"/>
            <rFont val="Tahoma"/>
            <family val="2"/>
          </rPr>
          <t xml:space="preserve">(Avastin)
</t>
        </r>
        <r>
          <rPr>
            <sz val="9"/>
            <color rgb="FF000000"/>
            <rFont val="Tahoma"/>
            <family val="2"/>
          </rPr>
          <t xml:space="preserve">Bevacizumab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(VEGF) inhibitor used
</t>
        </r>
        <r>
          <rPr>
            <sz val="9"/>
            <color rgb="FF000000"/>
            <rFont val="Tahoma"/>
            <family val="2"/>
          </rPr>
          <t xml:space="preserve">-1 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O1" authorId="0" shapeId="0" xr:uid="{3C70EAAC-9AB1-9045-A979-C988ED3FC1DF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Death prior to discharge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
</t>
        </r>
        <r>
          <rPr>
            <sz val="9"/>
            <color rgb="FF000000"/>
            <rFont val="Tahoma"/>
            <family val="2"/>
          </rPr>
          <t xml:space="preserve">-1  Yes 
</t>
        </r>
        <r>
          <rPr>
            <sz val="9"/>
            <color rgb="FF000000"/>
            <rFont val="Tahoma"/>
            <family val="2"/>
          </rPr>
          <t>99  Unknown</t>
        </r>
      </text>
    </comment>
    <comment ref="EQ2" authorId="0" shapeId="0" xr:uid="{1411F9D7-5B64-824D-91AE-4DC941EC0E79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<sst xmlns="http://schemas.openxmlformats.org/spreadsheetml/2006/main" count="1906" uniqueCount="352">
  <si>
    <t>Quarter</t>
  </si>
  <si>
    <t>Comments-general</t>
  </si>
  <si>
    <t>Inborn /outborn</t>
  </si>
  <si>
    <t>Hospital</t>
  </si>
  <si>
    <t>Birth Month</t>
  </si>
  <si>
    <t>Discharge month</t>
  </si>
  <si>
    <t>Todays date</t>
  </si>
  <si>
    <t>Corrected gestation</t>
  </si>
  <si>
    <t>Maternal URN</t>
  </si>
  <si>
    <t>Maternal admission date  MatAdmDate</t>
  </si>
  <si>
    <t>MatAdmtime</t>
  </si>
  <si>
    <t>Maternal admission to birth in hours</t>
  </si>
  <si>
    <t>Name</t>
  </si>
  <si>
    <t>URN</t>
  </si>
  <si>
    <t>MoAge</t>
  </si>
  <si>
    <t>Prevprem</t>
  </si>
  <si>
    <t>PrevPnd</t>
  </si>
  <si>
    <t>AssistConc</t>
  </si>
  <si>
    <t>Ethnicity</t>
  </si>
  <si>
    <t>Indig</t>
  </si>
  <si>
    <t>Postcode</t>
  </si>
  <si>
    <t>ReferSource</t>
  </si>
  <si>
    <t>PresentingProb</t>
  </si>
  <si>
    <t>PTL</t>
  </si>
  <si>
    <t>PET</t>
  </si>
  <si>
    <t>APH</t>
  </si>
  <si>
    <t>IUGR</t>
  </si>
  <si>
    <t>F_distress</t>
  </si>
  <si>
    <t>Other</t>
  </si>
  <si>
    <t>ANDiag_</t>
  </si>
  <si>
    <t>ROMDATE</t>
  </si>
  <si>
    <t>ROMTIME</t>
  </si>
  <si>
    <t>MomAntib</t>
  </si>
  <si>
    <t>Chorio on placental histop</t>
  </si>
  <si>
    <t>Steroids</t>
  </si>
  <si>
    <t>Any steroids AN</t>
  </si>
  <si>
    <t>MagSulphate24</t>
  </si>
  <si>
    <t>Any MGSO4</t>
  </si>
  <si>
    <t>Plurality</t>
  </si>
  <si>
    <t>BrthOrd</t>
  </si>
  <si>
    <t>BabyCODE</t>
  </si>
  <si>
    <t>DOB</t>
  </si>
  <si>
    <t>DOBTime</t>
  </si>
  <si>
    <t>DOA</t>
  </si>
  <si>
    <t>DOATime</t>
  </si>
  <si>
    <t>SEX</t>
  </si>
  <si>
    <t>Wght</t>
  </si>
  <si>
    <t>BW Zscore</t>
  </si>
  <si>
    <t>Gest</t>
  </si>
  <si>
    <t>Gestdays</t>
  </si>
  <si>
    <t>PlBrth</t>
  </si>
  <si>
    <t>PBTH</t>
  </si>
  <si>
    <t>Present_n</t>
  </si>
  <si>
    <t>Delivery</t>
  </si>
  <si>
    <t>LateCordClamp</t>
  </si>
  <si>
    <t>CordMilking</t>
  </si>
  <si>
    <t>Apg1</t>
  </si>
  <si>
    <t>Apg5</t>
  </si>
  <si>
    <t>Intubated</t>
  </si>
  <si>
    <t>Temp</t>
  </si>
  <si>
    <t>Worst_BE</t>
  </si>
  <si>
    <t>CordLactate</t>
  </si>
  <si>
    <t>Highest lactate</t>
  </si>
  <si>
    <t>FirstLactate</t>
  </si>
  <si>
    <t>FirstLactateDate</t>
  </si>
  <si>
    <t>FirstLactateTime</t>
  </si>
  <si>
    <t>HIE</t>
  </si>
  <si>
    <t>Anom</t>
  </si>
  <si>
    <t>AnomCode1</t>
  </si>
  <si>
    <t>Anomdesc1</t>
  </si>
  <si>
    <t>AnomCode2</t>
  </si>
  <si>
    <t>Anomdesc2</t>
  </si>
  <si>
    <t>AnomCode3</t>
  </si>
  <si>
    <t>Anomdesc3</t>
  </si>
  <si>
    <t>AnomCode4</t>
  </si>
  <si>
    <t>Anomdesc4</t>
  </si>
  <si>
    <t>AnomCode5</t>
  </si>
  <si>
    <t>Anomdesc5</t>
  </si>
  <si>
    <t>AnomCode6</t>
  </si>
  <si>
    <t>Anomdesc6</t>
  </si>
  <si>
    <t>Resp</t>
  </si>
  <si>
    <t>Surfactant</t>
  </si>
  <si>
    <t>SurfMethod</t>
  </si>
  <si>
    <t>Surfdate 1</t>
  </si>
  <si>
    <t>SurfTime 1</t>
  </si>
  <si>
    <t>SurfDoses</t>
  </si>
  <si>
    <t>total time to surf in hours</t>
  </si>
  <si>
    <t>SurfactantplaceAdmistration</t>
  </si>
  <si>
    <t>Caffeine</t>
  </si>
  <si>
    <t>ALLeak</t>
  </si>
  <si>
    <t>ALDate</t>
  </si>
  <si>
    <t>ALTime</t>
  </si>
  <si>
    <t>NO_</t>
  </si>
  <si>
    <t>StartNODate</t>
  </si>
  <si>
    <t>StartNOTime</t>
  </si>
  <si>
    <t>CeaseNODate</t>
  </si>
  <si>
    <t>CeaseNOTime</t>
  </si>
  <si>
    <t>NOhrs</t>
  </si>
  <si>
    <t>ECMO_</t>
  </si>
  <si>
    <t>HiFlo</t>
  </si>
  <si>
    <t>StartHiFloDate</t>
  </si>
  <si>
    <t>StartHiFloTime</t>
  </si>
  <si>
    <t>CeaseHiFloDate</t>
  </si>
  <si>
    <t>CeaseHiFloTime</t>
  </si>
  <si>
    <t>HiFlohrs</t>
  </si>
  <si>
    <t>CPAP</t>
  </si>
  <si>
    <t>StartCPAPDate</t>
  </si>
  <si>
    <t>StartCPAPTime</t>
  </si>
  <si>
    <t>CeaseCPAPDate</t>
  </si>
  <si>
    <t>CeaseCPAPTime</t>
  </si>
  <si>
    <t>nCPAPhrs</t>
  </si>
  <si>
    <t>NVent</t>
  </si>
  <si>
    <t>StartNVentDate</t>
  </si>
  <si>
    <t>StartNVentTime</t>
  </si>
  <si>
    <t>CeaseNVentDate</t>
  </si>
  <si>
    <t>CeaseNVentTime</t>
  </si>
  <si>
    <t>NVenthrs</t>
  </si>
  <si>
    <t>MV</t>
  </si>
  <si>
    <t>MVDate</t>
  </si>
  <si>
    <t>MVTime</t>
  </si>
  <si>
    <t>CeaseMVDate</t>
  </si>
  <si>
    <t>CeaseMVTime</t>
  </si>
  <si>
    <t>IPPVhrs</t>
  </si>
  <si>
    <t>FirstExDate</t>
  </si>
  <si>
    <t>FirstExTime</t>
  </si>
  <si>
    <t>age at first extubation in hours</t>
  </si>
  <si>
    <t>Any ETT after first extubation</t>
  </si>
  <si>
    <t>Date of reintubation</t>
  </si>
  <si>
    <t>Time of reintubation</t>
  </si>
  <si>
    <t>Time from 1st extubation to reintubation</t>
  </si>
  <si>
    <t>SuccessfulExt72</t>
  </si>
  <si>
    <t>SuccessfulExt 7days</t>
  </si>
  <si>
    <t>day of life of last mechanical ventilation</t>
  </si>
  <si>
    <t>Gest Cease MV weeks</t>
  </si>
  <si>
    <t>Gest Cease MV</t>
  </si>
  <si>
    <t>HighestRespSupp</t>
  </si>
  <si>
    <t>HFOV</t>
  </si>
  <si>
    <t>HFOVDate</t>
  </si>
  <si>
    <t>HFOVTime</t>
  </si>
  <si>
    <t>CeaseHFOVDate</t>
  </si>
  <si>
    <t>CeaseHFOVTime</t>
  </si>
  <si>
    <t>HFOVhrs</t>
  </si>
  <si>
    <t>LastRespSupp</t>
  </si>
  <si>
    <t>RespSupp36wk</t>
  </si>
  <si>
    <t>FiO2_36wk</t>
  </si>
  <si>
    <t>Flow36wk</t>
  </si>
  <si>
    <t>PreShiftRespSupp</t>
  </si>
  <si>
    <t>Shift test due date</t>
  </si>
  <si>
    <t>ShiftDate</t>
  </si>
  <si>
    <t>ShiftHosp</t>
  </si>
  <si>
    <t>ShiftRespSupp</t>
  </si>
  <si>
    <t>ShiftFiO2</t>
  </si>
  <si>
    <t>ShiftSpO2</t>
  </si>
  <si>
    <t>ModifiedWalsh</t>
  </si>
  <si>
    <t>SystCSCLD</t>
  </si>
  <si>
    <t>Postnatal steroids date</t>
  </si>
  <si>
    <t>Age at steriod commencement</t>
  </si>
  <si>
    <t>HmeO2</t>
  </si>
  <si>
    <t>CardiacUS</t>
  </si>
  <si>
    <t>CardiacUSDate</t>
  </si>
  <si>
    <t>CardiacUSTime</t>
  </si>
  <si>
    <t>Inotropes</t>
  </si>
  <si>
    <t xml:space="preserve">Inotrope treatment </t>
  </si>
  <si>
    <t>Blood products</t>
  </si>
  <si>
    <t>PDADrug</t>
  </si>
  <si>
    <t>PDADrugName</t>
  </si>
  <si>
    <t>PDADrugDate</t>
  </si>
  <si>
    <t>PDADrugTime</t>
  </si>
  <si>
    <t>Time to PDA drug 1st dose</t>
  </si>
  <si>
    <t>NEC_</t>
  </si>
  <si>
    <t>SIP</t>
  </si>
  <si>
    <t>Probiotic</t>
  </si>
  <si>
    <t>Infection_</t>
  </si>
  <si>
    <t>Infection_Type1</t>
  </si>
  <si>
    <t>Date_Inf1</t>
  </si>
  <si>
    <t>Time_Inf1</t>
  </si>
  <si>
    <t>Name_Inf1</t>
  </si>
  <si>
    <t>Assocated central line1</t>
  </si>
  <si>
    <t>Infection_Type2</t>
  </si>
  <si>
    <t>Date_Inf2</t>
  </si>
  <si>
    <t>Time_Inf2</t>
  </si>
  <si>
    <t>Name_Inf2</t>
  </si>
  <si>
    <t>Assocated central line2</t>
  </si>
  <si>
    <t>Infection_Type3</t>
  </si>
  <si>
    <t>Date_Inf3</t>
  </si>
  <si>
    <t>Time_Inf3</t>
  </si>
  <si>
    <t>Name_Inf3</t>
  </si>
  <si>
    <t>Assocated central line3</t>
  </si>
  <si>
    <t>Infection_Type4</t>
  </si>
  <si>
    <t>Date_Inf4</t>
  </si>
  <si>
    <t>Time_Inf4</t>
  </si>
  <si>
    <t>Name_Inf4</t>
  </si>
  <si>
    <t>Assocated central line4</t>
  </si>
  <si>
    <t>Line</t>
  </si>
  <si>
    <t>Episode 1 Any central line insert date</t>
  </si>
  <si>
    <t>Episode 1 Any central line removal date</t>
  </si>
  <si>
    <t>Episode 1 central line days</t>
  </si>
  <si>
    <t>CVAD1 day of life removed</t>
  </si>
  <si>
    <t>Episode 2 Any central line insert date</t>
  </si>
  <si>
    <t>Episode 2 Any central line removal date</t>
  </si>
  <si>
    <t>Episode 2 central line days</t>
  </si>
  <si>
    <t>LineType1</t>
  </si>
  <si>
    <t>StartLineDate1</t>
  </si>
  <si>
    <t>StartLineTime1</t>
  </si>
  <si>
    <t>CeaseLineDate1</t>
  </si>
  <si>
    <t>CeaseLineTime1</t>
  </si>
  <si>
    <t>Line days 1</t>
  </si>
  <si>
    <t>Age at removal Line 1</t>
  </si>
  <si>
    <t>LineType2</t>
  </si>
  <si>
    <t>StartLineDate2</t>
  </si>
  <si>
    <t>StartLineTime2</t>
  </si>
  <si>
    <t>CeaseLineDate2</t>
  </si>
  <si>
    <t>CeaseLineTime2</t>
  </si>
  <si>
    <t>Line days 2</t>
  </si>
  <si>
    <t>Age at removal Line</t>
  </si>
  <si>
    <t>LineType3</t>
  </si>
  <si>
    <t>StartLineDate3</t>
  </si>
  <si>
    <t>StartLineTime3</t>
  </si>
  <si>
    <t>CeaseLineDate3</t>
  </si>
  <si>
    <t>CeaseLineTime3</t>
  </si>
  <si>
    <t>Line days 3</t>
  </si>
  <si>
    <t>LineType4</t>
  </si>
  <si>
    <t>StartLineDate4</t>
  </si>
  <si>
    <t>StartLineTime4</t>
  </si>
  <si>
    <t>CeaseLineDate4</t>
  </si>
  <si>
    <t>CeaseLineTime4</t>
  </si>
  <si>
    <t>Line days 4</t>
  </si>
  <si>
    <t>Age at removal</t>
  </si>
  <si>
    <t>LineType5</t>
  </si>
  <si>
    <t>StartLineDate5</t>
  </si>
  <si>
    <t>StartLineTime5</t>
  </si>
  <si>
    <t>CeaseLineDate5</t>
  </si>
  <si>
    <t>CeaseLineTime5</t>
  </si>
  <si>
    <t>Line days 5</t>
  </si>
  <si>
    <t>LineType6</t>
  </si>
  <si>
    <t>StartLineDate6</t>
  </si>
  <si>
    <t>StartLineTime6</t>
  </si>
  <si>
    <t>CeaseLineDate6</t>
  </si>
  <si>
    <t>CeaseLineTime6</t>
  </si>
  <si>
    <t>Line days 6</t>
  </si>
  <si>
    <t>Surgery_</t>
  </si>
  <si>
    <t>DateSurg1</t>
  </si>
  <si>
    <t>Surg_BlockCode1</t>
  </si>
  <si>
    <t>Surg_code1</t>
  </si>
  <si>
    <t>Surg_Desc1</t>
  </si>
  <si>
    <t>SurgHosp1</t>
  </si>
  <si>
    <t>DateSurg2</t>
  </si>
  <si>
    <t>Surg_BlockCode2</t>
  </si>
  <si>
    <t>Surg_code2</t>
  </si>
  <si>
    <t>Surg_Desc2</t>
  </si>
  <si>
    <t>SurgHosp2</t>
  </si>
  <si>
    <t>DateSurg3</t>
  </si>
  <si>
    <t>Surg_BlockCode3</t>
  </si>
  <si>
    <t>Surg_code3</t>
  </si>
  <si>
    <t>Surg_Desc3</t>
  </si>
  <si>
    <t>SurgHosp3</t>
  </si>
  <si>
    <t>DateSurg4</t>
  </si>
  <si>
    <t>Surg_BlockCode4</t>
  </si>
  <si>
    <t>Surg_code4</t>
  </si>
  <si>
    <t>Surg_Desc4</t>
  </si>
  <si>
    <t>SurgHosp4</t>
  </si>
  <si>
    <t>DateSurg5</t>
  </si>
  <si>
    <t>Surg_BlockCode5</t>
  </si>
  <si>
    <t>Surg_code5</t>
  </si>
  <si>
    <t>Surg_Desc5</t>
  </si>
  <si>
    <t>SurgHosp5</t>
  </si>
  <si>
    <t>DateSurg6</t>
  </si>
  <si>
    <t>Surg_BlockCode6</t>
  </si>
  <si>
    <t>Surg_code6</t>
  </si>
  <si>
    <t>Surg_Desc6</t>
  </si>
  <si>
    <t>SurgHosp6</t>
  </si>
  <si>
    <t>PNS</t>
  </si>
  <si>
    <t>StartPNSDate</t>
  </si>
  <si>
    <t>StartPNSTime</t>
  </si>
  <si>
    <t>CeasePNSDate</t>
  </si>
  <si>
    <t>CeasePNSTime</t>
  </si>
  <si>
    <t>PNShrs</t>
  </si>
  <si>
    <t>PN single episode</t>
  </si>
  <si>
    <t>Calculated PN Hrs</t>
  </si>
  <si>
    <t>Hmegavage</t>
  </si>
  <si>
    <t>hypotherm</t>
  </si>
  <si>
    <t>StartCoolDate</t>
  </si>
  <si>
    <t>StartCoolTime</t>
  </si>
  <si>
    <t>CeaseCoolDate</t>
  </si>
  <si>
    <t>CeaseCoolTime</t>
  </si>
  <si>
    <t>Hypothermceased</t>
  </si>
  <si>
    <t>DateImmun</t>
  </si>
  <si>
    <t>Bmonset</t>
  </si>
  <si>
    <t>TimefirstEBM</t>
  </si>
  <si>
    <t>DonorBM</t>
  </si>
  <si>
    <t>Bmdischarge</t>
  </si>
  <si>
    <t>BWtg</t>
  </si>
  <si>
    <t>DateBWtg</t>
  </si>
  <si>
    <t>Day of life BWtg</t>
  </si>
  <si>
    <t>Date 120ml/kg feeds</t>
  </si>
  <si>
    <t>Day of life enteral feeds reached</t>
  </si>
  <si>
    <t>WtTfer</t>
  </si>
  <si>
    <t>Wt T'fer Zscore</t>
  </si>
  <si>
    <t>Growth:</t>
  </si>
  <si>
    <t>WtTferDate</t>
  </si>
  <si>
    <t>WtHome40wk</t>
  </si>
  <si>
    <t>WtHome40wkDate</t>
  </si>
  <si>
    <t>Left_IVH</t>
  </si>
  <si>
    <t>Right_IVH</t>
  </si>
  <si>
    <t>CerebellarHaem</t>
  </si>
  <si>
    <t>VentricleSize</t>
  </si>
  <si>
    <t>ANY IVH 3/4</t>
  </si>
  <si>
    <t>ANY IVH 1-4</t>
  </si>
  <si>
    <t>Left_Cysts</t>
  </si>
  <si>
    <t>Right_Cysts</t>
  </si>
  <si>
    <t>ANY PVL</t>
  </si>
  <si>
    <t>USd6wk</t>
  </si>
  <si>
    <t>RICKHAMS</t>
  </si>
  <si>
    <t>ANY IVH 3/4 or PVL or Rickhams</t>
  </si>
  <si>
    <t>ROPeligibleExam</t>
  </si>
  <si>
    <t>ROP</t>
  </si>
  <si>
    <t>ROPplusDis</t>
  </si>
  <si>
    <t>APROP</t>
  </si>
  <si>
    <t>Retmaturity</t>
  </si>
  <si>
    <t>ROPRx</t>
  </si>
  <si>
    <t>ROP_VEGF</t>
  </si>
  <si>
    <t>Died_</t>
  </si>
  <si>
    <t>DeathPriorDischargeJK</t>
  </si>
  <si>
    <t>DiedDate</t>
  </si>
  <si>
    <t>Autopsy_</t>
  </si>
  <si>
    <t>CongAbnmDeath</t>
  </si>
  <si>
    <t>CauseCode1</t>
  </si>
  <si>
    <t>Cause_Death1</t>
  </si>
  <si>
    <t>CauseCode2</t>
  </si>
  <si>
    <t>Cause_Death2</t>
  </si>
  <si>
    <t>CauseCode3</t>
  </si>
  <si>
    <t>Cause_Death3</t>
  </si>
  <si>
    <t>CauseCode4</t>
  </si>
  <si>
    <t>Cause_Death4</t>
  </si>
  <si>
    <t>T_fer_</t>
  </si>
  <si>
    <t>T_ferDate1</t>
  </si>
  <si>
    <t>T_ferHosp1</t>
  </si>
  <si>
    <t>NursLevel1</t>
  </si>
  <si>
    <t>T_ferDate2</t>
  </si>
  <si>
    <t>T_ferHosp2</t>
  </si>
  <si>
    <t>NursLevel2</t>
  </si>
  <si>
    <t>T_ferDate3</t>
  </si>
  <si>
    <t>T_ferHosp3</t>
  </si>
  <si>
    <t>NursLevel3</t>
  </si>
  <si>
    <t>T_ferDate4</t>
  </si>
  <si>
    <t>T_ferHosp4</t>
  </si>
  <si>
    <t>NursLevel4</t>
  </si>
  <si>
    <t>HomeDate</t>
  </si>
  <si>
    <t>..</t>
  </si>
  <si>
    <t>No</t>
  </si>
  <si>
    <t>Yes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</si>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</sst>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0"/>
      <color rgb="FF000000"/>
      <name val="Calibri"/>
      <family val="2"/>
    </font>
    <font>
      <sz val="9"/>
      <color rgb="FF000000"/>
      <name val="Calibr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EE6F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C489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A81F9"/>
        <bgColor indexed="64"/>
      </patternFill>
    </fill>
    <fill>
      <patternFill patternType="solid">
        <fgColor rgb="FFEAA49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1" xfId="0" applyFill="1" applyBorder="1"/>
    <xf numFmtId="0" fontId="0" fillId="3" borderId="1" xfId="0" applyFill="1" applyBorder="1" applyProtection="1">
      <protection locked="0"/>
    </xf>
    <xf numFmtId="0" fontId="0" fillId="3" borderId="1" xfId="0" applyFont="1" applyFill="1" applyBorder="1" applyProtection="1">
      <protection locked="0"/>
    </xf>
    <xf numFmtId="0" fontId="0" fillId="2" borderId="1" xfId="0" applyFont="1" applyFill="1" applyBorder="1"/>
    <xf numFmtId="0" fontId="0" fillId="4" borderId="1" xfId="0" applyFont="1" applyFill="1" applyBorder="1"/>
    <xf numFmtId="0" fontId="0" fillId="5" borderId="1" xfId="0" applyFill="1" applyBorder="1" applyProtection="1">
      <protection locked="0"/>
    </xf>
    <xf numFmtId="0" fontId="0" fillId="5" borderId="1" xfId="0" applyFill="1" applyBorder="1" applyAlignment="1" applyProtection="1">
      <alignment wrapText="1"/>
      <protection locked="0"/>
    </xf>
    <xf numFmtId="0" fontId="0" fillId="5" borderId="1" xfId="0" applyFont="1" applyFill="1" applyBorder="1" applyProtection="1">
      <protection locked="0"/>
    </xf>
    <xf numFmtId="0" fontId="0" fillId="6" borderId="1" xfId="0" applyFill="1" applyBorder="1" applyProtection="1">
      <protection locked="0"/>
    </xf>
    <xf numFmtId="0" fontId="0" fillId="3" borderId="1" xfId="0" applyFill="1" applyBorder="1"/>
    <xf numFmtId="0" fontId="0" fillId="7" borderId="1" xfId="0" applyFill="1" applyBorder="1"/>
    <xf numFmtId="0" fontId="0" fillId="6" borderId="1" xfId="0" applyFill="1" applyBorder="1"/>
    <xf numFmtId="0" fontId="0" fillId="5" borderId="1" xfId="0" applyFill="1" applyBorder="1"/>
    <xf numFmtId="0" fontId="0" fillId="8" borderId="1" xfId="0" applyFill="1" applyBorder="1" applyProtection="1">
      <protection locked="0"/>
    </xf>
    <xf numFmtId="0" fontId="0" fillId="7" borderId="1" xfId="0" applyFill="1" applyBorder="1" applyProtection="1">
      <protection locked="0"/>
    </xf>
    <xf numFmtId="0" fontId="0" fillId="3" borderId="1" xfId="0" applyFill="1" applyBorder="1" applyAlignment="1" applyProtection="1">
      <protection locked="0"/>
    </xf>
    <xf numFmtId="0" fontId="0" fillId="2" borderId="1" xfId="0" applyFill="1" applyBorder="1" applyAlignment="1">
      <alignment wrapText="1"/>
    </xf>
    <xf numFmtId="0" fontId="0" fillId="9" borderId="1" xfId="0" applyFill="1" applyBorder="1" applyAlignment="1" applyProtection="1">
      <alignment wrapText="1"/>
      <protection locked="0"/>
    </xf>
    <xf numFmtId="0" fontId="0" fillId="10" borderId="1" xfId="0" applyFill="1" applyBorder="1" applyAlignment="1" applyProtection="1">
      <alignment wrapText="1"/>
      <protection locked="0"/>
    </xf>
    <xf numFmtId="0" fontId="0" fillId="11" borderId="1" xfId="0" applyFill="1" applyBorder="1" applyProtection="1">
      <protection locked="0"/>
    </xf>
    <xf numFmtId="0" fontId="0" fillId="12" borderId="1" xfId="0" applyFill="1" applyBorder="1" applyProtection="1">
      <protection locked="0"/>
    </xf>
    <xf numFmtId="0" fontId="0" fillId="9" borderId="1" xfId="0" applyFill="1" applyBorder="1" applyProtection="1">
      <protection locked="0"/>
    </xf>
    <xf numFmtId="0" fontId="0" fillId="10" borderId="1" xfId="0" applyFill="1" applyBorder="1" applyProtection="1">
      <protection locked="0"/>
    </xf>
    <xf numFmtId="0" fontId="0" fillId="3" borderId="1" xfId="0" applyFill="1" applyBorder="1" applyAlignment="1" applyProtection="1">
      <alignment horizontal="center"/>
      <protection locked="0"/>
    </xf>
    <xf numFmtId="0" fontId="0" fillId="0" borderId="1" xfId="0" applyFill="1" applyBorder="1"/>
    <xf numFmtId="0" fontId="0" fillId="0" borderId="0" xfId="0" applyProtection="1">
      <protection locked="0"/>
    </xf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Protection="1">
      <protection locked="0"/>
    </xf>
    <xf numFmtId="20" fontId="0" fillId="0" borderId="0" xfId="0" applyNumberFormat="1" applyProtection="1">
      <protection locked="0"/>
    </xf>
    <xf numFmtId="1" fontId="0" fillId="0" borderId="0" xfId="0" applyNumberFormat="1"/>
    <xf numFmtId="14" fontId="0" fillId="0" borderId="0" xfId="0" applyNumberFormat="1"/>
    <xf numFmtId="20" fontId="0" fillId="0" borderId="0" xfId="0" applyNumberFormat="1"/>
    <xf numFmtId="0" fontId="2" fillId="0" borderId="0" xfId="0" applyFont="1"/>
    <xf numFmtId="0" fontId="0" fillId="0" borderId="0" xfId="0" applyFill="1" applyProtection="1">
      <protection locked="0"/>
    </xf>
    <xf numFmtId="20" fontId="0" fillId="0" borderId="0" xfId="0" applyNumberFormat="1" applyFont="1" applyProtection="1">
      <protection locked="0"/>
    </xf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Alignment="1" applyProtection="1">
      <alignment wrapText="1"/>
      <protection locked="0"/>
    </xf>
    <xf numFmtId="0" fontId="1" fillId="0" borderId="0" xfId="0" applyFont="1" applyFill="1" applyProtection="1">
      <protection locked="0"/>
    </xf>
    <xf numFmtId="0" fontId="0" fillId="0" borderId="0" xfId="0" applyFill="1" applyAlignment="1" applyProtection="1">
      <alignment vertical="center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13" borderId="1" xfId="0" applyFill="1" applyBorder="1" applyProtection="1">
      <protection locked="0"/>
    </xf>
    <xf numFmtId="0" fontId="0" fillId="13" borderId="1" xfId="0" applyFill="1" applyBorder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620"/>
  <sheetViews>
    <sheetView workbookViewId="0">
      <selection activeCell="K17" sqref="A1:MN600"/>
    </sheetView>
  </sheetViews>
  <sheetFormatPr baseColWidth="10" defaultColWidth="13.6640625" defaultRowHeight="15" x14ac:dyDescent="0.2"/>
  <cols>
    <col min="1" max="1" width="10.5" customWidth="1"/>
    <col min="2" max="2" width="17" style="26" customWidth="1"/>
    <col min="3" max="3" width="23" style="26" customWidth="1"/>
    <col min="4" max="4" width="21" style="26" customWidth="1"/>
    <col min="8" max="8" width="15.83203125" customWidth="1"/>
    <col min="9" max="9" width="13.6640625" style="26"/>
    <col min="10" max="10" width="20.83203125" style="26" customWidth="1"/>
    <col min="11" max="11" width="13.6640625" style="26"/>
    <col min="12" max="12" width="28.83203125" customWidth="1"/>
    <col min="13" max="35" width="13.6640625" style="26"/>
    <col min="37" max="37" width="13.6640625" style="26"/>
    <col min="64" max="86" width="13.6640625" style="26"/>
    <col min="87" max="87" width="20.33203125" customWidth="1"/>
    <col min="88" max="88" width="22.5" style="26" customWidth="1"/>
    <col min="89" max="125" width="13.6640625" style="26"/>
    <col min="126" max="126" width="23.5" customWidth="1"/>
    <col min="127" max="129" width="23.5" style="26" customWidth="1"/>
    <col min="130" max="130" width="32.33203125" customWidth="1"/>
    <col min="131" max="131" width="16.1640625" customWidth="1"/>
    <col min="132" max="132" width="15.83203125" customWidth="1"/>
    <col min="133" max="133" width="19.6640625" customWidth="1"/>
    <col min="134" max="134" width="18.1640625" customWidth="1"/>
    <col min="135" max="135" width="15.1640625" customWidth="1"/>
    <col min="136" max="136" width="21.5" style="26" customWidth="1"/>
    <col min="137" max="146" width="13.6640625" style="26"/>
    <col min="147" max="147" width="21.83203125" style="26" customWidth="1"/>
    <col min="148" max="148" width="17.1640625" customWidth="1"/>
    <col min="149" max="156" width="13.6640625" style="26"/>
    <col min="158" max="168" width="13.6640625" style="26"/>
    <col min="169" max="169" width="21.33203125" customWidth="1"/>
    <col min="170" max="178" width="13.6640625" style="26"/>
    <col min="179" max="179" width="20" style="26" customWidth="1"/>
    <col min="180" max="183" width="13.6640625" style="26"/>
    <col min="184" max="184" width="15.1640625" style="26" customWidth="1"/>
    <col min="185" max="196" width="13.6640625" style="26"/>
    <col min="197" max="198" width="14.83203125" customWidth="1"/>
    <col min="199" max="200" width="13.6640625" style="26"/>
    <col min="201" max="201" width="15.5" customWidth="1"/>
    <col min="202" max="206" width="13.6640625" style="26"/>
    <col min="208" max="208" width="16.6640625" customWidth="1"/>
    <col min="209" max="213" width="13.6640625" style="26"/>
    <col min="215" max="215" width="16.5" customWidth="1"/>
    <col min="216" max="220" width="13.6640625" style="26"/>
    <col min="222" max="222" width="21" customWidth="1"/>
    <col min="223" max="227" width="13.6640625" style="26"/>
    <col min="230" max="233" width="13.6640625" style="26"/>
    <col min="234" max="234" width="19.1640625" style="26" customWidth="1"/>
    <col min="235" max="235" width="14.33203125" customWidth="1"/>
    <col min="236" max="236" width="16.1640625" customWidth="1"/>
    <col min="237" max="241" width="13.6640625" style="26"/>
    <col min="243" max="243" width="13.6640625" customWidth="1"/>
    <col min="244" max="281" width="13.6640625" style="26"/>
    <col min="282" max="282" width="16.83203125" customWidth="1"/>
    <col min="283" max="296" width="13.6640625" style="26"/>
    <col min="298" max="298" width="19" style="26" customWidth="1"/>
    <col min="300" max="301" width="13.6640625" style="26"/>
    <col min="303" max="309" width="13.6640625" style="26"/>
    <col min="312" max="313" width="13.6640625" style="26"/>
    <col min="315" max="315" width="13.6640625" style="26"/>
    <col min="317" max="317" width="25.6640625" customWidth="1"/>
    <col min="318" max="318" width="13.6640625" style="26"/>
    <col min="319" max="319" width="21.83203125" style="26" customWidth="1"/>
    <col min="320" max="320" width="30" style="26" customWidth="1"/>
    <col min="321" max="326" width="13.6640625" style="26"/>
    <col min="327" max="327" width="19.6640625" customWidth="1"/>
    <col min="328" max="352" width="13.6640625" style="26"/>
  </cols>
  <sheetData>
    <row r="1" spans="1:455" s="10" customFormat="1" ht="51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6" t="s">
        <v>8</v>
      </c>
      <c r="J1" s="7" t="s">
        <v>9</v>
      </c>
      <c r="K1" s="6" t="s">
        <v>10</v>
      </c>
      <c r="L1" s="1" t="s">
        <v>11</v>
      </c>
      <c r="M1" s="8" t="s">
        <v>12</v>
      </c>
      <c r="N1" s="8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7" t="s">
        <v>33</v>
      </c>
      <c r="AI1" s="9" t="s">
        <v>34</v>
      </c>
      <c r="AJ1" s="1" t="s">
        <v>35</v>
      </c>
      <c r="AK1" s="9" t="s">
        <v>36</v>
      </c>
      <c r="AL1" s="1" t="s">
        <v>37</v>
      </c>
      <c r="AM1" s="10" t="s">
        <v>38</v>
      </c>
      <c r="AN1" s="11" t="s">
        <v>39</v>
      </c>
      <c r="AO1" s="10" t="s">
        <v>40</v>
      </c>
      <c r="AP1" s="11" t="s">
        <v>41</v>
      </c>
      <c r="AQ1" s="11" t="s">
        <v>42</v>
      </c>
      <c r="AR1" s="10" t="s">
        <v>43</v>
      </c>
      <c r="AS1" s="10" t="s">
        <v>44</v>
      </c>
      <c r="AT1" s="11" t="s">
        <v>45</v>
      </c>
      <c r="AU1" s="12" t="s">
        <v>46</v>
      </c>
      <c r="AV1" s="13" t="s">
        <v>47</v>
      </c>
      <c r="AW1" s="12" t="s">
        <v>48</v>
      </c>
      <c r="AX1" s="12" t="s">
        <v>49</v>
      </c>
      <c r="AY1" s="10" t="s">
        <v>50</v>
      </c>
      <c r="AZ1" s="12" t="s">
        <v>51</v>
      </c>
      <c r="BA1" s="10" t="s">
        <v>52</v>
      </c>
      <c r="BB1" s="10" t="s">
        <v>53</v>
      </c>
      <c r="BC1" s="12" t="s">
        <v>54</v>
      </c>
      <c r="BD1" s="10" t="s">
        <v>55</v>
      </c>
      <c r="BE1" s="10" t="s">
        <v>56</v>
      </c>
      <c r="BF1" s="10" t="s">
        <v>57</v>
      </c>
      <c r="BG1" s="12" t="s">
        <v>58</v>
      </c>
      <c r="BH1" s="12" t="s">
        <v>59</v>
      </c>
      <c r="BI1" s="10" t="s">
        <v>60</v>
      </c>
      <c r="BJ1" s="12" t="s">
        <v>61</v>
      </c>
      <c r="BK1" s="1" t="s">
        <v>62</v>
      </c>
      <c r="BL1" s="9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14" t="s">
        <v>81</v>
      </c>
      <c r="CE1" s="14" t="s">
        <v>82</v>
      </c>
      <c r="CF1" s="14" t="s">
        <v>83</v>
      </c>
      <c r="CG1" s="15" t="s">
        <v>84</v>
      </c>
      <c r="CH1" s="15" t="s">
        <v>85</v>
      </c>
      <c r="CI1" s="1" t="s">
        <v>86</v>
      </c>
      <c r="CJ1" s="7" t="s">
        <v>87</v>
      </c>
      <c r="CK1" s="6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9" t="s">
        <v>117</v>
      </c>
      <c r="DO1" s="2" t="s">
        <v>118</v>
      </c>
      <c r="DP1" s="2" t="s">
        <v>119</v>
      </c>
      <c r="DQ1" s="9" t="s">
        <v>120</v>
      </c>
      <c r="DR1" s="2" t="s">
        <v>121</v>
      </c>
      <c r="DS1" s="14" t="s">
        <v>122</v>
      </c>
      <c r="DT1" s="6" t="s">
        <v>123</v>
      </c>
      <c r="DU1" s="6" t="s">
        <v>124</v>
      </c>
      <c r="DV1" s="1" t="s">
        <v>125</v>
      </c>
      <c r="DW1" s="6" t="s">
        <v>126</v>
      </c>
      <c r="DX1" s="6" t="s">
        <v>127</v>
      </c>
      <c r="DY1" s="6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6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2" t="s">
        <v>146</v>
      </c>
      <c r="ER1" s="1" t="s">
        <v>147</v>
      </c>
      <c r="ES1" s="2" t="s">
        <v>148</v>
      </c>
      <c r="ET1" s="2" t="s">
        <v>149</v>
      </c>
      <c r="EU1" s="16" t="s">
        <v>150</v>
      </c>
      <c r="EV1" s="2" t="s">
        <v>151</v>
      </c>
      <c r="EW1" s="2" t="s">
        <v>152</v>
      </c>
      <c r="EX1" s="2" t="s">
        <v>153</v>
      </c>
      <c r="EY1" s="9" t="s">
        <v>154</v>
      </c>
      <c r="EZ1" s="7" t="s">
        <v>155</v>
      </c>
      <c r="FA1" s="17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6" t="s">
        <v>161</v>
      </c>
      <c r="FG1" s="7" t="s">
        <v>162</v>
      </c>
      <c r="FH1" s="6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1" t="s">
        <v>168</v>
      </c>
      <c r="FN1" s="9" t="s">
        <v>169</v>
      </c>
      <c r="FO1" s="2" t="s">
        <v>170</v>
      </c>
      <c r="FP1" s="2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2" t="s">
        <v>176</v>
      </c>
      <c r="FV1" s="18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18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18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18" t="s">
        <v>192</v>
      </c>
      <c r="GL1" s="9" t="s">
        <v>193</v>
      </c>
      <c r="GM1" s="19" t="s">
        <v>194</v>
      </c>
      <c r="GN1" s="19" t="s">
        <v>195</v>
      </c>
      <c r="GO1" s="17" t="s">
        <v>196</v>
      </c>
      <c r="GP1" s="17" t="s">
        <v>197</v>
      </c>
      <c r="GQ1" s="19" t="s">
        <v>198</v>
      </c>
      <c r="GR1" s="19" t="s">
        <v>199</v>
      </c>
      <c r="GS1" s="17" t="s">
        <v>200</v>
      </c>
      <c r="GT1" s="9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1" t="s">
        <v>206</v>
      </c>
      <c r="GZ1" s="1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1" t="s">
        <v>213</v>
      </c>
      <c r="HG1" s="1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1" t="s">
        <v>220</v>
      </c>
      <c r="HN1" s="1" t="s">
        <v>214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1" t="s">
        <v>226</v>
      </c>
      <c r="HU1" s="1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1" t="s">
        <v>233</v>
      </c>
      <c r="IB1" s="1" t="s">
        <v>227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1" t="s">
        <v>239</v>
      </c>
      <c r="II1" s="1" t="s">
        <v>227</v>
      </c>
      <c r="IJ1" s="6" t="s">
        <v>240</v>
      </c>
      <c r="IK1" s="2" t="s">
        <v>241</v>
      </c>
      <c r="IL1" s="2" t="s">
        <v>242</v>
      </c>
      <c r="IM1" s="2" t="s">
        <v>243</v>
      </c>
      <c r="IN1" s="2" t="s">
        <v>244</v>
      </c>
      <c r="IO1" s="2" t="s">
        <v>245</v>
      </c>
      <c r="IP1" s="2" t="s">
        <v>246</v>
      </c>
      <c r="IQ1" s="2" t="s">
        <v>247</v>
      </c>
      <c r="IR1" s="2" t="s">
        <v>248</v>
      </c>
      <c r="IS1" s="2" t="s">
        <v>249</v>
      </c>
      <c r="IT1" s="2" t="s">
        <v>250</v>
      </c>
      <c r="IU1" s="2" t="s">
        <v>251</v>
      </c>
      <c r="IV1" s="2" t="s">
        <v>252</v>
      </c>
      <c r="IW1" s="2" t="s">
        <v>253</v>
      </c>
      <c r="IX1" s="2" t="s">
        <v>254</v>
      </c>
      <c r="IY1" s="2" t="s">
        <v>255</v>
      </c>
      <c r="IZ1" s="2" t="s">
        <v>256</v>
      </c>
      <c r="JA1" s="2" t="s">
        <v>257</v>
      </c>
      <c r="JB1" s="2" t="s">
        <v>258</v>
      </c>
      <c r="JC1" s="2" t="s">
        <v>259</v>
      </c>
      <c r="JD1" s="2" t="s">
        <v>260</v>
      </c>
      <c r="JE1" s="2" t="s">
        <v>261</v>
      </c>
      <c r="JF1" s="2" t="s">
        <v>262</v>
      </c>
      <c r="JG1" s="2" t="s">
        <v>263</v>
      </c>
      <c r="JH1" s="2" t="s">
        <v>264</v>
      </c>
      <c r="JI1" s="2" t="s">
        <v>265</v>
      </c>
      <c r="JJ1" s="2" t="s">
        <v>266</v>
      </c>
      <c r="JK1" s="2" t="s">
        <v>267</v>
      </c>
      <c r="JL1" s="2" t="s">
        <v>268</v>
      </c>
      <c r="JM1" s="2" t="s">
        <v>269</v>
      </c>
      <c r="JN1" s="2" t="s">
        <v>270</v>
      </c>
      <c r="JO1" s="2" t="s">
        <v>271</v>
      </c>
      <c r="JP1" s="2" t="s">
        <v>272</v>
      </c>
      <c r="JQ1" s="2" t="s">
        <v>273</v>
      </c>
      <c r="JR1" s="2" t="s">
        <v>274</v>
      </c>
      <c r="JS1" s="2" t="s">
        <v>275</v>
      </c>
      <c r="JT1" s="20" t="s">
        <v>276</v>
      </c>
      <c r="JU1" s="21" t="s">
        <v>277</v>
      </c>
      <c r="JV1" s="1" t="s">
        <v>278</v>
      </c>
      <c r="JW1" s="2" t="s">
        <v>279</v>
      </c>
      <c r="JX1" s="2" t="s">
        <v>280</v>
      </c>
      <c r="JY1" s="2" t="s">
        <v>281</v>
      </c>
      <c r="JZ1" s="2" t="s">
        <v>282</v>
      </c>
      <c r="KA1" s="2" t="s">
        <v>283</v>
      </c>
      <c r="KB1" s="2" t="s">
        <v>284</v>
      </c>
      <c r="KC1" s="2" t="s">
        <v>285</v>
      </c>
      <c r="KD1" s="2" t="s">
        <v>286</v>
      </c>
      <c r="KE1" s="2" t="s">
        <v>287</v>
      </c>
      <c r="KF1" s="6" t="s">
        <v>288</v>
      </c>
      <c r="KG1" s="2" t="s">
        <v>289</v>
      </c>
      <c r="KH1" s="2" t="s">
        <v>290</v>
      </c>
      <c r="KI1" s="2" t="s">
        <v>291</v>
      </c>
      <c r="KJ1" s="9" t="s">
        <v>292</v>
      </c>
      <c r="KK1" s="1" t="s">
        <v>293</v>
      </c>
      <c r="KL1" s="22" t="s">
        <v>294</v>
      </c>
      <c r="KM1" s="17" t="s">
        <v>295</v>
      </c>
      <c r="KN1" s="2" t="s">
        <v>296</v>
      </c>
      <c r="KO1" s="22" t="s">
        <v>297</v>
      </c>
      <c r="KP1" s="1" t="s">
        <v>298</v>
      </c>
      <c r="KQ1" s="2" t="s">
        <v>299</v>
      </c>
      <c r="KR1" s="2" t="s">
        <v>300</v>
      </c>
      <c r="KS1" s="2" t="s">
        <v>301</v>
      </c>
      <c r="KT1" s="14" t="s">
        <v>302</v>
      </c>
      <c r="KU1" s="14" t="s">
        <v>303</v>
      </c>
      <c r="KV1" s="14" t="s">
        <v>304</v>
      </c>
      <c r="KW1" s="2" t="s">
        <v>305</v>
      </c>
      <c r="KX1" s="1" t="s">
        <v>306</v>
      </c>
      <c r="KY1" s="1" t="s">
        <v>307</v>
      </c>
      <c r="KZ1" s="14" t="s">
        <v>308</v>
      </c>
      <c r="LA1" s="14" t="s">
        <v>309</v>
      </c>
      <c r="LB1" s="1" t="s">
        <v>310</v>
      </c>
      <c r="LC1" s="14" t="s">
        <v>311</v>
      </c>
      <c r="LD1" s="1" t="s">
        <v>312</v>
      </c>
      <c r="LE1" s="1" t="s">
        <v>313</v>
      </c>
      <c r="LF1" s="23" t="s">
        <v>66</v>
      </c>
      <c r="LG1" s="15" t="s">
        <v>314</v>
      </c>
      <c r="LH1" s="15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1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4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  <c r="MO1" s="25"/>
      <c r="MP1" s="25"/>
      <c r="MQ1" s="25"/>
      <c r="MR1" s="25"/>
      <c r="MS1" s="25"/>
      <c r="MT1" s="25"/>
      <c r="MU1" s="25"/>
      <c r="MV1" s="25"/>
      <c r="MW1" s="25"/>
      <c r="MX1" s="25"/>
      <c r="MY1" s="25"/>
      <c r="MZ1" s="25"/>
      <c r="NA1" s="25"/>
      <c r="NB1" s="25"/>
      <c r="NC1" s="25"/>
      <c r="ND1" s="25"/>
      <c r="NE1" s="25"/>
      <c r="NF1" s="25"/>
      <c r="NG1" s="25"/>
      <c r="NH1" s="25"/>
      <c r="NI1" s="25"/>
      <c r="NJ1" s="25"/>
      <c r="NK1" s="25"/>
      <c r="NL1" s="25"/>
      <c r="NM1" s="25"/>
      <c r="NN1" s="25"/>
      <c r="NO1" s="25"/>
      <c r="NP1" s="25"/>
      <c r="NQ1" s="25"/>
      <c r="NR1" s="25"/>
      <c r="NS1" s="25"/>
      <c r="NT1" s="25"/>
      <c r="NU1" s="25"/>
      <c r="NV1" s="25"/>
      <c r="NW1" s="25"/>
      <c r="NX1" s="25"/>
      <c r="NY1" s="25"/>
      <c r="NZ1" s="25"/>
      <c r="OA1" s="25"/>
      <c r="OB1" s="25"/>
      <c r="OC1" s="25"/>
      <c r="OD1" s="25"/>
      <c r="OE1" s="25"/>
      <c r="OF1" s="25"/>
      <c r="OG1" s="25"/>
      <c r="OH1" s="25"/>
      <c r="OI1" s="25"/>
      <c r="OJ1" s="25"/>
      <c r="OK1" s="25"/>
      <c r="OL1" s="25"/>
      <c r="OM1" s="25"/>
      <c r="ON1" s="25"/>
      <c r="OO1" s="25"/>
      <c r="OP1" s="25"/>
      <c r="OQ1" s="25"/>
      <c r="OR1" s="25"/>
      <c r="OS1" s="25"/>
      <c r="OT1" s="25"/>
      <c r="OU1" s="25"/>
      <c r="OV1" s="25"/>
      <c r="OW1" s="25"/>
      <c r="OX1" s="25"/>
      <c r="OY1" s="25"/>
      <c r="OZ1" s="25"/>
      <c r="PA1" s="25"/>
      <c r="PB1" s="25"/>
      <c r="PC1" s="25"/>
      <c r="PD1" s="25"/>
      <c r="PE1" s="25"/>
      <c r="PF1" s="25"/>
      <c r="PG1" s="25"/>
      <c r="PH1" s="25"/>
      <c r="PI1" s="25"/>
      <c r="PJ1" s="25"/>
      <c r="PK1" s="25"/>
      <c r="PL1" s="25"/>
      <c r="PM1" s="25"/>
      <c r="PN1" s="25"/>
      <c r="PO1" s="25"/>
      <c r="PP1" s="25"/>
      <c r="PQ1" s="25"/>
      <c r="PR1" s="25"/>
      <c r="PS1" s="25"/>
      <c r="PT1" s="25"/>
      <c r="PU1" s="25"/>
      <c r="PV1" s="25"/>
      <c r="PW1" s="25"/>
      <c r="PX1" s="25"/>
      <c r="PY1" s="25"/>
      <c r="PZ1" s="25"/>
      <c r="QA1" s="25"/>
      <c r="QB1" s="25"/>
      <c r="QC1" s="25"/>
      <c r="QD1" s="25"/>
      <c r="QE1" s="25"/>
      <c r="QF1" s="25"/>
      <c r="QG1" s="25"/>
      <c r="QH1" s="25"/>
      <c r="QI1" s="25"/>
      <c r="QJ1" s="25"/>
      <c r="QK1" s="25"/>
      <c r="QL1" s="25"/>
      <c r="QM1" s="25"/>
    </row>
    <row r="2" spans="1:455" ht="21" customHeight="1" x14ac:dyDescent="0.2">
      <c r="A2">
        <v>1</v>
      </c>
      <c r="C2" s="26" t="str">
        <f ca="1">CHOOSE(RANDBETWEEN(1,2), "Inborn", "Outborn")</f>
        <v>Inborn</v>
      </c>
      <c r="E2" s="27" t="str">
        <f ca="1">CHOOSE(RANDBETWEEN(1,12), "Jan", "Feb", "Mar", "Apr", "May", "Jun", "Jul", "Aug", "Sep", "Oct", "Nov", "Dec")</f>
        <v>Sep</v>
      </c>
      <c r="F2" s="27" t="str">
        <f ca="1">CHOOSE(RANDBETWEEN(1,12), "Jan", "Feb", "Mar", "Apr", "May", "Jun", "Jul", "Aug", "Sep", "Oct", "Nov", "Dec")</f>
        <v>Mar</v>
      </c>
      <c r="G2" s="28" t="str">
        <f ca="1">IF($AP2&gt;1, TODAY(), "")</f>
        <v/>
      </c>
      <c r="H2" t="str">
        <f>IF($AP2, INT(($G2-$AP2)/7+$AW2)&amp;" weeks"&amp;IF(MOD($G2-$AP2+$AX2,7)=0,"",", "&amp;MOD($G2-$AP2+$AX2,7)&amp;" days"), "")</f>
        <v/>
      </c>
      <c r="I2" s="26">
        <f ca="1">RANDBETWEEN(1,100)</f>
        <v>55</v>
      </c>
      <c r="J2" s="29"/>
      <c r="K2" s="30"/>
      <c r="L2" s="31" t="str">
        <f>IF($J2, (IF($AQ2&gt;$K2, $AP2-$J2, $AP2-J2-1)+IF($AQ2&gt;$K2, $AQ2-$K2, $AQ2+1-$K2))*24, "")</f>
        <v/>
      </c>
      <c r="O2" s="26">
        <f ca="1">RANDBETWEEN(16,50)</f>
        <v>42</v>
      </c>
      <c r="P2" s="26" t="str">
        <f ca="1">CHOOSE(RANDBETWEEN(1,2), "Yes", "No")</f>
        <v>No</v>
      </c>
      <c r="Q2" s="26" t="str">
        <f ca="1">CHOOSE(RANDBETWEEN(1,2), "Yes", "No")</f>
        <v>Yes</v>
      </c>
      <c r="R2" s="26" t="str">
        <f ca="1">CHOOSE(RANDBETWEEN(1,2), "Yes", "No")</f>
        <v>No</v>
      </c>
      <c r="S2" s="26" t="str">
        <f ca="1">CHOOSE(RANDBETWEEN(1,5), "Caucasian", "Asian", "Hispanic", "African", "Eskimo")</f>
        <v>African</v>
      </c>
      <c r="T2" s="26" t="str">
        <f ca="1">CHOOSE(RANDBETWEEN(1,2), "Yes", "No")</f>
        <v>No</v>
      </c>
      <c r="U2" s="26">
        <f ca="1">RANDBETWEEN(3000,3999)</f>
        <v>3595</v>
      </c>
      <c r="X2" s="26" t="str">
        <f ca="1">CHOOSE(RANDBETWEEN(1,2), "Yes", "No")</f>
        <v>Yes</v>
      </c>
      <c r="Y2" s="26" t="str">
        <f ca="1">CHOOSE(RANDBETWEEN(1,2), "Yes", "No")</f>
        <v>No</v>
      </c>
      <c r="Z2" s="26" t="str">
        <f ca="1">CHOOSE(RANDBETWEEN(1,2), "Yes", "No")</f>
        <v>No</v>
      </c>
      <c r="AA2" s="26" t="str">
        <f ca="1">CHOOSE(RANDBETWEEN(1,2), "Yes", "No")</f>
        <v>No</v>
      </c>
      <c r="AB2" s="26" t="str">
        <f ca="1">CHOOSE(RANDBETWEEN(1,2), "Yes", "No")</f>
        <v>No</v>
      </c>
      <c r="AG2" s="26" t="str">
        <f ca="1">CHOOSE(RANDBETWEEN(1,2), "Yes", "No")</f>
        <v>No</v>
      </c>
      <c r="AH2" s="26" t="str">
        <f ca="1">CHOOSE(RANDBETWEEN(1,2), "Yes", "No")</f>
        <v>Yes</v>
      </c>
      <c r="AI2" s="26" t="str">
        <f ca="1">CHOOSE(RANDBETWEEN(1,2), "Yes", "No")</f>
        <v>No</v>
      </c>
      <c r="AJ2" s="26" t="str">
        <f ca="1">CHOOSE(RANDBETWEEN(1,2), "Yes", "No")</f>
        <v>Yes</v>
      </c>
      <c r="AK2" s="26" t="str">
        <f ca="1">CHOOSE(RANDBETWEEN(1,2), "Yes", "No")</f>
        <v>Yes</v>
      </c>
      <c r="AL2" s="26" t="str">
        <f ca="1">CHOOSE(RANDBETWEEN(1,2), "Yes", "No")</f>
        <v>Yes</v>
      </c>
      <c r="AM2" s="26">
        <f ca="1">RANDBETWEEN(1,10)</f>
        <v>8</v>
      </c>
      <c r="AN2" s="26">
        <f ca="1">RANDBETWEEN(1,3)</f>
        <v>2</v>
      </c>
      <c r="AP2" s="32"/>
      <c r="AQ2" s="33"/>
      <c r="AT2" t="str">
        <f ca="1">CHOOSE(RANDBETWEEN(1,2), "Male", "Female")</f>
        <v>Female</v>
      </c>
      <c r="AU2">
        <f ca="1">RANDBETWEEN(500,4000)</f>
        <v>2753</v>
      </c>
      <c r="AV2">
        <f ca="1">RANDBETWEEN(-3,3)</f>
        <v>0</v>
      </c>
      <c r="AW2">
        <f ca="1">RANDBETWEEN(22,40)</f>
        <v>33</v>
      </c>
      <c r="AX2">
        <f ca="1">RANDBETWEEN(0,6)</f>
        <v>2</v>
      </c>
      <c r="BB2" t="str">
        <f ca="1">CHOOSE(RANDBETWEEN(1,4), "Vaginal", "EMLUCS", "ELUCS", "INSTRUMENTAL")</f>
        <v>Vaginal</v>
      </c>
      <c r="BC2" t="str">
        <f ca="1">CHOOSE(RANDBETWEEN(1,2), "Yes", "No")</f>
        <v>No</v>
      </c>
      <c r="BD2" t="str">
        <f ca="1">CHOOSE(RANDBETWEEN(1,2), "Yes", "No")</f>
        <v>Yes</v>
      </c>
      <c r="BG2" t="str">
        <f ca="1">CHOOSE(RANDBETWEEN(1,2), "Yes", "No")</f>
        <v>Yes</v>
      </c>
      <c r="BH2">
        <f ca="1">RANDBETWEEN(34,38.5)</f>
        <v>37</v>
      </c>
      <c r="BI2">
        <f ca="1">RANDBETWEEN(-20,4)</f>
        <v>-14</v>
      </c>
      <c r="BJ2">
        <f ca="1">RANDBETWEEN(0,20)</f>
        <v>0</v>
      </c>
      <c r="BK2" t="str">
        <f>IF($AP2, _xlfn.IFS($BJ2&gt;$BL2,$BJ2,$BJ2&lt;$BL2,$BL2), "")</f>
        <v/>
      </c>
      <c r="BL2" s="26" t="str">
        <f ca="1">IF(BJ2&gt;3, BJ2+2, "NA")</f>
        <v>NA</v>
      </c>
      <c r="BO2" s="26" t="str">
        <f ca="1">IF(BL2&gt;10,"Yes","No")</f>
        <v>Yes</v>
      </c>
      <c r="CD2" s="26" t="str">
        <f ca="1">CHOOSE(RANDBETWEEN(1,2), "Yes", "No")</f>
        <v>Yes</v>
      </c>
      <c r="CE2" s="26" t="str">
        <f ca="1">IF(CD2="Yes",(CHOOSE(RANDBETWEEN(1,3), "ETT", "MIST","LMA")),"NA")</f>
        <v>ETT</v>
      </c>
      <c r="CF2" s="29"/>
      <c r="CG2" s="30"/>
      <c r="CI2" s="31" t="str">
        <f>IF($CF2, (IF($CG2&gt;$AQ2,$CF2-$AP2,$CF2-$AP2-1)+IF($CG2&gt;$AQ2, $CG2-$AQ2, $CG2+1-$AQ2))*24, "")</f>
        <v/>
      </c>
      <c r="CJ2" s="26" t="str">
        <f ca="1">IF(CD2="Yes",(CHOOSE(RANDBETWEEN(1,3), "BS", "NICU","OT")),"NA")</f>
        <v>BS</v>
      </c>
      <c r="CK2" s="26" t="str">
        <f ca="1">IF(AW2&lt;32,(CHOOSE(RANDBETWEEN(1,2), "Yes", "No")),"NA")</f>
        <v>NA</v>
      </c>
      <c r="DN2" s="26" t="str">
        <f ca="1">CHOOSE(RANDBETWEEN(1,2), "Yes", "No")</f>
        <v>No</v>
      </c>
      <c r="DQ2" s="29"/>
      <c r="DT2" s="29"/>
      <c r="DU2" s="30"/>
      <c r="DV2" t="str">
        <f>IF(DT2, (IF(DU2&gt;AQ2,DT2-AP2,DT2-AP2-1)+IF(DU2&gt;AQ2, DU2-AQ2, DU2+1-AQ2))*24, "")</f>
        <v/>
      </c>
      <c r="DX2" s="29"/>
      <c r="DY2" s="30"/>
      <c r="DZ2" t="str">
        <f>IF($DW2, (IF($DY2&gt;$DU2,$DX2-$DT2,$DX2-$DT2-1)+IF($DY2&gt;$DU2, $DY2-$DU2, $DY2+1-$DU2))*24, "")</f>
        <v/>
      </c>
      <c r="EA2" t="str">
        <f>_xlfn.IFS($DT2,IF($DW2&gt;0, COUNTIF($DZ2,"&gt;72"), 1),$DT2="","")</f>
        <v/>
      </c>
      <c r="EB2" t="str">
        <f>_xlfn.IFS($DT2,IF($DW2&gt;0, COUNTIF($DZ2,"&gt;168"), 1),$DT2="","")</f>
        <v/>
      </c>
      <c r="EC2" t="str">
        <f>IF($DQ2,$DQ2- $AP2+1, "")</f>
        <v/>
      </c>
      <c r="ED2" t="str">
        <f>IF($DQ2, INT(($DQ2-$AP2)/7+$AW2), "")</f>
        <v/>
      </c>
      <c r="EE2" s="34" t="str">
        <f>IF($DQ2, INT(($DQ2-$AP2)/7+$AW2)&amp;" weeks"&amp;IF(MOD($DQ2-$AP2+$AX2,7)=0,"",", "&amp;MOD($DQ2-$AP2+$AX2,7)&amp;" days"), "")</f>
        <v/>
      </c>
      <c r="EM2" s="35"/>
      <c r="EN2" s="35"/>
      <c r="EO2" s="35"/>
      <c r="EP2" s="35"/>
      <c r="ER2" s="32" t="str">
        <f>IF($AP2, $AP2+245-(($AW2*7)+$AX2), "")</f>
        <v/>
      </c>
      <c r="EZ2" s="29"/>
      <c r="FA2" s="31" t="str">
        <f>IF(EZ2, EZ2-AP2+1, "")</f>
        <v/>
      </c>
      <c r="FK2" s="29"/>
      <c r="FL2" s="36"/>
      <c r="FM2" s="31" t="str">
        <f>IF($FK2, (IF($FL2&gt;$AQ2,$FK2-$AP2,$FK2-$AP2-1)+IF($FL2&gt;$AQ2, $FL2-$AQ2, $FL2+1-$AQ2))*24, "")</f>
        <v/>
      </c>
      <c r="FQ2" s="26" t="s">
        <v>350</v>
      </c>
      <c r="FR2" s="39" t="str">
        <f ca="1">IF(FQ2="Yes",(CHOOSE(RANDBETWEEN(1,4), "CONS", "GPC","GNB", "Other")),"NA")</f>
        <v>CONS</v>
      </c>
      <c r="GM2" s="29"/>
      <c r="GN2" s="29"/>
      <c r="GO2" t="str">
        <f ca="1">IF($GM2, IF($GN2, ($GN2-$GM2+1), (TODAY()-$GM2+1)), "")</f>
        <v/>
      </c>
      <c r="GP2" t="str">
        <f>IF($GN2, $GN2-$AP2+1, "")</f>
        <v/>
      </c>
      <c r="GQ2" s="29"/>
      <c r="GS2" t="str">
        <f ca="1">IF($GQ2, IF($GR2, ($GR2-$GQ2+1), (TODAY()-$GQ2+1)), "")</f>
        <v/>
      </c>
      <c r="GU2" s="29"/>
      <c r="GW2" s="29"/>
      <c r="GY2" t="str">
        <f ca="1">IF($GU2, IF($GW2, ($GW2-$GU2+1), (TODAY()-$GU2+1)), "")</f>
        <v/>
      </c>
      <c r="GZ2" t="str">
        <f>IF($GW2, $GW2-$AP2+1, "")</f>
        <v/>
      </c>
      <c r="HB2" s="29"/>
      <c r="HD2" s="29"/>
      <c r="HF2" t="str">
        <f ca="1">IF($HB2, IF($HD2, ($HD2-$HB2+1), (TODAY()-$HB2+1)), "")</f>
        <v/>
      </c>
      <c r="HG2" s="31" t="str">
        <f>IF($HD2, $HD2-$AP2+1, "")</f>
        <v/>
      </c>
      <c r="HI2" s="29"/>
      <c r="HK2" s="29"/>
      <c r="HM2" t="str">
        <f ca="1">IF($HI2, IF($HK2, ($HK2-$HI2+1), (TODAY()-$HI2+1)), "")</f>
        <v/>
      </c>
      <c r="HN2" t="str">
        <f>IF($HK2, $HK2-$AP2+1, "")</f>
        <v/>
      </c>
      <c r="HP2" s="29"/>
      <c r="HT2" t="str">
        <f ca="1">IF($HP2, IF($HR2, ($HR2-$HP2+1), (TODAY()-$HP2+1)), "")</f>
        <v/>
      </c>
      <c r="HU2" t="str">
        <f>IF($HR2, $HR2-$AP2+1, "")</f>
        <v/>
      </c>
      <c r="IA2" s="37" t="str">
        <f ca="1">IF($HW2, IF($HY2, ($HY2-$HW2+1), (TODAY()-$HW2+1)), "")</f>
        <v/>
      </c>
      <c r="IB2" t="str">
        <f>IF($HY2, $HY2-$AP2+1, "")</f>
        <v/>
      </c>
      <c r="ID2" s="29"/>
      <c r="IH2" s="37" t="str">
        <f ca="1">IF($ID2, IF($IF2, ($IF2-$ID2+1), (TODAY()-$ID2+1)), "")</f>
        <v/>
      </c>
      <c r="II2" t="str">
        <f>IF($IF2, $IF2-$AP2+1, "")</f>
        <v/>
      </c>
      <c r="JP2" s="29"/>
      <c r="JQ2" s="30"/>
      <c r="JR2" s="29"/>
      <c r="JS2" s="30"/>
      <c r="JT2" s="26" t="str">
        <f>$JV2</f>
        <v/>
      </c>
      <c r="JV2" t="str">
        <f>IF($JP2, IF($JU2&gt;0, (IF($JS2&gt;$JQ2,$JR2-$JP2,$JR2-$JP2-1)+IF($JS2&gt;$JQ2, $JS2-$JQ2, $JS2+1-$JQ2))*24, "Manual entry"),  "")</f>
        <v/>
      </c>
      <c r="KJ2" s="29"/>
      <c r="KK2" t="str">
        <f>IF($KJ2,$KJ2-$AP2+1,"")</f>
        <v/>
      </c>
      <c r="KL2" s="29"/>
      <c r="KM2" s="31" t="str">
        <f>IF($KL2,$KL2-$AP2+1,"")</f>
        <v/>
      </c>
      <c r="KP2" s="38" t="str">
        <f>IF(KO2, KO2-AV2, "")</f>
        <v/>
      </c>
      <c r="KQ2" s="29"/>
      <c r="KX2" t="str">
        <f>IF(AP2, IF(OR(KT2&gt;2, KU2&gt;2), 1, 0), "")</f>
        <v/>
      </c>
      <c r="KY2" t="str">
        <f>IF(AP2, IF(OR(KT2&gt;0, KU2&gt;0), 1, 0), "")</f>
        <v/>
      </c>
      <c r="LB2" t="str">
        <f>IF(AP2, IF(OR($KZ2&gt;0, $LA2&gt;0), 1, 0), "")</f>
        <v/>
      </c>
      <c r="LD2" t="str">
        <f>IF(AP2, _xlfn.IFS(IL2=3,1,IQ2=3,1,IV2=3,1,JA2=3,1,JF2=3,1,JK2=3,1,(IL2+IQ2+IV2+JA2+JF2+JK2)&lt;1,0), "")</f>
        <v/>
      </c>
      <c r="LE2" t="str">
        <f>IF(AP2, _xlfn.IFS($KX2=1,1,$LB2=1,1,$LD2=1,1,$KX2+$LB2+$LD2&lt;1,0), "")</f>
        <v/>
      </c>
      <c r="LO2" t="str">
        <f>IF($LN2, IF($MB2, IF($LP2&gt;$MB2, 0, "error"), 1), "")</f>
        <v/>
      </c>
      <c r="LP2" s="29"/>
      <c r="MB2" s="29"/>
      <c r="MN2" s="29"/>
    </row>
    <row r="3" spans="1:455" ht="16" x14ac:dyDescent="0.2">
      <c r="A3">
        <v>1</v>
      </c>
      <c r="C3" s="26" t="str">
        <f t="shared" ref="C3:C66" ca="1" si="0">CHOOSE(RANDBETWEEN(1,2), "Inborn", "Outborn")</f>
        <v>Inborn</v>
      </c>
      <c r="E3" s="27" t="str">
        <f t="shared" ref="E3:E66" ca="1" si="1">CHOOSE(RANDBETWEEN(1,12), "Jan", "Feb", "Mar", "Apr", "May", "Jun", "Jul", "Aug", "Sep", "Oct", "Nov", "Dec")</f>
        <v>Jan</v>
      </c>
      <c r="F3" s="27" t="str">
        <f t="shared" ref="F3:F66" ca="1" si="2">CHOOSE(RANDBETWEEN(1,12), "Jan", "Feb", "Mar", "Apr", "May", "Jun", "Jul", "Aug", "Sep", "Oct", "Nov", "Dec")</f>
        <v>Nov</v>
      </c>
      <c r="G3" s="28" t="str">
        <f t="shared" ref="G3:G66" ca="1" si="3">IF($AP3&gt;1, TODAY(), "")</f>
        <v/>
      </c>
      <c r="H3" t="str">
        <f t="shared" ref="H3:H66" si="4">IF($AP3, INT(($G3-$AP3)/7+$AW3)&amp;" weeks"&amp;IF(MOD($G3-$AP3+$AX3,7)=0,"",", "&amp;MOD($G3-$AP3+$AX3,7)&amp;" days"), "")</f>
        <v/>
      </c>
      <c r="I3" s="26">
        <f t="shared" ref="I3:I66" ca="1" si="5">RANDBETWEEN(1,100)</f>
        <v>72</v>
      </c>
      <c r="L3" s="31" t="str">
        <f t="shared" ref="L3:L66" si="6">IF($J3, (IF($AQ3&gt;$K3, $AP3-$J3, $AP3-J3-1)+IF($AQ3&gt;$K3, $AQ3-$K3, $AQ3+1-$K3))*24, "")</f>
        <v/>
      </c>
      <c r="O3" s="26">
        <f t="shared" ref="O3:O66" ca="1" si="7">RANDBETWEEN(16,50)</f>
        <v>18</v>
      </c>
      <c r="P3" s="26" t="str">
        <f t="shared" ref="P3:R66" ca="1" si="8">CHOOSE(RANDBETWEEN(1,2), "Yes", "No")</f>
        <v>No</v>
      </c>
      <c r="Q3" s="26" t="str">
        <f t="shared" ca="1" si="8"/>
        <v>Yes</v>
      </c>
      <c r="R3" s="26" t="str">
        <f t="shared" ca="1" si="8"/>
        <v>No</v>
      </c>
      <c r="S3" s="26" t="str">
        <f t="shared" ref="S3:S66" ca="1" si="9">CHOOSE(RANDBETWEEN(1,5), "Caucasian", "Asian", "Hispanic", "African", "Eskimo")</f>
        <v>African</v>
      </c>
      <c r="T3" s="26" t="str">
        <f t="shared" ref="T3:T66" ca="1" si="10">CHOOSE(RANDBETWEEN(1,2), "Yes", "No")</f>
        <v>Yes</v>
      </c>
      <c r="U3" s="26">
        <f t="shared" ref="U3:U66" ca="1" si="11">RANDBETWEEN(3000,3999)</f>
        <v>3919</v>
      </c>
      <c r="X3" s="26" t="str">
        <f t="shared" ref="X3:AA66" ca="1" si="12">CHOOSE(RANDBETWEEN(1,2), "Yes", "No")</f>
        <v>Yes</v>
      </c>
      <c r="Y3" s="26" t="str">
        <f t="shared" ca="1" si="12"/>
        <v>Yes</v>
      </c>
      <c r="Z3" s="26" t="str">
        <f t="shared" ca="1" si="12"/>
        <v>Yes</v>
      </c>
      <c r="AA3" s="26" t="str">
        <f t="shared" ca="1" si="12"/>
        <v>No</v>
      </c>
      <c r="AB3" s="26" t="str">
        <f t="shared" ref="AB3:AB66" ca="1" si="13">CHOOSE(RANDBETWEEN(1,2), "Yes", "No")</f>
        <v>No</v>
      </c>
      <c r="AG3" s="26" t="str">
        <f t="shared" ref="AG3:AJ66" ca="1" si="14">CHOOSE(RANDBETWEEN(1,2), "Yes", "No")</f>
        <v>Yes</v>
      </c>
      <c r="AH3" s="26" t="str">
        <f t="shared" ca="1" si="14"/>
        <v>No</v>
      </c>
      <c r="AI3" s="26" t="str">
        <f t="shared" ca="1" si="14"/>
        <v>No</v>
      </c>
      <c r="AJ3" s="26" t="str">
        <f t="shared" ca="1" si="14"/>
        <v>No</v>
      </c>
      <c r="AK3" s="26" t="str">
        <f t="shared" ref="AK3:AL66" ca="1" si="15">CHOOSE(RANDBETWEEN(1,2), "Yes", "No")</f>
        <v>Yes</v>
      </c>
      <c r="AL3" s="26" t="str">
        <f t="shared" ca="1" si="15"/>
        <v>No</v>
      </c>
      <c r="AM3" s="26">
        <f t="shared" ref="AM3:AM66" ca="1" si="16">RANDBETWEEN(1,10)</f>
        <v>1</v>
      </c>
      <c r="AN3" s="26">
        <f t="shared" ref="AN3:AN66" ca="1" si="17">RANDBETWEEN(1,3)</f>
        <v>3</v>
      </c>
      <c r="AP3" s="32"/>
      <c r="AT3" t="str">
        <f t="shared" ref="AT3:AT66" ca="1" si="18">CHOOSE(RANDBETWEEN(1,2), "Male", "Female")</f>
        <v>Female</v>
      </c>
      <c r="AU3">
        <f t="shared" ref="AU3:AU66" ca="1" si="19">RANDBETWEEN(500,4000)</f>
        <v>3814</v>
      </c>
      <c r="AV3">
        <f t="shared" ref="AV3:AV66" ca="1" si="20">RANDBETWEEN(-3,3)</f>
        <v>-3</v>
      </c>
      <c r="AW3">
        <f t="shared" ref="AW3:AW66" ca="1" si="21">RANDBETWEEN(22,40)</f>
        <v>31</v>
      </c>
      <c r="AX3">
        <f t="shared" ref="AX3:AX66" ca="1" si="22">RANDBETWEEN(0,6)</f>
        <v>6</v>
      </c>
      <c r="BB3" t="str">
        <f t="shared" ref="BB3:BB66" ca="1" si="23">CHOOSE(RANDBETWEEN(1,4), "Vaginal", "EMLUCS", "ELUCS", "INSTRUMENTAL")</f>
        <v>ELUCS</v>
      </c>
      <c r="BC3" t="str">
        <f t="shared" ref="BC3:BD66" ca="1" si="24">CHOOSE(RANDBETWEEN(1,2), "Yes", "No")</f>
        <v>No</v>
      </c>
      <c r="BD3" t="str">
        <f t="shared" ca="1" si="24"/>
        <v>Yes</v>
      </c>
      <c r="BG3" t="str">
        <f t="shared" ref="BG3:BG66" ca="1" si="25">CHOOSE(RANDBETWEEN(1,2), "Yes", "No")</f>
        <v>Yes</v>
      </c>
      <c r="BH3">
        <f t="shared" ref="BH3:BH66" ca="1" si="26">RANDBETWEEN(34,38.5)</f>
        <v>35</v>
      </c>
      <c r="BI3">
        <f t="shared" ref="BI3:BI66" ca="1" si="27">RANDBETWEEN(-20,4)</f>
        <v>-2</v>
      </c>
      <c r="BJ3">
        <f t="shared" ref="BJ3:BJ66" ca="1" si="28">RANDBETWEEN(0,20)</f>
        <v>6</v>
      </c>
      <c r="BK3" t="str">
        <f t="shared" ref="BK3:BK66" si="29">IF($AP3, _xlfn.IFS($BJ3&gt;$BL3,$BJ3,$BJ3&lt;$BL3,$BL3), "")</f>
        <v/>
      </c>
      <c r="BL3" s="26">
        <f t="shared" ref="BL3:BL66" ca="1" si="30">IF(BJ3&gt;3, BJ3+2, "NA")</f>
        <v>8</v>
      </c>
      <c r="BO3" s="26" t="str">
        <f t="shared" ref="BO3:BO66" ca="1" si="31">IF(BL3&gt;10,"Yes","No")</f>
        <v>No</v>
      </c>
      <c r="CD3" s="26" t="str">
        <f t="shared" ref="CD3:CD66" ca="1" si="32">CHOOSE(RANDBETWEEN(1,2), "Yes", "No")</f>
        <v>Yes</v>
      </c>
      <c r="CE3" s="26" t="str">
        <f t="shared" ref="CE3:CE66" ca="1" si="33">IF(CD3="Yes",(CHOOSE(RANDBETWEEN(1,3), "ETT", "MIST","LMA")),"NA")</f>
        <v>LMA</v>
      </c>
      <c r="CI3" s="31" t="str">
        <f t="shared" ref="CI3:CI66" si="34">IF($CF3, (IF($CG3&gt;$AQ3,$CF3-$AP3,$CF3-$AP3-1)+IF($CG3&gt;$AQ3, $CG3-$AQ3, $CG3+1-$AQ3))*24, "")</f>
        <v/>
      </c>
      <c r="CJ3" s="26" t="str">
        <f t="shared" ref="CJ3:CJ66" ca="1" si="35">IF(CD3="Yes",(CHOOSE(RANDBETWEEN(1,3), "BS", "NICU","OT")),"NA")</f>
        <v>NICU</v>
      </c>
      <c r="CK3" s="26" t="str">
        <f t="shared" ref="CK3:CK66" ca="1" si="36">IF(AW3&lt;32,(CHOOSE(RANDBETWEEN(1,2), "Yes", "No")),"NA")</f>
        <v>Yes</v>
      </c>
      <c r="DN3" s="26" t="str">
        <f t="shared" ref="DN3:DN66" ca="1" si="37">CHOOSE(RANDBETWEEN(1,2), "Yes", "No")</f>
        <v>Yes</v>
      </c>
      <c r="DT3" s="29"/>
      <c r="DV3" t="str">
        <f t="shared" ref="DV3:DV66" si="38">IF(DT3, (IF(DU3&gt;AQ3,DT3-AP3,DT3-AP3-1)+IF(DU3&gt;AQ3, DU3-AQ3, DU3+1-AQ3))*24, "")</f>
        <v/>
      </c>
      <c r="DZ3" t="str">
        <f t="shared" ref="DZ3:DZ66" si="39">IF($DW3, (IF($DY3&gt;$DU3,$DX3-$DT3,$DX3-$DT3-1)+IF($DY3&gt;$DU3, $DY3-$DU3, $DY3+1-$DU3))*24, "")</f>
        <v/>
      </c>
      <c r="EA3" t="str">
        <f t="shared" ref="EA3:EA66" si="40">_xlfn.IFS($DT3,IF($DW3&gt;0, COUNTIF($DZ3,"&gt;72"), 1),$DT3="","")</f>
        <v/>
      </c>
      <c r="EB3" t="str">
        <f t="shared" ref="EB3:EB66" si="41">_xlfn.IFS($DT3,IF($DW3&gt;0, COUNTIF($DZ3,"&gt;168"), 1),$DT3="","")</f>
        <v/>
      </c>
      <c r="EC3" t="str">
        <f t="shared" ref="EC3:EC66" si="42">IF($DQ3,$DQ3- $AP3+1, "")</f>
        <v/>
      </c>
      <c r="ED3" t="str">
        <f t="shared" ref="ED3:ED66" si="43">IF($DQ3, INT(($DQ3-$AP3)/7+$AW3), "")</f>
        <v/>
      </c>
      <c r="EE3" s="34" t="str">
        <f t="shared" ref="EE3:EE66" si="44">IF($DQ3, INT(($DQ3-$AP3)/7+$AW3)&amp;" weeks"&amp;IF(MOD($DQ3-$AP3+$AX3,7)=0,"",", "&amp;MOD($DQ3-$AP3+$AX3,7)&amp;" days"), "")</f>
        <v/>
      </c>
      <c r="ER3" s="32" t="str">
        <f t="shared" ref="ER3:ER66" si="45">IF($AP3, $AP3+245-(($AW3*7)+$AX3), "")</f>
        <v/>
      </c>
      <c r="FA3" s="31" t="str">
        <f t="shared" ref="FA3:FA66" si="46">IF(EZ3, EZ3-AP3+1, "")</f>
        <v/>
      </c>
      <c r="FM3" s="31" t="str">
        <f t="shared" ref="FM3:FM66" si="47">IF($FK3, (IF($FL3&gt;$AQ3,$FK3-$AP3,$FK3-$AP3-1)+IF($FL3&gt;$AQ3, $FL3-$AQ3, $FL3+1-$AQ3))*24, "")</f>
        <v/>
      </c>
      <c r="FQ3" s="26" t="s">
        <v>350</v>
      </c>
      <c r="FR3" s="39" t="str">
        <f t="shared" ref="FR3:FR66" ca="1" si="48">IF(FQ3="Yes",(CHOOSE(RANDBETWEEN(1,4), "CONS", "GPC","GNB", "Other")),"NA")</f>
        <v>CONS</v>
      </c>
      <c r="GO3" t="str">
        <f t="shared" ref="GO3:GO66" ca="1" si="49">IF($GM3, IF($GN3, ($GN3-$GM3+1), (TODAY()-$GM3+1)), "")</f>
        <v/>
      </c>
      <c r="GP3" t="str">
        <f t="shared" ref="GP3:GP66" si="50">IF($GN3, $GN3-$AP3+1, "")</f>
        <v/>
      </c>
      <c r="GS3" t="str">
        <f t="shared" ref="GS3:GS66" ca="1" si="51">IF($GQ3, IF($GR3, ($GR3-$GQ3+1), (TODAY()-$GQ3+1)), "")</f>
        <v/>
      </c>
      <c r="GY3" t="str">
        <f t="shared" ref="GY3:GY66" ca="1" si="52">IF($GU3, IF($GW3, ($GW3-$GU3+1), (TODAY()-$GU3+1)), "")</f>
        <v/>
      </c>
      <c r="GZ3" t="str">
        <f t="shared" ref="GZ3:GZ66" si="53">IF($GW3, $GW3-$AP3+1, "")</f>
        <v/>
      </c>
      <c r="HF3" t="str">
        <f t="shared" ref="HF3:HF66" ca="1" si="54">IF($HB3, IF($HD3, ($HD3-$HB3+1), (TODAY()-$HB3+1)), "")</f>
        <v/>
      </c>
      <c r="HG3" s="31" t="str">
        <f t="shared" ref="HG3:HG66" si="55">IF($HD3, $HD3-$AP3+1, "")</f>
        <v/>
      </c>
      <c r="HM3" t="str">
        <f t="shared" ref="HM3:HM66" ca="1" si="56">IF($HI3, IF($HK3, ($HK3-$HI3+1), (TODAY()-$HI3+1)), "")</f>
        <v/>
      </c>
      <c r="HN3" t="str">
        <f t="shared" ref="HN3:HN66" si="57">IF($HK3, $HK3-$AP3+1, "")</f>
        <v/>
      </c>
      <c r="HT3" t="str">
        <f t="shared" ref="HT3:HT66" ca="1" si="58">IF($HP3, IF($HR3, ($HR3-$HP3+1), (TODAY()-$HP3+1)), "")</f>
        <v/>
      </c>
      <c r="HU3" t="str">
        <f t="shared" ref="HU3:HU66" si="59">IF($HR3, $HR3-$AP3+1, "")</f>
        <v/>
      </c>
      <c r="IA3" s="37" t="str">
        <f t="shared" ref="IA3:IA66" ca="1" si="60">IF($HW3, IF($HY3, ($HY3-$HW3+1), (TODAY()-$HW3+1)), "")</f>
        <v/>
      </c>
      <c r="IB3" t="str">
        <f t="shared" ref="IB3:IB66" si="61">IF($HY3, $HY3-$AP3+1, "")</f>
        <v/>
      </c>
      <c r="IH3" s="37" t="str">
        <f t="shared" ref="IH3:IH66" ca="1" si="62">IF($ID3, IF($IF3, ($IF3-$ID3+1), (TODAY()-$ID3+1)), "")</f>
        <v/>
      </c>
      <c r="II3" t="str">
        <f t="shared" ref="II3:II66" si="63">IF($IF3, $IF3-$AP3+1, "")</f>
        <v/>
      </c>
      <c r="JT3" s="26" t="str">
        <f t="shared" ref="JT3:JT66" si="64">$JV3</f>
        <v/>
      </c>
      <c r="JV3" t="str">
        <f t="shared" ref="JV3:JV66" si="65">IF($JP3, IF($JU3&gt;0, (IF($JS3&gt;$JQ3,$JR3-$JP3,$JR3-$JP3-1)+IF($JS3&gt;$JQ3, $JS3-$JQ3, $JS3+1-$JQ3))*24, "Manual entry"),  "")</f>
        <v/>
      </c>
      <c r="KK3" t="str">
        <f t="shared" ref="KK3:KK66" si="66">IF($KJ3,$KJ3-$AP3+1,"")</f>
        <v/>
      </c>
      <c r="KM3" s="31" t="str">
        <f t="shared" ref="KM3:KM66" si="67">IF($KL3,$KL3-$AP3+1,"")</f>
        <v/>
      </c>
      <c r="KP3" s="38" t="str">
        <f t="shared" ref="KP3:KP66" si="68">IF(KO3, KO3-AV3, "")</f>
        <v/>
      </c>
      <c r="KX3" t="str">
        <f t="shared" ref="KX3:KX66" si="69">IF(AP3, IF(OR(KT3&gt;2, KU3&gt;2), 1, 0), "")</f>
        <v/>
      </c>
      <c r="KY3" t="str">
        <f t="shared" ref="KY3:KY66" si="70">IF(AP3, IF(OR(KT3&gt;0, KU3&gt;0), 1, 0), "")</f>
        <v/>
      </c>
      <c r="LB3" t="str">
        <f t="shared" ref="LB3:LB66" si="71">IF(AP3, IF(OR($KZ3&gt;0, $LA3&gt;0), 1, 0), "")</f>
        <v/>
      </c>
      <c r="LD3" t="str">
        <f t="shared" ref="LD3:LD66" si="72">IF(AP3, _xlfn.IFS(IL3=3,1,IQ3=3,1,IV3=3,1,JA3=3,1,JF3=3,1,JK3=3,1,(IL3+IQ3+IV3+JA3+JF3+JK3)&lt;1,0), "")</f>
        <v/>
      </c>
      <c r="LE3" t="str">
        <f t="shared" ref="LE3:LE66" si="73">IF(AP3, _xlfn.IFS($KX3=1,1,$LB3=1,1,$LD3=1,1,$KX3+$LB3+$LD3&lt;1,0), "")</f>
        <v/>
      </c>
      <c r="LO3" t="str">
        <f t="shared" ref="LO3:LO66" si="74">IF($LN3, IF($MB3, IF($LP3&gt;$MB3, 0, "error"), 1), "")</f>
        <v/>
      </c>
      <c r="MN3" s="29"/>
    </row>
    <row r="4" spans="1:455" ht="16" x14ac:dyDescent="0.2">
      <c r="A4">
        <v>4</v>
      </c>
      <c r="C4" s="26" t="str">
        <f t="shared" ca="1" si="0"/>
        <v>Inborn</v>
      </c>
      <c r="E4" s="27" t="str">
        <f t="shared" ca="1" si="1"/>
        <v>Mar</v>
      </c>
      <c r="F4" s="27" t="str">
        <f t="shared" ca="1" si="2"/>
        <v>Mar</v>
      </c>
      <c r="G4" s="28" t="str">
        <f t="shared" ca="1" si="3"/>
        <v/>
      </c>
      <c r="H4" t="str">
        <f t="shared" si="4"/>
        <v/>
      </c>
      <c r="I4" s="26">
        <f t="shared" ca="1" si="5"/>
        <v>87</v>
      </c>
      <c r="L4" s="31" t="str">
        <f t="shared" si="6"/>
        <v/>
      </c>
      <c r="O4" s="26">
        <f t="shared" ca="1" si="7"/>
        <v>24</v>
      </c>
      <c r="P4" s="26" t="str">
        <f t="shared" ca="1" si="8"/>
        <v>No</v>
      </c>
      <c r="Q4" s="26" t="str">
        <f t="shared" ca="1" si="8"/>
        <v>No</v>
      </c>
      <c r="R4" s="26" t="str">
        <f t="shared" ca="1" si="8"/>
        <v>Yes</v>
      </c>
      <c r="S4" s="26" t="str">
        <f t="shared" ca="1" si="9"/>
        <v>African</v>
      </c>
      <c r="T4" s="26" t="str">
        <f t="shared" ca="1" si="10"/>
        <v>No</v>
      </c>
      <c r="U4" s="26">
        <f t="shared" ca="1" si="11"/>
        <v>3242</v>
      </c>
      <c r="X4" s="26" t="str">
        <f t="shared" ca="1" si="12"/>
        <v>Yes</v>
      </c>
      <c r="Y4" s="26" t="str">
        <f t="shared" ca="1" si="12"/>
        <v>No</v>
      </c>
      <c r="Z4" s="26" t="str">
        <f t="shared" ca="1" si="12"/>
        <v>Yes</v>
      </c>
      <c r="AA4" s="26" t="str">
        <f t="shared" ca="1" si="12"/>
        <v>Yes</v>
      </c>
      <c r="AB4" s="26" t="str">
        <f t="shared" ca="1" si="13"/>
        <v>Yes</v>
      </c>
      <c r="AG4" s="26" t="str">
        <f t="shared" ca="1" si="14"/>
        <v>No</v>
      </c>
      <c r="AH4" s="26" t="str">
        <f t="shared" ca="1" si="14"/>
        <v>Yes</v>
      </c>
      <c r="AI4" s="26" t="str">
        <f t="shared" ca="1" si="14"/>
        <v>No</v>
      </c>
      <c r="AJ4" s="26" t="str">
        <f t="shared" ca="1" si="14"/>
        <v>Yes</v>
      </c>
      <c r="AK4" s="26" t="str">
        <f t="shared" ca="1" si="15"/>
        <v>No</v>
      </c>
      <c r="AL4" s="26" t="str">
        <f t="shared" ca="1" si="15"/>
        <v>Yes</v>
      </c>
      <c r="AM4" s="26">
        <f t="shared" ca="1" si="16"/>
        <v>9</v>
      </c>
      <c r="AN4" s="26">
        <f t="shared" ca="1" si="17"/>
        <v>2</v>
      </c>
      <c r="AP4" s="32"/>
      <c r="AT4" t="str">
        <f t="shared" ca="1" si="18"/>
        <v>Male</v>
      </c>
      <c r="AU4">
        <f t="shared" ca="1" si="19"/>
        <v>2493</v>
      </c>
      <c r="AV4">
        <f t="shared" ca="1" si="20"/>
        <v>-3</v>
      </c>
      <c r="AW4">
        <f t="shared" ca="1" si="21"/>
        <v>36</v>
      </c>
      <c r="AX4">
        <f t="shared" ca="1" si="22"/>
        <v>1</v>
      </c>
      <c r="BB4" t="str">
        <f t="shared" ca="1" si="23"/>
        <v>Vaginal</v>
      </c>
      <c r="BC4" t="str">
        <f t="shared" ca="1" si="24"/>
        <v>Yes</v>
      </c>
      <c r="BD4" t="str">
        <f t="shared" ca="1" si="24"/>
        <v>No</v>
      </c>
      <c r="BG4" t="str">
        <f t="shared" ca="1" si="25"/>
        <v>Yes</v>
      </c>
      <c r="BH4">
        <f t="shared" ca="1" si="26"/>
        <v>38</v>
      </c>
      <c r="BI4">
        <f t="shared" ca="1" si="27"/>
        <v>-6</v>
      </c>
      <c r="BJ4">
        <f t="shared" ca="1" si="28"/>
        <v>8</v>
      </c>
      <c r="BK4" t="str">
        <f t="shared" si="29"/>
        <v/>
      </c>
      <c r="BL4" s="26">
        <f t="shared" ca="1" si="30"/>
        <v>10</v>
      </c>
      <c r="BO4" s="26" t="str">
        <f t="shared" ca="1" si="31"/>
        <v>No</v>
      </c>
      <c r="CD4" s="26" t="str">
        <f t="shared" ca="1" si="32"/>
        <v>No</v>
      </c>
      <c r="CE4" s="26" t="str">
        <f t="shared" ca="1" si="33"/>
        <v>NA</v>
      </c>
      <c r="CI4" s="31" t="str">
        <f t="shared" si="34"/>
        <v/>
      </c>
      <c r="CJ4" s="26" t="str">
        <f t="shared" ca="1" si="35"/>
        <v>NA</v>
      </c>
      <c r="CK4" s="26" t="str">
        <f t="shared" ca="1" si="36"/>
        <v>NA</v>
      </c>
      <c r="DN4" s="26" t="str">
        <f t="shared" ca="1" si="37"/>
        <v>Yes</v>
      </c>
      <c r="DV4" t="str">
        <f t="shared" si="38"/>
        <v/>
      </c>
      <c r="DZ4" t="str">
        <f t="shared" si="39"/>
        <v/>
      </c>
      <c r="EA4" t="str">
        <f t="shared" si="40"/>
        <v/>
      </c>
      <c r="EB4" t="str">
        <f t="shared" si="41"/>
        <v/>
      </c>
      <c r="EC4" t="str">
        <f t="shared" si="42"/>
        <v/>
      </c>
      <c r="ED4" t="str">
        <f t="shared" si="43"/>
        <v/>
      </c>
      <c r="EE4" s="34" t="str">
        <f t="shared" si="44"/>
        <v/>
      </c>
      <c r="ER4" s="32" t="str">
        <f t="shared" si="45"/>
        <v/>
      </c>
      <c r="FA4" s="31" t="str">
        <f t="shared" si="46"/>
        <v/>
      </c>
      <c r="FM4" s="31" t="str">
        <f t="shared" si="47"/>
        <v/>
      </c>
      <c r="FQ4" s="26" t="s">
        <v>349</v>
      </c>
      <c r="FR4" s="39" t="str">
        <f t="shared" ca="1" si="48"/>
        <v>NA</v>
      </c>
      <c r="GO4" t="str">
        <f t="shared" ca="1" si="49"/>
        <v/>
      </c>
      <c r="GP4" t="str">
        <f t="shared" si="50"/>
        <v/>
      </c>
      <c r="GS4" t="str">
        <f t="shared" ca="1" si="51"/>
        <v/>
      </c>
      <c r="GY4" t="str">
        <f t="shared" ca="1" si="52"/>
        <v/>
      </c>
      <c r="GZ4" t="str">
        <f t="shared" si="53"/>
        <v/>
      </c>
      <c r="HF4" t="str">
        <f t="shared" ca="1" si="54"/>
        <v/>
      </c>
      <c r="HG4" s="31" t="str">
        <f t="shared" si="55"/>
        <v/>
      </c>
      <c r="HM4" t="str">
        <f t="shared" ca="1" si="56"/>
        <v/>
      </c>
      <c r="HN4" t="str">
        <f t="shared" si="57"/>
        <v/>
      </c>
      <c r="HT4" t="str">
        <f t="shared" ca="1" si="58"/>
        <v/>
      </c>
      <c r="HU4" t="str">
        <f t="shared" si="59"/>
        <v/>
      </c>
      <c r="IA4" s="37" t="str">
        <f t="shared" ca="1" si="60"/>
        <v/>
      </c>
      <c r="IB4" t="str">
        <f t="shared" si="61"/>
        <v/>
      </c>
      <c r="IH4" s="37" t="str">
        <f t="shared" ca="1" si="62"/>
        <v/>
      </c>
      <c r="II4" t="str">
        <f t="shared" si="63"/>
        <v/>
      </c>
      <c r="JT4" s="26" t="str">
        <f t="shared" si="64"/>
        <v/>
      </c>
      <c r="JV4" t="str">
        <f t="shared" si="65"/>
        <v/>
      </c>
      <c r="KK4" t="str">
        <f t="shared" si="66"/>
        <v/>
      </c>
      <c r="KM4" s="31" t="str">
        <f t="shared" si="67"/>
        <v/>
      </c>
      <c r="KP4" s="38" t="str">
        <f t="shared" si="68"/>
        <v/>
      </c>
      <c r="KX4" t="str">
        <f t="shared" si="69"/>
        <v/>
      </c>
      <c r="KY4" t="str">
        <f t="shared" si="70"/>
        <v/>
      </c>
      <c r="LB4" t="str">
        <f t="shared" si="71"/>
        <v/>
      </c>
      <c r="LD4" t="str">
        <f t="shared" si="72"/>
        <v/>
      </c>
      <c r="LE4" t="str">
        <f t="shared" si="73"/>
        <v/>
      </c>
      <c r="LO4" t="str">
        <f t="shared" si="74"/>
        <v/>
      </c>
      <c r="MN4" s="29"/>
    </row>
    <row r="5" spans="1:455" ht="16" x14ac:dyDescent="0.2">
      <c r="A5">
        <v>4</v>
      </c>
      <c r="C5" s="26" t="str">
        <f t="shared" ca="1" si="0"/>
        <v>Inborn</v>
      </c>
      <c r="E5" s="27" t="str">
        <f t="shared" ca="1" si="1"/>
        <v>Mar</v>
      </c>
      <c r="F5" s="27" t="str">
        <f t="shared" ca="1" si="2"/>
        <v>Dec</v>
      </c>
      <c r="G5" s="28" t="str">
        <f t="shared" ca="1" si="3"/>
        <v/>
      </c>
      <c r="H5" t="str">
        <f t="shared" si="4"/>
        <v/>
      </c>
      <c r="I5" s="26">
        <f t="shared" ca="1" si="5"/>
        <v>27</v>
      </c>
      <c r="L5" s="31" t="str">
        <f t="shared" si="6"/>
        <v/>
      </c>
      <c r="O5" s="26">
        <f t="shared" ca="1" si="7"/>
        <v>38</v>
      </c>
      <c r="P5" s="26" t="str">
        <f t="shared" ca="1" si="8"/>
        <v>No</v>
      </c>
      <c r="Q5" s="26" t="str">
        <f t="shared" ca="1" si="8"/>
        <v>Yes</v>
      </c>
      <c r="R5" s="26" t="str">
        <f t="shared" ca="1" si="8"/>
        <v>No</v>
      </c>
      <c r="S5" s="26" t="str">
        <f t="shared" ca="1" si="9"/>
        <v>Hispanic</v>
      </c>
      <c r="T5" s="26" t="str">
        <f t="shared" ca="1" si="10"/>
        <v>No</v>
      </c>
      <c r="U5" s="26">
        <f t="shared" ca="1" si="11"/>
        <v>3232</v>
      </c>
      <c r="X5" s="26" t="str">
        <f t="shared" ca="1" si="12"/>
        <v>No</v>
      </c>
      <c r="Y5" s="26" t="str">
        <f t="shared" ca="1" si="12"/>
        <v>Yes</v>
      </c>
      <c r="Z5" s="26" t="str">
        <f t="shared" ca="1" si="12"/>
        <v>Yes</v>
      </c>
      <c r="AA5" s="26" t="str">
        <f t="shared" ca="1" si="12"/>
        <v>Yes</v>
      </c>
      <c r="AB5" s="26" t="str">
        <f t="shared" ca="1" si="13"/>
        <v>No</v>
      </c>
      <c r="AG5" s="26" t="str">
        <f t="shared" ca="1" si="14"/>
        <v>No</v>
      </c>
      <c r="AH5" s="26" t="str">
        <f t="shared" ca="1" si="14"/>
        <v>Yes</v>
      </c>
      <c r="AI5" s="26" t="str">
        <f t="shared" ca="1" si="14"/>
        <v>No</v>
      </c>
      <c r="AJ5" s="26" t="str">
        <f t="shared" ca="1" si="14"/>
        <v>Yes</v>
      </c>
      <c r="AK5" s="26" t="str">
        <f t="shared" ca="1" si="15"/>
        <v>Yes</v>
      </c>
      <c r="AL5" s="26" t="str">
        <f t="shared" ca="1" si="15"/>
        <v>Yes</v>
      </c>
      <c r="AM5" s="26">
        <f t="shared" ca="1" si="16"/>
        <v>2</v>
      </c>
      <c r="AN5" s="26">
        <f t="shared" ca="1" si="17"/>
        <v>1</v>
      </c>
      <c r="AT5" t="str">
        <f t="shared" ca="1" si="18"/>
        <v>Female</v>
      </c>
      <c r="AU5">
        <f t="shared" ca="1" si="19"/>
        <v>1154</v>
      </c>
      <c r="AV5">
        <f t="shared" ca="1" si="20"/>
        <v>-1</v>
      </c>
      <c r="AW5">
        <f t="shared" ca="1" si="21"/>
        <v>23</v>
      </c>
      <c r="AX5">
        <f t="shared" ca="1" si="22"/>
        <v>2</v>
      </c>
      <c r="BB5" t="str">
        <f t="shared" ca="1" si="23"/>
        <v>INSTRUMENTAL</v>
      </c>
      <c r="BC5" t="str">
        <f t="shared" ca="1" si="24"/>
        <v>Yes</v>
      </c>
      <c r="BD5" t="str">
        <f t="shared" ca="1" si="24"/>
        <v>Yes</v>
      </c>
      <c r="BG5" t="str">
        <f t="shared" ca="1" si="25"/>
        <v>No</v>
      </c>
      <c r="BH5">
        <f t="shared" ca="1" si="26"/>
        <v>34</v>
      </c>
      <c r="BI5">
        <f t="shared" ca="1" si="27"/>
        <v>-12</v>
      </c>
      <c r="BJ5">
        <f t="shared" ca="1" si="28"/>
        <v>17</v>
      </c>
      <c r="BK5" t="str">
        <f t="shared" si="29"/>
        <v/>
      </c>
      <c r="BL5" s="26">
        <f t="shared" ca="1" si="30"/>
        <v>19</v>
      </c>
      <c r="BO5" s="26" t="str">
        <f t="shared" ca="1" si="31"/>
        <v>Yes</v>
      </c>
      <c r="CD5" s="26" t="str">
        <f t="shared" ca="1" si="32"/>
        <v>Yes</v>
      </c>
      <c r="CE5" s="26" t="str">
        <f t="shared" ca="1" si="33"/>
        <v>ETT</v>
      </c>
      <c r="CI5" s="31" t="str">
        <f t="shared" si="34"/>
        <v/>
      </c>
      <c r="CJ5" s="26" t="str">
        <f t="shared" ca="1" si="35"/>
        <v>OT</v>
      </c>
      <c r="CK5" s="26" t="str">
        <f t="shared" ca="1" si="36"/>
        <v>Yes</v>
      </c>
      <c r="DN5" s="26" t="str">
        <f t="shared" ca="1" si="37"/>
        <v>Yes</v>
      </c>
      <c r="DV5" t="str">
        <f t="shared" si="38"/>
        <v/>
      </c>
      <c r="DZ5" t="str">
        <f t="shared" si="39"/>
        <v/>
      </c>
      <c r="EA5" t="str">
        <f t="shared" si="40"/>
        <v/>
      </c>
      <c r="EB5" t="str">
        <f t="shared" si="41"/>
        <v/>
      </c>
      <c r="EC5" t="str">
        <f t="shared" si="42"/>
        <v/>
      </c>
      <c r="ED5" t="str">
        <f t="shared" si="43"/>
        <v/>
      </c>
      <c r="EE5" s="34" t="str">
        <f t="shared" si="44"/>
        <v/>
      </c>
      <c r="EN5" s="35"/>
      <c r="EO5" s="35"/>
      <c r="EP5" s="35"/>
      <c r="EQ5" s="35"/>
      <c r="ER5" s="32" t="str">
        <f t="shared" si="45"/>
        <v/>
      </c>
      <c r="ES5" s="35"/>
      <c r="ET5" s="35"/>
      <c r="EU5" s="35"/>
      <c r="EV5" s="35"/>
      <c r="EW5" s="35"/>
      <c r="EX5" s="35"/>
      <c r="EY5" s="35"/>
      <c r="EZ5" s="35"/>
      <c r="FA5" s="31" t="str">
        <f t="shared" si="46"/>
        <v/>
      </c>
      <c r="FB5" s="35"/>
      <c r="FC5" s="35"/>
      <c r="FM5" s="31" t="str">
        <f t="shared" si="47"/>
        <v/>
      </c>
      <c r="FQ5" s="26" t="s">
        <v>350</v>
      </c>
      <c r="FR5" s="39" t="str">
        <f t="shared" ca="1" si="48"/>
        <v>GPC</v>
      </c>
      <c r="GO5" t="str">
        <f t="shared" ca="1" si="49"/>
        <v/>
      </c>
      <c r="GP5" t="str">
        <f t="shared" si="50"/>
        <v/>
      </c>
      <c r="GS5" t="str">
        <f t="shared" ca="1" si="51"/>
        <v/>
      </c>
      <c r="GY5" t="str">
        <f t="shared" ca="1" si="52"/>
        <v/>
      </c>
      <c r="GZ5" t="str">
        <f t="shared" si="53"/>
        <v/>
      </c>
      <c r="HF5" t="str">
        <f t="shared" ca="1" si="54"/>
        <v/>
      </c>
      <c r="HG5" s="31" t="str">
        <f t="shared" si="55"/>
        <v/>
      </c>
      <c r="HM5" t="str">
        <f t="shared" ca="1" si="56"/>
        <v/>
      </c>
      <c r="HN5" t="str">
        <f t="shared" si="57"/>
        <v/>
      </c>
      <c r="HT5" t="str">
        <f t="shared" ca="1" si="58"/>
        <v/>
      </c>
      <c r="HU5" t="str">
        <f t="shared" si="59"/>
        <v/>
      </c>
      <c r="IA5" s="37" t="str">
        <f t="shared" ca="1" si="60"/>
        <v/>
      </c>
      <c r="IB5" t="str">
        <f t="shared" si="61"/>
        <v/>
      </c>
      <c r="IH5" s="37" t="str">
        <f t="shared" ca="1" si="62"/>
        <v/>
      </c>
      <c r="II5" t="str">
        <f t="shared" si="63"/>
        <v/>
      </c>
      <c r="JT5" s="26" t="str">
        <f t="shared" si="64"/>
        <v/>
      </c>
      <c r="JV5" t="str">
        <f t="shared" si="65"/>
        <v/>
      </c>
      <c r="KK5" t="str">
        <f t="shared" si="66"/>
        <v/>
      </c>
      <c r="KM5" s="31" t="str">
        <f t="shared" si="67"/>
        <v/>
      </c>
      <c r="KN5" s="40"/>
      <c r="KO5" s="40"/>
      <c r="KP5" s="38" t="str">
        <f t="shared" si="68"/>
        <v/>
      </c>
      <c r="KX5" t="str">
        <f t="shared" si="69"/>
        <v/>
      </c>
      <c r="KY5" t="str">
        <f t="shared" si="70"/>
        <v/>
      </c>
      <c r="LB5" t="str">
        <f t="shared" si="71"/>
        <v/>
      </c>
      <c r="LD5" t="str">
        <f t="shared" si="72"/>
        <v/>
      </c>
      <c r="LE5" t="str">
        <f t="shared" si="73"/>
        <v/>
      </c>
      <c r="LO5" t="str">
        <f t="shared" si="74"/>
        <v/>
      </c>
      <c r="MN5" s="29"/>
    </row>
    <row r="6" spans="1:455" ht="17" customHeight="1" x14ac:dyDescent="0.2">
      <c r="A6">
        <v>2</v>
      </c>
      <c r="C6" s="26" t="str">
        <f t="shared" ca="1" si="0"/>
        <v>Outborn</v>
      </c>
      <c r="E6" s="27" t="str">
        <f t="shared" ca="1" si="1"/>
        <v>Apr</v>
      </c>
      <c r="F6" s="27" t="str">
        <f t="shared" ca="1" si="2"/>
        <v>Mar</v>
      </c>
      <c r="G6" s="28" t="str">
        <f t="shared" ca="1" si="3"/>
        <v/>
      </c>
      <c r="H6" t="str">
        <f t="shared" si="4"/>
        <v/>
      </c>
      <c r="I6" s="26">
        <f t="shared" ca="1" si="5"/>
        <v>23</v>
      </c>
      <c r="L6" s="31" t="str">
        <f t="shared" si="6"/>
        <v/>
      </c>
      <c r="O6" s="26">
        <f t="shared" ca="1" si="7"/>
        <v>16</v>
      </c>
      <c r="P6" s="26" t="str">
        <f t="shared" ca="1" si="8"/>
        <v>Yes</v>
      </c>
      <c r="Q6" s="26" t="str">
        <f t="shared" ca="1" si="8"/>
        <v>No</v>
      </c>
      <c r="R6" s="26" t="str">
        <f t="shared" ca="1" si="8"/>
        <v>Yes</v>
      </c>
      <c r="S6" s="26" t="str">
        <f t="shared" ca="1" si="9"/>
        <v>Caucasian</v>
      </c>
      <c r="T6" s="26" t="str">
        <f t="shared" ca="1" si="10"/>
        <v>Yes</v>
      </c>
      <c r="U6" s="26">
        <f t="shared" ca="1" si="11"/>
        <v>3924</v>
      </c>
      <c r="X6" s="26" t="str">
        <f t="shared" ca="1" si="12"/>
        <v>No</v>
      </c>
      <c r="Y6" s="26" t="str">
        <f t="shared" ca="1" si="12"/>
        <v>No</v>
      </c>
      <c r="Z6" s="26" t="str">
        <f t="shared" ca="1" si="12"/>
        <v>Yes</v>
      </c>
      <c r="AA6" s="26" t="str">
        <f t="shared" ca="1" si="12"/>
        <v>Yes</v>
      </c>
      <c r="AB6" s="26" t="str">
        <f t="shared" ca="1" si="13"/>
        <v>Yes</v>
      </c>
      <c r="AG6" s="26" t="str">
        <f t="shared" ca="1" si="14"/>
        <v>Yes</v>
      </c>
      <c r="AH6" s="26" t="str">
        <f t="shared" ca="1" si="14"/>
        <v>Yes</v>
      </c>
      <c r="AI6" s="26" t="str">
        <f t="shared" ca="1" si="14"/>
        <v>No</v>
      </c>
      <c r="AJ6" s="26" t="str">
        <f t="shared" ca="1" si="14"/>
        <v>No</v>
      </c>
      <c r="AK6" s="26" t="str">
        <f t="shared" ca="1" si="15"/>
        <v>No</v>
      </c>
      <c r="AL6" s="26" t="str">
        <f t="shared" ca="1" si="15"/>
        <v>No</v>
      </c>
      <c r="AM6" s="26">
        <f t="shared" ca="1" si="16"/>
        <v>10</v>
      </c>
      <c r="AN6" s="26">
        <f t="shared" ca="1" si="17"/>
        <v>2</v>
      </c>
      <c r="AT6" t="str">
        <f t="shared" ca="1" si="18"/>
        <v>Male</v>
      </c>
      <c r="AU6">
        <f t="shared" ca="1" si="19"/>
        <v>3568</v>
      </c>
      <c r="AV6">
        <f t="shared" ca="1" si="20"/>
        <v>1</v>
      </c>
      <c r="AW6">
        <f t="shared" ca="1" si="21"/>
        <v>32</v>
      </c>
      <c r="AX6">
        <f t="shared" ca="1" si="22"/>
        <v>0</v>
      </c>
      <c r="BB6" t="str">
        <f t="shared" ca="1" si="23"/>
        <v>EMLUCS</v>
      </c>
      <c r="BC6" t="str">
        <f t="shared" ca="1" si="24"/>
        <v>Yes</v>
      </c>
      <c r="BD6" t="str">
        <f t="shared" ca="1" si="24"/>
        <v>No</v>
      </c>
      <c r="BG6" t="str">
        <f t="shared" ca="1" si="25"/>
        <v>Yes</v>
      </c>
      <c r="BH6">
        <f t="shared" ca="1" si="26"/>
        <v>34</v>
      </c>
      <c r="BI6">
        <f t="shared" ca="1" si="27"/>
        <v>-18</v>
      </c>
      <c r="BJ6">
        <f t="shared" ca="1" si="28"/>
        <v>5</v>
      </c>
      <c r="BK6" t="str">
        <f t="shared" si="29"/>
        <v/>
      </c>
      <c r="BL6" s="26">
        <f t="shared" ca="1" si="30"/>
        <v>7</v>
      </c>
      <c r="BO6" s="26" t="str">
        <f t="shared" ca="1" si="31"/>
        <v>No</v>
      </c>
      <c r="CD6" s="26" t="str">
        <f t="shared" ca="1" si="32"/>
        <v>Yes</v>
      </c>
      <c r="CE6" s="26" t="str">
        <f t="shared" ca="1" si="33"/>
        <v>ETT</v>
      </c>
      <c r="CI6" s="31" t="str">
        <f t="shared" si="34"/>
        <v/>
      </c>
      <c r="CJ6" s="26" t="str">
        <f t="shared" ca="1" si="35"/>
        <v>OT</v>
      </c>
      <c r="CK6" s="26" t="str">
        <f t="shared" ca="1" si="36"/>
        <v>NA</v>
      </c>
      <c r="DN6" s="26" t="str">
        <f t="shared" ca="1" si="37"/>
        <v>No</v>
      </c>
      <c r="DV6" t="str">
        <f t="shared" si="38"/>
        <v/>
      </c>
      <c r="DZ6" t="str">
        <f t="shared" si="39"/>
        <v/>
      </c>
      <c r="EA6" t="str">
        <f t="shared" si="40"/>
        <v/>
      </c>
      <c r="EB6" t="str">
        <f t="shared" si="41"/>
        <v/>
      </c>
      <c r="EC6" t="str">
        <f t="shared" si="42"/>
        <v/>
      </c>
      <c r="ED6" t="str">
        <f t="shared" si="43"/>
        <v/>
      </c>
      <c r="EE6" s="34" t="str">
        <f t="shared" si="44"/>
        <v/>
      </c>
      <c r="ER6" s="32" t="str">
        <f t="shared" si="45"/>
        <v/>
      </c>
      <c r="FA6" s="31" t="str">
        <f t="shared" si="46"/>
        <v/>
      </c>
      <c r="FM6" s="31" t="str">
        <f t="shared" si="47"/>
        <v/>
      </c>
      <c r="FQ6" s="26" t="s">
        <v>349</v>
      </c>
      <c r="FR6" s="39" t="str">
        <f t="shared" ca="1" si="48"/>
        <v>NA</v>
      </c>
      <c r="GO6" t="str">
        <f t="shared" ca="1" si="49"/>
        <v/>
      </c>
      <c r="GP6" t="str">
        <f t="shared" si="50"/>
        <v/>
      </c>
      <c r="GS6" t="str">
        <f t="shared" ca="1" si="51"/>
        <v/>
      </c>
      <c r="GY6" t="str">
        <f t="shared" ca="1" si="52"/>
        <v/>
      </c>
      <c r="GZ6" t="str">
        <f t="shared" si="53"/>
        <v/>
      </c>
      <c r="HF6" t="str">
        <f t="shared" ca="1" si="54"/>
        <v/>
      </c>
      <c r="HG6" s="31" t="str">
        <f t="shared" si="55"/>
        <v/>
      </c>
      <c r="HM6" t="str">
        <f t="shared" ca="1" si="56"/>
        <v/>
      </c>
      <c r="HN6" t="str">
        <f t="shared" si="57"/>
        <v/>
      </c>
      <c r="HT6" t="str">
        <f t="shared" ca="1" si="58"/>
        <v/>
      </c>
      <c r="HU6" t="str">
        <f t="shared" si="59"/>
        <v/>
      </c>
      <c r="IA6" s="37" t="str">
        <f t="shared" ca="1" si="60"/>
        <v/>
      </c>
      <c r="IB6" t="str">
        <f t="shared" si="61"/>
        <v/>
      </c>
      <c r="IH6" s="37" t="str">
        <f t="shared" ca="1" si="62"/>
        <v/>
      </c>
      <c r="II6" t="str">
        <f t="shared" si="63"/>
        <v/>
      </c>
      <c r="JT6" s="26" t="str">
        <f t="shared" si="64"/>
        <v/>
      </c>
      <c r="JV6" t="str">
        <f t="shared" si="65"/>
        <v/>
      </c>
      <c r="KK6" t="str">
        <f t="shared" si="66"/>
        <v/>
      </c>
      <c r="KM6" s="31" t="str">
        <f t="shared" si="67"/>
        <v/>
      </c>
      <c r="KN6" s="35"/>
      <c r="KO6" s="35"/>
      <c r="KP6" s="38" t="str">
        <f t="shared" si="68"/>
        <v/>
      </c>
      <c r="KX6" t="str">
        <f t="shared" si="69"/>
        <v/>
      </c>
      <c r="KY6" t="str">
        <f t="shared" si="70"/>
        <v/>
      </c>
      <c r="LB6" t="str">
        <f t="shared" si="71"/>
        <v/>
      </c>
      <c r="LC6" s="35"/>
      <c r="LD6" t="str">
        <f t="shared" si="72"/>
        <v/>
      </c>
      <c r="LE6" t="str">
        <f t="shared" si="73"/>
        <v/>
      </c>
      <c r="LF6" s="35"/>
      <c r="LH6" s="35"/>
      <c r="LO6" t="str">
        <f t="shared" si="74"/>
        <v/>
      </c>
    </row>
    <row r="7" spans="1:455" ht="17" customHeight="1" x14ac:dyDescent="0.2">
      <c r="A7">
        <v>3</v>
      </c>
      <c r="C7" s="26" t="str">
        <f t="shared" ca="1" si="0"/>
        <v>Outborn</v>
      </c>
      <c r="E7" s="27" t="str">
        <f t="shared" ca="1" si="1"/>
        <v>Aug</v>
      </c>
      <c r="F7" s="27" t="str">
        <f t="shared" ca="1" si="2"/>
        <v>Jul</v>
      </c>
      <c r="G7" s="28" t="str">
        <f t="shared" ca="1" si="3"/>
        <v/>
      </c>
      <c r="H7" t="str">
        <f t="shared" si="4"/>
        <v/>
      </c>
      <c r="I7" s="26">
        <f t="shared" ca="1" si="5"/>
        <v>38</v>
      </c>
      <c r="L7" s="31" t="str">
        <f t="shared" si="6"/>
        <v/>
      </c>
      <c r="O7" s="26">
        <f t="shared" ca="1" si="7"/>
        <v>24</v>
      </c>
      <c r="P7" s="26" t="str">
        <f t="shared" ca="1" si="8"/>
        <v>No</v>
      </c>
      <c r="Q7" s="26" t="str">
        <f t="shared" ca="1" si="8"/>
        <v>No</v>
      </c>
      <c r="R7" s="26" t="str">
        <f t="shared" ca="1" si="8"/>
        <v>Yes</v>
      </c>
      <c r="S7" s="26" t="str">
        <f t="shared" ca="1" si="9"/>
        <v>Caucasian</v>
      </c>
      <c r="T7" s="26" t="str">
        <f t="shared" ca="1" si="10"/>
        <v>Yes</v>
      </c>
      <c r="U7" s="26">
        <f t="shared" ca="1" si="11"/>
        <v>3080</v>
      </c>
      <c r="X7" s="26" t="str">
        <f t="shared" ca="1" si="12"/>
        <v>Yes</v>
      </c>
      <c r="Y7" s="26" t="str">
        <f t="shared" ca="1" si="12"/>
        <v>No</v>
      </c>
      <c r="Z7" s="26" t="str">
        <f t="shared" ca="1" si="12"/>
        <v>Yes</v>
      </c>
      <c r="AA7" s="26" t="str">
        <f t="shared" ca="1" si="12"/>
        <v>Yes</v>
      </c>
      <c r="AB7" s="26" t="str">
        <f t="shared" ca="1" si="13"/>
        <v>No</v>
      </c>
      <c r="AG7" s="26" t="str">
        <f t="shared" ca="1" si="14"/>
        <v>Yes</v>
      </c>
      <c r="AH7" s="26" t="str">
        <f t="shared" ca="1" si="14"/>
        <v>No</v>
      </c>
      <c r="AI7" s="26" t="str">
        <f t="shared" ca="1" si="14"/>
        <v>No</v>
      </c>
      <c r="AJ7" s="26" t="str">
        <f t="shared" ca="1" si="14"/>
        <v>Yes</v>
      </c>
      <c r="AK7" s="26" t="str">
        <f t="shared" ca="1" si="15"/>
        <v>No</v>
      </c>
      <c r="AL7" s="26" t="str">
        <f t="shared" ca="1" si="15"/>
        <v>No</v>
      </c>
      <c r="AM7" s="26">
        <f t="shared" ca="1" si="16"/>
        <v>10</v>
      </c>
      <c r="AN7" s="26">
        <f t="shared" ca="1" si="17"/>
        <v>3</v>
      </c>
      <c r="AT7" t="str">
        <f t="shared" ca="1" si="18"/>
        <v>Female</v>
      </c>
      <c r="AU7">
        <f t="shared" ca="1" si="19"/>
        <v>895</v>
      </c>
      <c r="AV7">
        <f t="shared" ca="1" si="20"/>
        <v>3</v>
      </c>
      <c r="AW7">
        <f t="shared" ca="1" si="21"/>
        <v>26</v>
      </c>
      <c r="AX7">
        <f t="shared" ca="1" si="22"/>
        <v>1</v>
      </c>
      <c r="BB7" t="str">
        <f t="shared" ca="1" si="23"/>
        <v>Vaginal</v>
      </c>
      <c r="BC7" t="str">
        <f t="shared" ca="1" si="24"/>
        <v>No</v>
      </c>
      <c r="BD7" t="str">
        <f t="shared" ca="1" si="24"/>
        <v>No</v>
      </c>
      <c r="BG7" t="str">
        <f t="shared" ca="1" si="25"/>
        <v>Yes</v>
      </c>
      <c r="BH7">
        <f t="shared" ca="1" si="26"/>
        <v>36</v>
      </c>
      <c r="BI7">
        <f t="shared" ca="1" si="27"/>
        <v>-2</v>
      </c>
      <c r="BJ7">
        <f t="shared" ca="1" si="28"/>
        <v>0</v>
      </c>
      <c r="BK7" t="str">
        <f t="shared" si="29"/>
        <v/>
      </c>
      <c r="BL7" s="26" t="str">
        <f t="shared" ca="1" si="30"/>
        <v>NA</v>
      </c>
      <c r="BO7" s="26" t="str">
        <f t="shared" ca="1" si="31"/>
        <v>Yes</v>
      </c>
      <c r="CD7" s="26" t="str">
        <f t="shared" ca="1" si="32"/>
        <v>Yes</v>
      </c>
      <c r="CE7" s="26" t="str">
        <f t="shared" ca="1" si="33"/>
        <v>MIST</v>
      </c>
      <c r="CI7" s="31" t="str">
        <f t="shared" si="34"/>
        <v/>
      </c>
      <c r="CJ7" s="26" t="str">
        <f t="shared" ca="1" si="35"/>
        <v>OT</v>
      </c>
      <c r="CK7" s="26" t="str">
        <f t="shared" ca="1" si="36"/>
        <v>No</v>
      </c>
      <c r="DN7" s="26" t="str">
        <f t="shared" ca="1" si="37"/>
        <v>No</v>
      </c>
      <c r="DV7" t="str">
        <f t="shared" si="38"/>
        <v/>
      </c>
      <c r="DZ7" t="str">
        <f t="shared" si="39"/>
        <v/>
      </c>
      <c r="EA7" t="str">
        <f t="shared" si="40"/>
        <v/>
      </c>
      <c r="EB7" t="str">
        <f t="shared" si="41"/>
        <v/>
      </c>
      <c r="EC7" t="str">
        <f t="shared" si="42"/>
        <v/>
      </c>
      <c r="ED7" t="str">
        <f t="shared" si="43"/>
        <v/>
      </c>
      <c r="EE7" s="34" t="str">
        <f t="shared" si="44"/>
        <v/>
      </c>
      <c r="ER7" s="32" t="str">
        <f t="shared" si="45"/>
        <v/>
      </c>
      <c r="FA7" s="31" t="str">
        <f t="shared" si="46"/>
        <v/>
      </c>
      <c r="FM7" s="31" t="str">
        <f t="shared" si="47"/>
        <v/>
      </c>
      <c r="FQ7" s="26" t="s">
        <v>350</v>
      </c>
      <c r="FR7" s="39" t="str">
        <f t="shared" ca="1" si="48"/>
        <v>Other</v>
      </c>
      <c r="GO7" t="str">
        <f t="shared" ca="1" si="49"/>
        <v/>
      </c>
      <c r="GP7" t="str">
        <f t="shared" si="50"/>
        <v/>
      </c>
      <c r="GS7" t="str">
        <f t="shared" ca="1" si="51"/>
        <v/>
      </c>
      <c r="GY7" t="str">
        <f t="shared" ca="1" si="52"/>
        <v/>
      </c>
      <c r="GZ7" t="str">
        <f t="shared" si="53"/>
        <v/>
      </c>
      <c r="HF7" t="str">
        <f t="shared" ca="1" si="54"/>
        <v/>
      </c>
      <c r="HG7" s="31" t="str">
        <f t="shared" si="55"/>
        <v/>
      </c>
      <c r="HM7" t="str">
        <f t="shared" ca="1" si="56"/>
        <v/>
      </c>
      <c r="HN7" t="str">
        <f t="shared" si="57"/>
        <v/>
      </c>
      <c r="HT7" t="str">
        <f t="shared" ca="1" si="58"/>
        <v/>
      </c>
      <c r="HU7" t="str">
        <f t="shared" si="59"/>
        <v/>
      </c>
      <c r="IA7" s="37" t="str">
        <f t="shared" ca="1" si="60"/>
        <v/>
      </c>
      <c r="IB7" t="str">
        <f t="shared" si="61"/>
        <v/>
      </c>
      <c r="IH7" s="37" t="str">
        <f t="shared" ca="1" si="62"/>
        <v/>
      </c>
      <c r="II7" t="str">
        <f t="shared" si="63"/>
        <v/>
      </c>
      <c r="JT7" s="26" t="str">
        <f t="shared" si="64"/>
        <v/>
      </c>
      <c r="JV7" t="str">
        <f t="shared" si="65"/>
        <v/>
      </c>
      <c r="KK7" t="str">
        <f t="shared" si="66"/>
        <v/>
      </c>
      <c r="KM7" s="31" t="str">
        <f t="shared" si="67"/>
        <v/>
      </c>
      <c r="KN7" s="41"/>
      <c r="KO7" s="41"/>
      <c r="KP7" s="38" t="str">
        <f t="shared" si="68"/>
        <v/>
      </c>
      <c r="KX7" t="str">
        <f t="shared" si="69"/>
        <v/>
      </c>
      <c r="KY7" t="str">
        <f t="shared" si="70"/>
        <v/>
      </c>
      <c r="LB7" t="str">
        <f t="shared" si="71"/>
        <v/>
      </c>
      <c r="LD7" t="str">
        <f t="shared" si="72"/>
        <v/>
      </c>
      <c r="LE7" t="str">
        <f t="shared" si="73"/>
        <v/>
      </c>
      <c r="LH7" s="42"/>
      <c r="LO7" t="str">
        <f t="shared" si="74"/>
        <v/>
      </c>
    </row>
    <row r="8" spans="1:455" ht="16" x14ac:dyDescent="0.2">
      <c r="A8">
        <v>1</v>
      </c>
      <c r="C8" s="26" t="str">
        <f t="shared" ca="1" si="0"/>
        <v>Inborn</v>
      </c>
      <c r="E8" s="27" t="str">
        <f t="shared" ca="1" si="1"/>
        <v>Jun</v>
      </c>
      <c r="F8" s="27" t="str">
        <f t="shared" ca="1" si="2"/>
        <v>Aug</v>
      </c>
      <c r="G8" s="28" t="str">
        <f t="shared" ca="1" si="3"/>
        <v/>
      </c>
      <c r="H8" t="str">
        <f t="shared" si="4"/>
        <v/>
      </c>
      <c r="I8" s="26">
        <f t="shared" ca="1" si="5"/>
        <v>93</v>
      </c>
      <c r="L8" s="31" t="str">
        <f t="shared" si="6"/>
        <v/>
      </c>
      <c r="O8" s="26">
        <f t="shared" ca="1" si="7"/>
        <v>19</v>
      </c>
      <c r="P8" s="26" t="str">
        <f t="shared" ca="1" si="8"/>
        <v>No</v>
      </c>
      <c r="Q8" s="26" t="str">
        <f t="shared" ca="1" si="8"/>
        <v>Yes</v>
      </c>
      <c r="R8" s="26" t="str">
        <f t="shared" ca="1" si="8"/>
        <v>No</v>
      </c>
      <c r="S8" s="26" t="str">
        <f t="shared" ca="1" si="9"/>
        <v>African</v>
      </c>
      <c r="T8" s="26" t="str">
        <f t="shared" ca="1" si="10"/>
        <v>No</v>
      </c>
      <c r="U8" s="26">
        <f t="shared" ca="1" si="11"/>
        <v>3782</v>
      </c>
      <c r="X8" s="26" t="str">
        <f t="shared" ca="1" si="12"/>
        <v>No</v>
      </c>
      <c r="Y8" s="26" t="str">
        <f t="shared" ca="1" si="12"/>
        <v>Yes</v>
      </c>
      <c r="Z8" s="26" t="str">
        <f t="shared" ca="1" si="12"/>
        <v>Yes</v>
      </c>
      <c r="AA8" s="26" t="str">
        <f t="shared" ca="1" si="12"/>
        <v>Yes</v>
      </c>
      <c r="AB8" s="26" t="str">
        <f t="shared" ca="1" si="13"/>
        <v>Yes</v>
      </c>
      <c r="AG8" s="26" t="str">
        <f t="shared" ca="1" si="14"/>
        <v>No</v>
      </c>
      <c r="AH8" s="26" t="str">
        <f t="shared" ca="1" si="14"/>
        <v>No</v>
      </c>
      <c r="AI8" s="26" t="str">
        <f t="shared" ca="1" si="14"/>
        <v>No</v>
      </c>
      <c r="AJ8" s="26" t="str">
        <f t="shared" ca="1" si="14"/>
        <v>Yes</v>
      </c>
      <c r="AK8" s="26" t="str">
        <f t="shared" ca="1" si="15"/>
        <v>No</v>
      </c>
      <c r="AL8" s="26" t="str">
        <f t="shared" ca="1" si="15"/>
        <v>Yes</v>
      </c>
      <c r="AM8" s="26">
        <f t="shared" ca="1" si="16"/>
        <v>8</v>
      </c>
      <c r="AN8" s="26">
        <f t="shared" ca="1" si="17"/>
        <v>1</v>
      </c>
      <c r="AT8" t="str">
        <f t="shared" ca="1" si="18"/>
        <v>Female</v>
      </c>
      <c r="AU8">
        <f t="shared" ca="1" si="19"/>
        <v>2426</v>
      </c>
      <c r="AV8">
        <f t="shared" ca="1" si="20"/>
        <v>1</v>
      </c>
      <c r="AW8">
        <f t="shared" ca="1" si="21"/>
        <v>40</v>
      </c>
      <c r="AX8">
        <f t="shared" ca="1" si="22"/>
        <v>5</v>
      </c>
      <c r="BB8" t="str">
        <f t="shared" ca="1" si="23"/>
        <v>ELUCS</v>
      </c>
      <c r="BC8" t="str">
        <f t="shared" ca="1" si="24"/>
        <v>No</v>
      </c>
      <c r="BD8" t="str">
        <f t="shared" ca="1" si="24"/>
        <v>Yes</v>
      </c>
      <c r="BG8" t="str">
        <f t="shared" ca="1" si="25"/>
        <v>No</v>
      </c>
      <c r="BH8">
        <f t="shared" ca="1" si="26"/>
        <v>38</v>
      </c>
      <c r="BI8">
        <f t="shared" ca="1" si="27"/>
        <v>0</v>
      </c>
      <c r="BJ8">
        <f t="shared" ca="1" si="28"/>
        <v>6</v>
      </c>
      <c r="BK8" t="str">
        <f t="shared" si="29"/>
        <v/>
      </c>
      <c r="BL8" s="26">
        <f t="shared" ca="1" si="30"/>
        <v>8</v>
      </c>
      <c r="BO8" s="26" t="str">
        <f t="shared" ca="1" si="31"/>
        <v>No</v>
      </c>
      <c r="CD8" s="26" t="str">
        <f t="shared" ca="1" si="32"/>
        <v>No</v>
      </c>
      <c r="CE8" s="26" t="str">
        <f t="shared" ca="1" si="33"/>
        <v>NA</v>
      </c>
      <c r="CI8" s="31" t="str">
        <f t="shared" si="34"/>
        <v/>
      </c>
      <c r="CJ8" s="26" t="str">
        <f t="shared" ca="1" si="35"/>
        <v>NA</v>
      </c>
      <c r="CK8" s="26" t="str">
        <f t="shared" ca="1" si="36"/>
        <v>NA</v>
      </c>
      <c r="DN8" s="26" t="str">
        <f t="shared" ca="1" si="37"/>
        <v>No</v>
      </c>
      <c r="DV8" t="str">
        <f t="shared" si="38"/>
        <v/>
      </c>
      <c r="DZ8" t="str">
        <f t="shared" si="39"/>
        <v/>
      </c>
      <c r="EA8" t="str">
        <f t="shared" si="40"/>
        <v/>
      </c>
      <c r="EB8" t="str">
        <f t="shared" si="41"/>
        <v/>
      </c>
      <c r="EC8" t="str">
        <f t="shared" si="42"/>
        <v/>
      </c>
      <c r="ED8" t="str">
        <f t="shared" si="43"/>
        <v/>
      </c>
      <c r="EE8" s="34" t="str">
        <f t="shared" si="44"/>
        <v/>
      </c>
      <c r="ER8" s="32" t="str">
        <f t="shared" si="45"/>
        <v/>
      </c>
      <c r="FA8" s="31" t="str">
        <f t="shared" si="46"/>
        <v/>
      </c>
      <c r="FM8" s="31" t="str">
        <f t="shared" si="47"/>
        <v/>
      </c>
      <c r="FQ8" s="26" t="s">
        <v>349</v>
      </c>
      <c r="FR8" s="39" t="str">
        <f t="shared" ca="1" si="48"/>
        <v>NA</v>
      </c>
      <c r="GO8" t="str">
        <f t="shared" ca="1" si="49"/>
        <v/>
      </c>
      <c r="GP8" t="str">
        <f t="shared" si="50"/>
        <v/>
      </c>
      <c r="GS8" t="str">
        <f t="shared" ca="1" si="51"/>
        <v/>
      </c>
      <c r="GY8" t="str">
        <f t="shared" ca="1" si="52"/>
        <v/>
      </c>
      <c r="GZ8" t="str">
        <f t="shared" si="53"/>
        <v/>
      </c>
      <c r="HF8" t="str">
        <f t="shared" ca="1" si="54"/>
        <v/>
      </c>
      <c r="HG8" s="31" t="str">
        <f t="shared" si="55"/>
        <v/>
      </c>
      <c r="HM8" t="str">
        <f t="shared" ca="1" si="56"/>
        <v/>
      </c>
      <c r="HN8" t="str">
        <f t="shared" si="57"/>
        <v/>
      </c>
      <c r="HT8" t="str">
        <f t="shared" ca="1" si="58"/>
        <v/>
      </c>
      <c r="HU8" t="str">
        <f t="shared" si="59"/>
        <v/>
      </c>
      <c r="IA8" s="37" t="str">
        <f t="shared" ca="1" si="60"/>
        <v/>
      </c>
      <c r="IB8" t="str">
        <f t="shared" si="61"/>
        <v/>
      </c>
      <c r="IH8" s="37" t="str">
        <f t="shared" ca="1" si="62"/>
        <v/>
      </c>
      <c r="II8" t="str">
        <f t="shared" si="63"/>
        <v/>
      </c>
      <c r="JT8" s="26" t="str">
        <f t="shared" si="64"/>
        <v/>
      </c>
      <c r="JV8" t="str">
        <f t="shared" si="65"/>
        <v/>
      </c>
      <c r="KK8" t="str">
        <f t="shared" si="66"/>
        <v/>
      </c>
      <c r="KM8" s="31" t="str">
        <f t="shared" si="67"/>
        <v/>
      </c>
      <c r="KN8" s="41"/>
      <c r="KO8" s="41"/>
      <c r="KP8" s="38" t="str">
        <f t="shared" si="68"/>
        <v/>
      </c>
      <c r="KX8" t="str">
        <f t="shared" si="69"/>
        <v/>
      </c>
      <c r="KY8" t="str">
        <f t="shared" si="70"/>
        <v/>
      </c>
      <c r="LB8" t="str">
        <f t="shared" si="71"/>
        <v/>
      </c>
      <c r="LD8" t="str">
        <f t="shared" si="72"/>
        <v/>
      </c>
      <c r="LE8" t="str">
        <f t="shared" si="73"/>
        <v/>
      </c>
      <c r="LH8" s="35"/>
      <c r="LO8" t="str">
        <f t="shared" si="74"/>
        <v/>
      </c>
    </row>
    <row r="9" spans="1:455" ht="16" x14ac:dyDescent="0.2">
      <c r="A9">
        <v>1</v>
      </c>
      <c r="C9" s="26" t="str">
        <f t="shared" ca="1" si="0"/>
        <v>Inborn</v>
      </c>
      <c r="E9" s="27" t="str">
        <f t="shared" ca="1" si="1"/>
        <v>May</v>
      </c>
      <c r="F9" s="27" t="str">
        <f t="shared" ca="1" si="2"/>
        <v>Mar</v>
      </c>
      <c r="G9" s="28" t="str">
        <f t="shared" ca="1" si="3"/>
        <v/>
      </c>
      <c r="H9" t="str">
        <f t="shared" si="4"/>
        <v/>
      </c>
      <c r="I9" s="26">
        <f t="shared" ca="1" si="5"/>
        <v>29</v>
      </c>
      <c r="L9" s="31" t="str">
        <f t="shared" si="6"/>
        <v/>
      </c>
      <c r="O9" s="26">
        <f t="shared" ca="1" si="7"/>
        <v>35</v>
      </c>
      <c r="P9" s="26" t="str">
        <f t="shared" ca="1" si="8"/>
        <v>No</v>
      </c>
      <c r="Q9" s="26" t="str">
        <f t="shared" ca="1" si="8"/>
        <v>No</v>
      </c>
      <c r="R9" s="26" t="str">
        <f t="shared" ca="1" si="8"/>
        <v>Yes</v>
      </c>
      <c r="S9" s="26" t="str">
        <f t="shared" ca="1" si="9"/>
        <v>Asian</v>
      </c>
      <c r="T9" s="26" t="str">
        <f t="shared" ca="1" si="10"/>
        <v>Yes</v>
      </c>
      <c r="U9" s="26">
        <f t="shared" ca="1" si="11"/>
        <v>3494</v>
      </c>
      <c r="X9" s="26" t="str">
        <f t="shared" ca="1" si="12"/>
        <v>No</v>
      </c>
      <c r="Y9" s="26" t="str">
        <f t="shared" ca="1" si="12"/>
        <v>No</v>
      </c>
      <c r="Z9" s="26" t="str">
        <f t="shared" ca="1" si="12"/>
        <v>No</v>
      </c>
      <c r="AA9" s="26" t="str">
        <f t="shared" ca="1" si="12"/>
        <v>No</v>
      </c>
      <c r="AB9" s="26" t="str">
        <f t="shared" ca="1" si="13"/>
        <v>Yes</v>
      </c>
      <c r="AG9" s="26" t="str">
        <f t="shared" ca="1" si="14"/>
        <v>No</v>
      </c>
      <c r="AH9" s="26" t="str">
        <f t="shared" ca="1" si="14"/>
        <v>Yes</v>
      </c>
      <c r="AI9" s="26" t="str">
        <f t="shared" ca="1" si="14"/>
        <v>Yes</v>
      </c>
      <c r="AJ9" s="26" t="str">
        <f t="shared" ca="1" si="14"/>
        <v>Yes</v>
      </c>
      <c r="AK9" s="26" t="str">
        <f t="shared" ca="1" si="15"/>
        <v>No</v>
      </c>
      <c r="AL9" s="26" t="str">
        <f t="shared" ca="1" si="15"/>
        <v>No</v>
      </c>
      <c r="AM9" s="26">
        <f t="shared" ca="1" si="16"/>
        <v>4</v>
      </c>
      <c r="AN9" s="26">
        <f t="shared" ca="1" si="17"/>
        <v>2</v>
      </c>
      <c r="AT9" t="str">
        <f t="shared" ca="1" si="18"/>
        <v>Female</v>
      </c>
      <c r="AU9">
        <f t="shared" ca="1" si="19"/>
        <v>3797</v>
      </c>
      <c r="AV9">
        <f t="shared" ca="1" si="20"/>
        <v>3</v>
      </c>
      <c r="AW9">
        <f t="shared" ca="1" si="21"/>
        <v>26</v>
      </c>
      <c r="AX9">
        <f t="shared" ca="1" si="22"/>
        <v>4</v>
      </c>
      <c r="BB9" t="str">
        <f t="shared" ca="1" si="23"/>
        <v>EMLUCS</v>
      </c>
      <c r="BC9" t="str">
        <f t="shared" ca="1" si="24"/>
        <v>No</v>
      </c>
      <c r="BD9" t="str">
        <f t="shared" ca="1" si="24"/>
        <v>No</v>
      </c>
      <c r="BG9" t="str">
        <f t="shared" ca="1" si="25"/>
        <v>No</v>
      </c>
      <c r="BH9">
        <f t="shared" ca="1" si="26"/>
        <v>37</v>
      </c>
      <c r="BI9">
        <f t="shared" ca="1" si="27"/>
        <v>-14</v>
      </c>
      <c r="BJ9">
        <f t="shared" ca="1" si="28"/>
        <v>12</v>
      </c>
      <c r="BK9" t="str">
        <f t="shared" si="29"/>
        <v/>
      </c>
      <c r="BL9" s="26">
        <f t="shared" ca="1" si="30"/>
        <v>14</v>
      </c>
      <c r="BO9" s="26" t="str">
        <f t="shared" ca="1" si="31"/>
        <v>Yes</v>
      </c>
      <c r="CD9" s="26" t="str">
        <f t="shared" ca="1" si="32"/>
        <v>No</v>
      </c>
      <c r="CE9" s="26" t="str">
        <f t="shared" ca="1" si="33"/>
        <v>NA</v>
      </c>
      <c r="CI9" s="31" t="str">
        <f t="shared" si="34"/>
        <v/>
      </c>
      <c r="CJ9" s="26" t="str">
        <f t="shared" ca="1" si="35"/>
        <v>NA</v>
      </c>
      <c r="CK9" s="26" t="str">
        <f t="shared" ca="1" si="36"/>
        <v>No</v>
      </c>
      <c r="DN9" s="26" t="str">
        <f t="shared" ca="1" si="37"/>
        <v>Yes</v>
      </c>
      <c r="DR9" s="26" t="s">
        <v>348</v>
      </c>
      <c r="DV9" t="str">
        <f t="shared" si="38"/>
        <v/>
      </c>
      <c r="DZ9" t="str">
        <f t="shared" si="39"/>
        <v/>
      </c>
      <c r="EA9" t="str">
        <f t="shared" si="40"/>
        <v/>
      </c>
      <c r="EB9" t="str">
        <f t="shared" si="41"/>
        <v/>
      </c>
      <c r="EC9" t="str">
        <f t="shared" si="42"/>
        <v/>
      </c>
      <c r="ED9" t="str">
        <f t="shared" si="43"/>
        <v/>
      </c>
      <c r="EE9" s="34" t="str">
        <f t="shared" si="44"/>
        <v/>
      </c>
      <c r="ER9" s="32" t="str">
        <f t="shared" si="45"/>
        <v/>
      </c>
      <c r="FA9" s="31" t="str">
        <f t="shared" si="46"/>
        <v/>
      </c>
      <c r="FM9" s="31" t="str">
        <f t="shared" si="47"/>
        <v/>
      </c>
      <c r="FQ9" s="26" t="s">
        <v>350</v>
      </c>
      <c r="FR9" s="39" t="str">
        <f t="shared" ca="1" si="48"/>
        <v>GPC</v>
      </c>
      <c r="GO9" t="str">
        <f t="shared" ca="1" si="49"/>
        <v/>
      </c>
      <c r="GP9" t="str">
        <f t="shared" si="50"/>
        <v/>
      </c>
      <c r="GS9" t="str">
        <f t="shared" ca="1" si="51"/>
        <v/>
      </c>
      <c r="GY9" t="str">
        <f t="shared" ca="1" si="52"/>
        <v/>
      </c>
      <c r="GZ9" t="str">
        <f t="shared" si="53"/>
        <v/>
      </c>
      <c r="HF9" t="str">
        <f t="shared" ca="1" si="54"/>
        <v/>
      </c>
      <c r="HG9" s="31" t="str">
        <f t="shared" si="55"/>
        <v/>
      </c>
      <c r="HM9" t="str">
        <f t="shared" ca="1" si="56"/>
        <v/>
      </c>
      <c r="HN9" t="str">
        <f t="shared" si="57"/>
        <v/>
      </c>
      <c r="HT9" t="str">
        <f t="shared" ca="1" si="58"/>
        <v/>
      </c>
      <c r="HU9" t="str">
        <f t="shared" si="59"/>
        <v/>
      </c>
      <c r="IA9" s="37" t="str">
        <f t="shared" ca="1" si="60"/>
        <v/>
      </c>
      <c r="IB9" t="str">
        <f t="shared" si="61"/>
        <v/>
      </c>
      <c r="IH9" s="37" t="str">
        <f t="shared" ca="1" si="62"/>
        <v/>
      </c>
      <c r="II9" t="str">
        <f t="shared" si="63"/>
        <v/>
      </c>
      <c r="JT9" s="26" t="str">
        <f t="shared" si="64"/>
        <v/>
      </c>
      <c r="JV9" t="str">
        <f t="shared" si="65"/>
        <v/>
      </c>
      <c r="KK9" t="str">
        <f t="shared" si="66"/>
        <v/>
      </c>
      <c r="KM9" s="31" t="str">
        <f t="shared" si="67"/>
        <v/>
      </c>
      <c r="KN9" s="41"/>
      <c r="KO9" s="41"/>
      <c r="KP9" s="38" t="str">
        <f t="shared" si="68"/>
        <v/>
      </c>
      <c r="KX9" t="str">
        <f t="shared" si="69"/>
        <v/>
      </c>
      <c r="KY9" t="str">
        <f t="shared" si="70"/>
        <v/>
      </c>
      <c r="LB9" t="str">
        <f t="shared" si="71"/>
        <v/>
      </c>
      <c r="LD9" t="str">
        <f t="shared" si="72"/>
        <v/>
      </c>
      <c r="LE9" t="str">
        <f t="shared" si="73"/>
        <v/>
      </c>
      <c r="LO9" t="str">
        <f t="shared" si="74"/>
        <v/>
      </c>
    </row>
    <row r="10" spans="1:455" s="27" customFormat="1" ht="16" x14ac:dyDescent="0.2">
      <c r="A10">
        <v>2</v>
      </c>
      <c r="B10" s="35"/>
      <c r="C10" s="26" t="str">
        <f t="shared" ca="1" si="0"/>
        <v>Outborn</v>
      </c>
      <c r="D10" s="35"/>
      <c r="E10" s="27" t="str">
        <f t="shared" ca="1" si="1"/>
        <v>Oct</v>
      </c>
      <c r="F10" s="27" t="str">
        <f t="shared" ca="1" si="2"/>
        <v>Nov</v>
      </c>
      <c r="G10" s="28" t="str">
        <f t="shared" ca="1" si="3"/>
        <v/>
      </c>
      <c r="H10" t="str">
        <f t="shared" si="4"/>
        <v/>
      </c>
      <c r="I10" s="26">
        <f t="shared" ca="1" si="5"/>
        <v>12</v>
      </c>
      <c r="J10" s="35"/>
      <c r="K10" s="35"/>
      <c r="L10" s="31" t="str">
        <f t="shared" si="6"/>
        <v/>
      </c>
      <c r="M10" s="35"/>
      <c r="N10" s="35"/>
      <c r="O10" s="26">
        <f t="shared" ca="1" si="7"/>
        <v>36</v>
      </c>
      <c r="P10" s="26" t="str">
        <f t="shared" ca="1" si="8"/>
        <v>Yes</v>
      </c>
      <c r="Q10" s="26" t="str">
        <f t="shared" ca="1" si="8"/>
        <v>Yes</v>
      </c>
      <c r="R10" s="26" t="str">
        <f t="shared" ca="1" si="8"/>
        <v>Yes</v>
      </c>
      <c r="S10" s="26" t="str">
        <f t="shared" ca="1" si="9"/>
        <v>Caucasian</v>
      </c>
      <c r="T10" s="26" t="str">
        <f t="shared" ca="1" si="10"/>
        <v>No</v>
      </c>
      <c r="U10" s="26">
        <f t="shared" ca="1" si="11"/>
        <v>3206</v>
      </c>
      <c r="V10" s="35"/>
      <c r="W10" s="35"/>
      <c r="X10" s="26" t="str">
        <f t="shared" ca="1" si="12"/>
        <v>No</v>
      </c>
      <c r="Y10" s="26" t="str">
        <f t="shared" ca="1" si="12"/>
        <v>No</v>
      </c>
      <c r="Z10" s="26" t="str">
        <f t="shared" ca="1" si="12"/>
        <v>Yes</v>
      </c>
      <c r="AA10" s="26" t="str">
        <f t="shared" ca="1" si="12"/>
        <v>Yes</v>
      </c>
      <c r="AB10" s="26" t="str">
        <f t="shared" ca="1" si="13"/>
        <v>Yes</v>
      </c>
      <c r="AC10" s="35"/>
      <c r="AD10" s="35"/>
      <c r="AE10" s="35"/>
      <c r="AF10" s="35"/>
      <c r="AG10" s="26" t="str">
        <f t="shared" ca="1" si="14"/>
        <v>No</v>
      </c>
      <c r="AH10" s="26" t="str">
        <f t="shared" ca="1" si="14"/>
        <v>Yes</v>
      </c>
      <c r="AI10" s="26" t="str">
        <f t="shared" ca="1" si="14"/>
        <v>No</v>
      </c>
      <c r="AJ10" s="26" t="str">
        <f t="shared" ca="1" si="14"/>
        <v>No</v>
      </c>
      <c r="AK10" s="26" t="str">
        <f t="shared" ca="1" si="15"/>
        <v>Yes</v>
      </c>
      <c r="AL10" s="26" t="str">
        <f t="shared" ca="1" si="15"/>
        <v>No</v>
      </c>
      <c r="AM10" s="26">
        <f t="shared" ca="1" si="16"/>
        <v>8</v>
      </c>
      <c r="AN10" s="26">
        <f t="shared" ca="1" si="17"/>
        <v>2</v>
      </c>
      <c r="AP10" s="28"/>
      <c r="AT10" t="str">
        <f t="shared" ca="1" si="18"/>
        <v>Female</v>
      </c>
      <c r="AU10">
        <f t="shared" ca="1" si="19"/>
        <v>1509</v>
      </c>
      <c r="AV10">
        <f t="shared" ca="1" si="20"/>
        <v>1</v>
      </c>
      <c r="AW10">
        <f t="shared" ca="1" si="21"/>
        <v>36</v>
      </c>
      <c r="AX10">
        <f t="shared" ca="1" si="22"/>
        <v>1</v>
      </c>
      <c r="BB10" t="str">
        <f t="shared" ca="1" si="23"/>
        <v>ELUCS</v>
      </c>
      <c r="BC10" t="str">
        <f t="shared" ca="1" si="24"/>
        <v>Yes</v>
      </c>
      <c r="BD10" t="str">
        <f t="shared" ca="1" si="24"/>
        <v>No</v>
      </c>
      <c r="BG10" t="str">
        <f t="shared" ca="1" si="25"/>
        <v>No</v>
      </c>
      <c r="BH10">
        <f t="shared" ca="1" si="26"/>
        <v>35</v>
      </c>
      <c r="BI10">
        <f t="shared" ca="1" si="27"/>
        <v>-17</v>
      </c>
      <c r="BJ10">
        <f t="shared" ca="1" si="28"/>
        <v>1</v>
      </c>
      <c r="BK10" t="str">
        <f t="shared" si="29"/>
        <v/>
      </c>
      <c r="BL10" s="26" t="str">
        <f t="shared" ca="1" si="30"/>
        <v>NA</v>
      </c>
      <c r="BM10" s="35"/>
      <c r="BN10" s="35"/>
      <c r="BO10" s="26" t="str">
        <f t="shared" ca="1" si="31"/>
        <v>Yes</v>
      </c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26" t="str">
        <f t="shared" ca="1" si="32"/>
        <v>No</v>
      </c>
      <c r="CE10" s="26" t="str">
        <f t="shared" ca="1" si="33"/>
        <v>NA</v>
      </c>
      <c r="CF10" s="35"/>
      <c r="CG10" s="35"/>
      <c r="CH10" s="35"/>
      <c r="CI10" s="31" t="str">
        <f t="shared" si="34"/>
        <v/>
      </c>
      <c r="CJ10" s="26" t="str">
        <f t="shared" ca="1" si="35"/>
        <v>NA</v>
      </c>
      <c r="CK10" s="26" t="str">
        <f t="shared" ca="1" si="36"/>
        <v>NA</v>
      </c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26" t="str">
        <f t="shared" ca="1" si="37"/>
        <v>Yes</v>
      </c>
      <c r="DO10" s="35"/>
      <c r="DP10" s="35"/>
      <c r="DQ10" s="35"/>
      <c r="DR10" s="35"/>
      <c r="DS10" s="35"/>
      <c r="DT10" s="35"/>
      <c r="DU10" s="35"/>
      <c r="DV10" t="str">
        <f t="shared" si="38"/>
        <v/>
      </c>
      <c r="DW10" s="26"/>
      <c r="DX10" s="26"/>
      <c r="DY10" s="26"/>
      <c r="DZ10" t="str">
        <f t="shared" si="39"/>
        <v/>
      </c>
      <c r="EA10" t="str">
        <f t="shared" si="40"/>
        <v/>
      </c>
      <c r="EB10" t="str">
        <f t="shared" si="41"/>
        <v/>
      </c>
      <c r="EC10" t="str">
        <f t="shared" si="42"/>
        <v/>
      </c>
      <c r="ED10" t="str">
        <f t="shared" si="43"/>
        <v/>
      </c>
      <c r="EE10" s="34" t="str">
        <f t="shared" si="44"/>
        <v/>
      </c>
      <c r="EF10" s="35"/>
      <c r="EG10" s="35"/>
      <c r="EH10" s="35"/>
      <c r="EI10" s="35"/>
      <c r="EJ10" s="35"/>
      <c r="EK10" s="35"/>
      <c r="EL10" s="35"/>
      <c r="EM10" s="35"/>
      <c r="EN10" s="26"/>
      <c r="EO10" s="26"/>
      <c r="EP10" s="26"/>
      <c r="EQ10" s="26"/>
      <c r="ER10" s="32" t="str">
        <f t="shared" si="45"/>
        <v/>
      </c>
      <c r="ES10" s="26"/>
      <c r="ET10" s="26"/>
      <c r="EU10" s="26"/>
      <c r="EV10" s="26"/>
      <c r="EW10" s="26"/>
      <c r="EX10" s="26"/>
      <c r="EY10" s="26"/>
      <c r="EZ10" s="26"/>
      <c r="FA10" s="31" t="str">
        <f t="shared" si="46"/>
        <v/>
      </c>
      <c r="FB10" s="26"/>
      <c r="FC10" s="26"/>
      <c r="FD10" s="35"/>
      <c r="FE10" s="35"/>
      <c r="FF10" s="35"/>
      <c r="FG10" s="35"/>
      <c r="FH10" s="35"/>
      <c r="FI10" s="35"/>
      <c r="FJ10" s="35"/>
      <c r="FK10" s="35"/>
      <c r="FL10" s="35"/>
      <c r="FM10" s="31" t="str">
        <f t="shared" si="47"/>
        <v/>
      </c>
      <c r="FN10" s="35"/>
      <c r="FO10" s="35"/>
      <c r="FP10" s="35"/>
      <c r="FQ10" s="26" t="s">
        <v>350</v>
      </c>
      <c r="FR10" s="39" t="str">
        <f t="shared" ca="1" si="48"/>
        <v>CONS</v>
      </c>
      <c r="FS10" s="35"/>
      <c r="FT10" s="35" t="s">
        <v>351</v>
      </c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t="str">
        <f t="shared" ca="1" si="49"/>
        <v/>
      </c>
      <c r="GP10" t="str">
        <f t="shared" si="50"/>
        <v/>
      </c>
      <c r="GQ10" s="35"/>
      <c r="GR10" s="35"/>
      <c r="GS10" t="str">
        <f t="shared" ca="1" si="51"/>
        <v/>
      </c>
      <c r="GT10" s="35"/>
      <c r="GU10" s="35"/>
      <c r="GV10" s="35"/>
      <c r="GW10" s="35"/>
      <c r="GX10" s="35"/>
      <c r="GY10" t="str">
        <f t="shared" ca="1" si="52"/>
        <v/>
      </c>
      <c r="GZ10" t="str">
        <f t="shared" si="53"/>
        <v/>
      </c>
      <c r="HA10" s="35"/>
      <c r="HB10" s="35"/>
      <c r="HC10" s="35"/>
      <c r="HD10" s="35"/>
      <c r="HE10" s="35"/>
      <c r="HF10" t="str">
        <f t="shared" ca="1" si="54"/>
        <v/>
      </c>
      <c r="HG10" s="31" t="str">
        <f t="shared" si="55"/>
        <v/>
      </c>
      <c r="HH10" s="35"/>
      <c r="HI10" s="35"/>
      <c r="HJ10" s="35"/>
      <c r="HK10" s="35"/>
      <c r="HL10" s="35"/>
      <c r="HM10" t="str">
        <f t="shared" ca="1" si="56"/>
        <v/>
      </c>
      <c r="HN10" t="str">
        <f t="shared" si="57"/>
        <v/>
      </c>
      <c r="HO10" s="35"/>
      <c r="HP10" s="35"/>
      <c r="HQ10" s="35"/>
      <c r="HR10" s="35"/>
      <c r="HS10" s="35"/>
      <c r="HT10" t="str">
        <f t="shared" ca="1" si="58"/>
        <v/>
      </c>
      <c r="HU10" t="str">
        <f t="shared" si="59"/>
        <v/>
      </c>
      <c r="HV10" s="35"/>
      <c r="HW10" s="35"/>
      <c r="HX10" s="35"/>
      <c r="HY10" s="35"/>
      <c r="HZ10" s="35"/>
      <c r="IA10" s="37" t="str">
        <f t="shared" ca="1" si="60"/>
        <v/>
      </c>
      <c r="IB10" t="str">
        <f t="shared" si="61"/>
        <v/>
      </c>
      <c r="IC10" s="35"/>
      <c r="ID10" s="35"/>
      <c r="IE10" s="35"/>
      <c r="IF10" s="35"/>
      <c r="IG10" s="35"/>
      <c r="IH10" s="37" t="str">
        <f t="shared" ca="1" si="62"/>
        <v/>
      </c>
      <c r="II10" t="str">
        <f t="shared" si="63"/>
        <v/>
      </c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26" t="str">
        <f t="shared" si="64"/>
        <v/>
      </c>
      <c r="JU10" s="35"/>
      <c r="JV10" t="str">
        <f t="shared" si="65"/>
        <v/>
      </c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t="str">
        <f t="shared" si="66"/>
        <v/>
      </c>
      <c r="KL10" s="35"/>
      <c r="KM10" s="31" t="str">
        <f t="shared" si="67"/>
        <v/>
      </c>
      <c r="KN10" s="41"/>
      <c r="KO10" s="41"/>
      <c r="KP10" s="38" t="str">
        <f t="shared" si="68"/>
        <v/>
      </c>
      <c r="KQ10" s="35"/>
      <c r="KR10" s="35"/>
      <c r="KS10" s="35"/>
      <c r="KT10" s="35"/>
      <c r="KU10" s="35"/>
      <c r="KV10" s="35"/>
      <c r="KW10" s="35"/>
      <c r="KX10" t="str">
        <f t="shared" si="69"/>
        <v/>
      </c>
      <c r="KY10" t="str">
        <f t="shared" si="70"/>
        <v/>
      </c>
      <c r="KZ10" s="35"/>
      <c r="LA10" s="35"/>
      <c r="LB10" t="str">
        <f t="shared" si="71"/>
        <v/>
      </c>
      <c r="LC10" s="35"/>
      <c r="LD10" t="str">
        <f t="shared" si="72"/>
        <v/>
      </c>
      <c r="LE10" t="str">
        <f t="shared" si="73"/>
        <v/>
      </c>
      <c r="LF10" s="35"/>
      <c r="LG10" s="35"/>
      <c r="LH10" s="35"/>
      <c r="LI10" s="35"/>
      <c r="LJ10" s="35"/>
      <c r="LK10" s="35"/>
      <c r="LL10" s="35"/>
      <c r="LM10" s="35"/>
      <c r="LN10" s="35"/>
      <c r="LO10" t="str">
        <f t="shared" si="74"/>
        <v/>
      </c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</row>
    <row r="11" spans="1:455" ht="16" x14ac:dyDescent="0.2">
      <c r="A11">
        <v>4</v>
      </c>
      <c r="C11" s="26" t="str">
        <f t="shared" ca="1" si="0"/>
        <v>Outborn</v>
      </c>
      <c r="E11" s="27" t="str">
        <f t="shared" ca="1" si="1"/>
        <v>Jan</v>
      </c>
      <c r="F11" s="27" t="str">
        <f t="shared" ca="1" si="2"/>
        <v>Jan</v>
      </c>
      <c r="G11" s="28" t="str">
        <f t="shared" ca="1" si="3"/>
        <v/>
      </c>
      <c r="H11" t="str">
        <f t="shared" si="4"/>
        <v/>
      </c>
      <c r="I11" s="26">
        <f t="shared" ca="1" si="5"/>
        <v>20</v>
      </c>
      <c r="L11" s="31" t="str">
        <f t="shared" si="6"/>
        <v/>
      </c>
      <c r="O11" s="26">
        <f t="shared" ca="1" si="7"/>
        <v>21</v>
      </c>
      <c r="P11" s="26" t="str">
        <f t="shared" ca="1" si="8"/>
        <v>Yes</v>
      </c>
      <c r="Q11" s="26" t="str">
        <f t="shared" ca="1" si="8"/>
        <v>No</v>
      </c>
      <c r="R11" s="26" t="str">
        <f t="shared" ca="1" si="8"/>
        <v>No</v>
      </c>
      <c r="S11" s="26" t="str">
        <f t="shared" ca="1" si="9"/>
        <v>Hispanic</v>
      </c>
      <c r="T11" s="26" t="str">
        <f t="shared" ca="1" si="10"/>
        <v>Yes</v>
      </c>
      <c r="U11" s="26">
        <f t="shared" ca="1" si="11"/>
        <v>3821</v>
      </c>
      <c r="X11" s="26" t="str">
        <f t="shared" ca="1" si="12"/>
        <v>Yes</v>
      </c>
      <c r="Y11" s="26" t="str">
        <f t="shared" ca="1" si="12"/>
        <v>Yes</v>
      </c>
      <c r="Z11" s="26" t="str">
        <f t="shared" ca="1" si="12"/>
        <v>Yes</v>
      </c>
      <c r="AA11" s="26" t="str">
        <f t="shared" ca="1" si="12"/>
        <v>Yes</v>
      </c>
      <c r="AB11" s="26" t="str">
        <f t="shared" ca="1" si="13"/>
        <v>No</v>
      </c>
      <c r="AG11" s="26" t="str">
        <f t="shared" ca="1" si="14"/>
        <v>Yes</v>
      </c>
      <c r="AH11" s="26" t="str">
        <f t="shared" ca="1" si="14"/>
        <v>No</v>
      </c>
      <c r="AI11" s="26" t="str">
        <f t="shared" ca="1" si="14"/>
        <v>No</v>
      </c>
      <c r="AJ11" s="26" t="str">
        <f t="shared" ca="1" si="14"/>
        <v>Yes</v>
      </c>
      <c r="AK11" s="26" t="str">
        <f t="shared" ca="1" si="15"/>
        <v>No</v>
      </c>
      <c r="AL11" s="26" t="str">
        <f t="shared" ca="1" si="15"/>
        <v>No</v>
      </c>
      <c r="AM11" s="26">
        <f t="shared" ca="1" si="16"/>
        <v>2</v>
      </c>
      <c r="AN11" s="26">
        <f t="shared" ca="1" si="17"/>
        <v>3</v>
      </c>
      <c r="AT11" t="str">
        <f t="shared" ca="1" si="18"/>
        <v>Female</v>
      </c>
      <c r="AU11">
        <f t="shared" ca="1" si="19"/>
        <v>2372</v>
      </c>
      <c r="AV11">
        <f t="shared" ca="1" si="20"/>
        <v>0</v>
      </c>
      <c r="AW11">
        <f t="shared" ca="1" si="21"/>
        <v>34</v>
      </c>
      <c r="AX11">
        <f t="shared" ca="1" si="22"/>
        <v>3</v>
      </c>
      <c r="BB11" t="str">
        <f t="shared" ca="1" si="23"/>
        <v>EMLUCS</v>
      </c>
      <c r="BC11" t="str">
        <f t="shared" ca="1" si="24"/>
        <v>No</v>
      </c>
      <c r="BD11" t="str">
        <f t="shared" ca="1" si="24"/>
        <v>Yes</v>
      </c>
      <c r="BG11" t="str">
        <f t="shared" ca="1" si="25"/>
        <v>Yes</v>
      </c>
      <c r="BH11">
        <f t="shared" ca="1" si="26"/>
        <v>38</v>
      </c>
      <c r="BI11">
        <f t="shared" ca="1" si="27"/>
        <v>-13</v>
      </c>
      <c r="BJ11">
        <f t="shared" ca="1" si="28"/>
        <v>6</v>
      </c>
      <c r="BK11" t="str">
        <f t="shared" si="29"/>
        <v/>
      </c>
      <c r="BL11" s="26">
        <f t="shared" ca="1" si="30"/>
        <v>8</v>
      </c>
      <c r="BO11" s="26" t="str">
        <f t="shared" ca="1" si="31"/>
        <v>No</v>
      </c>
      <c r="CD11" s="26" t="str">
        <f t="shared" ca="1" si="32"/>
        <v>Yes</v>
      </c>
      <c r="CE11" s="26" t="str">
        <f t="shared" ca="1" si="33"/>
        <v>ETT</v>
      </c>
      <c r="CI11" s="31" t="str">
        <f t="shared" si="34"/>
        <v/>
      </c>
      <c r="CJ11" s="26" t="str">
        <f t="shared" ca="1" si="35"/>
        <v>NICU</v>
      </c>
      <c r="CK11" s="26" t="str">
        <f t="shared" ca="1" si="36"/>
        <v>NA</v>
      </c>
      <c r="DN11" s="26" t="str">
        <f t="shared" ca="1" si="37"/>
        <v>No</v>
      </c>
      <c r="DV11" t="str">
        <f t="shared" si="38"/>
        <v/>
      </c>
      <c r="DZ11" t="str">
        <f t="shared" si="39"/>
        <v/>
      </c>
      <c r="EA11" t="str">
        <f t="shared" si="40"/>
        <v/>
      </c>
      <c r="EB11" t="str">
        <f t="shared" si="41"/>
        <v/>
      </c>
      <c r="EC11" t="str">
        <f t="shared" si="42"/>
        <v/>
      </c>
      <c r="ED11" t="str">
        <f t="shared" si="43"/>
        <v/>
      </c>
      <c r="EE11" s="34" t="str">
        <f t="shared" si="44"/>
        <v/>
      </c>
      <c r="ER11" s="32" t="str">
        <f t="shared" si="45"/>
        <v/>
      </c>
      <c r="FA11" s="31" t="str">
        <f t="shared" si="46"/>
        <v/>
      </c>
      <c r="FM11" s="31" t="str">
        <f t="shared" si="47"/>
        <v/>
      </c>
      <c r="FQ11" s="26" t="s">
        <v>350</v>
      </c>
      <c r="FR11" s="39" t="str">
        <f t="shared" ca="1" si="48"/>
        <v>GNB</v>
      </c>
      <c r="GO11" t="str">
        <f t="shared" ca="1" si="49"/>
        <v/>
      </c>
      <c r="GP11" t="str">
        <f t="shared" si="50"/>
        <v/>
      </c>
      <c r="GS11" t="str">
        <f t="shared" ca="1" si="51"/>
        <v/>
      </c>
      <c r="GY11" t="str">
        <f t="shared" ca="1" si="52"/>
        <v/>
      </c>
      <c r="GZ11" t="str">
        <f t="shared" si="53"/>
        <v/>
      </c>
      <c r="HF11" t="str">
        <f t="shared" ca="1" si="54"/>
        <v/>
      </c>
      <c r="HG11" s="31" t="str">
        <f t="shared" si="55"/>
        <v/>
      </c>
      <c r="HM11" t="str">
        <f t="shared" ca="1" si="56"/>
        <v/>
      </c>
      <c r="HN11" t="str">
        <f t="shared" si="57"/>
        <v/>
      </c>
      <c r="HT11" t="str">
        <f t="shared" ca="1" si="58"/>
        <v/>
      </c>
      <c r="HU11" t="str">
        <f t="shared" si="59"/>
        <v/>
      </c>
      <c r="IA11" s="37" t="str">
        <f t="shared" ca="1" si="60"/>
        <v/>
      </c>
      <c r="IB11" t="str">
        <f t="shared" si="61"/>
        <v/>
      </c>
      <c r="IH11" s="37" t="str">
        <f t="shared" ca="1" si="62"/>
        <v/>
      </c>
      <c r="II11" t="str">
        <f t="shared" si="63"/>
        <v/>
      </c>
      <c r="JT11" s="26" t="str">
        <f t="shared" si="64"/>
        <v/>
      </c>
      <c r="JV11" t="str">
        <f t="shared" si="65"/>
        <v/>
      </c>
      <c r="KK11" t="str">
        <f t="shared" si="66"/>
        <v/>
      </c>
      <c r="KM11" s="31" t="str">
        <f t="shared" si="67"/>
        <v/>
      </c>
      <c r="KP11" s="38" t="str">
        <f t="shared" si="68"/>
        <v/>
      </c>
      <c r="KX11" t="str">
        <f t="shared" si="69"/>
        <v/>
      </c>
      <c r="KY11" t="str">
        <f t="shared" si="70"/>
        <v/>
      </c>
      <c r="LB11" t="str">
        <f t="shared" si="71"/>
        <v/>
      </c>
      <c r="LD11" t="str">
        <f t="shared" si="72"/>
        <v/>
      </c>
      <c r="LE11" t="str">
        <f t="shared" si="73"/>
        <v/>
      </c>
      <c r="LO11" t="str">
        <f t="shared" si="74"/>
        <v/>
      </c>
    </row>
    <row r="12" spans="1:455" ht="16" x14ac:dyDescent="0.2">
      <c r="A12">
        <v>1</v>
      </c>
      <c r="C12" s="26" t="str">
        <f t="shared" ca="1" si="0"/>
        <v>Inborn</v>
      </c>
      <c r="E12" s="27" t="str">
        <f t="shared" ca="1" si="1"/>
        <v>Jan</v>
      </c>
      <c r="F12" s="27" t="str">
        <f t="shared" ca="1" si="2"/>
        <v>Apr</v>
      </c>
      <c r="G12" s="28" t="str">
        <f t="shared" ca="1" si="3"/>
        <v/>
      </c>
      <c r="H12" t="str">
        <f t="shared" si="4"/>
        <v/>
      </c>
      <c r="I12" s="26">
        <f t="shared" ca="1" si="5"/>
        <v>1</v>
      </c>
      <c r="L12" s="31" t="str">
        <f t="shared" si="6"/>
        <v/>
      </c>
      <c r="O12" s="26">
        <f t="shared" ca="1" si="7"/>
        <v>42</v>
      </c>
      <c r="P12" s="26" t="str">
        <f t="shared" ca="1" si="8"/>
        <v>No</v>
      </c>
      <c r="Q12" s="26" t="str">
        <f t="shared" ca="1" si="8"/>
        <v>No</v>
      </c>
      <c r="R12" s="26" t="str">
        <f t="shared" ca="1" si="8"/>
        <v>Yes</v>
      </c>
      <c r="S12" s="26" t="str">
        <f t="shared" ca="1" si="9"/>
        <v>Hispanic</v>
      </c>
      <c r="T12" s="26" t="str">
        <f t="shared" ca="1" si="10"/>
        <v>Yes</v>
      </c>
      <c r="U12" s="26">
        <f t="shared" ca="1" si="11"/>
        <v>3702</v>
      </c>
      <c r="X12" s="26" t="str">
        <f t="shared" ca="1" si="12"/>
        <v>No</v>
      </c>
      <c r="Y12" s="26" t="str">
        <f t="shared" ca="1" si="12"/>
        <v>No</v>
      </c>
      <c r="Z12" s="26" t="str">
        <f t="shared" ca="1" si="12"/>
        <v>No</v>
      </c>
      <c r="AA12" s="26" t="str">
        <f t="shared" ca="1" si="12"/>
        <v>No</v>
      </c>
      <c r="AB12" s="26" t="str">
        <f t="shared" ca="1" si="13"/>
        <v>No</v>
      </c>
      <c r="AG12" s="26" t="str">
        <f t="shared" ca="1" si="14"/>
        <v>No</v>
      </c>
      <c r="AH12" s="26" t="str">
        <f t="shared" ca="1" si="14"/>
        <v>Yes</v>
      </c>
      <c r="AI12" s="26" t="str">
        <f t="shared" ca="1" si="14"/>
        <v>Yes</v>
      </c>
      <c r="AJ12" s="26" t="str">
        <f t="shared" ca="1" si="14"/>
        <v>Yes</v>
      </c>
      <c r="AK12" s="26" t="str">
        <f t="shared" ca="1" si="15"/>
        <v>No</v>
      </c>
      <c r="AL12" s="26" t="str">
        <f t="shared" ca="1" si="15"/>
        <v>No</v>
      </c>
      <c r="AM12" s="26">
        <f t="shared" ca="1" si="16"/>
        <v>5</v>
      </c>
      <c r="AN12" s="26">
        <f t="shared" ca="1" si="17"/>
        <v>2</v>
      </c>
      <c r="AT12" t="str">
        <f t="shared" ca="1" si="18"/>
        <v>Female</v>
      </c>
      <c r="AU12">
        <f t="shared" ca="1" si="19"/>
        <v>3467</v>
      </c>
      <c r="AV12">
        <f t="shared" ca="1" si="20"/>
        <v>3</v>
      </c>
      <c r="AW12">
        <f t="shared" ca="1" si="21"/>
        <v>22</v>
      </c>
      <c r="AX12">
        <f t="shared" ca="1" si="22"/>
        <v>0</v>
      </c>
      <c r="BB12" t="str">
        <f t="shared" ca="1" si="23"/>
        <v>ELUCS</v>
      </c>
      <c r="BC12" t="str">
        <f t="shared" ca="1" si="24"/>
        <v>No</v>
      </c>
      <c r="BD12" t="str">
        <f t="shared" ca="1" si="24"/>
        <v>Yes</v>
      </c>
      <c r="BG12" t="str">
        <f t="shared" ca="1" si="25"/>
        <v>No</v>
      </c>
      <c r="BH12">
        <f t="shared" ca="1" si="26"/>
        <v>37</v>
      </c>
      <c r="BI12">
        <f t="shared" ca="1" si="27"/>
        <v>-7</v>
      </c>
      <c r="BJ12">
        <f t="shared" ca="1" si="28"/>
        <v>1</v>
      </c>
      <c r="BK12" t="str">
        <f t="shared" si="29"/>
        <v/>
      </c>
      <c r="BL12" s="26" t="str">
        <f t="shared" ca="1" si="30"/>
        <v>NA</v>
      </c>
      <c r="BO12" s="26" t="str">
        <f t="shared" ca="1" si="31"/>
        <v>Yes</v>
      </c>
      <c r="CD12" s="26" t="str">
        <f t="shared" ca="1" si="32"/>
        <v>Yes</v>
      </c>
      <c r="CE12" s="26" t="str">
        <f t="shared" ca="1" si="33"/>
        <v>MIST</v>
      </c>
      <c r="CI12" s="31" t="str">
        <f t="shared" si="34"/>
        <v/>
      </c>
      <c r="CJ12" s="26" t="str">
        <f t="shared" ca="1" si="35"/>
        <v>BS</v>
      </c>
      <c r="CK12" s="26" t="str">
        <f t="shared" ca="1" si="36"/>
        <v>Yes</v>
      </c>
      <c r="DN12" s="26" t="str">
        <f t="shared" ca="1" si="37"/>
        <v>No</v>
      </c>
      <c r="DV12" t="str">
        <f t="shared" si="38"/>
        <v/>
      </c>
      <c r="DZ12" t="str">
        <f t="shared" si="39"/>
        <v/>
      </c>
      <c r="EA12" t="str">
        <f t="shared" si="40"/>
        <v/>
      </c>
      <c r="EB12" t="str">
        <f t="shared" si="41"/>
        <v/>
      </c>
      <c r="EC12" t="str">
        <f t="shared" si="42"/>
        <v/>
      </c>
      <c r="ED12" t="str">
        <f t="shared" si="43"/>
        <v/>
      </c>
      <c r="EE12" s="34" t="str">
        <f t="shared" si="44"/>
        <v/>
      </c>
      <c r="ER12" s="32" t="str">
        <f t="shared" si="45"/>
        <v/>
      </c>
      <c r="FA12" s="31" t="str">
        <f t="shared" si="46"/>
        <v/>
      </c>
      <c r="FM12" s="31" t="str">
        <f t="shared" si="47"/>
        <v/>
      </c>
      <c r="FQ12" s="26" t="s">
        <v>349</v>
      </c>
      <c r="FR12" s="39" t="str">
        <f t="shared" ca="1" si="48"/>
        <v>NA</v>
      </c>
      <c r="GO12" t="str">
        <f t="shared" ca="1" si="49"/>
        <v/>
      </c>
      <c r="GP12" t="str">
        <f t="shared" si="50"/>
        <v/>
      </c>
      <c r="GS12" t="str">
        <f t="shared" ca="1" si="51"/>
        <v/>
      </c>
      <c r="GY12" t="str">
        <f t="shared" ca="1" si="52"/>
        <v/>
      </c>
      <c r="GZ12" t="str">
        <f t="shared" si="53"/>
        <v/>
      </c>
      <c r="HF12" t="str">
        <f t="shared" ca="1" si="54"/>
        <v/>
      </c>
      <c r="HG12" s="31" t="str">
        <f t="shared" si="55"/>
        <v/>
      </c>
      <c r="HM12" t="str">
        <f t="shared" ca="1" si="56"/>
        <v/>
      </c>
      <c r="HN12" t="str">
        <f t="shared" si="57"/>
        <v/>
      </c>
      <c r="HT12" t="str">
        <f t="shared" ca="1" si="58"/>
        <v/>
      </c>
      <c r="HU12" t="str">
        <f t="shared" si="59"/>
        <v/>
      </c>
      <c r="IA12" s="37" t="str">
        <f t="shared" ca="1" si="60"/>
        <v/>
      </c>
      <c r="IB12" t="str">
        <f t="shared" si="61"/>
        <v/>
      </c>
      <c r="IH12" s="37" t="str">
        <f t="shared" ca="1" si="62"/>
        <v/>
      </c>
      <c r="II12" t="str">
        <f t="shared" si="63"/>
        <v/>
      </c>
      <c r="JT12" s="26" t="str">
        <f t="shared" si="64"/>
        <v/>
      </c>
      <c r="JV12" t="str">
        <f t="shared" si="65"/>
        <v/>
      </c>
      <c r="KK12" t="str">
        <f t="shared" si="66"/>
        <v/>
      </c>
      <c r="KM12" s="31" t="str">
        <f t="shared" si="67"/>
        <v/>
      </c>
      <c r="KP12" s="38" t="str">
        <f t="shared" si="68"/>
        <v/>
      </c>
      <c r="KX12" t="str">
        <f t="shared" si="69"/>
        <v/>
      </c>
      <c r="KY12" t="str">
        <f t="shared" si="70"/>
        <v/>
      </c>
      <c r="LB12" t="str">
        <f t="shared" si="71"/>
        <v/>
      </c>
      <c r="LD12" t="str">
        <f t="shared" si="72"/>
        <v/>
      </c>
      <c r="LE12" t="str">
        <f t="shared" si="73"/>
        <v/>
      </c>
      <c r="LH12" s="35"/>
      <c r="LO12" t="str">
        <f t="shared" si="74"/>
        <v/>
      </c>
    </row>
    <row r="13" spans="1:455" ht="16" x14ac:dyDescent="0.2">
      <c r="A13">
        <v>4</v>
      </c>
      <c r="C13" s="26" t="str">
        <f t="shared" ca="1" si="0"/>
        <v>Inborn</v>
      </c>
      <c r="E13" s="27" t="str">
        <f t="shared" ca="1" si="1"/>
        <v>Nov</v>
      </c>
      <c r="F13" s="27" t="str">
        <f t="shared" ca="1" si="2"/>
        <v>Nov</v>
      </c>
      <c r="G13" s="28" t="str">
        <f t="shared" ca="1" si="3"/>
        <v/>
      </c>
      <c r="H13" t="str">
        <f t="shared" si="4"/>
        <v/>
      </c>
      <c r="I13" s="26">
        <f t="shared" ca="1" si="5"/>
        <v>30</v>
      </c>
      <c r="L13" s="31" t="str">
        <f t="shared" si="6"/>
        <v/>
      </c>
      <c r="O13" s="26">
        <f t="shared" ca="1" si="7"/>
        <v>36</v>
      </c>
      <c r="P13" s="26" t="str">
        <f t="shared" ca="1" si="8"/>
        <v>No</v>
      </c>
      <c r="Q13" s="26" t="str">
        <f t="shared" ca="1" si="8"/>
        <v>Yes</v>
      </c>
      <c r="R13" s="26" t="str">
        <f t="shared" ca="1" si="8"/>
        <v>Yes</v>
      </c>
      <c r="S13" s="26" t="str">
        <f t="shared" ca="1" si="9"/>
        <v>African</v>
      </c>
      <c r="T13" s="26" t="str">
        <f t="shared" ca="1" si="10"/>
        <v>Yes</v>
      </c>
      <c r="U13" s="26">
        <f t="shared" ca="1" si="11"/>
        <v>3751</v>
      </c>
      <c r="X13" s="26" t="str">
        <f t="shared" ca="1" si="12"/>
        <v>No</v>
      </c>
      <c r="Y13" s="26" t="str">
        <f t="shared" ca="1" si="12"/>
        <v>Yes</v>
      </c>
      <c r="Z13" s="26" t="str">
        <f t="shared" ca="1" si="12"/>
        <v>Yes</v>
      </c>
      <c r="AA13" s="26" t="str">
        <f t="shared" ca="1" si="12"/>
        <v>Yes</v>
      </c>
      <c r="AB13" s="26" t="str">
        <f t="shared" ca="1" si="13"/>
        <v>Yes</v>
      </c>
      <c r="AG13" s="26" t="str">
        <f t="shared" ca="1" si="14"/>
        <v>No</v>
      </c>
      <c r="AH13" s="26" t="str">
        <f t="shared" ca="1" si="14"/>
        <v>Yes</v>
      </c>
      <c r="AI13" s="26" t="str">
        <f t="shared" ca="1" si="14"/>
        <v>Yes</v>
      </c>
      <c r="AJ13" s="26" t="str">
        <f t="shared" ca="1" si="14"/>
        <v>Yes</v>
      </c>
      <c r="AK13" s="26" t="str">
        <f t="shared" ca="1" si="15"/>
        <v>Yes</v>
      </c>
      <c r="AL13" s="26" t="str">
        <f t="shared" ca="1" si="15"/>
        <v>Yes</v>
      </c>
      <c r="AM13" s="26">
        <f t="shared" ca="1" si="16"/>
        <v>10</v>
      </c>
      <c r="AN13" s="26">
        <f t="shared" ca="1" si="17"/>
        <v>3</v>
      </c>
      <c r="AT13" t="str">
        <f t="shared" ca="1" si="18"/>
        <v>Male</v>
      </c>
      <c r="AU13">
        <f t="shared" ca="1" si="19"/>
        <v>2936</v>
      </c>
      <c r="AV13">
        <f t="shared" ca="1" si="20"/>
        <v>1</v>
      </c>
      <c r="AW13">
        <f t="shared" ca="1" si="21"/>
        <v>30</v>
      </c>
      <c r="AX13">
        <f t="shared" ca="1" si="22"/>
        <v>0</v>
      </c>
      <c r="BB13" t="str">
        <f t="shared" ca="1" si="23"/>
        <v>ELUCS</v>
      </c>
      <c r="BC13" t="str">
        <f t="shared" ca="1" si="24"/>
        <v>No</v>
      </c>
      <c r="BD13" t="str">
        <f t="shared" ca="1" si="24"/>
        <v>No</v>
      </c>
      <c r="BG13" t="str">
        <f t="shared" ca="1" si="25"/>
        <v>Yes</v>
      </c>
      <c r="BH13">
        <f t="shared" ca="1" si="26"/>
        <v>37</v>
      </c>
      <c r="BI13">
        <f t="shared" ca="1" si="27"/>
        <v>-7</v>
      </c>
      <c r="BJ13">
        <f t="shared" ca="1" si="28"/>
        <v>7</v>
      </c>
      <c r="BK13" t="str">
        <f t="shared" si="29"/>
        <v/>
      </c>
      <c r="BL13" s="26">
        <f t="shared" ca="1" si="30"/>
        <v>9</v>
      </c>
      <c r="BO13" s="26" t="str">
        <f t="shared" ca="1" si="31"/>
        <v>No</v>
      </c>
      <c r="CD13" s="26" t="str">
        <f t="shared" ca="1" si="32"/>
        <v>No</v>
      </c>
      <c r="CE13" s="26" t="str">
        <f t="shared" ca="1" si="33"/>
        <v>NA</v>
      </c>
      <c r="CI13" s="31" t="str">
        <f t="shared" si="34"/>
        <v/>
      </c>
      <c r="CJ13" s="26" t="str">
        <f t="shared" ca="1" si="35"/>
        <v>NA</v>
      </c>
      <c r="CK13" s="26" t="str">
        <f t="shared" ca="1" si="36"/>
        <v>No</v>
      </c>
      <c r="DN13" s="26" t="str">
        <f t="shared" ca="1" si="37"/>
        <v>Yes</v>
      </c>
      <c r="DV13" t="str">
        <f t="shared" si="38"/>
        <v/>
      </c>
      <c r="DZ13" t="str">
        <f t="shared" si="39"/>
        <v/>
      </c>
      <c r="EA13" t="str">
        <f t="shared" si="40"/>
        <v/>
      </c>
      <c r="EB13" t="str">
        <f t="shared" si="41"/>
        <v/>
      </c>
      <c r="EC13" t="str">
        <f t="shared" si="42"/>
        <v/>
      </c>
      <c r="ED13" t="str">
        <f t="shared" si="43"/>
        <v/>
      </c>
      <c r="EE13" s="34" t="str">
        <f t="shared" si="44"/>
        <v/>
      </c>
      <c r="ER13" s="32" t="str">
        <f t="shared" si="45"/>
        <v/>
      </c>
      <c r="FA13" s="31" t="str">
        <f t="shared" si="46"/>
        <v/>
      </c>
      <c r="FM13" s="31" t="str">
        <f t="shared" si="47"/>
        <v/>
      </c>
      <c r="FQ13" s="26" t="s">
        <v>349</v>
      </c>
      <c r="FR13" s="39" t="str">
        <f t="shared" ca="1" si="48"/>
        <v>NA</v>
      </c>
      <c r="GO13" t="str">
        <f t="shared" ca="1" si="49"/>
        <v/>
      </c>
      <c r="GP13" t="str">
        <f t="shared" si="50"/>
        <v/>
      </c>
      <c r="GS13" t="str">
        <f t="shared" ca="1" si="51"/>
        <v/>
      </c>
      <c r="GY13" t="str">
        <f t="shared" ca="1" si="52"/>
        <v/>
      </c>
      <c r="GZ13" t="str">
        <f t="shared" si="53"/>
        <v/>
      </c>
      <c r="HF13" t="str">
        <f t="shared" ca="1" si="54"/>
        <v/>
      </c>
      <c r="HG13" s="31" t="str">
        <f t="shared" si="55"/>
        <v/>
      </c>
      <c r="HM13" t="str">
        <f t="shared" ca="1" si="56"/>
        <v/>
      </c>
      <c r="HN13" t="str">
        <f t="shared" si="57"/>
        <v/>
      </c>
      <c r="HT13" t="str">
        <f t="shared" ca="1" si="58"/>
        <v/>
      </c>
      <c r="HU13" t="str">
        <f t="shared" si="59"/>
        <v/>
      </c>
      <c r="IA13" s="37" t="str">
        <f t="shared" ca="1" si="60"/>
        <v/>
      </c>
      <c r="IB13" t="str">
        <f t="shared" si="61"/>
        <v/>
      </c>
      <c r="IH13" s="37" t="str">
        <f t="shared" ca="1" si="62"/>
        <v/>
      </c>
      <c r="II13" t="str">
        <f t="shared" si="63"/>
        <v/>
      </c>
      <c r="JT13" s="26" t="str">
        <f t="shared" si="64"/>
        <v/>
      </c>
      <c r="JV13" t="str">
        <f t="shared" si="65"/>
        <v/>
      </c>
      <c r="KK13" t="str">
        <f t="shared" si="66"/>
        <v/>
      </c>
      <c r="KM13" s="31" t="str">
        <f t="shared" si="67"/>
        <v/>
      </c>
      <c r="KP13" s="38" t="str">
        <f t="shared" si="68"/>
        <v/>
      </c>
      <c r="KX13" t="str">
        <f t="shared" si="69"/>
        <v/>
      </c>
      <c r="KY13" t="str">
        <f t="shared" si="70"/>
        <v/>
      </c>
      <c r="LB13" t="str">
        <f t="shared" si="71"/>
        <v/>
      </c>
      <c r="LD13" t="str">
        <f t="shared" si="72"/>
        <v/>
      </c>
      <c r="LE13" t="str">
        <f t="shared" si="73"/>
        <v/>
      </c>
      <c r="LH13" s="35"/>
      <c r="LO13" t="str">
        <f t="shared" si="74"/>
        <v/>
      </c>
    </row>
    <row r="14" spans="1:455" ht="16" x14ac:dyDescent="0.2">
      <c r="A14">
        <v>1</v>
      </c>
      <c r="C14" s="26" t="str">
        <f t="shared" ca="1" si="0"/>
        <v>Outborn</v>
      </c>
      <c r="E14" s="27" t="str">
        <f t="shared" ca="1" si="1"/>
        <v>Nov</v>
      </c>
      <c r="F14" s="27" t="str">
        <f t="shared" ca="1" si="2"/>
        <v>Jun</v>
      </c>
      <c r="G14" s="28" t="str">
        <f t="shared" ca="1" si="3"/>
        <v/>
      </c>
      <c r="H14" t="str">
        <f t="shared" si="4"/>
        <v/>
      </c>
      <c r="I14" s="26">
        <f t="shared" ca="1" si="5"/>
        <v>74</v>
      </c>
      <c r="L14" s="31" t="str">
        <f t="shared" si="6"/>
        <v/>
      </c>
      <c r="O14" s="26">
        <f t="shared" ca="1" si="7"/>
        <v>39</v>
      </c>
      <c r="P14" s="26" t="str">
        <f t="shared" ca="1" si="8"/>
        <v>No</v>
      </c>
      <c r="Q14" s="26" t="str">
        <f t="shared" ca="1" si="8"/>
        <v>Yes</v>
      </c>
      <c r="R14" s="26" t="str">
        <f t="shared" ca="1" si="8"/>
        <v>Yes</v>
      </c>
      <c r="S14" s="26" t="str">
        <f t="shared" ca="1" si="9"/>
        <v>Asian</v>
      </c>
      <c r="T14" s="26" t="str">
        <f t="shared" ca="1" si="10"/>
        <v>Yes</v>
      </c>
      <c r="U14" s="26">
        <f t="shared" ca="1" si="11"/>
        <v>3224</v>
      </c>
      <c r="X14" s="26" t="str">
        <f t="shared" ca="1" si="12"/>
        <v>Yes</v>
      </c>
      <c r="Y14" s="26" t="str">
        <f t="shared" ca="1" si="12"/>
        <v>Yes</v>
      </c>
      <c r="Z14" s="26" t="str">
        <f t="shared" ca="1" si="12"/>
        <v>No</v>
      </c>
      <c r="AA14" s="26" t="str">
        <f t="shared" ca="1" si="12"/>
        <v>Yes</v>
      </c>
      <c r="AB14" s="26" t="str">
        <f t="shared" ca="1" si="13"/>
        <v>No</v>
      </c>
      <c r="AG14" s="26" t="str">
        <f t="shared" ca="1" si="14"/>
        <v>No</v>
      </c>
      <c r="AH14" s="26" t="str">
        <f t="shared" ca="1" si="14"/>
        <v>Yes</v>
      </c>
      <c r="AI14" s="26" t="str">
        <f t="shared" ca="1" si="14"/>
        <v>No</v>
      </c>
      <c r="AJ14" s="26" t="str">
        <f t="shared" ca="1" si="14"/>
        <v>Yes</v>
      </c>
      <c r="AK14" s="26" t="str">
        <f t="shared" ca="1" si="15"/>
        <v>Yes</v>
      </c>
      <c r="AL14" s="26" t="str">
        <f t="shared" ca="1" si="15"/>
        <v>Yes</v>
      </c>
      <c r="AM14" s="26">
        <f t="shared" ca="1" si="16"/>
        <v>2</v>
      </c>
      <c r="AN14" s="26">
        <f t="shared" ca="1" si="17"/>
        <v>2</v>
      </c>
      <c r="AT14" t="str">
        <f t="shared" ca="1" si="18"/>
        <v>Female</v>
      </c>
      <c r="AU14">
        <f t="shared" ca="1" si="19"/>
        <v>1255</v>
      </c>
      <c r="AV14">
        <f t="shared" ca="1" si="20"/>
        <v>1</v>
      </c>
      <c r="AW14">
        <f t="shared" ca="1" si="21"/>
        <v>34</v>
      </c>
      <c r="AX14">
        <f t="shared" ca="1" si="22"/>
        <v>1</v>
      </c>
      <c r="BB14" t="str">
        <f t="shared" ca="1" si="23"/>
        <v>Vaginal</v>
      </c>
      <c r="BC14" t="str">
        <f t="shared" ca="1" si="24"/>
        <v>Yes</v>
      </c>
      <c r="BD14" t="str">
        <f t="shared" ca="1" si="24"/>
        <v>Yes</v>
      </c>
      <c r="BG14" t="str">
        <f t="shared" ca="1" si="25"/>
        <v>No</v>
      </c>
      <c r="BH14">
        <f t="shared" ca="1" si="26"/>
        <v>35</v>
      </c>
      <c r="BI14">
        <f t="shared" ca="1" si="27"/>
        <v>-1</v>
      </c>
      <c r="BJ14">
        <f t="shared" ca="1" si="28"/>
        <v>19</v>
      </c>
      <c r="BK14" t="str">
        <f t="shared" si="29"/>
        <v/>
      </c>
      <c r="BL14" s="26">
        <f t="shared" ca="1" si="30"/>
        <v>21</v>
      </c>
      <c r="BO14" s="26" t="str">
        <f t="shared" ca="1" si="31"/>
        <v>Yes</v>
      </c>
      <c r="CD14" s="26" t="str">
        <f t="shared" ca="1" si="32"/>
        <v>Yes</v>
      </c>
      <c r="CE14" s="26" t="str">
        <f t="shared" ca="1" si="33"/>
        <v>ETT</v>
      </c>
      <c r="CI14" s="31" t="str">
        <f t="shared" si="34"/>
        <v/>
      </c>
      <c r="CJ14" s="26" t="str">
        <f t="shared" ca="1" si="35"/>
        <v>NICU</v>
      </c>
      <c r="CK14" s="26" t="str">
        <f t="shared" ca="1" si="36"/>
        <v>NA</v>
      </c>
      <c r="DN14" s="26" t="str">
        <f t="shared" ca="1" si="37"/>
        <v>Yes</v>
      </c>
      <c r="DV14" t="str">
        <f t="shared" si="38"/>
        <v/>
      </c>
      <c r="DZ14" t="str">
        <f t="shared" si="39"/>
        <v/>
      </c>
      <c r="EA14" t="str">
        <f t="shared" si="40"/>
        <v/>
      </c>
      <c r="EB14" t="str">
        <f t="shared" si="41"/>
        <v/>
      </c>
      <c r="EC14" t="str">
        <f t="shared" si="42"/>
        <v/>
      </c>
      <c r="ED14" t="str">
        <f t="shared" si="43"/>
        <v/>
      </c>
      <c r="EE14" s="34" t="str">
        <f t="shared" si="44"/>
        <v/>
      </c>
      <c r="ER14" s="32" t="str">
        <f t="shared" si="45"/>
        <v/>
      </c>
      <c r="FA14" s="31" t="str">
        <f t="shared" si="46"/>
        <v/>
      </c>
      <c r="FM14" s="31" t="str">
        <f t="shared" si="47"/>
        <v/>
      </c>
      <c r="FQ14" s="26" t="s">
        <v>350</v>
      </c>
      <c r="FR14" s="39" t="str">
        <f t="shared" ca="1" si="48"/>
        <v>GNB</v>
      </c>
      <c r="GO14" t="str">
        <f t="shared" ca="1" si="49"/>
        <v/>
      </c>
      <c r="GP14" t="str">
        <f t="shared" si="50"/>
        <v/>
      </c>
      <c r="GS14" t="str">
        <f t="shared" ca="1" si="51"/>
        <v/>
      </c>
      <c r="GY14" t="str">
        <f t="shared" ca="1" si="52"/>
        <v/>
      </c>
      <c r="GZ14" t="str">
        <f t="shared" si="53"/>
        <v/>
      </c>
      <c r="HF14" t="str">
        <f t="shared" ca="1" si="54"/>
        <v/>
      </c>
      <c r="HG14" s="31" t="str">
        <f t="shared" si="55"/>
        <v/>
      </c>
      <c r="HM14" t="str">
        <f t="shared" ca="1" si="56"/>
        <v/>
      </c>
      <c r="HN14" t="str">
        <f t="shared" si="57"/>
        <v/>
      </c>
      <c r="HT14" t="str">
        <f t="shared" ca="1" si="58"/>
        <v/>
      </c>
      <c r="HU14" t="str">
        <f t="shared" si="59"/>
        <v/>
      </c>
      <c r="IA14" s="37" t="str">
        <f t="shared" ca="1" si="60"/>
        <v/>
      </c>
      <c r="IB14" t="str">
        <f t="shared" si="61"/>
        <v/>
      </c>
      <c r="IH14" s="37" t="str">
        <f t="shared" ca="1" si="62"/>
        <v/>
      </c>
      <c r="II14" t="str">
        <f t="shared" si="63"/>
        <v/>
      </c>
      <c r="JT14" s="26" t="str">
        <f t="shared" si="64"/>
        <v/>
      </c>
      <c r="JV14" t="str">
        <f t="shared" si="65"/>
        <v/>
      </c>
      <c r="KK14" t="str">
        <f t="shared" si="66"/>
        <v/>
      </c>
      <c r="KM14" s="31" t="str">
        <f t="shared" si="67"/>
        <v/>
      </c>
      <c r="KP14" s="38" t="str">
        <f t="shared" si="68"/>
        <v/>
      </c>
      <c r="KX14" t="str">
        <f t="shared" si="69"/>
        <v/>
      </c>
      <c r="KY14" t="str">
        <f t="shared" si="70"/>
        <v/>
      </c>
      <c r="LB14" t="str">
        <f t="shared" si="71"/>
        <v/>
      </c>
      <c r="LD14" t="str">
        <f t="shared" si="72"/>
        <v/>
      </c>
      <c r="LE14" t="str">
        <f t="shared" si="73"/>
        <v/>
      </c>
      <c r="LH14" s="35"/>
      <c r="LO14" t="str">
        <f t="shared" si="74"/>
        <v/>
      </c>
    </row>
    <row r="15" spans="1:455" ht="16" x14ac:dyDescent="0.2">
      <c r="A15">
        <v>3</v>
      </c>
      <c r="C15" s="26" t="str">
        <f t="shared" ca="1" si="0"/>
        <v>Inborn</v>
      </c>
      <c r="E15" s="27" t="str">
        <f t="shared" ca="1" si="1"/>
        <v>Nov</v>
      </c>
      <c r="F15" s="27" t="str">
        <f t="shared" ca="1" si="2"/>
        <v>Jun</v>
      </c>
      <c r="G15" s="28" t="str">
        <f t="shared" ca="1" si="3"/>
        <v/>
      </c>
      <c r="H15" t="str">
        <f t="shared" si="4"/>
        <v/>
      </c>
      <c r="I15" s="26">
        <f t="shared" ca="1" si="5"/>
        <v>74</v>
      </c>
      <c r="L15" s="31" t="str">
        <f t="shared" si="6"/>
        <v/>
      </c>
      <c r="O15" s="26">
        <f t="shared" ca="1" si="7"/>
        <v>35</v>
      </c>
      <c r="P15" s="26" t="str">
        <f t="shared" ca="1" si="8"/>
        <v>No</v>
      </c>
      <c r="Q15" s="26" t="str">
        <f t="shared" ca="1" si="8"/>
        <v>No</v>
      </c>
      <c r="R15" s="26" t="str">
        <f t="shared" ca="1" si="8"/>
        <v>Yes</v>
      </c>
      <c r="S15" s="26" t="str">
        <f t="shared" ca="1" si="9"/>
        <v>Caucasian</v>
      </c>
      <c r="T15" s="26" t="str">
        <f t="shared" ca="1" si="10"/>
        <v>No</v>
      </c>
      <c r="U15" s="26">
        <f t="shared" ca="1" si="11"/>
        <v>3306</v>
      </c>
      <c r="X15" s="26" t="str">
        <f t="shared" ca="1" si="12"/>
        <v>Yes</v>
      </c>
      <c r="Y15" s="26" t="str">
        <f t="shared" ca="1" si="12"/>
        <v>Yes</v>
      </c>
      <c r="Z15" s="26" t="str">
        <f t="shared" ca="1" si="12"/>
        <v>Yes</v>
      </c>
      <c r="AA15" s="26" t="str">
        <f t="shared" ca="1" si="12"/>
        <v>Yes</v>
      </c>
      <c r="AB15" s="26" t="str">
        <f t="shared" ca="1" si="13"/>
        <v>No</v>
      </c>
      <c r="AG15" s="26" t="str">
        <f t="shared" ca="1" si="14"/>
        <v>No</v>
      </c>
      <c r="AH15" s="26" t="str">
        <f t="shared" ca="1" si="14"/>
        <v>Yes</v>
      </c>
      <c r="AI15" s="26" t="str">
        <f t="shared" ca="1" si="14"/>
        <v>Yes</v>
      </c>
      <c r="AJ15" s="26" t="str">
        <f t="shared" ca="1" si="14"/>
        <v>Yes</v>
      </c>
      <c r="AK15" s="26" t="str">
        <f t="shared" ca="1" si="15"/>
        <v>No</v>
      </c>
      <c r="AL15" s="26" t="str">
        <f t="shared" ca="1" si="15"/>
        <v>Yes</v>
      </c>
      <c r="AM15" s="26">
        <f t="shared" ca="1" si="16"/>
        <v>9</v>
      </c>
      <c r="AN15" s="26">
        <f t="shared" ca="1" si="17"/>
        <v>2</v>
      </c>
      <c r="AT15" t="str">
        <f t="shared" ca="1" si="18"/>
        <v>Male</v>
      </c>
      <c r="AU15">
        <f t="shared" ca="1" si="19"/>
        <v>2897</v>
      </c>
      <c r="AV15">
        <f t="shared" ca="1" si="20"/>
        <v>2</v>
      </c>
      <c r="AW15">
        <f t="shared" ca="1" si="21"/>
        <v>37</v>
      </c>
      <c r="AX15">
        <f t="shared" ca="1" si="22"/>
        <v>3</v>
      </c>
      <c r="BB15" t="str">
        <f t="shared" ca="1" si="23"/>
        <v>INSTRUMENTAL</v>
      </c>
      <c r="BC15" t="str">
        <f t="shared" ca="1" si="24"/>
        <v>No</v>
      </c>
      <c r="BD15" t="str">
        <f t="shared" ca="1" si="24"/>
        <v>No</v>
      </c>
      <c r="BG15" t="str">
        <f t="shared" ca="1" si="25"/>
        <v>No</v>
      </c>
      <c r="BH15">
        <f t="shared" ca="1" si="26"/>
        <v>36</v>
      </c>
      <c r="BI15">
        <f t="shared" ca="1" si="27"/>
        <v>-12</v>
      </c>
      <c r="BJ15">
        <f t="shared" ca="1" si="28"/>
        <v>9</v>
      </c>
      <c r="BK15" t="str">
        <f t="shared" si="29"/>
        <v/>
      </c>
      <c r="BL15" s="26">
        <f t="shared" ca="1" si="30"/>
        <v>11</v>
      </c>
      <c r="BO15" s="26" t="str">
        <f t="shared" ca="1" si="31"/>
        <v>Yes</v>
      </c>
      <c r="CD15" s="26" t="str">
        <f t="shared" ca="1" si="32"/>
        <v>No</v>
      </c>
      <c r="CE15" s="26" t="str">
        <f t="shared" ca="1" si="33"/>
        <v>NA</v>
      </c>
      <c r="CI15" s="31" t="str">
        <f t="shared" si="34"/>
        <v/>
      </c>
      <c r="CJ15" s="26" t="str">
        <f t="shared" ca="1" si="35"/>
        <v>NA</v>
      </c>
      <c r="CK15" s="26" t="str">
        <f t="shared" ca="1" si="36"/>
        <v>NA</v>
      </c>
      <c r="DN15" s="26" t="str">
        <f t="shared" ca="1" si="37"/>
        <v>No</v>
      </c>
      <c r="DV15" t="str">
        <f t="shared" si="38"/>
        <v/>
      </c>
      <c r="DZ15" t="str">
        <f t="shared" si="39"/>
        <v/>
      </c>
      <c r="EA15" t="str">
        <f t="shared" si="40"/>
        <v/>
      </c>
      <c r="EB15" t="str">
        <f t="shared" si="41"/>
        <v/>
      </c>
      <c r="EC15" t="str">
        <f t="shared" si="42"/>
        <v/>
      </c>
      <c r="ED15" t="str">
        <f t="shared" si="43"/>
        <v/>
      </c>
      <c r="EE15" s="34" t="str">
        <f t="shared" si="44"/>
        <v/>
      </c>
      <c r="ER15" s="32" t="str">
        <f t="shared" si="45"/>
        <v/>
      </c>
      <c r="FA15" s="31" t="str">
        <f t="shared" si="46"/>
        <v/>
      </c>
      <c r="FM15" s="31" t="str">
        <f t="shared" si="47"/>
        <v/>
      </c>
      <c r="FQ15" s="26" t="s">
        <v>349</v>
      </c>
      <c r="FR15" s="39" t="str">
        <f t="shared" ca="1" si="48"/>
        <v>NA</v>
      </c>
      <c r="GO15" t="str">
        <f t="shared" ca="1" si="49"/>
        <v/>
      </c>
      <c r="GP15" t="str">
        <f t="shared" si="50"/>
        <v/>
      </c>
      <c r="GS15" t="str">
        <f t="shared" ca="1" si="51"/>
        <v/>
      </c>
      <c r="GY15" t="str">
        <f t="shared" ca="1" si="52"/>
        <v/>
      </c>
      <c r="GZ15" t="str">
        <f t="shared" si="53"/>
        <v/>
      </c>
      <c r="HF15" t="str">
        <f t="shared" ca="1" si="54"/>
        <v/>
      </c>
      <c r="HG15" s="31" t="str">
        <f t="shared" si="55"/>
        <v/>
      </c>
      <c r="HM15" t="str">
        <f t="shared" ca="1" si="56"/>
        <v/>
      </c>
      <c r="HN15" t="str">
        <f t="shared" si="57"/>
        <v/>
      </c>
      <c r="HT15" t="str">
        <f t="shared" ca="1" si="58"/>
        <v/>
      </c>
      <c r="HU15" t="str">
        <f t="shared" si="59"/>
        <v/>
      </c>
      <c r="IA15" s="37" t="str">
        <f t="shared" ca="1" si="60"/>
        <v/>
      </c>
      <c r="IB15" t="str">
        <f t="shared" si="61"/>
        <v/>
      </c>
      <c r="IH15" s="37" t="str">
        <f t="shared" ca="1" si="62"/>
        <v/>
      </c>
      <c r="II15" t="str">
        <f t="shared" si="63"/>
        <v/>
      </c>
      <c r="JT15" s="26" t="str">
        <f t="shared" si="64"/>
        <v/>
      </c>
      <c r="JV15" t="str">
        <f t="shared" si="65"/>
        <v/>
      </c>
      <c r="KK15" t="str">
        <f t="shared" si="66"/>
        <v/>
      </c>
      <c r="KM15" s="31" t="str">
        <f t="shared" si="67"/>
        <v/>
      </c>
      <c r="KP15" s="38" t="str">
        <f t="shared" si="68"/>
        <v/>
      </c>
      <c r="KX15" t="str">
        <f t="shared" si="69"/>
        <v/>
      </c>
      <c r="KY15" t="str">
        <f t="shared" si="70"/>
        <v/>
      </c>
      <c r="LB15" t="str">
        <f t="shared" si="71"/>
        <v/>
      </c>
      <c r="LD15" t="str">
        <f t="shared" si="72"/>
        <v/>
      </c>
      <c r="LE15" t="str">
        <f t="shared" si="73"/>
        <v/>
      </c>
      <c r="LO15" t="str">
        <f t="shared" si="74"/>
        <v/>
      </c>
    </row>
    <row r="16" spans="1:455" ht="16" x14ac:dyDescent="0.2">
      <c r="A16">
        <v>1</v>
      </c>
      <c r="C16" s="26" t="str">
        <f t="shared" ca="1" si="0"/>
        <v>Inborn</v>
      </c>
      <c r="E16" s="27" t="str">
        <f t="shared" ca="1" si="1"/>
        <v>Feb</v>
      </c>
      <c r="F16" s="27" t="str">
        <f t="shared" ca="1" si="2"/>
        <v>Apr</v>
      </c>
      <c r="G16" s="28" t="str">
        <f t="shared" ca="1" si="3"/>
        <v/>
      </c>
      <c r="H16" t="str">
        <f t="shared" si="4"/>
        <v/>
      </c>
      <c r="I16" s="26">
        <f t="shared" ca="1" si="5"/>
        <v>2</v>
      </c>
      <c r="L16" s="31" t="str">
        <f t="shared" si="6"/>
        <v/>
      </c>
      <c r="O16" s="26">
        <f t="shared" ca="1" si="7"/>
        <v>16</v>
      </c>
      <c r="P16" s="26" t="str">
        <f t="shared" ca="1" si="8"/>
        <v>No</v>
      </c>
      <c r="Q16" s="26" t="str">
        <f t="shared" ca="1" si="8"/>
        <v>Yes</v>
      </c>
      <c r="R16" s="26" t="str">
        <f t="shared" ca="1" si="8"/>
        <v>No</v>
      </c>
      <c r="S16" s="26" t="str">
        <f t="shared" ca="1" si="9"/>
        <v>African</v>
      </c>
      <c r="T16" s="26" t="str">
        <f t="shared" ca="1" si="10"/>
        <v>Yes</v>
      </c>
      <c r="U16" s="26">
        <f t="shared" ca="1" si="11"/>
        <v>3348</v>
      </c>
      <c r="X16" s="26" t="str">
        <f t="shared" ca="1" si="12"/>
        <v>Yes</v>
      </c>
      <c r="Y16" s="26" t="str">
        <f t="shared" ca="1" si="12"/>
        <v>No</v>
      </c>
      <c r="Z16" s="26" t="str">
        <f t="shared" ca="1" si="12"/>
        <v>Yes</v>
      </c>
      <c r="AA16" s="26" t="str">
        <f t="shared" ca="1" si="12"/>
        <v>No</v>
      </c>
      <c r="AB16" s="26" t="str">
        <f t="shared" ca="1" si="13"/>
        <v>Yes</v>
      </c>
      <c r="AG16" s="26" t="str">
        <f t="shared" ca="1" si="14"/>
        <v>Yes</v>
      </c>
      <c r="AH16" s="26" t="str">
        <f t="shared" ca="1" si="14"/>
        <v>Yes</v>
      </c>
      <c r="AI16" s="26" t="str">
        <f t="shared" ca="1" si="14"/>
        <v>No</v>
      </c>
      <c r="AJ16" s="26" t="str">
        <f t="shared" ca="1" si="14"/>
        <v>No</v>
      </c>
      <c r="AK16" s="26" t="str">
        <f t="shared" ca="1" si="15"/>
        <v>No</v>
      </c>
      <c r="AL16" s="26" t="str">
        <f t="shared" ca="1" si="15"/>
        <v>Yes</v>
      </c>
      <c r="AM16" s="26">
        <f t="shared" ca="1" si="16"/>
        <v>1</v>
      </c>
      <c r="AN16" s="26">
        <f t="shared" ca="1" si="17"/>
        <v>3</v>
      </c>
      <c r="AT16" t="str">
        <f t="shared" ca="1" si="18"/>
        <v>Female</v>
      </c>
      <c r="AU16">
        <f t="shared" ca="1" si="19"/>
        <v>2917</v>
      </c>
      <c r="AV16">
        <f t="shared" ca="1" si="20"/>
        <v>1</v>
      </c>
      <c r="AW16">
        <f t="shared" ca="1" si="21"/>
        <v>36</v>
      </c>
      <c r="AX16">
        <f t="shared" ca="1" si="22"/>
        <v>4</v>
      </c>
      <c r="BB16" t="str">
        <f t="shared" ca="1" si="23"/>
        <v>Vaginal</v>
      </c>
      <c r="BC16" t="str">
        <f t="shared" ca="1" si="24"/>
        <v>No</v>
      </c>
      <c r="BD16" t="str">
        <f t="shared" ca="1" si="24"/>
        <v>Yes</v>
      </c>
      <c r="BG16" t="str">
        <f t="shared" ca="1" si="25"/>
        <v>Yes</v>
      </c>
      <c r="BH16">
        <f t="shared" ca="1" si="26"/>
        <v>34</v>
      </c>
      <c r="BI16">
        <f t="shared" ca="1" si="27"/>
        <v>-5</v>
      </c>
      <c r="BJ16">
        <f t="shared" ca="1" si="28"/>
        <v>20</v>
      </c>
      <c r="BK16" t="str">
        <f t="shared" si="29"/>
        <v/>
      </c>
      <c r="BL16" s="26">
        <f t="shared" ca="1" si="30"/>
        <v>22</v>
      </c>
      <c r="BO16" s="26" t="str">
        <f t="shared" ca="1" si="31"/>
        <v>Yes</v>
      </c>
      <c r="CD16" s="26" t="str">
        <f t="shared" ca="1" si="32"/>
        <v>Yes</v>
      </c>
      <c r="CE16" s="26" t="str">
        <f t="shared" ca="1" si="33"/>
        <v>ETT</v>
      </c>
      <c r="CI16" s="31" t="str">
        <f t="shared" si="34"/>
        <v/>
      </c>
      <c r="CJ16" s="26" t="str">
        <f t="shared" ca="1" si="35"/>
        <v>OT</v>
      </c>
      <c r="CK16" s="26" t="str">
        <f t="shared" ca="1" si="36"/>
        <v>NA</v>
      </c>
      <c r="DN16" s="26" t="str">
        <f t="shared" ca="1" si="37"/>
        <v>No</v>
      </c>
      <c r="DV16" t="str">
        <f t="shared" si="38"/>
        <v/>
      </c>
      <c r="DZ16" t="str">
        <f t="shared" si="39"/>
        <v/>
      </c>
      <c r="EA16" t="str">
        <f t="shared" si="40"/>
        <v/>
      </c>
      <c r="EB16" t="str">
        <f t="shared" si="41"/>
        <v/>
      </c>
      <c r="EC16" t="str">
        <f t="shared" si="42"/>
        <v/>
      </c>
      <c r="ED16" t="str">
        <f t="shared" si="43"/>
        <v/>
      </c>
      <c r="EE16" s="34" t="str">
        <f t="shared" si="44"/>
        <v/>
      </c>
      <c r="ER16" s="32" t="str">
        <f t="shared" si="45"/>
        <v/>
      </c>
      <c r="FA16" s="31" t="str">
        <f t="shared" si="46"/>
        <v/>
      </c>
      <c r="FM16" s="31" t="str">
        <f t="shared" si="47"/>
        <v/>
      </c>
      <c r="FQ16" s="26" t="s">
        <v>349</v>
      </c>
      <c r="FR16" s="39" t="str">
        <f t="shared" ca="1" si="48"/>
        <v>NA</v>
      </c>
      <c r="GO16" t="str">
        <f t="shared" ca="1" si="49"/>
        <v/>
      </c>
      <c r="GP16" t="str">
        <f t="shared" si="50"/>
        <v/>
      </c>
      <c r="GS16" t="str">
        <f t="shared" ca="1" si="51"/>
        <v/>
      </c>
      <c r="GY16" t="str">
        <f t="shared" ca="1" si="52"/>
        <v/>
      </c>
      <c r="GZ16" t="str">
        <f t="shared" si="53"/>
        <v/>
      </c>
      <c r="HF16" t="str">
        <f t="shared" ca="1" si="54"/>
        <v/>
      </c>
      <c r="HG16" s="31" t="str">
        <f t="shared" si="55"/>
        <v/>
      </c>
      <c r="HM16" t="str">
        <f t="shared" ca="1" si="56"/>
        <v/>
      </c>
      <c r="HN16" t="str">
        <f t="shared" si="57"/>
        <v/>
      </c>
      <c r="HT16" t="str">
        <f t="shared" ca="1" si="58"/>
        <v/>
      </c>
      <c r="HU16" t="str">
        <f t="shared" si="59"/>
        <v/>
      </c>
      <c r="IA16" s="37" t="str">
        <f t="shared" ca="1" si="60"/>
        <v/>
      </c>
      <c r="IB16" t="str">
        <f t="shared" si="61"/>
        <v/>
      </c>
      <c r="IH16" s="37" t="str">
        <f t="shared" ca="1" si="62"/>
        <v/>
      </c>
      <c r="II16" t="str">
        <f t="shared" si="63"/>
        <v/>
      </c>
      <c r="JT16" s="26" t="str">
        <f t="shared" si="64"/>
        <v/>
      </c>
      <c r="JV16" t="str">
        <f t="shared" si="65"/>
        <v/>
      </c>
      <c r="KK16" t="str">
        <f t="shared" si="66"/>
        <v/>
      </c>
      <c r="KM16" s="31" t="str">
        <f t="shared" si="67"/>
        <v/>
      </c>
      <c r="KP16" s="38" t="str">
        <f t="shared" si="68"/>
        <v/>
      </c>
      <c r="KX16" t="str">
        <f t="shared" si="69"/>
        <v/>
      </c>
      <c r="KY16" t="str">
        <f t="shared" si="70"/>
        <v/>
      </c>
      <c r="LB16" t="str">
        <f t="shared" si="71"/>
        <v/>
      </c>
      <c r="LD16" t="str">
        <f t="shared" si="72"/>
        <v/>
      </c>
      <c r="LE16" t="str">
        <f t="shared" si="73"/>
        <v/>
      </c>
      <c r="LO16" t="str">
        <f t="shared" si="74"/>
        <v/>
      </c>
    </row>
    <row r="17" spans="1:327" ht="16" x14ac:dyDescent="0.2">
      <c r="A17">
        <v>4</v>
      </c>
      <c r="C17" s="26" t="str">
        <f t="shared" ca="1" si="0"/>
        <v>Outborn</v>
      </c>
      <c r="E17" s="27" t="str">
        <f t="shared" ca="1" si="1"/>
        <v>May</v>
      </c>
      <c r="F17" s="27" t="str">
        <f t="shared" ca="1" si="2"/>
        <v>Feb</v>
      </c>
      <c r="G17" s="28" t="str">
        <f t="shared" ca="1" si="3"/>
        <v/>
      </c>
      <c r="H17" t="str">
        <f t="shared" si="4"/>
        <v/>
      </c>
      <c r="I17" s="26">
        <f t="shared" ca="1" si="5"/>
        <v>82</v>
      </c>
      <c r="L17" s="31" t="str">
        <f t="shared" si="6"/>
        <v/>
      </c>
      <c r="O17" s="26">
        <f t="shared" ca="1" si="7"/>
        <v>16</v>
      </c>
      <c r="P17" s="26" t="str">
        <f t="shared" ca="1" si="8"/>
        <v>No</v>
      </c>
      <c r="Q17" s="26" t="str">
        <f t="shared" ca="1" si="8"/>
        <v>No</v>
      </c>
      <c r="R17" s="26" t="str">
        <f t="shared" ca="1" si="8"/>
        <v>Yes</v>
      </c>
      <c r="S17" s="26" t="str">
        <f t="shared" ca="1" si="9"/>
        <v>Asian</v>
      </c>
      <c r="T17" s="26" t="str">
        <f t="shared" ca="1" si="10"/>
        <v>Yes</v>
      </c>
      <c r="U17" s="26">
        <f t="shared" ca="1" si="11"/>
        <v>3307</v>
      </c>
      <c r="X17" s="26" t="str">
        <f t="shared" ca="1" si="12"/>
        <v>Yes</v>
      </c>
      <c r="Y17" s="26" t="str">
        <f t="shared" ca="1" si="12"/>
        <v>No</v>
      </c>
      <c r="Z17" s="26" t="str">
        <f t="shared" ca="1" si="12"/>
        <v>Yes</v>
      </c>
      <c r="AA17" s="26" t="str">
        <f t="shared" ca="1" si="12"/>
        <v>Yes</v>
      </c>
      <c r="AB17" s="26" t="str">
        <f t="shared" ca="1" si="13"/>
        <v>No</v>
      </c>
      <c r="AG17" s="26" t="str">
        <f t="shared" ca="1" si="14"/>
        <v>Yes</v>
      </c>
      <c r="AH17" s="26" t="str">
        <f t="shared" ca="1" si="14"/>
        <v>No</v>
      </c>
      <c r="AI17" s="26" t="str">
        <f t="shared" ca="1" si="14"/>
        <v>No</v>
      </c>
      <c r="AJ17" s="26" t="str">
        <f t="shared" ca="1" si="14"/>
        <v>No</v>
      </c>
      <c r="AK17" s="26" t="str">
        <f t="shared" ca="1" si="15"/>
        <v>No</v>
      </c>
      <c r="AL17" s="26" t="str">
        <f t="shared" ca="1" si="15"/>
        <v>Yes</v>
      </c>
      <c r="AM17" s="26">
        <f t="shared" ca="1" si="16"/>
        <v>6</v>
      </c>
      <c r="AN17" s="26">
        <f t="shared" ca="1" si="17"/>
        <v>2</v>
      </c>
      <c r="AT17" t="str">
        <f t="shared" ca="1" si="18"/>
        <v>Male</v>
      </c>
      <c r="AU17">
        <f t="shared" ca="1" si="19"/>
        <v>832</v>
      </c>
      <c r="AV17">
        <f t="shared" ca="1" si="20"/>
        <v>3</v>
      </c>
      <c r="AW17">
        <f t="shared" ca="1" si="21"/>
        <v>27</v>
      </c>
      <c r="AX17">
        <f t="shared" ca="1" si="22"/>
        <v>2</v>
      </c>
      <c r="BB17" t="str">
        <f t="shared" ca="1" si="23"/>
        <v>Vaginal</v>
      </c>
      <c r="BC17" t="str">
        <f t="shared" ca="1" si="24"/>
        <v>No</v>
      </c>
      <c r="BD17" t="str">
        <f t="shared" ca="1" si="24"/>
        <v>Yes</v>
      </c>
      <c r="BG17" t="str">
        <f t="shared" ca="1" si="25"/>
        <v>Yes</v>
      </c>
      <c r="BH17">
        <f t="shared" ca="1" si="26"/>
        <v>35</v>
      </c>
      <c r="BI17">
        <f t="shared" ca="1" si="27"/>
        <v>-10</v>
      </c>
      <c r="BJ17">
        <f t="shared" ca="1" si="28"/>
        <v>7</v>
      </c>
      <c r="BK17" t="str">
        <f t="shared" si="29"/>
        <v/>
      </c>
      <c r="BL17" s="26">
        <f t="shared" ca="1" si="30"/>
        <v>9</v>
      </c>
      <c r="BO17" s="26" t="str">
        <f t="shared" ca="1" si="31"/>
        <v>No</v>
      </c>
      <c r="CD17" s="26" t="str">
        <f t="shared" ca="1" si="32"/>
        <v>No</v>
      </c>
      <c r="CE17" s="26" t="str">
        <f t="shared" ca="1" si="33"/>
        <v>NA</v>
      </c>
      <c r="CI17" s="31" t="str">
        <f t="shared" si="34"/>
        <v/>
      </c>
      <c r="CJ17" s="26" t="str">
        <f t="shared" ca="1" si="35"/>
        <v>NA</v>
      </c>
      <c r="CK17" s="26" t="str">
        <f t="shared" ca="1" si="36"/>
        <v>Yes</v>
      </c>
      <c r="DN17" s="26" t="str">
        <f t="shared" ca="1" si="37"/>
        <v>Yes</v>
      </c>
      <c r="DV17" t="str">
        <f t="shared" si="38"/>
        <v/>
      </c>
      <c r="DZ17" t="str">
        <f t="shared" si="39"/>
        <v/>
      </c>
      <c r="EA17" t="str">
        <f t="shared" si="40"/>
        <v/>
      </c>
      <c r="EB17" t="str">
        <f t="shared" si="41"/>
        <v/>
      </c>
      <c r="EC17" t="str">
        <f t="shared" si="42"/>
        <v/>
      </c>
      <c r="ED17" t="str">
        <f t="shared" si="43"/>
        <v/>
      </c>
      <c r="EE17" s="34" t="str">
        <f t="shared" si="44"/>
        <v/>
      </c>
      <c r="ER17" s="32" t="str">
        <f t="shared" si="45"/>
        <v/>
      </c>
      <c r="FA17" s="31" t="str">
        <f t="shared" si="46"/>
        <v/>
      </c>
      <c r="FM17" s="31" t="str">
        <f t="shared" si="47"/>
        <v/>
      </c>
      <c r="FQ17" s="26" t="s">
        <v>349</v>
      </c>
      <c r="FR17" s="39" t="str">
        <f t="shared" ca="1" si="48"/>
        <v>NA</v>
      </c>
      <c r="GO17" t="str">
        <f t="shared" ca="1" si="49"/>
        <v/>
      </c>
      <c r="GP17" t="str">
        <f t="shared" si="50"/>
        <v/>
      </c>
      <c r="GS17" t="str">
        <f t="shared" ca="1" si="51"/>
        <v/>
      </c>
      <c r="GY17" t="str">
        <f t="shared" ca="1" si="52"/>
        <v/>
      </c>
      <c r="GZ17" t="str">
        <f t="shared" si="53"/>
        <v/>
      </c>
      <c r="HF17" t="str">
        <f t="shared" ca="1" si="54"/>
        <v/>
      </c>
      <c r="HG17" s="31" t="str">
        <f t="shared" si="55"/>
        <v/>
      </c>
      <c r="HM17" t="str">
        <f t="shared" ca="1" si="56"/>
        <v/>
      </c>
      <c r="HN17" t="str">
        <f t="shared" si="57"/>
        <v/>
      </c>
      <c r="HT17" t="str">
        <f t="shared" ca="1" si="58"/>
        <v/>
      </c>
      <c r="HU17" t="str">
        <f t="shared" si="59"/>
        <v/>
      </c>
      <c r="IA17" s="37" t="str">
        <f t="shared" ca="1" si="60"/>
        <v/>
      </c>
      <c r="IB17" t="str">
        <f t="shared" si="61"/>
        <v/>
      </c>
      <c r="IH17" s="37" t="str">
        <f t="shared" ca="1" si="62"/>
        <v/>
      </c>
      <c r="II17" t="str">
        <f t="shared" si="63"/>
        <v/>
      </c>
      <c r="JT17" s="26" t="str">
        <f t="shared" si="64"/>
        <v/>
      </c>
      <c r="JV17" t="str">
        <f t="shared" si="65"/>
        <v/>
      </c>
      <c r="KK17" t="str">
        <f t="shared" si="66"/>
        <v/>
      </c>
      <c r="KM17" s="31" t="str">
        <f t="shared" si="67"/>
        <v/>
      </c>
      <c r="KP17" s="38" t="str">
        <f t="shared" si="68"/>
        <v/>
      </c>
      <c r="KX17" t="str">
        <f t="shared" si="69"/>
        <v/>
      </c>
      <c r="KY17" t="str">
        <f t="shared" si="70"/>
        <v/>
      </c>
      <c r="LB17" t="str">
        <f t="shared" si="71"/>
        <v/>
      </c>
      <c r="LD17" t="str">
        <f t="shared" si="72"/>
        <v/>
      </c>
      <c r="LE17" t="str">
        <f t="shared" si="73"/>
        <v/>
      </c>
      <c r="LO17" t="str">
        <f t="shared" si="74"/>
        <v/>
      </c>
    </row>
    <row r="18" spans="1:327" ht="16" x14ac:dyDescent="0.2">
      <c r="A18">
        <v>1</v>
      </c>
      <c r="C18" s="26" t="str">
        <f t="shared" ca="1" si="0"/>
        <v>Inborn</v>
      </c>
      <c r="E18" s="27" t="str">
        <f t="shared" ca="1" si="1"/>
        <v>Apr</v>
      </c>
      <c r="F18" s="27" t="str">
        <f t="shared" ca="1" si="2"/>
        <v>Sep</v>
      </c>
      <c r="G18" s="28" t="str">
        <f t="shared" ca="1" si="3"/>
        <v/>
      </c>
      <c r="H18" t="str">
        <f t="shared" si="4"/>
        <v/>
      </c>
      <c r="I18" s="26">
        <f t="shared" ca="1" si="5"/>
        <v>42</v>
      </c>
      <c r="L18" s="31" t="str">
        <f t="shared" si="6"/>
        <v/>
      </c>
      <c r="O18" s="26">
        <f t="shared" ca="1" si="7"/>
        <v>19</v>
      </c>
      <c r="P18" s="26" t="str">
        <f t="shared" ca="1" si="8"/>
        <v>Yes</v>
      </c>
      <c r="Q18" s="26" t="str">
        <f t="shared" ca="1" si="8"/>
        <v>Yes</v>
      </c>
      <c r="R18" s="26" t="str">
        <f t="shared" ca="1" si="8"/>
        <v>No</v>
      </c>
      <c r="S18" s="26" t="str">
        <f t="shared" ca="1" si="9"/>
        <v>Hispanic</v>
      </c>
      <c r="T18" s="26" t="str">
        <f t="shared" ca="1" si="10"/>
        <v>Yes</v>
      </c>
      <c r="U18" s="26">
        <f t="shared" ca="1" si="11"/>
        <v>3627</v>
      </c>
      <c r="X18" s="26" t="str">
        <f t="shared" ca="1" si="12"/>
        <v>No</v>
      </c>
      <c r="Y18" s="26" t="str">
        <f t="shared" ca="1" si="12"/>
        <v>No</v>
      </c>
      <c r="Z18" s="26" t="str">
        <f t="shared" ca="1" si="12"/>
        <v>No</v>
      </c>
      <c r="AA18" s="26" t="str">
        <f t="shared" ca="1" si="12"/>
        <v>Yes</v>
      </c>
      <c r="AB18" s="26" t="str">
        <f t="shared" ca="1" si="13"/>
        <v>Yes</v>
      </c>
      <c r="AG18" s="26" t="str">
        <f t="shared" ca="1" si="14"/>
        <v>No</v>
      </c>
      <c r="AH18" s="26" t="str">
        <f t="shared" ca="1" si="14"/>
        <v>No</v>
      </c>
      <c r="AI18" s="26" t="str">
        <f t="shared" ca="1" si="14"/>
        <v>No</v>
      </c>
      <c r="AJ18" s="26" t="str">
        <f t="shared" ca="1" si="14"/>
        <v>No</v>
      </c>
      <c r="AK18" s="26" t="str">
        <f t="shared" ca="1" si="15"/>
        <v>Yes</v>
      </c>
      <c r="AL18" s="26" t="str">
        <f t="shared" ca="1" si="15"/>
        <v>Yes</v>
      </c>
      <c r="AM18" s="26">
        <f t="shared" ca="1" si="16"/>
        <v>7</v>
      </c>
      <c r="AN18" s="26">
        <f t="shared" ca="1" si="17"/>
        <v>3</v>
      </c>
      <c r="AT18" t="str">
        <f t="shared" ca="1" si="18"/>
        <v>Male</v>
      </c>
      <c r="AU18">
        <f t="shared" ca="1" si="19"/>
        <v>3153</v>
      </c>
      <c r="AV18">
        <f t="shared" ca="1" si="20"/>
        <v>0</v>
      </c>
      <c r="AW18">
        <f t="shared" ca="1" si="21"/>
        <v>38</v>
      </c>
      <c r="AX18">
        <f t="shared" ca="1" si="22"/>
        <v>2</v>
      </c>
      <c r="BB18" t="str">
        <f t="shared" ca="1" si="23"/>
        <v>ELUCS</v>
      </c>
      <c r="BC18" t="str">
        <f t="shared" ca="1" si="24"/>
        <v>No</v>
      </c>
      <c r="BD18" t="str">
        <f t="shared" ca="1" si="24"/>
        <v>No</v>
      </c>
      <c r="BG18" t="str">
        <f t="shared" ca="1" si="25"/>
        <v>Yes</v>
      </c>
      <c r="BH18">
        <f t="shared" ca="1" si="26"/>
        <v>35</v>
      </c>
      <c r="BI18">
        <f t="shared" ca="1" si="27"/>
        <v>-13</v>
      </c>
      <c r="BJ18">
        <f t="shared" ca="1" si="28"/>
        <v>11</v>
      </c>
      <c r="BK18" t="str">
        <f t="shared" si="29"/>
        <v/>
      </c>
      <c r="BL18" s="26">
        <f t="shared" ca="1" si="30"/>
        <v>13</v>
      </c>
      <c r="BO18" s="26" t="str">
        <f t="shared" ca="1" si="31"/>
        <v>Yes</v>
      </c>
      <c r="CD18" s="26" t="str">
        <f t="shared" ca="1" si="32"/>
        <v>No</v>
      </c>
      <c r="CE18" s="26" t="str">
        <f t="shared" ca="1" si="33"/>
        <v>NA</v>
      </c>
      <c r="CI18" s="31" t="str">
        <f t="shared" si="34"/>
        <v/>
      </c>
      <c r="CJ18" s="26" t="str">
        <f t="shared" ca="1" si="35"/>
        <v>NA</v>
      </c>
      <c r="CK18" s="26" t="str">
        <f t="shared" ca="1" si="36"/>
        <v>NA</v>
      </c>
      <c r="DN18" s="26" t="str">
        <f t="shared" ca="1" si="37"/>
        <v>Yes</v>
      </c>
      <c r="DV18" t="str">
        <f t="shared" si="38"/>
        <v/>
      </c>
      <c r="DZ18" t="str">
        <f t="shared" si="39"/>
        <v/>
      </c>
      <c r="EA18" t="str">
        <f t="shared" si="40"/>
        <v/>
      </c>
      <c r="EB18" t="str">
        <f t="shared" si="41"/>
        <v/>
      </c>
      <c r="EC18" t="str">
        <f t="shared" si="42"/>
        <v/>
      </c>
      <c r="ED18" t="str">
        <f t="shared" si="43"/>
        <v/>
      </c>
      <c r="EE18" s="34" t="str">
        <f t="shared" si="44"/>
        <v/>
      </c>
      <c r="ER18" s="32" t="str">
        <f t="shared" si="45"/>
        <v/>
      </c>
      <c r="FA18" s="31" t="str">
        <f t="shared" si="46"/>
        <v/>
      </c>
      <c r="FM18" s="31" t="str">
        <f t="shared" si="47"/>
        <v/>
      </c>
      <c r="FQ18" s="26" t="s">
        <v>350</v>
      </c>
      <c r="FR18" s="39" t="str">
        <f t="shared" ca="1" si="48"/>
        <v>CONS</v>
      </c>
      <c r="GO18" t="str">
        <f t="shared" ca="1" si="49"/>
        <v/>
      </c>
      <c r="GP18" t="str">
        <f t="shared" si="50"/>
        <v/>
      </c>
      <c r="GS18" t="str">
        <f t="shared" ca="1" si="51"/>
        <v/>
      </c>
      <c r="GY18" t="str">
        <f t="shared" ca="1" si="52"/>
        <v/>
      </c>
      <c r="GZ18" t="str">
        <f t="shared" si="53"/>
        <v/>
      </c>
      <c r="HF18" t="str">
        <f t="shared" ca="1" si="54"/>
        <v/>
      </c>
      <c r="HG18" s="31" t="str">
        <f t="shared" si="55"/>
        <v/>
      </c>
      <c r="HM18" t="str">
        <f t="shared" ca="1" si="56"/>
        <v/>
      </c>
      <c r="HN18" t="str">
        <f t="shared" si="57"/>
        <v/>
      </c>
      <c r="HT18" t="str">
        <f t="shared" ca="1" si="58"/>
        <v/>
      </c>
      <c r="HU18" t="str">
        <f t="shared" si="59"/>
        <v/>
      </c>
      <c r="IA18" s="37" t="str">
        <f t="shared" ca="1" si="60"/>
        <v/>
      </c>
      <c r="IB18" t="str">
        <f t="shared" si="61"/>
        <v/>
      </c>
      <c r="IH18" s="37" t="str">
        <f t="shared" ca="1" si="62"/>
        <v/>
      </c>
      <c r="II18" t="str">
        <f t="shared" si="63"/>
        <v/>
      </c>
      <c r="JT18" s="26" t="str">
        <f t="shared" si="64"/>
        <v/>
      </c>
      <c r="JV18" t="str">
        <f t="shared" si="65"/>
        <v/>
      </c>
      <c r="KK18" t="str">
        <f t="shared" si="66"/>
        <v/>
      </c>
      <c r="KM18" s="31" t="str">
        <f t="shared" si="67"/>
        <v/>
      </c>
      <c r="KP18" s="38" t="str">
        <f t="shared" si="68"/>
        <v/>
      </c>
      <c r="KX18" t="str">
        <f t="shared" si="69"/>
        <v/>
      </c>
      <c r="KY18" t="str">
        <f t="shared" si="70"/>
        <v/>
      </c>
      <c r="LB18" t="str">
        <f t="shared" si="71"/>
        <v/>
      </c>
      <c r="LD18" t="str">
        <f t="shared" si="72"/>
        <v/>
      </c>
      <c r="LE18" t="str">
        <f t="shared" si="73"/>
        <v/>
      </c>
      <c r="LO18" t="str">
        <f t="shared" si="74"/>
        <v/>
      </c>
    </row>
    <row r="19" spans="1:327" ht="16" x14ac:dyDescent="0.2">
      <c r="A19">
        <v>4</v>
      </c>
      <c r="C19" s="26" t="str">
        <f t="shared" ca="1" si="0"/>
        <v>Inborn</v>
      </c>
      <c r="E19" s="27" t="str">
        <f t="shared" ca="1" si="1"/>
        <v>Feb</v>
      </c>
      <c r="F19" s="27" t="str">
        <f t="shared" ca="1" si="2"/>
        <v>Jun</v>
      </c>
      <c r="G19" s="28" t="str">
        <f t="shared" ca="1" si="3"/>
        <v/>
      </c>
      <c r="H19" t="str">
        <f t="shared" si="4"/>
        <v/>
      </c>
      <c r="I19" s="26">
        <f t="shared" ca="1" si="5"/>
        <v>51</v>
      </c>
      <c r="L19" s="31" t="str">
        <f t="shared" si="6"/>
        <v/>
      </c>
      <c r="O19" s="26">
        <f t="shared" ca="1" si="7"/>
        <v>48</v>
      </c>
      <c r="P19" s="26" t="str">
        <f t="shared" ca="1" si="8"/>
        <v>Yes</v>
      </c>
      <c r="Q19" s="26" t="str">
        <f t="shared" ca="1" si="8"/>
        <v>No</v>
      </c>
      <c r="R19" s="26" t="str">
        <f t="shared" ca="1" si="8"/>
        <v>No</v>
      </c>
      <c r="S19" s="26" t="str">
        <f t="shared" ca="1" si="9"/>
        <v>Asian</v>
      </c>
      <c r="T19" s="26" t="str">
        <f t="shared" ca="1" si="10"/>
        <v>Yes</v>
      </c>
      <c r="U19" s="26">
        <f t="shared" ca="1" si="11"/>
        <v>3885</v>
      </c>
      <c r="X19" s="26" t="str">
        <f t="shared" ca="1" si="12"/>
        <v>Yes</v>
      </c>
      <c r="Y19" s="26" t="str">
        <f t="shared" ca="1" si="12"/>
        <v>No</v>
      </c>
      <c r="Z19" s="26" t="str">
        <f t="shared" ca="1" si="12"/>
        <v>No</v>
      </c>
      <c r="AA19" s="26" t="str">
        <f t="shared" ca="1" si="12"/>
        <v>No</v>
      </c>
      <c r="AB19" s="26" t="str">
        <f t="shared" ca="1" si="13"/>
        <v>No</v>
      </c>
      <c r="AG19" s="26" t="str">
        <f t="shared" ca="1" si="14"/>
        <v>No</v>
      </c>
      <c r="AH19" s="26" t="str">
        <f t="shared" ca="1" si="14"/>
        <v>No</v>
      </c>
      <c r="AI19" s="26" t="str">
        <f t="shared" ca="1" si="14"/>
        <v>Yes</v>
      </c>
      <c r="AJ19" s="26" t="str">
        <f t="shared" ca="1" si="14"/>
        <v>No</v>
      </c>
      <c r="AK19" s="26" t="str">
        <f t="shared" ca="1" si="15"/>
        <v>Yes</v>
      </c>
      <c r="AL19" s="26" t="str">
        <f t="shared" ca="1" si="15"/>
        <v>Yes</v>
      </c>
      <c r="AM19" s="26">
        <f t="shared" ca="1" si="16"/>
        <v>3</v>
      </c>
      <c r="AN19" s="26">
        <f t="shared" ca="1" si="17"/>
        <v>2</v>
      </c>
      <c r="AT19" t="str">
        <f t="shared" ca="1" si="18"/>
        <v>Female</v>
      </c>
      <c r="AU19">
        <f t="shared" ca="1" si="19"/>
        <v>3969</v>
      </c>
      <c r="AV19">
        <f t="shared" ca="1" si="20"/>
        <v>0</v>
      </c>
      <c r="AW19">
        <f t="shared" ca="1" si="21"/>
        <v>36</v>
      </c>
      <c r="AX19">
        <f t="shared" ca="1" si="22"/>
        <v>2</v>
      </c>
      <c r="BB19" t="str">
        <f t="shared" ca="1" si="23"/>
        <v>EMLUCS</v>
      </c>
      <c r="BC19" t="str">
        <f t="shared" ca="1" si="24"/>
        <v>No</v>
      </c>
      <c r="BD19" t="str">
        <f t="shared" ca="1" si="24"/>
        <v>No</v>
      </c>
      <c r="BG19" t="str">
        <f t="shared" ca="1" si="25"/>
        <v>Yes</v>
      </c>
      <c r="BH19">
        <f t="shared" ca="1" si="26"/>
        <v>34</v>
      </c>
      <c r="BI19">
        <f t="shared" ca="1" si="27"/>
        <v>-12</v>
      </c>
      <c r="BJ19">
        <f t="shared" ca="1" si="28"/>
        <v>9</v>
      </c>
      <c r="BK19" t="str">
        <f t="shared" si="29"/>
        <v/>
      </c>
      <c r="BL19" s="26">
        <f t="shared" ca="1" si="30"/>
        <v>11</v>
      </c>
      <c r="BO19" s="26" t="str">
        <f t="shared" ca="1" si="31"/>
        <v>Yes</v>
      </c>
      <c r="CD19" s="26" t="str">
        <f t="shared" ca="1" si="32"/>
        <v>Yes</v>
      </c>
      <c r="CE19" s="26" t="str">
        <f t="shared" ca="1" si="33"/>
        <v>ETT</v>
      </c>
      <c r="CI19" s="31" t="str">
        <f t="shared" si="34"/>
        <v/>
      </c>
      <c r="CJ19" s="26" t="str">
        <f t="shared" ca="1" si="35"/>
        <v>OT</v>
      </c>
      <c r="CK19" s="26" t="str">
        <f t="shared" ca="1" si="36"/>
        <v>NA</v>
      </c>
      <c r="DN19" s="26" t="str">
        <f t="shared" ca="1" si="37"/>
        <v>Yes</v>
      </c>
      <c r="DV19" t="str">
        <f t="shared" si="38"/>
        <v/>
      </c>
      <c r="DZ19" t="str">
        <f t="shared" si="39"/>
        <v/>
      </c>
      <c r="EA19" t="str">
        <f t="shared" si="40"/>
        <v/>
      </c>
      <c r="EB19" t="str">
        <f t="shared" si="41"/>
        <v/>
      </c>
      <c r="EC19" t="str">
        <f t="shared" si="42"/>
        <v/>
      </c>
      <c r="ED19" t="str">
        <f t="shared" si="43"/>
        <v/>
      </c>
      <c r="EE19" s="34" t="str">
        <f t="shared" si="44"/>
        <v/>
      </c>
      <c r="ER19" s="32" t="str">
        <f t="shared" si="45"/>
        <v/>
      </c>
      <c r="FA19" s="31" t="str">
        <f t="shared" si="46"/>
        <v/>
      </c>
      <c r="FM19" s="31" t="str">
        <f t="shared" si="47"/>
        <v/>
      </c>
      <c r="FQ19" s="26" t="s">
        <v>349</v>
      </c>
      <c r="FR19" s="39" t="str">
        <f t="shared" ca="1" si="48"/>
        <v>NA</v>
      </c>
      <c r="GO19" t="str">
        <f t="shared" ca="1" si="49"/>
        <v/>
      </c>
      <c r="GP19" t="str">
        <f t="shared" si="50"/>
        <v/>
      </c>
      <c r="GS19" t="str">
        <f t="shared" ca="1" si="51"/>
        <v/>
      </c>
      <c r="GY19" t="str">
        <f t="shared" ca="1" si="52"/>
        <v/>
      </c>
      <c r="GZ19" t="str">
        <f t="shared" si="53"/>
        <v/>
      </c>
      <c r="HF19" t="str">
        <f t="shared" ca="1" si="54"/>
        <v/>
      </c>
      <c r="HG19" s="31" t="str">
        <f t="shared" si="55"/>
        <v/>
      </c>
      <c r="HM19" t="str">
        <f t="shared" ca="1" si="56"/>
        <v/>
      </c>
      <c r="HN19" t="str">
        <f t="shared" si="57"/>
        <v/>
      </c>
      <c r="HT19" t="str">
        <f t="shared" ca="1" si="58"/>
        <v/>
      </c>
      <c r="HU19" t="str">
        <f t="shared" si="59"/>
        <v/>
      </c>
      <c r="IA19" s="37" t="str">
        <f t="shared" ca="1" si="60"/>
        <v/>
      </c>
      <c r="IB19" t="str">
        <f t="shared" si="61"/>
        <v/>
      </c>
      <c r="IH19" s="37" t="str">
        <f t="shared" ca="1" si="62"/>
        <v/>
      </c>
      <c r="II19" t="str">
        <f t="shared" si="63"/>
        <v/>
      </c>
      <c r="JT19" s="26" t="str">
        <f t="shared" si="64"/>
        <v/>
      </c>
      <c r="JV19" t="str">
        <f t="shared" si="65"/>
        <v/>
      </c>
      <c r="KK19" t="str">
        <f t="shared" si="66"/>
        <v/>
      </c>
      <c r="KM19" s="31" t="str">
        <f t="shared" si="67"/>
        <v/>
      </c>
      <c r="KP19" s="38" t="str">
        <f t="shared" si="68"/>
        <v/>
      </c>
      <c r="KX19" t="str">
        <f t="shared" si="69"/>
        <v/>
      </c>
      <c r="KY19" t="str">
        <f t="shared" si="70"/>
        <v/>
      </c>
      <c r="LB19" t="str">
        <f t="shared" si="71"/>
        <v/>
      </c>
      <c r="LD19" t="str">
        <f t="shared" si="72"/>
        <v/>
      </c>
      <c r="LE19" t="str">
        <f t="shared" si="73"/>
        <v/>
      </c>
      <c r="LO19" t="str">
        <f t="shared" si="74"/>
        <v/>
      </c>
    </row>
    <row r="20" spans="1:327" ht="16" x14ac:dyDescent="0.2">
      <c r="A20">
        <v>3</v>
      </c>
      <c r="C20" s="26" t="str">
        <f t="shared" ca="1" si="0"/>
        <v>Outborn</v>
      </c>
      <c r="E20" s="27" t="str">
        <f t="shared" ca="1" si="1"/>
        <v>May</v>
      </c>
      <c r="F20" s="27" t="str">
        <f t="shared" ca="1" si="2"/>
        <v>Feb</v>
      </c>
      <c r="G20" s="28" t="str">
        <f t="shared" ca="1" si="3"/>
        <v/>
      </c>
      <c r="H20" t="str">
        <f t="shared" si="4"/>
        <v/>
      </c>
      <c r="I20" s="26">
        <f t="shared" ca="1" si="5"/>
        <v>26</v>
      </c>
      <c r="L20" s="31" t="str">
        <f t="shared" si="6"/>
        <v/>
      </c>
      <c r="O20" s="26">
        <f t="shared" ca="1" si="7"/>
        <v>38</v>
      </c>
      <c r="P20" s="26" t="str">
        <f t="shared" ca="1" si="8"/>
        <v>No</v>
      </c>
      <c r="Q20" s="26" t="str">
        <f t="shared" ca="1" si="8"/>
        <v>No</v>
      </c>
      <c r="R20" s="26" t="str">
        <f t="shared" ca="1" si="8"/>
        <v>Yes</v>
      </c>
      <c r="S20" s="26" t="str">
        <f t="shared" ca="1" si="9"/>
        <v>Hispanic</v>
      </c>
      <c r="T20" s="26" t="str">
        <f t="shared" ca="1" si="10"/>
        <v>Yes</v>
      </c>
      <c r="U20" s="26">
        <f t="shared" ca="1" si="11"/>
        <v>3893</v>
      </c>
      <c r="X20" s="26" t="str">
        <f t="shared" ca="1" si="12"/>
        <v>Yes</v>
      </c>
      <c r="Y20" s="26" t="str">
        <f t="shared" ca="1" si="12"/>
        <v>Yes</v>
      </c>
      <c r="Z20" s="26" t="str">
        <f t="shared" ca="1" si="12"/>
        <v>Yes</v>
      </c>
      <c r="AA20" s="26" t="str">
        <f t="shared" ca="1" si="12"/>
        <v>Yes</v>
      </c>
      <c r="AB20" s="26" t="str">
        <f t="shared" ca="1" si="13"/>
        <v>Yes</v>
      </c>
      <c r="AG20" s="26" t="str">
        <f t="shared" ca="1" si="14"/>
        <v>Yes</v>
      </c>
      <c r="AH20" s="26" t="str">
        <f t="shared" ca="1" si="14"/>
        <v>Yes</v>
      </c>
      <c r="AI20" s="26" t="str">
        <f t="shared" ca="1" si="14"/>
        <v>Yes</v>
      </c>
      <c r="AJ20" s="26" t="str">
        <f t="shared" ca="1" si="14"/>
        <v>Yes</v>
      </c>
      <c r="AK20" s="26" t="str">
        <f t="shared" ca="1" si="15"/>
        <v>Yes</v>
      </c>
      <c r="AL20" s="26" t="str">
        <f t="shared" ca="1" si="15"/>
        <v>Yes</v>
      </c>
      <c r="AM20" s="26">
        <f t="shared" ca="1" si="16"/>
        <v>2</v>
      </c>
      <c r="AN20" s="26">
        <f t="shared" ca="1" si="17"/>
        <v>3</v>
      </c>
      <c r="AT20" t="str">
        <f t="shared" ca="1" si="18"/>
        <v>Female</v>
      </c>
      <c r="AU20">
        <f t="shared" ca="1" si="19"/>
        <v>692</v>
      </c>
      <c r="AV20">
        <f t="shared" ca="1" si="20"/>
        <v>-3</v>
      </c>
      <c r="AW20">
        <f t="shared" ca="1" si="21"/>
        <v>34</v>
      </c>
      <c r="AX20">
        <f t="shared" ca="1" si="22"/>
        <v>5</v>
      </c>
      <c r="BB20" t="str">
        <f t="shared" ca="1" si="23"/>
        <v>ELUCS</v>
      </c>
      <c r="BC20" t="str">
        <f t="shared" ca="1" si="24"/>
        <v>Yes</v>
      </c>
      <c r="BD20" t="str">
        <f t="shared" ca="1" si="24"/>
        <v>No</v>
      </c>
      <c r="BG20" t="str">
        <f t="shared" ca="1" si="25"/>
        <v>No</v>
      </c>
      <c r="BH20">
        <f t="shared" ca="1" si="26"/>
        <v>35</v>
      </c>
      <c r="BI20">
        <f t="shared" ca="1" si="27"/>
        <v>1</v>
      </c>
      <c r="BJ20">
        <f t="shared" ca="1" si="28"/>
        <v>10</v>
      </c>
      <c r="BK20" t="str">
        <f t="shared" si="29"/>
        <v/>
      </c>
      <c r="BL20" s="26">
        <f t="shared" ca="1" si="30"/>
        <v>12</v>
      </c>
      <c r="BO20" s="26" t="str">
        <f t="shared" ca="1" si="31"/>
        <v>Yes</v>
      </c>
      <c r="CD20" s="26" t="str">
        <f t="shared" ca="1" si="32"/>
        <v>No</v>
      </c>
      <c r="CE20" s="26" t="str">
        <f t="shared" ca="1" si="33"/>
        <v>NA</v>
      </c>
      <c r="CI20" s="31" t="str">
        <f t="shared" si="34"/>
        <v/>
      </c>
      <c r="CJ20" s="26" t="str">
        <f t="shared" ca="1" si="35"/>
        <v>NA</v>
      </c>
      <c r="CK20" s="26" t="str">
        <f t="shared" ca="1" si="36"/>
        <v>NA</v>
      </c>
      <c r="DN20" s="26" t="str">
        <f t="shared" ca="1" si="37"/>
        <v>No</v>
      </c>
      <c r="DV20" t="str">
        <f t="shared" si="38"/>
        <v/>
      </c>
      <c r="DZ20" t="str">
        <f t="shared" si="39"/>
        <v/>
      </c>
      <c r="EA20" t="str">
        <f t="shared" si="40"/>
        <v/>
      </c>
      <c r="EB20" t="str">
        <f t="shared" si="41"/>
        <v/>
      </c>
      <c r="EC20" t="str">
        <f t="shared" si="42"/>
        <v/>
      </c>
      <c r="ED20" t="str">
        <f t="shared" si="43"/>
        <v/>
      </c>
      <c r="EE20" s="34" t="str">
        <f t="shared" si="44"/>
        <v/>
      </c>
      <c r="ER20" s="32" t="str">
        <f t="shared" si="45"/>
        <v/>
      </c>
      <c r="FA20" s="31" t="str">
        <f t="shared" si="46"/>
        <v/>
      </c>
      <c r="FM20" s="31" t="str">
        <f t="shared" si="47"/>
        <v/>
      </c>
      <c r="FQ20" s="26" t="s">
        <v>350</v>
      </c>
      <c r="FR20" s="39" t="str">
        <f t="shared" ca="1" si="48"/>
        <v>GNB</v>
      </c>
      <c r="GO20" t="str">
        <f t="shared" ca="1" si="49"/>
        <v/>
      </c>
      <c r="GP20" t="str">
        <f t="shared" si="50"/>
        <v/>
      </c>
      <c r="GS20" t="str">
        <f t="shared" ca="1" si="51"/>
        <v/>
      </c>
      <c r="GY20" t="str">
        <f t="shared" ca="1" si="52"/>
        <v/>
      </c>
      <c r="GZ20" t="str">
        <f t="shared" si="53"/>
        <v/>
      </c>
      <c r="HF20" t="str">
        <f t="shared" ca="1" si="54"/>
        <v/>
      </c>
      <c r="HG20" s="31" t="str">
        <f t="shared" si="55"/>
        <v/>
      </c>
      <c r="HM20" t="str">
        <f t="shared" ca="1" si="56"/>
        <v/>
      </c>
      <c r="HN20" t="str">
        <f t="shared" si="57"/>
        <v/>
      </c>
      <c r="HT20" t="str">
        <f t="shared" ca="1" si="58"/>
        <v/>
      </c>
      <c r="HU20" t="str">
        <f t="shared" si="59"/>
        <v/>
      </c>
      <c r="IA20" s="37" t="str">
        <f t="shared" ca="1" si="60"/>
        <v/>
      </c>
      <c r="IB20" t="str">
        <f t="shared" si="61"/>
        <v/>
      </c>
      <c r="IH20" s="37" t="str">
        <f t="shared" ca="1" si="62"/>
        <v/>
      </c>
      <c r="II20" t="str">
        <f t="shared" si="63"/>
        <v/>
      </c>
      <c r="JT20" s="26" t="str">
        <f t="shared" si="64"/>
        <v/>
      </c>
      <c r="JV20" t="str">
        <f t="shared" si="65"/>
        <v/>
      </c>
      <c r="KK20" t="str">
        <f t="shared" si="66"/>
        <v/>
      </c>
      <c r="KM20" s="31" t="str">
        <f t="shared" si="67"/>
        <v/>
      </c>
      <c r="KP20" s="38" t="str">
        <f t="shared" si="68"/>
        <v/>
      </c>
      <c r="KX20" t="str">
        <f t="shared" si="69"/>
        <v/>
      </c>
      <c r="KY20" t="str">
        <f t="shared" si="70"/>
        <v/>
      </c>
      <c r="LB20" t="str">
        <f t="shared" si="71"/>
        <v/>
      </c>
      <c r="LD20" t="str">
        <f t="shared" si="72"/>
        <v/>
      </c>
      <c r="LE20" t="str">
        <f t="shared" si="73"/>
        <v/>
      </c>
      <c r="LO20" t="str">
        <f t="shared" si="74"/>
        <v/>
      </c>
    </row>
    <row r="21" spans="1:327" ht="16" x14ac:dyDescent="0.2">
      <c r="A21">
        <v>3</v>
      </c>
      <c r="C21" s="26" t="str">
        <f t="shared" ca="1" si="0"/>
        <v>Outborn</v>
      </c>
      <c r="E21" s="27" t="str">
        <f t="shared" ca="1" si="1"/>
        <v>Mar</v>
      </c>
      <c r="F21" s="27" t="str">
        <f t="shared" ca="1" si="2"/>
        <v>Mar</v>
      </c>
      <c r="G21" s="28" t="str">
        <f t="shared" ca="1" si="3"/>
        <v/>
      </c>
      <c r="H21" t="str">
        <f t="shared" si="4"/>
        <v/>
      </c>
      <c r="I21" s="26">
        <f t="shared" ca="1" si="5"/>
        <v>65</v>
      </c>
      <c r="L21" s="31" t="str">
        <f t="shared" si="6"/>
        <v/>
      </c>
      <c r="O21" s="26">
        <f t="shared" ca="1" si="7"/>
        <v>40</v>
      </c>
      <c r="P21" s="26" t="str">
        <f t="shared" ca="1" si="8"/>
        <v>Yes</v>
      </c>
      <c r="Q21" s="26" t="str">
        <f t="shared" ca="1" si="8"/>
        <v>No</v>
      </c>
      <c r="R21" s="26" t="str">
        <f t="shared" ca="1" si="8"/>
        <v>No</v>
      </c>
      <c r="S21" s="26" t="str">
        <f t="shared" ca="1" si="9"/>
        <v>Asian</v>
      </c>
      <c r="T21" s="26" t="str">
        <f t="shared" ca="1" si="10"/>
        <v>Yes</v>
      </c>
      <c r="U21" s="26">
        <f t="shared" ca="1" si="11"/>
        <v>3330</v>
      </c>
      <c r="X21" s="26" t="str">
        <f t="shared" ca="1" si="12"/>
        <v>No</v>
      </c>
      <c r="Y21" s="26" t="str">
        <f t="shared" ca="1" si="12"/>
        <v>No</v>
      </c>
      <c r="Z21" s="26" t="str">
        <f t="shared" ca="1" si="12"/>
        <v>Yes</v>
      </c>
      <c r="AA21" s="26" t="str">
        <f t="shared" ca="1" si="12"/>
        <v>No</v>
      </c>
      <c r="AB21" s="26" t="str">
        <f t="shared" ca="1" si="13"/>
        <v>No</v>
      </c>
      <c r="AG21" s="26" t="str">
        <f t="shared" ca="1" si="14"/>
        <v>Yes</v>
      </c>
      <c r="AH21" s="26" t="str">
        <f t="shared" ca="1" si="14"/>
        <v>No</v>
      </c>
      <c r="AI21" s="26" t="str">
        <f t="shared" ca="1" si="14"/>
        <v>No</v>
      </c>
      <c r="AJ21" s="26" t="str">
        <f t="shared" ca="1" si="14"/>
        <v>No</v>
      </c>
      <c r="AK21" s="26" t="str">
        <f t="shared" ca="1" si="15"/>
        <v>No</v>
      </c>
      <c r="AL21" s="26" t="str">
        <f t="shared" ca="1" si="15"/>
        <v>No</v>
      </c>
      <c r="AM21" s="26">
        <f t="shared" ca="1" si="16"/>
        <v>4</v>
      </c>
      <c r="AN21" s="26">
        <f t="shared" ca="1" si="17"/>
        <v>2</v>
      </c>
      <c r="AT21" t="str">
        <f t="shared" ca="1" si="18"/>
        <v>Female</v>
      </c>
      <c r="AU21">
        <f t="shared" ca="1" si="19"/>
        <v>2453</v>
      </c>
      <c r="AV21">
        <f t="shared" ca="1" si="20"/>
        <v>2</v>
      </c>
      <c r="AW21">
        <f t="shared" ca="1" si="21"/>
        <v>22</v>
      </c>
      <c r="AX21">
        <f t="shared" ca="1" si="22"/>
        <v>0</v>
      </c>
      <c r="BB21" t="str">
        <f t="shared" ca="1" si="23"/>
        <v>EMLUCS</v>
      </c>
      <c r="BC21" t="str">
        <f t="shared" ca="1" si="24"/>
        <v>No</v>
      </c>
      <c r="BD21" t="str">
        <f t="shared" ca="1" si="24"/>
        <v>Yes</v>
      </c>
      <c r="BG21" t="str">
        <f t="shared" ca="1" si="25"/>
        <v>No</v>
      </c>
      <c r="BH21">
        <f t="shared" ca="1" si="26"/>
        <v>37</v>
      </c>
      <c r="BI21">
        <f t="shared" ca="1" si="27"/>
        <v>3</v>
      </c>
      <c r="BJ21">
        <f t="shared" ca="1" si="28"/>
        <v>8</v>
      </c>
      <c r="BK21" t="str">
        <f t="shared" si="29"/>
        <v/>
      </c>
      <c r="BL21" s="26">
        <f t="shared" ca="1" si="30"/>
        <v>10</v>
      </c>
      <c r="BO21" s="26" t="str">
        <f t="shared" ca="1" si="31"/>
        <v>No</v>
      </c>
      <c r="CD21" s="26" t="str">
        <f t="shared" ca="1" si="32"/>
        <v>No</v>
      </c>
      <c r="CE21" s="26" t="str">
        <f t="shared" ca="1" si="33"/>
        <v>NA</v>
      </c>
      <c r="CI21" s="31" t="str">
        <f t="shared" si="34"/>
        <v/>
      </c>
      <c r="CJ21" s="26" t="str">
        <f t="shared" ca="1" si="35"/>
        <v>NA</v>
      </c>
      <c r="CK21" s="26" t="str">
        <f t="shared" ca="1" si="36"/>
        <v>Yes</v>
      </c>
      <c r="DN21" s="26" t="str">
        <f t="shared" ca="1" si="37"/>
        <v>Yes</v>
      </c>
      <c r="DV21" t="str">
        <f t="shared" si="38"/>
        <v/>
      </c>
      <c r="DZ21" t="str">
        <f t="shared" si="39"/>
        <v/>
      </c>
      <c r="EA21" t="str">
        <f t="shared" si="40"/>
        <v/>
      </c>
      <c r="EB21" t="str">
        <f t="shared" si="41"/>
        <v/>
      </c>
      <c r="EC21" t="str">
        <f t="shared" si="42"/>
        <v/>
      </c>
      <c r="ED21" t="str">
        <f t="shared" si="43"/>
        <v/>
      </c>
      <c r="EE21" s="34" t="str">
        <f t="shared" si="44"/>
        <v/>
      </c>
      <c r="ER21" s="32" t="str">
        <f t="shared" si="45"/>
        <v/>
      </c>
      <c r="FA21" s="31" t="str">
        <f t="shared" si="46"/>
        <v/>
      </c>
      <c r="FM21" s="31" t="str">
        <f t="shared" si="47"/>
        <v/>
      </c>
      <c r="FQ21" s="26" t="s">
        <v>349</v>
      </c>
      <c r="FR21" s="39" t="str">
        <f t="shared" ca="1" si="48"/>
        <v>NA</v>
      </c>
      <c r="GO21" t="str">
        <f t="shared" ca="1" si="49"/>
        <v/>
      </c>
      <c r="GP21" t="str">
        <f t="shared" si="50"/>
        <v/>
      </c>
      <c r="GS21" t="str">
        <f t="shared" ca="1" si="51"/>
        <v/>
      </c>
      <c r="GY21" t="str">
        <f t="shared" ca="1" si="52"/>
        <v/>
      </c>
      <c r="GZ21" t="str">
        <f t="shared" si="53"/>
        <v/>
      </c>
      <c r="HF21" t="str">
        <f t="shared" ca="1" si="54"/>
        <v/>
      </c>
      <c r="HG21" s="31" t="str">
        <f t="shared" si="55"/>
        <v/>
      </c>
      <c r="HM21" t="str">
        <f t="shared" ca="1" si="56"/>
        <v/>
      </c>
      <c r="HN21" t="str">
        <f t="shared" si="57"/>
        <v/>
      </c>
      <c r="HT21" t="str">
        <f t="shared" ca="1" si="58"/>
        <v/>
      </c>
      <c r="HU21" t="str">
        <f t="shared" si="59"/>
        <v/>
      </c>
      <c r="IA21" s="37" t="str">
        <f t="shared" ca="1" si="60"/>
        <v/>
      </c>
      <c r="IB21" t="str">
        <f t="shared" si="61"/>
        <v/>
      </c>
      <c r="IH21" s="37" t="str">
        <f t="shared" ca="1" si="62"/>
        <v/>
      </c>
      <c r="II21" t="str">
        <f t="shared" si="63"/>
        <v/>
      </c>
      <c r="JT21" s="26" t="str">
        <f t="shared" si="64"/>
        <v/>
      </c>
      <c r="JV21" t="str">
        <f t="shared" si="65"/>
        <v/>
      </c>
      <c r="KK21" t="str">
        <f t="shared" si="66"/>
        <v/>
      </c>
      <c r="KM21" s="31" t="str">
        <f t="shared" si="67"/>
        <v/>
      </c>
      <c r="KP21" s="38" t="str">
        <f t="shared" si="68"/>
        <v/>
      </c>
      <c r="KX21" t="str">
        <f t="shared" si="69"/>
        <v/>
      </c>
      <c r="KY21" t="str">
        <f t="shared" si="70"/>
        <v/>
      </c>
      <c r="LB21" t="str">
        <f t="shared" si="71"/>
        <v/>
      </c>
      <c r="LD21" t="str">
        <f t="shared" si="72"/>
        <v/>
      </c>
      <c r="LE21" t="str">
        <f t="shared" si="73"/>
        <v/>
      </c>
      <c r="LO21" t="str">
        <f t="shared" si="74"/>
        <v/>
      </c>
    </row>
    <row r="22" spans="1:327" ht="16" x14ac:dyDescent="0.2">
      <c r="A22">
        <v>4</v>
      </c>
      <c r="C22" s="26" t="str">
        <f t="shared" ca="1" si="0"/>
        <v>Inborn</v>
      </c>
      <c r="E22" s="27" t="str">
        <f t="shared" ca="1" si="1"/>
        <v>Dec</v>
      </c>
      <c r="F22" s="27" t="str">
        <f t="shared" ca="1" si="2"/>
        <v>May</v>
      </c>
      <c r="G22" s="28" t="str">
        <f t="shared" ca="1" si="3"/>
        <v/>
      </c>
      <c r="H22" t="str">
        <f t="shared" si="4"/>
        <v/>
      </c>
      <c r="I22" s="26">
        <f t="shared" ca="1" si="5"/>
        <v>82</v>
      </c>
      <c r="L22" s="31" t="str">
        <f t="shared" si="6"/>
        <v/>
      </c>
      <c r="O22" s="26">
        <f t="shared" ca="1" si="7"/>
        <v>28</v>
      </c>
      <c r="P22" s="26" t="str">
        <f t="shared" ca="1" si="8"/>
        <v>Yes</v>
      </c>
      <c r="Q22" s="26" t="str">
        <f t="shared" ca="1" si="8"/>
        <v>No</v>
      </c>
      <c r="R22" s="26" t="str">
        <f t="shared" ca="1" si="8"/>
        <v>No</v>
      </c>
      <c r="S22" s="26" t="str">
        <f t="shared" ca="1" si="9"/>
        <v>African</v>
      </c>
      <c r="T22" s="26" t="str">
        <f t="shared" ca="1" si="10"/>
        <v>No</v>
      </c>
      <c r="U22" s="26">
        <f t="shared" ca="1" si="11"/>
        <v>3079</v>
      </c>
      <c r="X22" s="26" t="str">
        <f t="shared" ca="1" si="12"/>
        <v>Yes</v>
      </c>
      <c r="Y22" s="26" t="str">
        <f t="shared" ca="1" si="12"/>
        <v>No</v>
      </c>
      <c r="Z22" s="26" t="str">
        <f t="shared" ca="1" si="12"/>
        <v>Yes</v>
      </c>
      <c r="AA22" s="26" t="str">
        <f t="shared" ca="1" si="12"/>
        <v>No</v>
      </c>
      <c r="AB22" s="26" t="str">
        <f t="shared" ca="1" si="13"/>
        <v>No</v>
      </c>
      <c r="AG22" s="26" t="str">
        <f t="shared" ca="1" si="14"/>
        <v>Yes</v>
      </c>
      <c r="AH22" s="26" t="str">
        <f t="shared" ca="1" si="14"/>
        <v>No</v>
      </c>
      <c r="AI22" s="26" t="str">
        <f t="shared" ca="1" si="14"/>
        <v>Yes</v>
      </c>
      <c r="AJ22" s="26" t="str">
        <f t="shared" ca="1" si="14"/>
        <v>No</v>
      </c>
      <c r="AK22" s="26" t="str">
        <f t="shared" ca="1" si="15"/>
        <v>No</v>
      </c>
      <c r="AL22" s="26" t="str">
        <f t="shared" ca="1" si="15"/>
        <v>No</v>
      </c>
      <c r="AM22" s="26">
        <f t="shared" ca="1" si="16"/>
        <v>10</v>
      </c>
      <c r="AN22" s="26">
        <f t="shared" ca="1" si="17"/>
        <v>2</v>
      </c>
      <c r="AT22" t="str">
        <f t="shared" ca="1" si="18"/>
        <v>Male</v>
      </c>
      <c r="AU22">
        <f t="shared" ca="1" si="19"/>
        <v>3686</v>
      </c>
      <c r="AV22">
        <f t="shared" ca="1" si="20"/>
        <v>-2</v>
      </c>
      <c r="AW22">
        <f t="shared" ca="1" si="21"/>
        <v>29</v>
      </c>
      <c r="AX22">
        <f t="shared" ca="1" si="22"/>
        <v>1</v>
      </c>
      <c r="BB22" t="str">
        <f t="shared" ca="1" si="23"/>
        <v>EMLUCS</v>
      </c>
      <c r="BC22" t="str">
        <f t="shared" ca="1" si="24"/>
        <v>No</v>
      </c>
      <c r="BD22" t="str">
        <f t="shared" ca="1" si="24"/>
        <v>No</v>
      </c>
      <c r="BG22" t="str">
        <f t="shared" ca="1" si="25"/>
        <v>No</v>
      </c>
      <c r="BH22">
        <f t="shared" ca="1" si="26"/>
        <v>36</v>
      </c>
      <c r="BI22">
        <f t="shared" ca="1" si="27"/>
        <v>-15</v>
      </c>
      <c r="BJ22">
        <f t="shared" ca="1" si="28"/>
        <v>17</v>
      </c>
      <c r="BK22" t="str">
        <f t="shared" si="29"/>
        <v/>
      </c>
      <c r="BL22" s="26">
        <f t="shared" ca="1" si="30"/>
        <v>19</v>
      </c>
      <c r="BO22" s="26" t="str">
        <f t="shared" ca="1" si="31"/>
        <v>Yes</v>
      </c>
      <c r="CD22" s="26" t="str">
        <f t="shared" ca="1" si="32"/>
        <v>No</v>
      </c>
      <c r="CE22" s="26" t="str">
        <f t="shared" ca="1" si="33"/>
        <v>NA</v>
      </c>
      <c r="CI22" s="31" t="str">
        <f t="shared" si="34"/>
        <v/>
      </c>
      <c r="CJ22" s="26" t="str">
        <f t="shared" ca="1" si="35"/>
        <v>NA</v>
      </c>
      <c r="CK22" s="26" t="str">
        <f t="shared" ca="1" si="36"/>
        <v>Yes</v>
      </c>
      <c r="DN22" s="26" t="str">
        <f t="shared" ca="1" si="37"/>
        <v>Yes</v>
      </c>
      <c r="DV22" t="str">
        <f t="shared" si="38"/>
        <v/>
      </c>
      <c r="DZ22" t="str">
        <f t="shared" si="39"/>
        <v/>
      </c>
      <c r="EA22" t="str">
        <f t="shared" si="40"/>
        <v/>
      </c>
      <c r="EB22" t="str">
        <f t="shared" si="41"/>
        <v/>
      </c>
      <c r="EC22" t="str">
        <f t="shared" si="42"/>
        <v/>
      </c>
      <c r="ED22" t="str">
        <f t="shared" si="43"/>
        <v/>
      </c>
      <c r="EE22" s="34" t="str">
        <f t="shared" si="44"/>
        <v/>
      </c>
      <c r="ER22" s="32" t="str">
        <f t="shared" si="45"/>
        <v/>
      </c>
      <c r="FA22" s="31" t="str">
        <f t="shared" si="46"/>
        <v/>
      </c>
      <c r="FM22" s="31" t="str">
        <f t="shared" si="47"/>
        <v/>
      </c>
      <c r="FQ22" s="26" t="s">
        <v>350</v>
      </c>
      <c r="FR22" s="39" t="str">
        <f t="shared" ca="1" si="48"/>
        <v>GPC</v>
      </c>
      <c r="GO22" t="str">
        <f t="shared" ca="1" si="49"/>
        <v/>
      </c>
      <c r="GP22" t="str">
        <f t="shared" si="50"/>
        <v/>
      </c>
      <c r="GS22" t="str">
        <f t="shared" ca="1" si="51"/>
        <v/>
      </c>
      <c r="GY22" t="str">
        <f t="shared" ca="1" si="52"/>
        <v/>
      </c>
      <c r="GZ22" t="str">
        <f t="shared" si="53"/>
        <v/>
      </c>
      <c r="HF22" t="str">
        <f t="shared" ca="1" si="54"/>
        <v/>
      </c>
      <c r="HG22" s="31" t="str">
        <f t="shared" si="55"/>
        <v/>
      </c>
      <c r="HM22" t="str">
        <f t="shared" ca="1" si="56"/>
        <v/>
      </c>
      <c r="HN22" t="str">
        <f t="shared" si="57"/>
        <v/>
      </c>
      <c r="HT22" t="str">
        <f t="shared" ca="1" si="58"/>
        <v/>
      </c>
      <c r="HU22" t="str">
        <f t="shared" si="59"/>
        <v/>
      </c>
      <c r="IA22" s="37" t="str">
        <f t="shared" ca="1" si="60"/>
        <v/>
      </c>
      <c r="IB22" t="str">
        <f t="shared" si="61"/>
        <v/>
      </c>
      <c r="IH22" s="37" t="str">
        <f t="shared" ca="1" si="62"/>
        <v/>
      </c>
      <c r="II22" t="str">
        <f t="shared" si="63"/>
        <v/>
      </c>
      <c r="JT22" s="26" t="str">
        <f t="shared" si="64"/>
        <v/>
      </c>
      <c r="JV22" t="str">
        <f t="shared" si="65"/>
        <v/>
      </c>
      <c r="KK22" t="str">
        <f t="shared" si="66"/>
        <v/>
      </c>
      <c r="KM22" s="31" t="str">
        <f t="shared" si="67"/>
        <v/>
      </c>
      <c r="KP22" s="38" t="str">
        <f t="shared" si="68"/>
        <v/>
      </c>
      <c r="KX22" t="str">
        <f t="shared" si="69"/>
        <v/>
      </c>
      <c r="KY22" t="str">
        <f t="shared" si="70"/>
        <v/>
      </c>
      <c r="LB22" t="str">
        <f t="shared" si="71"/>
        <v/>
      </c>
      <c r="LD22" t="str">
        <f t="shared" si="72"/>
        <v/>
      </c>
      <c r="LE22" t="str">
        <f t="shared" si="73"/>
        <v/>
      </c>
      <c r="LO22" t="str">
        <f t="shared" si="74"/>
        <v/>
      </c>
    </row>
    <row r="23" spans="1:327" ht="16" x14ac:dyDescent="0.2">
      <c r="A23">
        <v>2</v>
      </c>
      <c r="C23" s="26" t="str">
        <f t="shared" ca="1" si="0"/>
        <v>Inborn</v>
      </c>
      <c r="E23" s="27" t="str">
        <f t="shared" ca="1" si="1"/>
        <v>Oct</v>
      </c>
      <c r="F23" s="27" t="str">
        <f t="shared" ca="1" si="2"/>
        <v>Jul</v>
      </c>
      <c r="G23" s="28" t="str">
        <f t="shared" ca="1" si="3"/>
        <v/>
      </c>
      <c r="H23" t="str">
        <f t="shared" si="4"/>
        <v/>
      </c>
      <c r="I23" s="26">
        <f t="shared" ca="1" si="5"/>
        <v>4</v>
      </c>
      <c r="L23" s="31" t="str">
        <f t="shared" si="6"/>
        <v/>
      </c>
      <c r="O23" s="26">
        <f t="shared" ca="1" si="7"/>
        <v>18</v>
      </c>
      <c r="P23" s="26" t="str">
        <f t="shared" ca="1" si="8"/>
        <v>No</v>
      </c>
      <c r="Q23" s="26" t="str">
        <f t="shared" ca="1" si="8"/>
        <v>No</v>
      </c>
      <c r="R23" s="26" t="str">
        <f t="shared" ca="1" si="8"/>
        <v>Yes</v>
      </c>
      <c r="S23" s="26" t="str">
        <f t="shared" ca="1" si="9"/>
        <v>African</v>
      </c>
      <c r="T23" s="26" t="str">
        <f t="shared" ca="1" si="10"/>
        <v>No</v>
      </c>
      <c r="U23" s="26">
        <f t="shared" ca="1" si="11"/>
        <v>3724</v>
      </c>
      <c r="X23" s="26" t="str">
        <f t="shared" ca="1" si="12"/>
        <v>Yes</v>
      </c>
      <c r="Y23" s="26" t="str">
        <f t="shared" ca="1" si="12"/>
        <v>Yes</v>
      </c>
      <c r="Z23" s="26" t="str">
        <f t="shared" ca="1" si="12"/>
        <v>Yes</v>
      </c>
      <c r="AA23" s="26" t="str">
        <f t="shared" ca="1" si="12"/>
        <v>Yes</v>
      </c>
      <c r="AB23" s="26" t="str">
        <f t="shared" ca="1" si="13"/>
        <v>Yes</v>
      </c>
      <c r="AG23" s="26" t="str">
        <f t="shared" ca="1" si="14"/>
        <v>No</v>
      </c>
      <c r="AH23" s="26" t="str">
        <f t="shared" ca="1" si="14"/>
        <v>No</v>
      </c>
      <c r="AI23" s="26" t="str">
        <f t="shared" ca="1" si="14"/>
        <v>Yes</v>
      </c>
      <c r="AJ23" s="26" t="str">
        <f t="shared" ca="1" si="14"/>
        <v>Yes</v>
      </c>
      <c r="AK23" s="26" t="str">
        <f t="shared" ca="1" si="15"/>
        <v>No</v>
      </c>
      <c r="AL23" s="26" t="str">
        <f t="shared" ca="1" si="15"/>
        <v>Yes</v>
      </c>
      <c r="AM23" s="26">
        <f t="shared" ca="1" si="16"/>
        <v>9</v>
      </c>
      <c r="AN23" s="26">
        <f t="shared" ca="1" si="17"/>
        <v>2</v>
      </c>
      <c r="AT23" t="str">
        <f t="shared" ca="1" si="18"/>
        <v>Male</v>
      </c>
      <c r="AU23">
        <f t="shared" ca="1" si="19"/>
        <v>3691</v>
      </c>
      <c r="AV23">
        <f t="shared" ca="1" si="20"/>
        <v>2</v>
      </c>
      <c r="AW23">
        <f t="shared" ca="1" si="21"/>
        <v>38</v>
      </c>
      <c r="AX23">
        <f t="shared" ca="1" si="22"/>
        <v>4</v>
      </c>
      <c r="BB23" t="str">
        <f t="shared" ca="1" si="23"/>
        <v>INSTRUMENTAL</v>
      </c>
      <c r="BC23" t="str">
        <f t="shared" ca="1" si="24"/>
        <v>Yes</v>
      </c>
      <c r="BD23" t="str">
        <f t="shared" ca="1" si="24"/>
        <v>No</v>
      </c>
      <c r="BG23" t="str">
        <f t="shared" ca="1" si="25"/>
        <v>Yes</v>
      </c>
      <c r="BH23">
        <f t="shared" ca="1" si="26"/>
        <v>36</v>
      </c>
      <c r="BI23">
        <f t="shared" ca="1" si="27"/>
        <v>-13</v>
      </c>
      <c r="BJ23">
        <f t="shared" ca="1" si="28"/>
        <v>6</v>
      </c>
      <c r="BK23" t="str">
        <f t="shared" si="29"/>
        <v/>
      </c>
      <c r="BL23" s="26">
        <f t="shared" ca="1" si="30"/>
        <v>8</v>
      </c>
      <c r="BO23" s="26" t="str">
        <f t="shared" ca="1" si="31"/>
        <v>No</v>
      </c>
      <c r="CD23" s="26" t="str">
        <f t="shared" ca="1" si="32"/>
        <v>Yes</v>
      </c>
      <c r="CE23" s="26" t="str">
        <f t="shared" ca="1" si="33"/>
        <v>LMA</v>
      </c>
      <c r="CI23" s="31" t="str">
        <f t="shared" si="34"/>
        <v/>
      </c>
      <c r="CJ23" s="26" t="str">
        <f t="shared" ca="1" si="35"/>
        <v>BS</v>
      </c>
      <c r="CK23" s="26" t="str">
        <f t="shared" ca="1" si="36"/>
        <v>NA</v>
      </c>
      <c r="DN23" s="26" t="str">
        <f t="shared" ca="1" si="37"/>
        <v>Yes</v>
      </c>
      <c r="DV23" t="str">
        <f t="shared" si="38"/>
        <v/>
      </c>
      <c r="DZ23" t="str">
        <f t="shared" si="39"/>
        <v/>
      </c>
      <c r="EA23" t="str">
        <f t="shared" si="40"/>
        <v/>
      </c>
      <c r="EB23" t="str">
        <f t="shared" si="41"/>
        <v/>
      </c>
      <c r="EC23" t="str">
        <f t="shared" si="42"/>
        <v/>
      </c>
      <c r="ED23" t="str">
        <f t="shared" si="43"/>
        <v/>
      </c>
      <c r="EE23" s="34" t="str">
        <f t="shared" si="44"/>
        <v/>
      </c>
      <c r="ER23" s="32" t="str">
        <f t="shared" si="45"/>
        <v/>
      </c>
      <c r="FA23" s="31" t="str">
        <f t="shared" si="46"/>
        <v/>
      </c>
      <c r="FM23" s="31" t="str">
        <f t="shared" si="47"/>
        <v/>
      </c>
      <c r="FQ23" s="26" t="s">
        <v>349</v>
      </c>
      <c r="FR23" s="39" t="str">
        <f t="shared" ca="1" si="48"/>
        <v>NA</v>
      </c>
      <c r="GO23" t="str">
        <f t="shared" ca="1" si="49"/>
        <v/>
      </c>
      <c r="GP23" t="str">
        <f t="shared" si="50"/>
        <v/>
      </c>
      <c r="GS23" t="str">
        <f t="shared" ca="1" si="51"/>
        <v/>
      </c>
      <c r="GY23" t="str">
        <f t="shared" ca="1" si="52"/>
        <v/>
      </c>
      <c r="GZ23" t="str">
        <f t="shared" si="53"/>
        <v/>
      </c>
      <c r="HF23" t="str">
        <f t="shared" ca="1" si="54"/>
        <v/>
      </c>
      <c r="HG23" s="31" t="str">
        <f t="shared" si="55"/>
        <v/>
      </c>
      <c r="HM23" t="str">
        <f t="shared" ca="1" si="56"/>
        <v/>
      </c>
      <c r="HN23" t="str">
        <f t="shared" si="57"/>
        <v/>
      </c>
      <c r="HT23" t="str">
        <f t="shared" ca="1" si="58"/>
        <v/>
      </c>
      <c r="HU23" t="str">
        <f t="shared" si="59"/>
        <v/>
      </c>
      <c r="IA23" s="37" t="str">
        <f t="shared" ca="1" si="60"/>
        <v/>
      </c>
      <c r="IB23" t="str">
        <f t="shared" si="61"/>
        <v/>
      </c>
      <c r="IH23" s="37" t="str">
        <f t="shared" ca="1" si="62"/>
        <v/>
      </c>
      <c r="II23" t="str">
        <f t="shared" si="63"/>
        <v/>
      </c>
      <c r="JT23" s="26" t="str">
        <f t="shared" si="64"/>
        <v/>
      </c>
      <c r="JV23" t="str">
        <f t="shared" si="65"/>
        <v/>
      </c>
      <c r="KK23" t="str">
        <f t="shared" si="66"/>
        <v/>
      </c>
      <c r="KM23" s="31" t="str">
        <f t="shared" si="67"/>
        <v/>
      </c>
      <c r="KP23" s="38" t="str">
        <f t="shared" si="68"/>
        <v/>
      </c>
      <c r="KX23" t="str">
        <f t="shared" si="69"/>
        <v/>
      </c>
      <c r="KY23" t="str">
        <f t="shared" si="70"/>
        <v/>
      </c>
      <c r="LB23" t="str">
        <f t="shared" si="71"/>
        <v/>
      </c>
      <c r="LD23" t="str">
        <f t="shared" si="72"/>
        <v/>
      </c>
      <c r="LE23" t="str">
        <f t="shared" si="73"/>
        <v/>
      </c>
      <c r="LO23" t="str">
        <f t="shared" si="74"/>
        <v/>
      </c>
    </row>
    <row r="24" spans="1:327" ht="16" x14ac:dyDescent="0.2">
      <c r="A24">
        <v>1</v>
      </c>
      <c r="C24" s="26" t="str">
        <f t="shared" ca="1" si="0"/>
        <v>Inborn</v>
      </c>
      <c r="E24" s="27" t="str">
        <f t="shared" ca="1" si="1"/>
        <v>Aug</v>
      </c>
      <c r="F24" s="27" t="str">
        <f t="shared" ca="1" si="2"/>
        <v>Mar</v>
      </c>
      <c r="G24" s="28" t="str">
        <f t="shared" ca="1" si="3"/>
        <v/>
      </c>
      <c r="H24" t="str">
        <f t="shared" si="4"/>
        <v/>
      </c>
      <c r="I24" s="26">
        <f t="shared" ca="1" si="5"/>
        <v>81</v>
      </c>
      <c r="L24" s="31" t="str">
        <f t="shared" si="6"/>
        <v/>
      </c>
      <c r="O24" s="26">
        <f t="shared" ca="1" si="7"/>
        <v>49</v>
      </c>
      <c r="P24" s="26" t="str">
        <f t="shared" ca="1" si="8"/>
        <v>No</v>
      </c>
      <c r="Q24" s="26" t="str">
        <f t="shared" ca="1" si="8"/>
        <v>Yes</v>
      </c>
      <c r="R24" s="26" t="str">
        <f t="shared" ca="1" si="8"/>
        <v>No</v>
      </c>
      <c r="S24" s="26" t="str">
        <f t="shared" ca="1" si="9"/>
        <v>Asian</v>
      </c>
      <c r="T24" s="26" t="str">
        <f t="shared" ca="1" si="10"/>
        <v>No</v>
      </c>
      <c r="U24" s="26">
        <f t="shared" ca="1" si="11"/>
        <v>3918</v>
      </c>
      <c r="X24" s="26" t="str">
        <f t="shared" ca="1" si="12"/>
        <v>Yes</v>
      </c>
      <c r="Y24" s="26" t="str">
        <f t="shared" ca="1" si="12"/>
        <v>Yes</v>
      </c>
      <c r="Z24" s="26" t="str">
        <f t="shared" ca="1" si="12"/>
        <v>Yes</v>
      </c>
      <c r="AA24" s="26" t="str">
        <f t="shared" ca="1" si="12"/>
        <v>No</v>
      </c>
      <c r="AB24" s="26" t="str">
        <f t="shared" ca="1" si="13"/>
        <v>Yes</v>
      </c>
      <c r="AG24" s="26" t="str">
        <f t="shared" ca="1" si="14"/>
        <v>No</v>
      </c>
      <c r="AH24" s="26" t="str">
        <f t="shared" ca="1" si="14"/>
        <v>No</v>
      </c>
      <c r="AI24" s="26" t="str">
        <f t="shared" ca="1" si="14"/>
        <v>Yes</v>
      </c>
      <c r="AJ24" s="26" t="str">
        <f t="shared" ca="1" si="14"/>
        <v>No</v>
      </c>
      <c r="AK24" s="26" t="str">
        <f t="shared" ca="1" si="15"/>
        <v>No</v>
      </c>
      <c r="AL24" s="26" t="str">
        <f t="shared" ca="1" si="15"/>
        <v>Yes</v>
      </c>
      <c r="AM24" s="26">
        <f t="shared" ca="1" si="16"/>
        <v>8</v>
      </c>
      <c r="AN24" s="26">
        <f t="shared" ca="1" si="17"/>
        <v>2</v>
      </c>
      <c r="AT24" t="str">
        <f t="shared" ca="1" si="18"/>
        <v>Female</v>
      </c>
      <c r="AU24">
        <f t="shared" ca="1" si="19"/>
        <v>2807</v>
      </c>
      <c r="AV24">
        <f t="shared" ca="1" si="20"/>
        <v>0</v>
      </c>
      <c r="AW24">
        <f t="shared" ca="1" si="21"/>
        <v>31</v>
      </c>
      <c r="AX24">
        <f t="shared" ca="1" si="22"/>
        <v>0</v>
      </c>
      <c r="BB24" t="str">
        <f t="shared" ca="1" si="23"/>
        <v>EMLUCS</v>
      </c>
      <c r="BC24" t="str">
        <f t="shared" ca="1" si="24"/>
        <v>Yes</v>
      </c>
      <c r="BD24" t="str">
        <f t="shared" ca="1" si="24"/>
        <v>Yes</v>
      </c>
      <c r="BG24" t="str">
        <f t="shared" ca="1" si="25"/>
        <v>Yes</v>
      </c>
      <c r="BH24">
        <f t="shared" ca="1" si="26"/>
        <v>38</v>
      </c>
      <c r="BI24">
        <f t="shared" ca="1" si="27"/>
        <v>-19</v>
      </c>
      <c r="BJ24">
        <f t="shared" ca="1" si="28"/>
        <v>12</v>
      </c>
      <c r="BK24" t="str">
        <f t="shared" si="29"/>
        <v/>
      </c>
      <c r="BL24" s="26">
        <f t="shared" ca="1" si="30"/>
        <v>14</v>
      </c>
      <c r="BO24" s="26" t="str">
        <f t="shared" ca="1" si="31"/>
        <v>Yes</v>
      </c>
      <c r="CD24" s="26" t="str">
        <f t="shared" ca="1" si="32"/>
        <v>No</v>
      </c>
      <c r="CE24" s="26" t="str">
        <f t="shared" ca="1" si="33"/>
        <v>NA</v>
      </c>
      <c r="CI24" s="31" t="str">
        <f t="shared" si="34"/>
        <v/>
      </c>
      <c r="CJ24" s="26" t="str">
        <f t="shared" ca="1" si="35"/>
        <v>NA</v>
      </c>
      <c r="CK24" s="26" t="str">
        <f t="shared" ca="1" si="36"/>
        <v>Yes</v>
      </c>
      <c r="DN24" s="26" t="str">
        <f t="shared" ca="1" si="37"/>
        <v>Yes</v>
      </c>
      <c r="DV24" t="str">
        <f t="shared" si="38"/>
        <v/>
      </c>
      <c r="DZ24" t="str">
        <f t="shared" si="39"/>
        <v/>
      </c>
      <c r="EA24" t="str">
        <f t="shared" si="40"/>
        <v/>
      </c>
      <c r="EB24" t="str">
        <f t="shared" si="41"/>
        <v/>
      </c>
      <c r="EC24" t="str">
        <f t="shared" si="42"/>
        <v/>
      </c>
      <c r="ED24" t="str">
        <f t="shared" si="43"/>
        <v/>
      </c>
      <c r="EE24" s="34" t="str">
        <f t="shared" si="44"/>
        <v/>
      </c>
      <c r="ER24" s="32" t="str">
        <f t="shared" si="45"/>
        <v/>
      </c>
      <c r="FA24" s="31" t="str">
        <f t="shared" si="46"/>
        <v/>
      </c>
      <c r="FM24" s="31" t="str">
        <f t="shared" si="47"/>
        <v/>
      </c>
      <c r="FQ24" s="26" t="s">
        <v>349</v>
      </c>
      <c r="FR24" s="39" t="str">
        <f t="shared" ca="1" si="48"/>
        <v>NA</v>
      </c>
      <c r="GO24" t="str">
        <f t="shared" ca="1" si="49"/>
        <v/>
      </c>
      <c r="GP24" t="str">
        <f t="shared" si="50"/>
        <v/>
      </c>
      <c r="GS24" t="str">
        <f t="shared" ca="1" si="51"/>
        <v/>
      </c>
      <c r="GY24" t="str">
        <f t="shared" ca="1" si="52"/>
        <v/>
      </c>
      <c r="GZ24" t="str">
        <f t="shared" si="53"/>
        <v/>
      </c>
      <c r="HF24" t="str">
        <f t="shared" ca="1" si="54"/>
        <v/>
      </c>
      <c r="HG24" s="31" t="str">
        <f t="shared" si="55"/>
        <v/>
      </c>
      <c r="HM24" t="str">
        <f t="shared" ca="1" si="56"/>
        <v/>
      </c>
      <c r="HN24" t="str">
        <f t="shared" si="57"/>
        <v/>
      </c>
      <c r="HT24" t="str">
        <f t="shared" ca="1" si="58"/>
        <v/>
      </c>
      <c r="HU24" t="str">
        <f t="shared" si="59"/>
        <v/>
      </c>
      <c r="IA24" s="37" t="str">
        <f t="shared" ca="1" si="60"/>
        <v/>
      </c>
      <c r="IB24" t="str">
        <f t="shared" si="61"/>
        <v/>
      </c>
      <c r="IH24" s="37" t="str">
        <f t="shared" ca="1" si="62"/>
        <v/>
      </c>
      <c r="II24" t="str">
        <f t="shared" si="63"/>
        <v/>
      </c>
      <c r="JT24" s="26" t="str">
        <f t="shared" si="64"/>
        <v/>
      </c>
      <c r="JV24" t="str">
        <f t="shared" si="65"/>
        <v/>
      </c>
      <c r="KK24" t="str">
        <f t="shared" si="66"/>
        <v/>
      </c>
      <c r="KM24" s="31" t="str">
        <f t="shared" si="67"/>
        <v/>
      </c>
      <c r="KP24" s="38" t="str">
        <f t="shared" si="68"/>
        <v/>
      </c>
      <c r="KX24" t="str">
        <f t="shared" si="69"/>
        <v/>
      </c>
      <c r="KY24" t="str">
        <f t="shared" si="70"/>
        <v/>
      </c>
      <c r="LB24" t="str">
        <f t="shared" si="71"/>
        <v/>
      </c>
      <c r="LD24" t="str">
        <f t="shared" si="72"/>
        <v/>
      </c>
      <c r="LE24" t="str">
        <f t="shared" si="73"/>
        <v/>
      </c>
      <c r="LO24" t="str">
        <f t="shared" si="74"/>
        <v/>
      </c>
    </row>
    <row r="25" spans="1:327" ht="16" x14ac:dyDescent="0.2">
      <c r="A25">
        <v>1</v>
      </c>
      <c r="C25" s="26" t="str">
        <f t="shared" ca="1" si="0"/>
        <v>Outborn</v>
      </c>
      <c r="E25" s="27" t="str">
        <f t="shared" ca="1" si="1"/>
        <v>Aug</v>
      </c>
      <c r="F25" s="27" t="str">
        <f t="shared" ca="1" si="2"/>
        <v>Apr</v>
      </c>
      <c r="G25" s="28" t="str">
        <f t="shared" ca="1" si="3"/>
        <v/>
      </c>
      <c r="H25" t="str">
        <f t="shared" si="4"/>
        <v/>
      </c>
      <c r="I25" s="26">
        <f t="shared" ca="1" si="5"/>
        <v>73</v>
      </c>
      <c r="L25" s="31" t="str">
        <f t="shared" si="6"/>
        <v/>
      </c>
      <c r="O25" s="26">
        <f t="shared" ca="1" si="7"/>
        <v>33</v>
      </c>
      <c r="P25" s="26" t="str">
        <f t="shared" ca="1" si="8"/>
        <v>No</v>
      </c>
      <c r="Q25" s="26" t="str">
        <f t="shared" ca="1" si="8"/>
        <v>Yes</v>
      </c>
      <c r="R25" s="26" t="str">
        <f t="shared" ca="1" si="8"/>
        <v>No</v>
      </c>
      <c r="S25" s="26" t="str">
        <f t="shared" ca="1" si="9"/>
        <v>African</v>
      </c>
      <c r="T25" s="26" t="str">
        <f t="shared" ca="1" si="10"/>
        <v>Yes</v>
      </c>
      <c r="U25" s="26">
        <f t="shared" ca="1" si="11"/>
        <v>3674</v>
      </c>
      <c r="X25" s="26" t="str">
        <f t="shared" ca="1" si="12"/>
        <v>No</v>
      </c>
      <c r="Y25" s="26" t="str">
        <f t="shared" ca="1" si="12"/>
        <v>No</v>
      </c>
      <c r="Z25" s="26" t="str">
        <f t="shared" ca="1" si="12"/>
        <v>No</v>
      </c>
      <c r="AA25" s="26" t="str">
        <f t="shared" ca="1" si="12"/>
        <v>Yes</v>
      </c>
      <c r="AB25" s="26" t="str">
        <f t="shared" ca="1" si="13"/>
        <v>No</v>
      </c>
      <c r="AG25" s="26" t="str">
        <f t="shared" ca="1" si="14"/>
        <v>Yes</v>
      </c>
      <c r="AH25" s="26" t="str">
        <f t="shared" ca="1" si="14"/>
        <v>No</v>
      </c>
      <c r="AI25" s="26" t="str">
        <f t="shared" ca="1" si="14"/>
        <v>No</v>
      </c>
      <c r="AJ25" s="26" t="str">
        <f t="shared" ca="1" si="14"/>
        <v>No</v>
      </c>
      <c r="AK25" s="26" t="str">
        <f t="shared" ca="1" si="15"/>
        <v>No</v>
      </c>
      <c r="AL25" s="26" t="str">
        <f t="shared" ca="1" si="15"/>
        <v>Yes</v>
      </c>
      <c r="AM25" s="26">
        <f t="shared" ca="1" si="16"/>
        <v>4</v>
      </c>
      <c r="AN25" s="26">
        <f t="shared" ca="1" si="17"/>
        <v>1</v>
      </c>
      <c r="AT25" t="str">
        <f t="shared" ca="1" si="18"/>
        <v>Female</v>
      </c>
      <c r="AU25">
        <f t="shared" ca="1" si="19"/>
        <v>570</v>
      </c>
      <c r="AV25">
        <f t="shared" ca="1" si="20"/>
        <v>-3</v>
      </c>
      <c r="AW25">
        <f t="shared" ca="1" si="21"/>
        <v>23</v>
      </c>
      <c r="AX25">
        <f t="shared" ca="1" si="22"/>
        <v>0</v>
      </c>
      <c r="BB25" t="str">
        <f t="shared" ca="1" si="23"/>
        <v>INSTRUMENTAL</v>
      </c>
      <c r="BC25" t="str">
        <f t="shared" ca="1" si="24"/>
        <v>No</v>
      </c>
      <c r="BD25" t="str">
        <f t="shared" ca="1" si="24"/>
        <v>No</v>
      </c>
      <c r="BG25" t="str">
        <f t="shared" ca="1" si="25"/>
        <v>Yes</v>
      </c>
      <c r="BH25">
        <f t="shared" ca="1" si="26"/>
        <v>36</v>
      </c>
      <c r="BI25">
        <f t="shared" ca="1" si="27"/>
        <v>-13</v>
      </c>
      <c r="BJ25">
        <f t="shared" ca="1" si="28"/>
        <v>11</v>
      </c>
      <c r="BK25" t="str">
        <f t="shared" si="29"/>
        <v/>
      </c>
      <c r="BL25" s="26">
        <f t="shared" ca="1" si="30"/>
        <v>13</v>
      </c>
      <c r="BO25" s="26" t="str">
        <f t="shared" ca="1" si="31"/>
        <v>Yes</v>
      </c>
      <c r="CD25" s="26" t="str">
        <f t="shared" ca="1" si="32"/>
        <v>No</v>
      </c>
      <c r="CE25" s="26" t="str">
        <f t="shared" ca="1" si="33"/>
        <v>NA</v>
      </c>
      <c r="CI25" s="31" t="str">
        <f t="shared" si="34"/>
        <v/>
      </c>
      <c r="CJ25" s="26" t="str">
        <f t="shared" ca="1" si="35"/>
        <v>NA</v>
      </c>
      <c r="CK25" s="26" t="str">
        <f t="shared" ca="1" si="36"/>
        <v>No</v>
      </c>
      <c r="DN25" s="26" t="str">
        <f t="shared" ca="1" si="37"/>
        <v>No</v>
      </c>
      <c r="DV25" t="str">
        <f t="shared" si="38"/>
        <v/>
      </c>
      <c r="DZ25" t="str">
        <f t="shared" si="39"/>
        <v/>
      </c>
      <c r="EA25" t="str">
        <f t="shared" si="40"/>
        <v/>
      </c>
      <c r="EB25" t="str">
        <f t="shared" si="41"/>
        <v/>
      </c>
      <c r="EC25" t="str">
        <f t="shared" si="42"/>
        <v/>
      </c>
      <c r="ED25" t="str">
        <f t="shared" si="43"/>
        <v/>
      </c>
      <c r="EE25" s="34" t="str">
        <f t="shared" si="44"/>
        <v/>
      </c>
      <c r="ER25" s="32" t="str">
        <f t="shared" si="45"/>
        <v/>
      </c>
      <c r="FA25" s="31" t="str">
        <f t="shared" si="46"/>
        <v/>
      </c>
      <c r="FM25" s="31" t="str">
        <f t="shared" si="47"/>
        <v/>
      </c>
      <c r="FQ25" s="26" t="s">
        <v>350</v>
      </c>
      <c r="FR25" s="39" t="str">
        <f t="shared" ca="1" si="48"/>
        <v>CONS</v>
      </c>
      <c r="GO25" t="str">
        <f t="shared" ca="1" si="49"/>
        <v/>
      </c>
      <c r="GP25" t="str">
        <f t="shared" si="50"/>
        <v/>
      </c>
      <c r="GS25" t="str">
        <f t="shared" ca="1" si="51"/>
        <v/>
      </c>
      <c r="GY25" t="str">
        <f t="shared" ca="1" si="52"/>
        <v/>
      </c>
      <c r="GZ25" t="str">
        <f t="shared" si="53"/>
        <v/>
      </c>
      <c r="HF25" t="str">
        <f t="shared" ca="1" si="54"/>
        <v/>
      </c>
      <c r="HG25" s="31" t="str">
        <f t="shared" si="55"/>
        <v/>
      </c>
      <c r="HM25" t="str">
        <f t="shared" ca="1" si="56"/>
        <v/>
      </c>
      <c r="HN25" t="str">
        <f t="shared" si="57"/>
        <v/>
      </c>
      <c r="HT25" t="str">
        <f t="shared" ca="1" si="58"/>
        <v/>
      </c>
      <c r="HU25" t="str">
        <f t="shared" si="59"/>
        <v/>
      </c>
      <c r="IA25" s="37" t="str">
        <f t="shared" ca="1" si="60"/>
        <v/>
      </c>
      <c r="IB25" t="str">
        <f t="shared" si="61"/>
        <v/>
      </c>
      <c r="IH25" s="37" t="str">
        <f t="shared" ca="1" si="62"/>
        <v/>
      </c>
      <c r="II25" t="str">
        <f t="shared" si="63"/>
        <v/>
      </c>
      <c r="JT25" s="26" t="str">
        <f t="shared" si="64"/>
        <v/>
      </c>
      <c r="JV25" t="str">
        <f t="shared" si="65"/>
        <v/>
      </c>
      <c r="KK25" t="str">
        <f t="shared" si="66"/>
        <v/>
      </c>
      <c r="KM25" s="31" t="str">
        <f t="shared" si="67"/>
        <v/>
      </c>
      <c r="KP25" s="38" t="str">
        <f t="shared" si="68"/>
        <v/>
      </c>
      <c r="KX25" t="str">
        <f t="shared" si="69"/>
        <v/>
      </c>
      <c r="KY25" t="str">
        <f t="shared" si="70"/>
        <v/>
      </c>
      <c r="LB25" t="str">
        <f t="shared" si="71"/>
        <v/>
      </c>
      <c r="LD25" t="str">
        <f t="shared" si="72"/>
        <v/>
      </c>
      <c r="LE25" t="str">
        <f t="shared" si="73"/>
        <v/>
      </c>
      <c r="LO25" t="str">
        <f t="shared" si="74"/>
        <v/>
      </c>
    </row>
    <row r="26" spans="1:327" ht="16" x14ac:dyDescent="0.2">
      <c r="A26">
        <v>4</v>
      </c>
      <c r="C26" s="26" t="str">
        <f t="shared" ca="1" si="0"/>
        <v>Inborn</v>
      </c>
      <c r="E26" s="27" t="str">
        <f t="shared" ca="1" si="1"/>
        <v>Jun</v>
      </c>
      <c r="F26" s="27" t="str">
        <f t="shared" ca="1" si="2"/>
        <v>Jun</v>
      </c>
      <c r="G26" s="28" t="str">
        <f t="shared" ca="1" si="3"/>
        <v/>
      </c>
      <c r="H26" t="str">
        <f t="shared" si="4"/>
        <v/>
      </c>
      <c r="I26" s="26">
        <f t="shared" ca="1" si="5"/>
        <v>89</v>
      </c>
      <c r="L26" s="31" t="str">
        <f t="shared" si="6"/>
        <v/>
      </c>
      <c r="O26" s="26">
        <f t="shared" ca="1" si="7"/>
        <v>26</v>
      </c>
      <c r="P26" s="26" t="str">
        <f t="shared" ca="1" si="8"/>
        <v>No</v>
      </c>
      <c r="Q26" s="26" t="str">
        <f t="shared" ca="1" si="8"/>
        <v>Yes</v>
      </c>
      <c r="R26" s="26" t="str">
        <f t="shared" ca="1" si="8"/>
        <v>No</v>
      </c>
      <c r="S26" s="26" t="str">
        <f t="shared" ca="1" si="9"/>
        <v>Asian</v>
      </c>
      <c r="T26" s="26" t="str">
        <f t="shared" ca="1" si="10"/>
        <v>No</v>
      </c>
      <c r="U26" s="26">
        <f t="shared" ca="1" si="11"/>
        <v>3659</v>
      </c>
      <c r="X26" s="26" t="str">
        <f t="shared" ca="1" si="12"/>
        <v>No</v>
      </c>
      <c r="Y26" s="26" t="str">
        <f t="shared" ca="1" si="12"/>
        <v>No</v>
      </c>
      <c r="Z26" s="26" t="str">
        <f t="shared" ca="1" si="12"/>
        <v>Yes</v>
      </c>
      <c r="AA26" s="26" t="str">
        <f t="shared" ca="1" si="12"/>
        <v>No</v>
      </c>
      <c r="AB26" s="26" t="str">
        <f t="shared" ca="1" si="13"/>
        <v>No</v>
      </c>
      <c r="AG26" s="26" t="str">
        <f t="shared" ca="1" si="14"/>
        <v>No</v>
      </c>
      <c r="AH26" s="26" t="str">
        <f t="shared" ca="1" si="14"/>
        <v>No</v>
      </c>
      <c r="AI26" s="26" t="str">
        <f t="shared" ca="1" si="14"/>
        <v>No</v>
      </c>
      <c r="AJ26" s="26" t="str">
        <f t="shared" ca="1" si="14"/>
        <v>No</v>
      </c>
      <c r="AK26" s="26" t="str">
        <f t="shared" ca="1" si="15"/>
        <v>Yes</v>
      </c>
      <c r="AL26" s="26" t="str">
        <f t="shared" ca="1" si="15"/>
        <v>Yes</v>
      </c>
      <c r="AM26" s="26">
        <f t="shared" ca="1" si="16"/>
        <v>4</v>
      </c>
      <c r="AN26" s="26">
        <f t="shared" ca="1" si="17"/>
        <v>2</v>
      </c>
      <c r="AT26" t="str">
        <f t="shared" ca="1" si="18"/>
        <v>Male</v>
      </c>
      <c r="AU26">
        <f t="shared" ca="1" si="19"/>
        <v>3160</v>
      </c>
      <c r="AV26">
        <f t="shared" ca="1" si="20"/>
        <v>3</v>
      </c>
      <c r="AW26">
        <f t="shared" ca="1" si="21"/>
        <v>38</v>
      </c>
      <c r="AX26">
        <f t="shared" ca="1" si="22"/>
        <v>3</v>
      </c>
      <c r="BB26" t="str">
        <f t="shared" ca="1" si="23"/>
        <v>INSTRUMENTAL</v>
      </c>
      <c r="BC26" t="str">
        <f t="shared" ca="1" si="24"/>
        <v>Yes</v>
      </c>
      <c r="BD26" t="str">
        <f t="shared" ca="1" si="24"/>
        <v>No</v>
      </c>
      <c r="BG26" t="str">
        <f t="shared" ca="1" si="25"/>
        <v>Yes</v>
      </c>
      <c r="BH26">
        <f t="shared" ca="1" si="26"/>
        <v>38</v>
      </c>
      <c r="BI26">
        <f t="shared" ca="1" si="27"/>
        <v>-14</v>
      </c>
      <c r="BJ26">
        <f t="shared" ca="1" si="28"/>
        <v>7</v>
      </c>
      <c r="BK26" t="str">
        <f t="shared" si="29"/>
        <v/>
      </c>
      <c r="BL26" s="26">
        <f t="shared" ca="1" si="30"/>
        <v>9</v>
      </c>
      <c r="BO26" s="26" t="str">
        <f t="shared" ca="1" si="31"/>
        <v>No</v>
      </c>
      <c r="CD26" s="26" t="str">
        <f t="shared" ca="1" si="32"/>
        <v>No</v>
      </c>
      <c r="CE26" s="26" t="str">
        <f t="shared" ca="1" si="33"/>
        <v>NA</v>
      </c>
      <c r="CI26" s="31" t="str">
        <f t="shared" si="34"/>
        <v/>
      </c>
      <c r="CJ26" s="26" t="str">
        <f t="shared" ca="1" si="35"/>
        <v>NA</v>
      </c>
      <c r="CK26" s="26" t="str">
        <f t="shared" ca="1" si="36"/>
        <v>NA</v>
      </c>
      <c r="DN26" s="26" t="str">
        <f t="shared" ca="1" si="37"/>
        <v>Yes</v>
      </c>
      <c r="DV26" t="str">
        <f t="shared" si="38"/>
        <v/>
      </c>
      <c r="DZ26" t="str">
        <f t="shared" si="39"/>
        <v/>
      </c>
      <c r="EA26" t="str">
        <f t="shared" si="40"/>
        <v/>
      </c>
      <c r="EB26" t="str">
        <f t="shared" si="41"/>
        <v/>
      </c>
      <c r="EC26" t="str">
        <f t="shared" si="42"/>
        <v/>
      </c>
      <c r="ED26" t="str">
        <f t="shared" si="43"/>
        <v/>
      </c>
      <c r="EE26" s="34" t="str">
        <f t="shared" si="44"/>
        <v/>
      </c>
      <c r="ER26" s="32" t="str">
        <f t="shared" si="45"/>
        <v/>
      </c>
      <c r="FA26" s="31" t="str">
        <f t="shared" si="46"/>
        <v/>
      </c>
      <c r="FM26" s="31" t="str">
        <f t="shared" si="47"/>
        <v/>
      </c>
      <c r="FQ26" s="26" t="s">
        <v>350</v>
      </c>
      <c r="FR26" s="39" t="str">
        <f t="shared" ca="1" si="48"/>
        <v>Other</v>
      </c>
      <c r="GO26" t="str">
        <f t="shared" ca="1" si="49"/>
        <v/>
      </c>
      <c r="GP26" t="str">
        <f t="shared" si="50"/>
        <v/>
      </c>
      <c r="GS26" t="str">
        <f t="shared" ca="1" si="51"/>
        <v/>
      </c>
      <c r="GY26" t="str">
        <f t="shared" ca="1" si="52"/>
        <v/>
      </c>
      <c r="GZ26" t="str">
        <f t="shared" si="53"/>
        <v/>
      </c>
      <c r="HF26" t="str">
        <f t="shared" ca="1" si="54"/>
        <v/>
      </c>
      <c r="HG26" s="31" t="str">
        <f t="shared" si="55"/>
        <v/>
      </c>
      <c r="HM26" t="str">
        <f t="shared" ca="1" si="56"/>
        <v/>
      </c>
      <c r="HN26" t="str">
        <f t="shared" si="57"/>
        <v/>
      </c>
      <c r="HT26" t="str">
        <f t="shared" ca="1" si="58"/>
        <v/>
      </c>
      <c r="HU26" t="str">
        <f t="shared" si="59"/>
        <v/>
      </c>
      <c r="IA26" s="37" t="str">
        <f t="shared" ca="1" si="60"/>
        <v/>
      </c>
      <c r="IB26" t="str">
        <f t="shared" si="61"/>
        <v/>
      </c>
      <c r="IH26" s="37" t="str">
        <f t="shared" ca="1" si="62"/>
        <v/>
      </c>
      <c r="II26" t="str">
        <f t="shared" si="63"/>
        <v/>
      </c>
      <c r="JT26" s="26" t="str">
        <f t="shared" si="64"/>
        <v/>
      </c>
      <c r="JV26" t="str">
        <f t="shared" si="65"/>
        <v/>
      </c>
      <c r="KK26" t="str">
        <f t="shared" si="66"/>
        <v/>
      </c>
      <c r="KM26" s="31" t="str">
        <f t="shared" si="67"/>
        <v/>
      </c>
      <c r="KP26" s="38" t="str">
        <f t="shared" si="68"/>
        <v/>
      </c>
      <c r="KX26" t="str">
        <f t="shared" si="69"/>
        <v/>
      </c>
      <c r="KY26" t="str">
        <f t="shared" si="70"/>
        <v/>
      </c>
      <c r="LB26" t="str">
        <f t="shared" si="71"/>
        <v/>
      </c>
      <c r="LD26" t="str">
        <f t="shared" si="72"/>
        <v/>
      </c>
      <c r="LE26" t="str">
        <f t="shared" si="73"/>
        <v/>
      </c>
      <c r="LO26" t="str">
        <f t="shared" si="74"/>
        <v/>
      </c>
    </row>
    <row r="27" spans="1:327" ht="16" x14ac:dyDescent="0.2">
      <c r="A27">
        <v>1</v>
      </c>
      <c r="C27" s="26" t="str">
        <f t="shared" ca="1" si="0"/>
        <v>Outborn</v>
      </c>
      <c r="E27" s="27" t="str">
        <f t="shared" ca="1" si="1"/>
        <v>Jun</v>
      </c>
      <c r="F27" s="27" t="str">
        <f t="shared" ca="1" si="2"/>
        <v>Jul</v>
      </c>
      <c r="G27" s="28" t="str">
        <f t="shared" ca="1" si="3"/>
        <v/>
      </c>
      <c r="H27" t="str">
        <f t="shared" si="4"/>
        <v/>
      </c>
      <c r="I27" s="26">
        <f t="shared" ca="1" si="5"/>
        <v>85</v>
      </c>
      <c r="L27" s="31" t="str">
        <f t="shared" si="6"/>
        <v/>
      </c>
      <c r="O27" s="26">
        <f t="shared" ca="1" si="7"/>
        <v>27</v>
      </c>
      <c r="P27" s="26" t="str">
        <f t="shared" ca="1" si="8"/>
        <v>Yes</v>
      </c>
      <c r="Q27" s="26" t="str">
        <f t="shared" ca="1" si="8"/>
        <v>Yes</v>
      </c>
      <c r="R27" s="26" t="str">
        <f t="shared" ca="1" si="8"/>
        <v>Yes</v>
      </c>
      <c r="S27" s="26" t="str">
        <f t="shared" ca="1" si="9"/>
        <v>African</v>
      </c>
      <c r="T27" s="26" t="str">
        <f t="shared" ca="1" si="10"/>
        <v>Yes</v>
      </c>
      <c r="U27" s="26">
        <f t="shared" ca="1" si="11"/>
        <v>3293</v>
      </c>
      <c r="X27" s="26" t="str">
        <f t="shared" ca="1" si="12"/>
        <v>No</v>
      </c>
      <c r="Y27" s="26" t="str">
        <f t="shared" ca="1" si="12"/>
        <v>No</v>
      </c>
      <c r="Z27" s="26" t="str">
        <f t="shared" ca="1" si="12"/>
        <v>Yes</v>
      </c>
      <c r="AA27" s="26" t="str">
        <f t="shared" ca="1" si="12"/>
        <v>Yes</v>
      </c>
      <c r="AB27" s="26" t="str">
        <f t="shared" ca="1" si="13"/>
        <v>Yes</v>
      </c>
      <c r="AG27" s="26" t="str">
        <f t="shared" ca="1" si="14"/>
        <v>Yes</v>
      </c>
      <c r="AH27" s="26" t="str">
        <f t="shared" ca="1" si="14"/>
        <v>Yes</v>
      </c>
      <c r="AI27" s="26" t="str">
        <f t="shared" ca="1" si="14"/>
        <v>Yes</v>
      </c>
      <c r="AJ27" s="26" t="str">
        <f t="shared" ca="1" si="14"/>
        <v>Yes</v>
      </c>
      <c r="AK27" s="26" t="str">
        <f t="shared" ca="1" si="15"/>
        <v>No</v>
      </c>
      <c r="AL27" s="26" t="str">
        <f t="shared" ca="1" si="15"/>
        <v>Yes</v>
      </c>
      <c r="AM27" s="26">
        <f t="shared" ca="1" si="16"/>
        <v>7</v>
      </c>
      <c r="AN27" s="26">
        <f t="shared" ca="1" si="17"/>
        <v>2</v>
      </c>
      <c r="AT27" t="str">
        <f t="shared" ca="1" si="18"/>
        <v>Female</v>
      </c>
      <c r="AU27">
        <f t="shared" ca="1" si="19"/>
        <v>1462</v>
      </c>
      <c r="AV27">
        <f t="shared" ca="1" si="20"/>
        <v>0</v>
      </c>
      <c r="AW27">
        <f t="shared" ca="1" si="21"/>
        <v>34</v>
      </c>
      <c r="AX27">
        <f t="shared" ca="1" si="22"/>
        <v>1</v>
      </c>
      <c r="BB27" t="str">
        <f t="shared" ca="1" si="23"/>
        <v>Vaginal</v>
      </c>
      <c r="BC27" t="str">
        <f t="shared" ca="1" si="24"/>
        <v>No</v>
      </c>
      <c r="BD27" t="str">
        <f t="shared" ca="1" si="24"/>
        <v>No</v>
      </c>
      <c r="BG27" t="str">
        <f t="shared" ca="1" si="25"/>
        <v>No</v>
      </c>
      <c r="BH27">
        <f t="shared" ca="1" si="26"/>
        <v>34</v>
      </c>
      <c r="BI27">
        <f t="shared" ca="1" si="27"/>
        <v>-1</v>
      </c>
      <c r="BJ27">
        <f t="shared" ca="1" si="28"/>
        <v>10</v>
      </c>
      <c r="BK27" t="str">
        <f t="shared" si="29"/>
        <v/>
      </c>
      <c r="BL27" s="26">
        <f t="shared" ca="1" si="30"/>
        <v>12</v>
      </c>
      <c r="BO27" s="26" t="str">
        <f t="shared" ca="1" si="31"/>
        <v>Yes</v>
      </c>
      <c r="CD27" s="26" t="str">
        <f t="shared" ca="1" si="32"/>
        <v>No</v>
      </c>
      <c r="CE27" s="26" t="str">
        <f t="shared" ca="1" si="33"/>
        <v>NA</v>
      </c>
      <c r="CI27" s="31" t="str">
        <f t="shared" si="34"/>
        <v/>
      </c>
      <c r="CJ27" s="26" t="str">
        <f t="shared" ca="1" si="35"/>
        <v>NA</v>
      </c>
      <c r="CK27" s="26" t="str">
        <f t="shared" ca="1" si="36"/>
        <v>NA</v>
      </c>
      <c r="DN27" s="26" t="str">
        <f t="shared" ca="1" si="37"/>
        <v>No</v>
      </c>
      <c r="DV27" t="str">
        <f t="shared" si="38"/>
        <v/>
      </c>
      <c r="DZ27" t="str">
        <f t="shared" si="39"/>
        <v/>
      </c>
      <c r="EA27" t="str">
        <f t="shared" si="40"/>
        <v/>
      </c>
      <c r="EB27" t="str">
        <f t="shared" si="41"/>
        <v/>
      </c>
      <c r="EC27" t="str">
        <f t="shared" si="42"/>
        <v/>
      </c>
      <c r="ED27" t="str">
        <f t="shared" si="43"/>
        <v/>
      </c>
      <c r="EE27" s="34" t="str">
        <f t="shared" si="44"/>
        <v/>
      </c>
      <c r="ER27" s="32" t="str">
        <f t="shared" si="45"/>
        <v/>
      </c>
      <c r="FA27" s="31" t="str">
        <f t="shared" si="46"/>
        <v/>
      </c>
      <c r="FM27" s="31" t="str">
        <f t="shared" si="47"/>
        <v/>
      </c>
      <c r="FQ27" s="26" t="s">
        <v>349</v>
      </c>
      <c r="FR27" s="39" t="str">
        <f t="shared" ca="1" si="48"/>
        <v>NA</v>
      </c>
      <c r="GO27" t="str">
        <f t="shared" ca="1" si="49"/>
        <v/>
      </c>
      <c r="GP27" t="str">
        <f t="shared" si="50"/>
        <v/>
      </c>
      <c r="GS27" t="str">
        <f t="shared" ca="1" si="51"/>
        <v/>
      </c>
      <c r="GY27" t="str">
        <f t="shared" ca="1" si="52"/>
        <v/>
      </c>
      <c r="GZ27" t="str">
        <f t="shared" si="53"/>
        <v/>
      </c>
      <c r="HF27" t="str">
        <f t="shared" ca="1" si="54"/>
        <v/>
      </c>
      <c r="HG27" s="31" t="str">
        <f t="shared" si="55"/>
        <v/>
      </c>
      <c r="HM27" t="str">
        <f t="shared" ca="1" si="56"/>
        <v/>
      </c>
      <c r="HN27" t="str">
        <f t="shared" si="57"/>
        <v/>
      </c>
      <c r="HT27" t="str">
        <f t="shared" ca="1" si="58"/>
        <v/>
      </c>
      <c r="HU27" t="str">
        <f t="shared" si="59"/>
        <v/>
      </c>
      <c r="IA27" s="37" t="str">
        <f t="shared" ca="1" si="60"/>
        <v/>
      </c>
      <c r="IB27" t="str">
        <f t="shared" si="61"/>
        <v/>
      </c>
      <c r="IH27" s="37" t="str">
        <f t="shared" ca="1" si="62"/>
        <v/>
      </c>
      <c r="II27" t="str">
        <f t="shared" si="63"/>
        <v/>
      </c>
      <c r="JT27" s="26" t="str">
        <f t="shared" si="64"/>
        <v/>
      </c>
      <c r="JV27" t="str">
        <f t="shared" si="65"/>
        <v/>
      </c>
      <c r="KK27" t="str">
        <f t="shared" si="66"/>
        <v/>
      </c>
      <c r="KM27" s="31" t="str">
        <f t="shared" si="67"/>
        <v/>
      </c>
      <c r="KP27" s="38" t="str">
        <f t="shared" si="68"/>
        <v/>
      </c>
      <c r="KX27" t="str">
        <f t="shared" si="69"/>
        <v/>
      </c>
      <c r="KY27" t="str">
        <f t="shared" si="70"/>
        <v/>
      </c>
      <c r="LB27" t="str">
        <f t="shared" si="71"/>
        <v/>
      </c>
      <c r="LD27" t="str">
        <f t="shared" si="72"/>
        <v/>
      </c>
      <c r="LE27" t="str">
        <f t="shared" si="73"/>
        <v/>
      </c>
      <c r="LO27" t="str">
        <f t="shared" si="74"/>
        <v/>
      </c>
    </row>
    <row r="28" spans="1:327" ht="16" x14ac:dyDescent="0.2">
      <c r="A28">
        <v>2</v>
      </c>
      <c r="C28" s="26" t="str">
        <f t="shared" ca="1" si="0"/>
        <v>Outborn</v>
      </c>
      <c r="E28" s="27" t="str">
        <f t="shared" ca="1" si="1"/>
        <v>Sep</v>
      </c>
      <c r="F28" s="27" t="str">
        <f t="shared" ca="1" si="2"/>
        <v>Jan</v>
      </c>
      <c r="G28" s="28" t="str">
        <f t="shared" ca="1" si="3"/>
        <v/>
      </c>
      <c r="H28" t="str">
        <f t="shared" si="4"/>
        <v/>
      </c>
      <c r="I28" s="26">
        <f t="shared" ca="1" si="5"/>
        <v>86</v>
      </c>
      <c r="L28" s="31" t="str">
        <f t="shared" si="6"/>
        <v/>
      </c>
      <c r="O28" s="26">
        <f t="shared" ca="1" si="7"/>
        <v>19</v>
      </c>
      <c r="P28" s="26" t="str">
        <f t="shared" ca="1" si="8"/>
        <v>Yes</v>
      </c>
      <c r="Q28" s="26" t="str">
        <f t="shared" ca="1" si="8"/>
        <v>Yes</v>
      </c>
      <c r="R28" s="26" t="str">
        <f t="shared" ca="1" si="8"/>
        <v>Yes</v>
      </c>
      <c r="S28" s="26" t="str">
        <f t="shared" ca="1" si="9"/>
        <v>African</v>
      </c>
      <c r="T28" s="26" t="str">
        <f t="shared" ca="1" si="10"/>
        <v>No</v>
      </c>
      <c r="U28" s="26">
        <f t="shared" ca="1" si="11"/>
        <v>3690</v>
      </c>
      <c r="X28" s="26" t="str">
        <f t="shared" ca="1" si="12"/>
        <v>Yes</v>
      </c>
      <c r="Y28" s="26" t="str">
        <f t="shared" ca="1" si="12"/>
        <v>Yes</v>
      </c>
      <c r="Z28" s="26" t="str">
        <f t="shared" ca="1" si="12"/>
        <v>No</v>
      </c>
      <c r="AA28" s="26" t="str">
        <f t="shared" ca="1" si="12"/>
        <v>No</v>
      </c>
      <c r="AB28" s="26" t="str">
        <f t="shared" ca="1" si="13"/>
        <v>Yes</v>
      </c>
      <c r="AG28" s="26" t="str">
        <f t="shared" ca="1" si="14"/>
        <v>No</v>
      </c>
      <c r="AH28" s="26" t="str">
        <f t="shared" ca="1" si="14"/>
        <v>Yes</v>
      </c>
      <c r="AI28" s="26" t="str">
        <f t="shared" ca="1" si="14"/>
        <v>No</v>
      </c>
      <c r="AJ28" s="26" t="str">
        <f t="shared" ca="1" si="14"/>
        <v>Yes</v>
      </c>
      <c r="AK28" s="26" t="str">
        <f t="shared" ca="1" si="15"/>
        <v>No</v>
      </c>
      <c r="AL28" s="26" t="str">
        <f t="shared" ca="1" si="15"/>
        <v>Yes</v>
      </c>
      <c r="AM28" s="26">
        <f t="shared" ca="1" si="16"/>
        <v>7</v>
      </c>
      <c r="AN28" s="26">
        <f t="shared" ca="1" si="17"/>
        <v>1</v>
      </c>
      <c r="AT28" t="str">
        <f t="shared" ca="1" si="18"/>
        <v>Female</v>
      </c>
      <c r="AU28">
        <f t="shared" ca="1" si="19"/>
        <v>2618</v>
      </c>
      <c r="AV28">
        <f t="shared" ca="1" si="20"/>
        <v>1</v>
      </c>
      <c r="AW28">
        <f t="shared" ca="1" si="21"/>
        <v>24</v>
      </c>
      <c r="AX28">
        <f t="shared" ca="1" si="22"/>
        <v>2</v>
      </c>
      <c r="BB28" t="str">
        <f t="shared" ca="1" si="23"/>
        <v>EMLUCS</v>
      </c>
      <c r="BC28" t="str">
        <f t="shared" ca="1" si="24"/>
        <v>Yes</v>
      </c>
      <c r="BD28" t="str">
        <f t="shared" ca="1" si="24"/>
        <v>Yes</v>
      </c>
      <c r="BG28" t="str">
        <f t="shared" ca="1" si="25"/>
        <v>No</v>
      </c>
      <c r="BH28">
        <f t="shared" ca="1" si="26"/>
        <v>37</v>
      </c>
      <c r="BI28">
        <f t="shared" ca="1" si="27"/>
        <v>-13</v>
      </c>
      <c r="BJ28">
        <f t="shared" ca="1" si="28"/>
        <v>12</v>
      </c>
      <c r="BK28" t="str">
        <f t="shared" si="29"/>
        <v/>
      </c>
      <c r="BL28" s="26">
        <f t="shared" ca="1" si="30"/>
        <v>14</v>
      </c>
      <c r="BO28" s="26" t="str">
        <f t="shared" ca="1" si="31"/>
        <v>Yes</v>
      </c>
      <c r="CD28" s="26" t="str">
        <f t="shared" ca="1" si="32"/>
        <v>Yes</v>
      </c>
      <c r="CE28" s="26" t="str">
        <f t="shared" ca="1" si="33"/>
        <v>LMA</v>
      </c>
      <c r="CI28" s="31" t="str">
        <f t="shared" si="34"/>
        <v/>
      </c>
      <c r="CJ28" s="26" t="str">
        <f t="shared" ca="1" si="35"/>
        <v>BS</v>
      </c>
      <c r="CK28" s="26" t="str">
        <f t="shared" ca="1" si="36"/>
        <v>No</v>
      </c>
      <c r="DN28" s="26" t="str">
        <f t="shared" ca="1" si="37"/>
        <v>No</v>
      </c>
      <c r="DV28" t="str">
        <f t="shared" si="38"/>
        <v/>
      </c>
      <c r="DZ28" t="str">
        <f t="shared" si="39"/>
        <v/>
      </c>
      <c r="EA28" t="str">
        <f t="shared" si="40"/>
        <v/>
      </c>
      <c r="EB28" t="str">
        <f t="shared" si="41"/>
        <v/>
      </c>
      <c r="EC28" t="str">
        <f t="shared" si="42"/>
        <v/>
      </c>
      <c r="ED28" t="str">
        <f t="shared" si="43"/>
        <v/>
      </c>
      <c r="EE28" s="34" t="str">
        <f t="shared" si="44"/>
        <v/>
      </c>
      <c r="ER28" s="32" t="str">
        <f t="shared" si="45"/>
        <v/>
      </c>
      <c r="FA28" s="31" t="str">
        <f t="shared" si="46"/>
        <v/>
      </c>
      <c r="FM28" s="31" t="str">
        <f t="shared" si="47"/>
        <v/>
      </c>
      <c r="FQ28" s="26" t="s">
        <v>350</v>
      </c>
      <c r="FR28" s="39" t="str">
        <f t="shared" ca="1" si="48"/>
        <v>Other</v>
      </c>
      <c r="GO28" t="str">
        <f t="shared" ca="1" si="49"/>
        <v/>
      </c>
      <c r="GP28" t="str">
        <f t="shared" si="50"/>
        <v/>
      </c>
      <c r="GS28" t="str">
        <f t="shared" ca="1" si="51"/>
        <v/>
      </c>
      <c r="GY28" t="str">
        <f t="shared" ca="1" si="52"/>
        <v/>
      </c>
      <c r="GZ28" t="str">
        <f t="shared" si="53"/>
        <v/>
      </c>
      <c r="HF28" t="str">
        <f t="shared" ca="1" si="54"/>
        <v/>
      </c>
      <c r="HG28" s="31" t="str">
        <f t="shared" si="55"/>
        <v/>
      </c>
      <c r="HM28" t="str">
        <f t="shared" ca="1" si="56"/>
        <v/>
      </c>
      <c r="HN28" t="str">
        <f t="shared" si="57"/>
        <v/>
      </c>
      <c r="HT28" t="str">
        <f t="shared" ca="1" si="58"/>
        <v/>
      </c>
      <c r="HU28" t="str">
        <f t="shared" si="59"/>
        <v/>
      </c>
      <c r="IA28" s="37" t="str">
        <f t="shared" ca="1" si="60"/>
        <v/>
      </c>
      <c r="IB28" t="str">
        <f t="shared" si="61"/>
        <v/>
      </c>
      <c r="IH28" s="37" t="str">
        <f t="shared" ca="1" si="62"/>
        <v/>
      </c>
      <c r="II28" t="str">
        <f t="shared" si="63"/>
        <v/>
      </c>
      <c r="JT28" s="26" t="str">
        <f t="shared" si="64"/>
        <v/>
      </c>
      <c r="JV28" t="str">
        <f t="shared" si="65"/>
        <v/>
      </c>
      <c r="KK28" t="str">
        <f t="shared" si="66"/>
        <v/>
      </c>
      <c r="KM28" s="31" t="str">
        <f t="shared" si="67"/>
        <v/>
      </c>
      <c r="KP28" s="38" t="str">
        <f t="shared" si="68"/>
        <v/>
      </c>
      <c r="KX28" t="str">
        <f t="shared" si="69"/>
        <v/>
      </c>
      <c r="KY28" t="str">
        <f t="shared" si="70"/>
        <v/>
      </c>
      <c r="LB28" t="str">
        <f t="shared" si="71"/>
        <v/>
      </c>
      <c r="LD28" t="str">
        <f t="shared" si="72"/>
        <v/>
      </c>
      <c r="LE28" t="str">
        <f t="shared" si="73"/>
        <v/>
      </c>
      <c r="LO28" t="str">
        <f t="shared" si="74"/>
        <v/>
      </c>
    </row>
    <row r="29" spans="1:327" ht="16" x14ac:dyDescent="0.2">
      <c r="A29">
        <v>4</v>
      </c>
      <c r="C29" s="26" t="str">
        <f t="shared" ca="1" si="0"/>
        <v>Inborn</v>
      </c>
      <c r="E29" s="27" t="str">
        <f t="shared" ca="1" si="1"/>
        <v>Oct</v>
      </c>
      <c r="F29" s="27" t="str">
        <f t="shared" ca="1" si="2"/>
        <v>Jan</v>
      </c>
      <c r="G29" s="28" t="str">
        <f t="shared" ca="1" si="3"/>
        <v/>
      </c>
      <c r="H29" t="str">
        <f t="shared" si="4"/>
        <v/>
      </c>
      <c r="I29" s="26">
        <f t="shared" ca="1" si="5"/>
        <v>61</v>
      </c>
      <c r="L29" s="31" t="str">
        <f t="shared" si="6"/>
        <v/>
      </c>
      <c r="O29" s="26">
        <f t="shared" ca="1" si="7"/>
        <v>21</v>
      </c>
      <c r="P29" s="26" t="str">
        <f t="shared" ca="1" si="8"/>
        <v>No</v>
      </c>
      <c r="Q29" s="26" t="str">
        <f t="shared" ca="1" si="8"/>
        <v>No</v>
      </c>
      <c r="R29" s="26" t="str">
        <f t="shared" ca="1" si="8"/>
        <v>Yes</v>
      </c>
      <c r="S29" s="26" t="str">
        <f t="shared" ca="1" si="9"/>
        <v>Hispanic</v>
      </c>
      <c r="T29" s="26" t="str">
        <f t="shared" ca="1" si="10"/>
        <v>Yes</v>
      </c>
      <c r="U29" s="26">
        <f t="shared" ca="1" si="11"/>
        <v>3540</v>
      </c>
      <c r="X29" s="26" t="str">
        <f t="shared" ca="1" si="12"/>
        <v>Yes</v>
      </c>
      <c r="Y29" s="26" t="str">
        <f t="shared" ca="1" si="12"/>
        <v>No</v>
      </c>
      <c r="Z29" s="26" t="str">
        <f t="shared" ca="1" si="12"/>
        <v>No</v>
      </c>
      <c r="AA29" s="26" t="str">
        <f t="shared" ca="1" si="12"/>
        <v>Yes</v>
      </c>
      <c r="AB29" s="26" t="str">
        <f t="shared" ca="1" si="13"/>
        <v>Yes</v>
      </c>
      <c r="AG29" s="26" t="str">
        <f t="shared" ca="1" si="14"/>
        <v>No</v>
      </c>
      <c r="AH29" s="26" t="str">
        <f t="shared" ca="1" si="14"/>
        <v>Yes</v>
      </c>
      <c r="AI29" s="26" t="str">
        <f t="shared" ca="1" si="14"/>
        <v>Yes</v>
      </c>
      <c r="AJ29" s="26" t="str">
        <f t="shared" ca="1" si="14"/>
        <v>Yes</v>
      </c>
      <c r="AK29" s="26" t="str">
        <f t="shared" ca="1" si="15"/>
        <v>Yes</v>
      </c>
      <c r="AL29" s="26" t="str">
        <f t="shared" ca="1" si="15"/>
        <v>No</v>
      </c>
      <c r="AM29" s="26">
        <f t="shared" ca="1" si="16"/>
        <v>5</v>
      </c>
      <c r="AN29" s="26">
        <f t="shared" ca="1" si="17"/>
        <v>3</v>
      </c>
      <c r="AT29" t="str">
        <f t="shared" ca="1" si="18"/>
        <v>Male</v>
      </c>
      <c r="AU29">
        <f t="shared" ca="1" si="19"/>
        <v>587</v>
      </c>
      <c r="AV29">
        <f t="shared" ca="1" si="20"/>
        <v>-1</v>
      </c>
      <c r="AW29">
        <f t="shared" ca="1" si="21"/>
        <v>28</v>
      </c>
      <c r="AX29">
        <f t="shared" ca="1" si="22"/>
        <v>6</v>
      </c>
      <c r="BB29" t="str">
        <f t="shared" ca="1" si="23"/>
        <v>EMLUCS</v>
      </c>
      <c r="BC29" t="str">
        <f t="shared" ca="1" si="24"/>
        <v>Yes</v>
      </c>
      <c r="BD29" t="str">
        <f t="shared" ca="1" si="24"/>
        <v>Yes</v>
      </c>
      <c r="BG29" t="str">
        <f t="shared" ca="1" si="25"/>
        <v>Yes</v>
      </c>
      <c r="BH29">
        <f t="shared" ca="1" si="26"/>
        <v>38</v>
      </c>
      <c r="BI29">
        <f t="shared" ca="1" si="27"/>
        <v>-19</v>
      </c>
      <c r="BJ29">
        <f t="shared" ca="1" si="28"/>
        <v>9</v>
      </c>
      <c r="BK29" t="str">
        <f t="shared" si="29"/>
        <v/>
      </c>
      <c r="BL29" s="26">
        <f t="shared" ca="1" si="30"/>
        <v>11</v>
      </c>
      <c r="BO29" s="26" t="str">
        <f t="shared" ca="1" si="31"/>
        <v>Yes</v>
      </c>
      <c r="CD29" s="26" t="str">
        <f t="shared" ca="1" si="32"/>
        <v>No</v>
      </c>
      <c r="CE29" s="26" t="str">
        <f t="shared" ca="1" si="33"/>
        <v>NA</v>
      </c>
      <c r="CI29" s="31" t="str">
        <f t="shared" si="34"/>
        <v/>
      </c>
      <c r="CJ29" s="26" t="str">
        <f t="shared" ca="1" si="35"/>
        <v>NA</v>
      </c>
      <c r="CK29" s="26" t="str">
        <f t="shared" ca="1" si="36"/>
        <v>Yes</v>
      </c>
      <c r="DN29" s="26" t="str">
        <f t="shared" ca="1" si="37"/>
        <v>No</v>
      </c>
      <c r="DV29" t="str">
        <f t="shared" si="38"/>
        <v/>
      </c>
      <c r="DZ29" t="str">
        <f t="shared" si="39"/>
        <v/>
      </c>
      <c r="EA29" t="str">
        <f t="shared" si="40"/>
        <v/>
      </c>
      <c r="EB29" t="str">
        <f t="shared" si="41"/>
        <v/>
      </c>
      <c r="EC29" t="str">
        <f t="shared" si="42"/>
        <v/>
      </c>
      <c r="ED29" t="str">
        <f t="shared" si="43"/>
        <v/>
      </c>
      <c r="EE29" s="34" t="str">
        <f t="shared" si="44"/>
        <v/>
      </c>
      <c r="ER29" s="32" t="str">
        <f t="shared" si="45"/>
        <v/>
      </c>
      <c r="FA29" s="31" t="str">
        <f t="shared" si="46"/>
        <v/>
      </c>
      <c r="FM29" s="31" t="str">
        <f t="shared" si="47"/>
        <v/>
      </c>
      <c r="FQ29" s="26" t="s">
        <v>349</v>
      </c>
      <c r="FR29" s="39" t="str">
        <f t="shared" ca="1" si="48"/>
        <v>NA</v>
      </c>
      <c r="GO29" t="str">
        <f t="shared" ca="1" si="49"/>
        <v/>
      </c>
      <c r="GP29" t="str">
        <f t="shared" si="50"/>
        <v/>
      </c>
      <c r="GS29" t="str">
        <f t="shared" ca="1" si="51"/>
        <v/>
      </c>
      <c r="GY29" t="str">
        <f t="shared" ca="1" si="52"/>
        <v/>
      </c>
      <c r="GZ29" t="str">
        <f t="shared" si="53"/>
        <v/>
      </c>
      <c r="HF29" t="str">
        <f t="shared" ca="1" si="54"/>
        <v/>
      </c>
      <c r="HG29" s="31" t="str">
        <f t="shared" si="55"/>
        <v/>
      </c>
      <c r="HM29" t="str">
        <f t="shared" ca="1" si="56"/>
        <v/>
      </c>
      <c r="HN29" t="str">
        <f t="shared" si="57"/>
        <v/>
      </c>
      <c r="HT29" t="str">
        <f t="shared" ca="1" si="58"/>
        <v/>
      </c>
      <c r="HU29" t="str">
        <f t="shared" si="59"/>
        <v/>
      </c>
      <c r="IA29" s="37" t="str">
        <f t="shared" ca="1" si="60"/>
        <v/>
      </c>
      <c r="IB29" t="str">
        <f t="shared" si="61"/>
        <v/>
      </c>
      <c r="IH29" s="37" t="str">
        <f t="shared" ca="1" si="62"/>
        <v/>
      </c>
      <c r="II29" t="str">
        <f t="shared" si="63"/>
        <v/>
      </c>
      <c r="JT29" s="26" t="str">
        <f t="shared" si="64"/>
        <v/>
      </c>
      <c r="JV29" t="str">
        <f t="shared" si="65"/>
        <v/>
      </c>
      <c r="KK29" t="str">
        <f t="shared" si="66"/>
        <v/>
      </c>
      <c r="KM29" s="31" t="str">
        <f t="shared" si="67"/>
        <v/>
      </c>
      <c r="KP29" s="38" t="str">
        <f t="shared" si="68"/>
        <v/>
      </c>
      <c r="KX29" t="str">
        <f t="shared" si="69"/>
        <v/>
      </c>
      <c r="KY29" t="str">
        <f t="shared" si="70"/>
        <v/>
      </c>
      <c r="LB29" t="str">
        <f t="shared" si="71"/>
        <v/>
      </c>
      <c r="LD29" t="str">
        <f t="shared" si="72"/>
        <v/>
      </c>
      <c r="LE29" t="str">
        <f t="shared" si="73"/>
        <v/>
      </c>
      <c r="LO29" t="str">
        <f t="shared" si="74"/>
        <v/>
      </c>
    </row>
    <row r="30" spans="1:327" ht="16" x14ac:dyDescent="0.2">
      <c r="A30">
        <v>3</v>
      </c>
      <c r="C30" s="26" t="str">
        <f t="shared" ca="1" si="0"/>
        <v>Outborn</v>
      </c>
      <c r="E30" s="27" t="str">
        <f t="shared" ca="1" si="1"/>
        <v>Nov</v>
      </c>
      <c r="F30" s="27" t="str">
        <f t="shared" ca="1" si="2"/>
        <v>Oct</v>
      </c>
      <c r="G30" s="28" t="str">
        <f t="shared" ca="1" si="3"/>
        <v/>
      </c>
      <c r="H30" t="str">
        <f t="shared" si="4"/>
        <v/>
      </c>
      <c r="I30" s="26">
        <f t="shared" ca="1" si="5"/>
        <v>27</v>
      </c>
      <c r="L30" s="31" t="str">
        <f t="shared" si="6"/>
        <v/>
      </c>
      <c r="O30" s="26">
        <f t="shared" ca="1" si="7"/>
        <v>35</v>
      </c>
      <c r="P30" s="26" t="str">
        <f t="shared" ca="1" si="8"/>
        <v>Yes</v>
      </c>
      <c r="Q30" s="26" t="str">
        <f t="shared" ca="1" si="8"/>
        <v>No</v>
      </c>
      <c r="R30" s="26" t="str">
        <f t="shared" ca="1" si="8"/>
        <v>Yes</v>
      </c>
      <c r="S30" s="26" t="str">
        <f t="shared" ca="1" si="9"/>
        <v>Asian</v>
      </c>
      <c r="T30" s="26" t="str">
        <f t="shared" ca="1" si="10"/>
        <v>Yes</v>
      </c>
      <c r="U30" s="26">
        <f t="shared" ca="1" si="11"/>
        <v>3811</v>
      </c>
      <c r="X30" s="26" t="str">
        <f t="shared" ca="1" si="12"/>
        <v>No</v>
      </c>
      <c r="Y30" s="26" t="str">
        <f t="shared" ca="1" si="12"/>
        <v>No</v>
      </c>
      <c r="Z30" s="26" t="str">
        <f t="shared" ca="1" si="12"/>
        <v>No</v>
      </c>
      <c r="AA30" s="26" t="str">
        <f t="shared" ca="1" si="12"/>
        <v>Yes</v>
      </c>
      <c r="AB30" s="26" t="str">
        <f t="shared" ca="1" si="13"/>
        <v>Yes</v>
      </c>
      <c r="AG30" s="26" t="str">
        <f t="shared" ca="1" si="14"/>
        <v>Yes</v>
      </c>
      <c r="AH30" s="26" t="str">
        <f t="shared" ca="1" si="14"/>
        <v>No</v>
      </c>
      <c r="AI30" s="26" t="str">
        <f t="shared" ca="1" si="14"/>
        <v>Yes</v>
      </c>
      <c r="AJ30" s="26" t="str">
        <f t="shared" ca="1" si="14"/>
        <v>Yes</v>
      </c>
      <c r="AK30" s="26" t="str">
        <f t="shared" ca="1" si="15"/>
        <v>Yes</v>
      </c>
      <c r="AL30" s="26" t="str">
        <f t="shared" ca="1" si="15"/>
        <v>No</v>
      </c>
      <c r="AM30" s="26">
        <f t="shared" ca="1" si="16"/>
        <v>4</v>
      </c>
      <c r="AN30" s="26">
        <f t="shared" ca="1" si="17"/>
        <v>2</v>
      </c>
      <c r="AT30" t="str">
        <f t="shared" ca="1" si="18"/>
        <v>Male</v>
      </c>
      <c r="AU30">
        <f t="shared" ca="1" si="19"/>
        <v>3790</v>
      </c>
      <c r="AV30">
        <f t="shared" ca="1" si="20"/>
        <v>-3</v>
      </c>
      <c r="AW30">
        <f t="shared" ca="1" si="21"/>
        <v>22</v>
      </c>
      <c r="AX30">
        <f t="shared" ca="1" si="22"/>
        <v>5</v>
      </c>
      <c r="BB30" t="str">
        <f t="shared" ca="1" si="23"/>
        <v>Vaginal</v>
      </c>
      <c r="BC30" t="str">
        <f t="shared" ca="1" si="24"/>
        <v>No</v>
      </c>
      <c r="BD30" t="str">
        <f t="shared" ca="1" si="24"/>
        <v>No</v>
      </c>
      <c r="BG30" t="str">
        <f t="shared" ca="1" si="25"/>
        <v>No</v>
      </c>
      <c r="BH30">
        <f t="shared" ca="1" si="26"/>
        <v>38</v>
      </c>
      <c r="BI30">
        <f t="shared" ca="1" si="27"/>
        <v>-15</v>
      </c>
      <c r="BJ30">
        <f t="shared" ca="1" si="28"/>
        <v>15</v>
      </c>
      <c r="BK30" t="str">
        <f t="shared" si="29"/>
        <v/>
      </c>
      <c r="BL30" s="26">
        <f t="shared" ca="1" si="30"/>
        <v>17</v>
      </c>
      <c r="BO30" s="26" t="str">
        <f t="shared" ca="1" si="31"/>
        <v>Yes</v>
      </c>
      <c r="CD30" s="26" t="str">
        <f t="shared" ca="1" si="32"/>
        <v>No</v>
      </c>
      <c r="CE30" s="26" t="str">
        <f t="shared" ca="1" si="33"/>
        <v>NA</v>
      </c>
      <c r="CI30" s="31" t="str">
        <f t="shared" si="34"/>
        <v/>
      </c>
      <c r="CJ30" s="26" t="str">
        <f t="shared" ca="1" si="35"/>
        <v>NA</v>
      </c>
      <c r="CK30" s="26" t="str">
        <f t="shared" ca="1" si="36"/>
        <v>Yes</v>
      </c>
      <c r="DN30" s="26" t="str">
        <f t="shared" ca="1" si="37"/>
        <v>Yes</v>
      </c>
      <c r="DV30" t="str">
        <f t="shared" si="38"/>
        <v/>
      </c>
      <c r="DZ30" t="str">
        <f t="shared" si="39"/>
        <v/>
      </c>
      <c r="EA30" t="str">
        <f t="shared" si="40"/>
        <v/>
      </c>
      <c r="EB30" t="str">
        <f t="shared" si="41"/>
        <v/>
      </c>
      <c r="EC30" t="str">
        <f t="shared" si="42"/>
        <v/>
      </c>
      <c r="ED30" t="str">
        <f t="shared" si="43"/>
        <v/>
      </c>
      <c r="EE30" s="34" t="str">
        <f t="shared" si="44"/>
        <v/>
      </c>
      <c r="ER30" s="32" t="str">
        <f t="shared" si="45"/>
        <v/>
      </c>
      <c r="FA30" s="31" t="str">
        <f t="shared" si="46"/>
        <v/>
      </c>
      <c r="FM30" s="31" t="str">
        <f t="shared" si="47"/>
        <v/>
      </c>
      <c r="FQ30" s="26" t="s">
        <v>349</v>
      </c>
      <c r="FR30" s="39" t="str">
        <f t="shared" ca="1" si="48"/>
        <v>NA</v>
      </c>
      <c r="GO30" t="str">
        <f t="shared" ca="1" si="49"/>
        <v/>
      </c>
      <c r="GP30" t="str">
        <f t="shared" si="50"/>
        <v/>
      </c>
      <c r="GS30" t="str">
        <f t="shared" ca="1" si="51"/>
        <v/>
      </c>
      <c r="GY30" t="str">
        <f t="shared" ca="1" si="52"/>
        <v/>
      </c>
      <c r="GZ30" t="str">
        <f t="shared" si="53"/>
        <v/>
      </c>
      <c r="HF30" t="str">
        <f t="shared" ca="1" si="54"/>
        <v/>
      </c>
      <c r="HG30" s="31" t="str">
        <f t="shared" si="55"/>
        <v/>
      </c>
      <c r="HM30" t="str">
        <f t="shared" ca="1" si="56"/>
        <v/>
      </c>
      <c r="HN30" t="str">
        <f t="shared" si="57"/>
        <v/>
      </c>
      <c r="HT30" t="str">
        <f t="shared" ca="1" si="58"/>
        <v/>
      </c>
      <c r="HU30" t="str">
        <f t="shared" si="59"/>
        <v/>
      </c>
      <c r="IA30" s="37" t="str">
        <f t="shared" ca="1" si="60"/>
        <v/>
      </c>
      <c r="IB30" t="str">
        <f t="shared" si="61"/>
        <v/>
      </c>
      <c r="IH30" s="37" t="str">
        <f t="shared" ca="1" si="62"/>
        <v/>
      </c>
      <c r="II30" t="str">
        <f t="shared" si="63"/>
        <v/>
      </c>
      <c r="JT30" s="26" t="str">
        <f t="shared" si="64"/>
        <v/>
      </c>
      <c r="JV30" t="str">
        <f t="shared" si="65"/>
        <v/>
      </c>
      <c r="KK30" t="str">
        <f t="shared" si="66"/>
        <v/>
      </c>
      <c r="KM30" s="31" t="str">
        <f t="shared" si="67"/>
        <v/>
      </c>
      <c r="KP30" s="38" t="str">
        <f t="shared" si="68"/>
        <v/>
      </c>
      <c r="KX30" t="str">
        <f t="shared" si="69"/>
        <v/>
      </c>
      <c r="KY30" t="str">
        <f t="shared" si="70"/>
        <v/>
      </c>
      <c r="LB30" t="str">
        <f t="shared" si="71"/>
        <v/>
      </c>
      <c r="LD30" t="str">
        <f t="shared" si="72"/>
        <v/>
      </c>
      <c r="LE30" t="str">
        <f t="shared" si="73"/>
        <v/>
      </c>
      <c r="LO30" t="str">
        <f t="shared" si="74"/>
        <v/>
      </c>
    </row>
    <row r="31" spans="1:327" ht="16" x14ac:dyDescent="0.2">
      <c r="A31">
        <v>1</v>
      </c>
      <c r="C31" s="26" t="str">
        <f t="shared" ca="1" si="0"/>
        <v>Outborn</v>
      </c>
      <c r="E31" s="27" t="str">
        <f t="shared" ca="1" si="1"/>
        <v>Nov</v>
      </c>
      <c r="F31" s="27" t="str">
        <f t="shared" ca="1" si="2"/>
        <v>Sep</v>
      </c>
      <c r="G31" s="28" t="str">
        <f t="shared" ca="1" si="3"/>
        <v/>
      </c>
      <c r="H31" t="str">
        <f t="shared" si="4"/>
        <v/>
      </c>
      <c r="I31" s="26">
        <f t="shared" ca="1" si="5"/>
        <v>91</v>
      </c>
      <c r="L31" s="31" t="str">
        <f t="shared" si="6"/>
        <v/>
      </c>
      <c r="O31" s="26">
        <f t="shared" ca="1" si="7"/>
        <v>36</v>
      </c>
      <c r="P31" s="26" t="str">
        <f t="shared" ca="1" si="8"/>
        <v>Yes</v>
      </c>
      <c r="Q31" s="26" t="str">
        <f t="shared" ca="1" si="8"/>
        <v>Yes</v>
      </c>
      <c r="R31" s="26" t="str">
        <f t="shared" ca="1" si="8"/>
        <v>No</v>
      </c>
      <c r="S31" s="26" t="str">
        <f t="shared" ca="1" si="9"/>
        <v>Asian</v>
      </c>
      <c r="T31" s="26" t="str">
        <f t="shared" ca="1" si="10"/>
        <v>No</v>
      </c>
      <c r="U31" s="26">
        <f t="shared" ca="1" si="11"/>
        <v>3334</v>
      </c>
      <c r="X31" s="26" t="str">
        <f t="shared" ca="1" si="12"/>
        <v>No</v>
      </c>
      <c r="Y31" s="26" t="str">
        <f t="shared" ca="1" si="12"/>
        <v>No</v>
      </c>
      <c r="Z31" s="26" t="str">
        <f t="shared" ca="1" si="12"/>
        <v>No</v>
      </c>
      <c r="AA31" s="26" t="str">
        <f t="shared" ca="1" si="12"/>
        <v>Yes</v>
      </c>
      <c r="AB31" s="26" t="str">
        <f t="shared" ca="1" si="13"/>
        <v>No</v>
      </c>
      <c r="AG31" s="26" t="str">
        <f t="shared" ca="1" si="14"/>
        <v>Yes</v>
      </c>
      <c r="AH31" s="26" t="str">
        <f t="shared" ca="1" si="14"/>
        <v>Yes</v>
      </c>
      <c r="AI31" s="26" t="str">
        <f t="shared" ca="1" si="14"/>
        <v>No</v>
      </c>
      <c r="AJ31" s="26" t="str">
        <f t="shared" ca="1" si="14"/>
        <v>No</v>
      </c>
      <c r="AK31" s="26" t="str">
        <f t="shared" ca="1" si="15"/>
        <v>Yes</v>
      </c>
      <c r="AL31" s="26" t="str">
        <f t="shared" ca="1" si="15"/>
        <v>No</v>
      </c>
      <c r="AM31" s="26">
        <f t="shared" ca="1" si="16"/>
        <v>9</v>
      </c>
      <c r="AN31" s="26">
        <f t="shared" ca="1" si="17"/>
        <v>1</v>
      </c>
      <c r="AT31" t="str">
        <f t="shared" ca="1" si="18"/>
        <v>Male</v>
      </c>
      <c r="AU31">
        <f t="shared" ca="1" si="19"/>
        <v>3996</v>
      </c>
      <c r="AV31">
        <f t="shared" ca="1" si="20"/>
        <v>-1</v>
      </c>
      <c r="AW31">
        <f t="shared" ca="1" si="21"/>
        <v>26</v>
      </c>
      <c r="AX31">
        <f t="shared" ca="1" si="22"/>
        <v>2</v>
      </c>
      <c r="BB31" t="str">
        <f t="shared" ca="1" si="23"/>
        <v>Vaginal</v>
      </c>
      <c r="BC31" t="str">
        <f t="shared" ca="1" si="24"/>
        <v>No</v>
      </c>
      <c r="BD31" t="str">
        <f t="shared" ca="1" si="24"/>
        <v>No</v>
      </c>
      <c r="BG31" t="str">
        <f t="shared" ca="1" si="25"/>
        <v>No</v>
      </c>
      <c r="BH31">
        <f t="shared" ca="1" si="26"/>
        <v>36</v>
      </c>
      <c r="BI31">
        <f t="shared" ca="1" si="27"/>
        <v>1</v>
      </c>
      <c r="BJ31">
        <f t="shared" ca="1" si="28"/>
        <v>12</v>
      </c>
      <c r="BK31" t="str">
        <f t="shared" si="29"/>
        <v/>
      </c>
      <c r="BL31" s="26">
        <f t="shared" ca="1" si="30"/>
        <v>14</v>
      </c>
      <c r="BO31" s="26" t="str">
        <f t="shared" ca="1" si="31"/>
        <v>Yes</v>
      </c>
      <c r="CD31" s="26" t="str">
        <f t="shared" ca="1" si="32"/>
        <v>No</v>
      </c>
      <c r="CE31" s="26" t="str">
        <f t="shared" ca="1" si="33"/>
        <v>NA</v>
      </c>
      <c r="CI31" s="31" t="str">
        <f t="shared" si="34"/>
        <v/>
      </c>
      <c r="CJ31" s="26" t="str">
        <f t="shared" ca="1" si="35"/>
        <v>NA</v>
      </c>
      <c r="CK31" s="26" t="str">
        <f t="shared" ca="1" si="36"/>
        <v>No</v>
      </c>
      <c r="DN31" s="26" t="str">
        <f t="shared" ca="1" si="37"/>
        <v>Yes</v>
      </c>
      <c r="DV31" t="str">
        <f t="shared" si="38"/>
        <v/>
      </c>
      <c r="DZ31" t="str">
        <f t="shared" si="39"/>
        <v/>
      </c>
      <c r="EA31" t="str">
        <f t="shared" si="40"/>
        <v/>
      </c>
      <c r="EB31" t="str">
        <f t="shared" si="41"/>
        <v/>
      </c>
      <c r="EC31" t="str">
        <f t="shared" si="42"/>
        <v/>
      </c>
      <c r="ED31" t="str">
        <f t="shared" si="43"/>
        <v/>
      </c>
      <c r="EE31" s="34" t="str">
        <f t="shared" si="44"/>
        <v/>
      </c>
      <c r="ER31" s="32" t="str">
        <f t="shared" si="45"/>
        <v/>
      </c>
      <c r="FA31" s="31" t="str">
        <f t="shared" si="46"/>
        <v/>
      </c>
      <c r="FM31" s="31" t="str">
        <f t="shared" si="47"/>
        <v/>
      </c>
      <c r="FQ31" s="26" t="s">
        <v>349</v>
      </c>
      <c r="FR31" s="39" t="str">
        <f t="shared" ca="1" si="48"/>
        <v>NA</v>
      </c>
      <c r="GO31" t="str">
        <f t="shared" ca="1" si="49"/>
        <v/>
      </c>
      <c r="GP31" t="str">
        <f t="shared" si="50"/>
        <v/>
      </c>
      <c r="GS31" t="str">
        <f t="shared" ca="1" si="51"/>
        <v/>
      </c>
      <c r="GY31" t="str">
        <f t="shared" ca="1" si="52"/>
        <v/>
      </c>
      <c r="GZ31" t="str">
        <f t="shared" si="53"/>
        <v/>
      </c>
      <c r="HF31" t="str">
        <f t="shared" ca="1" si="54"/>
        <v/>
      </c>
      <c r="HG31" s="31" t="str">
        <f t="shared" si="55"/>
        <v/>
      </c>
      <c r="HM31" t="str">
        <f t="shared" ca="1" si="56"/>
        <v/>
      </c>
      <c r="HN31" t="str">
        <f t="shared" si="57"/>
        <v/>
      </c>
      <c r="HT31" t="str">
        <f t="shared" ca="1" si="58"/>
        <v/>
      </c>
      <c r="HU31" t="str">
        <f t="shared" si="59"/>
        <v/>
      </c>
      <c r="IA31" s="37" t="str">
        <f t="shared" ca="1" si="60"/>
        <v/>
      </c>
      <c r="IB31" t="str">
        <f t="shared" si="61"/>
        <v/>
      </c>
      <c r="IH31" s="37" t="str">
        <f t="shared" ca="1" si="62"/>
        <v/>
      </c>
      <c r="II31" t="str">
        <f t="shared" si="63"/>
        <v/>
      </c>
      <c r="JT31" s="26" t="str">
        <f t="shared" si="64"/>
        <v/>
      </c>
      <c r="JV31" t="str">
        <f t="shared" si="65"/>
        <v/>
      </c>
      <c r="KK31" t="str">
        <f t="shared" si="66"/>
        <v/>
      </c>
      <c r="KM31" s="31" t="str">
        <f t="shared" si="67"/>
        <v/>
      </c>
      <c r="KP31" s="38" t="str">
        <f t="shared" si="68"/>
        <v/>
      </c>
      <c r="KX31" t="str">
        <f t="shared" si="69"/>
        <v/>
      </c>
      <c r="KY31" t="str">
        <f t="shared" si="70"/>
        <v/>
      </c>
      <c r="LB31" t="str">
        <f t="shared" si="71"/>
        <v/>
      </c>
      <c r="LD31" t="str">
        <f t="shared" si="72"/>
        <v/>
      </c>
      <c r="LE31" t="str">
        <f t="shared" si="73"/>
        <v/>
      </c>
      <c r="LO31" t="str">
        <f t="shared" si="74"/>
        <v/>
      </c>
    </row>
    <row r="32" spans="1:327" ht="16" x14ac:dyDescent="0.2">
      <c r="A32">
        <v>4</v>
      </c>
      <c r="C32" s="26" t="str">
        <f t="shared" ca="1" si="0"/>
        <v>Outborn</v>
      </c>
      <c r="E32" s="27" t="str">
        <f t="shared" ca="1" si="1"/>
        <v>May</v>
      </c>
      <c r="F32" s="27" t="str">
        <f t="shared" ca="1" si="2"/>
        <v>May</v>
      </c>
      <c r="G32" s="28" t="str">
        <f t="shared" ca="1" si="3"/>
        <v/>
      </c>
      <c r="H32" t="str">
        <f t="shared" si="4"/>
        <v/>
      </c>
      <c r="I32" s="26">
        <f t="shared" ca="1" si="5"/>
        <v>49</v>
      </c>
      <c r="L32" s="31" t="str">
        <f t="shared" si="6"/>
        <v/>
      </c>
      <c r="O32" s="26">
        <f t="shared" ca="1" si="7"/>
        <v>34</v>
      </c>
      <c r="P32" s="26" t="str">
        <f t="shared" ca="1" si="8"/>
        <v>Yes</v>
      </c>
      <c r="Q32" s="26" t="str">
        <f t="shared" ca="1" si="8"/>
        <v>Yes</v>
      </c>
      <c r="R32" s="26" t="str">
        <f t="shared" ca="1" si="8"/>
        <v>Yes</v>
      </c>
      <c r="S32" s="26" t="str">
        <f t="shared" ca="1" si="9"/>
        <v>Eskimo</v>
      </c>
      <c r="T32" s="26" t="str">
        <f t="shared" ca="1" si="10"/>
        <v>No</v>
      </c>
      <c r="U32" s="26">
        <f t="shared" ca="1" si="11"/>
        <v>3783</v>
      </c>
      <c r="X32" s="26" t="str">
        <f t="shared" ca="1" si="12"/>
        <v>Yes</v>
      </c>
      <c r="Y32" s="26" t="str">
        <f t="shared" ca="1" si="12"/>
        <v>No</v>
      </c>
      <c r="Z32" s="26" t="str">
        <f t="shared" ca="1" si="12"/>
        <v>Yes</v>
      </c>
      <c r="AA32" s="26" t="str">
        <f t="shared" ca="1" si="12"/>
        <v>No</v>
      </c>
      <c r="AB32" s="26" t="str">
        <f t="shared" ca="1" si="13"/>
        <v>Yes</v>
      </c>
      <c r="AG32" s="26" t="str">
        <f t="shared" ca="1" si="14"/>
        <v>No</v>
      </c>
      <c r="AH32" s="26" t="str">
        <f t="shared" ca="1" si="14"/>
        <v>Yes</v>
      </c>
      <c r="AI32" s="26" t="str">
        <f t="shared" ca="1" si="14"/>
        <v>No</v>
      </c>
      <c r="AJ32" s="26" t="str">
        <f t="shared" ca="1" si="14"/>
        <v>No</v>
      </c>
      <c r="AK32" s="26" t="str">
        <f t="shared" ca="1" si="15"/>
        <v>No</v>
      </c>
      <c r="AL32" s="26" t="str">
        <f t="shared" ca="1" si="15"/>
        <v>Yes</v>
      </c>
      <c r="AM32" s="26">
        <f t="shared" ca="1" si="16"/>
        <v>7</v>
      </c>
      <c r="AN32" s="26">
        <f t="shared" ca="1" si="17"/>
        <v>3</v>
      </c>
      <c r="AT32" t="str">
        <f t="shared" ca="1" si="18"/>
        <v>Male</v>
      </c>
      <c r="AU32">
        <f t="shared" ca="1" si="19"/>
        <v>3621</v>
      </c>
      <c r="AV32">
        <f t="shared" ca="1" si="20"/>
        <v>0</v>
      </c>
      <c r="AW32">
        <f t="shared" ca="1" si="21"/>
        <v>29</v>
      </c>
      <c r="AX32">
        <f t="shared" ca="1" si="22"/>
        <v>1</v>
      </c>
      <c r="BB32" t="str">
        <f t="shared" ca="1" si="23"/>
        <v>INSTRUMENTAL</v>
      </c>
      <c r="BC32" t="str">
        <f t="shared" ca="1" si="24"/>
        <v>No</v>
      </c>
      <c r="BD32" t="str">
        <f t="shared" ca="1" si="24"/>
        <v>No</v>
      </c>
      <c r="BG32" t="str">
        <f t="shared" ca="1" si="25"/>
        <v>No</v>
      </c>
      <c r="BH32">
        <f t="shared" ca="1" si="26"/>
        <v>36</v>
      </c>
      <c r="BI32">
        <f t="shared" ca="1" si="27"/>
        <v>1</v>
      </c>
      <c r="BJ32">
        <f t="shared" ca="1" si="28"/>
        <v>9</v>
      </c>
      <c r="BK32" t="str">
        <f t="shared" si="29"/>
        <v/>
      </c>
      <c r="BL32" s="26">
        <f t="shared" ca="1" si="30"/>
        <v>11</v>
      </c>
      <c r="BO32" s="26" t="str">
        <f t="shared" ca="1" si="31"/>
        <v>Yes</v>
      </c>
      <c r="CD32" s="26" t="str">
        <f t="shared" ca="1" si="32"/>
        <v>Yes</v>
      </c>
      <c r="CE32" s="26" t="str">
        <f t="shared" ca="1" si="33"/>
        <v>MIST</v>
      </c>
      <c r="CI32" s="31" t="str">
        <f t="shared" si="34"/>
        <v/>
      </c>
      <c r="CJ32" s="26" t="str">
        <f t="shared" ca="1" si="35"/>
        <v>BS</v>
      </c>
      <c r="CK32" s="26" t="str">
        <f t="shared" ca="1" si="36"/>
        <v>Yes</v>
      </c>
      <c r="DN32" s="26" t="str">
        <f t="shared" ca="1" si="37"/>
        <v>Yes</v>
      </c>
      <c r="DV32" t="str">
        <f t="shared" si="38"/>
        <v/>
      </c>
      <c r="DZ32" t="str">
        <f t="shared" si="39"/>
        <v/>
      </c>
      <c r="EA32" t="str">
        <f t="shared" si="40"/>
        <v/>
      </c>
      <c r="EB32" t="str">
        <f t="shared" si="41"/>
        <v/>
      </c>
      <c r="EC32" t="str">
        <f t="shared" si="42"/>
        <v/>
      </c>
      <c r="ED32" t="str">
        <f t="shared" si="43"/>
        <v/>
      </c>
      <c r="EE32" s="34" t="str">
        <f t="shared" si="44"/>
        <v/>
      </c>
      <c r="ER32" s="32" t="str">
        <f t="shared" si="45"/>
        <v/>
      </c>
      <c r="FA32" s="31" t="str">
        <f t="shared" si="46"/>
        <v/>
      </c>
      <c r="FM32" s="31" t="str">
        <f t="shared" si="47"/>
        <v/>
      </c>
      <c r="FQ32" s="26" t="s">
        <v>349</v>
      </c>
      <c r="FR32" s="39" t="str">
        <f t="shared" ca="1" si="48"/>
        <v>NA</v>
      </c>
      <c r="GO32" t="str">
        <f t="shared" ca="1" si="49"/>
        <v/>
      </c>
      <c r="GP32" t="str">
        <f t="shared" si="50"/>
        <v/>
      </c>
      <c r="GS32" t="str">
        <f t="shared" ca="1" si="51"/>
        <v/>
      </c>
      <c r="GY32" t="str">
        <f t="shared" ca="1" si="52"/>
        <v/>
      </c>
      <c r="GZ32" t="str">
        <f t="shared" si="53"/>
        <v/>
      </c>
      <c r="HF32" t="str">
        <f t="shared" ca="1" si="54"/>
        <v/>
      </c>
      <c r="HG32" s="31" t="str">
        <f t="shared" si="55"/>
        <v/>
      </c>
      <c r="HM32" t="str">
        <f t="shared" ca="1" si="56"/>
        <v/>
      </c>
      <c r="HN32" t="str">
        <f t="shared" si="57"/>
        <v/>
      </c>
      <c r="HT32" t="str">
        <f t="shared" ca="1" si="58"/>
        <v/>
      </c>
      <c r="HU32" t="str">
        <f t="shared" si="59"/>
        <v/>
      </c>
      <c r="IA32" s="37" t="str">
        <f t="shared" ca="1" si="60"/>
        <v/>
      </c>
      <c r="IB32" t="str">
        <f t="shared" si="61"/>
        <v/>
      </c>
      <c r="IH32" s="37" t="str">
        <f t="shared" ca="1" si="62"/>
        <v/>
      </c>
      <c r="II32" t="str">
        <f t="shared" si="63"/>
        <v/>
      </c>
      <c r="JT32" s="26" t="str">
        <f t="shared" si="64"/>
        <v/>
      </c>
      <c r="JV32" t="str">
        <f t="shared" si="65"/>
        <v/>
      </c>
      <c r="KK32" t="str">
        <f t="shared" si="66"/>
        <v/>
      </c>
      <c r="KM32" s="31" t="str">
        <f t="shared" si="67"/>
        <v/>
      </c>
      <c r="KP32" s="38" t="str">
        <f t="shared" si="68"/>
        <v/>
      </c>
      <c r="KX32" t="str">
        <f t="shared" si="69"/>
        <v/>
      </c>
      <c r="KY32" t="str">
        <f t="shared" si="70"/>
        <v/>
      </c>
      <c r="LB32" t="str">
        <f t="shared" si="71"/>
        <v/>
      </c>
      <c r="LD32" t="str">
        <f t="shared" si="72"/>
        <v/>
      </c>
      <c r="LE32" t="str">
        <f t="shared" si="73"/>
        <v/>
      </c>
      <c r="LO32" t="str">
        <f t="shared" si="74"/>
        <v/>
      </c>
    </row>
    <row r="33" spans="1:327" ht="16" x14ac:dyDescent="0.2">
      <c r="A33">
        <v>3</v>
      </c>
      <c r="C33" s="26" t="str">
        <f t="shared" ca="1" si="0"/>
        <v>Inborn</v>
      </c>
      <c r="E33" s="27" t="str">
        <f t="shared" ca="1" si="1"/>
        <v>Sep</v>
      </c>
      <c r="F33" s="27" t="str">
        <f t="shared" ca="1" si="2"/>
        <v>Oct</v>
      </c>
      <c r="G33" s="28" t="str">
        <f t="shared" ca="1" si="3"/>
        <v/>
      </c>
      <c r="H33" t="str">
        <f t="shared" si="4"/>
        <v/>
      </c>
      <c r="I33" s="26">
        <f t="shared" ca="1" si="5"/>
        <v>29</v>
      </c>
      <c r="L33" s="31" t="str">
        <f t="shared" si="6"/>
        <v/>
      </c>
      <c r="O33" s="26">
        <f t="shared" ca="1" si="7"/>
        <v>23</v>
      </c>
      <c r="P33" s="26" t="str">
        <f t="shared" ca="1" si="8"/>
        <v>No</v>
      </c>
      <c r="Q33" s="26" t="str">
        <f t="shared" ca="1" si="8"/>
        <v>No</v>
      </c>
      <c r="R33" s="26" t="str">
        <f t="shared" ca="1" si="8"/>
        <v>Yes</v>
      </c>
      <c r="S33" s="26" t="str">
        <f t="shared" ca="1" si="9"/>
        <v>Eskimo</v>
      </c>
      <c r="T33" s="26" t="str">
        <f t="shared" ca="1" si="10"/>
        <v>Yes</v>
      </c>
      <c r="U33" s="26">
        <f t="shared" ca="1" si="11"/>
        <v>3872</v>
      </c>
      <c r="X33" s="26" t="str">
        <f t="shared" ca="1" si="12"/>
        <v>No</v>
      </c>
      <c r="Y33" s="26" t="str">
        <f t="shared" ca="1" si="12"/>
        <v>No</v>
      </c>
      <c r="Z33" s="26" t="str">
        <f t="shared" ca="1" si="12"/>
        <v>Yes</v>
      </c>
      <c r="AA33" s="26" t="str">
        <f t="shared" ca="1" si="12"/>
        <v>No</v>
      </c>
      <c r="AB33" s="26" t="str">
        <f t="shared" ca="1" si="13"/>
        <v>No</v>
      </c>
      <c r="AG33" s="26" t="str">
        <f t="shared" ca="1" si="14"/>
        <v>Yes</v>
      </c>
      <c r="AH33" s="26" t="str">
        <f t="shared" ca="1" si="14"/>
        <v>No</v>
      </c>
      <c r="AI33" s="26" t="str">
        <f t="shared" ca="1" si="14"/>
        <v>Yes</v>
      </c>
      <c r="AJ33" s="26" t="str">
        <f t="shared" ca="1" si="14"/>
        <v>No</v>
      </c>
      <c r="AK33" s="26" t="str">
        <f t="shared" ca="1" si="15"/>
        <v>Yes</v>
      </c>
      <c r="AL33" s="26" t="str">
        <f t="shared" ca="1" si="15"/>
        <v>No</v>
      </c>
      <c r="AM33" s="26">
        <f t="shared" ca="1" si="16"/>
        <v>10</v>
      </c>
      <c r="AN33" s="26">
        <f t="shared" ca="1" si="17"/>
        <v>1</v>
      </c>
      <c r="AT33" t="str">
        <f t="shared" ca="1" si="18"/>
        <v>Female</v>
      </c>
      <c r="AU33">
        <f t="shared" ca="1" si="19"/>
        <v>2756</v>
      </c>
      <c r="AV33">
        <f t="shared" ca="1" si="20"/>
        <v>-1</v>
      </c>
      <c r="AW33">
        <f t="shared" ca="1" si="21"/>
        <v>26</v>
      </c>
      <c r="AX33">
        <f t="shared" ca="1" si="22"/>
        <v>5</v>
      </c>
      <c r="BB33" t="str">
        <f t="shared" ca="1" si="23"/>
        <v>EMLUCS</v>
      </c>
      <c r="BC33" t="str">
        <f t="shared" ca="1" si="24"/>
        <v>No</v>
      </c>
      <c r="BD33" t="str">
        <f t="shared" ca="1" si="24"/>
        <v>Yes</v>
      </c>
      <c r="BG33" t="str">
        <f t="shared" ca="1" si="25"/>
        <v>Yes</v>
      </c>
      <c r="BH33">
        <f t="shared" ca="1" si="26"/>
        <v>38</v>
      </c>
      <c r="BI33">
        <f t="shared" ca="1" si="27"/>
        <v>-12</v>
      </c>
      <c r="BJ33">
        <f t="shared" ca="1" si="28"/>
        <v>16</v>
      </c>
      <c r="BK33" t="str">
        <f t="shared" si="29"/>
        <v/>
      </c>
      <c r="BL33" s="26">
        <f t="shared" ca="1" si="30"/>
        <v>18</v>
      </c>
      <c r="BO33" s="26" t="str">
        <f t="shared" ca="1" si="31"/>
        <v>Yes</v>
      </c>
      <c r="CD33" s="26" t="str">
        <f t="shared" ca="1" si="32"/>
        <v>Yes</v>
      </c>
      <c r="CE33" s="26" t="str">
        <f t="shared" ca="1" si="33"/>
        <v>LMA</v>
      </c>
      <c r="CI33" s="31" t="str">
        <f t="shared" si="34"/>
        <v/>
      </c>
      <c r="CJ33" s="26" t="str">
        <f t="shared" ca="1" si="35"/>
        <v>NICU</v>
      </c>
      <c r="CK33" s="26" t="str">
        <f t="shared" ca="1" si="36"/>
        <v>No</v>
      </c>
      <c r="DN33" s="26" t="str">
        <f t="shared" ca="1" si="37"/>
        <v>Yes</v>
      </c>
      <c r="DV33" t="str">
        <f t="shared" si="38"/>
        <v/>
      </c>
      <c r="DZ33" t="str">
        <f t="shared" si="39"/>
        <v/>
      </c>
      <c r="EA33" t="str">
        <f t="shared" si="40"/>
        <v/>
      </c>
      <c r="EB33" t="str">
        <f t="shared" si="41"/>
        <v/>
      </c>
      <c r="EC33" t="str">
        <f t="shared" si="42"/>
        <v/>
      </c>
      <c r="ED33" t="str">
        <f t="shared" si="43"/>
        <v/>
      </c>
      <c r="EE33" s="34" t="str">
        <f t="shared" si="44"/>
        <v/>
      </c>
      <c r="ER33" s="32" t="str">
        <f t="shared" si="45"/>
        <v/>
      </c>
      <c r="FA33" s="31" t="str">
        <f t="shared" si="46"/>
        <v/>
      </c>
      <c r="FM33" s="31" t="str">
        <f t="shared" si="47"/>
        <v/>
      </c>
      <c r="FQ33" s="26" t="s">
        <v>350</v>
      </c>
      <c r="FR33" s="39" t="str">
        <f t="shared" ca="1" si="48"/>
        <v>Other</v>
      </c>
      <c r="GO33" t="str">
        <f t="shared" ca="1" si="49"/>
        <v/>
      </c>
      <c r="GP33" t="str">
        <f t="shared" si="50"/>
        <v/>
      </c>
      <c r="GS33" t="str">
        <f t="shared" ca="1" si="51"/>
        <v/>
      </c>
      <c r="GY33" t="str">
        <f t="shared" ca="1" si="52"/>
        <v/>
      </c>
      <c r="GZ33" t="str">
        <f t="shared" si="53"/>
        <v/>
      </c>
      <c r="HF33" t="str">
        <f t="shared" ca="1" si="54"/>
        <v/>
      </c>
      <c r="HG33" s="31" t="str">
        <f t="shared" si="55"/>
        <v/>
      </c>
      <c r="HM33" t="str">
        <f t="shared" ca="1" si="56"/>
        <v/>
      </c>
      <c r="HN33" t="str">
        <f t="shared" si="57"/>
        <v/>
      </c>
      <c r="HT33" t="str">
        <f t="shared" ca="1" si="58"/>
        <v/>
      </c>
      <c r="HU33" t="str">
        <f t="shared" si="59"/>
        <v/>
      </c>
      <c r="IA33" s="37" t="str">
        <f t="shared" ca="1" si="60"/>
        <v/>
      </c>
      <c r="IB33" t="str">
        <f t="shared" si="61"/>
        <v/>
      </c>
      <c r="IH33" s="37" t="str">
        <f t="shared" ca="1" si="62"/>
        <v/>
      </c>
      <c r="II33" t="str">
        <f t="shared" si="63"/>
        <v/>
      </c>
      <c r="JT33" s="26" t="str">
        <f t="shared" si="64"/>
        <v/>
      </c>
      <c r="JV33" t="str">
        <f t="shared" si="65"/>
        <v/>
      </c>
      <c r="KK33" t="str">
        <f t="shared" si="66"/>
        <v/>
      </c>
      <c r="KM33" s="31" t="str">
        <f t="shared" si="67"/>
        <v/>
      </c>
      <c r="KP33" s="38" t="str">
        <f t="shared" si="68"/>
        <v/>
      </c>
      <c r="KX33" t="str">
        <f t="shared" si="69"/>
        <v/>
      </c>
      <c r="KY33" t="str">
        <f t="shared" si="70"/>
        <v/>
      </c>
      <c r="LB33" t="str">
        <f t="shared" si="71"/>
        <v/>
      </c>
      <c r="LD33" t="str">
        <f t="shared" si="72"/>
        <v/>
      </c>
      <c r="LE33" t="str">
        <f t="shared" si="73"/>
        <v/>
      </c>
      <c r="LO33" t="str">
        <f t="shared" si="74"/>
        <v/>
      </c>
    </row>
    <row r="34" spans="1:327" ht="16" x14ac:dyDescent="0.2">
      <c r="A34">
        <v>1</v>
      </c>
      <c r="C34" s="26" t="str">
        <f t="shared" ca="1" si="0"/>
        <v>Outborn</v>
      </c>
      <c r="E34" s="27" t="str">
        <f t="shared" ca="1" si="1"/>
        <v>Jan</v>
      </c>
      <c r="F34" s="27" t="str">
        <f t="shared" ca="1" si="2"/>
        <v>Jul</v>
      </c>
      <c r="G34" s="28" t="str">
        <f t="shared" ca="1" si="3"/>
        <v/>
      </c>
      <c r="H34" t="str">
        <f t="shared" si="4"/>
        <v/>
      </c>
      <c r="I34" s="26">
        <f t="shared" ca="1" si="5"/>
        <v>63</v>
      </c>
      <c r="L34" s="31" t="str">
        <f t="shared" si="6"/>
        <v/>
      </c>
      <c r="O34" s="26">
        <f t="shared" ca="1" si="7"/>
        <v>43</v>
      </c>
      <c r="P34" s="26" t="str">
        <f t="shared" ca="1" si="8"/>
        <v>No</v>
      </c>
      <c r="Q34" s="26" t="str">
        <f t="shared" ca="1" si="8"/>
        <v>No</v>
      </c>
      <c r="R34" s="26" t="str">
        <f t="shared" ca="1" si="8"/>
        <v>No</v>
      </c>
      <c r="S34" s="26" t="str">
        <f t="shared" ca="1" si="9"/>
        <v>Eskimo</v>
      </c>
      <c r="T34" s="26" t="str">
        <f t="shared" ca="1" si="10"/>
        <v>No</v>
      </c>
      <c r="U34" s="26">
        <f t="shared" ca="1" si="11"/>
        <v>3272</v>
      </c>
      <c r="X34" s="26" t="str">
        <f t="shared" ca="1" si="12"/>
        <v>Yes</v>
      </c>
      <c r="Y34" s="26" t="str">
        <f t="shared" ca="1" si="12"/>
        <v>Yes</v>
      </c>
      <c r="Z34" s="26" t="str">
        <f t="shared" ca="1" si="12"/>
        <v>No</v>
      </c>
      <c r="AA34" s="26" t="str">
        <f t="shared" ca="1" si="12"/>
        <v>Yes</v>
      </c>
      <c r="AB34" s="26" t="str">
        <f t="shared" ca="1" si="13"/>
        <v>No</v>
      </c>
      <c r="AG34" s="26" t="str">
        <f t="shared" ca="1" si="14"/>
        <v>Yes</v>
      </c>
      <c r="AH34" s="26" t="str">
        <f t="shared" ca="1" si="14"/>
        <v>No</v>
      </c>
      <c r="AI34" s="26" t="str">
        <f t="shared" ca="1" si="14"/>
        <v>No</v>
      </c>
      <c r="AJ34" s="26" t="str">
        <f t="shared" ca="1" si="14"/>
        <v>Yes</v>
      </c>
      <c r="AK34" s="26" t="str">
        <f t="shared" ca="1" si="15"/>
        <v>Yes</v>
      </c>
      <c r="AL34" s="26" t="str">
        <f t="shared" ca="1" si="15"/>
        <v>Yes</v>
      </c>
      <c r="AM34" s="26">
        <f t="shared" ca="1" si="16"/>
        <v>6</v>
      </c>
      <c r="AN34" s="26">
        <f t="shared" ca="1" si="17"/>
        <v>3</v>
      </c>
      <c r="AT34" t="str">
        <f t="shared" ca="1" si="18"/>
        <v>Female</v>
      </c>
      <c r="AU34">
        <f t="shared" ca="1" si="19"/>
        <v>1784</v>
      </c>
      <c r="AV34">
        <f t="shared" ca="1" si="20"/>
        <v>-3</v>
      </c>
      <c r="AW34">
        <f t="shared" ca="1" si="21"/>
        <v>28</v>
      </c>
      <c r="AX34">
        <f t="shared" ca="1" si="22"/>
        <v>6</v>
      </c>
      <c r="BB34" t="str">
        <f t="shared" ca="1" si="23"/>
        <v>ELUCS</v>
      </c>
      <c r="BC34" t="str">
        <f t="shared" ca="1" si="24"/>
        <v>Yes</v>
      </c>
      <c r="BD34" t="str">
        <f t="shared" ca="1" si="24"/>
        <v>No</v>
      </c>
      <c r="BG34" t="str">
        <f t="shared" ca="1" si="25"/>
        <v>Yes</v>
      </c>
      <c r="BH34">
        <f t="shared" ca="1" si="26"/>
        <v>36</v>
      </c>
      <c r="BI34">
        <f t="shared" ca="1" si="27"/>
        <v>-1</v>
      </c>
      <c r="BJ34">
        <f t="shared" ca="1" si="28"/>
        <v>1</v>
      </c>
      <c r="BK34" t="str">
        <f t="shared" si="29"/>
        <v/>
      </c>
      <c r="BL34" s="26" t="str">
        <f t="shared" ca="1" si="30"/>
        <v>NA</v>
      </c>
      <c r="BO34" s="26" t="str">
        <f t="shared" ca="1" si="31"/>
        <v>Yes</v>
      </c>
      <c r="CD34" s="26" t="str">
        <f t="shared" ca="1" si="32"/>
        <v>No</v>
      </c>
      <c r="CE34" s="26" t="str">
        <f t="shared" ca="1" si="33"/>
        <v>NA</v>
      </c>
      <c r="CI34" s="31" t="str">
        <f t="shared" si="34"/>
        <v/>
      </c>
      <c r="CJ34" s="26" t="str">
        <f t="shared" ca="1" si="35"/>
        <v>NA</v>
      </c>
      <c r="CK34" s="26" t="str">
        <f t="shared" ca="1" si="36"/>
        <v>Yes</v>
      </c>
      <c r="DN34" s="26" t="str">
        <f t="shared" ca="1" si="37"/>
        <v>No</v>
      </c>
      <c r="DV34" t="str">
        <f t="shared" si="38"/>
        <v/>
      </c>
      <c r="DZ34" t="str">
        <f t="shared" si="39"/>
        <v/>
      </c>
      <c r="EA34" t="str">
        <f t="shared" si="40"/>
        <v/>
      </c>
      <c r="EB34" t="str">
        <f t="shared" si="41"/>
        <v/>
      </c>
      <c r="EC34" t="str">
        <f t="shared" si="42"/>
        <v/>
      </c>
      <c r="ED34" t="str">
        <f t="shared" si="43"/>
        <v/>
      </c>
      <c r="EE34" s="34" t="str">
        <f t="shared" si="44"/>
        <v/>
      </c>
      <c r="ER34" s="32" t="str">
        <f t="shared" si="45"/>
        <v/>
      </c>
      <c r="FA34" s="31" t="str">
        <f t="shared" si="46"/>
        <v/>
      </c>
      <c r="FM34" s="31" t="str">
        <f t="shared" si="47"/>
        <v/>
      </c>
      <c r="FQ34" s="26" t="s">
        <v>350</v>
      </c>
      <c r="FR34" s="39" t="str">
        <f t="shared" ca="1" si="48"/>
        <v>CONS</v>
      </c>
      <c r="GO34" t="str">
        <f t="shared" ca="1" si="49"/>
        <v/>
      </c>
      <c r="GP34" t="str">
        <f t="shared" si="50"/>
        <v/>
      </c>
      <c r="GS34" t="str">
        <f t="shared" ca="1" si="51"/>
        <v/>
      </c>
      <c r="GY34" t="str">
        <f t="shared" ca="1" si="52"/>
        <v/>
      </c>
      <c r="GZ34" t="str">
        <f t="shared" si="53"/>
        <v/>
      </c>
      <c r="HF34" t="str">
        <f t="shared" ca="1" si="54"/>
        <v/>
      </c>
      <c r="HG34" s="31" t="str">
        <f t="shared" si="55"/>
        <v/>
      </c>
      <c r="HM34" t="str">
        <f t="shared" ca="1" si="56"/>
        <v/>
      </c>
      <c r="HN34" t="str">
        <f t="shared" si="57"/>
        <v/>
      </c>
      <c r="HT34" t="str">
        <f t="shared" ca="1" si="58"/>
        <v/>
      </c>
      <c r="HU34" t="str">
        <f t="shared" si="59"/>
        <v/>
      </c>
      <c r="IA34" s="37" t="str">
        <f t="shared" ca="1" si="60"/>
        <v/>
      </c>
      <c r="IB34" t="str">
        <f t="shared" si="61"/>
        <v/>
      </c>
      <c r="IH34" s="37" t="str">
        <f t="shared" ca="1" si="62"/>
        <v/>
      </c>
      <c r="II34" t="str">
        <f t="shared" si="63"/>
        <v/>
      </c>
      <c r="JT34" s="26" t="str">
        <f t="shared" si="64"/>
        <v/>
      </c>
      <c r="JV34" t="str">
        <f t="shared" si="65"/>
        <v/>
      </c>
      <c r="KK34" t="str">
        <f t="shared" si="66"/>
        <v/>
      </c>
      <c r="KM34" s="31" t="str">
        <f t="shared" si="67"/>
        <v/>
      </c>
      <c r="KP34" s="38" t="str">
        <f t="shared" si="68"/>
        <v/>
      </c>
      <c r="KX34" t="str">
        <f t="shared" si="69"/>
        <v/>
      </c>
      <c r="KY34" t="str">
        <f t="shared" si="70"/>
        <v/>
      </c>
      <c r="LB34" t="str">
        <f t="shared" si="71"/>
        <v/>
      </c>
      <c r="LD34" t="str">
        <f t="shared" si="72"/>
        <v/>
      </c>
      <c r="LE34" t="str">
        <f t="shared" si="73"/>
        <v/>
      </c>
      <c r="LO34" t="str">
        <f t="shared" si="74"/>
        <v/>
      </c>
    </row>
    <row r="35" spans="1:327" ht="16" x14ac:dyDescent="0.2">
      <c r="A35">
        <v>3</v>
      </c>
      <c r="C35" s="26" t="str">
        <f t="shared" ca="1" si="0"/>
        <v>Outborn</v>
      </c>
      <c r="E35" s="27" t="str">
        <f t="shared" ca="1" si="1"/>
        <v>Sep</v>
      </c>
      <c r="F35" s="27" t="str">
        <f t="shared" ca="1" si="2"/>
        <v>Jun</v>
      </c>
      <c r="G35" s="28" t="str">
        <f t="shared" ca="1" si="3"/>
        <v/>
      </c>
      <c r="H35" t="str">
        <f t="shared" si="4"/>
        <v/>
      </c>
      <c r="I35" s="26">
        <f t="shared" ca="1" si="5"/>
        <v>99</v>
      </c>
      <c r="L35" s="31" t="str">
        <f t="shared" si="6"/>
        <v/>
      </c>
      <c r="O35" s="26">
        <f t="shared" ca="1" si="7"/>
        <v>16</v>
      </c>
      <c r="P35" s="26" t="str">
        <f t="shared" ca="1" si="8"/>
        <v>No</v>
      </c>
      <c r="Q35" s="26" t="str">
        <f t="shared" ca="1" si="8"/>
        <v>No</v>
      </c>
      <c r="R35" s="26" t="str">
        <f t="shared" ca="1" si="8"/>
        <v>No</v>
      </c>
      <c r="S35" s="26" t="str">
        <f t="shared" ca="1" si="9"/>
        <v>Hispanic</v>
      </c>
      <c r="T35" s="26" t="str">
        <f t="shared" ca="1" si="10"/>
        <v>Yes</v>
      </c>
      <c r="U35" s="26">
        <f t="shared" ca="1" si="11"/>
        <v>3756</v>
      </c>
      <c r="X35" s="26" t="str">
        <f t="shared" ca="1" si="12"/>
        <v>Yes</v>
      </c>
      <c r="Y35" s="26" t="str">
        <f t="shared" ca="1" si="12"/>
        <v>No</v>
      </c>
      <c r="Z35" s="26" t="str">
        <f t="shared" ca="1" si="12"/>
        <v>No</v>
      </c>
      <c r="AA35" s="26" t="str">
        <f t="shared" ca="1" si="12"/>
        <v>Yes</v>
      </c>
      <c r="AB35" s="26" t="str">
        <f t="shared" ca="1" si="13"/>
        <v>Yes</v>
      </c>
      <c r="AG35" s="26" t="str">
        <f t="shared" ca="1" si="14"/>
        <v>No</v>
      </c>
      <c r="AH35" s="26" t="str">
        <f t="shared" ca="1" si="14"/>
        <v>Yes</v>
      </c>
      <c r="AI35" s="26" t="str">
        <f t="shared" ca="1" si="14"/>
        <v>No</v>
      </c>
      <c r="AJ35" s="26" t="str">
        <f t="shared" ca="1" si="14"/>
        <v>Yes</v>
      </c>
      <c r="AK35" s="26" t="str">
        <f t="shared" ca="1" si="15"/>
        <v>Yes</v>
      </c>
      <c r="AL35" s="26" t="str">
        <f t="shared" ca="1" si="15"/>
        <v>No</v>
      </c>
      <c r="AM35" s="26">
        <f t="shared" ca="1" si="16"/>
        <v>3</v>
      </c>
      <c r="AN35" s="26">
        <f t="shared" ca="1" si="17"/>
        <v>2</v>
      </c>
      <c r="AT35" t="str">
        <f t="shared" ca="1" si="18"/>
        <v>Male</v>
      </c>
      <c r="AU35">
        <f t="shared" ca="1" si="19"/>
        <v>3846</v>
      </c>
      <c r="AV35">
        <f t="shared" ca="1" si="20"/>
        <v>0</v>
      </c>
      <c r="AW35">
        <f t="shared" ca="1" si="21"/>
        <v>24</v>
      </c>
      <c r="AX35">
        <f t="shared" ca="1" si="22"/>
        <v>6</v>
      </c>
      <c r="BB35" t="str">
        <f t="shared" ca="1" si="23"/>
        <v>INSTRUMENTAL</v>
      </c>
      <c r="BC35" t="str">
        <f t="shared" ca="1" si="24"/>
        <v>Yes</v>
      </c>
      <c r="BD35" t="str">
        <f t="shared" ca="1" si="24"/>
        <v>No</v>
      </c>
      <c r="BG35" t="str">
        <f t="shared" ca="1" si="25"/>
        <v>No</v>
      </c>
      <c r="BH35">
        <f t="shared" ca="1" si="26"/>
        <v>37</v>
      </c>
      <c r="BI35">
        <f t="shared" ca="1" si="27"/>
        <v>-7</v>
      </c>
      <c r="BJ35">
        <f t="shared" ca="1" si="28"/>
        <v>8</v>
      </c>
      <c r="BK35" t="str">
        <f t="shared" si="29"/>
        <v/>
      </c>
      <c r="BL35" s="26">
        <f t="shared" ca="1" si="30"/>
        <v>10</v>
      </c>
      <c r="BO35" s="26" t="str">
        <f t="shared" ca="1" si="31"/>
        <v>No</v>
      </c>
      <c r="CD35" s="26" t="str">
        <f t="shared" ca="1" si="32"/>
        <v>Yes</v>
      </c>
      <c r="CE35" s="26" t="str">
        <f t="shared" ca="1" si="33"/>
        <v>MIST</v>
      </c>
      <c r="CI35" s="31" t="str">
        <f t="shared" si="34"/>
        <v/>
      </c>
      <c r="CJ35" s="26" t="str">
        <f t="shared" ca="1" si="35"/>
        <v>OT</v>
      </c>
      <c r="CK35" s="26" t="str">
        <f t="shared" ca="1" si="36"/>
        <v>No</v>
      </c>
      <c r="DN35" s="26" t="str">
        <f t="shared" ca="1" si="37"/>
        <v>No</v>
      </c>
      <c r="DV35" t="str">
        <f t="shared" si="38"/>
        <v/>
      </c>
      <c r="DZ35" t="str">
        <f t="shared" si="39"/>
        <v/>
      </c>
      <c r="EA35" t="str">
        <f t="shared" si="40"/>
        <v/>
      </c>
      <c r="EB35" t="str">
        <f t="shared" si="41"/>
        <v/>
      </c>
      <c r="EC35" t="str">
        <f t="shared" si="42"/>
        <v/>
      </c>
      <c r="ED35" t="str">
        <f t="shared" si="43"/>
        <v/>
      </c>
      <c r="EE35" s="34" t="str">
        <f t="shared" si="44"/>
        <v/>
      </c>
      <c r="ER35" s="32" t="str">
        <f t="shared" si="45"/>
        <v/>
      </c>
      <c r="FA35" s="31" t="str">
        <f t="shared" si="46"/>
        <v/>
      </c>
      <c r="FM35" s="31" t="str">
        <f t="shared" si="47"/>
        <v/>
      </c>
      <c r="FQ35" s="26" t="s">
        <v>349</v>
      </c>
      <c r="FR35" s="39" t="str">
        <f t="shared" ca="1" si="48"/>
        <v>NA</v>
      </c>
      <c r="GO35" t="str">
        <f t="shared" ca="1" si="49"/>
        <v/>
      </c>
      <c r="GP35" t="str">
        <f t="shared" si="50"/>
        <v/>
      </c>
      <c r="GS35" t="str">
        <f t="shared" ca="1" si="51"/>
        <v/>
      </c>
      <c r="GY35" t="str">
        <f t="shared" ca="1" si="52"/>
        <v/>
      </c>
      <c r="GZ35" t="str">
        <f t="shared" si="53"/>
        <v/>
      </c>
      <c r="HF35" t="str">
        <f t="shared" ca="1" si="54"/>
        <v/>
      </c>
      <c r="HG35" s="31" t="str">
        <f t="shared" si="55"/>
        <v/>
      </c>
      <c r="HM35" t="str">
        <f t="shared" ca="1" si="56"/>
        <v/>
      </c>
      <c r="HN35" t="str">
        <f t="shared" si="57"/>
        <v/>
      </c>
      <c r="HT35" t="str">
        <f t="shared" ca="1" si="58"/>
        <v/>
      </c>
      <c r="HU35" t="str">
        <f t="shared" si="59"/>
        <v/>
      </c>
      <c r="IA35" s="37" t="str">
        <f t="shared" ca="1" si="60"/>
        <v/>
      </c>
      <c r="IB35" t="str">
        <f t="shared" si="61"/>
        <v/>
      </c>
      <c r="IH35" s="37" t="str">
        <f t="shared" ca="1" si="62"/>
        <v/>
      </c>
      <c r="II35" t="str">
        <f t="shared" si="63"/>
        <v/>
      </c>
      <c r="JT35" s="26" t="str">
        <f t="shared" si="64"/>
        <v/>
      </c>
      <c r="JV35" t="str">
        <f t="shared" si="65"/>
        <v/>
      </c>
      <c r="KK35" t="str">
        <f t="shared" si="66"/>
        <v/>
      </c>
      <c r="KM35" s="31" t="str">
        <f t="shared" si="67"/>
        <v/>
      </c>
      <c r="KP35" s="38" t="str">
        <f t="shared" si="68"/>
        <v/>
      </c>
      <c r="KX35" t="str">
        <f t="shared" si="69"/>
        <v/>
      </c>
      <c r="KY35" t="str">
        <f t="shared" si="70"/>
        <v/>
      </c>
      <c r="LB35" t="str">
        <f t="shared" si="71"/>
        <v/>
      </c>
      <c r="LD35" t="str">
        <f t="shared" si="72"/>
        <v/>
      </c>
      <c r="LE35" t="str">
        <f t="shared" si="73"/>
        <v/>
      </c>
      <c r="LO35" t="str">
        <f t="shared" si="74"/>
        <v/>
      </c>
    </row>
    <row r="36" spans="1:327" ht="16" x14ac:dyDescent="0.2">
      <c r="A36">
        <v>3</v>
      </c>
      <c r="C36" s="26" t="str">
        <f t="shared" ca="1" si="0"/>
        <v>Inborn</v>
      </c>
      <c r="E36" s="27" t="str">
        <f t="shared" ca="1" si="1"/>
        <v>Jun</v>
      </c>
      <c r="F36" s="27" t="str">
        <f t="shared" ca="1" si="2"/>
        <v>Jul</v>
      </c>
      <c r="G36" s="28" t="str">
        <f t="shared" ca="1" si="3"/>
        <v/>
      </c>
      <c r="H36" t="str">
        <f t="shared" si="4"/>
        <v/>
      </c>
      <c r="I36" s="26">
        <f t="shared" ca="1" si="5"/>
        <v>57</v>
      </c>
      <c r="L36" s="31" t="str">
        <f t="shared" si="6"/>
        <v/>
      </c>
      <c r="O36" s="26">
        <f t="shared" ca="1" si="7"/>
        <v>34</v>
      </c>
      <c r="P36" s="26" t="str">
        <f t="shared" ca="1" si="8"/>
        <v>No</v>
      </c>
      <c r="Q36" s="26" t="str">
        <f t="shared" ca="1" si="8"/>
        <v>Yes</v>
      </c>
      <c r="R36" s="26" t="str">
        <f t="shared" ca="1" si="8"/>
        <v>No</v>
      </c>
      <c r="S36" s="26" t="str">
        <f t="shared" ca="1" si="9"/>
        <v>African</v>
      </c>
      <c r="T36" s="26" t="str">
        <f t="shared" ca="1" si="10"/>
        <v>No</v>
      </c>
      <c r="U36" s="26">
        <f t="shared" ca="1" si="11"/>
        <v>3975</v>
      </c>
      <c r="X36" s="26" t="str">
        <f t="shared" ca="1" si="12"/>
        <v>No</v>
      </c>
      <c r="Y36" s="26" t="str">
        <f t="shared" ca="1" si="12"/>
        <v>Yes</v>
      </c>
      <c r="Z36" s="26" t="str">
        <f t="shared" ca="1" si="12"/>
        <v>No</v>
      </c>
      <c r="AA36" s="26" t="str">
        <f t="shared" ca="1" si="12"/>
        <v>No</v>
      </c>
      <c r="AB36" s="26" t="str">
        <f t="shared" ca="1" si="13"/>
        <v>No</v>
      </c>
      <c r="AG36" s="26" t="str">
        <f t="shared" ca="1" si="14"/>
        <v>Yes</v>
      </c>
      <c r="AH36" s="26" t="str">
        <f t="shared" ca="1" si="14"/>
        <v>No</v>
      </c>
      <c r="AI36" s="26" t="str">
        <f t="shared" ca="1" si="14"/>
        <v>Yes</v>
      </c>
      <c r="AJ36" s="26" t="str">
        <f t="shared" ca="1" si="14"/>
        <v>No</v>
      </c>
      <c r="AK36" s="26" t="str">
        <f t="shared" ca="1" si="15"/>
        <v>No</v>
      </c>
      <c r="AL36" s="26" t="str">
        <f t="shared" ca="1" si="15"/>
        <v>Yes</v>
      </c>
      <c r="AM36" s="26">
        <f t="shared" ca="1" si="16"/>
        <v>8</v>
      </c>
      <c r="AN36" s="26">
        <f t="shared" ca="1" si="17"/>
        <v>3</v>
      </c>
      <c r="AT36" t="str">
        <f t="shared" ca="1" si="18"/>
        <v>Male</v>
      </c>
      <c r="AU36">
        <f t="shared" ca="1" si="19"/>
        <v>3487</v>
      </c>
      <c r="AV36">
        <f t="shared" ca="1" si="20"/>
        <v>-2</v>
      </c>
      <c r="AW36">
        <f t="shared" ca="1" si="21"/>
        <v>37</v>
      </c>
      <c r="AX36">
        <f t="shared" ca="1" si="22"/>
        <v>4</v>
      </c>
      <c r="BB36" t="str">
        <f t="shared" ca="1" si="23"/>
        <v>ELUCS</v>
      </c>
      <c r="BC36" t="str">
        <f t="shared" ca="1" si="24"/>
        <v>Yes</v>
      </c>
      <c r="BD36" t="str">
        <f t="shared" ca="1" si="24"/>
        <v>Yes</v>
      </c>
      <c r="BG36" t="str">
        <f t="shared" ca="1" si="25"/>
        <v>No</v>
      </c>
      <c r="BH36">
        <f t="shared" ca="1" si="26"/>
        <v>35</v>
      </c>
      <c r="BI36">
        <f t="shared" ca="1" si="27"/>
        <v>-19</v>
      </c>
      <c r="BJ36">
        <f t="shared" ca="1" si="28"/>
        <v>6</v>
      </c>
      <c r="BK36" t="str">
        <f t="shared" si="29"/>
        <v/>
      </c>
      <c r="BL36" s="26">
        <f t="shared" ca="1" si="30"/>
        <v>8</v>
      </c>
      <c r="BO36" s="26" t="str">
        <f t="shared" ca="1" si="31"/>
        <v>No</v>
      </c>
      <c r="CD36" s="26" t="str">
        <f t="shared" ca="1" si="32"/>
        <v>Yes</v>
      </c>
      <c r="CE36" s="26" t="str">
        <f t="shared" ca="1" si="33"/>
        <v>MIST</v>
      </c>
      <c r="CI36" s="31" t="str">
        <f t="shared" si="34"/>
        <v/>
      </c>
      <c r="CJ36" s="26" t="str">
        <f t="shared" ca="1" si="35"/>
        <v>NICU</v>
      </c>
      <c r="CK36" s="26" t="str">
        <f t="shared" ca="1" si="36"/>
        <v>NA</v>
      </c>
      <c r="DN36" s="26" t="str">
        <f t="shared" ca="1" si="37"/>
        <v>No</v>
      </c>
      <c r="DV36" t="str">
        <f t="shared" si="38"/>
        <v/>
      </c>
      <c r="DZ36" t="str">
        <f t="shared" si="39"/>
        <v/>
      </c>
      <c r="EA36" t="str">
        <f t="shared" si="40"/>
        <v/>
      </c>
      <c r="EB36" t="str">
        <f t="shared" si="41"/>
        <v/>
      </c>
      <c r="EC36" t="str">
        <f t="shared" si="42"/>
        <v/>
      </c>
      <c r="ED36" t="str">
        <f t="shared" si="43"/>
        <v/>
      </c>
      <c r="EE36" s="34" t="str">
        <f t="shared" si="44"/>
        <v/>
      </c>
      <c r="ER36" s="32" t="str">
        <f t="shared" si="45"/>
        <v/>
      </c>
      <c r="FA36" s="31" t="str">
        <f t="shared" si="46"/>
        <v/>
      </c>
      <c r="FM36" s="31" t="str">
        <f t="shared" si="47"/>
        <v/>
      </c>
      <c r="FQ36" s="26" t="s">
        <v>350</v>
      </c>
      <c r="FR36" s="39" t="str">
        <f t="shared" ca="1" si="48"/>
        <v>GNB</v>
      </c>
      <c r="GO36" t="str">
        <f t="shared" ca="1" si="49"/>
        <v/>
      </c>
      <c r="GP36" t="str">
        <f t="shared" si="50"/>
        <v/>
      </c>
      <c r="GS36" t="str">
        <f t="shared" ca="1" si="51"/>
        <v/>
      </c>
      <c r="GY36" t="str">
        <f t="shared" ca="1" si="52"/>
        <v/>
      </c>
      <c r="GZ36" t="str">
        <f t="shared" si="53"/>
        <v/>
      </c>
      <c r="HF36" t="str">
        <f t="shared" ca="1" si="54"/>
        <v/>
      </c>
      <c r="HG36" s="31" t="str">
        <f t="shared" si="55"/>
        <v/>
      </c>
      <c r="HM36" t="str">
        <f t="shared" ca="1" si="56"/>
        <v/>
      </c>
      <c r="HN36" t="str">
        <f t="shared" si="57"/>
        <v/>
      </c>
      <c r="HT36" t="str">
        <f t="shared" ca="1" si="58"/>
        <v/>
      </c>
      <c r="HU36" t="str">
        <f t="shared" si="59"/>
        <v/>
      </c>
      <c r="IA36" s="37" t="str">
        <f t="shared" ca="1" si="60"/>
        <v/>
      </c>
      <c r="IB36" t="str">
        <f t="shared" si="61"/>
        <v/>
      </c>
      <c r="IH36" s="37" t="str">
        <f t="shared" ca="1" si="62"/>
        <v/>
      </c>
      <c r="II36" t="str">
        <f t="shared" si="63"/>
        <v/>
      </c>
      <c r="JT36" s="26" t="str">
        <f t="shared" si="64"/>
        <v/>
      </c>
      <c r="JV36" t="str">
        <f t="shared" si="65"/>
        <v/>
      </c>
      <c r="KK36" t="str">
        <f t="shared" si="66"/>
        <v/>
      </c>
      <c r="KM36" s="31" t="str">
        <f t="shared" si="67"/>
        <v/>
      </c>
      <c r="KP36" s="38" t="str">
        <f t="shared" si="68"/>
        <v/>
      </c>
      <c r="KX36" t="str">
        <f t="shared" si="69"/>
        <v/>
      </c>
      <c r="KY36" t="str">
        <f t="shared" si="70"/>
        <v/>
      </c>
      <c r="LB36" t="str">
        <f t="shared" si="71"/>
        <v/>
      </c>
      <c r="LD36" t="str">
        <f t="shared" si="72"/>
        <v/>
      </c>
      <c r="LE36" t="str">
        <f t="shared" si="73"/>
        <v/>
      </c>
      <c r="LO36" t="str">
        <f t="shared" si="74"/>
        <v/>
      </c>
    </row>
    <row r="37" spans="1:327" ht="16" x14ac:dyDescent="0.2">
      <c r="A37">
        <v>4</v>
      </c>
      <c r="C37" s="26" t="str">
        <f t="shared" ca="1" si="0"/>
        <v>Inborn</v>
      </c>
      <c r="E37" s="27" t="str">
        <f t="shared" ca="1" si="1"/>
        <v>Jun</v>
      </c>
      <c r="F37" s="27" t="str">
        <f t="shared" ca="1" si="2"/>
        <v>Jul</v>
      </c>
      <c r="G37" s="28" t="str">
        <f t="shared" ca="1" si="3"/>
        <v/>
      </c>
      <c r="H37" t="str">
        <f t="shared" si="4"/>
        <v/>
      </c>
      <c r="I37" s="26">
        <f t="shared" ca="1" si="5"/>
        <v>7</v>
      </c>
      <c r="L37" s="31" t="str">
        <f t="shared" si="6"/>
        <v/>
      </c>
      <c r="O37" s="26">
        <f t="shared" ca="1" si="7"/>
        <v>39</v>
      </c>
      <c r="P37" s="26" t="str">
        <f t="shared" ca="1" si="8"/>
        <v>Yes</v>
      </c>
      <c r="Q37" s="26" t="str">
        <f t="shared" ca="1" si="8"/>
        <v>Yes</v>
      </c>
      <c r="R37" s="26" t="str">
        <f t="shared" ca="1" si="8"/>
        <v>No</v>
      </c>
      <c r="S37" s="26" t="str">
        <f t="shared" ca="1" si="9"/>
        <v>Eskimo</v>
      </c>
      <c r="T37" s="26" t="str">
        <f t="shared" ca="1" si="10"/>
        <v>Yes</v>
      </c>
      <c r="U37" s="26">
        <f t="shared" ca="1" si="11"/>
        <v>3908</v>
      </c>
      <c r="X37" s="26" t="str">
        <f t="shared" ca="1" si="12"/>
        <v>Yes</v>
      </c>
      <c r="Y37" s="26" t="str">
        <f t="shared" ca="1" si="12"/>
        <v>No</v>
      </c>
      <c r="Z37" s="26" t="str">
        <f t="shared" ca="1" si="12"/>
        <v>Yes</v>
      </c>
      <c r="AA37" s="26" t="str">
        <f t="shared" ca="1" si="12"/>
        <v>No</v>
      </c>
      <c r="AB37" s="26" t="str">
        <f t="shared" ca="1" si="13"/>
        <v>Yes</v>
      </c>
      <c r="AG37" s="26" t="str">
        <f t="shared" ca="1" si="14"/>
        <v>No</v>
      </c>
      <c r="AH37" s="26" t="str">
        <f t="shared" ca="1" si="14"/>
        <v>No</v>
      </c>
      <c r="AI37" s="26" t="str">
        <f t="shared" ca="1" si="14"/>
        <v>Yes</v>
      </c>
      <c r="AJ37" s="26" t="str">
        <f t="shared" ca="1" si="14"/>
        <v>Yes</v>
      </c>
      <c r="AK37" s="26" t="str">
        <f t="shared" ca="1" si="15"/>
        <v>No</v>
      </c>
      <c r="AL37" s="26" t="str">
        <f t="shared" ca="1" si="15"/>
        <v>No</v>
      </c>
      <c r="AM37" s="26">
        <f t="shared" ca="1" si="16"/>
        <v>3</v>
      </c>
      <c r="AN37" s="26">
        <f t="shared" ca="1" si="17"/>
        <v>1</v>
      </c>
      <c r="AT37" t="str">
        <f t="shared" ca="1" si="18"/>
        <v>Female</v>
      </c>
      <c r="AU37">
        <f t="shared" ca="1" si="19"/>
        <v>1392</v>
      </c>
      <c r="AV37">
        <f t="shared" ca="1" si="20"/>
        <v>3</v>
      </c>
      <c r="AW37">
        <f t="shared" ca="1" si="21"/>
        <v>29</v>
      </c>
      <c r="AX37">
        <f t="shared" ca="1" si="22"/>
        <v>4</v>
      </c>
      <c r="BB37" t="str">
        <f t="shared" ca="1" si="23"/>
        <v>ELUCS</v>
      </c>
      <c r="BC37" t="str">
        <f t="shared" ca="1" si="24"/>
        <v>No</v>
      </c>
      <c r="BD37" t="str">
        <f t="shared" ca="1" si="24"/>
        <v>No</v>
      </c>
      <c r="BG37" t="str">
        <f t="shared" ca="1" si="25"/>
        <v>No</v>
      </c>
      <c r="BH37">
        <f t="shared" ca="1" si="26"/>
        <v>35</v>
      </c>
      <c r="BI37">
        <f t="shared" ca="1" si="27"/>
        <v>1</v>
      </c>
      <c r="BJ37">
        <f t="shared" ca="1" si="28"/>
        <v>2</v>
      </c>
      <c r="BK37" t="str">
        <f t="shared" si="29"/>
        <v/>
      </c>
      <c r="BL37" s="26" t="str">
        <f t="shared" ca="1" si="30"/>
        <v>NA</v>
      </c>
      <c r="BO37" s="26" t="str">
        <f t="shared" ca="1" si="31"/>
        <v>Yes</v>
      </c>
      <c r="CD37" s="26" t="str">
        <f t="shared" ca="1" si="32"/>
        <v>No</v>
      </c>
      <c r="CE37" s="26" t="str">
        <f t="shared" ca="1" si="33"/>
        <v>NA</v>
      </c>
      <c r="CI37" s="31" t="str">
        <f t="shared" si="34"/>
        <v/>
      </c>
      <c r="CJ37" s="26" t="str">
        <f t="shared" ca="1" si="35"/>
        <v>NA</v>
      </c>
      <c r="CK37" s="26" t="str">
        <f t="shared" ca="1" si="36"/>
        <v>No</v>
      </c>
      <c r="DN37" s="26" t="str">
        <f t="shared" ca="1" si="37"/>
        <v>Yes</v>
      </c>
      <c r="DV37" t="str">
        <f t="shared" si="38"/>
        <v/>
      </c>
      <c r="DZ37" t="str">
        <f t="shared" si="39"/>
        <v/>
      </c>
      <c r="EA37" t="str">
        <f t="shared" si="40"/>
        <v/>
      </c>
      <c r="EB37" t="str">
        <f t="shared" si="41"/>
        <v/>
      </c>
      <c r="EC37" t="str">
        <f t="shared" si="42"/>
        <v/>
      </c>
      <c r="ED37" t="str">
        <f t="shared" si="43"/>
        <v/>
      </c>
      <c r="EE37" s="34" t="str">
        <f t="shared" si="44"/>
        <v/>
      </c>
      <c r="ER37" s="32" t="str">
        <f t="shared" si="45"/>
        <v/>
      </c>
      <c r="FA37" s="31" t="str">
        <f t="shared" si="46"/>
        <v/>
      </c>
      <c r="FM37" s="31" t="str">
        <f t="shared" si="47"/>
        <v/>
      </c>
      <c r="FQ37" s="26" t="s">
        <v>350</v>
      </c>
      <c r="FR37" s="39" t="str">
        <f t="shared" ca="1" si="48"/>
        <v>GPC</v>
      </c>
      <c r="GO37" t="str">
        <f t="shared" ca="1" si="49"/>
        <v/>
      </c>
      <c r="GP37" t="str">
        <f t="shared" si="50"/>
        <v/>
      </c>
      <c r="GS37" t="str">
        <f t="shared" ca="1" si="51"/>
        <v/>
      </c>
      <c r="GY37" t="str">
        <f t="shared" ca="1" si="52"/>
        <v/>
      </c>
      <c r="GZ37" t="str">
        <f t="shared" si="53"/>
        <v/>
      </c>
      <c r="HF37" t="str">
        <f t="shared" ca="1" si="54"/>
        <v/>
      </c>
      <c r="HG37" s="31" t="str">
        <f t="shared" si="55"/>
        <v/>
      </c>
      <c r="HM37" t="str">
        <f t="shared" ca="1" si="56"/>
        <v/>
      </c>
      <c r="HN37" t="str">
        <f t="shared" si="57"/>
        <v/>
      </c>
      <c r="HT37" t="str">
        <f t="shared" ca="1" si="58"/>
        <v/>
      </c>
      <c r="HU37" t="str">
        <f t="shared" si="59"/>
        <v/>
      </c>
      <c r="IA37" s="37" t="str">
        <f t="shared" ca="1" si="60"/>
        <v/>
      </c>
      <c r="IB37" t="str">
        <f t="shared" si="61"/>
        <v/>
      </c>
      <c r="IH37" s="37" t="str">
        <f t="shared" ca="1" si="62"/>
        <v/>
      </c>
      <c r="II37" t="str">
        <f t="shared" si="63"/>
        <v/>
      </c>
      <c r="JT37" s="26" t="str">
        <f t="shared" si="64"/>
        <v/>
      </c>
      <c r="JV37" t="str">
        <f t="shared" si="65"/>
        <v/>
      </c>
      <c r="KK37" t="str">
        <f t="shared" si="66"/>
        <v/>
      </c>
      <c r="KM37" s="31" t="str">
        <f t="shared" si="67"/>
        <v/>
      </c>
      <c r="KP37" s="38" t="str">
        <f t="shared" si="68"/>
        <v/>
      </c>
      <c r="KX37" t="str">
        <f t="shared" si="69"/>
        <v/>
      </c>
      <c r="KY37" t="str">
        <f t="shared" si="70"/>
        <v/>
      </c>
      <c r="LB37" t="str">
        <f t="shared" si="71"/>
        <v/>
      </c>
      <c r="LD37" t="str">
        <f t="shared" si="72"/>
        <v/>
      </c>
      <c r="LE37" t="str">
        <f t="shared" si="73"/>
        <v/>
      </c>
      <c r="LO37" t="str">
        <f t="shared" si="74"/>
        <v/>
      </c>
    </row>
    <row r="38" spans="1:327" ht="16" x14ac:dyDescent="0.2">
      <c r="A38">
        <v>4</v>
      </c>
      <c r="C38" s="26" t="str">
        <f t="shared" ca="1" si="0"/>
        <v>Outborn</v>
      </c>
      <c r="E38" s="27" t="str">
        <f t="shared" ca="1" si="1"/>
        <v>May</v>
      </c>
      <c r="F38" s="27" t="str">
        <f t="shared" ca="1" si="2"/>
        <v>Jul</v>
      </c>
      <c r="G38" s="28" t="str">
        <f t="shared" ca="1" si="3"/>
        <v/>
      </c>
      <c r="H38" t="str">
        <f t="shared" si="4"/>
        <v/>
      </c>
      <c r="I38" s="26">
        <f t="shared" ca="1" si="5"/>
        <v>21</v>
      </c>
      <c r="L38" s="31" t="str">
        <f t="shared" si="6"/>
        <v/>
      </c>
      <c r="O38" s="26">
        <f t="shared" ca="1" si="7"/>
        <v>37</v>
      </c>
      <c r="P38" s="26" t="str">
        <f t="shared" ca="1" si="8"/>
        <v>Yes</v>
      </c>
      <c r="Q38" s="26" t="str">
        <f t="shared" ca="1" si="8"/>
        <v>No</v>
      </c>
      <c r="R38" s="26" t="str">
        <f t="shared" ca="1" si="8"/>
        <v>No</v>
      </c>
      <c r="S38" s="26" t="str">
        <f t="shared" ca="1" si="9"/>
        <v>African</v>
      </c>
      <c r="T38" s="26" t="str">
        <f t="shared" ca="1" si="10"/>
        <v>No</v>
      </c>
      <c r="U38" s="26">
        <f t="shared" ca="1" si="11"/>
        <v>3203</v>
      </c>
      <c r="X38" s="26" t="str">
        <f t="shared" ca="1" si="12"/>
        <v>Yes</v>
      </c>
      <c r="Y38" s="26" t="str">
        <f t="shared" ca="1" si="12"/>
        <v>No</v>
      </c>
      <c r="Z38" s="26" t="str">
        <f t="shared" ca="1" si="12"/>
        <v>No</v>
      </c>
      <c r="AA38" s="26" t="str">
        <f t="shared" ca="1" si="12"/>
        <v>Yes</v>
      </c>
      <c r="AB38" s="26" t="str">
        <f t="shared" ca="1" si="13"/>
        <v>No</v>
      </c>
      <c r="AG38" s="26" t="str">
        <f t="shared" ca="1" si="14"/>
        <v>No</v>
      </c>
      <c r="AH38" s="26" t="str">
        <f t="shared" ca="1" si="14"/>
        <v>Yes</v>
      </c>
      <c r="AI38" s="26" t="str">
        <f t="shared" ca="1" si="14"/>
        <v>Yes</v>
      </c>
      <c r="AJ38" s="26" t="str">
        <f t="shared" ca="1" si="14"/>
        <v>Yes</v>
      </c>
      <c r="AK38" s="26" t="str">
        <f t="shared" ca="1" si="15"/>
        <v>Yes</v>
      </c>
      <c r="AL38" s="26" t="str">
        <f t="shared" ca="1" si="15"/>
        <v>No</v>
      </c>
      <c r="AM38" s="26">
        <f t="shared" ca="1" si="16"/>
        <v>3</v>
      </c>
      <c r="AN38" s="26">
        <f t="shared" ca="1" si="17"/>
        <v>1</v>
      </c>
      <c r="AT38" t="str">
        <f t="shared" ca="1" si="18"/>
        <v>Female</v>
      </c>
      <c r="AU38">
        <f t="shared" ca="1" si="19"/>
        <v>743</v>
      </c>
      <c r="AV38">
        <f t="shared" ca="1" si="20"/>
        <v>1</v>
      </c>
      <c r="AW38">
        <f t="shared" ca="1" si="21"/>
        <v>26</v>
      </c>
      <c r="AX38">
        <f t="shared" ca="1" si="22"/>
        <v>0</v>
      </c>
      <c r="BB38" t="str">
        <f t="shared" ca="1" si="23"/>
        <v>ELUCS</v>
      </c>
      <c r="BC38" t="str">
        <f t="shared" ca="1" si="24"/>
        <v>Yes</v>
      </c>
      <c r="BD38" t="str">
        <f t="shared" ca="1" si="24"/>
        <v>No</v>
      </c>
      <c r="BG38" t="str">
        <f t="shared" ca="1" si="25"/>
        <v>Yes</v>
      </c>
      <c r="BH38">
        <f t="shared" ca="1" si="26"/>
        <v>34</v>
      </c>
      <c r="BI38">
        <f t="shared" ca="1" si="27"/>
        <v>-11</v>
      </c>
      <c r="BJ38">
        <f t="shared" ca="1" si="28"/>
        <v>4</v>
      </c>
      <c r="BK38" t="str">
        <f t="shared" si="29"/>
        <v/>
      </c>
      <c r="BL38" s="26">
        <f t="shared" ca="1" si="30"/>
        <v>6</v>
      </c>
      <c r="BO38" s="26" t="str">
        <f t="shared" ca="1" si="31"/>
        <v>No</v>
      </c>
      <c r="CD38" s="26" t="str">
        <f t="shared" ca="1" si="32"/>
        <v>No</v>
      </c>
      <c r="CE38" s="26" t="str">
        <f t="shared" ca="1" si="33"/>
        <v>NA</v>
      </c>
      <c r="CI38" s="31" t="str">
        <f t="shared" si="34"/>
        <v/>
      </c>
      <c r="CJ38" s="26" t="str">
        <f t="shared" ca="1" si="35"/>
        <v>NA</v>
      </c>
      <c r="CK38" s="26" t="str">
        <f t="shared" ca="1" si="36"/>
        <v>Yes</v>
      </c>
      <c r="DN38" s="26" t="str">
        <f t="shared" ca="1" si="37"/>
        <v>No</v>
      </c>
      <c r="DV38" t="str">
        <f t="shared" si="38"/>
        <v/>
      </c>
      <c r="DZ38" t="str">
        <f t="shared" si="39"/>
        <v/>
      </c>
      <c r="EA38" t="str">
        <f t="shared" si="40"/>
        <v/>
      </c>
      <c r="EB38" t="str">
        <f t="shared" si="41"/>
        <v/>
      </c>
      <c r="EC38" t="str">
        <f t="shared" si="42"/>
        <v/>
      </c>
      <c r="ED38" t="str">
        <f t="shared" si="43"/>
        <v/>
      </c>
      <c r="EE38" s="34" t="str">
        <f t="shared" si="44"/>
        <v/>
      </c>
      <c r="ER38" s="32" t="str">
        <f t="shared" si="45"/>
        <v/>
      </c>
      <c r="FA38" s="31" t="str">
        <f t="shared" si="46"/>
        <v/>
      </c>
      <c r="FM38" s="31" t="str">
        <f t="shared" si="47"/>
        <v/>
      </c>
      <c r="FQ38" s="26" t="s">
        <v>350</v>
      </c>
      <c r="FR38" s="39" t="str">
        <f t="shared" ca="1" si="48"/>
        <v>Other</v>
      </c>
      <c r="GO38" t="str">
        <f t="shared" ca="1" si="49"/>
        <v/>
      </c>
      <c r="GP38" t="str">
        <f t="shared" si="50"/>
        <v/>
      </c>
      <c r="GS38" t="str">
        <f t="shared" ca="1" si="51"/>
        <v/>
      </c>
      <c r="GY38" t="str">
        <f t="shared" ca="1" si="52"/>
        <v/>
      </c>
      <c r="GZ38" t="str">
        <f t="shared" si="53"/>
        <v/>
      </c>
      <c r="HF38" t="str">
        <f t="shared" ca="1" si="54"/>
        <v/>
      </c>
      <c r="HG38" s="31" t="str">
        <f t="shared" si="55"/>
        <v/>
      </c>
      <c r="HM38" t="str">
        <f t="shared" ca="1" si="56"/>
        <v/>
      </c>
      <c r="HN38" t="str">
        <f t="shared" si="57"/>
        <v/>
      </c>
      <c r="HT38" t="str">
        <f t="shared" ca="1" si="58"/>
        <v/>
      </c>
      <c r="HU38" t="str">
        <f t="shared" si="59"/>
        <v/>
      </c>
      <c r="IA38" s="37" t="str">
        <f t="shared" ca="1" si="60"/>
        <v/>
      </c>
      <c r="IB38" t="str">
        <f t="shared" si="61"/>
        <v/>
      </c>
      <c r="IH38" s="37" t="str">
        <f t="shared" ca="1" si="62"/>
        <v/>
      </c>
      <c r="II38" t="str">
        <f t="shared" si="63"/>
        <v/>
      </c>
      <c r="JT38" s="26" t="str">
        <f t="shared" si="64"/>
        <v/>
      </c>
      <c r="JV38" t="str">
        <f t="shared" si="65"/>
        <v/>
      </c>
      <c r="KK38" t="str">
        <f t="shared" si="66"/>
        <v/>
      </c>
      <c r="KM38" s="31" t="str">
        <f t="shared" si="67"/>
        <v/>
      </c>
      <c r="KP38" s="38" t="str">
        <f t="shared" si="68"/>
        <v/>
      </c>
      <c r="KX38" t="str">
        <f t="shared" si="69"/>
        <v/>
      </c>
      <c r="KY38" t="str">
        <f t="shared" si="70"/>
        <v/>
      </c>
      <c r="LB38" t="str">
        <f t="shared" si="71"/>
        <v/>
      </c>
      <c r="LD38" t="str">
        <f t="shared" si="72"/>
        <v/>
      </c>
      <c r="LE38" t="str">
        <f t="shared" si="73"/>
        <v/>
      </c>
      <c r="LO38" t="str">
        <f t="shared" si="74"/>
        <v/>
      </c>
    </row>
    <row r="39" spans="1:327" ht="16" x14ac:dyDescent="0.2">
      <c r="A39">
        <v>4</v>
      </c>
      <c r="C39" s="26" t="str">
        <f t="shared" ca="1" si="0"/>
        <v>Outborn</v>
      </c>
      <c r="E39" s="27" t="str">
        <f t="shared" ca="1" si="1"/>
        <v>Dec</v>
      </c>
      <c r="F39" s="27" t="str">
        <f t="shared" ca="1" si="2"/>
        <v>Apr</v>
      </c>
      <c r="G39" s="28" t="str">
        <f t="shared" ca="1" si="3"/>
        <v/>
      </c>
      <c r="H39" t="str">
        <f t="shared" si="4"/>
        <v/>
      </c>
      <c r="I39" s="26">
        <f t="shared" ca="1" si="5"/>
        <v>89</v>
      </c>
      <c r="L39" s="31" t="str">
        <f t="shared" si="6"/>
        <v/>
      </c>
      <c r="O39" s="26">
        <f t="shared" ca="1" si="7"/>
        <v>46</v>
      </c>
      <c r="P39" s="26" t="str">
        <f t="shared" ca="1" si="8"/>
        <v>No</v>
      </c>
      <c r="Q39" s="26" t="str">
        <f t="shared" ca="1" si="8"/>
        <v>No</v>
      </c>
      <c r="R39" s="26" t="str">
        <f t="shared" ca="1" si="8"/>
        <v>No</v>
      </c>
      <c r="S39" s="26" t="str">
        <f t="shared" ca="1" si="9"/>
        <v>Eskimo</v>
      </c>
      <c r="T39" s="26" t="str">
        <f t="shared" ca="1" si="10"/>
        <v>Yes</v>
      </c>
      <c r="U39" s="26">
        <f t="shared" ca="1" si="11"/>
        <v>3748</v>
      </c>
      <c r="X39" s="26" t="str">
        <f t="shared" ca="1" si="12"/>
        <v>No</v>
      </c>
      <c r="Y39" s="26" t="str">
        <f t="shared" ca="1" si="12"/>
        <v>Yes</v>
      </c>
      <c r="Z39" s="26" t="str">
        <f t="shared" ca="1" si="12"/>
        <v>No</v>
      </c>
      <c r="AA39" s="26" t="str">
        <f t="shared" ca="1" si="12"/>
        <v>No</v>
      </c>
      <c r="AB39" s="26" t="str">
        <f t="shared" ca="1" si="13"/>
        <v>Yes</v>
      </c>
      <c r="AG39" s="26" t="str">
        <f t="shared" ca="1" si="14"/>
        <v>Yes</v>
      </c>
      <c r="AH39" s="26" t="str">
        <f t="shared" ca="1" si="14"/>
        <v>No</v>
      </c>
      <c r="AI39" s="26" t="str">
        <f t="shared" ca="1" si="14"/>
        <v>Yes</v>
      </c>
      <c r="AJ39" s="26" t="str">
        <f t="shared" ca="1" si="14"/>
        <v>No</v>
      </c>
      <c r="AK39" s="26" t="str">
        <f t="shared" ca="1" si="15"/>
        <v>Yes</v>
      </c>
      <c r="AL39" s="26" t="str">
        <f t="shared" ca="1" si="15"/>
        <v>No</v>
      </c>
      <c r="AM39" s="26">
        <f t="shared" ca="1" si="16"/>
        <v>1</v>
      </c>
      <c r="AN39" s="26">
        <f t="shared" ca="1" si="17"/>
        <v>2</v>
      </c>
      <c r="AT39" t="str">
        <f t="shared" ca="1" si="18"/>
        <v>Male</v>
      </c>
      <c r="AU39">
        <f t="shared" ca="1" si="19"/>
        <v>3729</v>
      </c>
      <c r="AV39">
        <f t="shared" ca="1" si="20"/>
        <v>-2</v>
      </c>
      <c r="AW39">
        <f t="shared" ca="1" si="21"/>
        <v>35</v>
      </c>
      <c r="AX39">
        <f t="shared" ca="1" si="22"/>
        <v>5</v>
      </c>
      <c r="BB39" t="str">
        <f t="shared" ca="1" si="23"/>
        <v>Vaginal</v>
      </c>
      <c r="BC39" t="str">
        <f t="shared" ca="1" si="24"/>
        <v>Yes</v>
      </c>
      <c r="BD39" t="str">
        <f t="shared" ca="1" si="24"/>
        <v>No</v>
      </c>
      <c r="BG39" t="str">
        <f t="shared" ca="1" si="25"/>
        <v>No</v>
      </c>
      <c r="BH39">
        <f t="shared" ca="1" si="26"/>
        <v>38</v>
      </c>
      <c r="BI39">
        <f t="shared" ca="1" si="27"/>
        <v>-16</v>
      </c>
      <c r="BJ39">
        <f t="shared" ca="1" si="28"/>
        <v>5</v>
      </c>
      <c r="BK39" t="str">
        <f t="shared" si="29"/>
        <v/>
      </c>
      <c r="BL39" s="26">
        <f t="shared" ca="1" si="30"/>
        <v>7</v>
      </c>
      <c r="BO39" s="26" t="str">
        <f t="shared" ca="1" si="31"/>
        <v>No</v>
      </c>
      <c r="CD39" s="26" t="str">
        <f t="shared" ca="1" si="32"/>
        <v>Yes</v>
      </c>
      <c r="CE39" s="26" t="str">
        <f t="shared" ca="1" si="33"/>
        <v>ETT</v>
      </c>
      <c r="CI39" s="31" t="str">
        <f t="shared" si="34"/>
        <v/>
      </c>
      <c r="CJ39" s="26" t="str">
        <f t="shared" ca="1" si="35"/>
        <v>NICU</v>
      </c>
      <c r="CK39" s="26" t="str">
        <f t="shared" ca="1" si="36"/>
        <v>NA</v>
      </c>
      <c r="DN39" s="26" t="str">
        <f t="shared" ca="1" si="37"/>
        <v>Yes</v>
      </c>
      <c r="DV39" t="str">
        <f t="shared" si="38"/>
        <v/>
      </c>
      <c r="DZ39" t="str">
        <f t="shared" si="39"/>
        <v/>
      </c>
      <c r="EA39" t="str">
        <f t="shared" si="40"/>
        <v/>
      </c>
      <c r="EB39" t="str">
        <f t="shared" si="41"/>
        <v/>
      </c>
      <c r="EC39" t="str">
        <f t="shared" si="42"/>
        <v/>
      </c>
      <c r="ED39" t="str">
        <f t="shared" si="43"/>
        <v/>
      </c>
      <c r="EE39" s="34" t="str">
        <f t="shared" si="44"/>
        <v/>
      </c>
      <c r="ER39" s="32" t="str">
        <f t="shared" si="45"/>
        <v/>
      </c>
      <c r="FA39" s="31" t="str">
        <f t="shared" si="46"/>
        <v/>
      </c>
      <c r="FM39" s="31" t="str">
        <f t="shared" si="47"/>
        <v/>
      </c>
      <c r="FQ39" s="26" t="s">
        <v>349</v>
      </c>
      <c r="FR39" s="39" t="str">
        <f t="shared" ca="1" si="48"/>
        <v>NA</v>
      </c>
      <c r="GO39" t="str">
        <f t="shared" ca="1" si="49"/>
        <v/>
      </c>
      <c r="GP39" t="str">
        <f t="shared" si="50"/>
        <v/>
      </c>
      <c r="GS39" t="str">
        <f t="shared" ca="1" si="51"/>
        <v/>
      </c>
      <c r="GY39" t="str">
        <f t="shared" ca="1" si="52"/>
        <v/>
      </c>
      <c r="GZ39" t="str">
        <f t="shared" si="53"/>
        <v/>
      </c>
      <c r="HF39" t="str">
        <f t="shared" ca="1" si="54"/>
        <v/>
      </c>
      <c r="HG39" s="31" t="str">
        <f t="shared" si="55"/>
        <v/>
      </c>
      <c r="HM39" t="str">
        <f t="shared" ca="1" si="56"/>
        <v/>
      </c>
      <c r="HN39" t="str">
        <f t="shared" si="57"/>
        <v/>
      </c>
      <c r="HT39" t="str">
        <f t="shared" ca="1" si="58"/>
        <v/>
      </c>
      <c r="HU39" t="str">
        <f t="shared" si="59"/>
        <v/>
      </c>
      <c r="IA39" s="37" t="str">
        <f t="shared" ca="1" si="60"/>
        <v/>
      </c>
      <c r="IB39" t="str">
        <f t="shared" si="61"/>
        <v/>
      </c>
      <c r="IH39" s="37" t="str">
        <f t="shared" ca="1" si="62"/>
        <v/>
      </c>
      <c r="II39" t="str">
        <f t="shared" si="63"/>
        <v/>
      </c>
      <c r="JT39" s="26" t="str">
        <f t="shared" si="64"/>
        <v/>
      </c>
      <c r="JV39" t="str">
        <f t="shared" si="65"/>
        <v/>
      </c>
      <c r="KK39" t="str">
        <f t="shared" si="66"/>
        <v/>
      </c>
      <c r="KM39" s="31" t="str">
        <f t="shared" si="67"/>
        <v/>
      </c>
      <c r="KP39" s="38" t="str">
        <f t="shared" si="68"/>
        <v/>
      </c>
      <c r="KX39" t="str">
        <f t="shared" si="69"/>
        <v/>
      </c>
      <c r="KY39" t="str">
        <f t="shared" si="70"/>
        <v/>
      </c>
      <c r="LB39" t="str">
        <f t="shared" si="71"/>
        <v/>
      </c>
      <c r="LD39" t="str">
        <f t="shared" si="72"/>
        <v/>
      </c>
      <c r="LE39" t="str">
        <f t="shared" si="73"/>
        <v/>
      </c>
      <c r="LO39" t="str">
        <f t="shared" si="74"/>
        <v/>
      </c>
    </row>
    <row r="40" spans="1:327" ht="16" x14ac:dyDescent="0.2">
      <c r="A40">
        <v>2</v>
      </c>
      <c r="C40" s="26" t="str">
        <f t="shared" ca="1" si="0"/>
        <v>Inborn</v>
      </c>
      <c r="E40" s="27" t="str">
        <f t="shared" ca="1" si="1"/>
        <v>Mar</v>
      </c>
      <c r="F40" s="27" t="str">
        <f t="shared" ca="1" si="2"/>
        <v>Aug</v>
      </c>
      <c r="G40" s="28" t="str">
        <f t="shared" ca="1" si="3"/>
        <v/>
      </c>
      <c r="H40" t="str">
        <f t="shared" si="4"/>
        <v/>
      </c>
      <c r="I40" s="26">
        <f t="shared" ca="1" si="5"/>
        <v>2</v>
      </c>
      <c r="L40" s="31" t="str">
        <f t="shared" si="6"/>
        <v/>
      </c>
      <c r="O40" s="26">
        <f t="shared" ca="1" si="7"/>
        <v>43</v>
      </c>
      <c r="P40" s="26" t="str">
        <f t="shared" ca="1" si="8"/>
        <v>No</v>
      </c>
      <c r="Q40" s="26" t="str">
        <f t="shared" ca="1" si="8"/>
        <v>Yes</v>
      </c>
      <c r="R40" s="26" t="str">
        <f t="shared" ca="1" si="8"/>
        <v>No</v>
      </c>
      <c r="S40" s="26" t="str">
        <f t="shared" ca="1" si="9"/>
        <v>Asian</v>
      </c>
      <c r="T40" s="26" t="str">
        <f t="shared" ca="1" si="10"/>
        <v>No</v>
      </c>
      <c r="U40" s="26">
        <f t="shared" ca="1" si="11"/>
        <v>3321</v>
      </c>
      <c r="X40" s="26" t="str">
        <f t="shared" ca="1" si="12"/>
        <v>Yes</v>
      </c>
      <c r="Y40" s="26" t="str">
        <f t="shared" ca="1" si="12"/>
        <v>Yes</v>
      </c>
      <c r="Z40" s="26" t="str">
        <f t="shared" ca="1" si="12"/>
        <v>Yes</v>
      </c>
      <c r="AA40" s="26" t="str">
        <f t="shared" ca="1" si="12"/>
        <v>No</v>
      </c>
      <c r="AB40" s="26" t="str">
        <f t="shared" ca="1" si="13"/>
        <v>No</v>
      </c>
      <c r="AG40" s="26" t="str">
        <f t="shared" ca="1" si="14"/>
        <v>No</v>
      </c>
      <c r="AH40" s="26" t="str">
        <f t="shared" ca="1" si="14"/>
        <v>No</v>
      </c>
      <c r="AI40" s="26" t="str">
        <f t="shared" ca="1" si="14"/>
        <v>No</v>
      </c>
      <c r="AJ40" s="26" t="str">
        <f t="shared" ca="1" si="14"/>
        <v>No</v>
      </c>
      <c r="AK40" s="26" t="str">
        <f t="shared" ca="1" si="15"/>
        <v>No</v>
      </c>
      <c r="AL40" s="26" t="str">
        <f t="shared" ca="1" si="15"/>
        <v>Yes</v>
      </c>
      <c r="AM40" s="26">
        <f t="shared" ca="1" si="16"/>
        <v>2</v>
      </c>
      <c r="AN40" s="26">
        <f t="shared" ca="1" si="17"/>
        <v>2</v>
      </c>
      <c r="AT40" t="str">
        <f t="shared" ca="1" si="18"/>
        <v>Female</v>
      </c>
      <c r="AU40">
        <f t="shared" ca="1" si="19"/>
        <v>1036</v>
      </c>
      <c r="AV40">
        <f t="shared" ca="1" si="20"/>
        <v>-3</v>
      </c>
      <c r="AW40">
        <f t="shared" ca="1" si="21"/>
        <v>23</v>
      </c>
      <c r="AX40">
        <f t="shared" ca="1" si="22"/>
        <v>0</v>
      </c>
      <c r="BB40" t="str">
        <f t="shared" ca="1" si="23"/>
        <v>Vaginal</v>
      </c>
      <c r="BC40" t="str">
        <f t="shared" ca="1" si="24"/>
        <v>Yes</v>
      </c>
      <c r="BD40" t="str">
        <f t="shared" ca="1" si="24"/>
        <v>No</v>
      </c>
      <c r="BG40" t="str">
        <f t="shared" ca="1" si="25"/>
        <v>Yes</v>
      </c>
      <c r="BH40">
        <f t="shared" ca="1" si="26"/>
        <v>34</v>
      </c>
      <c r="BI40">
        <f t="shared" ca="1" si="27"/>
        <v>-8</v>
      </c>
      <c r="BJ40">
        <f t="shared" ca="1" si="28"/>
        <v>18</v>
      </c>
      <c r="BK40" t="str">
        <f t="shared" si="29"/>
        <v/>
      </c>
      <c r="BL40" s="26">
        <f t="shared" ca="1" si="30"/>
        <v>20</v>
      </c>
      <c r="BO40" s="26" t="str">
        <f t="shared" ca="1" si="31"/>
        <v>Yes</v>
      </c>
      <c r="CD40" s="26" t="str">
        <f t="shared" ca="1" si="32"/>
        <v>No</v>
      </c>
      <c r="CE40" s="26" t="str">
        <f t="shared" ca="1" si="33"/>
        <v>NA</v>
      </c>
      <c r="CI40" s="31" t="str">
        <f t="shared" si="34"/>
        <v/>
      </c>
      <c r="CJ40" s="26" t="str">
        <f t="shared" ca="1" si="35"/>
        <v>NA</v>
      </c>
      <c r="CK40" s="26" t="str">
        <f t="shared" ca="1" si="36"/>
        <v>Yes</v>
      </c>
      <c r="DN40" s="26" t="str">
        <f t="shared" ca="1" si="37"/>
        <v>No</v>
      </c>
      <c r="DV40" t="str">
        <f t="shared" si="38"/>
        <v/>
      </c>
      <c r="DZ40" t="str">
        <f t="shared" si="39"/>
        <v/>
      </c>
      <c r="EA40" t="str">
        <f t="shared" si="40"/>
        <v/>
      </c>
      <c r="EB40" t="str">
        <f t="shared" si="41"/>
        <v/>
      </c>
      <c r="EC40" t="str">
        <f t="shared" si="42"/>
        <v/>
      </c>
      <c r="ED40" t="str">
        <f t="shared" si="43"/>
        <v/>
      </c>
      <c r="EE40" s="34" t="str">
        <f t="shared" si="44"/>
        <v/>
      </c>
      <c r="ER40" s="32" t="str">
        <f t="shared" si="45"/>
        <v/>
      </c>
      <c r="FA40" s="31" t="str">
        <f t="shared" si="46"/>
        <v/>
      </c>
      <c r="FM40" s="31" t="str">
        <f t="shared" si="47"/>
        <v/>
      </c>
      <c r="FQ40" s="26" t="s">
        <v>350</v>
      </c>
      <c r="FR40" s="39" t="str">
        <f t="shared" ca="1" si="48"/>
        <v>CONS</v>
      </c>
      <c r="GO40" t="str">
        <f t="shared" ca="1" si="49"/>
        <v/>
      </c>
      <c r="GP40" t="str">
        <f t="shared" si="50"/>
        <v/>
      </c>
      <c r="GS40" t="str">
        <f t="shared" ca="1" si="51"/>
        <v/>
      </c>
      <c r="GY40" t="str">
        <f t="shared" ca="1" si="52"/>
        <v/>
      </c>
      <c r="GZ40" t="str">
        <f t="shared" si="53"/>
        <v/>
      </c>
      <c r="HF40" t="str">
        <f t="shared" ca="1" si="54"/>
        <v/>
      </c>
      <c r="HG40" s="31" t="str">
        <f t="shared" si="55"/>
        <v/>
      </c>
      <c r="HM40" t="str">
        <f t="shared" ca="1" si="56"/>
        <v/>
      </c>
      <c r="HN40" t="str">
        <f t="shared" si="57"/>
        <v/>
      </c>
      <c r="HT40" t="str">
        <f t="shared" ca="1" si="58"/>
        <v/>
      </c>
      <c r="HU40" t="str">
        <f t="shared" si="59"/>
        <v/>
      </c>
      <c r="IA40" s="37" t="str">
        <f t="shared" ca="1" si="60"/>
        <v/>
      </c>
      <c r="IB40" t="str">
        <f t="shared" si="61"/>
        <v/>
      </c>
      <c r="IH40" s="37" t="str">
        <f t="shared" ca="1" si="62"/>
        <v/>
      </c>
      <c r="II40" t="str">
        <f t="shared" si="63"/>
        <v/>
      </c>
      <c r="JT40" s="26" t="str">
        <f t="shared" si="64"/>
        <v/>
      </c>
      <c r="JV40" t="str">
        <f t="shared" si="65"/>
        <v/>
      </c>
      <c r="KK40" t="str">
        <f t="shared" si="66"/>
        <v/>
      </c>
      <c r="KM40" s="31" t="str">
        <f t="shared" si="67"/>
        <v/>
      </c>
      <c r="KP40" s="38" t="str">
        <f t="shared" si="68"/>
        <v/>
      </c>
      <c r="KX40" t="str">
        <f t="shared" si="69"/>
        <v/>
      </c>
      <c r="KY40" t="str">
        <f t="shared" si="70"/>
        <v/>
      </c>
      <c r="LB40" t="str">
        <f t="shared" si="71"/>
        <v/>
      </c>
      <c r="LD40" t="str">
        <f t="shared" si="72"/>
        <v/>
      </c>
      <c r="LE40" t="str">
        <f t="shared" si="73"/>
        <v/>
      </c>
      <c r="LO40" t="str">
        <f t="shared" si="74"/>
        <v/>
      </c>
    </row>
    <row r="41" spans="1:327" ht="16" x14ac:dyDescent="0.2">
      <c r="A41">
        <v>2</v>
      </c>
      <c r="C41" s="26" t="str">
        <f t="shared" ca="1" si="0"/>
        <v>Outborn</v>
      </c>
      <c r="E41" s="27" t="str">
        <f t="shared" ca="1" si="1"/>
        <v>Dec</v>
      </c>
      <c r="F41" s="27" t="str">
        <f t="shared" ca="1" si="2"/>
        <v>Feb</v>
      </c>
      <c r="G41" s="28" t="str">
        <f t="shared" ca="1" si="3"/>
        <v/>
      </c>
      <c r="H41" t="str">
        <f t="shared" si="4"/>
        <v/>
      </c>
      <c r="I41" s="26">
        <f t="shared" ca="1" si="5"/>
        <v>46</v>
      </c>
      <c r="L41" s="31" t="str">
        <f t="shared" si="6"/>
        <v/>
      </c>
      <c r="O41" s="26">
        <f t="shared" ca="1" si="7"/>
        <v>50</v>
      </c>
      <c r="P41" s="26" t="str">
        <f t="shared" ca="1" si="8"/>
        <v>Yes</v>
      </c>
      <c r="Q41" s="26" t="str">
        <f t="shared" ca="1" si="8"/>
        <v>No</v>
      </c>
      <c r="R41" s="26" t="str">
        <f t="shared" ca="1" si="8"/>
        <v>No</v>
      </c>
      <c r="S41" s="26" t="str">
        <f t="shared" ca="1" si="9"/>
        <v>Caucasian</v>
      </c>
      <c r="T41" s="26" t="str">
        <f t="shared" ca="1" si="10"/>
        <v>Yes</v>
      </c>
      <c r="U41" s="26">
        <f t="shared" ca="1" si="11"/>
        <v>3441</v>
      </c>
      <c r="X41" s="26" t="str">
        <f t="shared" ca="1" si="12"/>
        <v>No</v>
      </c>
      <c r="Y41" s="26" t="str">
        <f t="shared" ca="1" si="12"/>
        <v>Yes</v>
      </c>
      <c r="Z41" s="26" t="str">
        <f t="shared" ca="1" si="12"/>
        <v>Yes</v>
      </c>
      <c r="AA41" s="26" t="str">
        <f t="shared" ca="1" si="12"/>
        <v>Yes</v>
      </c>
      <c r="AB41" s="26" t="str">
        <f t="shared" ca="1" si="13"/>
        <v>Yes</v>
      </c>
      <c r="AG41" s="26" t="str">
        <f t="shared" ca="1" si="14"/>
        <v>Yes</v>
      </c>
      <c r="AH41" s="26" t="str">
        <f t="shared" ca="1" si="14"/>
        <v>Yes</v>
      </c>
      <c r="AI41" s="26" t="str">
        <f t="shared" ca="1" si="14"/>
        <v>Yes</v>
      </c>
      <c r="AJ41" s="26" t="str">
        <f t="shared" ca="1" si="14"/>
        <v>No</v>
      </c>
      <c r="AK41" s="26" t="str">
        <f t="shared" ca="1" si="15"/>
        <v>Yes</v>
      </c>
      <c r="AL41" s="26" t="str">
        <f t="shared" ca="1" si="15"/>
        <v>No</v>
      </c>
      <c r="AM41" s="26">
        <f t="shared" ca="1" si="16"/>
        <v>5</v>
      </c>
      <c r="AN41" s="26">
        <f t="shared" ca="1" si="17"/>
        <v>2</v>
      </c>
      <c r="AT41" t="str">
        <f t="shared" ca="1" si="18"/>
        <v>Female</v>
      </c>
      <c r="AU41">
        <f t="shared" ca="1" si="19"/>
        <v>1917</v>
      </c>
      <c r="AV41">
        <f t="shared" ca="1" si="20"/>
        <v>1</v>
      </c>
      <c r="AW41">
        <f t="shared" ca="1" si="21"/>
        <v>36</v>
      </c>
      <c r="AX41">
        <f t="shared" ca="1" si="22"/>
        <v>0</v>
      </c>
      <c r="BB41" t="str">
        <f t="shared" ca="1" si="23"/>
        <v>Vaginal</v>
      </c>
      <c r="BC41" t="str">
        <f t="shared" ca="1" si="24"/>
        <v>No</v>
      </c>
      <c r="BD41" t="str">
        <f t="shared" ca="1" si="24"/>
        <v>Yes</v>
      </c>
      <c r="BG41" t="str">
        <f t="shared" ca="1" si="25"/>
        <v>Yes</v>
      </c>
      <c r="BH41">
        <f t="shared" ca="1" si="26"/>
        <v>35</v>
      </c>
      <c r="BI41">
        <f t="shared" ca="1" si="27"/>
        <v>2</v>
      </c>
      <c r="BJ41">
        <f t="shared" ca="1" si="28"/>
        <v>11</v>
      </c>
      <c r="BK41" t="str">
        <f t="shared" si="29"/>
        <v/>
      </c>
      <c r="BL41" s="26">
        <f t="shared" ca="1" si="30"/>
        <v>13</v>
      </c>
      <c r="BO41" s="26" t="str">
        <f t="shared" ca="1" si="31"/>
        <v>Yes</v>
      </c>
      <c r="CD41" s="26" t="str">
        <f t="shared" ca="1" si="32"/>
        <v>Yes</v>
      </c>
      <c r="CE41" s="26" t="str">
        <f t="shared" ca="1" si="33"/>
        <v>ETT</v>
      </c>
      <c r="CI41" s="31" t="str">
        <f t="shared" si="34"/>
        <v/>
      </c>
      <c r="CJ41" s="26" t="str">
        <f t="shared" ca="1" si="35"/>
        <v>NICU</v>
      </c>
      <c r="CK41" s="26" t="str">
        <f t="shared" ca="1" si="36"/>
        <v>NA</v>
      </c>
      <c r="DN41" s="26" t="str">
        <f t="shared" ca="1" si="37"/>
        <v>Yes</v>
      </c>
      <c r="DV41" t="str">
        <f t="shared" si="38"/>
        <v/>
      </c>
      <c r="DZ41" t="str">
        <f t="shared" si="39"/>
        <v/>
      </c>
      <c r="EA41" t="str">
        <f t="shared" si="40"/>
        <v/>
      </c>
      <c r="EB41" t="str">
        <f t="shared" si="41"/>
        <v/>
      </c>
      <c r="EC41" t="str">
        <f t="shared" si="42"/>
        <v/>
      </c>
      <c r="ED41" t="str">
        <f t="shared" si="43"/>
        <v/>
      </c>
      <c r="EE41" s="34" t="str">
        <f t="shared" si="44"/>
        <v/>
      </c>
      <c r="ER41" s="32" t="str">
        <f t="shared" si="45"/>
        <v/>
      </c>
      <c r="FA41" s="31" t="str">
        <f t="shared" si="46"/>
        <v/>
      </c>
      <c r="FM41" s="31" t="str">
        <f t="shared" si="47"/>
        <v/>
      </c>
      <c r="FQ41" s="26" t="s">
        <v>350</v>
      </c>
      <c r="FR41" s="39" t="str">
        <f t="shared" ca="1" si="48"/>
        <v>Other</v>
      </c>
      <c r="GO41" t="str">
        <f t="shared" ca="1" si="49"/>
        <v/>
      </c>
      <c r="GP41" t="str">
        <f t="shared" si="50"/>
        <v/>
      </c>
      <c r="GS41" t="str">
        <f t="shared" ca="1" si="51"/>
        <v/>
      </c>
      <c r="GY41" t="str">
        <f t="shared" ca="1" si="52"/>
        <v/>
      </c>
      <c r="GZ41" t="str">
        <f t="shared" si="53"/>
        <v/>
      </c>
      <c r="HF41" t="str">
        <f t="shared" ca="1" si="54"/>
        <v/>
      </c>
      <c r="HG41" s="31" t="str">
        <f t="shared" si="55"/>
        <v/>
      </c>
      <c r="HM41" t="str">
        <f t="shared" ca="1" si="56"/>
        <v/>
      </c>
      <c r="HN41" t="str">
        <f t="shared" si="57"/>
        <v/>
      </c>
      <c r="HT41" t="str">
        <f t="shared" ca="1" si="58"/>
        <v/>
      </c>
      <c r="HU41" t="str">
        <f t="shared" si="59"/>
        <v/>
      </c>
      <c r="IA41" s="37" t="str">
        <f t="shared" ca="1" si="60"/>
        <v/>
      </c>
      <c r="IB41" t="str">
        <f t="shared" si="61"/>
        <v/>
      </c>
      <c r="IH41" s="37" t="str">
        <f t="shared" ca="1" si="62"/>
        <v/>
      </c>
      <c r="II41" t="str">
        <f t="shared" si="63"/>
        <v/>
      </c>
      <c r="JT41" s="26" t="str">
        <f t="shared" si="64"/>
        <v/>
      </c>
      <c r="JV41" t="str">
        <f t="shared" si="65"/>
        <v/>
      </c>
      <c r="KK41" t="str">
        <f t="shared" si="66"/>
        <v/>
      </c>
      <c r="KM41" s="31" t="str">
        <f t="shared" si="67"/>
        <v/>
      </c>
      <c r="KP41" s="38" t="str">
        <f t="shared" si="68"/>
        <v/>
      </c>
      <c r="KX41" t="str">
        <f t="shared" si="69"/>
        <v/>
      </c>
      <c r="KY41" t="str">
        <f t="shared" si="70"/>
        <v/>
      </c>
      <c r="LB41" t="str">
        <f t="shared" si="71"/>
        <v/>
      </c>
      <c r="LD41" t="str">
        <f t="shared" si="72"/>
        <v/>
      </c>
      <c r="LE41" t="str">
        <f t="shared" si="73"/>
        <v/>
      </c>
      <c r="LO41" t="str">
        <f t="shared" si="74"/>
        <v/>
      </c>
    </row>
    <row r="42" spans="1:327" ht="16" x14ac:dyDescent="0.2">
      <c r="A42">
        <v>4</v>
      </c>
      <c r="C42" s="26" t="str">
        <f t="shared" ca="1" si="0"/>
        <v>Inborn</v>
      </c>
      <c r="E42" s="27" t="str">
        <f t="shared" ca="1" si="1"/>
        <v>Dec</v>
      </c>
      <c r="F42" s="27" t="str">
        <f t="shared" ca="1" si="2"/>
        <v>Nov</v>
      </c>
      <c r="G42" s="28" t="str">
        <f t="shared" ca="1" si="3"/>
        <v/>
      </c>
      <c r="H42" t="str">
        <f t="shared" si="4"/>
        <v/>
      </c>
      <c r="I42" s="26">
        <f t="shared" ca="1" si="5"/>
        <v>98</v>
      </c>
      <c r="L42" s="31" t="str">
        <f t="shared" si="6"/>
        <v/>
      </c>
      <c r="O42" s="26">
        <f t="shared" ca="1" si="7"/>
        <v>21</v>
      </c>
      <c r="P42" s="26" t="str">
        <f t="shared" ca="1" si="8"/>
        <v>No</v>
      </c>
      <c r="Q42" s="26" t="str">
        <f t="shared" ca="1" si="8"/>
        <v>Yes</v>
      </c>
      <c r="R42" s="26" t="str">
        <f t="shared" ca="1" si="8"/>
        <v>No</v>
      </c>
      <c r="S42" s="26" t="str">
        <f t="shared" ca="1" si="9"/>
        <v>Hispanic</v>
      </c>
      <c r="T42" s="26" t="str">
        <f t="shared" ca="1" si="10"/>
        <v>Yes</v>
      </c>
      <c r="U42" s="26">
        <f t="shared" ca="1" si="11"/>
        <v>3383</v>
      </c>
      <c r="X42" s="26" t="str">
        <f t="shared" ca="1" si="12"/>
        <v>Yes</v>
      </c>
      <c r="Y42" s="26" t="str">
        <f t="shared" ca="1" si="12"/>
        <v>Yes</v>
      </c>
      <c r="Z42" s="26" t="str">
        <f t="shared" ca="1" si="12"/>
        <v>No</v>
      </c>
      <c r="AA42" s="26" t="str">
        <f t="shared" ca="1" si="12"/>
        <v>No</v>
      </c>
      <c r="AB42" s="26" t="str">
        <f t="shared" ca="1" si="13"/>
        <v>Yes</v>
      </c>
      <c r="AG42" s="26" t="str">
        <f t="shared" ca="1" si="14"/>
        <v>Yes</v>
      </c>
      <c r="AH42" s="26" t="str">
        <f t="shared" ca="1" si="14"/>
        <v>Yes</v>
      </c>
      <c r="AI42" s="26" t="str">
        <f t="shared" ca="1" si="14"/>
        <v>No</v>
      </c>
      <c r="AJ42" s="26" t="str">
        <f t="shared" ca="1" si="14"/>
        <v>Yes</v>
      </c>
      <c r="AK42" s="26" t="str">
        <f t="shared" ca="1" si="15"/>
        <v>No</v>
      </c>
      <c r="AL42" s="26" t="str">
        <f t="shared" ca="1" si="15"/>
        <v>No</v>
      </c>
      <c r="AM42" s="26">
        <f t="shared" ca="1" si="16"/>
        <v>2</v>
      </c>
      <c r="AN42" s="26">
        <f t="shared" ca="1" si="17"/>
        <v>1</v>
      </c>
      <c r="AT42" t="str">
        <f t="shared" ca="1" si="18"/>
        <v>Female</v>
      </c>
      <c r="AU42">
        <f t="shared" ca="1" si="19"/>
        <v>896</v>
      </c>
      <c r="AV42">
        <f t="shared" ca="1" si="20"/>
        <v>0</v>
      </c>
      <c r="AW42">
        <f t="shared" ca="1" si="21"/>
        <v>36</v>
      </c>
      <c r="AX42">
        <f t="shared" ca="1" si="22"/>
        <v>0</v>
      </c>
      <c r="BB42" t="str">
        <f t="shared" ca="1" si="23"/>
        <v>INSTRUMENTAL</v>
      </c>
      <c r="BC42" t="str">
        <f t="shared" ca="1" si="24"/>
        <v>Yes</v>
      </c>
      <c r="BD42" t="str">
        <f t="shared" ca="1" si="24"/>
        <v>Yes</v>
      </c>
      <c r="BG42" t="str">
        <f t="shared" ca="1" si="25"/>
        <v>Yes</v>
      </c>
      <c r="BH42">
        <f t="shared" ca="1" si="26"/>
        <v>35</v>
      </c>
      <c r="BI42">
        <f t="shared" ca="1" si="27"/>
        <v>-2</v>
      </c>
      <c r="BJ42">
        <f t="shared" ca="1" si="28"/>
        <v>12</v>
      </c>
      <c r="BK42" t="str">
        <f t="shared" si="29"/>
        <v/>
      </c>
      <c r="BL42" s="26">
        <f t="shared" ca="1" si="30"/>
        <v>14</v>
      </c>
      <c r="BO42" s="26" t="str">
        <f t="shared" ca="1" si="31"/>
        <v>Yes</v>
      </c>
      <c r="CD42" s="26" t="str">
        <f t="shared" ca="1" si="32"/>
        <v>No</v>
      </c>
      <c r="CE42" s="26" t="str">
        <f t="shared" ca="1" si="33"/>
        <v>NA</v>
      </c>
      <c r="CI42" s="31" t="str">
        <f t="shared" si="34"/>
        <v/>
      </c>
      <c r="CJ42" s="26" t="str">
        <f t="shared" ca="1" si="35"/>
        <v>NA</v>
      </c>
      <c r="CK42" s="26" t="str">
        <f t="shared" ca="1" si="36"/>
        <v>NA</v>
      </c>
      <c r="DN42" s="26" t="str">
        <f t="shared" ca="1" si="37"/>
        <v>No</v>
      </c>
      <c r="DV42" t="str">
        <f t="shared" si="38"/>
        <v/>
      </c>
      <c r="DZ42" t="str">
        <f t="shared" si="39"/>
        <v/>
      </c>
      <c r="EA42" t="str">
        <f t="shared" si="40"/>
        <v/>
      </c>
      <c r="EB42" t="str">
        <f t="shared" si="41"/>
        <v/>
      </c>
      <c r="EC42" t="str">
        <f t="shared" si="42"/>
        <v/>
      </c>
      <c r="ED42" t="str">
        <f t="shared" si="43"/>
        <v/>
      </c>
      <c r="EE42" s="34" t="str">
        <f t="shared" si="44"/>
        <v/>
      </c>
      <c r="ER42" s="32" t="str">
        <f t="shared" si="45"/>
        <v/>
      </c>
      <c r="FA42" s="31" t="str">
        <f t="shared" si="46"/>
        <v/>
      </c>
      <c r="FM42" s="31" t="str">
        <f t="shared" si="47"/>
        <v/>
      </c>
      <c r="FQ42" s="26" t="s">
        <v>349</v>
      </c>
      <c r="FR42" s="39" t="str">
        <f t="shared" ca="1" si="48"/>
        <v>NA</v>
      </c>
      <c r="GO42" t="str">
        <f t="shared" ca="1" si="49"/>
        <v/>
      </c>
      <c r="GP42" t="str">
        <f t="shared" si="50"/>
        <v/>
      </c>
      <c r="GS42" t="str">
        <f t="shared" ca="1" si="51"/>
        <v/>
      </c>
      <c r="GY42" t="str">
        <f t="shared" ca="1" si="52"/>
        <v/>
      </c>
      <c r="GZ42" t="str">
        <f t="shared" si="53"/>
        <v/>
      </c>
      <c r="HF42" t="str">
        <f t="shared" ca="1" si="54"/>
        <v/>
      </c>
      <c r="HG42" s="31" t="str">
        <f t="shared" si="55"/>
        <v/>
      </c>
      <c r="HM42" t="str">
        <f t="shared" ca="1" si="56"/>
        <v/>
      </c>
      <c r="HN42" t="str">
        <f t="shared" si="57"/>
        <v/>
      </c>
      <c r="HT42" t="str">
        <f t="shared" ca="1" si="58"/>
        <v/>
      </c>
      <c r="HU42" t="str">
        <f t="shared" si="59"/>
        <v/>
      </c>
      <c r="IA42" s="37" t="str">
        <f t="shared" ca="1" si="60"/>
        <v/>
      </c>
      <c r="IB42" t="str">
        <f t="shared" si="61"/>
        <v/>
      </c>
      <c r="IH42" s="37" t="str">
        <f t="shared" ca="1" si="62"/>
        <v/>
      </c>
      <c r="II42" t="str">
        <f t="shared" si="63"/>
        <v/>
      </c>
      <c r="JT42" s="26" t="str">
        <f t="shared" si="64"/>
        <v/>
      </c>
      <c r="JV42" t="str">
        <f t="shared" si="65"/>
        <v/>
      </c>
      <c r="KK42" t="str">
        <f t="shared" si="66"/>
        <v/>
      </c>
      <c r="KM42" s="31" t="str">
        <f t="shared" si="67"/>
        <v/>
      </c>
      <c r="KP42" s="38" t="str">
        <f t="shared" si="68"/>
        <v/>
      </c>
      <c r="KX42" t="str">
        <f t="shared" si="69"/>
        <v/>
      </c>
      <c r="KY42" t="str">
        <f t="shared" si="70"/>
        <v/>
      </c>
      <c r="LB42" t="str">
        <f t="shared" si="71"/>
        <v/>
      </c>
      <c r="LD42" t="str">
        <f t="shared" si="72"/>
        <v/>
      </c>
      <c r="LE42" t="str">
        <f t="shared" si="73"/>
        <v/>
      </c>
      <c r="LO42" t="str">
        <f t="shared" si="74"/>
        <v/>
      </c>
    </row>
    <row r="43" spans="1:327" ht="16" x14ac:dyDescent="0.2">
      <c r="A43">
        <v>2</v>
      </c>
      <c r="C43" s="26" t="str">
        <f t="shared" ca="1" si="0"/>
        <v>Inborn</v>
      </c>
      <c r="E43" s="27" t="str">
        <f t="shared" ca="1" si="1"/>
        <v>Jan</v>
      </c>
      <c r="F43" s="27" t="str">
        <f t="shared" ca="1" si="2"/>
        <v>Feb</v>
      </c>
      <c r="G43" s="28" t="str">
        <f t="shared" ca="1" si="3"/>
        <v/>
      </c>
      <c r="H43" t="str">
        <f t="shared" si="4"/>
        <v/>
      </c>
      <c r="I43" s="26">
        <f t="shared" ca="1" si="5"/>
        <v>54</v>
      </c>
      <c r="L43" s="31" t="str">
        <f t="shared" si="6"/>
        <v/>
      </c>
      <c r="O43" s="26">
        <f t="shared" ca="1" si="7"/>
        <v>40</v>
      </c>
      <c r="P43" s="26" t="str">
        <f t="shared" ca="1" si="8"/>
        <v>Yes</v>
      </c>
      <c r="Q43" s="26" t="str">
        <f t="shared" ca="1" si="8"/>
        <v>No</v>
      </c>
      <c r="R43" s="26" t="str">
        <f t="shared" ca="1" si="8"/>
        <v>Yes</v>
      </c>
      <c r="S43" s="26" t="str">
        <f t="shared" ca="1" si="9"/>
        <v>Caucasian</v>
      </c>
      <c r="T43" s="26" t="str">
        <f t="shared" ca="1" si="10"/>
        <v>No</v>
      </c>
      <c r="U43" s="26">
        <f t="shared" ca="1" si="11"/>
        <v>3023</v>
      </c>
      <c r="X43" s="26" t="str">
        <f t="shared" ca="1" si="12"/>
        <v>Yes</v>
      </c>
      <c r="Y43" s="26" t="str">
        <f t="shared" ca="1" si="12"/>
        <v>Yes</v>
      </c>
      <c r="Z43" s="26" t="str">
        <f t="shared" ca="1" si="12"/>
        <v>Yes</v>
      </c>
      <c r="AA43" s="26" t="str">
        <f t="shared" ca="1" si="12"/>
        <v>Yes</v>
      </c>
      <c r="AB43" s="26" t="str">
        <f t="shared" ca="1" si="13"/>
        <v>No</v>
      </c>
      <c r="AG43" s="26" t="str">
        <f t="shared" ca="1" si="14"/>
        <v>No</v>
      </c>
      <c r="AH43" s="26" t="str">
        <f t="shared" ca="1" si="14"/>
        <v>Yes</v>
      </c>
      <c r="AI43" s="26" t="str">
        <f t="shared" ca="1" si="14"/>
        <v>No</v>
      </c>
      <c r="AJ43" s="26" t="str">
        <f t="shared" ca="1" si="14"/>
        <v>No</v>
      </c>
      <c r="AK43" s="26" t="str">
        <f t="shared" ca="1" si="15"/>
        <v>No</v>
      </c>
      <c r="AL43" s="26" t="str">
        <f t="shared" ca="1" si="15"/>
        <v>Yes</v>
      </c>
      <c r="AM43" s="26">
        <f t="shared" ca="1" si="16"/>
        <v>2</v>
      </c>
      <c r="AN43" s="26">
        <f t="shared" ca="1" si="17"/>
        <v>3</v>
      </c>
      <c r="AT43" t="str">
        <f t="shared" ca="1" si="18"/>
        <v>Male</v>
      </c>
      <c r="AU43">
        <f t="shared" ca="1" si="19"/>
        <v>553</v>
      </c>
      <c r="AV43">
        <f t="shared" ca="1" si="20"/>
        <v>-1</v>
      </c>
      <c r="AW43">
        <f t="shared" ca="1" si="21"/>
        <v>39</v>
      </c>
      <c r="AX43">
        <f t="shared" ca="1" si="22"/>
        <v>3</v>
      </c>
      <c r="BB43" t="str">
        <f t="shared" ca="1" si="23"/>
        <v>INSTRUMENTAL</v>
      </c>
      <c r="BC43" t="str">
        <f t="shared" ca="1" si="24"/>
        <v>No</v>
      </c>
      <c r="BD43" t="str">
        <f t="shared" ca="1" si="24"/>
        <v>Yes</v>
      </c>
      <c r="BG43" t="str">
        <f t="shared" ca="1" si="25"/>
        <v>No</v>
      </c>
      <c r="BH43">
        <f t="shared" ca="1" si="26"/>
        <v>35</v>
      </c>
      <c r="BI43">
        <f t="shared" ca="1" si="27"/>
        <v>-19</v>
      </c>
      <c r="BJ43">
        <f t="shared" ca="1" si="28"/>
        <v>18</v>
      </c>
      <c r="BK43" t="str">
        <f t="shared" si="29"/>
        <v/>
      </c>
      <c r="BL43" s="26">
        <f t="shared" ca="1" si="30"/>
        <v>20</v>
      </c>
      <c r="BO43" s="26" t="str">
        <f t="shared" ca="1" si="31"/>
        <v>Yes</v>
      </c>
      <c r="CD43" s="26" t="str">
        <f t="shared" ca="1" si="32"/>
        <v>Yes</v>
      </c>
      <c r="CE43" s="26" t="str">
        <f t="shared" ca="1" si="33"/>
        <v>MIST</v>
      </c>
      <c r="CI43" s="31" t="str">
        <f t="shared" si="34"/>
        <v/>
      </c>
      <c r="CJ43" s="26" t="str">
        <f t="shared" ca="1" si="35"/>
        <v>OT</v>
      </c>
      <c r="CK43" s="26" t="str">
        <f t="shared" ca="1" si="36"/>
        <v>NA</v>
      </c>
      <c r="DN43" s="26" t="str">
        <f t="shared" ca="1" si="37"/>
        <v>Yes</v>
      </c>
      <c r="DV43" t="str">
        <f t="shared" si="38"/>
        <v/>
      </c>
      <c r="DZ43" t="str">
        <f t="shared" si="39"/>
        <v/>
      </c>
      <c r="EA43" t="str">
        <f t="shared" si="40"/>
        <v/>
      </c>
      <c r="EB43" t="str">
        <f t="shared" si="41"/>
        <v/>
      </c>
      <c r="EC43" t="str">
        <f t="shared" si="42"/>
        <v/>
      </c>
      <c r="ED43" t="str">
        <f t="shared" si="43"/>
        <v/>
      </c>
      <c r="EE43" s="34" t="str">
        <f t="shared" si="44"/>
        <v/>
      </c>
      <c r="ER43" s="32" t="str">
        <f t="shared" si="45"/>
        <v/>
      </c>
      <c r="FA43" s="31" t="str">
        <f t="shared" si="46"/>
        <v/>
      </c>
      <c r="FM43" s="31" t="str">
        <f t="shared" si="47"/>
        <v/>
      </c>
      <c r="FQ43" s="26" t="s">
        <v>350</v>
      </c>
      <c r="FR43" s="39" t="str">
        <f t="shared" ca="1" si="48"/>
        <v>Other</v>
      </c>
      <c r="GO43" t="str">
        <f t="shared" ca="1" si="49"/>
        <v/>
      </c>
      <c r="GP43" t="str">
        <f t="shared" si="50"/>
        <v/>
      </c>
      <c r="GS43" t="str">
        <f t="shared" ca="1" si="51"/>
        <v/>
      </c>
      <c r="GY43" t="str">
        <f t="shared" ca="1" si="52"/>
        <v/>
      </c>
      <c r="GZ43" t="str">
        <f t="shared" si="53"/>
        <v/>
      </c>
      <c r="HF43" t="str">
        <f t="shared" ca="1" si="54"/>
        <v/>
      </c>
      <c r="HG43" s="31" t="str">
        <f t="shared" si="55"/>
        <v/>
      </c>
      <c r="HM43" t="str">
        <f t="shared" ca="1" si="56"/>
        <v/>
      </c>
      <c r="HN43" t="str">
        <f t="shared" si="57"/>
        <v/>
      </c>
      <c r="HT43" t="str">
        <f t="shared" ca="1" si="58"/>
        <v/>
      </c>
      <c r="HU43" t="str">
        <f t="shared" si="59"/>
        <v/>
      </c>
      <c r="IA43" s="37" t="str">
        <f t="shared" ca="1" si="60"/>
        <v/>
      </c>
      <c r="IB43" t="str">
        <f t="shared" si="61"/>
        <v/>
      </c>
      <c r="IH43" s="37" t="str">
        <f t="shared" ca="1" si="62"/>
        <v/>
      </c>
      <c r="II43" t="str">
        <f t="shared" si="63"/>
        <v/>
      </c>
      <c r="JT43" s="26" t="str">
        <f t="shared" si="64"/>
        <v/>
      </c>
      <c r="JV43" t="str">
        <f t="shared" si="65"/>
        <v/>
      </c>
      <c r="KK43" t="str">
        <f t="shared" si="66"/>
        <v/>
      </c>
      <c r="KM43" s="31" t="str">
        <f t="shared" si="67"/>
        <v/>
      </c>
      <c r="KP43" s="38" t="str">
        <f t="shared" si="68"/>
        <v/>
      </c>
      <c r="KX43" t="str">
        <f t="shared" si="69"/>
        <v/>
      </c>
      <c r="KY43" t="str">
        <f t="shared" si="70"/>
        <v/>
      </c>
      <c r="LB43" t="str">
        <f t="shared" si="71"/>
        <v/>
      </c>
      <c r="LD43" t="str">
        <f t="shared" si="72"/>
        <v/>
      </c>
      <c r="LE43" t="str">
        <f t="shared" si="73"/>
        <v/>
      </c>
      <c r="LO43" t="str">
        <f t="shared" si="74"/>
        <v/>
      </c>
    </row>
    <row r="44" spans="1:327" ht="16" x14ac:dyDescent="0.2">
      <c r="A44">
        <v>4</v>
      </c>
      <c r="C44" s="26" t="str">
        <f t="shared" ca="1" si="0"/>
        <v>Outborn</v>
      </c>
      <c r="E44" s="27" t="str">
        <f t="shared" ca="1" si="1"/>
        <v>May</v>
      </c>
      <c r="F44" s="27" t="str">
        <f t="shared" ca="1" si="2"/>
        <v>Aug</v>
      </c>
      <c r="G44" s="28" t="str">
        <f t="shared" ca="1" si="3"/>
        <v/>
      </c>
      <c r="H44" t="str">
        <f t="shared" si="4"/>
        <v/>
      </c>
      <c r="I44" s="26">
        <f t="shared" ca="1" si="5"/>
        <v>75</v>
      </c>
      <c r="L44" s="31" t="str">
        <f t="shared" si="6"/>
        <v/>
      </c>
      <c r="O44" s="26">
        <f t="shared" ca="1" si="7"/>
        <v>50</v>
      </c>
      <c r="P44" s="26" t="str">
        <f t="shared" ca="1" si="8"/>
        <v>Yes</v>
      </c>
      <c r="Q44" s="26" t="str">
        <f t="shared" ca="1" si="8"/>
        <v>Yes</v>
      </c>
      <c r="R44" s="26" t="str">
        <f t="shared" ca="1" si="8"/>
        <v>Yes</v>
      </c>
      <c r="S44" s="26" t="str">
        <f t="shared" ca="1" si="9"/>
        <v>Caucasian</v>
      </c>
      <c r="T44" s="26" t="str">
        <f t="shared" ca="1" si="10"/>
        <v>Yes</v>
      </c>
      <c r="U44" s="26">
        <f t="shared" ca="1" si="11"/>
        <v>3381</v>
      </c>
      <c r="X44" s="26" t="str">
        <f t="shared" ca="1" si="12"/>
        <v>No</v>
      </c>
      <c r="Y44" s="26" t="str">
        <f t="shared" ca="1" si="12"/>
        <v>Yes</v>
      </c>
      <c r="Z44" s="26" t="str">
        <f t="shared" ca="1" si="12"/>
        <v>Yes</v>
      </c>
      <c r="AA44" s="26" t="str">
        <f t="shared" ca="1" si="12"/>
        <v>Yes</v>
      </c>
      <c r="AB44" s="26" t="str">
        <f t="shared" ca="1" si="13"/>
        <v>No</v>
      </c>
      <c r="AG44" s="26" t="str">
        <f t="shared" ca="1" si="14"/>
        <v>No</v>
      </c>
      <c r="AH44" s="26" t="str">
        <f t="shared" ca="1" si="14"/>
        <v>No</v>
      </c>
      <c r="AI44" s="26" t="str">
        <f t="shared" ca="1" si="14"/>
        <v>No</v>
      </c>
      <c r="AJ44" s="26" t="str">
        <f t="shared" ca="1" si="14"/>
        <v>Yes</v>
      </c>
      <c r="AK44" s="26" t="str">
        <f t="shared" ca="1" si="15"/>
        <v>Yes</v>
      </c>
      <c r="AL44" s="26" t="str">
        <f t="shared" ca="1" si="15"/>
        <v>Yes</v>
      </c>
      <c r="AM44" s="26">
        <f t="shared" ca="1" si="16"/>
        <v>9</v>
      </c>
      <c r="AN44" s="26">
        <f t="shared" ca="1" si="17"/>
        <v>1</v>
      </c>
      <c r="AT44" t="str">
        <f t="shared" ca="1" si="18"/>
        <v>Female</v>
      </c>
      <c r="AU44">
        <f t="shared" ca="1" si="19"/>
        <v>2498</v>
      </c>
      <c r="AV44">
        <f t="shared" ca="1" si="20"/>
        <v>1</v>
      </c>
      <c r="AW44">
        <f t="shared" ca="1" si="21"/>
        <v>29</v>
      </c>
      <c r="AX44">
        <f t="shared" ca="1" si="22"/>
        <v>5</v>
      </c>
      <c r="BB44" t="str">
        <f t="shared" ca="1" si="23"/>
        <v>INSTRUMENTAL</v>
      </c>
      <c r="BC44" t="str">
        <f t="shared" ca="1" si="24"/>
        <v>Yes</v>
      </c>
      <c r="BD44" t="str">
        <f t="shared" ca="1" si="24"/>
        <v>Yes</v>
      </c>
      <c r="BG44" t="str">
        <f t="shared" ca="1" si="25"/>
        <v>Yes</v>
      </c>
      <c r="BH44">
        <f t="shared" ca="1" si="26"/>
        <v>34</v>
      </c>
      <c r="BI44">
        <f t="shared" ca="1" si="27"/>
        <v>-2</v>
      </c>
      <c r="BJ44">
        <f t="shared" ca="1" si="28"/>
        <v>9</v>
      </c>
      <c r="BK44" t="str">
        <f t="shared" si="29"/>
        <v/>
      </c>
      <c r="BL44" s="26">
        <f t="shared" ca="1" si="30"/>
        <v>11</v>
      </c>
      <c r="BO44" s="26" t="str">
        <f t="shared" ca="1" si="31"/>
        <v>Yes</v>
      </c>
      <c r="CD44" s="26" t="str">
        <f t="shared" ca="1" si="32"/>
        <v>Yes</v>
      </c>
      <c r="CE44" s="26" t="str">
        <f t="shared" ca="1" si="33"/>
        <v>ETT</v>
      </c>
      <c r="CI44" s="31" t="str">
        <f t="shared" si="34"/>
        <v/>
      </c>
      <c r="CJ44" s="26" t="str">
        <f t="shared" ca="1" si="35"/>
        <v>OT</v>
      </c>
      <c r="CK44" s="26" t="str">
        <f t="shared" ca="1" si="36"/>
        <v>Yes</v>
      </c>
      <c r="DN44" s="26" t="str">
        <f t="shared" ca="1" si="37"/>
        <v>No</v>
      </c>
      <c r="DV44" t="str">
        <f t="shared" si="38"/>
        <v/>
      </c>
      <c r="DZ44" t="str">
        <f t="shared" si="39"/>
        <v/>
      </c>
      <c r="EA44" t="str">
        <f t="shared" si="40"/>
        <v/>
      </c>
      <c r="EB44" t="str">
        <f t="shared" si="41"/>
        <v/>
      </c>
      <c r="EC44" t="str">
        <f t="shared" si="42"/>
        <v/>
      </c>
      <c r="ED44" t="str">
        <f t="shared" si="43"/>
        <v/>
      </c>
      <c r="EE44" s="34" t="str">
        <f t="shared" si="44"/>
        <v/>
      </c>
      <c r="ER44" s="32" t="str">
        <f t="shared" si="45"/>
        <v/>
      </c>
      <c r="FA44" s="31" t="str">
        <f t="shared" si="46"/>
        <v/>
      </c>
      <c r="FM44" s="31" t="str">
        <f t="shared" si="47"/>
        <v/>
      </c>
      <c r="FQ44" s="26" t="s">
        <v>349</v>
      </c>
      <c r="FR44" s="39" t="str">
        <f t="shared" ca="1" si="48"/>
        <v>NA</v>
      </c>
      <c r="GO44" t="str">
        <f t="shared" ca="1" si="49"/>
        <v/>
      </c>
      <c r="GP44" t="str">
        <f t="shared" si="50"/>
        <v/>
      </c>
      <c r="GS44" t="str">
        <f t="shared" ca="1" si="51"/>
        <v/>
      </c>
      <c r="GY44" t="str">
        <f t="shared" ca="1" si="52"/>
        <v/>
      </c>
      <c r="GZ44" t="str">
        <f t="shared" si="53"/>
        <v/>
      </c>
      <c r="HF44" t="str">
        <f t="shared" ca="1" si="54"/>
        <v/>
      </c>
      <c r="HG44" s="31" t="str">
        <f t="shared" si="55"/>
        <v/>
      </c>
      <c r="HM44" t="str">
        <f t="shared" ca="1" si="56"/>
        <v/>
      </c>
      <c r="HN44" t="str">
        <f t="shared" si="57"/>
        <v/>
      </c>
      <c r="HT44" t="str">
        <f t="shared" ca="1" si="58"/>
        <v/>
      </c>
      <c r="HU44" t="str">
        <f t="shared" si="59"/>
        <v/>
      </c>
      <c r="IA44" s="37" t="str">
        <f t="shared" ca="1" si="60"/>
        <v/>
      </c>
      <c r="IB44" t="str">
        <f t="shared" si="61"/>
        <v/>
      </c>
      <c r="IH44" s="37" t="str">
        <f t="shared" ca="1" si="62"/>
        <v/>
      </c>
      <c r="II44" t="str">
        <f t="shared" si="63"/>
        <v/>
      </c>
      <c r="JT44" s="26" t="str">
        <f t="shared" si="64"/>
        <v/>
      </c>
      <c r="JV44" t="str">
        <f t="shared" si="65"/>
        <v/>
      </c>
      <c r="KK44" t="str">
        <f t="shared" si="66"/>
        <v/>
      </c>
      <c r="KM44" s="31" t="str">
        <f t="shared" si="67"/>
        <v/>
      </c>
      <c r="KP44" s="38" t="str">
        <f t="shared" si="68"/>
        <v/>
      </c>
      <c r="KX44" t="str">
        <f t="shared" si="69"/>
        <v/>
      </c>
      <c r="KY44" t="str">
        <f t="shared" si="70"/>
        <v/>
      </c>
      <c r="LB44" t="str">
        <f t="shared" si="71"/>
        <v/>
      </c>
      <c r="LD44" t="str">
        <f t="shared" si="72"/>
        <v/>
      </c>
      <c r="LE44" t="str">
        <f t="shared" si="73"/>
        <v/>
      </c>
      <c r="LO44" t="str">
        <f t="shared" si="74"/>
        <v/>
      </c>
    </row>
    <row r="45" spans="1:327" ht="16" x14ac:dyDescent="0.2">
      <c r="A45">
        <v>3</v>
      </c>
      <c r="C45" s="26" t="str">
        <f t="shared" ca="1" si="0"/>
        <v>Outborn</v>
      </c>
      <c r="E45" s="27" t="str">
        <f t="shared" ca="1" si="1"/>
        <v>May</v>
      </c>
      <c r="F45" s="27" t="str">
        <f t="shared" ca="1" si="2"/>
        <v>Feb</v>
      </c>
      <c r="G45" s="28" t="str">
        <f t="shared" ca="1" si="3"/>
        <v/>
      </c>
      <c r="H45" t="str">
        <f t="shared" si="4"/>
        <v/>
      </c>
      <c r="I45" s="26">
        <f t="shared" ca="1" si="5"/>
        <v>31</v>
      </c>
      <c r="L45" s="31" t="str">
        <f t="shared" si="6"/>
        <v/>
      </c>
      <c r="O45" s="26">
        <f t="shared" ca="1" si="7"/>
        <v>31</v>
      </c>
      <c r="P45" s="26" t="str">
        <f t="shared" ca="1" si="8"/>
        <v>Yes</v>
      </c>
      <c r="Q45" s="26" t="str">
        <f t="shared" ca="1" si="8"/>
        <v>Yes</v>
      </c>
      <c r="R45" s="26" t="str">
        <f t="shared" ca="1" si="8"/>
        <v>Yes</v>
      </c>
      <c r="S45" s="26" t="str">
        <f t="shared" ca="1" si="9"/>
        <v>Hispanic</v>
      </c>
      <c r="T45" s="26" t="str">
        <f t="shared" ca="1" si="10"/>
        <v>Yes</v>
      </c>
      <c r="U45" s="26">
        <f t="shared" ca="1" si="11"/>
        <v>3832</v>
      </c>
      <c r="X45" s="26" t="str">
        <f t="shared" ca="1" si="12"/>
        <v>No</v>
      </c>
      <c r="Y45" s="26" t="str">
        <f t="shared" ca="1" si="12"/>
        <v>Yes</v>
      </c>
      <c r="Z45" s="26" t="str">
        <f t="shared" ca="1" si="12"/>
        <v>Yes</v>
      </c>
      <c r="AA45" s="26" t="str">
        <f t="shared" ca="1" si="12"/>
        <v>Yes</v>
      </c>
      <c r="AB45" s="26" t="str">
        <f t="shared" ca="1" si="13"/>
        <v>No</v>
      </c>
      <c r="AG45" s="26" t="str">
        <f t="shared" ca="1" si="14"/>
        <v>Yes</v>
      </c>
      <c r="AH45" s="26" t="str">
        <f t="shared" ca="1" si="14"/>
        <v>No</v>
      </c>
      <c r="AI45" s="26" t="str">
        <f t="shared" ca="1" si="14"/>
        <v>Yes</v>
      </c>
      <c r="AJ45" s="26" t="str">
        <f t="shared" ca="1" si="14"/>
        <v>No</v>
      </c>
      <c r="AK45" s="26" t="str">
        <f t="shared" ca="1" si="15"/>
        <v>Yes</v>
      </c>
      <c r="AL45" s="26" t="str">
        <f t="shared" ca="1" si="15"/>
        <v>Yes</v>
      </c>
      <c r="AM45" s="26">
        <f t="shared" ca="1" si="16"/>
        <v>3</v>
      </c>
      <c r="AN45" s="26">
        <f t="shared" ca="1" si="17"/>
        <v>2</v>
      </c>
      <c r="AT45" t="str">
        <f t="shared" ca="1" si="18"/>
        <v>Male</v>
      </c>
      <c r="AU45">
        <f t="shared" ca="1" si="19"/>
        <v>1208</v>
      </c>
      <c r="AV45">
        <f t="shared" ca="1" si="20"/>
        <v>-1</v>
      </c>
      <c r="AW45">
        <f t="shared" ca="1" si="21"/>
        <v>37</v>
      </c>
      <c r="AX45">
        <f t="shared" ca="1" si="22"/>
        <v>4</v>
      </c>
      <c r="BB45" t="str">
        <f t="shared" ca="1" si="23"/>
        <v>EMLUCS</v>
      </c>
      <c r="BC45" t="str">
        <f t="shared" ca="1" si="24"/>
        <v>Yes</v>
      </c>
      <c r="BD45" t="str">
        <f t="shared" ca="1" si="24"/>
        <v>No</v>
      </c>
      <c r="BG45" t="str">
        <f t="shared" ca="1" si="25"/>
        <v>No</v>
      </c>
      <c r="BH45">
        <f t="shared" ca="1" si="26"/>
        <v>38</v>
      </c>
      <c r="BI45">
        <f t="shared" ca="1" si="27"/>
        <v>-20</v>
      </c>
      <c r="BJ45">
        <f t="shared" ca="1" si="28"/>
        <v>8</v>
      </c>
      <c r="BK45" t="str">
        <f t="shared" si="29"/>
        <v/>
      </c>
      <c r="BL45" s="26">
        <f t="shared" ca="1" si="30"/>
        <v>10</v>
      </c>
      <c r="BO45" s="26" t="str">
        <f t="shared" ca="1" si="31"/>
        <v>No</v>
      </c>
      <c r="CD45" s="26" t="str">
        <f t="shared" ca="1" si="32"/>
        <v>No</v>
      </c>
      <c r="CE45" s="26" t="str">
        <f t="shared" ca="1" si="33"/>
        <v>NA</v>
      </c>
      <c r="CI45" s="31" t="str">
        <f t="shared" si="34"/>
        <v/>
      </c>
      <c r="CJ45" s="26" t="str">
        <f t="shared" ca="1" si="35"/>
        <v>NA</v>
      </c>
      <c r="CK45" s="26" t="str">
        <f t="shared" ca="1" si="36"/>
        <v>NA</v>
      </c>
      <c r="DN45" s="26" t="str">
        <f t="shared" ca="1" si="37"/>
        <v>No</v>
      </c>
      <c r="DV45" t="str">
        <f t="shared" si="38"/>
        <v/>
      </c>
      <c r="DZ45" t="str">
        <f t="shared" si="39"/>
        <v/>
      </c>
      <c r="EA45" t="str">
        <f t="shared" si="40"/>
        <v/>
      </c>
      <c r="EB45" t="str">
        <f t="shared" si="41"/>
        <v/>
      </c>
      <c r="EC45" t="str">
        <f t="shared" si="42"/>
        <v/>
      </c>
      <c r="ED45" t="str">
        <f t="shared" si="43"/>
        <v/>
      </c>
      <c r="EE45" s="34" t="str">
        <f t="shared" si="44"/>
        <v/>
      </c>
      <c r="ER45" s="32" t="str">
        <f t="shared" si="45"/>
        <v/>
      </c>
      <c r="FA45" s="31" t="str">
        <f t="shared" si="46"/>
        <v/>
      </c>
      <c r="FM45" s="31" t="str">
        <f t="shared" si="47"/>
        <v/>
      </c>
      <c r="FQ45" s="26" t="s">
        <v>350</v>
      </c>
      <c r="FR45" s="39" t="str">
        <f t="shared" ca="1" si="48"/>
        <v>GNB</v>
      </c>
      <c r="GO45" t="str">
        <f t="shared" ca="1" si="49"/>
        <v/>
      </c>
      <c r="GP45" t="str">
        <f t="shared" si="50"/>
        <v/>
      </c>
      <c r="GS45" t="str">
        <f t="shared" ca="1" si="51"/>
        <v/>
      </c>
      <c r="GY45" t="str">
        <f t="shared" ca="1" si="52"/>
        <v/>
      </c>
      <c r="GZ45" t="str">
        <f t="shared" si="53"/>
        <v/>
      </c>
      <c r="HF45" t="str">
        <f t="shared" ca="1" si="54"/>
        <v/>
      </c>
      <c r="HG45" s="31" t="str">
        <f t="shared" si="55"/>
        <v/>
      </c>
      <c r="HM45" t="str">
        <f t="shared" ca="1" si="56"/>
        <v/>
      </c>
      <c r="HN45" t="str">
        <f t="shared" si="57"/>
        <v/>
      </c>
      <c r="HT45" t="str">
        <f t="shared" ca="1" si="58"/>
        <v/>
      </c>
      <c r="HU45" t="str">
        <f t="shared" si="59"/>
        <v/>
      </c>
      <c r="IA45" s="37" t="str">
        <f t="shared" ca="1" si="60"/>
        <v/>
      </c>
      <c r="IB45" t="str">
        <f t="shared" si="61"/>
        <v/>
      </c>
      <c r="IH45" s="37" t="str">
        <f t="shared" ca="1" si="62"/>
        <v/>
      </c>
      <c r="II45" t="str">
        <f t="shared" si="63"/>
        <v/>
      </c>
      <c r="JT45" s="26" t="str">
        <f t="shared" si="64"/>
        <v/>
      </c>
      <c r="JV45" t="str">
        <f t="shared" si="65"/>
        <v/>
      </c>
      <c r="KK45" t="str">
        <f t="shared" si="66"/>
        <v/>
      </c>
      <c r="KM45" s="31" t="str">
        <f t="shared" si="67"/>
        <v/>
      </c>
      <c r="KP45" s="38" t="str">
        <f t="shared" si="68"/>
        <v/>
      </c>
      <c r="KX45" t="str">
        <f t="shared" si="69"/>
        <v/>
      </c>
      <c r="KY45" t="str">
        <f t="shared" si="70"/>
        <v/>
      </c>
      <c r="LB45" t="str">
        <f t="shared" si="71"/>
        <v/>
      </c>
      <c r="LD45" t="str">
        <f t="shared" si="72"/>
        <v/>
      </c>
      <c r="LE45" t="str">
        <f t="shared" si="73"/>
        <v/>
      </c>
      <c r="LO45" t="str">
        <f t="shared" si="74"/>
        <v/>
      </c>
    </row>
    <row r="46" spans="1:327" ht="16" x14ac:dyDescent="0.2">
      <c r="A46">
        <v>1</v>
      </c>
      <c r="C46" s="26" t="str">
        <f t="shared" ca="1" si="0"/>
        <v>Inborn</v>
      </c>
      <c r="E46" s="27" t="str">
        <f t="shared" ca="1" si="1"/>
        <v>Mar</v>
      </c>
      <c r="F46" s="27" t="str">
        <f t="shared" ca="1" si="2"/>
        <v>Jul</v>
      </c>
      <c r="G46" s="28" t="str">
        <f t="shared" ca="1" si="3"/>
        <v/>
      </c>
      <c r="H46" t="str">
        <f t="shared" si="4"/>
        <v/>
      </c>
      <c r="I46" s="26">
        <f t="shared" ca="1" si="5"/>
        <v>12</v>
      </c>
      <c r="L46" s="31" t="str">
        <f t="shared" si="6"/>
        <v/>
      </c>
      <c r="O46" s="26">
        <f t="shared" ca="1" si="7"/>
        <v>28</v>
      </c>
      <c r="P46" s="26" t="str">
        <f t="shared" ca="1" si="8"/>
        <v>No</v>
      </c>
      <c r="Q46" s="26" t="str">
        <f t="shared" ca="1" si="8"/>
        <v>No</v>
      </c>
      <c r="R46" s="26" t="str">
        <f t="shared" ca="1" si="8"/>
        <v>No</v>
      </c>
      <c r="S46" s="26" t="str">
        <f t="shared" ca="1" si="9"/>
        <v>Caucasian</v>
      </c>
      <c r="T46" s="26" t="str">
        <f t="shared" ca="1" si="10"/>
        <v>Yes</v>
      </c>
      <c r="U46" s="26">
        <f t="shared" ca="1" si="11"/>
        <v>3316</v>
      </c>
      <c r="X46" s="26" t="str">
        <f t="shared" ca="1" si="12"/>
        <v>Yes</v>
      </c>
      <c r="Y46" s="26" t="str">
        <f t="shared" ca="1" si="12"/>
        <v>No</v>
      </c>
      <c r="Z46" s="26" t="str">
        <f t="shared" ca="1" si="12"/>
        <v>No</v>
      </c>
      <c r="AA46" s="26" t="str">
        <f t="shared" ca="1" si="12"/>
        <v>Yes</v>
      </c>
      <c r="AB46" s="26" t="str">
        <f t="shared" ca="1" si="13"/>
        <v>Yes</v>
      </c>
      <c r="AG46" s="26" t="str">
        <f t="shared" ca="1" si="14"/>
        <v>Yes</v>
      </c>
      <c r="AH46" s="26" t="str">
        <f t="shared" ca="1" si="14"/>
        <v>No</v>
      </c>
      <c r="AI46" s="26" t="str">
        <f t="shared" ca="1" si="14"/>
        <v>Yes</v>
      </c>
      <c r="AJ46" s="26" t="str">
        <f t="shared" ca="1" si="14"/>
        <v>Yes</v>
      </c>
      <c r="AK46" s="26" t="str">
        <f t="shared" ca="1" si="15"/>
        <v>Yes</v>
      </c>
      <c r="AL46" s="26" t="str">
        <f t="shared" ca="1" si="15"/>
        <v>No</v>
      </c>
      <c r="AM46" s="26">
        <f t="shared" ca="1" si="16"/>
        <v>6</v>
      </c>
      <c r="AN46" s="26">
        <f t="shared" ca="1" si="17"/>
        <v>3</v>
      </c>
      <c r="AT46" t="str">
        <f t="shared" ca="1" si="18"/>
        <v>Female</v>
      </c>
      <c r="AU46">
        <f t="shared" ca="1" si="19"/>
        <v>3233</v>
      </c>
      <c r="AV46">
        <f t="shared" ca="1" si="20"/>
        <v>-1</v>
      </c>
      <c r="AW46">
        <f t="shared" ca="1" si="21"/>
        <v>34</v>
      </c>
      <c r="AX46">
        <f t="shared" ca="1" si="22"/>
        <v>5</v>
      </c>
      <c r="BB46" t="str">
        <f t="shared" ca="1" si="23"/>
        <v>ELUCS</v>
      </c>
      <c r="BC46" t="str">
        <f t="shared" ca="1" si="24"/>
        <v>No</v>
      </c>
      <c r="BD46" t="str">
        <f t="shared" ca="1" si="24"/>
        <v>No</v>
      </c>
      <c r="BG46" t="str">
        <f t="shared" ca="1" si="25"/>
        <v>Yes</v>
      </c>
      <c r="BH46">
        <f t="shared" ca="1" si="26"/>
        <v>35</v>
      </c>
      <c r="BI46">
        <f t="shared" ca="1" si="27"/>
        <v>-17</v>
      </c>
      <c r="BJ46">
        <f t="shared" ca="1" si="28"/>
        <v>18</v>
      </c>
      <c r="BK46" t="str">
        <f t="shared" si="29"/>
        <v/>
      </c>
      <c r="BL46" s="26">
        <f t="shared" ca="1" si="30"/>
        <v>20</v>
      </c>
      <c r="BO46" s="26" t="str">
        <f t="shared" ca="1" si="31"/>
        <v>Yes</v>
      </c>
      <c r="CD46" s="26" t="str">
        <f t="shared" ca="1" si="32"/>
        <v>No</v>
      </c>
      <c r="CE46" s="26" t="str">
        <f t="shared" ca="1" si="33"/>
        <v>NA</v>
      </c>
      <c r="CI46" s="31" t="str">
        <f t="shared" si="34"/>
        <v/>
      </c>
      <c r="CJ46" s="26" t="str">
        <f t="shared" ca="1" si="35"/>
        <v>NA</v>
      </c>
      <c r="CK46" s="26" t="str">
        <f t="shared" ca="1" si="36"/>
        <v>NA</v>
      </c>
      <c r="DN46" s="26" t="str">
        <f t="shared" ca="1" si="37"/>
        <v>Yes</v>
      </c>
      <c r="DV46" t="str">
        <f t="shared" si="38"/>
        <v/>
      </c>
      <c r="DZ46" t="str">
        <f t="shared" si="39"/>
        <v/>
      </c>
      <c r="EA46" t="str">
        <f t="shared" si="40"/>
        <v/>
      </c>
      <c r="EB46" t="str">
        <f t="shared" si="41"/>
        <v/>
      </c>
      <c r="EC46" t="str">
        <f t="shared" si="42"/>
        <v/>
      </c>
      <c r="ED46" t="str">
        <f t="shared" si="43"/>
        <v/>
      </c>
      <c r="EE46" s="34" t="str">
        <f t="shared" si="44"/>
        <v/>
      </c>
      <c r="ER46" s="32" t="str">
        <f t="shared" si="45"/>
        <v/>
      </c>
      <c r="FA46" s="31" t="str">
        <f t="shared" si="46"/>
        <v/>
      </c>
      <c r="FM46" s="31" t="str">
        <f t="shared" si="47"/>
        <v/>
      </c>
      <c r="FQ46" s="26" t="s">
        <v>350</v>
      </c>
      <c r="FR46" s="39" t="str">
        <f t="shared" ca="1" si="48"/>
        <v>GPC</v>
      </c>
      <c r="GO46" t="str">
        <f t="shared" ca="1" si="49"/>
        <v/>
      </c>
      <c r="GP46" t="str">
        <f t="shared" si="50"/>
        <v/>
      </c>
      <c r="GS46" t="str">
        <f t="shared" ca="1" si="51"/>
        <v/>
      </c>
      <c r="GY46" t="str">
        <f t="shared" ca="1" si="52"/>
        <v/>
      </c>
      <c r="GZ46" t="str">
        <f t="shared" si="53"/>
        <v/>
      </c>
      <c r="HF46" t="str">
        <f t="shared" ca="1" si="54"/>
        <v/>
      </c>
      <c r="HG46" s="31" t="str">
        <f t="shared" si="55"/>
        <v/>
      </c>
      <c r="HM46" t="str">
        <f t="shared" ca="1" si="56"/>
        <v/>
      </c>
      <c r="HN46" t="str">
        <f t="shared" si="57"/>
        <v/>
      </c>
      <c r="HT46" t="str">
        <f t="shared" ca="1" si="58"/>
        <v/>
      </c>
      <c r="HU46" t="str">
        <f t="shared" si="59"/>
        <v/>
      </c>
      <c r="IA46" s="37" t="str">
        <f t="shared" ca="1" si="60"/>
        <v/>
      </c>
      <c r="IB46" t="str">
        <f t="shared" si="61"/>
        <v/>
      </c>
      <c r="IH46" s="37" t="str">
        <f t="shared" ca="1" si="62"/>
        <v/>
      </c>
      <c r="II46" t="str">
        <f t="shared" si="63"/>
        <v/>
      </c>
      <c r="JT46" s="26" t="str">
        <f t="shared" si="64"/>
        <v/>
      </c>
      <c r="JV46" t="str">
        <f t="shared" si="65"/>
        <v/>
      </c>
      <c r="KK46" t="str">
        <f t="shared" si="66"/>
        <v/>
      </c>
      <c r="KM46" s="31" t="str">
        <f t="shared" si="67"/>
        <v/>
      </c>
      <c r="KP46" s="38" t="str">
        <f t="shared" si="68"/>
        <v/>
      </c>
      <c r="KX46" t="str">
        <f t="shared" si="69"/>
        <v/>
      </c>
      <c r="KY46" t="str">
        <f t="shared" si="70"/>
        <v/>
      </c>
      <c r="LB46" t="str">
        <f t="shared" si="71"/>
        <v/>
      </c>
      <c r="LD46" t="str">
        <f t="shared" si="72"/>
        <v/>
      </c>
      <c r="LE46" t="str">
        <f t="shared" si="73"/>
        <v/>
      </c>
      <c r="LO46" t="str">
        <f t="shared" si="74"/>
        <v/>
      </c>
    </row>
    <row r="47" spans="1:327" ht="16" x14ac:dyDescent="0.2">
      <c r="A47">
        <v>2</v>
      </c>
      <c r="C47" s="26" t="str">
        <f t="shared" ca="1" si="0"/>
        <v>Inborn</v>
      </c>
      <c r="E47" s="27" t="str">
        <f t="shared" ca="1" si="1"/>
        <v>Jan</v>
      </c>
      <c r="F47" s="27" t="str">
        <f t="shared" ca="1" si="2"/>
        <v>Feb</v>
      </c>
      <c r="G47" s="28" t="str">
        <f t="shared" ca="1" si="3"/>
        <v/>
      </c>
      <c r="H47" t="str">
        <f t="shared" si="4"/>
        <v/>
      </c>
      <c r="I47" s="26">
        <f t="shared" ca="1" si="5"/>
        <v>52</v>
      </c>
      <c r="L47" s="31" t="str">
        <f t="shared" si="6"/>
        <v/>
      </c>
      <c r="O47" s="26">
        <f t="shared" ca="1" si="7"/>
        <v>35</v>
      </c>
      <c r="P47" s="26" t="str">
        <f t="shared" ca="1" si="8"/>
        <v>No</v>
      </c>
      <c r="Q47" s="26" t="str">
        <f t="shared" ca="1" si="8"/>
        <v>No</v>
      </c>
      <c r="R47" s="26" t="str">
        <f t="shared" ca="1" si="8"/>
        <v>No</v>
      </c>
      <c r="S47" s="26" t="str">
        <f t="shared" ca="1" si="9"/>
        <v>Asian</v>
      </c>
      <c r="T47" s="26" t="str">
        <f t="shared" ca="1" si="10"/>
        <v>No</v>
      </c>
      <c r="U47" s="26">
        <f t="shared" ca="1" si="11"/>
        <v>3792</v>
      </c>
      <c r="X47" s="26" t="str">
        <f t="shared" ca="1" si="12"/>
        <v>No</v>
      </c>
      <c r="Y47" s="26" t="str">
        <f t="shared" ca="1" si="12"/>
        <v>Yes</v>
      </c>
      <c r="Z47" s="26" t="str">
        <f t="shared" ca="1" si="12"/>
        <v>No</v>
      </c>
      <c r="AA47" s="26" t="str">
        <f t="shared" ca="1" si="12"/>
        <v>No</v>
      </c>
      <c r="AB47" s="26" t="str">
        <f t="shared" ca="1" si="13"/>
        <v>Yes</v>
      </c>
      <c r="AG47" s="26" t="str">
        <f t="shared" ca="1" si="14"/>
        <v>Yes</v>
      </c>
      <c r="AH47" s="26" t="str">
        <f t="shared" ca="1" si="14"/>
        <v>Yes</v>
      </c>
      <c r="AI47" s="26" t="str">
        <f t="shared" ca="1" si="14"/>
        <v>Yes</v>
      </c>
      <c r="AJ47" s="26" t="str">
        <f t="shared" ca="1" si="14"/>
        <v>No</v>
      </c>
      <c r="AK47" s="26" t="str">
        <f t="shared" ca="1" si="15"/>
        <v>No</v>
      </c>
      <c r="AL47" s="26" t="str">
        <f t="shared" ca="1" si="15"/>
        <v>No</v>
      </c>
      <c r="AM47" s="26">
        <f t="shared" ca="1" si="16"/>
        <v>9</v>
      </c>
      <c r="AN47" s="26">
        <f t="shared" ca="1" si="17"/>
        <v>1</v>
      </c>
      <c r="AT47" t="str">
        <f t="shared" ca="1" si="18"/>
        <v>Male</v>
      </c>
      <c r="AU47">
        <f t="shared" ca="1" si="19"/>
        <v>2468</v>
      </c>
      <c r="AV47">
        <f t="shared" ca="1" si="20"/>
        <v>3</v>
      </c>
      <c r="AW47">
        <f t="shared" ca="1" si="21"/>
        <v>26</v>
      </c>
      <c r="AX47">
        <f t="shared" ca="1" si="22"/>
        <v>1</v>
      </c>
      <c r="BB47" t="str">
        <f t="shared" ca="1" si="23"/>
        <v>EMLUCS</v>
      </c>
      <c r="BC47" t="str">
        <f t="shared" ca="1" si="24"/>
        <v>Yes</v>
      </c>
      <c r="BD47" t="str">
        <f t="shared" ca="1" si="24"/>
        <v>Yes</v>
      </c>
      <c r="BG47" t="str">
        <f t="shared" ca="1" si="25"/>
        <v>No</v>
      </c>
      <c r="BH47">
        <f t="shared" ca="1" si="26"/>
        <v>34</v>
      </c>
      <c r="BI47">
        <f t="shared" ca="1" si="27"/>
        <v>-16</v>
      </c>
      <c r="BJ47">
        <f t="shared" ca="1" si="28"/>
        <v>18</v>
      </c>
      <c r="BK47" t="str">
        <f t="shared" si="29"/>
        <v/>
      </c>
      <c r="BL47" s="26">
        <f t="shared" ca="1" si="30"/>
        <v>20</v>
      </c>
      <c r="BO47" s="26" t="str">
        <f t="shared" ca="1" si="31"/>
        <v>Yes</v>
      </c>
      <c r="CD47" s="26" t="str">
        <f t="shared" ca="1" si="32"/>
        <v>Yes</v>
      </c>
      <c r="CE47" s="26" t="str">
        <f t="shared" ca="1" si="33"/>
        <v>MIST</v>
      </c>
      <c r="CI47" s="31" t="str">
        <f t="shared" si="34"/>
        <v/>
      </c>
      <c r="CJ47" s="26" t="str">
        <f t="shared" ca="1" si="35"/>
        <v>NICU</v>
      </c>
      <c r="CK47" s="26" t="str">
        <f t="shared" ca="1" si="36"/>
        <v>Yes</v>
      </c>
      <c r="DN47" s="26" t="str">
        <f t="shared" ca="1" si="37"/>
        <v>No</v>
      </c>
      <c r="DV47" t="str">
        <f t="shared" si="38"/>
        <v/>
      </c>
      <c r="DZ47" t="str">
        <f t="shared" si="39"/>
        <v/>
      </c>
      <c r="EA47" t="str">
        <f t="shared" si="40"/>
        <v/>
      </c>
      <c r="EB47" t="str">
        <f t="shared" si="41"/>
        <v/>
      </c>
      <c r="EC47" t="str">
        <f t="shared" si="42"/>
        <v/>
      </c>
      <c r="ED47" t="str">
        <f t="shared" si="43"/>
        <v/>
      </c>
      <c r="EE47" s="34" t="str">
        <f t="shared" si="44"/>
        <v/>
      </c>
      <c r="ER47" s="32" t="str">
        <f t="shared" si="45"/>
        <v/>
      </c>
      <c r="FA47" s="31" t="str">
        <f t="shared" si="46"/>
        <v/>
      </c>
      <c r="FM47" s="31" t="str">
        <f t="shared" si="47"/>
        <v/>
      </c>
      <c r="FQ47" s="26" t="s">
        <v>349</v>
      </c>
      <c r="FR47" s="39" t="str">
        <f t="shared" ca="1" si="48"/>
        <v>NA</v>
      </c>
      <c r="GO47" t="str">
        <f t="shared" ca="1" si="49"/>
        <v/>
      </c>
      <c r="GP47" t="str">
        <f t="shared" si="50"/>
        <v/>
      </c>
      <c r="GS47" t="str">
        <f t="shared" ca="1" si="51"/>
        <v/>
      </c>
      <c r="GY47" t="str">
        <f t="shared" ca="1" si="52"/>
        <v/>
      </c>
      <c r="GZ47" t="str">
        <f t="shared" si="53"/>
        <v/>
      </c>
      <c r="HF47" t="str">
        <f t="shared" ca="1" si="54"/>
        <v/>
      </c>
      <c r="HG47" s="31" t="str">
        <f t="shared" si="55"/>
        <v/>
      </c>
      <c r="HM47" t="str">
        <f t="shared" ca="1" si="56"/>
        <v/>
      </c>
      <c r="HN47" t="str">
        <f t="shared" si="57"/>
        <v/>
      </c>
      <c r="HT47" t="str">
        <f t="shared" ca="1" si="58"/>
        <v/>
      </c>
      <c r="HU47" t="str">
        <f t="shared" si="59"/>
        <v/>
      </c>
      <c r="IA47" s="37" t="str">
        <f t="shared" ca="1" si="60"/>
        <v/>
      </c>
      <c r="IB47" t="str">
        <f t="shared" si="61"/>
        <v/>
      </c>
      <c r="IH47" s="37" t="str">
        <f t="shared" ca="1" si="62"/>
        <v/>
      </c>
      <c r="II47" t="str">
        <f t="shared" si="63"/>
        <v/>
      </c>
      <c r="JT47" s="26" t="str">
        <f t="shared" si="64"/>
        <v/>
      </c>
      <c r="JV47" t="str">
        <f t="shared" si="65"/>
        <v/>
      </c>
      <c r="KK47" t="str">
        <f t="shared" si="66"/>
        <v/>
      </c>
      <c r="KM47" s="31" t="str">
        <f t="shared" si="67"/>
        <v/>
      </c>
      <c r="KP47" s="38" t="str">
        <f t="shared" si="68"/>
        <v/>
      </c>
      <c r="KX47" t="str">
        <f t="shared" si="69"/>
        <v/>
      </c>
      <c r="KY47" t="str">
        <f t="shared" si="70"/>
        <v/>
      </c>
      <c r="LB47" t="str">
        <f t="shared" si="71"/>
        <v/>
      </c>
      <c r="LD47" t="str">
        <f t="shared" si="72"/>
        <v/>
      </c>
      <c r="LE47" t="str">
        <f t="shared" si="73"/>
        <v/>
      </c>
      <c r="LO47" t="str">
        <f t="shared" si="74"/>
        <v/>
      </c>
    </row>
    <row r="48" spans="1:327" ht="16" x14ac:dyDescent="0.2">
      <c r="A48">
        <v>3</v>
      </c>
      <c r="C48" s="26" t="str">
        <f t="shared" ca="1" si="0"/>
        <v>Outborn</v>
      </c>
      <c r="E48" s="27" t="str">
        <f t="shared" ca="1" si="1"/>
        <v>Apr</v>
      </c>
      <c r="F48" s="27" t="str">
        <f t="shared" ca="1" si="2"/>
        <v>Oct</v>
      </c>
      <c r="G48" s="28" t="str">
        <f t="shared" ca="1" si="3"/>
        <v/>
      </c>
      <c r="H48" t="str">
        <f t="shared" si="4"/>
        <v/>
      </c>
      <c r="I48" s="26">
        <f t="shared" ca="1" si="5"/>
        <v>49</v>
      </c>
      <c r="L48" s="31" t="str">
        <f t="shared" si="6"/>
        <v/>
      </c>
      <c r="O48" s="26">
        <f t="shared" ca="1" si="7"/>
        <v>23</v>
      </c>
      <c r="P48" s="26" t="str">
        <f t="shared" ca="1" si="8"/>
        <v>Yes</v>
      </c>
      <c r="Q48" s="26" t="str">
        <f t="shared" ca="1" si="8"/>
        <v>Yes</v>
      </c>
      <c r="R48" s="26" t="str">
        <f t="shared" ca="1" si="8"/>
        <v>Yes</v>
      </c>
      <c r="S48" s="26" t="str">
        <f t="shared" ca="1" si="9"/>
        <v>Caucasian</v>
      </c>
      <c r="T48" s="26" t="str">
        <f t="shared" ca="1" si="10"/>
        <v>No</v>
      </c>
      <c r="U48" s="26">
        <f t="shared" ca="1" si="11"/>
        <v>3089</v>
      </c>
      <c r="X48" s="26" t="str">
        <f t="shared" ca="1" si="12"/>
        <v>Yes</v>
      </c>
      <c r="Y48" s="26" t="str">
        <f t="shared" ca="1" si="12"/>
        <v>Yes</v>
      </c>
      <c r="Z48" s="26" t="str">
        <f t="shared" ca="1" si="12"/>
        <v>No</v>
      </c>
      <c r="AA48" s="26" t="str">
        <f t="shared" ca="1" si="12"/>
        <v>Yes</v>
      </c>
      <c r="AB48" s="26" t="str">
        <f t="shared" ca="1" si="13"/>
        <v>No</v>
      </c>
      <c r="AG48" s="26" t="str">
        <f t="shared" ca="1" si="14"/>
        <v>Yes</v>
      </c>
      <c r="AH48" s="26" t="str">
        <f t="shared" ca="1" si="14"/>
        <v>No</v>
      </c>
      <c r="AI48" s="26" t="str">
        <f t="shared" ca="1" si="14"/>
        <v>No</v>
      </c>
      <c r="AJ48" s="26" t="str">
        <f t="shared" ca="1" si="14"/>
        <v>No</v>
      </c>
      <c r="AK48" s="26" t="str">
        <f t="shared" ca="1" si="15"/>
        <v>Yes</v>
      </c>
      <c r="AL48" s="26" t="str">
        <f t="shared" ca="1" si="15"/>
        <v>Yes</v>
      </c>
      <c r="AM48" s="26">
        <f t="shared" ca="1" si="16"/>
        <v>8</v>
      </c>
      <c r="AN48" s="26">
        <f t="shared" ca="1" si="17"/>
        <v>2</v>
      </c>
      <c r="AT48" t="str">
        <f t="shared" ca="1" si="18"/>
        <v>Female</v>
      </c>
      <c r="AU48">
        <f t="shared" ca="1" si="19"/>
        <v>1785</v>
      </c>
      <c r="AV48">
        <f t="shared" ca="1" si="20"/>
        <v>-2</v>
      </c>
      <c r="AW48">
        <f t="shared" ca="1" si="21"/>
        <v>35</v>
      </c>
      <c r="AX48">
        <f t="shared" ca="1" si="22"/>
        <v>5</v>
      </c>
      <c r="BB48" t="str">
        <f t="shared" ca="1" si="23"/>
        <v>ELUCS</v>
      </c>
      <c r="BC48" t="str">
        <f t="shared" ca="1" si="24"/>
        <v>Yes</v>
      </c>
      <c r="BD48" t="str">
        <f t="shared" ca="1" si="24"/>
        <v>Yes</v>
      </c>
      <c r="BG48" t="str">
        <f t="shared" ca="1" si="25"/>
        <v>No</v>
      </c>
      <c r="BH48">
        <f t="shared" ca="1" si="26"/>
        <v>36</v>
      </c>
      <c r="BI48">
        <f t="shared" ca="1" si="27"/>
        <v>2</v>
      </c>
      <c r="BJ48">
        <f t="shared" ca="1" si="28"/>
        <v>2</v>
      </c>
      <c r="BK48" t="str">
        <f t="shared" si="29"/>
        <v/>
      </c>
      <c r="BL48" s="26" t="str">
        <f t="shared" ca="1" si="30"/>
        <v>NA</v>
      </c>
      <c r="BO48" s="26" t="str">
        <f t="shared" ca="1" si="31"/>
        <v>Yes</v>
      </c>
      <c r="CD48" s="26" t="str">
        <f t="shared" ca="1" si="32"/>
        <v>No</v>
      </c>
      <c r="CE48" s="26" t="str">
        <f t="shared" ca="1" si="33"/>
        <v>NA</v>
      </c>
      <c r="CI48" s="31" t="str">
        <f t="shared" si="34"/>
        <v/>
      </c>
      <c r="CJ48" s="26" t="str">
        <f t="shared" ca="1" si="35"/>
        <v>NA</v>
      </c>
      <c r="CK48" s="26" t="str">
        <f t="shared" ca="1" si="36"/>
        <v>NA</v>
      </c>
      <c r="DN48" s="26" t="str">
        <f t="shared" ca="1" si="37"/>
        <v>Yes</v>
      </c>
      <c r="DV48" t="str">
        <f t="shared" si="38"/>
        <v/>
      </c>
      <c r="DZ48" t="str">
        <f t="shared" si="39"/>
        <v/>
      </c>
      <c r="EA48" t="str">
        <f t="shared" si="40"/>
        <v/>
      </c>
      <c r="EB48" t="str">
        <f t="shared" si="41"/>
        <v/>
      </c>
      <c r="EC48" t="str">
        <f t="shared" si="42"/>
        <v/>
      </c>
      <c r="ED48" t="str">
        <f t="shared" si="43"/>
        <v/>
      </c>
      <c r="EE48" s="34" t="str">
        <f t="shared" si="44"/>
        <v/>
      </c>
      <c r="ER48" s="32" t="str">
        <f t="shared" si="45"/>
        <v/>
      </c>
      <c r="FA48" s="31" t="str">
        <f t="shared" si="46"/>
        <v/>
      </c>
      <c r="FM48" s="31" t="str">
        <f t="shared" si="47"/>
        <v/>
      </c>
      <c r="FQ48" s="26" t="s">
        <v>349</v>
      </c>
      <c r="FR48" s="39" t="str">
        <f t="shared" ca="1" si="48"/>
        <v>NA</v>
      </c>
      <c r="GO48" t="str">
        <f t="shared" ca="1" si="49"/>
        <v/>
      </c>
      <c r="GP48" t="str">
        <f t="shared" si="50"/>
        <v/>
      </c>
      <c r="GS48" t="str">
        <f t="shared" ca="1" si="51"/>
        <v/>
      </c>
      <c r="GY48" t="str">
        <f t="shared" ca="1" si="52"/>
        <v/>
      </c>
      <c r="GZ48" t="str">
        <f t="shared" si="53"/>
        <v/>
      </c>
      <c r="HF48" t="str">
        <f t="shared" ca="1" si="54"/>
        <v/>
      </c>
      <c r="HG48" s="31" t="str">
        <f t="shared" si="55"/>
        <v/>
      </c>
      <c r="HM48" t="str">
        <f t="shared" ca="1" si="56"/>
        <v/>
      </c>
      <c r="HN48" t="str">
        <f t="shared" si="57"/>
        <v/>
      </c>
      <c r="HT48" t="str">
        <f t="shared" ca="1" si="58"/>
        <v/>
      </c>
      <c r="HU48" t="str">
        <f t="shared" si="59"/>
        <v/>
      </c>
      <c r="IA48" s="37" t="str">
        <f t="shared" ca="1" si="60"/>
        <v/>
      </c>
      <c r="IB48" t="str">
        <f t="shared" si="61"/>
        <v/>
      </c>
      <c r="IH48" s="37" t="str">
        <f t="shared" ca="1" si="62"/>
        <v/>
      </c>
      <c r="II48" t="str">
        <f t="shared" si="63"/>
        <v/>
      </c>
      <c r="JT48" s="26" t="str">
        <f t="shared" si="64"/>
        <v/>
      </c>
      <c r="JV48" t="str">
        <f t="shared" si="65"/>
        <v/>
      </c>
      <c r="KK48" t="str">
        <f t="shared" si="66"/>
        <v/>
      </c>
      <c r="KM48" s="31" t="str">
        <f t="shared" si="67"/>
        <v/>
      </c>
      <c r="KP48" s="38" t="str">
        <f t="shared" si="68"/>
        <v/>
      </c>
      <c r="KX48" t="str">
        <f t="shared" si="69"/>
        <v/>
      </c>
      <c r="KY48" t="str">
        <f t="shared" si="70"/>
        <v/>
      </c>
      <c r="LB48" t="str">
        <f t="shared" si="71"/>
        <v/>
      </c>
      <c r="LD48" t="str">
        <f t="shared" si="72"/>
        <v/>
      </c>
      <c r="LE48" t="str">
        <f t="shared" si="73"/>
        <v/>
      </c>
      <c r="LO48" t="str">
        <f t="shared" si="74"/>
        <v/>
      </c>
    </row>
    <row r="49" spans="1:327" ht="16" x14ac:dyDescent="0.2">
      <c r="A49">
        <v>3</v>
      </c>
      <c r="C49" s="26" t="str">
        <f t="shared" ca="1" si="0"/>
        <v>Outborn</v>
      </c>
      <c r="E49" s="27" t="str">
        <f t="shared" ca="1" si="1"/>
        <v>Mar</v>
      </c>
      <c r="F49" s="27" t="str">
        <f t="shared" ca="1" si="2"/>
        <v>May</v>
      </c>
      <c r="G49" s="28" t="str">
        <f t="shared" ca="1" si="3"/>
        <v/>
      </c>
      <c r="H49" t="str">
        <f t="shared" si="4"/>
        <v/>
      </c>
      <c r="I49" s="26">
        <f t="shared" ca="1" si="5"/>
        <v>40</v>
      </c>
      <c r="L49" s="31" t="str">
        <f t="shared" si="6"/>
        <v/>
      </c>
      <c r="O49" s="26">
        <f t="shared" ca="1" si="7"/>
        <v>47</v>
      </c>
      <c r="P49" s="26" t="str">
        <f t="shared" ca="1" si="8"/>
        <v>No</v>
      </c>
      <c r="Q49" s="26" t="str">
        <f t="shared" ca="1" si="8"/>
        <v>Yes</v>
      </c>
      <c r="R49" s="26" t="str">
        <f t="shared" ca="1" si="8"/>
        <v>Yes</v>
      </c>
      <c r="S49" s="26" t="str">
        <f t="shared" ca="1" si="9"/>
        <v>Hispanic</v>
      </c>
      <c r="T49" s="26" t="str">
        <f t="shared" ca="1" si="10"/>
        <v>No</v>
      </c>
      <c r="U49" s="26">
        <f t="shared" ca="1" si="11"/>
        <v>3289</v>
      </c>
      <c r="X49" s="26" t="str">
        <f t="shared" ca="1" si="12"/>
        <v>Yes</v>
      </c>
      <c r="Y49" s="26" t="str">
        <f t="shared" ca="1" si="12"/>
        <v>Yes</v>
      </c>
      <c r="Z49" s="26" t="str">
        <f t="shared" ca="1" si="12"/>
        <v>Yes</v>
      </c>
      <c r="AA49" s="26" t="str">
        <f t="shared" ca="1" si="12"/>
        <v>Yes</v>
      </c>
      <c r="AB49" s="26" t="str">
        <f t="shared" ca="1" si="13"/>
        <v>Yes</v>
      </c>
      <c r="AG49" s="26" t="str">
        <f t="shared" ca="1" si="14"/>
        <v>Yes</v>
      </c>
      <c r="AH49" s="26" t="str">
        <f t="shared" ca="1" si="14"/>
        <v>No</v>
      </c>
      <c r="AI49" s="26" t="str">
        <f t="shared" ca="1" si="14"/>
        <v>Yes</v>
      </c>
      <c r="AJ49" s="26" t="str">
        <f t="shared" ca="1" si="14"/>
        <v>Yes</v>
      </c>
      <c r="AK49" s="26" t="str">
        <f t="shared" ca="1" si="15"/>
        <v>No</v>
      </c>
      <c r="AL49" s="26" t="str">
        <f t="shared" ca="1" si="15"/>
        <v>No</v>
      </c>
      <c r="AM49" s="26">
        <f t="shared" ca="1" si="16"/>
        <v>8</v>
      </c>
      <c r="AN49" s="26">
        <f t="shared" ca="1" si="17"/>
        <v>1</v>
      </c>
      <c r="AT49" t="str">
        <f t="shared" ca="1" si="18"/>
        <v>Female</v>
      </c>
      <c r="AU49">
        <f t="shared" ca="1" si="19"/>
        <v>2127</v>
      </c>
      <c r="AV49">
        <f t="shared" ca="1" si="20"/>
        <v>2</v>
      </c>
      <c r="AW49">
        <f t="shared" ca="1" si="21"/>
        <v>31</v>
      </c>
      <c r="AX49">
        <f t="shared" ca="1" si="22"/>
        <v>4</v>
      </c>
      <c r="BB49" t="str">
        <f t="shared" ca="1" si="23"/>
        <v>ELUCS</v>
      </c>
      <c r="BC49" t="str">
        <f t="shared" ca="1" si="24"/>
        <v>No</v>
      </c>
      <c r="BD49" t="str">
        <f t="shared" ca="1" si="24"/>
        <v>Yes</v>
      </c>
      <c r="BG49" t="str">
        <f t="shared" ca="1" si="25"/>
        <v>No</v>
      </c>
      <c r="BH49">
        <f t="shared" ca="1" si="26"/>
        <v>34</v>
      </c>
      <c r="BI49">
        <f t="shared" ca="1" si="27"/>
        <v>-13</v>
      </c>
      <c r="BJ49">
        <f t="shared" ca="1" si="28"/>
        <v>5</v>
      </c>
      <c r="BK49" t="str">
        <f t="shared" si="29"/>
        <v/>
      </c>
      <c r="BL49" s="26">
        <f t="shared" ca="1" si="30"/>
        <v>7</v>
      </c>
      <c r="BO49" s="26" t="str">
        <f t="shared" ca="1" si="31"/>
        <v>No</v>
      </c>
      <c r="CD49" s="26" t="str">
        <f t="shared" ca="1" si="32"/>
        <v>Yes</v>
      </c>
      <c r="CE49" s="26" t="str">
        <f t="shared" ca="1" si="33"/>
        <v>LMA</v>
      </c>
      <c r="CI49" s="31" t="str">
        <f t="shared" si="34"/>
        <v/>
      </c>
      <c r="CJ49" s="26" t="str">
        <f t="shared" ca="1" si="35"/>
        <v>BS</v>
      </c>
      <c r="CK49" s="26" t="str">
        <f t="shared" ca="1" si="36"/>
        <v>No</v>
      </c>
      <c r="DN49" s="26" t="str">
        <f t="shared" ca="1" si="37"/>
        <v>Yes</v>
      </c>
      <c r="DV49" t="str">
        <f t="shared" si="38"/>
        <v/>
      </c>
      <c r="DZ49" t="str">
        <f t="shared" si="39"/>
        <v/>
      </c>
      <c r="EA49" t="str">
        <f t="shared" si="40"/>
        <v/>
      </c>
      <c r="EB49" t="str">
        <f t="shared" si="41"/>
        <v/>
      </c>
      <c r="EC49" t="str">
        <f t="shared" si="42"/>
        <v/>
      </c>
      <c r="ED49" t="str">
        <f t="shared" si="43"/>
        <v/>
      </c>
      <c r="EE49" s="34" t="str">
        <f t="shared" si="44"/>
        <v/>
      </c>
      <c r="ER49" s="32" t="str">
        <f t="shared" si="45"/>
        <v/>
      </c>
      <c r="FA49" s="31" t="str">
        <f t="shared" si="46"/>
        <v/>
      </c>
      <c r="FM49" s="31" t="str">
        <f t="shared" si="47"/>
        <v/>
      </c>
      <c r="FQ49" s="26" t="s">
        <v>349</v>
      </c>
      <c r="FR49" s="39" t="str">
        <f t="shared" ca="1" si="48"/>
        <v>NA</v>
      </c>
      <c r="GO49" t="str">
        <f t="shared" ca="1" si="49"/>
        <v/>
      </c>
      <c r="GP49" t="str">
        <f t="shared" si="50"/>
        <v/>
      </c>
      <c r="GS49" t="str">
        <f t="shared" ca="1" si="51"/>
        <v/>
      </c>
      <c r="GY49" t="str">
        <f t="shared" ca="1" si="52"/>
        <v/>
      </c>
      <c r="GZ49" t="str">
        <f t="shared" si="53"/>
        <v/>
      </c>
      <c r="HF49" t="str">
        <f t="shared" ca="1" si="54"/>
        <v/>
      </c>
      <c r="HG49" s="31" t="str">
        <f t="shared" si="55"/>
        <v/>
      </c>
      <c r="HM49" t="str">
        <f t="shared" ca="1" si="56"/>
        <v/>
      </c>
      <c r="HN49" t="str">
        <f t="shared" si="57"/>
        <v/>
      </c>
      <c r="HT49" t="str">
        <f t="shared" ca="1" si="58"/>
        <v/>
      </c>
      <c r="HU49" t="str">
        <f t="shared" si="59"/>
        <v/>
      </c>
      <c r="IA49" s="37" t="str">
        <f t="shared" ca="1" si="60"/>
        <v/>
      </c>
      <c r="IB49" t="str">
        <f t="shared" si="61"/>
        <v/>
      </c>
      <c r="IH49" s="37" t="str">
        <f t="shared" ca="1" si="62"/>
        <v/>
      </c>
      <c r="II49" t="str">
        <f t="shared" si="63"/>
        <v/>
      </c>
      <c r="JT49" s="26" t="str">
        <f t="shared" si="64"/>
        <v/>
      </c>
      <c r="JV49" t="str">
        <f t="shared" si="65"/>
        <v/>
      </c>
      <c r="KK49" t="str">
        <f t="shared" si="66"/>
        <v/>
      </c>
      <c r="KM49" s="31" t="str">
        <f t="shared" si="67"/>
        <v/>
      </c>
      <c r="KP49" s="38" t="str">
        <f t="shared" si="68"/>
        <v/>
      </c>
      <c r="KX49" t="str">
        <f t="shared" si="69"/>
        <v/>
      </c>
      <c r="KY49" t="str">
        <f t="shared" si="70"/>
        <v/>
      </c>
      <c r="LB49" t="str">
        <f t="shared" si="71"/>
        <v/>
      </c>
      <c r="LD49" t="str">
        <f t="shared" si="72"/>
        <v/>
      </c>
      <c r="LE49" t="str">
        <f t="shared" si="73"/>
        <v/>
      </c>
      <c r="LO49" t="str">
        <f t="shared" si="74"/>
        <v/>
      </c>
    </row>
    <row r="50" spans="1:327" ht="16" x14ac:dyDescent="0.2">
      <c r="A50">
        <v>2</v>
      </c>
      <c r="C50" s="26" t="str">
        <f t="shared" ca="1" si="0"/>
        <v>Outborn</v>
      </c>
      <c r="E50" s="27" t="str">
        <f t="shared" ca="1" si="1"/>
        <v>Oct</v>
      </c>
      <c r="F50" s="27" t="str">
        <f t="shared" ca="1" si="2"/>
        <v>Dec</v>
      </c>
      <c r="G50" s="28" t="str">
        <f t="shared" ca="1" si="3"/>
        <v/>
      </c>
      <c r="H50" t="str">
        <f t="shared" si="4"/>
        <v/>
      </c>
      <c r="I50" s="26">
        <f t="shared" ca="1" si="5"/>
        <v>28</v>
      </c>
      <c r="L50" s="31" t="str">
        <f t="shared" si="6"/>
        <v/>
      </c>
      <c r="O50" s="26">
        <f t="shared" ca="1" si="7"/>
        <v>16</v>
      </c>
      <c r="P50" s="26" t="str">
        <f t="shared" ca="1" si="8"/>
        <v>No</v>
      </c>
      <c r="Q50" s="26" t="str">
        <f t="shared" ca="1" si="8"/>
        <v>No</v>
      </c>
      <c r="R50" s="26" t="str">
        <f t="shared" ca="1" si="8"/>
        <v>No</v>
      </c>
      <c r="S50" s="26" t="str">
        <f t="shared" ca="1" si="9"/>
        <v>Hispanic</v>
      </c>
      <c r="T50" s="26" t="str">
        <f t="shared" ca="1" si="10"/>
        <v>Yes</v>
      </c>
      <c r="U50" s="26">
        <f t="shared" ca="1" si="11"/>
        <v>3900</v>
      </c>
      <c r="X50" s="26" t="str">
        <f t="shared" ca="1" si="12"/>
        <v>No</v>
      </c>
      <c r="Y50" s="26" t="str">
        <f t="shared" ca="1" si="12"/>
        <v>No</v>
      </c>
      <c r="Z50" s="26" t="str">
        <f t="shared" ca="1" si="12"/>
        <v>No</v>
      </c>
      <c r="AA50" s="26" t="str">
        <f t="shared" ca="1" si="12"/>
        <v>No</v>
      </c>
      <c r="AB50" s="26" t="str">
        <f t="shared" ca="1" si="13"/>
        <v>Yes</v>
      </c>
      <c r="AG50" s="26" t="str">
        <f t="shared" ca="1" si="14"/>
        <v>Yes</v>
      </c>
      <c r="AH50" s="26" t="str">
        <f t="shared" ca="1" si="14"/>
        <v>Yes</v>
      </c>
      <c r="AI50" s="26" t="str">
        <f t="shared" ca="1" si="14"/>
        <v>Yes</v>
      </c>
      <c r="AJ50" s="26" t="str">
        <f t="shared" ca="1" si="14"/>
        <v>No</v>
      </c>
      <c r="AK50" s="26" t="str">
        <f t="shared" ca="1" si="15"/>
        <v>Yes</v>
      </c>
      <c r="AL50" s="26" t="str">
        <f t="shared" ca="1" si="15"/>
        <v>Yes</v>
      </c>
      <c r="AM50" s="26">
        <f t="shared" ca="1" si="16"/>
        <v>1</v>
      </c>
      <c r="AN50" s="26">
        <f t="shared" ca="1" si="17"/>
        <v>3</v>
      </c>
      <c r="AT50" t="str">
        <f t="shared" ca="1" si="18"/>
        <v>Female</v>
      </c>
      <c r="AU50">
        <f t="shared" ca="1" si="19"/>
        <v>1604</v>
      </c>
      <c r="AV50">
        <f t="shared" ca="1" si="20"/>
        <v>3</v>
      </c>
      <c r="AW50">
        <f t="shared" ca="1" si="21"/>
        <v>32</v>
      </c>
      <c r="AX50">
        <f t="shared" ca="1" si="22"/>
        <v>2</v>
      </c>
      <c r="BB50" t="str">
        <f t="shared" ca="1" si="23"/>
        <v>INSTRUMENTAL</v>
      </c>
      <c r="BC50" t="str">
        <f t="shared" ca="1" si="24"/>
        <v>Yes</v>
      </c>
      <c r="BD50" t="str">
        <f t="shared" ca="1" si="24"/>
        <v>Yes</v>
      </c>
      <c r="BG50" t="str">
        <f t="shared" ca="1" si="25"/>
        <v>No</v>
      </c>
      <c r="BH50">
        <f t="shared" ca="1" si="26"/>
        <v>37</v>
      </c>
      <c r="BI50">
        <f t="shared" ca="1" si="27"/>
        <v>-2</v>
      </c>
      <c r="BJ50">
        <f t="shared" ca="1" si="28"/>
        <v>5</v>
      </c>
      <c r="BK50" t="str">
        <f t="shared" si="29"/>
        <v/>
      </c>
      <c r="BL50" s="26">
        <f t="shared" ca="1" si="30"/>
        <v>7</v>
      </c>
      <c r="BO50" s="26" t="str">
        <f t="shared" ca="1" si="31"/>
        <v>No</v>
      </c>
      <c r="CD50" s="26" t="str">
        <f t="shared" ca="1" si="32"/>
        <v>Yes</v>
      </c>
      <c r="CE50" s="26" t="str">
        <f t="shared" ca="1" si="33"/>
        <v>LMA</v>
      </c>
      <c r="CI50" s="31" t="str">
        <f t="shared" si="34"/>
        <v/>
      </c>
      <c r="CJ50" s="26" t="str">
        <f t="shared" ca="1" si="35"/>
        <v>BS</v>
      </c>
      <c r="CK50" s="26" t="str">
        <f t="shared" ca="1" si="36"/>
        <v>NA</v>
      </c>
      <c r="DN50" s="26" t="str">
        <f t="shared" ca="1" si="37"/>
        <v>Yes</v>
      </c>
      <c r="DV50" t="str">
        <f t="shared" si="38"/>
        <v/>
      </c>
      <c r="DZ50" t="str">
        <f t="shared" si="39"/>
        <v/>
      </c>
      <c r="EA50" t="str">
        <f t="shared" si="40"/>
        <v/>
      </c>
      <c r="EB50" t="str">
        <f t="shared" si="41"/>
        <v/>
      </c>
      <c r="EC50" t="str">
        <f t="shared" si="42"/>
        <v/>
      </c>
      <c r="ED50" t="str">
        <f t="shared" si="43"/>
        <v/>
      </c>
      <c r="EE50" s="34" t="str">
        <f t="shared" si="44"/>
        <v/>
      </c>
      <c r="ER50" s="32" t="str">
        <f t="shared" si="45"/>
        <v/>
      </c>
      <c r="FA50" s="31" t="str">
        <f t="shared" si="46"/>
        <v/>
      </c>
      <c r="FM50" s="31" t="str">
        <f t="shared" si="47"/>
        <v/>
      </c>
      <c r="FQ50" s="26" t="s">
        <v>350</v>
      </c>
      <c r="FR50" s="39" t="str">
        <f t="shared" ca="1" si="48"/>
        <v>Other</v>
      </c>
      <c r="GO50" t="str">
        <f t="shared" ca="1" si="49"/>
        <v/>
      </c>
      <c r="GP50" t="str">
        <f t="shared" si="50"/>
        <v/>
      </c>
      <c r="GS50" t="str">
        <f t="shared" ca="1" si="51"/>
        <v/>
      </c>
      <c r="GY50" t="str">
        <f t="shared" ca="1" si="52"/>
        <v/>
      </c>
      <c r="GZ50" t="str">
        <f t="shared" si="53"/>
        <v/>
      </c>
      <c r="HF50" t="str">
        <f t="shared" ca="1" si="54"/>
        <v/>
      </c>
      <c r="HG50" s="31" t="str">
        <f t="shared" si="55"/>
        <v/>
      </c>
      <c r="HM50" t="str">
        <f t="shared" ca="1" si="56"/>
        <v/>
      </c>
      <c r="HN50" t="str">
        <f t="shared" si="57"/>
        <v/>
      </c>
      <c r="HT50" t="str">
        <f t="shared" ca="1" si="58"/>
        <v/>
      </c>
      <c r="HU50" t="str">
        <f t="shared" si="59"/>
        <v/>
      </c>
      <c r="IA50" s="37" t="str">
        <f t="shared" ca="1" si="60"/>
        <v/>
      </c>
      <c r="IB50" t="str">
        <f t="shared" si="61"/>
        <v/>
      </c>
      <c r="IH50" s="37" t="str">
        <f t="shared" ca="1" si="62"/>
        <v/>
      </c>
      <c r="II50" t="str">
        <f t="shared" si="63"/>
        <v/>
      </c>
      <c r="JT50" s="26" t="str">
        <f t="shared" si="64"/>
        <v/>
      </c>
      <c r="JV50" t="str">
        <f t="shared" si="65"/>
        <v/>
      </c>
      <c r="KK50" t="str">
        <f t="shared" si="66"/>
        <v/>
      </c>
      <c r="KM50" s="31" t="str">
        <f t="shared" si="67"/>
        <v/>
      </c>
      <c r="KP50" s="38" t="str">
        <f t="shared" si="68"/>
        <v/>
      </c>
      <c r="KX50" t="str">
        <f t="shared" si="69"/>
        <v/>
      </c>
      <c r="KY50" t="str">
        <f t="shared" si="70"/>
        <v/>
      </c>
      <c r="LB50" t="str">
        <f t="shared" si="71"/>
        <v/>
      </c>
      <c r="LD50" t="str">
        <f t="shared" si="72"/>
        <v/>
      </c>
      <c r="LE50" t="str">
        <f t="shared" si="73"/>
        <v/>
      </c>
      <c r="LO50" t="str">
        <f t="shared" si="74"/>
        <v/>
      </c>
    </row>
    <row r="51" spans="1:327" ht="16" x14ac:dyDescent="0.2">
      <c r="A51">
        <v>3</v>
      </c>
      <c r="C51" s="26" t="str">
        <f t="shared" ca="1" si="0"/>
        <v>Inborn</v>
      </c>
      <c r="E51" s="27" t="str">
        <f t="shared" ca="1" si="1"/>
        <v>Feb</v>
      </c>
      <c r="F51" s="27" t="str">
        <f t="shared" ca="1" si="2"/>
        <v>Sep</v>
      </c>
      <c r="G51" s="28" t="str">
        <f t="shared" ca="1" si="3"/>
        <v/>
      </c>
      <c r="H51" t="str">
        <f t="shared" si="4"/>
        <v/>
      </c>
      <c r="I51" s="26">
        <f t="shared" ca="1" si="5"/>
        <v>91</v>
      </c>
      <c r="L51" s="31" t="str">
        <f t="shared" si="6"/>
        <v/>
      </c>
      <c r="O51" s="26">
        <f t="shared" ca="1" si="7"/>
        <v>32</v>
      </c>
      <c r="P51" s="26" t="str">
        <f t="shared" ca="1" si="8"/>
        <v>No</v>
      </c>
      <c r="Q51" s="26" t="str">
        <f t="shared" ca="1" si="8"/>
        <v>No</v>
      </c>
      <c r="R51" s="26" t="str">
        <f t="shared" ca="1" si="8"/>
        <v>No</v>
      </c>
      <c r="S51" s="26" t="str">
        <f t="shared" ca="1" si="9"/>
        <v>Caucasian</v>
      </c>
      <c r="T51" s="26" t="str">
        <f t="shared" ca="1" si="10"/>
        <v>No</v>
      </c>
      <c r="U51" s="26">
        <f t="shared" ca="1" si="11"/>
        <v>3606</v>
      </c>
      <c r="X51" s="26" t="str">
        <f t="shared" ca="1" si="12"/>
        <v>Yes</v>
      </c>
      <c r="Y51" s="26" t="str">
        <f t="shared" ca="1" si="12"/>
        <v>Yes</v>
      </c>
      <c r="Z51" s="26" t="str">
        <f t="shared" ca="1" si="12"/>
        <v>Yes</v>
      </c>
      <c r="AA51" s="26" t="str">
        <f t="shared" ca="1" si="12"/>
        <v>No</v>
      </c>
      <c r="AB51" s="26" t="str">
        <f t="shared" ca="1" si="13"/>
        <v>No</v>
      </c>
      <c r="AG51" s="26" t="str">
        <f t="shared" ca="1" si="14"/>
        <v>Yes</v>
      </c>
      <c r="AH51" s="26" t="str">
        <f t="shared" ca="1" si="14"/>
        <v>Yes</v>
      </c>
      <c r="AI51" s="26" t="str">
        <f t="shared" ca="1" si="14"/>
        <v>No</v>
      </c>
      <c r="AJ51" s="26" t="str">
        <f t="shared" ca="1" si="14"/>
        <v>No</v>
      </c>
      <c r="AK51" s="26" t="str">
        <f t="shared" ca="1" si="15"/>
        <v>Yes</v>
      </c>
      <c r="AL51" s="26" t="str">
        <f t="shared" ca="1" si="15"/>
        <v>No</v>
      </c>
      <c r="AM51" s="26">
        <f t="shared" ca="1" si="16"/>
        <v>3</v>
      </c>
      <c r="AN51" s="26">
        <f t="shared" ca="1" si="17"/>
        <v>2</v>
      </c>
      <c r="AT51" t="str">
        <f t="shared" ca="1" si="18"/>
        <v>Male</v>
      </c>
      <c r="AU51">
        <f t="shared" ca="1" si="19"/>
        <v>533</v>
      </c>
      <c r="AV51">
        <f t="shared" ca="1" si="20"/>
        <v>2</v>
      </c>
      <c r="AW51">
        <f t="shared" ca="1" si="21"/>
        <v>30</v>
      </c>
      <c r="AX51">
        <f t="shared" ca="1" si="22"/>
        <v>5</v>
      </c>
      <c r="BB51" t="str">
        <f t="shared" ca="1" si="23"/>
        <v>EMLUCS</v>
      </c>
      <c r="BC51" t="str">
        <f t="shared" ca="1" si="24"/>
        <v>No</v>
      </c>
      <c r="BD51" t="str">
        <f t="shared" ca="1" si="24"/>
        <v>No</v>
      </c>
      <c r="BG51" t="str">
        <f t="shared" ca="1" si="25"/>
        <v>Yes</v>
      </c>
      <c r="BH51">
        <f t="shared" ca="1" si="26"/>
        <v>38</v>
      </c>
      <c r="BI51">
        <f t="shared" ca="1" si="27"/>
        <v>-5</v>
      </c>
      <c r="BJ51">
        <f t="shared" ca="1" si="28"/>
        <v>1</v>
      </c>
      <c r="BK51" t="str">
        <f t="shared" si="29"/>
        <v/>
      </c>
      <c r="BL51" s="26" t="str">
        <f t="shared" ca="1" si="30"/>
        <v>NA</v>
      </c>
      <c r="BO51" s="26" t="str">
        <f t="shared" ca="1" si="31"/>
        <v>Yes</v>
      </c>
      <c r="CD51" s="26" t="str">
        <f t="shared" ca="1" si="32"/>
        <v>No</v>
      </c>
      <c r="CE51" s="26" t="str">
        <f t="shared" ca="1" si="33"/>
        <v>NA</v>
      </c>
      <c r="CI51" s="31" t="str">
        <f t="shared" si="34"/>
        <v/>
      </c>
      <c r="CJ51" s="26" t="str">
        <f t="shared" ca="1" si="35"/>
        <v>NA</v>
      </c>
      <c r="CK51" s="26" t="str">
        <f t="shared" ca="1" si="36"/>
        <v>No</v>
      </c>
      <c r="DN51" s="26" t="str">
        <f t="shared" ca="1" si="37"/>
        <v>No</v>
      </c>
      <c r="DV51" t="str">
        <f t="shared" si="38"/>
        <v/>
      </c>
      <c r="DZ51" t="str">
        <f t="shared" si="39"/>
        <v/>
      </c>
      <c r="EA51" t="str">
        <f t="shared" si="40"/>
        <v/>
      </c>
      <c r="EB51" t="str">
        <f t="shared" si="41"/>
        <v/>
      </c>
      <c r="EC51" t="str">
        <f t="shared" si="42"/>
        <v/>
      </c>
      <c r="ED51" t="str">
        <f t="shared" si="43"/>
        <v/>
      </c>
      <c r="EE51" s="34" t="str">
        <f t="shared" si="44"/>
        <v/>
      </c>
      <c r="ER51" s="32" t="str">
        <f t="shared" si="45"/>
        <v/>
      </c>
      <c r="FA51" s="31" t="str">
        <f t="shared" si="46"/>
        <v/>
      </c>
      <c r="FM51" s="31" t="str">
        <f t="shared" si="47"/>
        <v/>
      </c>
      <c r="FQ51" s="26" t="s">
        <v>349</v>
      </c>
      <c r="FR51" s="39" t="str">
        <f t="shared" ca="1" si="48"/>
        <v>NA</v>
      </c>
      <c r="GO51" t="str">
        <f t="shared" ca="1" si="49"/>
        <v/>
      </c>
      <c r="GP51" t="str">
        <f t="shared" si="50"/>
        <v/>
      </c>
      <c r="GS51" t="str">
        <f t="shared" ca="1" si="51"/>
        <v/>
      </c>
      <c r="GY51" t="str">
        <f t="shared" ca="1" si="52"/>
        <v/>
      </c>
      <c r="GZ51" t="str">
        <f t="shared" si="53"/>
        <v/>
      </c>
      <c r="HF51" t="str">
        <f t="shared" ca="1" si="54"/>
        <v/>
      </c>
      <c r="HG51" s="31" t="str">
        <f t="shared" si="55"/>
        <v/>
      </c>
      <c r="HM51" t="str">
        <f t="shared" ca="1" si="56"/>
        <v/>
      </c>
      <c r="HN51" t="str">
        <f t="shared" si="57"/>
        <v/>
      </c>
      <c r="HT51" t="str">
        <f t="shared" ca="1" si="58"/>
        <v/>
      </c>
      <c r="HU51" t="str">
        <f t="shared" si="59"/>
        <v/>
      </c>
      <c r="IA51" s="37" t="str">
        <f t="shared" ca="1" si="60"/>
        <v/>
      </c>
      <c r="IB51" t="str">
        <f t="shared" si="61"/>
        <v/>
      </c>
      <c r="IH51" s="37" t="str">
        <f t="shared" ca="1" si="62"/>
        <v/>
      </c>
      <c r="II51" t="str">
        <f t="shared" si="63"/>
        <v/>
      </c>
      <c r="JT51" s="26" t="str">
        <f t="shared" si="64"/>
        <v/>
      </c>
      <c r="JV51" t="str">
        <f t="shared" si="65"/>
        <v/>
      </c>
      <c r="KK51" t="str">
        <f t="shared" si="66"/>
        <v/>
      </c>
      <c r="KM51" s="31" t="str">
        <f t="shared" si="67"/>
        <v/>
      </c>
      <c r="KP51" s="38" t="str">
        <f t="shared" si="68"/>
        <v/>
      </c>
      <c r="KX51" t="str">
        <f t="shared" si="69"/>
        <v/>
      </c>
      <c r="KY51" t="str">
        <f t="shared" si="70"/>
        <v/>
      </c>
      <c r="LB51" t="str">
        <f t="shared" si="71"/>
        <v/>
      </c>
      <c r="LD51" t="str">
        <f t="shared" si="72"/>
        <v/>
      </c>
      <c r="LE51" t="str">
        <f t="shared" si="73"/>
        <v/>
      </c>
      <c r="LO51" t="str">
        <f t="shared" si="74"/>
        <v/>
      </c>
    </row>
    <row r="52" spans="1:327" ht="16" x14ac:dyDescent="0.2">
      <c r="A52">
        <v>1</v>
      </c>
      <c r="C52" s="26" t="str">
        <f t="shared" ca="1" si="0"/>
        <v>Inborn</v>
      </c>
      <c r="E52" s="27" t="str">
        <f t="shared" ca="1" si="1"/>
        <v>Apr</v>
      </c>
      <c r="F52" s="27" t="str">
        <f t="shared" ca="1" si="2"/>
        <v>Apr</v>
      </c>
      <c r="G52" s="28" t="str">
        <f t="shared" ca="1" si="3"/>
        <v/>
      </c>
      <c r="H52" t="str">
        <f t="shared" si="4"/>
        <v/>
      </c>
      <c r="I52" s="26">
        <f t="shared" ca="1" si="5"/>
        <v>92</v>
      </c>
      <c r="L52" s="31" t="str">
        <f t="shared" si="6"/>
        <v/>
      </c>
      <c r="O52" s="26">
        <f t="shared" ca="1" si="7"/>
        <v>37</v>
      </c>
      <c r="P52" s="26" t="str">
        <f t="shared" ca="1" si="8"/>
        <v>No</v>
      </c>
      <c r="Q52" s="26" t="str">
        <f t="shared" ca="1" si="8"/>
        <v>Yes</v>
      </c>
      <c r="R52" s="26" t="str">
        <f t="shared" ca="1" si="8"/>
        <v>No</v>
      </c>
      <c r="S52" s="26" t="str">
        <f t="shared" ca="1" si="9"/>
        <v>Caucasian</v>
      </c>
      <c r="T52" s="26" t="str">
        <f t="shared" ca="1" si="10"/>
        <v>Yes</v>
      </c>
      <c r="U52" s="26">
        <f t="shared" ca="1" si="11"/>
        <v>3237</v>
      </c>
      <c r="X52" s="26" t="str">
        <f t="shared" ca="1" si="12"/>
        <v>Yes</v>
      </c>
      <c r="Y52" s="26" t="str">
        <f t="shared" ca="1" si="12"/>
        <v>Yes</v>
      </c>
      <c r="Z52" s="26" t="str">
        <f t="shared" ca="1" si="12"/>
        <v>Yes</v>
      </c>
      <c r="AA52" s="26" t="str">
        <f t="shared" ca="1" si="12"/>
        <v>Yes</v>
      </c>
      <c r="AB52" s="26" t="str">
        <f t="shared" ca="1" si="13"/>
        <v>No</v>
      </c>
      <c r="AG52" s="26" t="str">
        <f t="shared" ca="1" si="14"/>
        <v>Yes</v>
      </c>
      <c r="AH52" s="26" t="str">
        <f t="shared" ca="1" si="14"/>
        <v>Yes</v>
      </c>
      <c r="AI52" s="26" t="str">
        <f t="shared" ca="1" si="14"/>
        <v>Yes</v>
      </c>
      <c r="AJ52" s="26" t="str">
        <f t="shared" ca="1" si="14"/>
        <v>Yes</v>
      </c>
      <c r="AK52" s="26" t="str">
        <f t="shared" ca="1" si="15"/>
        <v>Yes</v>
      </c>
      <c r="AL52" s="26" t="str">
        <f t="shared" ca="1" si="15"/>
        <v>Yes</v>
      </c>
      <c r="AM52" s="26">
        <f t="shared" ca="1" si="16"/>
        <v>3</v>
      </c>
      <c r="AN52" s="26">
        <f t="shared" ca="1" si="17"/>
        <v>1</v>
      </c>
      <c r="AT52" t="str">
        <f t="shared" ca="1" si="18"/>
        <v>Female</v>
      </c>
      <c r="AU52">
        <f t="shared" ca="1" si="19"/>
        <v>3664</v>
      </c>
      <c r="AV52">
        <f t="shared" ca="1" si="20"/>
        <v>0</v>
      </c>
      <c r="AW52">
        <f t="shared" ca="1" si="21"/>
        <v>23</v>
      </c>
      <c r="AX52">
        <f t="shared" ca="1" si="22"/>
        <v>2</v>
      </c>
      <c r="BB52" t="str">
        <f t="shared" ca="1" si="23"/>
        <v>ELUCS</v>
      </c>
      <c r="BC52" t="str">
        <f t="shared" ca="1" si="24"/>
        <v>No</v>
      </c>
      <c r="BD52" t="str">
        <f t="shared" ca="1" si="24"/>
        <v>Yes</v>
      </c>
      <c r="BG52" t="str">
        <f t="shared" ca="1" si="25"/>
        <v>Yes</v>
      </c>
      <c r="BH52">
        <f t="shared" ca="1" si="26"/>
        <v>38</v>
      </c>
      <c r="BI52">
        <f t="shared" ca="1" si="27"/>
        <v>4</v>
      </c>
      <c r="BJ52">
        <f t="shared" ca="1" si="28"/>
        <v>2</v>
      </c>
      <c r="BK52" t="str">
        <f t="shared" si="29"/>
        <v/>
      </c>
      <c r="BL52" s="26" t="str">
        <f t="shared" ca="1" si="30"/>
        <v>NA</v>
      </c>
      <c r="BO52" s="26" t="str">
        <f t="shared" ca="1" si="31"/>
        <v>Yes</v>
      </c>
      <c r="CD52" s="26" t="str">
        <f t="shared" ca="1" si="32"/>
        <v>No</v>
      </c>
      <c r="CE52" s="26" t="str">
        <f t="shared" ca="1" si="33"/>
        <v>NA</v>
      </c>
      <c r="CI52" s="31" t="str">
        <f t="shared" si="34"/>
        <v/>
      </c>
      <c r="CJ52" s="26" t="str">
        <f t="shared" ca="1" si="35"/>
        <v>NA</v>
      </c>
      <c r="CK52" s="26" t="str">
        <f t="shared" ca="1" si="36"/>
        <v>Yes</v>
      </c>
      <c r="DN52" s="26" t="str">
        <f t="shared" ca="1" si="37"/>
        <v>Yes</v>
      </c>
      <c r="DV52" t="str">
        <f t="shared" si="38"/>
        <v/>
      </c>
      <c r="DZ52" t="str">
        <f t="shared" si="39"/>
        <v/>
      </c>
      <c r="EA52" t="str">
        <f t="shared" si="40"/>
        <v/>
      </c>
      <c r="EB52" t="str">
        <f t="shared" si="41"/>
        <v/>
      </c>
      <c r="EC52" t="str">
        <f t="shared" si="42"/>
        <v/>
      </c>
      <c r="ED52" t="str">
        <f t="shared" si="43"/>
        <v/>
      </c>
      <c r="EE52" s="34" t="str">
        <f t="shared" si="44"/>
        <v/>
      </c>
      <c r="ER52" s="32" t="str">
        <f t="shared" si="45"/>
        <v/>
      </c>
      <c r="FA52" s="31" t="str">
        <f t="shared" si="46"/>
        <v/>
      </c>
      <c r="FM52" s="31" t="str">
        <f t="shared" si="47"/>
        <v/>
      </c>
      <c r="FQ52" s="26" t="s">
        <v>350</v>
      </c>
      <c r="FR52" s="39" t="str">
        <f t="shared" ca="1" si="48"/>
        <v>GPC</v>
      </c>
      <c r="GO52" t="str">
        <f t="shared" ca="1" si="49"/>
        <v/>
      </c>
      <c r="GP52" t="str">
        <f t="shared" si="50"/>
        <v/>
      </c>
      <c r="GS52" t="str">
        <f t="shared" ca="1" si="51"/>
        <v/>
      </c>
      <c r="GY52" t="str">
        <f t="shared" ca="1" si="52"/>
        <v/>
      </c>
      <c r="GZ52" t="str">
        <f t="shared" si="53"/>
        <v/>
      </c>
      <c r="HF52" t="str">
        <f t="shared" ca="1" si="54"/>
        <v/>
      </c>
      <c r="HG52" s="31" t="str">
        <f t="shared" si="55"/>
        <v/>
      </c>
      <c r="HM52" t="str">
        <f t="shared" ca="1" si="56"/>
        <v/>
      </c>
      <c r="HN52" t="str">
        <f t="shared" si="57"/>
        <v/>
      </c>
      <c r="HT52" t="str">
        <f t="shared" ca="1" si="58"/>
        <v/>
      </c>
      <c r="HU52" t="str">
        <f t="shared" si="59"/>
        <v/>
      </c>
      <c r="IA52" s="37" t="str">
        <f t="shared" ca="1" si="60"/>
        <v/>
      </c>
      <c r="IB52" t="str">
        <f t="shared" si="61"/>
        <v/>
      </c>
      <c r="IH52" s="37" t="str">
        <f t="shared" ca="1" si="62"/>
        <v/>
      </c>
      <c r="II52" t="str">
        <f t="shared" si="63"/>
        <v/>
      </c>
      <c r="JT52" s="26" t="str">
        <f t="shared" si="64"/>
        <v/>
      </c>
      <c r="JV52" t="str">
        <f t="shared" si="65"/>
        <v/>
      </c>
      <c r="KK52" t="str">
        <f t="shared" si="66"/>
        <v/>
      </c>
      <c r="KM52" s="31" t="str">
        <f t="shared" si="67"/>
        <v/>
      </c>
      <c r="KP52" s="38" t="str">
        <f t="shared" si="68"/>
        <v/>
      </c>
      <c r="KX52" t="str">
        <f t="shared" si="69"/>
        <v/>
      </c>
      <c r="KY52" t="str">
        <f t="shared" si="70"/>
        <v/>
      </c>
      <c r="LB52" t="str">
        <f t="shared" si="71"/>
        <v/>
      </c>
      <c r="LD52" t="str">
        <f t="shared" si="72"/>
        <v/>
      </c>
      <c r="LE52" t="str">
        <f t="shared" si="73"/>
        <v/>
      </c>
      <c r="LO52" t="str">
        <f t="shared" si="74"/>
        <v/>
      </c>
    </row>
    <row r="53" spans="1:327" ht="16" x14ac:dyDescent="0.2">
      <c r="A53">
        <v>3</v>
      </c>
      <c r="C53" s="26" t="str">
        <f t="shared" ca="1" si="0"/>
        <v>Outborn</v>
      </c>
      <c r="E53" s="27" t="str">
        <f t="shared" ca="1" si="1"/>
        <v>Mar</v>
      </c>
      <c r="F53" s="27" t="str">
        <f t="shared" ca="1" si="2"/>
        <v>Sep</v>
      </c>
      <c r="G53" s="28" t="str">
        <f t="shared" ca="1" si="3"/>
        <v/>
      </c>
      <c r="H53" t="str">
        <f t="shared" si="4"/>
        <v/>
      </c>
      <c r="I53" s="26">
        <f t="shared" ca="1" si="5"/>
        <v>19</v>
      </c>
      <c r="L53" s="31" t="str">
        <f t="shared" si="6"/>
        <v/>
      </c>
      <c r="O53" s="26">
        <f t="shared" ca="1" si="7"/>
        <v>43</v>
      </c>
      <c r="P53" s="26" t="str">
        <f t="shared" ca="1" si="8"/>
        <v>No</v>
      </c>
      <c r="Q53" s="26" t="str">
        <f t="shared" ca="1" si="8"/>
        <v>Yes</v>
      </c>
      <c r="R53" s="26" t="str">
        <f t="shared" ca="1" si="8"/>
        <v>Yes</v>
      </c>
      <c r="S53" s="26" t="str">
        <f t="shared" ca="1" si="9"/>
        <v>Asian</v>
      </c>
      <c r="T53" s="26" t="str">
        <f t="shared" ca="1" si="10"/>
        <v>Yes</v>
      </c>
      <c r="U53" s="26">
        <f t="shared" ca="1" si="11"/>
        <v>3802</v>
      </c>
      <c r="X53" s="26" t="str">
        <f t="shared" ca="1" si="12"/>
        <v>No</v>
      </c>
      <c r="Y53" s="26" t="str">
        <f t="shared" ca="1" si="12"/>
        <v>No</v>
      </c>
      <c r="Z53" s="26" t="str">
        <f t="shared" ca="1" si="12"/>
        <v>No</v>
      </c>
      <c r="AA53" s="26" t="str">
        <f t="shared" ca="1" si="12"/>
        <v>No</v>
      </c>
      <c r="AB53" s="26" t="str">
        <f t="shared" ca="1" si="13"/>
        <v>No</v>
      </c>
      <c r="AG53" s="26" t="str">
        <f t="shared" ca="1" si="14"/>
        <v>No</v>
      </c>
      <c r="AH53" s="26" t="str">
        <f t="shared" ca="1" si="14"/>
        <v>Yes</v>
      </c>
      <c r="AI53" s="26" t="str">
        <f t="shared" ca="1" si="14"/>
        <v>Yes</v>
      </c>
      <c r="AJ53" s="26" t="str">
        <f t="shared" ca="1" si="14"/>
        <v>No</v>
      </c>
      <c r="AK53" s="26" t="str">
        <f t="shared" ca="1" si="15"/>
        <v>Yes</v>
      </c>
      <c r="AL53" s="26" t="str">
        <f t="shared" ca="1" si="15"/>
        <v>No</v>
      </c>
      <c r="AM53" s="26">
        <f t="shared" ca="1" si="16"/>
        <v>3</v>
      </c>
      <c r="AN53" s="26">
        <f t="shared" ca="1" si="17"/>
        <v>1</v>
      </c>
      <c r="AT53" t="str">
        <f t="shared" ca="1" si="18"/>
        <v>Female</v>
      </c>
      <c r="AU53">
        <f t="shared" ca="1" si="19"/>
        <v>3735</v>
      </c>
      <c r="AV53">
        <f t="shared" ca="1" si="20"/>
        <v>0</v>
      </c>
      <c r="AW53">
        <f t="shared" ca="1" si="21"/>
        <v>23</v>
      </c>
      <c r="AX53">
        <f t="shared" ca="1" si="22"/>
        <v>6</v>
      </c>
      <c r="BB53" t="str">
        <f t="shared" ca="1" si="23"/>
        <v>ELUCS</v>
      </c>
      <c r="BC53" t="str">
        <f t="shared" ca="1" si="24"/>
        <v>No</v>
      </c>
      <c r="BD53" t="str">
        <f t="shared" ca="1" si="24"/>
        <v>Yes</v>
      </c>
      <c r="BG53" t="str">
        <f t="shared" ca="1" si="25"/>
        <v>No</v>
      </c>
      <c r="BH53">
        <f t="shared" ca="1" si="26"/>
        <v>35</v>
      </c>
      <c r="BI53">
        <f t="shared" ca="1" si="27"/>
        <v>-7</v>
      </c>
      <c r="BJ53">
        <f t="shared" ca="1" si="28"/>
        <v>18</v>
      </c>
      <c r="BK53" t="str">
        <f t="shared" si="29"/>
        <v/>
      </c>
      <c r="BL53" s="26">
        <f t="shared" ca="1" si="30"/>
        <v>20</v>
      </c>
      <c r="BO53" s="26" t="str">
        <f t="shared" ca="1" si="31"/>
        <v>Yes</v>
      </c>
      <c r="CD53" s="26" t="str">
        <f t="shared" ca="1" si="32"/>
        <v>No</v>
      </c>
      <c r="CE53" s="26" t="str">
        <f t="shared" ca="1" si="33"/>
        <v>NA</v>
      </c>
      <c r="CI53" s="31" t="str">
        <f t="shared" si="34"/>
        <v/>
      </c>
      <c r="CJ53" s="26" t="str">
        <f t="shared" ca="1" si="35"/>
        <v>NA</v>
      </c>
      <c r="CK53" s="26" t="str">
        <f t="shared" ca="1" si="36"/>
        <v>No</v>
      </c>
      <c r="DN53" s="26" t="str">
        <f t="shared" ca="1" si="37"/>
        <v>Yes</v>
      </c>
      <c r="DV53" t="str">
        <f t="shared" si="38"/>
        <v/>
      </c>
      <c r="DZ53" t="str">
        <f t="shared" si="39"/>
        <v/>
      </c>
      <c r="EA53" t="str">
        <f t="shared" si="40"/>
        <v/>
      </c>
      <c r="EB53" t="str">
        <f t="shared" si="41"/>
        <v/>
      </c>
      <c r="EC53" t="str">
        <f t="shared" si="42"/>
        <v/>
      </c>
      <c r="ED53" t="str">
        <f t="shared" si="43"/>
        <v/>
      </c>
      <c r="EE53" s="34" t="str">
        <f t="shared" si="44"/>
        <v/>
      </c>
      <c r="ER53" s="32" t="str">
        <f t="shared" si="45"/>
        <v/>
      </c>
      <c r="FA53" s="31" t="str">
        <f t="shared" si="46"/>
        <v/>
      </c>
      <c r="FM53" s="31" t="str">
        <f t="shared" si="47"/>
        <v/>
      </c>
      <c r="FQ53" s="26" t="s">
        <v>350</v>
      </c>
      <c r="FR53" s="39" t="str">
        <f t="shared" ca="1" si="48"/>
        <v>GPC</v>
      </c>
      <c r="GO53" t="str">
        <f t="shared" ca="1" si="49"/>
        <v/>
      </c>
      <c r="GP53" t="str">
        <f t="shared" si="50"/>
        <v/>
      </c>
      <c r="GS53" t="str">
        <f t="shared" ca="1" si="51"/>
        <v/>
      </c>
      <c r="GY53" t="str">
        <f t="shared" ca="1" si="52"/>
        <v/>
      </c>
      <c r="GZ53" t="str">
        <f t="shared" si="53"/>
        <v/>
      </c>
      <c r="HF53" t="str">
        <f t="shared" ca="1" si="54"/>
        <v/>
      </c>
      <c r="HG53" s="31" t="str">
        <f t="shared" si="55"/>
        <v/>
      </c>
      <c r="HM53" t="str">
        <f t="shared" ca="1" si="56"/>
        <v/>
      </c>
      <c r="HN53" t="str">
        <f t="shared" si="57"/>
        <v/>
      </c>
      <c r="HT53" t="str">
        <f t="shared" ca="1" si="58"/>
        <v/>
      </c>
      <c r="HU53" t="str">
        <f t="shared" si="59"/>
        <v/>
      </c>
      <c r="IA53" s="37" t="str">
        <f t="shared" ca="1" si="60"/>
        <v/>
      </c>
      <c r="IB53" t="str">
        <f t="shared" si="61"/>
        <v/>
      </c>
      <c r="IH53" s="37" t="str">
        <f t="shared" ca="1" si="62"/>
        <v/>
      </c>
      <c r="II53" t="str">
        <f t="shared" si="63"/>
        <v/>
      </c>
      <c r="JT53" s="26" t="str">
        <f t="shared" si="64"/>
        <v/>
      </c>
      <c r="JV53" t="str">
        <f t="shared" si="65"/>
        <v/>
      </c>
      <c r="KK53" t="str">
        <f t="shared" si="66"/>
        <v/>
      </c>
      <c r="KM53" s="31" t="str">
        <f t="shared" si="67"/>
        <v/>
      </c>
      <c r="KP53" s="38" t="str">
        <f t="shared" si="68"/>
        <v/>
      </c>
      <c r="KX53" t="str">
        <f t="shared" si="69"/>
        <v/>
      </c>
      <c r="KY53" t="str">
        <f t="shared" si="70"/>
        <v/>
      </c>
      <c r="LB53" t="str">
        <f t="shared" si="71"/>
        <v/>
      </c>
      <c r="LD53" t="str">
        <f t="shared" si="72"/>
        <v/>
      </c>
      <c r="LE53" t="str">
        <f t="shared" si="73"/>
        <v/>
      </c>
      <c r="LO53" t="str">
        <f t="shared" si="74"/>
        <v/>
      </c>
    </row>
    <row r="54" spans="1:327" ht="16" x14ac:dyDescent="0.2">
      <c r="A54">
        <v>1</v>
      </c>
      <c r="C54" s="26" t="str">
        <f t="shared" ca="1" si="0"/>
        <v>Outborn</v>
      </c>
      <c r="E54" s="27" t="str">
        <f t="shared" ca="1" si="1"/>
        <v>Sep</v>
      </c>
      <c r="F54" s="27" t="str">
        <f t="shared" ca="1" si="2"/>
        <v>Jun</v>
      </c>
      <c r="G54" s="28" t="str">
        <f t="shared" ca="1" si="3"/>
        <v/>
      </c>
      <c r="H54" t="str">
        <f t="shared" si="4"/>
        <v/>
      </c>
      <c r="I54" s="26">
        <f t="shared" ca="1" si="5"/>
        <v>16</v>
      </c>
      <c r="L54" s="31" t="str">
        <f t="shared" si="6"/>
        <v/>
      </c>
      <c r="O54" s="26">
        <f t="shared" ca="1" si="7"/>
        <v>33</v>
      </c>
      <c r="P54" s="26" t="str">
        <f t="shared" ca="1" si="8"/>
        <v>Yes</v>
      </c>
      <c r="Q54" s="26" t="str">
        <f t="shared" ca="1" si="8"/>
        <v>No</v>
      </c>
      <c r="R54" s="26" t="str">
        <f t="shared" ca="1" si="8"/>
        <v>Yes</v>
      </c>
      <c r="S54" s="26" t="str">
        <f t="shared" ca="1" si="9"/>
        <v>Eskimo</v>
      </c>
      <c r="T54" s="26" t="str">
        <f t="shared" ca="1" si="10"/>
        <v>Yes</v>
      </c>
      <c r="U54" s="26">
        <f t="shared" ca="1" si="11"/>
        <v>3260</v>
      </c>
      <c r="X54" s="26" t="str">
        <f t="shared" ca="1" si="12"/>
        <v>Yes</v>
      </c>
      <c r="Y54" s="26" t="str">
        <f t="shared" ca="1" si="12"/>
        <v>No</v>
      </c>
      <c r="Z54" s="26" t="str">
        <f t="shared" ca="1" si="12"/>
        <v>Yes</v>
      </c>
      <c r="AA54" s="26" t="str">
        <f t="shared" ca="1" si="12"/>
        <v>No</v>
      </c>
      <c r="AB54" s="26" t="str">
        <f t="shared" ca="1" si="13"/>
        <v>No</v>
      </c>
      <c r="AG54" s="26" t="str">
        <f t="shared" ca="1" si="14"/>
        <v>No</v>
      </c>
      <c r="AH54" s="26" t="str">
        <f t="shared" ca="1" si="14"/>
        <v>No</v>
      </c>
      <c r="AI54" s="26" t="str">
        <f t="shared" ca="1" si="14"/>
        <v>No</v>
      </c>
      <c r="AJ54" s="26" t="str">
        <f t="shared" ca="1" si="14"/>
        <v>No</v>
      </c>
      <c r="AK54" s="26" t="str">
        <f t="shared" ca="1" si="15"/>
        <v>No</v>
      </c>
      <c r="AL54" s="26" t="str">
        <f t="shared" ca="1" si="15"/>
        <v>Yes</v>
      </c>
      <c r="AM54" s="26">
        <f t="shared" ca="1" si="16"/>
        <v>3</v>
      </c>
      <c r="AN54" s="26">
        <f t="shared" ca="1" si="17"/>
        <v>3</v>
      </c>
      <c r="AT54" t="str">
        <f t="shared" ca="1" si="18"/>
        <v>Female</v>
      </c>
      <c r="AU54">
        <f t="shared" ca="1" si="19"/>
        <v>1463</v>
      </c>
      <c r="AV54">
        <f t="shared" ca="1" si="20"/>
        <v>-1</v>
      </c>
      <c r="AW54">
        <f t="shared" ca="1" si="21"/>
        <v>28</v>
      </c>
      <c r="AX54">
        <f t="shared" ca="1" si="22"/>
        <v>3</v>
      </c>
      <c r="BB54" t="str">
        <f t="shared" ca="1" si="23"/>
        <v>INSTRUMENTAL</v>
      </c>
      <c r="BC54" t="str">
        <f t="shared" ca="1" si="24"/>
        <v>No</v>
      </c>
      <c r="BD54" t="str">
        <f t="shared" ca="1" si="24"/>
        <v>Yes</v>
      </c>
      <c r="BG54" t="str">
        <f t="shared" ca="1" si="25"/>
        <v>No</v>
      </c>
      <c r="BH54">
        <f t="shared" ca="1" si="26"/>
        <v>36</v>
      </c>
      <c r="BI54">
        <f t="shared" ca="1" si="27"/>
        <v>-4</v>
      </c>
      <c r="BJ54">
        <f t="shared" ca="1" si="28"/>
        <v>9</v>
      </c>
      <c r="BK54" t="str">
        <f t="shared" si="29"/>
        <v/>
      </c>
      <c r="BL54" s="26">
        <f t="shared" ca="1" si="30"/>
        <v>11</v>
      </c>
      <c r="BO54" s="26" t="str">
        <f t="shared" ca="1" si="31"/>
        <v>Yes</v>
      </c>
      <c r="CD54" s="26" t="str">
        <f t="shared" ca="1" si="32"/>
        <v>No</v>
      </c>
      <c r="CE54" s="26" t="str">
        <f t="shared" ca="1" si="33"/>
        <v>NA</v>
      </c>
      <c r="CI54" s="31" t="str">
        <f t="shared" si="34"/>
        <v/>
      </c>
      <c r="CJ54" s="26" t="str">
        <f t="shared" ca="1" si="35"/>
        <v>NA</v>
      </c>
      <c r="CK54" s="26" t="str">
        <f t="shared" ca="1" si="36"/>
        <v>Yes</v>
      </c>
      <c r="DN54" s="26" t="str">
        <f t="shared" ca="1" si="37"/>
        <v>Yes</v>
      </c>
      <c r="DV54" t="str">
        <f t="shared" si="38"/>
        <v/>
      </c>
      <c r="DZ54" t="str">
        <f t="shared" si="39"/>
        <v/>
      </c>
      <c r="EA54" t="str">
        <f t="shared" si="40"/>
        <v/>
      </c>
      <c r="EB54" t="str">
        <f t="shared" si="41"/>
        <v/>
      </c>
      <c r="EC54" t="str">
        <f t="shared" si="42"/>
        <v/>
      </c>
      <c r="ED54" t="str">
        <f t="shared" si="43"/>
        <v/>
      </c>
      <c r="EE54" s="34" t="str">
        <f t="shared" si="44"/>
        <v/>
      </c>
      <c r="ER54" s="32" t="str">
        <f t="shared" si="45"/>
        <v/>
      </c>
      <c r="FA54" s="31" t="str">
        <f t="shared" si="46"/>
        <v/>
      </c>
      <c r="FM54" s="31" t="str">
        <f t="shared" si="47"/>
        <v/>
      </c>
      <c r="FQ54" s="26" t="s">
        <v>350</v>
      </c>
      <c r="FR54" s="39" t="str">
        <f t="shared" ca="1" si="48"/>
        <v>CONS</v>
      </c>
      <c r="GO54" t="str">
        <f t="shared" ca="1" si="49"/>
        <v/>
      </c>
      <c r="GP54" t="str">
        <f t="shared" si="50"/>
        <v/>
      </c>
      <c r="GS54" t="str">
        <f t="shared" ca="1" si="51"/>
        <v/>
      </c>
      <c r="GY54" t="str">
        <f t="shared" ca="1" si="52"/>
        <v/>
      </c>
      <c r="GZ54" t="str">
        <f t="shared" si="53"/>
        <v/>
      </c>
      <c r="HF54" t="str">
        <f t="shared" ca="1" si="54"/>
        <v/>
      </c>
      <c r="HG54" s="31" t="str">
        <f t="shared" si="55"/>
        <v/>
      </c>
      <c r="HM54" t="str">
        <f t="shared" ca="1" si="56"/>
        <v/>
      </c>
      <c r="HN54" t="str">
        <f t="shared" si="57"/>
        <v/>
      </c>
      <c r="HT54" t="str">
        <f t="shared" ca="1" si="58"/>
        <v/>
      </c>
      <c r="HU54" t="str">
        <f t="shared" si="59"/>
        <v/>
      </c>
      <c r="IA54" s="37" t="str">
        <f t="shared" ca="1" si="60"/>
        <v/>
      </c>
      <c r="IB54" t="str">
        <f t="shared" si="61"/>
        <v/>
      </c>
      <c r="IH54" s="37" t="str">
        <f t="shared" ca="1" si="62"/>
        <v/>
      </c>
      <c r="II54" t="str">
        <f t="shared" si="63"/>
        <v/>
      </c>
      <c r="JT54" s="26" t="str">
        <f t="shared" si="64"/>
        <v/>
      </c>
      <c r="JV54" t="str">
        <f t="shared" si="65"/>
        <v/>
      </c>
      <c r="KK54" t="str">
        <f t="shared" si="66"/>
        <v/>
      </c>
      <c r="KM54" s="31" t="str">
        <f t="shared" si="67"/>
        <v/>
      </c>
      <c r="KP54" s="38" t="str">
        <f t="shared" si="68"/>
        <v/>
      </c>
      <c r="KX54" t="str">
        <f t="shared" si="69"/>
        <v/>
      </c>
      <c r="KY54" t="str">
        <f t="shared" si="70"/>
        <v/>
      </c>
      <c r="LB54" t="str">
        <f t="shared" si="71"/>
        <v/>
      </c>
      <c r="LD54" t="str">
        <f t="shared" si="72"/>
        <v/>
      </c>
      <c r="LE54" t="str">
        <f t="shared" si="73"/>
        <v/>
      </c>
      <c r="LO54" t="str">
        <f t="shared" si="74"/>
        <v/>
      </c>
    </row>
    <row r="55" spans="1:327" ht="16" x14ac:dyDescent="0.2">
      <c r="A55">
        <v>3</v>
      </c>
      <c r="C55" s="26" t="str">
        <f t="shared" ca="1" si="0"/>
        <v>Inborn</v>
      </c>
      <c r="E55" s="27" t="str">
        <f t="shared" ca="1" si="1"/>
        <v>Jun</v>
      </c>
      <c r="F55" s="27" t="str">
        <f t="shared" ca="1" si="2"/>
        <v>Dec</v>
      </c>
      <c r="G55" s="28" t="str">
        <f t="shared" ca="1" si="3"/>
        <v/>
      </c>
      <c r="H55" t="str">
        <f t="shared" si="4"/>
        <v/>
      </c>
      <c r="I55" s="26">
        <f t="shared" ca="1" si="5"/>
        <v>30</v>
      </c>
      <c r="L55" s="31" t="str">
        <f t="shared" si="6"/>
        <v/>
      </c>
      <c r="O55" s="26">
        <f t="shared" ca="1" si="7"/>
        <v>19</v>
      </c>
      <c r="P55" s="26" t="str">
        <f t="shared" ca="1" si="8"/>
        <v>No</v>
      </c>
      <c r="Q55" s="26" t="str">
        <f t="shared" ca="1" si="8"/>
        <v>No</v>
      </c>
      <c r="R55" s="26" t="str">
        <f t="shared" ca="1" si="8"/>
        <v>Yes</v>
      </c>
      <c r="S55" s="26" t="str">
        <f t="shared" ca="1" si="9"/>
        <v>African</v>
      </c>
      <c r="T55" s="26" t="str">
        <f t="shared" ca="1" si="10"/>
        <v>No</v>
      </c>
      <c r="U55" s="26">
        <f t="shared" ca="1" si="11"/>
        <v>3788</v>
      </c>
      <c r="X55" s="26" t="str">
        <f t="shared" ca="1" si="12"/>
        <v>No</v>
      </c>
      <c r="Y55" s="26" t="str">
        <f t="shared" ca="1" si="12"/>
        <v>Yes</v>
      </c>
      <c r="Z55" s="26" t="str">
        <f t="shared" ca="1" si="12"/>
        <v>No</v>
      </c>
      <c r="AA55" s="26" t="str">
        <f t="shared" ca="1" si="12"/>
        <v>Yes</v>
      </c>
      <c r="AB55" s="26" t="str">
        <f t="shared" ca="1" si="13"/>
        <v>No</v>
      </c>
      <c r="AG55" s="26" t="str">
        <f t="shared" ca="1" si="14"/>
        <v>No</v>
      </c>
      <c r="AH55" s="26" t="str">
        <f t="shared" ca="1" si="14"/>
        <v>No</v>
      </c>
      <c r="AI55" s="26" t="str">
        <f t="shared" ca="1" si="14"/>
        <v>Yes</v>
      </c>
      <c r="AJ55" s="26" t="str">
        <f t="shared" ca="1" si="14"/>
        <v>Yes</v>
      </c>
      <c r="AK55" s="26" t="str">
        <f t="shared" ca="1" si="15"/>
        <v>No</v>
      </c>
      <c r="AL55" s="26" t="str">
        <f t="shared" ca="1" si="15"/>
        <v>No</v>
      </c>
      <c r="AM55" s="26">
        <f t="shared" ca="1" si="16"/>
        <v>10</v>
      </c>
      <c r="AN55" s="26">
        <f t="shared" ca="1" si="17"/>
        <v>2</v>
      </c>
      <c r="AT55" t="str">
        <f t="shared" ca="1" si="18"/>
        <v>Female</v>
      </c>
      <c r="AU55">
        <f t="shared" ca="1" si="19"/>
        <v>2072</v>
      </c>
      <c r="AV55">
        <f t="shared" ca="1" si="20"/>
        <v>-2</v>
      </c>
      <c r="AW55">
        <f t="shared" ca="1" si="21"/>
        <v>23</v>
      </c>
      <c r="AX55">
        <f t="shared" ca="1" si="22"/>
        <v>4</v>
      </c>
      <c r="BB55" t="str">
        <f t="shared" ca="1" si="23"/>
        <v>EMLUCS</v>
      </c>
      <c r="BC55" t="str">
        <f t="shared" ca="1" si="24"/>
        <v>No</v>
      </c>
      <c r="BD55" t="str">
        <f t="shared" ca="1" si="24"/>
        <v>Yes</v>
      </c>
      <c r="BG55" t="str">
        <f t="shared" ca="1" si="25"/>
        <v>Yes</v>
      </c>
      <c r="BH55">
        <f t="shared" ca="1" si="26"/>
        <v>36</v>
      </c>
      <c r="BI55">
        <f t="shared" ca="1" si="27"/>
        <v>-19</v>
      </c>
      <c r="BJ55">
        <f t="shared" ca="1" si="28"/>
        <v>20</v>
      </c>
      <c r="BK55" t="str">
        <f t="shared" si="29"/>
        <v/>
      </c>
      <c r="BL55" s="26">
        <f t="shared" ca="1" si="30"/>
        <v>22</v>
      </c>
      <c r="BO55" s="26" t="str">
        <f t="shared" ca="1" si="31"/>
        <v>Yes</v>
      </c>
      <c r="CD55" s="26" t="str">
        <f t="shared" ca="1" si="32"/>
        <v>Yes</v>
      </c>
      <c r="CE55" s="26" t="str">
        <f t="shared" ca="1" si="33"/>
        <v>MIST</v>
      </c>
      <c r="CI55" s="31" t="str">
        <f t="shared" si="34"/>
        <v/>
      </c>
      <c r="CJ55" s="26" t="str">
        <f t="shared" ca="1" si="35"/>
        <v>BS</v>
      </c>
      <c r="CK55" s="26" t="str">
        <f t="shared" ca="1" si="36"/>
        <v>No</v>
      </c>
      <c r="DN55" s="26" t="str">
        <f t="shared" ca="1" si="37"/>
        <v>Yes</v>
      </c>
      <c r="DV55" t="str">
        <f t="shared" si="38"/>
        <v/>
      </c>
      <c r="DZ55" t="str">
        <f t="shared" si="39"/>
        <v/>
      </c>
      <c r="EA55" t="str">
        <f t="shared" si="40"/>
        <v/>
      </c>
      <c r="EB55" t="str">
        <f t="shared" si="41"/>
        <v/>
      </c>
      <c r="EC55" t="str">
        <f t="shared" si="42"/>
        <v/>
      </c>
      <c r="ED55" t="str">
        <f t="shared" si="43"/>
        <v/>
      </c>
      <c r="EE55" s="34" t="str">
        <f t="shared" si="44"/>
        <v/>
      </c>
      <c r="ER55" s="32" t="str">
        <f t="shared" si="45"/>
        <v/>
      </c>
      <c r="FA55" s="31" t="str">
        <f t="shared" si="46"/>
        <v/>
      </c>
      <c r="FM55" s="31" t="str">
        <f t="shared" si="47"/>
        <v/>
      </c>
      <c r="FQ55" s="26" t="s">
        <v>349</v>
      </c>
      <c r="FR55" s="39" t="str">
        <f t="shared" ca="1" si="48"/>
        <v>NA</v>
      </c>
      <c r="GO55" t="str">
        <f t="shared" ca="1" si="49"/>
        <v/>
      </c>
      <c r="GP55" t="str">
        <f t="shared" si="50"/>
        <v/>
      </c>
      <c r="GS55" t="str">
        <f t="shared" ca="1" si="51"/>
        <v/>
      </c>
      <c r="GY55" t="str">
        <f t="shared" ca="1" si="52"/>
        <v/>
      </c>
      <c r="GZ55" t="str">
        <f t="shared" si="53"/>
        <v/>
      </c>
      <c r="HF55" t="str">
        <f t="shared" ca="1" si="54"/>
        <v/>
      </c>
      <c r="HG55" s="31" t="str">
        <f t="shared" si="55"/>
        <v/>
      </c>
      <c r="HM55" t="str">
        <f t="shared" ca="1" si="56"/>
        <v/>
      </c>
      <c r="HN55" t="str">
        <f t="shared" si="57"/>
        <v/>
      </c>
      <c r="HT55" t="str">
        <f t="shared" ca="1" si="58"/>
        <v/>
      </c>
      <c r="HU55" t="str">
        <f t="shared" si="59"/>
        <v/>
      </c>
      <c r="IA55" s="37" t="str">
        <f t="shared" ca="1" si="60"/>
        <v/>
      </c>
      <c r="IB55" t="str">
        <f t="shared" si="61"/>
        <v/>
      </c>
      <c r="IH55" s="37" t="str">
        <f t="shared" ca="1" si="62"/>
        <v/>
      </c>
      <c r="II55" t="str">
        <f t="shared" si="63"/>
        <v/>
      </c>
      <c r="JT55" s="26" t="str">
        <f t="shared" si="64"/>
        <v/>
      </c>
      <c r="JV55" t="str">
        <f t="shared" si="65"/>
        <v/>
      </c>
      <c r="KK55" t="str">
        <f t="shared" si="66"/>
        <v/>
      </c>
      <c r="KM55" s="31" t="str">
        <f t="shared" si="67"/>
        <v/>
      </c>
      <c r="KP55" s="38" t="str">
        <f t="shared" si="68"/>
        <v/>
      </c>
      <c r="KX55" t="str">
        <f t="shared" si="69"/>
        <v/>
      </c>
      <c r="KY55" t="str">
        <f t="shared" si="70"/>
        <v/>
      </c>
      <c r="LB55" t="str">
        <f t="shared" si="71"/>
        <v/>
      </c>
      <c r="LD55" t="str">
        <f t="shared" si="72"/>
        <v/>
      </c>
      <c r="LE55" t="str">
        <f t="shared" si="73"/>
        <v/>
      </c>
      <c r="LO55" t="str">
        <f t="shared" si="74"/>
        <v/>
      </c>
    </row>
    <row r="56" spans="1:327" ht="16" x14ac:dyDescent="0.2">
      <c r="A56">
        <v>3</v>
      </c>
      <c r="C56" s="26" t="str">
        <f t="shared" ca="1" si="0"/>
        <v>Inborn</v>
      </c>
      <c r="E56" s="27" t="str">
        <f t="shared" ca="1" si="1"/>
        <v>Aug</v>
      </c>
      <c r="F56" s="27" t="str">
        <f t="shared" ca="1" si="2"/>
        <v>Feb</v>
      </c>
      <c r="G56" s="28" t="str">
        <f t="shared" ca="1" si="3"/>
        <v/>
      </c>
      <c r="H56" t="str">
        <f t="shared" si="4"/>
        <v/>
      </c>
      <c r="I56" s="26">
        <f t="shared" ca="1" si="5"/>
        <v>4</v>
      </c>
      <c r="L56" s="31" t="str">
        <f t="shared" si="6"/>
        <v/>
      </c>
      <c r="O56" s="26">
        <f t="shared" ca="1" si="7"/>
        <v>42</v>
      </c>
      <c r="P56" s="26" t="str">
        <f t="shared" ca="1" si="8"/>
        <v>No</v>
      </c>
      <c r="Q56" s="26" t="str">
        <f t="shared" ca="1" si="8"/>
        <v>Yes</v>
      </c>
      <c r="R56" s="26" t="str">
        <f t="shared" ca="1" si="8"/>
        <v>Yes</v>
      </c>
      <c r="S56" s="26" t="str">
        <f t="shared" ca="1" si="9"/>
        <v>Eskimo</v>
      </c>
      <c r="T56" s="26" t="str">
        <f t="shared" ca="1" si="10"/>
        <v>No</v>
      </c>
      <c r="U56" s="26">
        <f t="shared" ca="1" si="11"/>
        <v>3262</v>
      </c>
      <c r="X56" s="26" t="str">
        <f t="shared" ca="1" si="12"/>
        <v>Yes</v>
      </c>
      <c r="Y56" s="26" t="str">
        <f t="shared" ca="1" si="12"/>
        <v>Yes</v>
      </c>
      <c r="Z56" s="26" t="str">
        <f t="shared" ca="1" si="12"/>
        <v>Yes</v>
      </c>
      <c r="AA56" s="26" t="str">
        <f t="shared" ca="1" si="12"/>
        <v>Yes</v>
      </c>
      <c r="AB56" s="26" t="str">
        <f t="shared" ca="1" si="13"/>
        <v>Yes</v>
      </c>
      <c r="AG56" s="26" t="str">
        <f t="shared" ca="1" si="14"/>
        <v>No</v>
      </c>
      <c r="AH56" s="26" t="str">
        <f t="shared" ca="1" si="14"/>
        <v>No</v>
      </c>
      <c r="AI56" s="26" t="str">
        <f t="shared" ca="1" si="14"/>
        <v>No</v>
      </c>
      <c r="AJ56" s="26" t="str">
        <f t="shared" ca="1" si="14"/>
        <v>Yes</v>
      </c>
      <c r="AK56" s="26" t="str">
        <f t="shared" ca="1" si="15"/>
        <v>No</v>
      </c>
      <c r="AL56" s="26" t="str">
        <f t="shared" ca="1" si="15"/>
        <v>Yes</v>
      </c>
      <c r="AM56" s="26">
        <f t="shared" ca="1" si="16"/>
        <v>9</v>
      </c>
      <c r="AN56" s="26">
        <f t="shared" ca="1" si="17"/>
        <v>1</v>
      </c>
      <c r="AT56" t="str">
        <f t="shared" ca="1" si="18"/>
        <v>Female</v>
      </c>
      <c r="AU56">
        <f t="shared" ca="1" si="19"/>
        <v>1144</v>
      </c>
      <c r="AV56">
        <f t="shared" ca="1" si="20"/>
        <v>2</v>
      </c>
      <c r="AW56">
        <f t="shared" ca="1" si="21"/>
        <v>35</v>
      </c>
      <c r="AX56">
        <f t="shared" ca="1" si="22"/>
        <v>4</v>
      </c>
      <c r="BB56" t="str">
        <f t="shared" ca="1" si="23"/>
        <v>EMLUCS</v>
      </c>
      <c r="BC56" t="str">
        <f t="shared" ca="1" si="24"/>
        <v>Yes</v>
      </c>
      <c r="BD56" t="str">
        <f t="shared" ca="1" si="24"/>
        <v>Yes</v>
      </c>
      <c r="BG56" t="str">
        <f t="shared" ca="1" si="25"/>
        <v>Yes</v>
      </c>
      <c r="BH56">
        <f t="shared" ca="1" si="26"/>
        <v>34</v>
      </c>
      <c r="BI56">
        <f t="shared" ca="1" si="27"/>
        <v>-16</v>
      </c>
      <c r="BJ56">
        <f t="shared" ca="1" si="28"/>
        <v>18</v>
      </c>
      <c r="BK56" t="str">
        <f t="shared" si="29"/>
        <v/>
      </c>
      <c r="BL56" s="26">
        <f t="shared" ca="1" si="30"/>
        <v>20</v>
      </c>
      <c r="BO56" s="26" t="str">
        <f t="shared" ca="1" si="31"/>
        <v>Yes</v>
      </c>
      <c r="CD56" s="26" t="str">
        <f t="shared" ca="1" si="32"/>
        <v>Yes</v>
      </c>
      <c r="CE56" s="26" t="str">
        <f t="shared" ca="1" si="33"/>
        <v>LMA</v>
      </c>
      <c r="CI56" s="31" t="str">
        <f t="shared" si="34"/>
        <v/>
      </c>
      <c r="CJ56" s="26" t="str">
        <f t="shared" ca="1" si="35"/>
        <v>BS</v>
      </c>
      <c r="CK56" s="26" t="str">
        <f t="shared" ca="1" si="36"/>
        <v>NA</v>
      </c>
      <c r="DN56" s="26" t="str">
        <f t="shared" ca="1" si="37"/>
        <v>No</v>
      </c>
      <c r="DV56" t="str">
        <f t="shared" si="38"/>
        <v/>
      </c>
      <c r="DZ56" t="str">
        <f t="shared" si="39"/>
        <v/>
      </c>
      <c r="EA56" t="str">
        <f t="shared" si="40"/>
        <v/>
      </c>
      <c r="EB56" t="str">
        <f t="shared" si="41"/>
        <v/>
      </c>
      <c r="EC56" t="str">
        <f t="shared" si="42"/>
        <v/>
      </c>
      <c r="ED56" t="str">
        <f t="shared" si="43"/>
        <v/>
      </c>
      <c r="EE56" s="34" t="str">
        <f t="shared" si="44"/>
        <v/>
      </c>
      <c r="ER56" s="32" t="str">
        <f t="shared" si="45"/>
        <v/>
      </c>
      <c r="FA56" s="31" t="str">
        <f t="shared" si="46"/>
        <v/>
      </c>
      <c r="FM56" s="31" t="str">
        <f t="shared" si="47"/>
        <v/>
      </c>
      <c r="FQ56" s="26" t="s">
        <v>350</v>
      </c>
      <c r="FR56" s="39" t="str">
        <f t="shared" ca="1" si="48"/>
        <v>GNB</v>
      </c>
      <c r="GO56" t="str">
        <f t="shared" ca="1" si="49"/>
        <v/>
      </c>
      <c r="GP56" t="str">
        <f t="shared" si="50"/>
        <v/>
      </c>
      <c r="GS56" t="str">
        <f t="shared" ca="1" si="51"/>
        <v/>
      </c>
      <c r="GY56" t="str">
        <f t="shared" ca="1" si="52"/>
        <v/>
      </c>
      <c r="GZ56" t="str">
        <f t="shared" si="53"/>
        <v/>
      </c>
      <c r="HF56" t="str">
        <f t="shared" ca="1" si="54"/>
        <v/>
      </c>
      <c r="HG56" s="31" t="str">
        <f t="shared" si="55"/>
        <v/>
      </c>
      <c r="HM56" t="str">
        <f t="shared" ca="1" si="56"/>
        <v/>
      </c>
      <c r="HN56" t="str">
        <f t="shared" si="57"/>
        <v/>
      </c>
      <c r="HT56" t="str">
        <f t="shared" ca="1" si="58"/>
        <v/>
      </c>
      <c r="HU56" t="str">
        <f t="shared" si="59"/>
        <v/>
      </c>
      <c r="IA56" s="37" t="str">
        <f t="shared" ca="1" si="60"/>
        <v/>
      </c>
      <c r="IB56" t="str">
        <f t="shared" si="61"/>
        <v/>
      </c>
      <c r="IH56" s="37" t="str">
        <f t="shared" ca="1" si="62"/>
        <v/>
      </c>
      <c r="II56" t="str">
        <f t="shared" si="63"/>
        <v/>
      </c>
      <c r="JT56" s="26" t="str">
        <f t="shared" si="64"/>
        <v/>
      </c>
      <c r="JV56" t="str">
        <f t="shared" si="65"/>
        <v/>
      </c>
      <c r="KK56" t="str">
        <f t="shared" si="66"/>
        <v/>
      </c>
      <c r="KM56" s="31" t="str">
        <f t="shared" si="67"/>
        <v/>
      </c>
      <c r="KP56" s="38" t="str">
        <f t="shared" si="68"/>
        <v/>
      </c>
      <c r="KX56" t="str">
        <f t="shared" si="69"/>
        <v/>
      </c>
      <c r="KY56" t="str">
        <f t="shared" si="70"/>
        <v/>
      </c>
      <c r="LB56" t="str">
        <f t="shared" si="71"/>
        <v/>
      </c>
      <c r="LD56" t="str">
        <f t="shared" si="72"/>
        <v/>
      </c>
      <c r="LE56" t="str">
        <f t="shared" si="73"/>
        <v/>
      </c>
      <c r="LO56" t="str">
        <f t="shared" si="74"/>
        <v/>
      </c>
    </row>
    <row r="57" spans="1:327" ht="16" x14ac:dyDescent="0.2">
      <c r="A57">
        <v>2</v>
      </c>
      <c r="C57" s="26" t="str">
        <f t="shared" ca="1" si="0"/>
        <v>Outborn</v>
      </c>
      <c r="E57" s="27" t="str">
        <f t="shared" ca="1" si="1"/>
        <v>Mar</v>
      </c>
      <c r="F57" s="27" t="str">
        <f t="shared" ca="1" si="2"/>
        <v>Aug</v>
      </c>
      <c r="G57" s="28" t="str">
        <f t="shared" ca="1" si="3"/>
        <v/>
      </c>
      <c r="H57" t="str">
        <f t="shared" si="4"/>
        <v/>
      </c>
      <c r="I57" s="26">
        <f t="shared" ca="1" si="5"/>
        <v>33</v>
      </c>
      <c r="L57" s="31" t="str">
        <f t="shared" si="6"/>
        <v/>
      </c>
      <c r="O57" s="26">
        <f t="shared" ca="1" si="7"/>
        <v>42</v>
      </c>
      <c r="P57" s="26" t="str">
        <f t="shared" ca="1" si="8"/>
        <v>No</v>
      </c>
      <c r="Q57" s="26" t="str">
        <f t="shared" ca="1" si="8"/>
        <v>No</v>
      </c>
      <c r="R57" s="26" t="str">
        <f t="shared" ca="1" si="8"/>
        <v>Yes</v>
      </c>
      <c r="S57" s="26" t="str">
        <f t="shared" ca="1" si="9"/>
        <v>Hispanic</v>
      </c>
      <c r="T57" s="26" t="str">
        <f t="shared" ca="1" si="10"/>
        <v>Yes</v>
      </c>
      <c r="U57" s="26">
        <f t="shared" ca="1" si="11"/>
        <v>3101</v>
      </c>
      <c r="X57" s="26" t="str">
        <f t="shared" ca="1" si="12"/>
        <v>No</v>
      </c>
      <c r="Y57" s="26" t="str">
        <f t="shared" ca="1" si="12"/>
        <v>Yes</v>
      </c>
      <c r="Z57" s="26" t="str">
        <f t="shared" ca="1" si="12"/>
        <v>Yes</v>
      </c>
      <c r="AA57" s="26" t="str">
        <f t="shared" ca="1" si="12"/>
        <v>No</v>
      </c>
      <c r="AB57" s="26" t="str">
        <f t="shared" ca="1" si="13"/>
        <v>Yes</v>
      </c>
      <c r="AG57" s="26" t="str">
        <f t="shared" ca="1" si="14"/>
        <v>No</v>
      </c>
      <c r="AH57" s="26" t="str">
        <f t="shared" ca="1" si="14"/>
        <v>Yes</v>
      </c>
      <c r="AI57" s="26" t="str">
        <f t="shared" ca="1" si="14"/>
        <v>No</v>
      </c>
      <c r="AJ57" s="26" t="str">
        <f t="shared" ca="1" si="14"/>
        <v>No</v>
      </c>
      <c r="AK57" s="26" t="str">
        <f t="shared" ca="1" si="15"/>
        <v>No</v>
      </c>
      <c r="AL57" s="26" t="str">
        <f t="shared" ca="1" si="15"/>
        <v>No</v>
      </c>
      <c r="AM57" s="26">
        <f t="shared" ca="1" si="16"/>
        <v>2</v>
      </c>
      <c r="AN57" s="26">
        <f t="shared" ca="1" si="17"/>
        <v>1</v>
      </c>
      <c r="AT57" t="str">
        <f t="shared" ca="1" si="18"/>
        <v>Female</v>
      </c>
      <c r="AU57">
        <f t="shared" ca="1" si="19"/>
        <v>3662</v>
      </c>
      <c r="AV57">
        <f t="shared" ca="1" si="20"/>
        <v>-3</v>
      </c>
      <c r="AW57">
        <f t="shared" ca="1" si="21"/>
        <v>28</v>
      </c>
      <c r="AX57">
        <f t="shared" ca="1" si="22"/>
        <v>5</v>
      </c>
      <c r="BB57" t="str">
        <f t="shared" ca="1" si="23"/>
        <v>Vaginal</v>
      </c>
      <c r="BC57" t="str">
        <f t="shared" ca="1" si="24"/>
        <v>Yes</v>
      </c>
      <c r="BD57" t="str">
        <f t="shared" ca="1" si="24"/>
        <v>No</v>
      </c>
      <c r="BG57" t="str">
        <f t="shared" ca="1" si="25"/>
        <v>Yes</v>
      </c>
      <c r="BH57">
        <f t="shared" ca="1" si="26"/>
        <v>34</v>
      </c>
      <c r="BI57">
        <f t="shared" ca="1" si="27"/>
        <v>-4</v>
      </c>
      <c r="BJ57">
        <f t="shared" ca="1" si="28"/>
        <v>11</v>
      </c>
      <c r="BK57" t="str">
        <f t="shared" si="29"/>
        <v/>
      </c>
      <c r="BL57" s="26">
        <f t="shared" ca="1" si="30"/>
        <v>13</v>
      </c>
      <c r="BO57" s="26" t="str">
        <f t="shared" ca="1" si="31"/>
        <v>Yes</v>
      </c>
      <c r="CD57" s="26" t="str">
        <f t="shared" ca="1" si="32"/>
        <v>Yes</v>
      </c>
      <c r="CE57" s="26" t="str">
        <f t="shared" ca="1" si="33"/>
        <v>ETT</v>
      </c>
      <c r="CI57" s="31" t="str">
        <f t="shared" si="34"/>
        <v/>
      </c>
      <c r="CJ57" s="26" t="str">
        <f t="shared" ca="1" si="35"/>
        <v>BS</v>
      </c>
      <c r="CK57" s="26" t="str">
        <f t="shared" ca="1" si="36"/>
        <v>Yes</v>
      </c>
      <c r="DN57" s="26" t="str">
        <f t="shared" ca="1" si="37"/>
        <v>No</v>
      </c>
      <c r="DV57" t="str">
        <f t="shared" si="38"/>
        <v/>
      </c>
      <c r="DZ57" t="str">
        <f t="shared" si="39"/>
        <v/>
      </c>
      <c r="EA57" t="str">
        <f t="shared" si="40"/>
        <v/>
      </c>
      <c r="EB57" t="str">
        <f t="shared" si="41"/>
        <v/>
      </c>
      <c r="EC57" t="str">
        <f t="shared" si="42"/>
        <v/>
      </c>
      <c r="ED57" t="str">
        <f t="shared" si="43"/>
        <v/>
      </c>
      <c r="EE57" s="34" t="str">
        <f t="shared" si="44"/>
        <v/>
      </c>
      <c r="ER57" s="32" t="str">
        <f t="shared" si="45"/>
        <v/>
      </c>
      <c r="FA57" s="31" t="str">
        <f t="shared" si="46"/>
        <v/>
      </c>
      <c r="FM57" s="31" t="str">
        <f t="shared" si="47"/>
        <v/>
      </c>
      <c r="FQ57" s="26" t="s">
        <v>349</v>
      </c>
      <c r="FR57" s="39" t="str">
        <f t="shared" ca="1" si="48"/>
        <v>NA</v>
      </c>
      <c r="GO57" t="str">
        <f t="shared" ca="1" si="49"/>
        <v/>
      </c>
      <c r="GP57" t="str">
        <f t="shared" si="50"/>
        <v/>
      </c>
      <c r="GS57" t="str">
        <f t="shared" ca="1" si="51"/>
        <v/>
      </c>
      <c r="GY57" t="str">
        <f t="shared" ca="1" si="52"/>
        <v/>
      </c>
      <c r="GZ57" t="str">
        <f t="shared" si="53"/>
        <v/>
      </c>
      <c r="HF57" t="str">
        <f t="shared" ca="1" si="54"/>
        <v/>
      </c>
      <c r="HG57" s="31" t="str">
        <f t="shared" si="55"/>
        <v/>
      </c>
      <c r="HM57" t="str">
        <f t="shared" ca="1" si="56"/>
        <v/>
      </c>
      <c r="HN57" t="str">
        <f t="shared" si="57"/>
        <v/>
      </c>
      <c r="HT57" t="str">
        <f t="shared" ca="1" si="58"/>
        <v/>
      </c>
      <c r="HU57" t="str">
        <f t="shared" si="59"/>
        <v/>
      </c>
      <c r="IA57" s="37" t="str">
        <f t="shared" ca="1" si="60"/>
        <v/>
      </c>
      <c r="IB57" t="str">
        <f t="shared" si="61"/>
        <v/>
      </c>
      <c r="IH57" s="37" t="str">
        <f t="shared" ca="1" si="62"/>
        <v/>
      </c>
      <c r="II57" t="str">
        <f t="shared" si="63"/>
        <v/>
      </c>
      <c r="JT57" s="26" t="str">
        <f t="shared" si="64"/>
        <v/>
      </c>
      <c r="JV57" t="str">
        <f t="shared" si="65"/>
        <v/>
      </c>
      <c r="KK57" t="str">
        <f t="shared" si="66"/>
        <v/>
      </c>
      <c r="KM57" s="31" t="str">
        <f t="shared" si="67"/>
        <v/>
      </c>
      <c r="KP57" s="38" t="str">
        <f t="shared" si="68"/>
        <v/>
      </c>
      <c r="KX57" t="str">
        <f t="shared" si="69"/>
        <v/>
      </c>
      <c r="KY57" t="str">
        <f t="shared" si="70"/>
        <v/>
      </c>
      <c r="LB57" t="str">
        <f t="shared" si="71"/>
        <v/>
      </c>
      <c r="LD57" t="str">
        <f t="shared" si="72"/>
        <v/>
      </c>
      <c r="LE57" t="str">
        <f t="shared" si="73"/>
        <v/>
      </c>
      <c r="LO57" t="str">
        <f t="shared" si="74"/>
        <v/>
      </c>
    </row>
    <row r="58" spans="1:327" ht="16" x14ac:dyDescent="0.2">
      <c r="A58">
        <v>3</v>
      </c>
      <c r="C58" s="26" t="str">
        <f t="shared" ca="1" si="0"/>
        <v>Outborn</v>
      </c>
      <c r="E58" s="27" t="str">
        <f t="shared" ca="1" si="1"/>
        <v>Apr</v>
      </c>
      <c r="F58" s="27" t="str">
        <f t="shared" ca="1" si="2"/>
        <v>Feb</v>
      </c>
      <c r="G58" s="28" t="str">
        <f t="shared" ca="1" si="3"/>
        <v/>
      </c>
      <c r="H58" t="str">
        <f t="shared" si="4"/>
        <v/>
      </c>
      <c r="I58" s="26">
        <f t="shared" ca="1" si="5"/>
        <v>36</v>
      </c>
      <c r="L58" s="31" t="str">
        <f t="shared" si="6"/>
        <v/>
      </c>
      <c r="O58" s="26">
        <f t="shared" ca="1" si="7"/>
        <v>34</v>
      </c>
      <c r="P58" s="26" t="str">
        <f t="shared" ca="1" si="8"/>
        <v>Yes</v>
      </c>
      <c r="Q58" s="26" t="str">
        <f t="shared" ca="1" si="8"/>
        <v>Yes</v>
      </c>
      <c r="R58" s="26" t="str">
        <f t="shared" ca="1" si="8"/>
        <v>No</v>
      </c>
      <c r="S58" s="26" t="str">
        <f t="shared" ca="1" si="9"/>
        <v>Asian</v>
      </c>
      <c r="T58" s="26" t="str">
        <f t="shared" ca="1" si="10"/>
        <v>Yes</v>
      </c>
      <c r="U58" s="26">
        <f t="shared" ca="1" si="11"/>
        <v>3391</v>
      </c>
      <c r="X58" s="26" t="str">
        <f t="shared" ca="1" si="12"/>
        <v>Yes</v>
      </c>
      <c r="Y58" s="26" t="str">
        <f t="shared" ca="1" si="12"/>
        <v>Yes</v>
      </c>
      <c r="Z58" s="26" t="str">
        <f t="shared" ca="1" si="12"/>
        <v>Yes</v>
      </c>
      <c r="AA58" s="26" t="str">
        <f t="shared" ca="1" si="12"/>
        <v>Yes</v>
      </c>
      <c r="AB58" s="26" t="str">
        <f t="shared" ca="1" si="13"/>
        <v>Yes</v>
      </c>
      <c r="AG58" s="26" t="str">
        <f t="shared" ca="1" si="14"/>
        <v>Yes</v>
      </c>
      <c r="AH58" s="26" t="str">
        <f t="shared" ca="1" si="14"/>
        <v>No</v>
      </c>
      <c r="AI58" s="26" t="str">
        <f t="shared" ca="1" si="14"/>
        <v>No</v>
      </c>
      <c r="AJ58" s="26" t="str">
        <f t="shared" ca="1" si="14"/>
        <v>Yes</v>
      </c>
      <c r="AK58" s="26" t="str">
        <f t="shared" ca="1" si="15"/>
        <v>No</v>
      </c>
      <c r="AL58" s="26" t="str">
        <f t="shared" ca="1" si="15"/>
        <v>No</v>
      </c>
      <c r="AM58" s="26">
        <f t="shared" ca="1" si="16"/>
        <v>6</v>
      </c>
      <c r="AN58" s="26">
        <f t="shared" ca="1" si="17"/>
        <v>2</v>
      </c>
      <c r="AT58" t="str">
        <f t="shared" ca="1" si="18"/>
        <v>Male</v>
      </c>
      <c r="AU58">
        <f t="shared" ca="1" si="19"/>
        <v>3782</v>
      </c>
      <c r="AV58">
        <f t="shared" ca="1" si="20"/>
        <v>1</v>
      </c>
      <c r="AW58">
        <f t="shared" ca="1" si="21"/>
        <v>26</v>
      </c>
      <c r="AX58">
        <f t="shared" ca="1" si="22"/>
        <v>5</v>
      </c>
      <c r="BB58" t="str">
        <f t="shared" ca="1" si="23"/>
        <v>Vaginal</v>
      </c>
      <c r="BC58" t="str">
        <f t="shared" ca="1" si="24"/>
        <v>No</v>
      </c>
      <c r="BD58" t="str">
        <f t="shared" ca="1" si="24"/>
        <v>No</v>
      </c>
      <c r="BG58" t="str">
        <f t="shared" ca="1" si="25"/>
        <v>Yes</v>
      </c>
      <c r="BH58">
        <f t="shared" ca="1" si="26"/>
        <v>37</v>
      </c>
      <c r="BI58">
        <f t="shared" ca="1" si="27"/>
        <v>1</v>
      </c>
      <c r="BJ58">
        <f t="shared" ca="1" si="28"/>
        <v>13</v>
      </c>
      <c r="BK58" t="str">
        <f t="shared" si="29"/>
        <v/>
      </c>
      <c r="BL58" s="26">
        <f t="shared" ca="1" si="30"/>
        <v>15</v>
      </c>
      <c r="BO58" s="26" t="str">
        <f t="shared" ca="1" si="31"/>
        <v>Yes</v>
      </c>
      <c r="CD58" s="26" t="str">
        <f t="shared" ca="1" si="32"/>
        <v>Yes</v>
      </c>
      <c r="CE58" s="26" t="str">
        <f t="shared" ca="1" si="33"/>
        <v>LMA</v>
      </c>
      <c r="CI58" s="31" t="str">
        <f t="shared" si="34"/>
        <v/>
      </c>
      <c r="CJ58" s="26" t="str">
        <f t="shared" ca="1" si="35"/>
        <v>BS</v>
      </c>
      <c r="CK58" s="26" t="str">
        <f t="shared" ca="1" si="36"/>
        <v>Yes</v>
      </c>
      <c r="DN58" s="26" t="str">
        <f t="shared" ca="1" si="37"/>
        <v>No</v>
      </c>
      <c r="DV58" t="str">
        <f t="shared" si="38"/>
        <v/>
      </c>
      <c r="DZ58" t="str">
        <f t="shared" si="39"/>
        <v/>
      </c>
      <c r="EA58" t="str">
        <f t="shared" si="40"/>
        <v/>
      </c>
      <c r="EB58" t="str">
        <f t="shared" si="41"/>
        <v/>
      </c>
      <c r="EC58" t="str">
        <f t="shared" si="42"/>
        <v/>
      </c>
      <c r="ED58" t="str">
        <f t="shared" si="43"/>
        <v/>
      </c>
      <c r="EE58" s="34" t="str">
        <f t="shared" si="44"/>
        <v/>
      </c>
      <c r="ER58" s="32" t="str">
        <f t="shared" si="45"/>
        <v/>
      </c>
      <c r="FA58" s="31" t="str">
        <f t="shared" si="46"/>
        <v/>
      </c>
      <c r="FM58" s="31" t="str">
        <f t="shared" si="47"/>
        <v/>
      </c>
      <c r="FQ58" s="26" t="s">
        <v>349</v>
      </c>
      <c r="FR58" s="39" t="str">
        <f t="shared" ca="1" si="48"/>
        <v>NA</v>
      </c>
      <c r="GO58" t="str">
        <f t="shared" ca="1" si="49"/>
        <v/>
      </c>
      <c r="GP58" t="str">
        <f t="shared" si="50"/>
        <v/>
      </c>
      <c r="GS58" t="str">
        <f t="shared" ca="1" si="51"/>
        <v/>
      </c>
      <c r="GY58" t="str">
        <f t="shared" ca="1" si="52"/>
        <v/>
      </c>
      <c r="GZ58" t="str">
        <f t="shared" si="53"/>
        <v/>
      </c>
      <c r="HF58" t="str">
        <f t="shared" ca="1" si="54"/>
        <v/>
      </c>
      <c r="HG58" s="31" t="str">
        <f t="shared" si="55"/>
        <v/>
      </c>
      <c r="HM58" t="str">
        <f t="shared" ca="1" si="56"/>
        <v/>
      </c>
      <c r="HN58" t="str">
        <f t="shared" si="57"/>
        <v/>
      </c>
      <c r="HT58" t="str">
        <f t="shared" ca="1" si="58"/>
        <v/>
      </c>
      <c r="HU58" t="str">
        <f t="shared" si="59"/>
        <v/>
      </c>
      <c r="IA58" s="37" t="str">
        <f t="shared" ca="1" si="60"/>
        <v/>
      </c>
      <c r="IB58" t="str">
        <f t="shared" si="61"/>
        <v/>
      </c>
      <c r="IH58" s="37" t="str">
        <f t="shared" ca="1" si="62"/>
        <v/>
      </c>
      <c r="II58" t="str">
        <f t="shared" si="63"/>
        <v/>
      </c>
      <c r="JT58" s="26" t="str">
        <f t="shared" si="64"/>
        <v/>
      </c>
      <c r="JV58" t="str">
        <f t="shared" si="65"/>
        <v/>
      </c>
      <c r="KK58" t="str">
        <f t="shared" si="66"/>
        <v/>
      </c>
      <c r="KM58" s="31" t="str">
        <f t="shared" si="67"/>
        <v/>
      </c>
      <c r="KP58" s="38" t="str">
        <f t="shared" si="68"/>
        <v/>
      </c>
      <c r="KX58" t="str">
        <f t="shared" si="69"/>
        <v/>
      </c>
      <c r="KY58" t="str">
        <f t="shared" si="70"/>
        <v/>
      </c>
      <c r="LB58" t="str">
        <f t="shared" si="71"/>
        <v/>
      </c>
      <c r="LD58" t="str">
        <f t="shared" si="72"/>
        <v/>
      </c>
      <c r="LE58" t="str">
        <f t="shared" si="73"/>
        <v/>
      </c>
      <c r="LO58" t="str">
        <f t="shared" si="74"/>
        <v/>
      </c>
    </row>
    <row r="59" spans="1:327" ht="16" x14ac:dyDescent="0.2">
      <c r="A59">
        <v>4</v>
      </c>
      <c r="C59" s="26" t="str">
        <f t="shared" ca="1" si="0"/>
        <v>Outborn</v>
      </c>
      <c r="E59" s="27" t="str">
        <f t="shared" ca="1" si="1"/>
        <v>Jun</v>
      </c>
      <c r="F59" s="27" t="str">
        <f t="shared" ca="1" si="2"/>
        <v>Mar</v>
      </c>
      <c r="G59" s="28" t="str">
        <f t="shared" ca="1" si="3"/>
        <v/>
      </c>
      <c r="H59" t="str">
        <f t="shared" si="4"/>
        <v/>
      </c>
      <c r="I59" s="26">
        <f t="shared" ca="1" si="5"/>
        <v>27</v>
      </c>
      <c r="L59" s="31" t="str">
        <f t="shared" si="6"/>
        <v/>
      </c>
      <c r="O59" s="26">
        <f t="shared" ca="1" si="7"/>
        <v>35</v>
      </c>
      <c r="P59" s="26" t="str">
        <f t="shared" ca="1" si="8"/>
        <v>Yes</v>
      </c>
      <c r="Q59" s="26" t="str">
        <f t="shared" ca="1" si="8"/>
        <v>No</v>
      </c>
      <c r="R59" s="26" t="str">
        <f t="shared" ca="1" si="8"/>
        <v>Yes</v>
      </c>
      <c r="S59" s="26" t="str">
        <f t="shared" ca="1" si="9"/>
        <v>Asian</v>
      </c>
      <c r="T59" s="26" t="str">
        <f t="shared" ca="1" si="10"/>
        <v>No</v>
      </c>
      <c r="U59" s="26">
        <f t="shared" ca="1" si="11"/>
        <v>3975</v>
      </c>
      <c r="X59" s="26" t="str">
        <f t="shared" ca="1" si="12"/>
        <v>No</v>
      </c>
      <c r="Y59" s="26" t="str">
        <f t="shared" ca="1" si="12"/>
        <v>Yes</v>
      </c>
      <c r="Z59" s="26" t="str">
        <f t="shared" ca="1" si="12"/>
        <v>Yes</v>
      </c>
      <c r="AA59" s="26" t="str">
        <f t="shared" ca="1" si="12"/>
        <v>Yes</v>
      </c>
      <c r="AB59" s="26" t="str">
        <f t="shared" ca="1" si="13"/>
        <v>Yes</v>
      </c>
      <c r="AG59" s="26" t="str">
        <f t="shared" ca="1" si="14"/>
        <v>No</v>
      </c>
      <c r="AH59" s="26" t="str">
        <f t="shared" ca="1" si="14"/>
        <v>Yes</v>
      </c>
      <c r="AI59" s="26" t="str">
        <f t="shared" ca="1" si="14"/>
        <v>Yes</v>
      </c>
      <c r="AJ59" s="26" t="str">
        <f t="shared" ca="1" si="14"/>
        <v>No</v>
      </c>
      <c r="AK59" s="26" t="str">
        <f t="shared" ca="1" si="15"/>
        <v>Yes</v>
      </c>
      <c r="AL59" s="26" t="str">
        <f t="shared" ca="1" si="15"/>
        <v>No</v>
      </c>
      <c r="AM59" s="26">
        <f t="shared" ca="1" si="16"/>
        <v>4</v>
      </c>
      <c r="AN59" s="26">
        <f t="shared" ca="1" si="17"/>
        <v>1</v>
      </c>
      <c r="AT59" t="str">
        <f t="shared" ca="1" si="18"/>
        <v>Male</v>
      </c>
      <c r="AU59">
        <f t="shared" ca="1" si="19"/>
        <v>3750</v>
      </c>
      <c r="AV59">
        <f t="shared" ca="1" si="20"/>
        <v>-2</v>
      </c>
      <c r="AW59">
        <f t="shared" ca="1" si="21"/>
        <v>24</v>
      </c>
      <c r="AX59">
        <f t="shared" ca="1" si="22"/>
        <v>2</v>
      </c>
      <c r="BB59" t="str">
        <f t="shared" ca="1" si="23"/>
        <v>Vaginal</v>
      </c>
      <c r="BC59" t="str">
        <f t="shared" ca="1" si="24"/>
        <v>Yes</v>
      </c>
      <c r="BD59" t="str">
        <f t="shared" ca="1" si="24"/>
        <v>No</v>
      </c>
      <c r="BG59" t="str">
        <f t="shared" ca="1" si="25"/>
        <v>No</v>
      </c>
      <c r="BH59">
        <f t="shared" ca="1" si="26"/>
        <v>38</v>
      </c>
      <c r="BI59">
        <f t="shared" ca="1" si="27"/>
        <v>-2</v>
      </c>
      <c r="BJ59">
        <f t="shared" ca="1" si="28"/>
        <v>1</v>
      </c>
      <c r="BK59" t="str">
        <f t="shared" si="29"/>
        <v/>
      </c>
      <c r="BL59" s="26" t="str">
        <f t="shared" ca="1" si="30"/>
        <v>NA</v>
      </c>
      <c r="BO59" s="26" t="str">
        <f t="shared" ca="1" si="31"/>
        <v>Yes</v>
      </c>
      <c r="CD59" s="26" t="str">
        <f t="shared" ca="1" si="32"/>
        <v>Yes</v>
      </c>
      <c r="CE59" s="26" t="str">
        <f t="shared" ca="1" si="33"/>
        <v>MIST</v>
      </c>
      <c r="CI59" s="31" t="str">
        <f t="shared" si="34"/>
        <v/>
      </c>
      <c r="CJ59" s="26" t="str">
        <f t="shared" ca="1" si="35"/>
        <v>BS</v>
      </c>
      <c r="CK59" s="26" t="str">
        <f t="shared" ca="1" si="36"/>
        <v>Yes</v>
      </c>
      <c r="DN59" s="26" t="str">
        <f t="shared" ca="1" si="37"/>
        <v>Yes</v>
      </c>
      <c r="DV59" t="str">
        <f t="shared" si="38"/>
        <v/>
      </c>
      <c r="DZ59" t="str">
        <f t="shared" si="39"/>
        <v/>
      </c>
      <c r="EA59" t="str">
        <f t="shared" si="40"/>
        <v/>
      </c>
      <c r="EB59" t="str">
        <f t="shared" si="41"/>
        <v/>
      </c>
      <c r="EC59" t="str">
        <f t="shared" si="42"/>
        <v/>
      </c>
      <c r="ED59" t="str">
        <f t="shared" si="43"/>
        <v/>
      </c>
      <c r="EE59" s="34" t="str">
        <f t="shared" si="44"/>
        <v/>
      </c>
      <c r="ER59" s="32" t="str">
        <f t="shared" si="45"/>
        <v/>
      </c>
      <c r="FA59" s="31" t="str">
        <f t="shared" si="46"/>
        <v/>
      </c>
      <c r="FM59" s="31" t="str">
        <f t="shared" si="47"/>
        <v/>
      </c>
      <c r="FQ59" s="26" t="s">
        <v>349</v>
      </c>
      <c r="FR59" s="39" t="str">
        <f t="shared" ca="1" si="48"/>
        <v>NA</v>
      </c>
      <c r="GO59" t="str">
        <f t="shared" ca="1" si="49"/>
        <v/>
      </c>
      <c r="GP59" t="str">
        <f t="shared" si="50"/>
        <v/>
      </c>
      <c r="GS59" t="str">
        <f t="shared" ca="1" si="51"/>
        <v/>
      </c>
      <c r="GY59" t="str">
        <f t="shared" ca="1" si="52"/>
        <v/>
      </c>
      <c r="GZ59" t="str">
        <f t="shared" si="53"/>
        <v/>
      </c>
      <c r="HF59" t="str">
        <f t="shared" ca="1" si="54"/>
        <v/>
      </c>
      <c r="HG59" s="31" t="str">
        <f t="shared" si="55"/>
        <v/>
      </c>
      <c r="HM59" t="str">
        <f t="shared" ca="1" si="56"/>
        <v/>
      </c>
      <c r="HN59" t="str">
        <f t="shared" si="57"/>
        <v/>
      </c>
      <c r="HT59" t="str">
        <f t="shared" ca="1" si="58"/>
        <v/>
      </c>
      <c r="HU59" t="str">
        <f t="shared" si="59"/>
        <v/>
      </c>
      <c r="IA59" s="37" t="str">
        <f t="shared" ca="1" si="60"/>
        <v/>
      </c>
      <c r="IB59" t="str">
        <f t="shared" si="61"/>
        <v/>
      </c>
      <c r="IH59" s="37" t="str">
        <f t="shared" ca="1" si="62"/>
        <v/>
      </c>
      <c r="II59" t="str">
        <f t="shared" si="63"/>
        <v/>
      </c>
      <c r="JT59" s="26" t="str">
        <f t="shared" si="64"/>
        <v/>
      </c>
      <c r="JV59" t="str">
        <f t="shared" si="65"/>
        <v/>
      </c>
      <c r="KK59" t="str">
        <f t="shared" si="66"/>
        <v/>
      </c>
      <c r="KM59" s="31" t="str">
        <f t="shared" si="67"/>
        <v/>
      </c>
      <c r="KP59" s="38" t="str">
        <f t="shared" si="68"/>
        <v/>
      </c>
      <c r="KX59" t="str">
        <f t="shared" si="69"/>
        <v/>
      </c>
      <c r="KY59" t="str">
        <f t="shared" si="70"/>
        <v/>
      </c>
      <c r="LB59" t="str">
        <f t="shared" si="71"/>
        <v/>
      </c>
      <c r="LD59" t="str">
        <f t="shared" si="72"/>
        <v/>
      </c>
      <c r="LE59" t="str">
        <f t="shared" si="73"/>
        <v/>
      </c>
      <c r="LO59" t="str">
        <f t="shared" si="74"/>
        <v/>
      </c>
    </row>
    <row r="60" spans="1:327" ht="16" x14ac:dyDescent="0.2">
      <c r="A60">
        <v>3</v>
      </c>
      <c r="C60" s="26" t="str">
        <f t="shared" ca="1" si="0"/>
        <v>Inborn</v>
      </c>
      <c r="E60" s="27" t="str">
        <f t="shared" ca="1" si="1"/>
        <v>Dec</v>
      </c>
      <c r="F60" s="27" t="str">
        <f t="shared" ca="1" si="2"/>
        <v>Aug</v>
      </c>
      <c r="G60" s="28" t="str">
        <f t="shared" ca="1" si="3"/>
        <v/>
      </c>
      <c r="H60" t="str">
        <f t="shared" si="4"/>
        <v/>
      </c>
      <c r="I60" s="26">
        <f t="shared" ca="1" si="5"/>
        <v>99</v>
      </c>
      <c r="L60" s="31" t="str">
        <f t="shared" si="6"/>
        <v/>
      </c>
      <c r="O60" s="26">
        <f t="shared" ca="1" si="7"/>
        <v>20</v>
      </c>
      <c r="P60" s="26" t="str">
        <f t="shared" ca="1" si="8"/>
        <v>Yes</v>
      </c>
      <c r="Q60" s="26" t="str">
        <f t="shared" ca="1" si="8"/>
        <v>Yes</v>
      </c>
      <c r="R60" s="26" t="str">
        <f t="shared" ca="1" si="8"/>
        <v>No</v>
      </c>
      <c r="S60" s="26" t="str">
        <f t="shared" ca="1" si="9"/>
        <v>Caucasian</v>
      </c>
      <c r="T60" s="26" t="str">
        <f t="shared" ca="1" si="10"/>
        <v>No</v>
      </c>
      <c r="U60" s="26">
        <f t="shared" ca="1" si="11"/>
        <v>3168</v>
      </c>
      <c r="X60" s="26" t="str">
        <f t="shared" ca="1" si="12"/>
        <v>No</v>
      </c>
      <c r="Y60" s="26" t="str">
        <f t="shared" ca="1" si="12"/>
        <v>No</v>
      </c>
      <c r="Z60" s="26" t="str">
        <f t="shared" ca="1" si="12"/>
        <v>Yes</v>
      </c>
      <c r="AA60" s="26" t="str">
        <f t="shared" ca="1" si="12"/>
        <v>Yes</v>
      </c>
      <c r="AB60" s="26" t="str">
        <f t="shared" ca="1" si="13"/>
        <v>No</v>
      </c>
      <c r="AG60" s="26" t="str">
        <f t="shared" ca="1" si="14"/>
        <v>Yes</v>
      </c>
      <c r="AH60" s="26" t="str">
        <f t="shared" ca="1" si="14"/>
        <v>Yes</v>
      </c>
      <c r="AI60" s="26" t="str">
        <f t="shared" ca="1" si="14"/>
        <v>Yes</v>
      </c>
      <c r="AJ60" s="26" t="str">
        <f t="shared" ca="1" si="14"/>
        <v>Yes</v>
      </c>
      <c r="AK60" s="26" t="str">
        <f t="shared" ca="1" si="15"/>
        <v>No</v>
      </c>
      <c r="AL60" s="26" t="str">
        <f t="shared" ca="1" si="15"/>
        <v>No</v>
      </c>
      <c r="AM60" s="26">
        <f t="shared" ca="1" si="16"/>
        <v>4</v>
      </c>
      <c r="AN60" s="26">
        <f t="shared" ca="1" si="17"/>
        <v>3</v>
      </c>
      <c r="AT60" t="str">
        <f t="shared" ca="1" si="18"/>
        <v>Male</v>
      </c>
      <c r="AU60">
        <f t="shared" ca="1" si="19"/>
        <v>1434</v>
      </c>
      <c r="AV60">
        <f t="shared" ca="1" si="20"/>
        <v>3</v>
      </c>
      <c r="AW60">
        <f t="shared" ca="1" si="21"/>
        <v>26</v>
      </c>
      <c r="AX60">
        <f t="shared" ca="1" si="22"/>
        <v>2</v>
      </c>
      <c r="BB60" t="str">
        <f t="shared" ca="1" si="23"/>
        <v>EMLUCS</v>
      </c>
      <c r="BC60" t="str">
        <f t="shared" ca="1" si="24"/>
        <v>No</v>
      </c>
      <c r="BD60" t="str">
        <f t="shared" ca="1" si="24"/>
        <v>Yes</v>
      </c>
      <c r="BG60" t="str">
        <f t="shared" ca="1" si="25"/>
        <v>Yes</v>
      </c>
      <c r="BH60">
        <f t="shared" ca="1" si="26"/>
        <v>34</v>
      </c>
      <c r="BI60">
        <f t="shared" ca="1" si="27"/>
        <v>-6</v>
      </c>
      <c r="BJ60">
        <f t="shared" ca="1" si="28"/>
        <v>19</v>
      </c>
      <c r="BK60" t="str">
        <f t="shared" si="29"/>
        <v/>
      </c>
      <c r="BL60" s="26">
        <f t="shared" ca="1" si="30"/>
        <v>21</v>
      </c>
      <c r="BO60" s="26" t="str">
        <f t="shared" ca="1" si="31"/>
        <v>Yes</v>
      </c>
      <c r="CD60" s="26" t="str">
        <f t="shared" ca="1" si="32"/>
        <v>Yes</v>
      </c>
      <c r="CE60" s="26" t="str">
        <f t="shared" ca="1" si="33"/>
        <v>ETT</v>
      </c>
      <c r="CI60" s="31" t="str">
        <f t="shared" si="34"/>
        <v/>
      </c>
      <c r="CJ60" s="26" t="str">
        <f t="shared" ca="1" si="35"/>
        <v>OT</v>
      </c>
      <c r="CK60" s="26" t="str">
        <f t="shared" ca="1" si="36"/>
        <v>Yes</v>
      </c>
      <c r="DN60" s="26" t="str">
        <f t="shared" ca="1" si="37"/>
        <v>Yes</v>
      </c>
      <c r="DV60" t="str">
        <f t="shared" si="38"/>
        <v/>
      </c>
      <c r="DZ60" t="str">
        <f t="shared" si="39"/>
        <v/>
      </c>
      <c r="EA60" t="str">
        <f t="shared" si="40"/>
        <v/>
      </c>
      <c r="EB60" t="str">
        <f t="shared" si="41"/>
        <v/>
      </c>
      <c r="EC60" t="str">
        <f t="shared" si="42"/>
        <v/>
      </c>
      <c r="ED60" t="str">
        <f t="shared" si="43"/>
        <v/>
      </c>
      <c r="EE60" s="34" t="str">
        <f t="shared" si="44"/>
        <v/>
      </c>
      <c r="ER60" s="32" t="str">
        <f t="shared" si="45"/>
        <v/>
      </c>
      <c r="FA60" s="31" t="str">
        <f t="shared" si="46"/>
        <v/>
      </c>
      <c r="FM60" s="31" t="str">
        <f t="shared" si="47"/>
        <v/>
      </c>
      <c r="FQ60" s="26" t="s">
        <v>349</v>
      </c>
      <c r="FR60" s="39" t="str">
        <f t="shared" ca="1" si="48"/>
        <v>NA</v>
      </c>
      <c r="GO60" t="str">
        <f t="shared" ca="1" si="49"/>
        <v/>
      </c>
      <c r="GP60" t="str">
        <f t="shared" si="50"/>
        <v/>
      </c>
      <c r="GS60" t="str">
        <f t="shared" ca="1" si="51"/>
        <v/>
      </c>
      <c r="GY60" t="str">
        <f t="shared" ca="1" si="52"/>
        <v/>
      </c>
      <c r="GZ60" t="str">
        <f t="shared" si="53"/>
        <v/>
      </c>
      <c r="HF60" t="str">
        <f t="shared" ca="1" si="54"/>
        <v/>
      </c>
      <c r="HG60" s="31" t="str">
        <f t="shared" si="55"/>
        <v/>
      </c>
      <c r="HM60" t="str">
        <f t="shared" ca="1" si="56"/>
        <v/>
      </c>
      <c r="HN60" t="str">
        <f t="shared" si="57"/>
        <v/>
      </c>
      <c r="HT60" t="str">
        <f t="shared" ca="1" si="58"/>
        <v/>
      </c>
      <c r="HU60" t="str">
        <f t="shared" si="59"/>
        <v/>
      </c>
      <c r="IA60" s="37" t="str">
        <f t="shared" ca="1" si="60"/>
        <v/>
      </c>
      <c r="IB60" t="str">
        <f t="shared" si="61"/>
        <v/>
      </c>
      <c r="IH60" s="37" t="str">
        <f t="shared" ca="1" si="62"/>
        <v/>
      </c>
      <c r="II60" t="str">
        <f t="shared" si="63"/>
        <v/>
      </c>
      <c r="JT60" s="26" t="str">
        <f t="shared" si="64"/>
        <v/>
      </c>
      <c r="JV60" t="str">
        <f t="shared" si="65"/>
        <v/>
      </c>
      <c r="KK60" t="str">
        <f t="shared" si="66"/>
        <v/>
      </c>
      <c r="KM60" s="31" t="str">
        <f t="shared" si="67"/>
        <v/>
      </c>
      <c r="KP60" s="38" t="str">
        <f t="shared" si="68"/>
        <v/>
      </c>
      <c r="KX60" t="str">
        <f t="shared" si="69"/>
        <v/>
      </c>
      <c r="KY60" t="str">
        <f t="shared" si="70"/>
        <v/>
      </c>
      <c r="LB60" t="str">
        <f t="shared" si="71"/>
        <v/>
      </c>
      <c r="LD60" t="str">
        <f t="shared" si="72"/>
        <v/>
      </c>
      <c r="LE60" t="str">
        <f t="shared" si="73"/>
        <v/>
      </c>
      <c r="LO60" t="str">
        <f t="shared" si="74"/>
        <v/>
      </c>
    </row>
    <row r="61" spans="1:327" ht="16" x14ac:dyDescent="0.2">
      <c r="A61">
        <v>3</v>
      </c>
      <c r="C61" s="26" t="str">
        <f t="shared" ca="1" si="0"/>
        <v>Inborn</v>
      </c>
      <c r="E61" s="27" t="str">
        <f t="shared" ca="1" si="1"/>
        <v>Jul</v>
      </c>
      <c r="F61" s="27" t="str">
        <f t="shared" ca="1" si="2"/>
        <v>Jun</v>
      </c>
      <c r="G61" s="28" t="str">
        <f t="shared" ca="1" si="3"/>
        <v/>
      </c>
      <c r="H61" t="str">
        <f t="shared" si="4"/>
        <v/>
      </c>
      <c r="I61" s="26">
        <f t="shared" ca="1" si="5"/>
        <v>89</v>
      </c>
      <c r="L61" s="31" t="str">
        <f t="shared" si="6"/>
        <v/>
      </c>
      <c r="O61" s="26">
        <f t="shared" ca="1" si="7"/>
        <v>25</v>
      </c>
      <c r="P61" s="26" t="str">
        <f t="shared" ca="1" si="8"/>
        <v>Yes</v>
      </c>
      <c r="Q61" s="26" t="str">
        <f t="shared" ca="1" si="8"/>
        <v>Yes</v>
      </c>
      <c r="R61" s="26" t="str">
        <f t="shared" ca="1" si="8"/>
        <v>Yes</v>
      </c>
      <c r="S61" s="26" t="str">
        <f t="shared" ca="1" si="9"/>
        <v>Asian</v>
      </c>
      <c r="T61" s="26" t="str">
        <f t="shared" ca="1" si="10"/>
        <v>Yes</v>
      </c>
      <c r="U61" s="26">
        <f t="shared" ca="1" si="11"/>
        <v>3452</v>
      </c>
      <c r="X61" s="26" t="str">
        <f t="shared" ca="1" si="12"/>
        <v>No</v>
      </c>
      <c r="Y61" s="26" t="str">
        <f t="shared" ca="1" si="12"/>
        <v>No</v>
      </c>
      <c r="Z61" s="26" t="str">
        <f t="shared" ca="1" si="12"/>
        <v>Yes</v>
      </c>
      <c r="AA61" s="26" t="str">
        <f t="shared" ca="1" si="12"/>
        <v>Yes</v>
      </c>
      <c r="AB61" s="26" t="str">
        <f t="shared" ca="1" si="13"/>
        <v>Yes</v>
      </c>
      <c r="AG61" s="26" t="str">
        <f t="shared" ca="1" si="14"/>
        <v>No</v>
      </c>
      <c r="AH61" s="26" t="str">
        <f t="shared" ca="1" si="14"/>
        <v>No</v>
      </c>
      <c r="AI61" s="26" t="str">
        <f t="shared" ca="1" si="14"/>
        <v>Yes</v>
      </c>
      <c r="AJ61" s="26" t="str">
        <f t="shared" ca="1" si="14"/>
        <v>Yes</v>
      </c>
      <c r="AK61" s="26" t="str">
        <f t="shared" ca="1" si="15"/>
        <v>No</v>
      </c>
      <c r="AL61" s="26" t="str">
        <f t="shared" ca="1" si="15"/>
        <v>No</v>
      </c>
      <c r="AM61" s="26">
        <f t="shared" ca="1" si="16"/>
        <v>3</v>
      </c>
      <c r="AN61" s="26">
        <f t="shared" ca="1" si="17"/>
        <v>3</v>
      </c>
      <c r="AT61" t="str">
        <f t="shared" ca="1" si="18"/>
        <v>Male</v>
      </c>
      <c r="AU61">
        <f t="shared" ca="1" si="19"/>
        <v>3002</v>
      </c>
      <c r="AV61">
        <f t="shared" ca="1" si="20"/>
        <v>2</v>
      </c>
      <c r="AW61">
        <f t="shared" ca="1" si="21"/>
        <v>24</v>
      </c>
      <c r="AX61">
        <f t="shared" ca="1" si="22"/>
        <v>0</v>
      </c>
      <c r="BB61" t="str">
        <f t="shared" ca="1" si="23"/>
        <v>ELUCS</v>
      </c>
      <c r="BC61" t="str">
        <f t="shared" ca="1" si="24"/>
        <v>No</v>
      </c>
      <c r="BD61" t="str">
        <f t="shared" ca="1" si="24"/>
        <v>Yes</v>
      </c>
      <c r="BG61" t="str">
        <f t="shared" ca="1" si="25"/>
        <v>Yes</v>
      </c>
      <c r="BH61">
        <f t="shared" ca="1" si="26"/>
        <v>38</v>
      </c>
      <c r="BI61">
        <f t="shared" ca="1" si="27"/>
        <v>-20</v>
      </c>
      <c r="BJ61">
        <f t="shared" ca="1" si="28"/>
        <v>5</v>
      </c>
      <c r="BK61" t="str">
        <f t="shared" si="29"/>
        <v/>
      </c>
      <c r="BL61" s="26">
        <f t="shared" ca="1" si="30"/>
        <v>7</v>
      </c>
      <c r="BO61" s="26" t="str">
        <f t="shared" ca="1" si="31"/>
        <v>No</v>
      </c>
      <c r="CD61" s="26" t="str">
        <f t="shared" ca="1" si="32"/>
        <v>Yes</v>
      </c>
      <c r="CE61" s="26" t="str">
        <f t="shared" ca="1" si="33"/>
        <v>MIST</v>
      </c>
      <c r="CI61" s="31" t="str">
        <f t="shared" si="34"/>
        <v/>
      </c>
      <c r="CJ61" s="26" t="str">
        <f t="shared" ca="1" si="35"/>
        <v>NICU</v>
      </c>
      <c r="CK61" s="26" t="str">
        <f t="shared" ca="1" si="36"/>
        <v>No</v>
      </c>
      <c r="DN61" s="26" t="str">
        <f t="shared" ca="1" si="37"/>
        <v>Yes</v>
      </c>
      <c r="DV61" t="str">
        <f t="shared" si="38"/>
        <v/>
      </c>
      <c r="DZ61" t="str">
        <f t="shared" si="39"/>
        <v/>
      </c>
      <c r="EA61" t="str">
        <f t="shared" si="40"/>
        <v/>
      </c>
      <c r="EB61" t="str">
        <f t="shared" si="41"/>
        <v/>
      </c>
      <c r="EC61" t="str">
        <f t="shared" si="42"/>
        <v/>
      </c>
      <c r="ED61" t="str">
        <f t="shared" si="43"/>
        <v/>
      </c>
      <c r="EE61" s="34" t="str">
        <f t="shared" si="44"/>
        <v/>
      </c>
      <c r="ER61" s="32" t="str">
        <f t="shared" si="45"/>
        <v/>
      </c>
      <c r="FA61" s="31" t="str">
        <f t="shared" si="46"/>
        <v/>
      </c>
      <c r="FM61" s="31" t="str">
        <f t="shared" si="47"/>
        <v/>
      </c>
      <c r="FQ61" s="26" t="s">
        <v>350</v>
      </c>
      <c r="FR61" s="39" t="str">
        <f t="shared" ca="1" si="48"/>
        <v>GPC</v>
      </c>
      <c r="GO61" t="str">
        <f t="shared" ca="1" si="49"/>
        <v/>
      </c>
      <c r="GP61" t="str">
        <f t="shared" si="50"/>
        <v/>
      </c>
      <c r="GS61" t="str">
        <f t="shared" ca="1" si="51"/>
        <v/>
      </c>
      <c r="GY61" t="str">
        <f t="shared" ca="1" si="52"/>
        <v/>
      </c>
      <c r="GZ61" t="str">
        <f t="shared" si="53"/>
        <v/>
      </c>
      <c r="HF61" t="str">
        <f t="shared" ca="1" si="54"/>
        <v/>
      </c>
      <c r="HG61" s="31" t="str">
        <f t="shared" si="55"/>
        <v/>
      </c>
      <c r="HM61" t="str">
        <f t="shared" ca="1" si="56"/>
        <v/>
      </c>
      <c r="HN61" t="str">
        <f t="shared" si="57"/>
        <v/>
      </c>
      <c r="HT61" t="str">
        <f t="shared" ca="1" si="58"/>
        <v/>
      </c>
      <c r="HU61" t="str">
        <f t="shared" si="59"/>
        <v/>
      </c>
      <c r="IA61" s="37" t="str">
        <f t="shared" ca="1" si="60"/>
        <v/>
      </c>
      <c r="IB61" t="str">
        <f t="shared" si="61"/>
        <v/>
      </c>
      <c r="IH61" s="37" t="str">
        <f t="shared" ca="1" si="62"/>
        <v/>
      </c>
      <c r="II61" t="str">
        <f t="shared" si="63"/>
        <v/>
      </c>
      <c r="JT61" s="26" t="str">
        <f t="shared" si="64"/>
        <v/>
      </c>
      <c r="JV61" t="str">
        <f t="shared" si="65"/>
        <v/>
      </c>
      <c r="KK61" t="str">
        <f t="shared" si="66"/>
        <v/>
      </c>
      <c r="KM61" s="31" t="str">
        <f t="shared" si="67"/>
        <v/>
      </c>
      <c r="KP61" s="38" t="str">
        <f t="shared" si="68"/>
        <v/>
      </c>
      <c r="KX61" t="str">
        <f t="shared" si="69"/>
        <v/>
      </c>
      <c r="KY61" t="str">
        <f t="shared" si="70"/>
        <v/>
      </c>
      <c r="LB61" t="str">
        <f t="shared" si="71"/>
        <v/>
      </c>
      <c r="LD61" t="str">
        <f t="shared" si="72"/>
        <v/>
      </c>
      <c r="LE61" t="str">
        <f t="shared" si="73"/>
        <v/>
      </c>
      <c r="LO61" t="str">
        <f t="shared" si="74"/>
        <v/>
      </c>
    </row>
    <row r="62" spans="1:327" ht="16" x14ac:dyDescent="0.2">
      <c r="A62">
        <v>4</v>
      </c>
      <c r="C62" s="26" t="str">
        <f t="shared" ca="1" si="0"/>
        <v>Outborn</v>
      </c>
      <c r="E62" s="27" t="str">
        <f t="shared" ca="1" si="1"/>
        <v>Nov</v>
      </c>
      <c r="F62" s="27" t="str">
        <f t="shared" ca="1" si="2"/>
        <v>Sep</v>
      </c>
      <c r="G62" s="28" t="str">
        <f t="shared" ca="1" si="3"/>
        <v/>
      </c>
      <c r="H62" t="str">
        <f t="shared" si="4"/>
        <v/>
      </c>
      <c r="I62" s="26">
        <f t="shared" ca="1" si="5"/>
        <v>14</v>
      </c>
      <c r="L62" s="31" t="str">
        <f t="shared" si="6"/>
        <v/>
      </c>
      <c r="O62" s="26">
        <f t="shared" ca="1" si="7"/>
        <v>22</v>
      </c>
      <c r="P62" s="26" t="str">
        <f t="shared" ca="1" si="8"/>
        <v>No</v>
      </c>
      <c r="Q62" s="26" t="str">
        <f t="shared" ca="1" si="8"/>
        <v>No</v>
      </c>
      <c r="R62" s="26" t="str">
        <f t="shared" ca="1" si="8"/>
        <v>Yes</v>
      </c>
      <c r="S62" s="26" t="str">
        <f t="shared" ca="1" si="9"/>
        <v>Eskimo</v>
      </c>
      <c r="T62" s="26" t="str">
        <f t="shared" ca="1" si="10"/>
        <v>Yes</v>
      </c>
      <c r="U62" s="26">
        <f t="shared" ca="1" si="11"/>
        <v>3801</v>
      </c>
      <c r="X62" s="26" t="str">
        <f t="shared" ca="1" si="12"/>
        <v>Yes</v>
      </c>
      <c r="Y62" s="26" t="str">
        <f t="shared" ca="1" si="12"/>
        <v>Yes</v>
      </c>
      <c r="Z62" s="26" t="str">
        <f t="shared" ca="1" si="12"/>
        <v>No</v>
      </c>
      <c r="AA62" s="26" t="str">
        <f t="shared" ca="1" si="12"/>
        <v>No</v>
      </c>
      <c r="AB62" s="26" t="str">
        <f t="shared" ca="1" si="13"/>
        <v>Yes</v>
      </c>
      <c r="AG62" s="26" t="str">
        <f t="shared" ca="1" si="14"/>
        <v>No</v>
      </c>
      <c r="AH62" s="26" t="str">
        <f t="shared" ca="1" si="14"/>
        <v>No</v>
      </c>
      <c r="AI62" s="26" t="str">
        <f t="shared" ca="1" si="14"/>
        <v>No</v>
      </c>
      <c r="AJ62" s="26" t="str">
        <f t="shared" ca="1" si="14"/>
        <v>No</v>
      </c>
      <c r="AK62" s="26" t="str">
        <f t="shared" ca="1" si="15"/>
        <v>No</v>
      </c>
      <c r="AL62" s="26" t="str">
        <f t="shared" ca="1" si="15"/>
        <v>No</v>
      </c>
      <c r="AM62" s="26">
        <f t="shared" ca="1" si="16"/>
        <v>2</v>
      </c>
      <c r="AN62" s="26">
        <f t="shared" ca="1" si="17"/>
        <v>1</v>
      </c>
      <c r="AT62" t="str">
        <f t="shared" ca="1" si="18"/>
        <v>Male</v>
      </c>
      <c r="AU62">
        <f t="shared" ca="1" si="19"/>
        <v>1549</v>
      </c>
      <c r="AV62">
        <f t="shared" ca="1" si="20"/>
        <v>1</v>
      </c>
      <c r="AW62">
        <f t="shared" ca="1" si="21"/>
        <v>34</v>
      </c>
      <c r="AX62">
        <f t="shared" ca="1" si="22"/>
        <v>3</v>
      </c>
      <c r="BB62" t="str">
        <f t="shared" ca="1" si="23"/>
        <v>EMLUCS</v>
      </c>
      <c r="BC62" t="str">
        <f t="shared" ca="1" si="24"/>
        <v>No</v>
      </c>
      <c r="BD62" t="str">
        <f t="shared" ca="1" si="24"/>
        <v>Yes</v>
      </c>
      <c r="BG62" t="str">
        <f t="shared" ca="1" si="25"/>
        <v>No</v>
      </c>
      <c r="BH62">
        <f t="shared" ca="1" si="26"/>
        <v>36</v>
      </c>
      <c r="BI62">
        <f t="shared" ca="1" si="27"/>
        <v>-3</v>
      </c>
      <c r="BJ62">
        <f t="shared" ca="1" si="28"/>
        <v>11</v>
      </c>
      <c r="BK62" t="str">
        <f t="shared" si="29"/>
        <v/>
      </c>
      <c r="BL62" s="26">
        <f t="shared" ca="1" si="30"/>
        <v>13</v>
      </c>
      <c r="BO62" s="26" t="str">
        <f t="shared" ca="1" si="31"/>
        <v>Yes</v>
      </c>
      <c r="CD62" s="26" t="str">
        <f t="shared" ca="1" si="32"/>
        <v>No</v>
      </c>
      <c r="CE62" s="26" t="str">
        <f t="shared" ca="1" si="33"/>
        <v>NA</v>
      </c>
      <c r="CI62" s="31" t="str">
        <f t="shared" si="34"/>
        <v/>
      </c>
      <c r="CJ62" s="26" t="str">
        <f t="shared" ca="1" si="35"/>
        <v>NA</v>
      </c>
      <c r="CK62" s="26" t="str">
        <f t="shared" ca="1" si="36"/>
        <v>NA</v>
      </c>
      <c r="DN62" s="26" t="str">
        <f t="shared" ca="1" si="37"/>
        <v>Yes</v>
      </c>
      <c r="DV62" t="str">
        <f t="shared" si="38"/>
        <v/>
      </c>
      <c r="DZ62" t="str">
        <f t="shared" si="39"/>
        <v/>
      </c>
      <c r="EA62" t="str">
        <f t="shared" si="40"/>
        <v/>
      </c>
      <c r="EB62" t="str">
        <f t="shared" si="41"/>
        <v/>
      </c>
      <c r="EC62" t="str">
        <f t="shared" si="42"/>
        <v/>
      </c>
      <c r="ED62" t="str">
        <f t="shared" si="43"/>
        <v/>
      </c>
      <c r="EE62" s="34" t="str">
        <f t="shared" si="44"/>
        <v/>
      </c>
      <c r="ER62" s="32" t="str">
        <f t="shared" si="45"/>
        <v/>
      </c>
      <c r="FA62" s="31" t="str">
        <f t="shared" si="46"/>
        <v/>
      </c>
      <c r="FM62" s="31" t="str">
        <f t="shared" si="47"/>
        <v/>
      </c>
      <c r="FQ62" s="26" t="s">
        <v>349</v>
      </c>
      <c r="FR62" s="39" t="str">
        <f t="shared" ca="1" si="48"/>
        <v>NA</v>
      </c>
      <c r="GO62" t="str">
        <f t="shared" ca="1" si="49"/>
        <v/>
      </c>
      <c r="GP62" t="str">
        <f t="shared" si="50"/>
        <v/>
      </c>
      <c r="GS62" t="str">
        <f t="shared" ca="1" si="51"/>
        <v/>
      </c>
      <c r="GY62" t="str">
        <f t="shared" ca="1" si="52"/>
        <v/>
      </c>
      <c r="GZ62" t="str">
        <f t="shared" si="53"/>
        <v/>
      </c>
      <c r="HF62" t="str">
        <f t="shared" ca="1" si="54"/>
        <v/>
      </c>
      <c r="HG62" s="31" t="str">
        <f t="shared" si="55"/>
        <v/>
      </c>
      <c r="HM62" t="str">
        <f t="shared" ca="1" si="56"/>
        <v/>
      </c>
      <c r="HN62" t="str">
        <f t="shared" si="57"/>
        <v/>
      </c>
      <c r="HT62" t="str">
        <f t="shared" ca="1" si="58"/>
        <v/>
      </c>
      <c r="HU62" t="str">
        <f t="shared" si="59"/>
        <v/>
      </c>
      <c r="IA62" s="37" t="str">
        <f t="shared" ca="1" si="60"/>
        <v/>
      </c>
      <c r="IB62" t="str">
        <f t="shared" si="61"/>
        <v/>
      </c>
      <c r="IH62" s="37" t="str">
        <f t="shared" ca="1" si="62"/>
        <v/>
      </c>
      <c r="II62" t="str">
        <f t="shared" si="63"/>
        <v/>
      </c>
      <c r="JT62" s="26" t="str">
        <f t="shared" si="64"/>
        <v/>
      </c>
      <c r="JV62" t="str">
        <f t="shared" si="65"/>
        <v/>
      </c>
      <c r="KK62" t="str">
        <f t="shared" si="66"/>
        <v/>
      </c>
      <c r="KM62" s="31" t="str">
        <f t="shared" si="67"/>
        <v/>
      </c>
      <c r="KP62" s="38" t="str">
        <f t="shared" si="68"/>
        <v/>
      </c>
      <c r="KX62" t="str">
        <f t="shared" si="69"/>
        <v/>
      </c>
      <c r="KY62" t="str">
        <f t="shared" si="70"/>
        <v/>
      </c>
      <c r="LB62" t="str">
        <f t="shared" si="71"/>
        <v/>
      </c>
      <c r="LD62" t="str">
        <f t="shared" si="72"/>
        <v/>
      </c>
      <c r="LE62" t="str">
        <f t="shared" si="73"/>
        <v/>
      </c>
      <c r="LO62" t="str">
        <f t="shared" si="74"/>
        <v/>
      </c>
    </row>
    <row r="63" spans="1:327" ht="16" x14ac:dyDescent="0.2">
      <c r="A63">
        <v>3</v>
      </c>
      <c r="C63" s="26" t="str">
        <f t="shared" ca="1" si="0"/>
        <v>Inborn</v>
      </c>
      <c r="E63" s="27" t="str">
        <f t="shared" ca="1" si="1"/>
        <v>Jan</v>
      </c>
      <c r="F63" s="27" t="str">
        <f t="shared" ca="1" si="2"/>
        <v>Nov</v>
      </c>
      <c r="G63" s="28" t="str">
        <f t="shared" ca="1" si="3"/>
        <v/>
      </c>
      <c r="H63" t="str">
        <f t="shared" si="4"/>
        <v/>
      </c>
      <c r="I63" s="26">
        <f t="shared" ca="1" si="5"/>
        <v>69</v>
      </c>
      <c r="L63" s="31" t="str">
        <f t="shared" si="6"/>
        <v/>
      </c>
      <c r="O63" s="26">
        <f t="shared" ca="1" si="7"/>
        <v>36</v>
      </c>
      <c r="P63" s="26" t="str">
        <f t="shared" ca="1" si="8"/>
        <v>No</v>
      </c>
      <c r="Q63" s="26" t="str">
        <f t="shared" ca="1" si="8"/>
        <v>Yes</v>
      </c>
      <c r="R63" s="26" t="str">
        <f t="shared" ca="1" si="8"/>
        <v>Yes</v>
      </c>
      <c r="S63" s="26" t="str">
        <f t="shared" ca="1" si="9"/>
        <v>Hispanic</v>
      </c>
      <c r="T63" s="26" t="str">
        <f t="shared" ca="1" si="10"/>
        <v>No</v>
      </c>
      <c r="U63" s="26">
        <f t="shared" ca="1" si="11"/>
        <v>3151</v>
      </c>
      <c r="X63" s="26" t="str">
        <f t="shared" ca="1" si="12"/>
        <v>Yes</v>
      </c>
      <c r="Y63" s="26" t="str">
        <f t="shared" ca="1" si="12"/>
        <v>Yes</v>
      </c>
      <c r="Z63" s="26" t="str">
        <f t="shared" ca="1" si="12"/>
        <v>No</v>
      </c>
      <c r="AA63" s="26" t="str">
        <f t="shared" ca="1" si="12"/>
        <v>Yes</v>
      </c>
      <c r="AB63" s="26" t="str">
        <f t="shared" ca="1" si="13"/>
        <v>No</v>
      </c>
      <c r="AG63" s="26" t="str">
        <f t="shared" ca="1" si="14"/>
        <v>Yes</v>
      </c>
      <c r="AH63" s="26" t="str">
        <f t="shared" ca="1" si="14"/>
        <v>No</v>
      </c>
      <c r="AI63" s="26" t="str">
        <f t="shared" ca="1" si="14"/>
        <v>No</v>
      </c>
      <c r="AJ63" s="26" t="str">
        <f t="shared" ca="1" si="14"/>
        <v>No</v>
      </c>
      <c r="AK63" s="26" t="str">
        <f t="shared" ca="1" si="15"/>
        <v>No</v>
      </c>
      <c r="AL63" s="26" t="str">
        <f t="shared" ca="1" si="15"/>
        <v>Yes</v>
      </c>
      <c r="AM63" s="26">
        <f t="shared" ca="1" si="16"/>
        <v>7</v>
      </c>
      <c r="AN63" s="26">
        <f t="shared" ca="1" si="17"/>
        <v>2</v>
      </c>
      <c r="AT63" t="str">
        <f t="shared" ca="1" si="18"/>
        <v>Female</v>
      </c>
      <c r="AU63">
        <f t="shared" ca="1" si="19"/>
        <v>1860</v>
      </c>
      <c r="AV63">
        <f t="shared" ca="1" si="20"/>
        <v>1</v>
      </c>
      <c r="AW63">
        <f t="shared" ca="1" si="21"/>
        <v>30</v>
      </c>
      <c r="AX63">
        <f t="shared" ca="1" si="22"/>
        <v>1</v>
      </c>
      <c r="BB63" t="str">
        <f t="shared" ca="1" si="23"/>
        <v>Vaginal</v>
      </c>
      <c r="BC63" t="str">
        <f t="shared" ca="1" si="24"/>
        <v>Yes</v>
      </c>
      <c r="BD63" t="str">
        <f t="shared" ca="1" si="24"/>
        <v>Yes</v>
      </c>
      <c r="BG63" t="str">
        <f t="shared" ca="1" si="25"/>
        <v>Yes</v>
      </c>
      <c r="BH63">
        <f t="shared" ca="1" si="26"/>
        <v>36</v>
      </c>
      <c r="BI63">
        <f t="shared" ca="1" si="27"/>
        <v>-2</v>
      </c>
      <c r="BJ63">
        <f t="shared" ca="1" si="28"/>
        <v>9</v>
      </c>
      <c r="BK63" t="str">
        <f t="shared" si="29"/>
        <v/>
      </c>
      <c r="BL63" s="26">
        <f t="shared" ca="1" si="30"/>
        <v>11</v>
      </c>
      <c r="BO63" s="26" t="str">
        <f t="shared" ca="1" si="31"/>
        <v>Yes</v>
      </c>
      <c r="CD63" s="26" t="str">
        <f t="shared" ca="1" si="32"/>
        <v>No</v>
      </c>
      <c r="CE63" s="26" t="str">
        <f t="shared" ca="1" si="33"/>
        <v>NA</v>
      </c>
      <c r="CI63" s="31" t="str">
        <f t="shared" si="34"/>
        <v/>
      </c>
      <c r="CJ63" s="26" t="str">
        <f t="shared" ca="1" si="35"/>
        <v>NA</v>
      </c>
      <c r="CK63" s="26" t="str">
        <f t="shared" ca="1" si="36"/>
        <v>No</v>
      </c>
      <c r="DN63" s="26" t="str">
        <f t="shared" ca="1" si="37"/>
        <v>Yes</v>
      </c>
      <c r="DV63" t="str">
        <f t="shared" si="38"/>
        <v/>
      </c>
      <c r="DZ63" t="str">
        <f t="shared" si="39"/>
        <v/>
      </c>
      <c r="EA63" t="str">
        <f t="shared" si="40"/>
        <v/>
      </c>
      <c r="EB63" t="str">
        <f t="shared" si="41"/>
        <v/>
      </c>
      <c r="EC63" t="str">
        <f t="shared" si="42"/>
        <v/>
      </c>
      <c r="ED63" t="str">
        <f t="shared" si="43"/>
        <v/>
      </c>
      <c r="EE63" s="34" t="str">
        <f t="shared" si="44"/>
        <v/>
      </c>
      <c r="ER63" s="32" t="str">
        <f t="shared" si="45"/>
        <v/>
      </c>
      <c r="FA63" s="31" t="str">
        <f t="shared" si="46"/>
        <v/>
      </c>
      <c r="FM63" s="31" t="str">
        <f t="shared" si="47"/>
        <v/>
      </c>
      <c r="FQ63" s="26" t="s">
        <v>350</v>
      </c>
      <c r="FR63" s="39" t="str">
        <f t="shared" ca="1" si="48"/>
        <v>Other</v>
      </c>
      <c r="GO63" t="str">
        <f t="shared" ca="1" si="49"/>
        <v/>
      </c>
      <c r="GP63" t="str">
        <f t="shared" si="50"/>
        <v/>
      </c>
      <c r="GS63" t="str">
        <f t="shared" ca="1" si="51"/>
        <v/>
      </c>
      <c r="GY63" t="str">
        <f t="shared" ca="1" si="52"/>
        <v/>
      </c>
      <c r="GZ63" t="str">
        <f t="shared" si="53"/>
        <v/>
      </c>
      <c r="HF63" t="str">
        <f t="shared" ca="1" si="54"/>
        <v/>
      </c>
      <c r="HG63" s="31" t="str">
        <f t="shared" si="55"/>
        <v/>
      </c>
      <c r="HM63" t="str">
        <f t="shared" ca="1" si="56"/>
        <v/>
      </c>
      <c r="HN63" t="str">
        <f t="shared" si="57"/>
        <v/>
      </c>
      <c r="HT63" t="str">
        <f t="shared" ca="1" si="58"/>
        <v/>
      </c>
      <c r="HU63" t="str">
        <f t="shared" si="59"/>
        <v/>
      </c>
      <c r="IA63" s="37" t="str">
        <f t="shared" ca="1" si="60"/>
        <v/>
      </c>
      <c r="IB63" t="str">
        <f t="shared" si="61"/>
        <v/>
      </c>
      <c r="IH63" s="37" t="str">
        <f t="shared" ca="1" si="62"/>
        <v/>
      </c>
      <c r="II63" t="str">
        <f t="shared" si="63"/>
        <v/>
      </c>
      <c r="JT63" s="26" t="str">
        <f t="shared" si="64"/>
        <v/>
      </c>
      <c r="JV63" t="str">
        <f t="shared" si="65"/>
        <v/>
      </c>
      <c r="KK63" t="str">
        <f t="shared" si="66"/>
        <v/>
      </c>
      <c r="KM63" s="31" t="str">
        <f t="shared" si="67"/>
        <v/>
      </c>
      <c r="KP63" s="38" t="str">
        <f t="shared" si="68"/>
        <v/>
      </c>
      <c r="KX63" t="str">
        <f t="shared" si="69"/>
        <v/>
      </c>
      <c r="KY63" t="str">
        <f t="shared" si="70"/>
        <v/>
      </c>
      <c r="LB63" t="str">
        <f t="shared" si="71"/>
        <v/>
      </c>
      <c r="LD63" t="str">
        <f t="shared" si="72"/>
        <v/>
      </c>
      <c r="LE63" t="str">
        <f t="shared" si="73"/>
        <v/>
      </c>
      <c r="LO63" t="str">
        <f t="shared" si="74"/>
        <v/>
      </c>
    </row>
    <row r="64" spans="1:327" ht="16" x14ac:dyDescent="0.2">
      <c r="A64">
        <v>3</v>
      </c>
      <c r="C64" s="26" t="str">
        <f t="shared" ca="1" si="0"/>
        <v>Inborn</v>
      </c>
      <c r="E64" s="27" t="str">
        <f t="shared" ca="1" si="1"/>
        <v>Jan</v>
      </c>
      <c r="F64" s="27" t="str">
        <f t="shared" ca="1" si="2"/>
        <v>Feb</v>
      </c>
      <c r="G64" s="28" t="str">
        <f t="shared" ca="1" si="3"/>
        <v/>
      </c>
      <c r="H64" t="str">
        <f t="shared" si="4"/>
        <v/>
      </c>
      <c r="I64" s="26">
        <f t="shared" ca="1" si="5"/>
        <v>66</v>
      </c>
      <c r="L64" s="31" t="str">
        <f t="shared" si="6"/>
        <v/>
      </c>
      <c r="O64" s="26">
        <f t="shared" ca="1" si="7"/>
        <v>49</v>
      </c>
      <c r="P64" s="26" t="str">
        <f t="shared" ca="1" si="8"/>
        <v>Yes</v>
      </c>
      <c r="Q64" s="26" t="str">
        <f t="shared" ca="1" si="8"/>
        <v>No</v>
      </c>
      <c r="R64" s="26" t="str">
        <f t="shared" ca="1" si="8"/>
        <v>Yes</v>
      </c>
      <c r="S64" s="26" t="str">
        <f t="shared" ca="1" si="9"/>
        <v>African</v>
      </c>
      <c r="T64" s="26" t="str">
        <f t="shared" ca="1" si="10"/>
        <v>Yes</v>
      </c>
      <c r="U64" s="26">
        <f t="shared" ca="1" si="11"/>
        <v>3793</v>
      </c>
      <c r="X64" s="26" t="str">
        <f t="shared" ca="1" si="12"/>
        <v>Yes</v>
      </c>
      <c r="Y64" s="26" t="str">
        <f t="shared" ca="1" si="12"/>
        <v>No</v>
      </c>
      <c r="Z64" s="26" t="str">
        <f t="shared" ca="1" si="12"/>
        <v>No</v>
      </c>
      <c r="AA64" s="26" t="str">
        <f t="shared" ca="1" si="12"/>
        <v>No</v>
      </c>
      <c r="AB64" s="26" t="str">
        <f t="shared" ca="1" si="13"/>
        <v>No</v>
      </c>
      <c r="AG64" s="26" t="str">
        <f t="shared" ca="1" si="14"/>
        <v>Yes</v>
      </c>
      <c r="AH64" s="26" t="str">
        <f t="shared" ca="1" si="14"/>
        <v>Yes</v>
      </c>
      <c r="AI64" s="26" t="str">
        <f t="shared" ca="1" si="14"/>
        <v>Yes</v>
      </c>
      <c r="AJ64" s="26" t="str">
        <f t="shared" ca="1" si="14"/>
        <v>No</v>
      </c>
      <c r="AK64" s="26" t="str">
        <f t="shared" ca="1" si="15"/>
        <v>No</v>
      </c>
      <c r="AL64" s="26" t="str">
        <f t="shared" ca="1" si="15"/>
        <v>Yes</v>
      </c>
      <c r="AM64" s="26">
        <f t="shared" ca="1" si="16"/>
        <v>8</v>
      </c>
      <c r="AN64" s="26">
        <f t="shared" ca="1" si="17"/>
        <v>2</v>
      </c>
      <c r="AT64" t="str">
        <f t="shared" ca="1" si="18"/>
        <v>Female</v>
      </c>
      <c r="AU64">
        <f t="shared" ca="1" si="19"/>
        <v>2072</v>
      </c>
      <c r="AV64">
        <f t="shared" ca="1" si="20"/>
        <v>0</v>
      </c>
      <c r="AW64">
        <f t="shared" ca="1" si="21"/>
        <v>38</v>
      </c>
      <c r="AX64">
        <f t="shared" ca="1" si="22"/>
        <v>4</v>
      </c>
      <c r="BB64" t="str">
        <f t="shared" ca="1" si="23"/>
        <v>Vaginal</v>
      </c>
      <c r="BC64" t="str">
        <f t="shared" ca="1" si="24"/>
        <v>No</v>
      </c>
      <c r="BD64" t="str">
        <f t="shared" ca="1" si="24"/>
        <v>No</v>
      </c>
      <c r="BG64" t="str">
        <f t="shared" ca="1" si="25"/>
        <v>Yes</v>
      </c>
      <c r="BH64">
        <f t="shared" ca="1" si="26"/>
        <v>36</v>
      </c>
      <c r="BI64">
        <f t="shared" ca="1" si="27"/>
        <v>-17</v>
      </c>
      <c r="BJ64">
        <f t="shared" ca="1" si="28"/>
        <v>10</v>
      </c>
      <c r="BK64" t="str">
        <f t="shared" si="29"/>
        <v/>
      </c>
      <c r="BL64" s="26">
        <f t="shared" ca="1" si="30"/>
        <v>12</v>
      </c>
      <c r="BO64" s="26" t="str">
        <f t="shared" ca="1" si="31"/>
        <v>Yes</v>
      </c>
      <c r="CD64" s="26" t="str">
        <f t="shared" ca="1" si="32"/>
        <v>No</v>
      </c>
      <c r="CE64" s="26" t="str">
        <f t="shared" ca="1" si="33"/>
        <v>NA</v>
      </c>
      <c r="CI64" s="31" t="str">
        <f t="shared" si="34"/>
        <v/>
      </c>
      <c r="CJ64" s="26" t="str">
        <f t="shared" ca="1" si="35"/>
        <v>NA</v>
      </c>
      <c r="CK64" s="26" t="str">
        <f t="shared" ca="1" si="36"/>
        <v>NA</v>
      </c>
      <c r="DN64" s="26" t="str">
        <f t="shared" ca="1" si="37"/>
        <v>No</v>
      </c>
      <c r="DV64" t="str">
        <f t="shared" si="38"/>
        <v/>
      </c>
      <c r="DZ64" t="str">
        <f t="shared" si="39"/>
        <v/>
      </c>
      <c r="EA64" t="str">
        <f t="shared" si="40"/>
        <v/>
      </c>
      <c r="EB64" t="str">
        <f t="shared" si="41"/>
        <v/>
      </c>
      <c r="EC64" t="str">
        <f t="shared" si="42"/>
        <v/>
      </c>
      <c r="ED64" t="str">
        <f t="shared" si="43"/>
        <v/>
      </c>
      <c r="EE64" s="34" t="str">
        <f t="shared" si="44"/>
        <v/>
      </c>
      <c r="ER64" s="32" t="str">
        <f t="shared" si="45"/>
        <v/>
      </c>
      <c r="FA64" s="31" t="str">
        <f t="shared" si="46"/>
        <v/>
      </c>
      <c r="FM64" s="31" t="str">
        <f t="shared" si="47"/>
        <v/>
      </c>
      <c r="FQ64" s="26" t="s">
        <v>350</v>
      </c>
      <c r="FR64" s="39" t="str">
        <f t="shared" ca="1" si="48"/>
        <v>GNB</v>
      </c>
      <c r="GO64" t="str">
        <f t="shared" ca="1" si="49"/>
        <v/>
      </c>
      <c r="GP64" t="str">
        <f t="shared" si="50"/>
        <v/>
      </c>
      <c r="GS64" t="str">
        <f t="shared" ca="1" si="51"/>
        <v/>
      </c>
      <c r="GY64" t="str">
        <f t="shared" ca="1" si="52"/>
        <v/>
      </c>
      <c r="GZ64" t="str">
        <f t="shared" si="53"/>
        <v/>
      </c>
      <c r="HF64" t="str">
        <f t="shared" ca="1" si="54"/>
        <v/>
      </c>
      <c r="HG64" s="31" t="str">
        <f t="shared" si="55"/>
        <v/>
      </c>
      <c r="HM64" t="str">
        <f t="shared" ca="1" si="56"/>
        <v/>
      </c>
      <c r="HN64" t="str">
        <f t="shared" si="57"/>
        <v/>
      </c>
      <c r="HT64" t="str">
        <f t="shared" ca="1" si="58"/>
        <v/>
      </c>
      <c r="HU64" t="str">
        <f t="shared" si="59"/>
        <v/>
      </c>
      <c r="IA64" s="37" t="str">
        <f t="shared" ca="1" si="60"/>
        <v/>
      </c>
      <c r="IB64" t="str">
        <f t="shared" si="61"/>
        <v/>
      </c>
      <c r="IH64" s="37" t="str">
        <f t="shared" ca="1" si="62"/>
        <v/>
      </c>
      <c r="II64" t="str">
        <f t="shared" si="63"/>
        <v/>
      </c>
      <c r="JT64" s="26" t="str">
        <f t="shared" si="64"/>
        <v/>
      </c>
      <c r="JV64" t="str">
        <f t="shared" si="65"/>
        <v/>
      </c>
      <c r="KK64" t="str">
        <f t="shared" si="66"/>
        <v/>
      </c>
      <c r="KM64" s="31" t="str">
        <f t="shared" si="67"/>
        <v/>
      </c>
      <c r="KP64" s="38" t="str">
        <f t="shared" si="68"/>
        <v/>
      </c>
      <c r="KX64" t="str">
        <f t="shared" si="69"/>
        <v/>
      </c>
      <c r="KY64" t="str">
        <f t="shared" si="70"/>
        <v/>
      </c>
      <c r="LB64" t="str">
        <f t="shared" si="71"/>
        <v/>
      </c>
      <c r="LD64" t="str">
        <f t="shared" si="72"/>
        <v/>
      </c>
      <c r="LE64" t="str">
        <f t="shared" si="73"/>
        <v/>
      </c>
      <c r="LO64" t="str">
        <f t="shared" si="74"/>
        <v/>
      </c>
    </row>
    <row r="65" spans="1:327" ht="16" x14ac:dyDescent="0.2">
      <c r="A65">
        <v>1</v>
      </c>
      <c r="C65" s="26" t="str">
        <f t="shared" ca="1" si="0"/>
        <v>Outborn</v>
      </c>
      <c r="E65" s="27" t="str">
        <f t="shared" ca="1" si="1"/>
        <v>Dec</v>
      </c>
      <c r="F65" s="27" t="str">
        <f t="shared" ca="1" si="2"/>
        <v>Dec</v>
      </c>
      <c r="G65" s="28" t="str">
        <f t="shared" ca="1" si="3"/>
        <v/>
      </c>
      <c r="H65" t="str">
        <f t="shared" si="4"/>
        <v/>
      </c>
      <c r="I65" s="26">
        <f t="shared" ca="1" si="5"/>
        <v>28</v>
      </c>
      <c r="L65" s="31" t="str">
        <f t="shared" si="6"/>
        <v/>
      </c>
      <c r="O65" s="26">
        <f t="shared" ca="1" si="7"/>
        <v>34</v>
      </c>
      <c r="P65" s="26" t="str">
        <f t="shared" ca="1" si="8"/>
        <v>No</v>
      </c>
      <c r="Q65" s="26" t="str">
        <f t="shared" ca="1" si="8"/>
        <v>Yes</v>
      </c>
      <c r="R65" s="26" t="str">
        <f t="shared" ca="1" si="8"/>
        <v>Yes</v>
      </c>
      <c r="S65" s="26" t="str">
        <f t="shared" ca="1" si="9"/>
        <v>Asian</v>
      </c>
      <c r="T65" s="26" t="str">
        <f t="shared" ca="1" si="10"/>
        <v>No</v>
      </c>
      <c r="U65" s="26">
        <f t="shared" ca="1" si="11"/>
        <v>3584</v>
      </c>
      <c r="X65" s="26" t="str">
        <f t="shared" ca="1" si="12"/>
        <v>No</v>
      </c>
      <c r="Y65" s="26" t="str">
        <f t="shared" ca="1" si="12"/>
        <v>No</v>
      </c>
      <c r="Z65" s="26" t="str">
        <f t="shared" ca="1" si="12"/>
        <v>Yes</v>
      </c>
      <c r="AA65" s="26" t="str">
        <f t="shared" ca="1" si="12"/>
        <v>Yes</v>
      </c>
      <c r="AB65" s="26" t="str">
        <f t="shared" ca="1" si="13"/>
        <v>Yes</v>
      </c>
      <c r="AG65" s="26" t="str">
        <f t="shared" ca="1" si="14"/>
        <v>No</v>
      </c>
      <c r="AH65" s="26" t="str">
        <f t="shared" ca="1" si="14"/>
        <v>Yes</v>
      </c>
      <c r="AI65" s="26" t="str">
        <f t="shared" ca="1" si="14"/>
        <v>No</v>
      </c>
      <c r="AJ65" s="26" t="str">
        <f t="shared" ca="1" si="14"/>
        <v>Yes</v>
      </c>
      <c r="AK65" s="26" t="str">
        <f t="shared" ca="1" si="15"/>
        <v>Yes</v>
      </c>
      <c r="AL65" s="26" t="str">
        <f t="shared" ca="1" si="15"/>
        <v>Yes</v>
      </c>
      <c r="AM65" s="26">
        <f t="shared" ca="1" si="16"/>
        <v>10</v>
      </c>
      <c r="AN65" s="26">
        <f t="shared" ca="1" si="17"/>
        <v>2</v>
      </c>
      <c r="AT65" t="str">
        <f t="shared" ca="1" si="18"/>
        <v>Male</v>
      </c>
      <c r="AU65">
        <f t="shared" ca="1" si="19"/>
        <v>2799</v>
      </c>
      <c r="AV65">
        <f t="shared" ca="1" si="20"/>
        <v>0</v>
      </c>
      <c r="AW65">
        <f t="shared" ca="1" si="21"/>
        <v>40</v>
      </c>
      <c r="AX65">
        <f t="shared" ca="1" si="22"/>
        <v>2</v>
      </c>
      <c r="BB65" t="str">
        <f t="shared" ca="1" si="23"/>
        <v>Vaginal</v>
      </c>
      <c r="BC65" t="str">
        <f t="shared" ca="1" si="24"/>
        <v>Yes</v>
      </c>
      <c r="BD65" t="str">
        <f t="shared" ca="1" si="24"/>
        <v>Yes</v>
      </c>
      <c r="BG65" t="str">
        <f t="shared" ca="1" si="25"/>
        <v>Yes</v>
      </c>
      <c r="BH65">
        <f t="shared" ca="1" si="26"/>
        <v>37</v>
      </c>
      <c r="BI65">
        <f t="shared" ca="1" si="27"/>
        <v>-20</v>
      </c>
      <c r="BJ65">
        <f t="shared" ca="1" si="28"/>
        <v>17</v>
      </c>
      <c r="BK65" t="str">
        <f t="shared" si="29"/>
        <v/>
      </c>
      <c r="BL65" s="26">
        <f t="shared" ca="1" si="30"/>
        <v>19</v>
      </c>
      <c r="BO65" s="26" t="str">
        <f t="shared" ca="1" si="31"/>
        <v>Yes</v>
      </c>
      <c r="CD65" s="26" t="str">
        <f t="shared" ca="1" si="32"/>
        <v>No</v>
      </c>
      <c r="CE65" s="26" t="str">
        <f t="shared" ca="1" si="33"/>
        <v>NA</v>
      </c>
      <c r="CI65" s="31" t="str">
        <f t="shared" si="34"/>
        <v/>
      </c>
      <c r="CJ65" s="26" t="str">
        <f t="shared" ca="1" si="35"/>
        <v>NA</v>
      </c>
      <c r="CK65" s="26" t="str">
        <f t="shared" ca="1" si="36"/>
        <v>NA</v>
      </c>
      <c r="DN65" s="26" t="str">
        <f t="shared" ca="1" si="37"/>
        <v>Yes</v>
      </c>
      <c r="DV65" t="str">
        <f t="shared" si="38"/>
        <v/>
      </c>
      <c r="DZ65" t="str">
        <f t="shared" si="39"/>
        <v/>
      </c>
      <c r="EA65" t="str">
        <f t="shared" si="40"/>
        <v/>
      </c>
      <c r="EB65" t="str">
        <f t="shared" si="41"/>
        <v/>
      </c>
      <c r="EC65" t="str">
        <f t="shared" si="42"/>
        <v/>
      </c>
      <c r="ED65" t="str">
        <f t="shared" si="43"/>
        <v/>
      </c>
      <c r="EE65" s="34" t="str">
        <f t="shared" si="44"/>
        <v/>
      </c>
      <c r="ER65" s="32" t="str">
        <f t="shared" si="45"/>
        <v/>
      </c>
      <c r="FA65" s="31" t="str">
        <f t="shared" si="46"/>
        <v/>
      </c>
      <c r="FM65" s="31" t="str">
        <f t="shared" si="47"/>
        <v/>
      </c>
      <c r="FQ65" s="26" t="s">
        <v>349</v>
      </c>
      <c r="FR65" s="39" t="str">
        <f t="shared" ca="1" si="48"/>
        <v>NA</v>
      </c>
      <c r="GO65" t="str">
        <f t="shared" ca="1" si="49"/>
        <v/>
      </c>
      <c r="GP65" t="str">
        <f t="shared" si="50"/>
        <v/>
      </c>
      <c r="GS65" t="str">
        <f t="shared" ca="1" si="51"/>
        <v/>
      </c>
      <c r="GY65" t="str">
        <f t="shared" ca="1" si="52"/>
        <v/>
      </c>
      <c r="GZ65" t="str">
        <f t="shared" si="53"/>
        <v/>
      </c>
      <c r="HF65" t="str">
        <f t="shared" ca="1" si="54"/>
        <v/>
      </c>
      <c r="HG65" s="31" t="str">
        <f t="shared" si="55"/>
        <v/>
      </c>
      <c r="HM65" t="str">
        <f t="shared" ca="1" si="56"/>
        <v/>
      </c>
      <c r="HN65" t="str">
        <f t="shared" si="57"/>
        <v/>
      </c>
      <c r="HT65" t="str">
        <f t="shared" ca="1" si="58"/>
        <v/>
      </c>
      <c r="HU65" t="str">
        <f t="shared" si="59"/>
        <v/>
      </c>
      <c r="IA65" s="37" t="str">
        <f t="shared" ca="1" si="60"/>
        <v/>
      </c>
      <c r="IB65" t="str">
        <f t="shared" si="61"/>
        <v/>
      </c>
      <c r="IH65" s="37" t="str">
        <f t="shared" ca="1" si="62"/>
        <v/>
      </c>
      <c r="II65" t="str">
        <f t="shared" si="63"/>
        <v/>
      </c>
      <c r="JT65" s="26" t="str">
        <f t="shared" si="64"/>
        <v/>
      </c>
      <c r="JV65" t="str">
        <f t="shared" si="65"/>
        <v/>
      </c>
      <c r="KK65" t="str">
        <f t="shared" si="66"/>
        <v/>
      </c>
      <c r="KM65" s="31" t="str">
        <f t="shared" si="67"/>
        <v/>
      </c>
      <c r="KP65" s="38" t="str">
        <f t="shared" si="68"/>
        <v/>
      </c>
      <c r="KX65" t="str">
        <f t="shared" si="69"/>
        <v/>
      </c>
      <c r="KY65" t="str">
        <f t="shared" si="70"/>
        <v/>
      </c>
      <c r="LB65" t="str">
        <f t="shared" si="71"/>
        <v/>
      </c>
      <c r="LD65" t="str">
        <f t="shared" si="72"/>
        <v/>
      </c>
      <c r="LE65" t="str">
        <f t="shared" si="73"/>
        <v/>
      </c>
      <c r="LO65" t="str">
        <f t="shared" si="74"/>
        <v/>
      </c>
    </row>
    <row r="66" spans="1:327" ht="16" x14ac:dyDescent="0.2">
      <c r="A66">
        <v>3</v>
      </c>
      <c r="C66" s="26" t="str">
        <f t="shared" ca="1" si="0"/>
        <v>Inborn</v>
      </c>
      <c r="E66" s="27" t="str">
        <f t="shared" ca="1" si="1"/>
        <v>Aug</v>
      </c>
      <c r="F66" s="27" t="str">
        <f t="shared" ca="1" si="2"/>
        <v>Dec</v>
      </c>
      <c r="G66" s="28" t="str">
        <f t="shared" ca="1" si="3"/>
        <v/>
      </c>
      <c r="H66" t="str">
        <f t="shared" si="4"/>
        <v/>
      </c>
      <c r="I66" s="26">
        <f t="shared" ca="1" si="5"/>
        <v>98</v>
      </c>
      <c r="L66" s="31" t="str">
        <f t="shared" si="6"/>
        <v/>
      </c>
      <c r="O66" s="26">
        <f t="shared" ca="1" si="7"/>
        <v>39</v>
      </c>
      <c r="P66" s="26" t="str">
        <f t="shared" ca="1" si="8"/>
        <v>Yes</v>
      </c>
      <c r="Q66" s="26" t="str">
        <f t="shared" ca="1" si="8"/>
        <v>No</v>
      </c>
      <c r="R66" s="26" t="str">
        <f t="shared" ca="1" si="8"/>
        <v>Yes</v>
      </c>
      <c r="S66" s="26" t="str">
        <f t="shared" ca="1" si="9"/>
        <v>Asian</v>
      </c>
      <c r="T66" s="26" t="str">
        <f t="shared" ca="1" si="10"/>
        <v>No</v>
      </c>
      <c r="U66" s="26">
        <f t="shared" ca="1" si="11"/>
        <v>3392</v>
      </c>
      <c r="X66" s="26" t="str">
        <f t="shared" ca="1" si="12"/>
        <v>No</v>
      </c>
      <c r="Y66" s="26" t="str">
        <f t="shared" ca="1" si="12"/>
        <v>No</v>
      </c>
      <c r="Z66" s="26" t="str">
        <f t="shared" ca="1" si="12"/>
        <v>No</v>
      </c>
      <c r="AA66" s="26" t="str">
        <f t="shared" ref="AA66:AB129" ca="1" si="75">CHOOSE(RANDBETWEEN(1,2), "Yes", "No")</f>
        <v>No</v>
      </c>
      <c r="AB66" s="26" t="str">
        <f t="shared" ca="1" si="13"/>
        <v>Yes</v>
      </c>
      <c r="AG66" s="26" t="str">
        <f t="shared" ca="1" si="14"/>
        <v>Yes</v>
      </c>
      <c r="AH66" s="26" t="str">
        <f t="shared" ca="1" si="14"/>
        <v>Yes</v>
      </c>
      <c r="AI66" s="26" t="str">
        <f t="shared" ca="1" si="14"/>
        <v>Yes</v>
      </c>
      <c r="AJ66" s="26" t="str">
        <f t="shared" ref="AJ66:AL129" ca="1" si="76">CHOOSE(RANDBETWEEN(1,2), "Yes", "No")</f>
        <v>No</v>
      </c>
      <c r="AK66" s="26" t="str">
        <f t="shared" ca="1" si="15"/>
        <v>Yes</v>
      </c>
      <c r="AL66" s="26" t="str">
        <f t="shared" ca="1" si="15"/>
        <v>No</v>
      </c>
      <c r="AM66" s="26">
        <f t="shared" ca="1" si="16"/>
        <v>5</v>
      </c>
      <c r="AN66" s="26">
        <f t="shared" ca="1" si="17"/>
        <v>1</v>
      </c>
      <c r="AT66" t="str">
        <f t="shared" ca="1" si="18"/>
        <v>Male</v>
      </c>
      <c r="AU66">
        <f t="shared" ca="1" si="19"/>
        <v>2887</v>
      </c>
      <c r="AV66">
        <f t="shared" ca="1" si="20"/>
        <v>1</v>
      </c>
      <c r="AW66">
        <f t="shared" ca="1" si="21"/>
        <v>24</v>
      </c>
      <c r="AX66">
        <f t="shared" ca="1" si="22"/>
        <v>1</v>
      </c>
      <c r="BB66" t="str">
        <f t="shared" ca="1" si="23"/>
        <v>Vaginal</v>
      </c>
      <c r="BC66" t="str">
        <f t="shared" ca="1" si="24"/>
        <v>Yes</v>
      </c>
      <c r="BD66" t="str">
        <f t="shared" ca="1" si="24"/>
        <v>Yes</v>
      </c>
      <c r="BG66" t="str">
        <f t="shared" ca="1" si="25"/>
        <v>Yes</v>
      </c>
      <c r="BH66">
        <f t="shared" ca="1" si="26"/>
        <v>38</v>
      </c>
      <c r="BI66">
        <f t="shared" ca="1" si="27"/>
        <v>-17</v>
      </c>
      <c r="BJ66">
        <f t="shared" ca="1" si="28"/>
        <v>8</v>
      </c>
      <c r="BK66" t="str">
        <f t="shared" si="29"/>
        <v/>
      </c>
      <c r="BL66" s="26">
        <f t="shared" ca="1" si="30"/>
        <v>10</v>
      </c>
      <c r="BO66" s="26" t="str">
        <f t="shared" ca="1" si="31"/>
        <v>No</v>
      </c>
      <c r="CD66" s="26" t="str">
        <f t="shared" ca="1" si="32"/>
        <v>Yes</v>
      </c>
      <c r="CE66" s="26" t="str">
        <f t="shared" ca="1" si="33"/>
        <v>LMA</v>
      </c>
      <c r="CI66" s="31" t="str">
        <f t="shared" si="34"/>
        <v/>
      </c>
      <c r="CJ66" s="26" t="str">
        <f t="shared" ca="1" si="35"/>
        <v>OT</v>
      </c>
      <c r="CK66" s="26" t="str">
        <f t="shared" ca="1" si="36"/>
        <v>Yes</v>
      </c>
      <c r="DN66" s="26" t="str">
        <f t="shared" ca="1" si="37"/>
        <v>Yes</v>
      </c>
      <c r="DV66" t="str">
        <f t="shared" si="38"/>
        <v/>
      </c>
      <c r="DZ66" t="str">
        <f t="shared" si="39"/>
        <v/>
      </c>
      <c r="EA66" t="str">
        <f t="shared" si="40"/>
        <v/>
      </c>
      <c r="EB66" t="str">
        <f t="shared" si="41"/>
        <v/>
      </c>
      <c r="EC66" t="str">
        <f t="shared" si="42"/>
        <v/>
      </c>
      <c r="ED66" t="str">
        <f t="shared" si="43"/>
        <v/>
      </c>
      <c r="EE66" s="34" t="str">
        <f t="shared" si="44"/>
        <v/>
      </c>
      <c r="ER66" s="32" t="str">
        <f t="shared" si="45"/>
        <v/>
      </c>
      <c r="FA66" s="31" t="str">
        <f t="shared" si="46"/>
        <v/>
      </c>
      <c r="FM66" s="31" t="str">
        <f t="shared" si="47"/>
        <v/>
      </c>
      <c r="FQ66" s="26" t="s">
        <v>349</v>
      </c>
      <c r="FR66" s="39" t="str">
        <f t="shared" ca="1" si="48"/>
        <v>NA</v>
      </c>
      <c r="GO66" t="str">
        <f t="shared" ca="1" si="49"/>
        <v/>
      </c>
      <c r="GP66" t="str">
        <f t="shared" si="50"/>
        <v/>
      </c>
      <c r="GS66" t="str">
        <f t="shared" ca="1" si="51"/>
        <v/>
      </c>
      <c r="GY66" t="str">
        <f t="shared" ca="1" si="52"/>
        <v/>
      </c>
      <c r="GZ66" t="str">
        <f t="shared" si="53"/>
        <v/>
      </c>
      <c r="HF66" t="str">
        <f t="shared" ca="1" si="54"/>
        <v/>
      </c>
      <c r="HG66" s="31" t="str">
        <f t="shared" si="55"/>
        <v/>
      </c>
      <c r="HM66" t="str">
        <f t="shared" ca="1" si="56"/>
        <v/>
      </c>
      <c r="HN66" t="str">
        <f t="shared" si="57"/>
        <v/>
      </c>
      <c r="HT66" t="str">
        <f t="shared" ca="1" si="58"/>
        <v/>
      </c>
      <c r="HU66" t="str">
        <f t="shared" si="59"/>
        <v/>
      </c>
      <c r="IA66" s="37" t="str">
        <f t="shared" ca="1" si="60"/>
        <v/>
      </c>
      <c r="IB66" t="str">
        <f t="shared" si="61"/>
        <v/>
      </c>
      <c r="IH66" s="37" t="str">
        <f t="shared" ca="1" si="62"/>
        <v/>
      </c>
      <c r="II66" t="str">
        <f t="shared" si="63"/>
        <v/>
      </c>
      <c r="JT66" s="26" t="str">
        <f t="shared" si="64"/>
        <v/>
      </c>
      <c r="JV66" t="str">
        <f t="shared" si="65"/>
        <v/>
      </c>
      <c r="KK66" t="str">
        <f t="shared" si="66"/>
        <v/>
      </c>
      <c r="KM66" s="31" t="str">
        <f t="shared" si="67"/>
        <v/>
      </c>
      <c r="KP66" s="38" t="str">
        <f t="shared" si="68"/>
        <v/>
      </c>
      <c r="KX66" t="str">
        <f t="shared" si="69"/>
        <v/>
      </c>
      <c r="KY66" t="str">
        <f t="shared" si="70"/>
        <v/>
      </c>
      <c r="LB66" t="str">
        <f t="shared" si="71"/>
        <v/>
      </c>
      <c r="LD66" t="str">
        <f t="shared" si="72"/>
        <v/>
      </c>
      <c r="LE66" t="str">
        <f t="shared" si="73"/>
        <v/>
      </c>
      <c r="LO66" t="str">
        <f t="shared" si="74"/>
        <v/>
      </c>
    </row>
    <row r="67" spans="1:327" ht="16" x14ac:dyDescent="0.2">
      <c r="A67">
        <v>1</v>
      </c>
      <c r="C67" s="26" t="str">
        <f t="shared" ref="C67:C101" ca="1" si="77">CHOOSE(RANDBETWEEN(1,2), "Inborn", "Outborn")</f>
        <v>Outborn</v>
      </c>
      <c r="E67" s="27" t="str">
        <f t="shared" ref="E67:E130" ca="1" si="78">CHOOSE(RANDBETWEEN(1,12), "Jan", "Feb", "Mar", "Apr", "May", "Jun", "Jul", "Aug", "Sep", "Oct", "Nov", "Dec")</f>
        <v>Sep</v>
      </c>
      <c r="F67" s="27" t="str">
        <f t="shared" ref="F67:F130" ca="1" si="79">CHOOSE(RANDBETWEEN(1,12), "Jan", "Feb", "Mar", "Apr", "May", "Jun", "Jul", "Aug", "Sep", "Oct", "Nov", "Dec")</f>
        <v>Nov</v>
      </c>
      <c r="G67" s="28" t="str">
        <f t="shared" ref="G67:G130" ca="1" si="80">IF($AP67&gt;1, TODAY(), "")</f>
        <v/>
      </c>
      <c r="H67" t="str">
        <f t="shared" ref="H67:H130" si="81">IF($AP67, INT(($G67-$AP67)/7+$AW67)&amp;" weeks"&amp;IF(MOD($G67-$AP67+$AX67,7)=0,"",", "&amp;MOD($G67-$AP67+$AX67,7)&amp;" days"), "")</f>
        <v/>
      </c>
      <c r="I67" s="26">
        <f t="shared" ref="I67:I130" ca="1" si="82">RANDBETWEEN(1,100)</f>
        <v>99</v>
      </c>
      <c r="L67" s="31" t="str">
        <f t="shared" ref="L67:L130" si="83">IF($J67, (IF($AQ67&gt;$K67, $AP67-$J67, $AP67-J67-1)+IF($AQ67&gt;$K67, $AQ67-$K67, $AQ67+1-$K67))*24, "")</f>
        <v/>
      </c>
      <c r="O67" s="26">
        <f t="shared" ref="O67:O130" ca="1" si="84">RANDBETWEEN(16,50)</f>
        <v>50</v>
      </c>
      <c r="P67" s="26" t="str">
        <f t="shared" ref="P67:R130" ca="1" si="85">CHOOSE(RANDBETWEEN(1,2), "Yes", "No")</f>
        <v>Yes</v>
      </c>
      <c r="Q67" s="26" t="str">
        <f t="shared" ca="1" si="85"/>
        <v>No</v>
      </c>
      <c r="R67" s="26" t="str">
        <f t="shared" ca="1" si="85"/>
        <v>No</v>
      </c>
      <c r="S67" s="26" t="str">
        <f t="shared" ref="S67:S130" ca="1" si="86">CHOOSE(RANDBETWEEN(1,5), "Caucasian", "Asian", "Hispanic", "African", "Eskimo")</f>
        <v>Asian</v>
      </c>
      <c r="T67" s="26" t="str">
        <f t="shared" ref="T67:T130" ca="1" si="87">CHOOSE(RANDBETWEEN(1,2), "Yes", "No")</f>
        <v>Yes</v>
      </c>
      <c r="U67" s="26">
        <f t="shared" ref="U67:U130" ca="1" si="88">RANDBETWEEN(3000,3999)</f>
        <v>3275</v>
      </c>
      <c r="X67" s="26" t="str">
        <f t="shared" ref="X67:AB130" ca="1" si="89">CHOOSE(RANDBETWEEN(1,2), "Yes", "No")</f>
        <v>No</v>
      </c>
      <c r="Y67" s="26" t="str">
        <f t="shared" ca="1" si="89"/>
        <v>Yes</v>
      </c>
      <c r="Z67" s="26" t="str">
        <f t="shared" ca="1" si="89"/>
        <v>No</v>
      </c>
      <c r="AA67" s="26" t="str">
        <f t="shared" ca="1" si="75"/>
        <v>Yes</v>
      </c>
      <c r="AB67" s="26" t="str">
        <f t="shared" ca="1" si="75"/>
        <v>No</v>
      </c>
      <c r="AG67" s="26" t="str">
        <f t="shared" ref="AG67:AL130" ca="1" si="90">CHOOSE(RANDBETWEEN(1,2), "Yes", "No")</f>
        <v>No</v>
      </c>
      <c r="AH67" s="26" t="str">
        <f t="shared" ca="1" si="90"/>
        <v>No</v>
      </c>
      <c r="AI67" s="26" t="str">
        <f t="shared" ca="1" si="90"/>
        <v>Yes</v>
      </c>
      <c r="AJ67" s="26" t="str">
        <f t="shared" ca="1" si="76"/>
        <v>No</v>
      </c>
      <c r="AK67" s="26" t="str">
        <f t="shared" ca="1" si="76"/>
        <v>No</v>
      </c>
      <c r="AL67" s="26" t="str">
        <f t="shared" ca="1" si="76"/>
        <v>No</v>
      </c>
      <c r="AM67" s="26">
        <f t="shared" ref="AM67:AM130" ca="1" si="91">RANDBETWEEN(1,10)</f>
        <v>3</v>
      </c>
      <c r="AN67" s="26">
        <f t="shared" ref="AN67:AN130" ca="1" si="92">RANDBETWEEN(1,3)</f>
        <v>1</v>
      </c>
      <c r="AT67" t="str">
        <f t="shared" ref="AT67:AT130" ca="1" si="93">CHOOSE(RANDBETWEEN(1,2), "Male", "Female")</f>
        <v>Female</v>
      </c>
      <c r="AU67">
        <f t="shared" ref="AU67:AU130" ca="1" si="94">RANDBETWEEN(500,4000)</f>
        <v>1442</v>
      </c>
      <c r="AV67">
        <f t="shared" ref="AV67:AV130" ca="1" si="95">RANDBETWEEN(-3,3)</f>
        <v>-2</v>
      </c>
      <c r="AW67">
        <f t="shared" ref="AW67:AW130" ca="1" si="96">RANDBETWEEN(22,40)</f>
        <v>34</v>
      </c>
      <c r="AX67">
        <f t="shared" ref="AX67:AX130" ca="1" si="97">RANDBETWEEN(0,6)</f>
        <v>1</v>
      </c>
      <c r="BB67" t="str">
        <f t="shared" ref="BB67:BB130" ca="1" si="98">CHOOSE(RANDBETWEEN(1,4), "Vaginal", "EMLUCS", "ELUCS", "INSTRUMENTAL")</f>
        <v>Vaginal</v>
      </c>
      <c r="BC67" t="str">
        <f t="shared" ref="BC67:BD130" ca="1" si="99">CHOOSE(RANDBETWEEN(1,2), "Yes", "No")</f>
        <v>No</v>
      </c>
      <c r="BD67" t="str">
        <f t="shared" ca="1" si="99"/>
        <v>No</v>
      </c>
      <c r="BG67" t="str">
        <f t="shared" ref="BG67:BG130" ca="1" si="100">CHOOSE(RANDBETWEEN(1,2), "Yes", "No")</f>
        <v>No</v>
      </c>
      <c r="BH67">
        <f t="shared" ref="BH67:BH130" ca="1" si="101">RANDBETWEEN(34,38.5)</f>
        <v>37</v>
      </c>
      <c r="BI67">
        <f t="shared" ref="BI67:BI130" ca="1" si="102">RANDBETWEEN(-20,4)</f>
        <v>-9</v>
      </c>
      <c r="BJ67">
        <f t="shared" ref="BJ67:BJ130" ca="1" si="103">RANDBETWEEN(0,20)</f>
        <v>20</v>
      </c>
      <c r="BK67" t="str">
        <f t="shared" ref="BK67:BK130" si="104">IF($AP67, _xlfn.IFS($BJ67&gt;$BL67,$BJ67,$BJ67&lt;$BL67,$BL67), "")</f>
        <v/>
      </c>
      <c r="BL67" s="26">
        <f t="shared" ref="BL67:BL130" ca="1" si="105">IF(BJ67&gt;3, BJ67+2, "NA")</f>
        <v>22</v>
      </c>
      <c r="BO67" s="26" t="str">
        <f t="shared" ref="BO67:BO130" ca="1" si="106">IF(BL67&gt;10,"Yes","No")</f>
        <v>Yes</v>
      </c>
      <c r="CD67" s="26" t="str">
        <f t="shared" ref="CD67:CD130" ca="1" si="107">CHOOSE(RANDBETWEEN(1,2), "Yes", "No")</f>
        <v>No</v>
      </c>
      <c r="CE67" s="26" t="str">
        <f t="shared" ref="CE67:CE130" ca="1" si="108">IF(CD67="Yes",(CHOOSE(RANDBETWEEN(1,3), "ETT", "MIST","LMA")),"NA")</f>
        <v>NA</v>
      </c>
      <c r="CI67" s="31" t="str">
        <f t="shared" ref="CI67:CI130" si="109">IF($CF67, (IF($CG67&gt;$AQ67,$CF67-$AP67,$CF67-$AP67-1)+IF($CG67&gt;$AQ67, $CG67-$AQ67, $CG67+1-$AQ67))*24, "")</f>
        <v/>
      </c>
      <c r="CJ67" s="26" t="str">
        <f t="shared" ref="CJ67:CJ130" ca="1" si="110">IF(CD67="Yes",(CHOOSE(RANDBETWEEN(1,3), "BS", "NICU","OT")),"NA")</f>
        <v>NA</v>
      </c>
      <c r="CK67" s="26" t="str">
        <f t="shared" ref="CK67:CK130" ca="1" si="111">IF(AW67&lt;32,(CHOOSE(RANDBETWEEN(1,2), "Yes", "No")),"NA")</f>
        <v>NA</v>
      </c>
      <c r="DN67" s="26" t="str">
        <f t="shared" ref="DN67:DN130" ca="1" si="112">CHOOSE(RANDBETWEEN(1,2), "Yes", "No")</f>
        <v>No</v>
      </c>
      <c r="DV67" t="str">
        <f t="shared" ref="DV67:DV130" si="113">IF(DT67, (IF(DU67&gt;AQ67,DT67-AP67,DT67-AP67-1)+IF(DU67&gt;AQ67, DU67-AQ67, DU67+1-AQ67))*24, "")</f>
        <v/>
      </c>
      <c r="DZ67" t="str">
        <f t="shared" ref="DZ67:DZ130" si="114">IF($DW67, (IF($DY67&gt;$DU67,$DX67-$DT67,$DX67-$DT67-1)+IF($DY67&gt;$DU67, $DY67-$DU67, $DY67+1-$DU67))*24, "")</f>
        <v/>
      </c>
      <c r="EA67" t="str">
        <f t="shared" ref="EA67:EA130" si="115">_xlfn.IFS($DT67,IF($DW67&gt;0, COUNTIF($DZ67,"&gt;72"), 1),$DT67="","")</f>
        <v/>
      </c>
      <c r="EB67" t="str">
        <f t="shared" ref="EB67:EB130" si="116">_xlfn.IFS($DT67,IF($DW67&gt;0, COUNTIF($DZ67,"&gt;168"), 1),$DT67="","")</f>
        <v/>
      </c>
      <c r="EC67" t="str">
        <f t="shared" ref="EC67:EC130" si="117">IF($DQ67,$DQ67- $AP67+1, "")</f>
        <v/>
      </c>
      <c r="ED67" t="str">
        <f t="shared" ref="ED67:ED130" si="118">IF($DQ67, INT(($DQ67-$AP67)/7+$AW67), "")</f>
        <v/>
      </c>
      <c r="EE67" s="34" t="str">
        <f t="shared" ref="EE67:EE130" si="119">IF($DQ67, INT(($DQ67-$AP67)/7+$AW67)&amp;" weeks"&amp;IF(MOD($DQ67-$AP67+$AX67,7)=0,"",", "&amp;MOD($DQ67-$AP67+$AX67,7)&amp;" days"), "")</f>
        <v/>
      </c>
      <c r="ER67" s="32" t="str">
        <f t="shared" ref="ER67:ER130" si="120">IF($AP67, $AP67+245-(($AW67*7)+$AX67), "")</f>
        <v/>
      </c>
      <c r="FA67" s="31" t="str">
        <f t="shared" ref="FA67:FA130" si="121">IF(EZ67, EZ67-AP67+1, "")</f>
        <v/>
      </c>
      <c r="FM67" s="31" t="str">
        <f t="shared" ref="FM67:FM130" si="122">IF($FK67, (IF($FL67&gt;$AQ67,$FK67-$AP67,$FK67-$AP67-1)+IF($FL67&gt;$AQ67, $FL67-$AQ67, $FL67+1-$AQ67))*24, "")</f>
        <v/>
      </c>
      <c r="FQ67" s="26" t="s">
        <v>350</v>
      </c>
      <c r="FR67" s="39" t="str">
        <f t="shared" ref="FR67:FR130" ca="1" si="123">IF(FQ67="Yes",(CHOOSE(RANDBETWEEN(1,4), "CONS", "GPC","GNB", "Other")),"NA")</f>
        <v>GNB</v>
      </c>
      <c r="GO67" t="str">
        <f t="shared" ref="GO67:GO130" ca="1" si="124">IF($GM67, IF($GN67, ($GN67-$GM67+1), (TODAY()-$GM67+1)), "")</f>
        <v/>
      </c>
      <c r="GP67" t="str">
        <f t="shared" ref="GP67:GP130" si="125">IF($GN67, $GN67-$AP67+1, "")</f>
        <v/>
      </c>
      <c r="GS67" t="str">
        <f t="shared" ref="GS67:GS130" ca="1" si="126">IF($GQ67, IF($GR67, ($GR67-$GQ67+1), (TODAY()-$GQ67+1)), "")</f>
        <v/>
      </c>
      <c r="GY67" t="str">
        <f t="shared" ref="GY67:GY130" ca="1" si="127">IF($GU67, IF($GW67, ($GW67-$GU67+1), (TODAY()-$GU67+1)), "")</f>
        <v/>
      </c>
      <c r="GZ67" t="str">
        <f t="shared" ref="GZ67:GZ130" si="128">IF($GW67, $GW67-$AP67+1, "")</f>
        <v/>
      </c>
      <c r="HF67" t="str">
        <f t="shared" ref="HF67:HF130" ca="1" si="129">IF($HB67, IF($HD67, ($HD67-$HB67+1), (TODAY()-$HB67+1)), "")</f>
        <v/>
      </c>
      <c r="HG67" s="31" t="str">
        <f t="shared" ref="HG67:HG130" si="130">IF($HD67, $HD67-$AP67+1, "")</f>
        <v/>
      </c>
      <c r="HM67" t="str">
        <f t="shared" ref="HM67:HM130" ca="1" si="131">IF($HI67, IF($HK67, ($HK67-$HI67+1), (TODAY()-$HI67+1)), "")</f>
        <v/>
      </c>
      <c r="HN67" t="str">
        <f t="shared" ref="HN67:HN130" si="132">IF($HK67, $HK67-$AP67+1, "")</f>
        <v/>
      </c>
      <c r="HT67" t="str">
        <f t="shared" ref="HT67:HT130" ca="1" si="133">IF($HP67, IF($HR67, ($HR67-$HP67+1), (TODAY()-$HP67+1)), "")</f>
        <v/>
      </c>
      <c r="HU67" t="str">
        <f t="shared" ref="HU67:HU130" si="134">IF($HR67, $HR67-$AP67+1, "")</f>
        <v/>
      </c>
      <c r="IA67" s="37" t="str">
        <f t="shared" ref="IA67:IA130" ca="1" si="135">IF($HW67, IF($HY67, ($HY67-$HW67+1), (TODAY()-$HW67+1)), "")</f>
        <v/>
      </c>
      <c r="IB67" t="str">
        <f t="shared" ref="IB67:IB130" si="136">IF($HY67, $HY67-$AP67+1, "")</f>
        <v/>
      </c>
      <c r="IH67" s="37" t="str">
        <f t="shared" ref="IH67:IH130" ca="1" si="137">IF($ID67, IF($IF67, ($IF67-$ID67+1), (TODAY()-$ID67+1)), "")</f>
        <v/>
      </c>
      <c r="II67" t="str">
        <f t="shared" ref="II67:II130" si="138">IF($IF67, $IF67-$AP67+1, "")</f>
        <v/>
      </c>
      <c r="JT67" s="26" t="str">
        <f t="shared" ref="JT67:JT130" si="139">$JV67</f>
        <v/>
      </c>
      <c r="JV67" t="str">
        <f t="shared" ref="JV67:JV130" si="140">IF($JP67, IF($JU67&gt;0, (IF($JS67&gt;$JQ67,$JR67-$JP67,$JR67-$JP67-1)+IF($JS67&gt;$JQ67, $JS67-$JQ67, $JS67+1-$JQ67))*24, "Manual entry"),  "")</f>
        <v/>
      </c>
      <c r="KK67" t="str">
        <f t="shared" ref="KK67:KK130" si="141">IF($KJ67,$KJ67-$AP67+1,"")</f>
        <v/>
      </c>
      <c r="KM67" s="31" t="str">
        <f t="shared" ref="KM67:KM130" si="142">IF($KL67,$KL67-$AP67+1,"")</f>
        <v/>
      </c>
      <c r="KP67" s="38" t="str">
        <f t="shared" ref="KP67:KP130" si="143">IF(KO67, KO67-AV67, "")</f>
        <v/>
      </c>
      <c r="KX67" t="str">
        <f t="shared" ref="KX67:KX130" si="144">IF(AP67, IF(OR(KT67&gt;2, KU67&gt;2), 1, 0), "")</f>
        <v/>
      </c>
      <c r="KY67" t="str">
        <f t="shared" ref="KY67:KY130" si="145">IF(AP67, IF(OR(KT67&gt;0, KU67&gt;0), 1, 0), "")</f>
        <v/>
      </c>
      <c r="LB67" t="str">
        <f t="shared" ref="LB67:LB130" si="146">IF(AP67, IF(OR($KZ67&gt;0, $LA67&gt;0), 1, 0), "")</f>
        <v/>
      </c>
      <c r="LD67" t="str">
        <f t="shared" ref="LD67:LD130" si="147">IF(AP67, _xlfn.IFS(IL67=3,1,IQ67=3,1,IV67=3,1,JA67=3,1,JF67=3,1,JK67=3,1,(IL67+IQ67+IV67+JA67+JF67+JK67)&lt;1,0), "")</f>
        <v/>
      </c>
      <c r="LE67" t="str">
        <f t="shared" ref="LE67:LE130" si="148">IF(AP67, _xlfn.IFS($KX67=1,1,$LB67=1,1,$LD67=1,1,$KX67+$LB67+$LD67&lt;1,0), "")</f>
        <v/>
      </c>
      <c r="LO67" t="str">
        <f t="shared" ref="LO67:LO130" si="149">IF($LN67, IF($MB67, IF($LP67&gt;$MB67, 0, "error"), 1), "")</f>
        <v/>
      </c>
    </row>
    <row r="68" spans="1:327" ht="16" x14ac:dyDescent="0.2">
      <c r="A68">
        <v>1</v>
      </c>
      <c r="C68" s="26" t="str">
        <f t="shared" ca="1" si="77"/>
        <v>Inborn</v>
      </c>
      <c r="E68" s="27" t="str">
        <f t="shared" ca="1" si="78"/>
        <v>Oct</v>
      </c>
      <c r="F68" s="27" t="str">
        <f t="shared" ca="1" si="79"/>
        <v>Nov</v>
      </c>
      <c r="G68" s="28" t="str">
        <f t="shared" ca="1" si="80"/>
        <v/>
      </c>
      <c r="H68" t="str">
        <f t="shared" si="81"/>
        <v/>
      </c>
      <c r="I68" s="26">
        <f t="shared" ca="1" si="82"/>
        <v>37</v>
      </c>
      <c r="L68" s="31" t="str">
        <f t="shared" si="83"/>
        <v/>
      </c>
      <c r="O68" s="26">
        <f t="shared" ca="1" si="84"/>
        <v>18</v>
      </c>
      <c r="P68" s="26" t="str">
        <f t="shared" ca="1" si="85"/>
        <v>Yes</v>
      </c>
      <c r="Q68" s="26" t="str">
        <f t="shared" ca="1" si="85"/>
        <v>Yes</v>
      </c>
      <c r="R68" s="26" t="str">
        <f t="shared" ca="1" si="85"/>
        <v>Yes</v>
      </c>
      <c r="S68" s="26" t="str">
        <f t="shared" ca="1" si="86"/>
        <v>Eskimo</v>
      </c>
      <c r="T68" s="26" t="str">
        <f t="shared" ca="1" si="87"/>
        <v>No</v>
      </c>
      <c r="U68" s="26">
        <f t="shared" ca="1" si="88"/>
        <v>3994</v>
      </c>
      <c r="X68" s="26" t="str">
        <f t="shared" ca="1" si="89"/>
        <v>Yes</v>
      </c>
      <c r="Y68" s="26" t="str">
        <f t="shared" ca="1" si="89"/>
        <v>No</v>
      </c>
      <c r="Z68" s="26" t="str">
        <f t="shared" ca="1" si="89"/>
        <v>Yes</v>
      </c>
      <c r="AA68" s="26" t="str">
        <f t="shared" ca="1" si="75"/>
        <v>No</v>
      </c>
      <c r="AB68" s="26" t="str">
        <f t="shared" ca="1" si="75"/>
        <v>Yes</v>
      </c>
      <c r="AG68" s="26" t="str">
        <f t="shared" ca="1" si="90"/>
        <v>No</v>
      </c>
      <c r="AH68" s="26" t="str">
        <f t="shared" ca="1" si="90"/>
        <v>No</v>
      </c>
      <c r="AI68" s="26" t="str">
        <f t="shared" ca="1" si="90"/>
        <v>Yes</v>
      </c>
      <c r="AJ68" s="26" t="str">
        <f t="shared" ca="1" si="76"/>
        <v>No</v>
      </c>
      <c r="AK68" s="26" t="str">
        <f t="shared" ca="1" si="76"/>
        <v>No</v>
      </c>
      <c r="AL68" s="26" t="str">
        <f t="shared" ca="1" si="76"/>
        <v>Yes</v>
      </c>
      <c r="AM68" s="26">
        <f t="shared" ca="1" si="91"/>
        <v>1</v>
      </c>
      <c r="AN68" s="26">
        <f t="shared" ca="1" si="92"/>
        <v>3</v>
      </c>
      <c r="AT68" t="str">
        <f t="shared" ca="1" si="93"/>
        <v>Male</v>
      </c>
      <c r="AU68">
        <f t="shared" ca="1" si="94"/>
        <v>2181</v>
      </c>
      <c r="AV68">
        <f t="shared" ca="1" si="95"/>
        <v>-2</v>
      </c>
      <c r="AW68">
        <f t="shared" ca="1" si="96"/>
        <v>38</v>
      </c>
      <c r="AX68">
        <f t="shared" ca="1" si="97"/>
        <v>1</v>
      </c>
      <c r="BB68" t="str">
        <f t="shared" ca="1" si="98"/>
        <v>EMLUCS</v>
      </c>
      <c r="BC68" t="str">
        <f t="shared" ca="1" si="99"/>
        <v>Yes</v>
      </c>
      <c r="BD68" t="str">
        <f t="shared" ca="1" si="99"/>
        <v>Yes</v>
      </c>
      <c r="BG68" t="str">
        <f t="shared" ca="1" si="100"/>
        <v>No</v>
      </c>
      <c r="BH68">
        <f t="shared" ca="1" si="101"/>
        <v>35</v>
      </c>
      <c r="BI68">
        <f t="shared" ca="1" si="102"/>
        <v>-18</v>
      </c>
      <c r="BJ68">
        <f t="shared" ca="1" si="103"/>
        <v>9</v>
      </c>
      <c r="BK68" t="str">
        <f t="shared" si="104"/>
        <v/>
      </c>
      <c r="BL68" s="26">
        <f t="shared" ca="1" si="105"/>
        <v>11</v>
      </c>
      <c r="BO68" s="26" t="str">
        <f t="shared" ca="1" si="106"/>
        <v>Yes</v>
      </c>
      <c r="CD68" s="26" t="str">
        <f t="shared" ca="1" si="107"/>
        <v>Yes</v>
      </c>
      <c r="CE68" s="26" t="str">
        <f t="shared" ca="1" si="108"/>
        <v>ETT</v>
      </c>
      <c r="CI68" s="31" t="str">
        <f t="shared" si="109"/>
        <v/>
      </c>
      <c r="CJ68" s="26" t="str">
        <f t="shared" ca="1" si="110"/>
        <v>BS</v>
      </c>
      <c r="CK68" s="26" t="str">
        <f t="shared" ca="1" si="111"/>
        <v>NA</v>
      </c>
      <c r="DN68" s="26" t="str">
        <f t="shared" ca="1" si="112"/>
        <v>Yes</v>
      </c>
      <c r="DV68" t="str">
        <f t="shared" si="113"/>
        <v/>
      </c>
      <c r="DZ68" t="str">
        <f t="shared" si="114"/>
        <v/>
      </c>
      <c r="EA68" t="str">
        <f t="shared" si="115"/>
        <v/>
      </c>
      <c r="EB68" t="str">
        <f t="shared" si="116"/>
        <v/>
      </c>
      <c r="EC68" t="str">
        <f t="shared" si="117"/>
        <v/>
      </c>
      <c r="ED68" t="str">
        <f t="shared" si="118"/>
        <v/>
      </c>
      <c r="EE68" s="34" t="str">
        <f t="shared" si="119"/>
        <v/>
      </c>
      <c r="ER68" s="32" t="str">
        <f t="shared" si="120"/>
        <v/>
      </c>
      <c r="FA68" s="31" t="str">
        <f t="shared" si="121"/>
        <v/>
      </c>
      <c r="FM68" s="31" t="str">
        <f t="shared" si="122"/>
        <v/>
      </c>
      <c r="FQ68" s="26" t="s">
        <v>350</v>
      </c>
      <c r="FR68" s="39" t="str">
        <f t="shared" ca="1" si="123"/>
        <v>CONS</v>
      </c>
      <c r="GO68" t="str">
        <f t="shared" ca="1" si="124"/>
        <v/>
      </c>
      <c r="GP68" t="str">
        <f t="shared" si="125"/>
        <v/>
      </c>
      <c r="GS68" t="str">
        <f t="shared" ca="1" si="126"/>
        <v/>
      </c>
      <c r="GY68" t="str">
        <f t="shared" ca="1" si="127"/>
        <v/>
      </c>
      <c r="GZ68" t="str">
        <f t="shared" si="128"/>
        <v/>
      </c>
      <c r="HF68" t="str">
        <f t="shared" ca="1" si="129"/>
        <v/>
      </c>
      <c r="HG68" s="31" t="str">
        <f t="shared" si="130"/>
        <v/>
      </c>
      <c r="HM68" t="str">
        <f t="shared" ca="1" si="131"/>
        <v/>
      </c>
      <c r="HN68" t="str">
        <f t="shared" si="132"/>
        <v/>
      </c>
      <c r="HT68" t="str">
        <f t="shared" ca="1" si="133"/>
        <v/>
      </c>
      <c r="HU68" t="str">
        <f t="shared" si="134"/>
        <v/>
      </c>
      <c r="IA68" s="37" t="str">
        <f t="shared" ca="1" si="135"/>
        <v/>
      </c>
      <c r="IB68" t="str">
        <f t="shared" si="136"/>
        <v/>
      </c>
      <c r="IH68" s="37" t="str">
        <f t="shared" ca="1" si="137"/>
        <v/>
      </c>
      <c r="II68" t="str">
        <f t="shared" si="138"/>
        <v/>
      </c>
      <c r="JT68" s="26" t="str">
        <f t="shared" si="139"/>
        <v/>
      </c>
      <c r="JV68" t="str">
        <f t="shared" si="140"/>
        <v/>
      </c>
      <c r="KK68" t="str">
        <f t="shared" si="141"/>
        <v/>
      </c>
      <c r="KM68" s="31" t="str">
        <f t="shared" si="142"/>
        <v/>
      </c>
      <c r="KP68" s="38" t="str">
        <f t="shared" si="143"/>
        <v/>
      </c>
      <c r="KX68" t="str">
        <f t="shared" si="144"/>
        <v/>
      </c>
      <c r="KY68" t="str">
        <f t="shared" si="145"/>
        <v/>
      </c>
      <c r="LB68" t="str">
        <f t="shared" si="146"/>
        <v/>
      </c>
      <c r="LD68" t="str">
        <f t="shared" si="147"/>
        <v/>
      </c>
      <c r="LE68" t="str">
        <f t="shared" si="148"/>
        <v/>
      </c>
      <c r="LO68" t="str">
        <f t="shared" si="149"/>
        <v/>
      </c>
    </row>
    <row r="69" spans="1:327" ht="16" x14ac:dyDescent="0.2">
      <c r="A69">
        <v>3</v>
      </c>
      <c r="C69" s="26" t="str">
        <f t="shared" ca="1" si="77"/>
        <v>Inborn</v>
      </c>
      <c r="E69" s="27" t="str">
        <f t="shared" ca="1" si="78"/>
        <v>Jun</v>
      </c>
      <c r="F69" s="27" t="str">
        <f t="shared" ca="1" si="79"/>
        <v>Aug</v>
      </c>
      <c r="G69" s="28" t="str">
        <f t="shared" ca="1" si="80"/>
        <v/>
      </c>
      <c r="H69" t="str">
        <f t="shared" si="81"/>
        <v/>
      </c>
      <c r="I69" s="26">
        <f t="shared" ca="1" si="82"/>
        <v>41</v>
      </c>
      <c r="L69" s="31" t="str">
        <f t="shared" si="83"/>
        <v/>
      </c>
      <c r="O69" s="26">
        <f t="shared" ca="1" si="84"/>
        <v>35</v>
      </c>
      <c r="P69" s="26" t="str">
        <f t="shared" ca="1" si="85"/>
        <v>Yes</v>
      </c>
      <c r="Q69" s="26" t="str">
        <f t="shared" ca="1" si="85"/>
        <v>No</v>
      </c>
      <c r="R69" s="26" t="str">
        <f t="shared" ca="1" si="85"/>
        <v>No</v>
      </c>
      <c r="S69" s="26" t="str">
        <f t="shared" ca="1" si="86"/>
        <v>Eskimo</v>
      </c>
      <c r="T69" s="26" t="str">
        <f t="shared" ca="1" si="87"/>
        <v>Yes</v>
      </c>
      <c r="U69" s="26">
        <f t="shared" ca="1" si="88"/>
        <v>3069</v>
      </c>
      <c r="X69" s="26" t="str">
        <f t="shared" ca="1" si="89"/>
        <v>Yes</v>
      </c>
      <c r="Y69" s="26" t="str">
        <f t="shared" ca="1" si="89"/>
        <v>No</v>
      </c>
      <c r="Z69" s="26" t="str">
        <f t="shared" ca="1" si="89"/>
        <v>Yes</v>
      </c>
      <c r="AA69" s="26" t="str">
        <f t="shared" ca="1" si="75"/>
        <v>No</v>
      </c>
      <c r="AB69" s="26" t="str">
        <f t="shared" ca="1" si="75"/>
        <v>No</v>
      </c>
      <c r="AG69" s="26" t="str">
        <f t="shared" ca="1" si="90"/>
        <v>Yes</v>
      </c>
      <c r="AH69" s="26" t="str">
        <f t="shared" ca="1" si="90"/>
        <v>Yes</v>
      </c>
      <c r="AI69" s="26" t="str">
        <f t="shared" ca="1" si="90"/>
        <v>Yes</v>
      </c>
      <c r="AJ69" s="26" t="str">
        <f t="shared" ca="1" si="76"/>
        <v>Yes</v>
      </c>
      <c r="AK69" s="26" t="str">
        <f t="shared" ca="1" si="76"/>
        <v>No</v>
      </c>
      <c r="AL69" s="26" t="str">
        <f t="shared" ca="1" si="76"/>
        <v>No</v>
      </c>
      <c r="AM69" s="26">
        <f t="shared" ca="1" si="91"/>
        <v>9</v>
      </c>
      <c r="AN69" s="26">
        <f t="shared" ca="1" si="92"/>
        <v>1</v>
      </c>
      <c r="AT69" t="str">
        <f t="shared" ca="1" si="93"/>
        <v>Female</v>
      </c>
      <c r="AU69">
        <f t="shared" ca="1" si="94"/>
        <v>744</v>
      </c>
      <c r="AV69">
        <f t="shared" ca="1" si="95"/>
        <v>1</v>
      </c>
      <c r="AW69">
        <f t="shared" ca="1" si="96"/>
        <v>40</v>
      </c>
      <c r="AX69">
        <f t="shared" ca="1" si="97"/>
        <v>2</v>
      </c>
      <c r="BB69" t="str">
        <f t="shared" ca="1" si="98"/>
        <v>EMLUCS</v>
      </c>
      <c r="BC69" t="str">
        <f t="shared" ca="1" si="99"/>
        <v>No</v>
      </c>
      <c r="BD69" t="str">
        <f t="shared" ca="1" si="99"/>
        <v>No</v>
      </c>
      <c r="BG69" t="str">
        <f t="shared" ca="1" si="100"/>
        <v>No</v>
      </c>
      <c r="BH69">
        <f t="shared" ca="1" si="101"/>
        <v>38</v>
      </c>
      <c r="BI69">
        <f t="shared" ca="1" si="102"/>
        <v>-4</v>
      </c>
      <c r="BJ69">
        <f t="shared" ca="1" si="103"/>
        <v>8</v>
      </c>
      <c r="BK69" t="str">
        <f t="shared" si="104"/>
        <v/>
      </c>
      <c r="BL69" s="26">
        <f t="shared" ca="1" si="105"/>
        <v>10</v>
      </c>
      <c r="BO69" s="26" t="str">
        <f t="shared" ca="1" si="106"/>
        <v>No</v>
      </c>
      <c r="CD69" s="26" t="str">
        <f t="shared" ca="1" si="107"/>
        <v>Yes</v>
      </c>
      <c r="CE69" s="26" t="str">
        <f t="shared" ca="1" si="108"/>
        <v>MIST</v>
      </c>
      <c r="CI69" s="31" t="str">
        <f t="shared" si="109"/>
        <v/>
      </c>
      <c r="CJ69" s="26" t="str">
        <f t="shared" ca="1" si="110"/>
        <v>NICU</v>
      </c>
      <c r="CK69" s="26" t="str">
        <f t="shared" ca="1" si="111"/>
        <v>NA</v>
      </c>
      <c r="DN69" s="26" t="str">
        <f t="shared" ca="1" si="112"/>
        <v>No</v>
      </c>
      <c r="DV69" t="str">
        <f t="shared" si="113"/>
        <v/>
      </c>
      <c r="DZ69" t="str">
        <f t="shared" si="114"/>
        <v/>
      </c>
      <c r="EA69" t="str">
        <f t="shared" si="115"/>
        <v/>
      </c>
      <c r="EB69" t="str">
        <f t="shared" si="116"/>
        <v/>
      </c>
      <c r="EC69" t="str">
        <f t="shared" si="117"/>
        <v/>
      </c>
      <c r="ED69" t="str">
        <f t="shared" si="118"/>
        <v/>
      </c>
      <c r="EE69" s="34" t="str">
        <f t="shared" si="119"/>
        <v/>
      </c>
      <c r="ER69" s="32" t="str">
        <f t="shared" si="120"/>
        <v/>
      </c>
      <c r="FA69" s="31" t="str">
        <f t="shared" si="121"/>
        <v/>
      </c>
      <c r="FM69" s="31" t="str">
        <f t="shared" si="122"/>
        <v/>
      </c>
      <c r="FQ69" s="26" t="s">
        <v>349</v>
      </c>
      <c r="FR69" s="39" t="str">
        <f t="shared" ca="1" si="123"/>
        <v>NA</v>
      </c>
      <c r="GO69" t="str">
        <f t="shared" ca="1" si="124"/>
        <v/>
      </c>
      <c r="GP69" t="str">
        <f t="shared" si="125"/>
        <v/>
      </c>
      <c r="GS69" t="str">
        <f t="shared" ca="1" si="126"/>
        <v/>
      </c>
      <c r="GY69" t="str">
        <f t="shared" ca="1" si="127"/>
        <v/>
      </c>
      <c r="GZ69" t="str">
        <f t="shared" si="128"/>
        <v/>
      </c>
      <c r="HF69" t="str">
        <f t="shared" ca="1" si="129"/>
        <v/>
      </c>
      <c r="HG69" s="31" t="str">
        <f t="shared" si="130"/>
        <v/>
      </c>
      <c r="HM69" t="str">
        <f t="shared" ca="1" si="131"/>
        <v/>
      </c>
      <c r="HN69" t="str">
        <f t="shared" si="132"/>
        <v/>
      </c>
      <c r="HT69" t="str">
        <f t="shared" ca="1" si="133"/>
        <v/>
      </c>
      <c r="HU69" t="str">
        <f t="shared" si="134"/>
        <v/>
      </c>
      <c r="IA69" s="37" t="str">
        <f t="shared" ca="1" si="135"/>
        <v/>
      </c>
      <c r="IB69" t="str">
        <f t="shared" si="136"/>
        <v/>
      </c>
      <c r="IH69" s="37" t="str">
        <f t="shared" ca="1" si="137"/>
        <v/>
      </c>
      <c r="II69" t="str">
        <f t="shared" si="138"/>
        <v/>
      </c>
      <c r="JT69" s="26" t="str">
        <f t="shared" si="139"/>
        <v/>
      </c>
      <c r="JV69" t="str">
        <f t="shared" si="140"/>
        <v/>
      </c>
      <c r="KK69" t="str">
        <f t="shared" si="141"/>
        <v/>
      </c>
      <c r="KM69" s="31" t="str">
        <f t="shared" si="142"/>
        <v/>
      </c>
      <c r="KP69" s="38" t="str">
        <f t="shared" si="143"/>
        <v/>
      </c>
      <c r="KX69" t="str">
        <f t="shared" si="144"/>
        <v/>
      </c>
      <c r="KY69" t="str">
        <f t="shared" si="145"/>
        <v/>
      </c>
      <c r="LB69" t="str">
        <f t="shared" si="146"/>
        <v/>
      </c>
      <c r="LD69" t="str">
        <f t="shared" si="147"/>
        <v/>
      </c>
      <c r="LE69" t="str">
        <f t="shared" si="148"/>
        <v/>
      </c>
      <c r="LO69" t="str">
        <f t="shared" si="149"/>
        <v/>
      </c>
    </row>
    <row r="70" spans="1:327" ht="16" x14ac:dyDescent="0.2">
      <c r="A70">
        <v>3</v>
      </c>
      <c r="C70" s="26" t="str">
        <f t="shared" ca="1" si="77"/>
        <v>Inborn</v>
      </c>
      <c r="E70" s="27" t="str">
        <f t="shared" ca="1" si="78"/>
        <v>Jun</v>
      </c>
      <c r="F70" s="27" t="str">
        <f t="shared" ca="1" si="79"/>
        <v>May</v>
      </c>
      <c r="G70" s="28" t="str">
        <f t="shared" ca="1" si="80"/>
        <v/>
      </c>
      <c r="H70" t="str">
        <f t="shared" si="81"/>
        <v/>
      </c>
      <c r="I70" s="26">
        <f t="shared" ca="1" si="82"/>
        <v>8</v>
      </c>
      <c r="L70" s="31" t="str">
        <f t="shared" si="83"/>
        <v/>
      </c>
      <c r="O70" s="26">
        <f t="shared" ca="1" si="84"/>
        <v>37</v>
      </c>
      <c r="P70" s="26" t="str">
        <f t="shared" ca="1" si="85"/>
        <v>Yes</v>
      </c>
      <c r="Q70" s="26" t="str">
        <f t="shared" ca="1" si="85"/>
        <v>No</v>
      </c>
      <c r="R70" s="26" t="str">
        <f t="shared" ca="1" si="85"/>
        <v>No</v>
      </c>
      <c r="S70" s="26" t="str">
        <f t="shared" ca="1" si="86"/>
        <v>Eskimo</v>
      </c>
      <c r="T70" s="26" t="str">
        <f t="shared" ca="1" si="87"/>
        <v>No</v>
      </c>
      <c r="U70" s="26">
        <f t="shared" ca="1" si="88"/>
        <v>3421</v>
      </c>
      <c r="X70" s="26" t="str">
        <f t="shared" ca="1" si="89"/>
        <v>No</v>
      </c>
      <c r="Y70" s="26" t="str">
        <f t="shared" ca="1" si="89"/>
        <v>No</v>
      </c>
      <c r="Z70" s="26" t="str">
        <f t="shared" ca="1" si="89"/>
        <v>Yes</v>
      </c>
      <c r="AA70" s="26" t="str">
        <f t="shared" ca="1" si="75"/>
        <v>Yes</v>
      </c>
      <c r="AB70" s="26" t="str">
        <f t="shared" ca="1" si="75"/>
        <v>Yes</v>
      </c>
      <c r="AG70" s="26" t="str">
        <f t="shared" ca="1" si="90"/>
        <v>Yes</v>
      </c>
      <c r="AH70" s="26" t="str">
        <f t="shared" ca="1" si="90"/>
        <v>Yes</v>
      </c>
      <c r="AI70" s="26" t="str">
        <f t="shared" ca="1" si="90"/>
        <v>No</v>
      </c>
      <c r="AJ70" s="26" t="str">
        <f t="shared" ca="1" si="76"/>
        <v>Yes</v>
      </c>
      <c r="AK70" s="26" t="str">
        <f t="shared" ca="1" si="76"/>
        <v>No</v>
      </c>
      <c r="AL70" s="26" t="str">
        <f t="shared" ca="1" si="76"/>
        <v>Yes</v>
      </c>
      <c r="AM70" s="26">
        <f t="shared" ca="1" si="91"/>
        <v>7</v>
      </c>
      <c r="AN70" s="26">
        <f t="shared" ca="1" si="92"/>
        <v>2</v>
      </c>
      <c r="AT70" t="str">
        <f t="shared" ca="1" si="93"/>
        <v>Female</v>
      </c>
      <c r="AU70">
        <f t="shared" ca="1" si="94"/>
        <v>2597</v>
      </c>
      <c r="AV70">
        <f t="shared" ca="1" si="95"/>
        <v>-3</v>
      </c>
      <c r="AW70">
        <f t="shared" ca="1" si="96"/>
        <v>36</v>
      </c>
      <c r="AX70">
        <f t="shared" ca="1" si="97"/>
        <v>2</v>
      </c>
      <c r="BB70" t="str">
        <f t="shared" ca="1" si="98"/>
        <v>EMLUCS</v>
      </c>
      <c r="BC70" t="str">
        <f t="shared" ca="1" si="99"/>
        <v>No</v>
      </c>
      <c r="BD70" t="str">
        <f t="shared" ca="1" si="99"/>
        <v>Yes</v>
      </c>
      <c r="BG70" t="str">
        <f t="shared" ca="1" si="100"/>
        <v>No</v>
      </c>
      <c r="BH70">
        <f t="shared" ca="1" si="101"/>
        <v>34</v>
      </c>
      <c r="BI70">
        <f t="shared" ca="1" si="102"/>
        <v>-8</v>
      </c>
      <c r="BJ70">
        <f t="shared" ca="1" si="103"/>
        <v>15</v>
      </c>
      <c r="BK70" t="str">
        <f t="shared" si="104"/>
        <v/>
      </c>
      <c r="BL70" s="26">
        <f t="shared" ca="1" si="105"/>
        <v>17</v>
      </c>
      <c r="BO70" s="26" t="str">
        <f t="shared" ca="1" si="106"/>
        <v>Yes</v>
      </c>
      <c r="CD70" s="26" t="str">
        <f t="shared" ca="1" si="107"/>
        <v>Yes</v>
      </c>
      <c r="CE70" s="26" t="str">
        <f t="shared" ca="1" si="108"/>
        <v>ETT</v>
      </c>
      <c r="CI70" s="31" t="str">
        <f t="shared" si="109"/>
        <v/>
      </c>
      <c r="CJ70" s="26" t="str">
        <f t="shared" ca="1" si="110"/>
        <v>NICU</v>
      </c>
      <c r="CK70" s="26" t="str">
        <f t="shared" ca="1" si="111"/>
        <v>NA</v>
      </c>
      <c r="DN70" s="26" t="str">
        <f t="shared" ca="1" si="112"/>
        <v>Yes</v>
      </c>
      <c r="DV70" t="str">
        <f t="shared" si="113"/>
        <v/>
      </c>
      <c r="DZ70" t="str">
        <f t="shared" si="114"/>
        <v/>
      </c>
      <c r="EA70" t="str">
        <f t="shared" si="115"/>
        <v/>
      </c>
      <c r="EB70" t="str">
        <f t="shared" si="116"/>
        <v/>
      </c>
      <c r="EC70" t="str">
        <f t="shared" si="117"/>
        <v/>
      </c>
      <c r="ED70" t="str">
        <f t="shared" si="118"/>
        <v/>
      </c>
      <c r="EE70" s="34" t="str">
        <f t="shared" si="119"/>
        <v/>
      </c>
      <c r="ER70" s="32" t="str">
        <f t="shared" si="120"/>
        <v/>
      </c>
      <c r="FA70" s="31" t="str">
        <f t="shared" si="121"/>
        <v/>
      </c>
      <c r="FM70" s="31" t="str">
        <f t="shared" si="122"/>
        <v/>
      </c>
      <c r="FQ70" s="26" t="s">
        <v>349</v>
      </c>
      <c r="FR70" s="39" t="str">
        <f t="shared" ca="1" si="123"/>
        <v>NA</v>
      </c>
      <c r="GO70" t="str">
        <f t="shared" ca="1" si="124"/>
        <v/>
      </c>
      <c r="GP70" t="str">
        <f t="shared" si="125"/>
        <v/>
      </c>
      <c r="GS70" t="str">
        <f t="shared" ca="1" si="126"/>
        <v/>
      </c>
      <c r="GY70" t="str">
        <f t="shared" ca="1" si="127"/>
        <v/>
      </c>
      <c r="GZ70" t="str">
        <f t="shared" si="128"/>
        <v/>
      </c>
      <c r="HF70" t="str">
        <f t="shared" ca="1" si="129"/>
        <v/>
      </c>
      <c r="HG70" s="31" t="str">
        <f t="shared" si="130"/>
        <v/>
      </c>
      <c r="HM70" t="str">
        <f t="shared" ca="1" si="131"/>
        <v/>
      </c>
      <c r="HN70" t="str">
        <f t="shared" si="132"/>
        <v/>
      </c>
      <c r="HT70" t="str">
        <f t="shared" ca="1" si="133"/>
        <v/>
      </c>
      <c r="HU70" t="str">
        <f t="shared" si="134"/>
        <v/>
      </c>
      <c r="IA70" s="37" t="str">
        <f t="shared" ca="1" si="135"/>
        <v/>
      </c>
      <c r="IB70" t="str">
        <f t="shared" si="136"/>
        <v/>
      </c>
      <c r="IH70" s="37" t="str">
        <f t="shared" ca="1" si="137"/>
        <v/>
      </c>
      <c r="II70" t="str">
        <f t="shared" si="138"/>
        <v/>
      </c>
      <c r="JT70" s="26" t="str">
        <f t="shared" si="139"/>
        <v/>
      </c>
      <c r="JV70" t="str">
        <f t="shared" si="140"/>
        <v/>
      </c>
      <c r="KK70" t="str">
        <f t="shared" si="141"/>
        <v/>
      </c>
      <c r="KM70" s="31" t="str">
        <f t="shared" si="142"/>
        <v/>
      </c>
      <c r="KP70" s="38" t="str">
        <f t="shared" si="143"/>
        <v/>
      </c>
      <c r="KX70" t="str">
        <f t="shared" si="144"/>
        <v/>
      </c>
      <c r="KY70" t="str">
        <f t="shared" si="145"/>
        <v/>
      </c>
      <c r="LB70" t="str">
        <f t="shared" si="146"/>
        <v/>
      </c>
      <c r="LD70" t="str">
        <f t="shared" si="147"/>
        <v/>
      </c>
      <c r="LE70" t="str">
        <f t="shared" si="148"/>
        <v/>
      </c>
      <c r="LO70" t="str">
        <f t="shared" si="149"/>
        <v/>
      </c>
    </row>
    <row r="71" spans="1:327" ht="16" x14ac:dyDescent="0.2">
      <c r="A71">
        <v>4</v>
      </c>
      <c r="C71" s="26" t="str">
        <f t="shared" ca="1" si="77"/>
        <v>Outborn</v>
      </c>
      <c r="E71" s="27" t="str">
        <f t="shared" ca="1" si="78"/>
        <v>Apr</v>
      </c>
      <c r="F71" s="27" t="str">
        <f t="shared" ca="1" si="79"/>
        <v>Feb</v>
      </c>
      <c r="G71" s="28" t="str">
        <f t="shared" ca="1" si="80"/>
        <v/>
      </c>
      <c r="H71" t="str">
        <f t="shared" si="81"/>
        <v/>
      </c>
      <c r="I71" s="26">
        <f t="shared" ca="1" si="82"/>
        <v>53</v>
      </c>
      <c r="L71" s="31" t="str">
        <f t="shared" si="83"/>
        <v/>
      </c>
      <c r="O71" s="26">
        <f t="shared" ca="1" si="84"/>
        <v>43</v>
      </c>
      <c r="P71" s="26" t="str">
        <f t="shared" ca="1" si="85"/>
        <v>No</v>
      </c>
      <c r="Q71" s="26" t="str">
        <f t="shared" ca="1" si="85"/>
        <v>No</v>
      </c>
      <c r="R71" s="26" t="str">
        <f t="shared" ca="1" si="85"/>
        <v>Yes</v>
      </c>
      <c r="S71" s="26" t="str">
        <f t="shared" ca="1" si="86"/>
        <v>Caucasian</v>
      </c>
      <c r="T71" s="26" t="str">
        <f t="shared" ca="1" si="87"/>
        <v>No</v>
      </c>
      <c r="U71" s="26">
        <f t="shared" ca="1" si="88"/>
        <v>3160</v>
      </c>
      <c r="X71" s="26" t="str">
        <f t="shared" ca="1" si="89"/>
        <v>Yes</v>
      </c>
      <c r="Y71" s="26" t="str">
        <f t="shared" ca="1" si="89"/>
        <v>Yes</v>
      </c>
      <c r="Z71" s="26" t="str">
        <f t="shared" ca="1" si="89"/>
        <v>Yes</v>
      </c>
      <c r="AA71" s="26" t="str">
        <f t="shared" ca="1" si="75"/>
        <v>Yes</v>
      </c>
      <c r="AB71" s="26" t="str">
        <f t="shared" ca="1" si="75"/>
        <v>No</v>
      </c>
      <c r="AG71" s="26" t="str">
        <f t="shared" ca="1" si="90"/>
        <v>Yes</v>
      </c>
      <c r="AH71" s="26" t="str">
        <f t="shared" ca="1" si="90"/>
        <v>No</v>
      </c>
      <c r="AI71" s="26" t="str">
        <f t="shared" ca="1" si="90"/>
        <v>Yes</v>
      </c>
      <c r="AJ71" s="26" t="str">
        <f t="shared" ca="1" si="76"/>
        <v>Yes</v>
      </c>
      <c r="AK71" s="26" t="str">
        <f t="shared" ca="1" si="76"/>
        <v>Yes</v>
      </c>
      <c r="AL71" s="26" t="str">
        <f t="shared" ca="1" si="76"/>
        <v>No</v>
      </c>
      <c r="AM71" s="26">
        <f t="shared" ca="1" si="91"/>
        <v>8</v>
      </c>
      <c r="AN71" s="26">
        <f t="shared" ca="1" si="92"/>
        <v>1</v>
      </c>
      <c r="AT71" t="str">
        <f t="shared" ca="1" si="93"/>
        <v>Male</v>
      </c>
      <c r="AU71">
        <f t="shared" ca="1" si="94"/>
        <v>3883</v>
      </c>
      <c r="AV71">
        <f t="shared" ca="1" si="95"/>
        <v>1</v>
      </c>
      <c r="AW71">
        <f t="shared" ca="1" si="96"/>
        <v>40</v>
      </c>
      <c r="AX71">
        <f t="shared" ca="1" si="97"/>
        <v>1</v>
      </c>
      <c r="BB71" t="str">
        <f t="shared" ca="1" si="98"/>
        <v>ELUCS</v>
      </c>
      <c r="BC71" t="str">
        <f t="shared" ca="1" si="99"/>
        <v>Yes</v>
      </c>
      <c r="BD71" t="str">
        <f t="shared" ca="1" si="99"/>
        <v>Yes</v>
      </c>
      <c r="BG71" t="str">
        <f t="shared" ca="1" si="100"/>
        <v>Yes</v>
      </c>
      <c r="BH71">
        <f t="shared" ca="1" si="101"/>
        <v>34</v>
      </c>
      <c r="BI71">
        <f t="shared" ca="1" si="102"/>
        <v>-19</v>
      </c>
      <c r="BJ71">
        <f t="shared" ca="1" si="103"/>
        <v>3</v>
      </c>
      <c r="BK71" t="str">
        <f t="shared" si="104"/>
        <v/>
      </c>
      <c r="BL71" s="26" t="str">
        <f t="shared" ca="1" si="105"/>
        <v>NA</v>
      </c>
      <c r="BO71" s="26" t="str">
        <f t="shared" ca="1" si="106"/>
        <v>Yes</v>
      </c>
      <c r="CD71" s="26" t="str">
        <f t="shared" ca="1" si="107"/>
        <v>Yes</v>
      </c>
      <c r="CE71" s="26" t="str">
        <f t="shared" ca="1" si="108"/>
        <v>LMA</v>
      </c>
      <c r="CI71" s="31" t="str">
        <f t="shared" si="109"/>
        <v/>
      </c>
      <c r="CJ71" s="26" t="str">
        <f t="shared" ca="1" si="110"/>
        <v>BS</v>
      </c>
      <c r="CK71" s="26" t="str">
        <f t="shared" ca="1" si="111"/>
        <v>NA</v>
      </c>
      <c r="DN71" s="26" t="str">
        <f t="shared" ca="1" si="112"/>
        <v>No</v>
      </c>
      <c r="DV71" t="str">
        <f t="shared" si="113"/>
        <v/>
      </c>
      <c r="DZ71" t="str">
        <f t="shared" si="114"/>
        <v/>
      </c>
      <c r="EA71" t="str">
        <f t="shared" si="115"/>
        <v/>
      </c>
      <c r="EB71" t="str">
        <f t="shared" si="116"/>
        <v/>
      </c>
      <c r="EC71" t="str">
        <f t="shared" si="117"/>
        <v/>
      </c>
      <c r="ED71" t="str">
        <f t="shared" si="118"/>
        <v/>
      </c>
      <c r="EE71" s="34" t="str">
        <f t="shared" si="119"/>
        <v/>
      </c>
      <c r="ER71" s="32" t="str">
        <f t="shared" si="120"/>
        <v/>
      </c>
      <c r="FA71" s="31" t="str">
        <f t="shared" si="121"/>
        <v/>
      </c>
      <c r="FM71" s="31" t="str">
        <f t="shared" si="122"/>
        <v/>
      </c>
      <c r="FQ71" s="26" t="s">
        <v>350</v>
      </c>
      <c r="FR71" s="39" t="str">
        <f t="shared" ca="1" si="123"/>
        <v>Other</v>
      </c>
      <c r="GO71" t="str">
        <f t="shared" ca="1" si="124"/>
        <v/>
      </c>
      <c r="GP71" t="str">
        <f t="shared" si="125"/>
        <v/>
      </c>
      <c r="GS71" t="str">
        <f t="shared" ca="1" si="126"/>
        <v/>
      </c>
      <c r="GY71" t="str">
        <f t="shared" ca="1" si="127"/>
        <v/>
      </c>
      <c r="GZ71" t="str">
        <f t="shared" si="128"/>
        <v/>
      </c>
      <c r="HF71" t="str">
        <f t="shared" ca="1" si="129"/>
        <v/>
      </c>
      <c r="HG71" s="31" t="str">
        <f t="shared" si="130"/>
        <v/>
      </c>
      <c r="HM71" t="str">
        <f t="shared" ca="1" si="131"/>
        <v/>
      </c>
      <c r="HN71" t="str">
        <f t="shared" si="132"/>
        <v/>
      </c>
      <c r="HT71" t="str">
        <f t="shared" ca="1" si="133"/>
        <v/>
      </c>
      <c r="HU71" t="str">
        <f t="shared" si="134"/>
        <v/>
      </c>
      <c r="IA71" s="37" t="str">
        <f t="shared" ca="1" si="135"/>
        <v/>
      </c>
      <c r="IB71" t="str">
        <f t="shared" si="136"/>
        <v/>
      </c>
      <c r="IH71" s="37" t="str">
        <f t="shared" ca="1" si="137"/>
        <v/>
      </c>
      <c r="II71" t="str">
        <f t="shared" si="138"/>
        <v/>
      </c>
      <c r="JT71" s="26" t="str">
        <f t="shared" si="139"/>
        <v/>
      </c>
      <c r="JV71" t="str">
        <f t="shared" si="140"/>
        <v/>
      </c>
      <c r="KK71" t="str">
        <f t="shared" si="141"/>
        <v/>
      </c>
      <c r="KM71" s="31" t="str">
        <f t="shared" si="142"/>
        <v/>
      </c>
      <c r="KP71" s="38" t="str">
        <f t="shared" si="143"/>
        <v/>
      </c>
      <c r="KX71" t="str">
        <f t="shared" si="144"/>
        <v/>
      </c>
      <c r="KY71" t="str">
        <f t="shared" si="145"/>
        <v/>
      </c>
      <c r="LB71" t="str">
        <f t="shared" si="146"/>
        <v/>
      </c>
      <c r="LD71" t="str">
        <f t="shared" si="147"/>
        <v/>
      </c>
      <c r="LE71" t="str">
        <f t="shared" si="148"/>
        <v/>
      </c>
      <c r="LO71" t="str">
        <f t="shared" si="149"/>
        <v/>
      </c>
    </row>
    <row r="72" spans="1:327" ht="16" x14ac:dyDescent="0.2">
      <c r="A72">
        <v>2</v>
      </c>
      <c r="C72" s="26" t="str">
        <f t="shared" ca="1" si="77"/>
        <v>Outborn</v>
      </c>
      <c r="E72" s="27" t="str">
        <f t="shared" ca="1" si="78"/>
        <v>Jan</v>
      </c>
      <c r="F72" s="27" t="str">
        <f t="shared" ca="1" si="79"/>
        <v>Oct</v>
      </c>
      <c r="G72" s="28" t="str">
        <f t="shared" ca="1" si="80"/>
        <v/>
      </c>
      <c r="H72" t="str">
        <f t="shared" si="81"/>
        <v/>
      </c>
      <c r="I72" s="26">
        <f t="shared" ca="1" si="82"/>
        <v>83</v>
      </c>
      <c r="L72" s="31" t="str">
        <f t="shared" si="83"/>
        <v/>
      </c>
      <c r="O72" s="26">
        <f t="shared" ca="1" si="84"/>
        <v>43</v>
      </c>
      <c r="P72" s="26" t="str">
        <f t="shared" ca="1" si="85"/>
        <v>No</v>
      </c>
      <c r="Q72" s="26" t="str">
        <f t="shared" ca="1" si="85"/>
        <v>Yes</v>
      </c>
      <c r="R72" s="26" t="str">
        <f t="shared" ca="1" si="85"/>
        <v>Yes</v>
      </c>
      <c r="S72" s="26" t="str">
        <f t="shared" ca="1" si="86"/>
        <v>Asian</v>
      </c>
      <c r="T72" s="26" t="str">
        <f t="shared" ca="1" si="87"/>
        <v>Yes</v>
      </c>
      <c r="U72" s="26">
        <f t="shared" ca="1" si="88"/>
        <v>3522</v>
      </c>
      <c r="X72" s="26" t="str">
        <f t="shared" ca="1" si="89"/>
        <v>Yes</v>
      </c>
      <c r="Y72" s="26" t="str">
        <f t="shared" ca="1" si="89"/>
        <v>No</v>
      </c>
      <c r="Z72" s="26" t="str">
        <f t="shared" ca="1" si="89"/>
        <v>No</v>
      </c>
      <c r="AA72" s="26" t="str">
        <f t="shared" ca="1" si="75"/>
        <v>Yes</v>
      </c>
      <c r="AB72" s="26" t="str">
        <f t="shared" ca="1" si="75"/>
        <v>Yes</v>
      </c>
      <c r="AG72" s="26" t="str">
        <f t="shared" ca="1" si="90"/>
        <v>No</v>
      </c>
      <c r="AH72" s="26" t="str">
        <f t="shared" ca="1" si="90"/>
        <v>Yes</v>
      </c>
      <c r="AI72" s="26" t="str">
        <f t="shared" ca="1" si="90"/>
        <v>No</v>
      </c>
      <c r="AJ72" s="26" t="str">
        <f t="shared" ca="1" si="76"/>
        <v>Yes</v>
      </c>
      <c r="AK72" s="26" t="str">
        <f t="shared" ca="1" si="76"/>
        <v>Yes</v>
      </c>
      <c r="AL72" s="26" t="str">
        <f t="shared" ca="1" si="76"/>
        <v>Yes</v>
      </c>
      <c r="AM72" s="26">
        <f t="shared" ca="1" si="91"/>
        <v>4</v>
      </c>
      <c r="AN72" s="26">
        <f t="shared" ca="1" si="92"/>
        <v>2</v>
      </c>
      <c r="AT72" t="str">
        <f t="shared" ca="1" si="93"/>
        <v>Male</v>
      </c>
      <c r="AU72">
        <f t="shared" ca="1" si="94"/>
        <v>3716</v>
      </c>
      <c r="AV72">
        <f t="shared" ca="1" si="95"/>
        <v>-2</v>
      </c>
      <c r="AW72">
        <f t="shared" ca="1" si="96"/>
        <v>35</v>
      </c>
      <c r="AX72">
        <f t="shared" ca="1" si="97"/>
        <v>6</v>
      </c>
      <c r="BB72" t="str">
        <f t="shared" ca="1" si="98"/>
        <v>EMLUCS</v>
      </c>
      <c r="BC72" t="str">
        <f t="shared" ca="1" si="99"/>
        <v>No</v>
      </c>
      <c r="BD72" t="str">
        <f t="shared" ca="1" si="99"/>
        <v>Yes</v>
      </c>
      <c r="BG72" t="str">
        <f t="shared" ca="1" si="100"/>
        <v>No</v>
      </c>
      <c r="BH72">
        <f t="shared" ca="1" si="101"/>
        <v>37</v>
      </c>
      <c r="BI72">
        <f t="shared" ca="1" si="102"/>
        <v>-15</v>
      </c>
      <c r="BJ72">
        <f t="shared" ca="1" si="103"/>
        <v>13</v>
      </c>
      <c r="BK72" t="str">
        <f t="shared" si="104"/>
        <v/>
      </c>
      <c r="BL72" s="26">
        <f t="shared" ca="1" si="105"/>
        <v>15</v>
      </c>
      <c r="BO72" s="26" t="str">
        <f t="shared" ca="1" si="106"/>
        <v>Yes</v>
      </c>
      <c r="CD72" s="26" t="str">
        <f t="shared" ca="1" si="107"/>
        <v>No</v>
      </c>
      <c r="CE72" s="26" t="str">
        <f t="shared" ca="1" si="108"/>
        <v>NA</v>
      </c>
      <c r="CI72" s="31" t="str">
        <f t="shared" si="109"/>
        <v/>
      </c>
      <c r="CJ72" s="26" t="str">
        <f t="shared" ca="1" si="110"/>
        <v>NA</v>
      </c>
      <c r="CK72" s="26" t="str">
        <f t="shared" ca="1" si="111"/>
        <v>NA</v>
      </c>
      <c r="DN72" s="26" t="str">
        <f t="shared" ca="1" si="112"/>
        <v>No</v>
      </c>
      <c r="DV72" t="str">
        <f t="shared" si="113"/>
        <v/>
      </c>
      <c r="DZ72" t="str">
        <f t="shared" si="114"/>
        <v/>
      </c>
      <c r="EA72" t="str">
        <f t="shared" si="115"/>
        <v/>
      </c>
      <c r="EB72" t="str">
        <f t="shared" si="116"/>
        <v/>
      </c>
      <c r="EC72" t="str">
        <f t="shared" si="117"/>
        <v/>
      </c>
      <c r="ED72" t="str">
        <f t="shared" si="118"/>
        <v/>
      </c>
      <c r="EE72" s="34" t="str">
        <f t="shared" si="119"/>
        <v/>
      </c>
      <c r="ER72" s="32" t="str">
        <f t="shared" si="120"/>
        <v/>
      </c>
      <c r="FA72" s="31" t="str">
        <f t="shared" si="121"/>
        <v/>
      </c>
      <c r="FM72" s="31" t="str">
        <f t="shared" si="122"/>
        <v/>
      </c>
      <c r="FQ72" s="26" t="s">
        <v>350</v>
      </c>
      <c r="FR72" s="39" t="str">
        <f t="shared" ca="1" si="123"/>
        <v>GPC</v>
      </c>
      <c r="GO72" t="str">
        <f t="shared" ca="1" si="124"/>
        <v/>
      </c>
      <c r="GP72" t="str">
        <f t="shared" si="125"/>
        <v/>
      </c>
      <c r="GS72" t="str">
        <f t="shared" ca="1" si="126"/>
        <v/>
      </c>
      <c r="GY72" t="str">
        <f t="shared" ca="1" si="127"/>
        <v/>
      </c>
      <c r="GZ72" t="str">
        <f t="shared" si="128"/>
        <v/>
      </c>
      <c r="HF72" t="str">
        <f t="shared" ca="1" si="129"/>
        <v/>
      </c>
      <c r="HG72" s="31" t="str">
        <f t="shared" si="130"/>
        <v/>
      </c>
      <c r="HM72" t="str">
        <f t="shared" ca="1" si="131"/>
        <v/>
      </c>
      <c r="HN72" t="str">
        <f t="shared" si="132"/>
        <v/>
      </c>
      <c r="HT72" t="str">
        <f t="shared" ca="1" si="133"/>
        <v/>
      </c>
      <c r="HU72" t="str">
        <f t="shared" si="134"/>
        <v/>
      </c>
      <c r="IA72" s="37" t="str">
        <f t="shared" ca="1" si="135"/>
        <v/>
      </c>
      <c r="IB72" t="str">
        <f t="shared" si="136"/>
        <v/>
      </c>
      <c r="IH72" s="37" t="str">
        <f t="shared" ca="1" si="137"/>
        <v/>
      </c>
      <c r="II72" t="str">
        <f t="shared" si="138"/>
        <v/>
      </c>
      <c r="JT72" s="26" t="str">
        <f t="shared" si="139"/>
        <v/>
      </c>
      <c r="JV72" t="str">
        <f t="shared" si="140"/>
        <v/>
      </c>
      <c r="KK72" t="str">
        <f t="shared" si="141"/>
        <v/>
      </c>
      <c r="KM72" s="31" t="str">
        <f t="shared" si="142"/>
        <v/>
      </c>
      <c r="KP72" s="38" t="str">
        <f t="shared" si="143"/>
        <v/>
      </c>
      <c r="KX72" t="str">
        <f t="shared" si="144"/>
        <v/>
      </c>
      <c r="KY72" t="str">
        <f t="shared" si="145"/>
        <v/>
      </c>
      <c r="LB72" t="str">
        <f t="shared" si="146"/>
        <v/>
      </c>
      <c r="LD72" t="str">
        <f t="shared" si="147"/>
        <v/>
      </c>
      <c r="LE72" t="str">
        <f t="shared" si="148"/>
        <v/>
      </c>
      <c r="LO72" t="str">
        <f t="shared" si="149"/>
        <v/>
      </c>
    </row>
    <row r="73" spans="1:327" ht="16" x14ac:dyDescent="0.2">
      <c r="A73">
        <v>1</v>
      </c>
      <c r="C73" s="26" t="str">
        <f t="shared" ca="1" si="77"/>
        <v>Inborn</v>
      </c>
      <c r="E73" s="27" t="str">
        <f t="shared" ca="1" si="78"/>
        <v>May</v>
      </c>
      <c r="F73" s="27" t="str">
        <f t="shared" ca="1" si="79"/>
        <v>Mar</v>
      </c>
      <c r="G73" s="28" t="str">
        <f t="shared" ca="1" si="80"/>
        <v/>
      </c>
      <c r="H73" t="str">
        <f t="shared" si="81"/>
        <v/>
      </c>
      <c r="I73" s="26">
        <f t="shared" ca="1" si="82"/>
        <v>21</v>
      </c>
      <c r="L73" s="31" t="str">
        <f t="shared" si="83"/>
        <v/>
      </c>
      <c r="O73" s="26">
        <f t="shared" ca="1" si="84"/>
        <v>35</v>
      </c>
      <c r="P73" s="26" t="str">
        <f t="shared" ca="1" si="85"/>
        <v>No</v>
      </c>
      <c r="Q73" s="26" t="str">
        <f t="shared" ca="1" si="85"/>
        <v>No</v>
      </c>
      <c r="R73" s="26" t="str">
        <f t="shared" ca="1" si="85"/>
        <v>Yes</v>
      </c>
      <c r="S73" s="26" t="str">
        <f t="shared" ca="1" si="86"/>
        <v>Hispanic</v>
      </c>
      <c r="T73" s="26" t="str">
        <f t="shared" ca="1" si="87"/>
        <v>Yes</v>
      </c>
      <c r="U73" s="26">
        <f t="shared" ca="1" si="88"/>
        <v>3793</v>
      </c>
      <c r="X73" s="26" t="str">
        <f t="shared" ca="1" si="89"/>
        <v>Yes</v>
      </c>
      <c r="Y73" s="26" t="str">
        <f t="shared" ca="1" si="89"/>
        <v>Yes</v>
      </c>
      <c r="Z73" s="26" t="str">
        <f t="shared" ca="1" si="89"/>
        <v>Yes</v>
      </c>
      <c r="AA73" s="26" t="str">
        <f t="shared" ca="1" si="75"/>
        <v>Yes</v>
      </c>
      <c r="AB73" s="26" t="str">
        <f t="shared" ca="1" si="75"/>
        <v>Yes</v>
      </c>
      <c r="AG73" s="26" t="str">
        <f t="shared" ca="1" si="90"/>
        <v>Yes</v>
      </c>
      <c r="AH73" s="26" t="str">
        <f t="shared" ca="1" si="90"/>
        <v>Yes</v>
      </c>
      <c r="AI73" s="26" t="str">
        <f t="shared" ca="1" si="90"/>
        <v>No</v>
      </c>
      <c r="AJ73" s="26" t="str">
        <f t="shared" ca="1" si="76"/>
        <v>Yes</v>
      </c>
      <c r="AK73" s="26" t="str">
        <f t="shared" ca="1" si="76"/>
        <v>Yes</v>
      </c>
      <c r="AL73" s="26" t="str">
        <f t="shared" ca="1" si="76"/>
        <v>Yes</v>
      </c>
      <c r="AM73" s="26">
        <f t="shared" ca="1" si="91"/>
        <v>10</v>
      </c>
      <c r="AN73" s="26">
        <f t="shared" ca="1" si="92"/>
        <v>3</v>
      </c>
      <c r="AT73" t="str">
        <f t="shared" ca="1" si="93"/>
        <v>Male</v>
      </c>
      <c r="AU73">
        <f t="shared" ca="1" si="94"/>
        <v>1150</v>
      </c>
      <c r="AV73">
        <f t="shared" ca="1" si="95"/>
        <v>2</v>
      </c>
      <c r="AW73">
        <f t="shared" ca="1" si="96"/>
        <v>28</v>
      </c>
      <c r="AX73">
        <f t="shared" ca="1" si="97"/>
        <v>4</v>
      </c>
      <c r="BB73" t="str">
        <f t="shared" ca="1" si="98"/>
        <v>ELUCS</v>
      </c>
      <c r="BC73" t="str">
        <f t="shared" ca="1" si="99"/>
        <v>Yes</v>
      </c>
      <c r="BD73" t="str">
        <f t="shared" ca="1" si="99"/>
        <v>Yes</v>
      </c>
      <c r="BG73" t="str">
        <f t="shared" ca="1" si="100"/>
        <v>Yes</v>
      </c>
      <c r="BH73">
        <f t="shared" ca="1" si="101"/>
        <v>36</v>
      </c>
      <c r="BI73">
        <f t="shared" ca="1" si="102"/>
        <v>-5</v>
      </c>
      <c r="BJ73">
        <f t="shared" ca="1" si="103"/>
        <v>13</v>
      </c>
      <c r="BK73" t="str">
        <f t="shared" si="104"/>
        <v/>
      </c>
      <c r="BL73" s="26">
        <f t="shared" ca="1" si="105"/>
        <v>15</v>
      </c>
      <c r="BO73" s="26" t="str">
        <f t="shared" ca="1" si="106"/>
        <v>Yes</v>
      </c>
      <c r="CD73" s="26" t="str">
        <f t="shared" ca="1" si="107"/>
        <v>No</v>
      </c>
      <c r="CE73" s="26" t="str">
        <f t="shared" ca="1" si="108"/>
        <v>NA</v>
      </c>
      <c r="CI73" s="31" t="str">
        <f t="shared" si="109"/>
        <v/>
      </c>
      <c r="CJ73" s="26" t="str">
        <f t="shared" ca="1" si="110"/>
        <v>NA</v>
      </c>
      <c r="CK73" s="26" t="str">
        <f t="shared" ca="1" si="111"/>
        <v>Yes</v>
      </c>
      <c r="DN73" s="26" t="str">
        <f t="shared" ca="1" si="112"/>
        <v>Yes</v>
      </c>
      <c r="DV73" t="str">
        <f t="shared" si="113"/>
        <v/>
      </c>
      <c r="DZ73" t="str">
        <f t="shared" si="114"/>
        <v/>
      </c>
      <c r="EA73" t="str">
        <f t="shared" si="115"/>
        <v/>
      </c>
      <c r="EB73" t="str">
        <f t="shared" si="116"/>
        <v/>
      </c>
      <c r="EC73" t="str">
        <f t="shared" si="117"/>
        <v/>
      </c>
      <c r="ED73" t="str">
        <f t="shared" si="118"/>
        <v/>
      </c>
      <c r="EE73" s="34" t="str">
        <f t="shared" si="119"/>
        <v/>
      </c>
      <c r="ER73" s="32" t="str">
        <f t="shared" si="120"/>
        <v/>
      </c>
      <c r="FA73" s="31" t="str">
        <f t="shared" si="121"/>
        <v/>
      </c>
      <c r="FM73" s="31" t="str">
        <f t="shared" si="122"/>
        <v/>
      </c>
      <c r="FQ73" s="26" t="s">
        <v>350</v>
      </c>
      <c r="FR73" s="39" t="str">
        <f t="shared" ca="1" si="123"/>
        <v>GPC</v>
      </c>
      <c r="GO73" t="str">
        <f t="shared" ca="1" si="124"/>
        <v/>
      </c>
      <c r="GP73" t="str">
        <f t="shared" si="125"/>
        <v/>
      </c>
      <c r="GS73" t="str">
        <f t="shared" ca="1" si="126"/>
        <v/>
      </c>
      <c r="GY73" t="str">
        <f t="shared" ca="1" si="127"/>
        <v/>
      </c>
      <c r="GZ73" t="str">
        <f t="shared" si="128"/>
        <v/>
      </c>
      <c r="HF73" t="str">
        <f t="shared" ca="1" si="129"/>
        <v/>
      </c>
      <c r="HG73" s="31" t="str">
        <f t="shared" si="130"/>
        <v/>
      </c>
      <c r="HM73" t="str">
        <f t="shared" ca="1" si="131"/>
        <v/>
      </c>
      <c r="HN73" t="str">
        <f t="shared" si="132"/>
        <v/>
      </c>
      <c r="HT73" t="str">
        <f t="shared" ca="1" si="133"/>
        <v/>
      </c>
      <c r="HU73" t="str">
        <f t="shared" si="134"/>
        <v/>
      </c>
      <c r="IA73" s="37" t="str">
        <f t="shared" ca="1" si="135"/>
        <v/>
      </c>
      <c r="IB73" t="str">
        <f t="shared" si="136"/>
        <v/>
      </c>
      <c r="IH73" s="37" t="str">
        <f t="shared" ca="1" si="137"/>
        <v/>
      </c>
      <c r="II73" t="str">
        <f t="shared" si="138"/>
        <v/>
      </c>
      <c r="JT73" s="26" t="str">
        <f t="shared" si="139"/>
        <v/>
      </c>
      <c r="JV73" t="str">
        <f t="shared" si="140"/>
        <v/>
      </c>
      <c r="KK73" t="str">
        <f t="shared" si="141"/>
        <v/>
      </c>
      <c r="KM73" s="31" t="str">
        <f t="shared" si="142"/>
        <v/>
      </c>
      <c r="KP73" s="38" t="str">
        <f t="shared" si="143"/>
        <v/>
      </c>
      <c r="KX73" t="str">
        <f t="shared" si="144"/>
        <v/>
      </c>
      <c r="KY73" t="str">
        <f t="shared" si="145"/>
        <v/>
      </c>
      <c r="LB73" t="str">
        <f t="shared" si="146"/>
        <v/>
      </c>
      <c r="LD73" t="str">
        <f t="shared" si="147"/>
        <v/>
      </c>
      <c r="LE73" t="str">
        <f t="shared" si="148"/>
        <v/>
      </c>
      <c r="LO73" t="str">
        <f t="shared" si="149"/>
        <v/>
      </c>
    </row>
    <row r="74" spans="1:327" ht="16" x14ac:dyDescent="0.2">
      <c r="A74">
        <v>4</v>
      </c>
      <c r="C74" s="26" t="str">
        <f t="shared" ca="1" si="77"/>
        <v>Outborn</v>
      </c>
      <c r="E74" s="27" t="str">
        <f t="shared" ca="1" si="78"/>
        <v>Jan</v>
      </c>
      <c r="F74" s="27" t="str">
        <f t="shared" ca="1" si="79"/>
        <v>Feb</v>
      </c>
      <c r="G74" s="28" t="str">
        <f t="shared" ca="1" si="80"/>
        <v/>
      </c>
      <c r="H74" t="str">
        <f t="shared" si="81"/>
        <v/>
      </c>
      <c r="I74" s="26">
        <f t="shared" ca="1" si="82"/>
        <v>21</v>
      </c>
      <c r="L74" s="31" t="str">
        <f t="shared" si="83"/>
        <v/>
      </c>
      <c r="O74" s="26">
        <f t="shared" ca="1" si="84"/>
        <v>17</v>
      </c>
      <c r="P74" s="26" t="str">
        <f t="shared" ca="1" si="85"/>
        <v>Yes</v>
      </c>
      <c r="Q74" s="26" t="str">
        <f t="shared" ca="1" si="85"/>
        <v>Yes</v>
      </c>
      <c r="R74" s="26" t="str">
        <f t="shared" ca="1" si="85"/>
        <v>Yes</v>
      </c>
      <c r="S74" s="26" t="str">
        <f t="shared" ca="1" si="86"/>
        <v>Hispanic</v>
      </c>
      <c r="T74" s="26" t="str">
        <f t="shared" ca="1" si="87"/>
        <v>No</v>
      </c>
      <c r="U74" s="26">
        <f t="shared" ca="1" si="88"/>
        <v>3111</v>
      </c>
      <c r="X74" s="26" t="str">
        <f t="shared" ca="1" si="89"/>
        <v>Yes</v>
      </c>
      <c r="Y74" s="26" t="str">
        <f t="shared" ca="1" si="89"/>
        <v>No</v>
      </c>
      <c r="Z74" s="26" t="str">
        <f t="shared" ca="1" si="89"/>
        <v>No</v>
      </c>
      <c r="AA74" s="26" t="str">
        <f t="shared" ca="1" si="75"/>
        <v>Yes</v>
      </c>
      <c r="AB74" s="26" t="str">
        <f t="shared" ca="1" si="75"/>
        <v>Yes</v>
      </c>
      <c r="AG74" s="26" t="str">
        <f t="shared" ca="1" si="90"/>
        <v>No</v>
      </c>
      <c r="AH74" s="26" t="str">
        <f t="shared" ca="1" si="90"/>
        <v>Yes</v>
      </c>
      <c r="AI74" s="26" t="str">
        <f t="shared" ca="1" si="90"/>
        <v>No</v>
      </c>
      <c r="AJ74" s="26" t="str">
        <f t="shared" ca="1" si="76"/>
        <v>Yes</v>
      </c>
      <c r="AK74" s="26" t="str">
        <f t="shared" ca="1" si="76"/>
        <v>Yes</v>
      </c>
      <c r="AL74" s="26" t="str">
        <f t="shared" ca="1" si="76"/>
        <v>Yes</v>
      </c>
      <c r="AM74" s="26">
        <f t="shared" ca="1" si="91"/>
        <v>7</v>
      </c>
      <c r="AN74" s="26">
        <f t="shared" ca="1" si="92"/>
        <v>3</v>
      </c>
      <c r="AT74" t="str">
        <f t="shared" ca="1" si="93"/>
        <v>Female</v>
      </c>
      <c r="AU74">
        <f t="shared" ca="1" si="94"/>
        <v>3193</v>
      </c>
      <c r="AV74">
        <f t="shared" ca="1" si="95"/>
        <v>0</v>
      </c>
      <c r="AW74">
        <f t="shared" ca="1" si="96"/>
        <v>27</v>
      </c>
      <c r="AX74">
        <f t="shared" ca="1" si="97"/>
        <v>0</v>
      </c>
      <c r="BB74" t="str">
        <f t="shared" ca="1" si="98"/>
        <v>Vaginal</v>
      </c>
      <c r="BC74" t="str">
        <f t="shared" ca="1" si="99"/>
        <v>No</v>
      </c>
      <c r="BD74" t="str">
        <f t="shared" ca="1" si="99"/>
        <v>Yes</v>
      </c>
      <c r="BG74" t="str">
        <f t="shared" ca="1" si="100"/>
        <v>Yes</v>
      </c>
      <c r="BH74">
        <f t="shared" ca="1" si="101"/>
        <v>37</v>
      </c>
      <c r="BI74">
        <f t="shared" ca="1" si="102"/>
        <v>2</v>
      </c>
      <c r="BJ74">
        <f t="shared" ca="1" si="103"/>
        <v>8</v>
      </c>
      <c r="BK74" t="str">
        <f t="shared" si="104"/>
        <v/>
      </c>
      <c r="BL74" s="26">
        <f t="shared" ca="1" si="105"/>
        <v>10</v>
      </c>
      <c r="BO74" s="26" t="str">
        <f t="shared" ca="1" si="106"/>
        <v>No</v>
      </c>
      <c r="CD74" s="26" t="str">
        <f t="shared" ca="1" si="107"/>
        <v>No</v>
      </c>
      <c r="CE74" s="26" t="str">
        <f t="shared" ca="1" si="108"/>
        <v>NA</v>
      </c>
      <c r="CI74" s="31" t="str">
        <f t="shared" si="109"/>
        <v/>
      </c>
      <c r="CJ74" s="26" t="str">
        <f t="shared" ca="1" si="110"/>
        <v>NA</v>
      </c>
      <c r="CK74" s="26" t="str">
        <f t="shared" ca="1" si="111"/>
        <v>Yes</v>
      </c>
      <c r="DN74" s="26" t="str">
        <f t="shared" ca="1" si="112"/>
        <v>No</v>
      </c>
      <c r="DV74" t="str">
        <f t="shared" si="113"/>
        <v/>
      </c>
      <c r="DZ74" t="str">
        <f t="shared" si="114"/>
        <v/>
      </c>
      <c r="EA74" t="str">
        <f t="shared" si="115"/>
        <v/>
      </c>
      <c r="EB74" t="str">
        <f t="shared" si="116"/>
        <v/>
      </c>
      <c r="EC74" t="str">
        <f t="shared" si="117"/>
        <v/>
      </c>
      <c r="ED74" t="str">
        <f t="shared" si="118"/>
        <v/>
      </c>
      <c r="EE74" s="34" t="str">
        <f t="shared" si="119"/>
        <v/>
      </c>
      <c r="ER74" s="32" t="str">
        <f t="shared" si="120"/>
        <v/>
      </c>
      <c r="FA74" s="31" t="str">
        <f t="shared" si="121"/>
        <v/>
      </c>
      <c r="FM74" s="31" t="str">
        <f t="shared" si="122"/>
        <v/>
      </c>
      <c r="FQ74" s="26" t="s">
        <v>349</v>
      </c>
      <c r="FR74" s="39" t="str">
        <f t="shared" ca="1" si="123"/>
        <v>NA</v>
      </c>
      <c r="GO74" t="str">
        <f t="shared" ca="1" si="124"/>
        <v/>
      </c>
      <c r="GP74" t="str">
        <f t="shared" si="125"/>
        <v/>
      </c>
      <c r="GS74" t="str">
        <f t="shared" ca="1" si="126"/>
        <v/>
      </c>
      <c r="GY74" t="str">
        <f t="shared" ca="1" si="127"/>
        <v/>
      </c>
      <c r="GZ74" t="str">
        <f t="shared" si="128"/>
        <v/>
      </c>
      <c r="HF74" t="str">
        <f t="shared" ca="1" si="129"/>
        <v/>
      </c>
      <c r="HG74" s="31" t="str">
        <f t="shared" si="130"/>
        <v/>
      </c>
      <c r="HM74" t="str">
        <f t="shared" ca="1" si="131"/>
        <v/>
      </c>
      <c r="HN74" t="str">
        <f t="shared" si="132"/>
        <v/>
      </c>
      <c r="HT74" t="str">
        <f t="shared" ca="1" si="133"/>
        <v/>
      </c>
      <c r="HU74" t="str">
        <f t="shared" si="134"/>
        <v/>
      </c>
      <c r="IA74" s="37" t="str">
        <f t="shared" ca="1" si="135"/>
        <v/>
      </c>
      <c r="IB74" t="str">
        <f t="shared" si="136"/>
        <v/>
      </c>
      <c r="IH74" s="37" t="str">
        <f t="shared" ca="1" si="137"/>
        <v/>
      </c>
      <c r="II74" t="str">
        <f t="shared" si="138"/>
        <v/>
      </c>
      <c r="JT74" s="26" t="str">
        <f t="shared" si="139"/>
        <v/>
      </c>
      <c r="JV74" t="str">
        <f t="shared" si="140"/>
        <v/>
      </c>
      <c r="KK74" t="str">
        <f t="shared" si="141"/>
        <v/>
      </c>
      <c r="KM74" s="31" t="str">
        <f t="shared" si="142"/>
        <v/>
      </c>
      <c r="KP74" s="38" t="str">
        <f t="shared" si="143"/>
        <v/>
      </c>
      <c r="KX74" t="str">
        <f t="shared" si="144"/>
        <v/>
      </c>
      <c r="KY74" t="str">
        <f t="shared" si="145"/>
        <v/>
      </c>
      <c r="LB74" t="str">
        <f t="shared" si="146"/>
        <v/>
      </c>
      <c r="LD74" t="str">
        <f t="shared" si="147"/>
        <v/>
      </c>
      <c r="LE74" t="str">
        <f t="shared" si="148"/>
        <v/>
      </c>
      <c r="LO74" t="str">
        <f t="shared" si="149"/>
        <v/>
      </c>
    </row>
    <row r="75" spans="1:327" ht="16" x14ac:dyDescent="0.2">
      <c r="A75">
        <v>3</v>
      </c>
      <c r="C75" s="26" t="str">
        <f t="shared" ca="1" si="77"/>
        <v>Inborn</v>
      </c>
      <c r="E75" s="27" t="str">
        <f t="shared" ca="1" si="78"/>
        <v>Sep</v>
      </c>
      <c r="F75" s="27" t="str">
        <f t="shared" ca="1" si="79"/>
        <v>Jan</v>
      </c>
      <c r="G75" s="28" t="str">
        <f t="shared" ca="1" si="80"/>
        <v/>
      </c>
      <c r="H75" t="str">
        <f t="shared" si="81"/>
        <v/>
      </c>
      <c r="I75" s="26">
        <f t="shared" ca="1" si="82"/>
        <v>69</v>
      </c>
      <c r="L75" s="31" t="str">
        <f t="shared" si="83"/>
        <v/>
      </c>
      <c r="O75" s="26">
        <f t="shared" ca="1" si="84"/>
        <v>48</v>
      </c>
      <c r="P75" s="26" t="str">
        <f t="shared" ca="1" si="85"/>
        <v>No</v>
      </c>
      <c r="Q75" s="26" t="str">
        <f t="shared" ca="1" si="85"/>
        <v>Yes</v>
      </c>
      <c r="R75" s="26" t="str">
        <f t="shared" ca="1" si="85"/>
        <v>Yes</v>
      </c>
      <c r="S75" s="26" t="str">
        <f t="shared" ca="1" si="86"/>
        <v>Asian</v>
      </c>
      <c r="T75" s="26" t="str">
        <f t="shared" ca="1" si="87"/>
        <v>Yes</v>
      </c>
      <c r="U75" s="26">
        <f t="shared" ca="1" si="88"/>
        <v>3452</v>
      </c>
      <c r="X75" s="26" t="str">
        <f t="shared" ca="1" si="89"/>
        <v>No</v>
      </c>
      <c r="Y75" s="26" t="str">
        <f t="shared" ca="1" si="89"/>
        <v>Yes</v>
      </c>
      <c r="Z75" s="26" t="str">
        <f t="shared" ca="1" si="89"/>
        <v>No</v>
      </c>
      <c r="AA75" s="26" t="str">
        <f t="shared" ca="1" si="75"/>
        <v>No</v>
      </c>
      <c r="AB75" s="26" t="str">
        <f t="shared" ca="1" si="75"/>
        <v>Yes</v>
      </c>
      <c r="AG75" s="26" t="str">
        <f t="shared" ca="1" si="90"/>
        <v>Yes</v>
      </c>
      <c r="AH75" s="26" t="str">
        <f t="shared" ca="1" si="90"/>
        <v>Yes</v>
      </c>
      <c r="AI75" s="26" t="str">
        <f t="shared" ca="1" si="90"/>
        <v>No</v>
      </c>
      <c r="AJ75" s="26" t="str">
        <f t="shared" ca="1" si="76"/>
        <v>Yes</v>
      </c>
      <c r="AK75" s="26" t="str">
        <f t="shared" ca="1" si="76"/>
        <v>No</v>
      </c>
      <c r="AL75" s="26" t="str">
        <f t="shared" ca="1" si="76"/>
        <v>No</v>
      </c>
      <c r="AM75" s="26">
        <f t="shared" ca="1" si="91"/>
        <v>4</v>
      </c>
      <c r="AN75" s="26">
        <f t="shared" ca="1" si="92"/>
        <v>3</v>
      </c>
      <c r="AT75" t="str">
        <f t="shared" ca="1" si="93"/>
        <v>Male</v>
      </c>
      <c r="AU75">
        <f t="shared" ca="1" si="94"/>
        <v>2580</v>
      </c>
      <c r="AV75">
        <f t="shared" ca="1" si="95"/>
        <v>2</v>
      </c>
      <c r="AW75">
        <f t="shared" ca="1" si="96"/>
        <v>27</v>
      </c>
      <c r="AX75">
        <f t="shared" ca="1" si="97"/>
        <v>3</v>
      </c>
      <c r="BB75" t="str">
        <f t="shared" ca="1" si="98"/>
        <v>Vaginal</v>
      </c>
      <c r="BC75" t="str">
        <f t="shared" ca="1" si="99"/>
        <v>Yes</v>
      </c>
      <c r="BD75" t="str">
        <f t="shared" ca="1" si="99"/>
        <v>Yes</v>
      </c>
      <c r="BG75" t="str">
        <f t="shared" ca="1" si="100"/>
        <v>No</v>
      </c>
      <c r="BH75">
        <f t="shared" ca="1" si="101"/>
        <v>38</v>
      </c>
      <c r="BI75">
        <f t="shared" ca="1" si="102"/>
        <v>-4</v>
      </c>
      <c r="BJ75">
        <f t="shared" ca="1" si="103"/>
        <v>9</v>
      </c>
      <c r="BK75" t="str">
        <f t="shared" si="104"/>
        <v/>
      </c>
      <c r="BL75" s="26">
        <f t="shared" ca="1" si="105"/>
        <v>11</v>
      </c>
      <c r="BO75" s="26" t="str">
        <f t="shared" ca="1" si="106"/>
        <v>Yes</v>
      </c>
      <c r="CD75" s="26" t="str">
        <f t="shared" ca="1" si="107"/>
        <v>No</v>
      </c>
      <c r="CE75" s="26" t="str">
        <f t="shared" ca="1" si="108"/>
        <v>NA</v>
      </c>
      <c r="CI75" s="31" t="str">
        <f t="shared" si="109"/>
        <v/>
      </c>
      <c r="CJ75" s="26" t="str">
        <f t="shared" ca="1" si="110"/>
        <v>NA</v>
      </c>
      <c r="CK75" s="26" t="str">
        <f t="shared" ca="1" si="111"/>
        <v>Yes</v>
      </c>
      <c r="DN75" s="26" t="str">
        <f t="shared" ca="1" si="112"/>
        <v>Yes</v>
      </c>
      <c r="DV75" t="str">
        <f t="shared" si="113"/>
        <v/>
      </c>
      <c r="DZ75" t="str">
        <f t="shared" si="114"/>
        <v/>
      </c>
      <c r="EA75" t="str">
        <f t="shared" si="115"/>
        <v/>
      </c>
      <c r="EB75" t="str">
        <f t="shared" si="116"/>
        <v/>
      </c>
      <c r="EC75" t="str">
        <f t="shared" si="117"/>
        <v/>
      </c>
      <c r="ED75" t="str">
        <f t="shared" si="118"/>
        <v/>
      </c>
      <c r="EE75" s="34" t="str">
        <f t="shared" si="119"/>
        <v/>
      </c>
      <c r="ER75" s="32" t="str">
        <f t="shared" si="120"/>
        <v/>
      </c>
      <c r="FA75" s="31" t="str">
        <f t="shared" si="121"/>
        <v/>
      </c>
      <c r="FM75" s="31" t="str">
        <f t="shared" si="122"/>
        <v/>
      </c>
      <c r="FQ75" s="26" t="s">
        <v>349</v>
      </c>
      <c r="FR75" s="39" t="str">
        <f t="shared" ca="1" si="123"/>
        <v>NA</v>
      </c>
      <c r="GO75" t="str">
        <f t="shared" ca="1" si="124"/>
        <v/>
      </c>
      <c r="GP75" t="str">
        <f t="shared" si="125"/>
        <v/>
      </c>
      <c r="GS75" t="str">
        <f t="shared" ca="1" si="126"/>
        <v/>
      </c>
      <c r="GY75" t="str">
        <f t="shared" ca="1" si="127"/>
        <v/>
      </c>
      <c r="GZ75" t="str">
        <f t="shared" si="128"/>
        <v/>
      </c>
      <c r="HF75" t="str">
        <f t="shared" ca="1" si="129"/>
        <v/>
      </c>
      <c r="HG75" s="31" t="str">
        <f t="shared" si="130"/>
        <v/>
      </c>
      <c r="HM75" t="str">
        <f t="shared" ca="1" si="131"/>
        <v/>
      </c>
      <c r="HN75" t="str">
        <f t="shared" si="132"/>
        <v/>
      </c>
      <c r="HT75" t="str">
        <f t="shared" ca="1" si="133"/>
        <v/>
      </c>
      <c r="HU75" t="str">
        <f t="shared" si="134"/>
        <v/>
      </c>
      <c r="IA75" s="37" t="str">
        <f t="shared" ca="1" si="135"/>
        <v/>
      </c>
      <c r="IB75" t="str">
        <f t="shared" si="136"/>
        <v/>
      </c>
      <c r="IH75" s="37" t="str">
        <f t="shared" ca="1" si="137"/>
        <v/>
      </c>
      <c r="II75" t="str">
        <f t="shared" si="138"/>
        <v/>
      </c>
      <c r="JT75" s="26" t="str">
        <f t="shared" si="139"/>
        <v/>
      </c>
      <c r="JV75" t="str">
        <f t="shared" si="140"/>
        <v/>
      </c>
      <c r="KK75" t="str">
        <f t="shared" si="141"/>
        <v/>
      </c>
      <c r="KM75" s="31" t="str">
        <f t="shared" si="142"/>
        <v/>
      </c>
      <c r="KP75" s="38" t="str">
        <f t="shared" si="143"/>
        <v/>
      </c>
      <c r="KX75" t="str">
        <f t="shared" si="144"/>
        <v/>
      </c>
      <c r="KY75" t="str">
        <f t="shared" si="145"/>
        <v/>
      </c>
      <c r="LB75" t="str">
        <f t="shared" si="146"/>
        <v/>
      </c>
      <c r="LD75" t="str">
        <f t="shared" si="147"/>
        <v/>
      </c>
      <c r="LE75" t="str">
        <f t="shared" si="148"/>
        <v/>
      </c>
      <c r="LO75" t="str">
        <f t="shared" si="149"/>
        <v/>
      </c>
    </row>
    <row r="76" spans="1:327" ht="16" x14ac:dyDescent="0.2">
      <c r="A76">
        <v>2</v>
      </c>
      <c r="C76" s="26" t="str">
        <f t="shared" ca="1" si="77"/>
        <v>Inborn</v>
      </c>
      <c r="E76" s="27" t="str">
        <f t="shared" ca="1" si="78"/>
        <v>Mar</v>
      </c>
      <c r="F76" s="27" t="str">
        <f t="shared" ca="1" si="79"/>
        <v>Sep</v>
      </c>
      <c r="G76" s="28" t="str">
        <f t="shared" ca="1" si="80"/>
        <v/>
      </c>
      <c r="H76" t="str">
        <f t="shared" si="81"/>
        <v/>
      </c>
      <c r="I76" s="26">
        <f t="shared" ca="1" si="82"/>
        <v>71</v>
      </c>
      <c r="L76" s="31" t="str">
        <f t="shared" si="83"/>
        <v/>
      </c>
      <c r="O76" s="26">
        <f t="shared" ca="1" si="84"/>
        <v>33</v>
      </c>
      <c r="P76" s="26" t="str">
        <f t="shared" ca="1" si="85"/>
        <v>Yes</v>
      </c>
      <c r="Q76" s="26" t="str">
        <f t="shared" ca="1" si="85"/>
        <v>Yes</v>
      </c>
      <c r="R76" s="26" t="str">
        <f t="shared" ca="1" si="85"/>
        <v>Yes</v>
      </c>
      <c r="S76" s="26" t="str">
        <f t="shared" ca="1" si="86"/>
        <v>Caucasian</v>
      </c>
      <c r="T76" s="26" t="str">
        <f t="shared" ca="1" si="87"/>
        <v>Yes</v>
      </c>
      <c r="U76" s="26">
        <f t="shared" ca="1" si="88"/>
        <v>3922</v>
      </c>
      <c r="X76" s="26" t="str">
        <f t="shared" ca="1" si="89"/>
        <v>Yes</v>
      </c>
      <c r="Y76" s="26" t="str">
        <f t="shared" ca="1" si="89"/>
        <v>No</v>
      </c>
      <c r="Z76" s="26" t="str">
        <f t="shared" ca="1" si="89"/>
        <v>No</v>
      </c>
      <c r="AA76" s="26" t="str">
        <f t="shared" ca="1" si="75"/>
        <v>No</v>
      </c>
      <c r="AB76" s="26" t="str">
        <f t="shared" ca="1" si="75"/>
        <v>Yes</v>
      </c>
      <c r="AG76" s="26" t="str">
        <f t="shared" ca="1" si="90"/>
        <v>No</v>
      </c>
      <c r="AH76" s="26" t="str">
        <f t="shared" ca="1" si="90"/>
        <v>Yes</v>
      </c>
      <c r="AI76" s="26" t="str">
        <f t="shared" ca="1" si="90"/>
        <v>No</v>
      </c>
      <c r="AJ76" s="26" t="str">
        <f t="shared" ca="1" si="76"/>
        <v>Yes</v>
      </c>
      <c r="AK76" s="26" t="str">
        <f t="shared" ca="1" si="76"/>
        <v>No</v>
      </c>
      <c r="AL76" s="26" t="str">
        <f t="shared" ca="1" si="76"/>
        <v>Yes</v>
      </c>
      <c r="AM76" s="26">
        <f t="shared" ca="1" si="91"/>
        <v>9</v>
      </c>
      <c r="AN76" s="26">
        <f t="shared" ca="1" si="92"/>
        <v>3</v>
      </c>
      <c r="AT76" t="str">
        <f t="shared" ca="1" si="93"/>
        <v>Female</v>
      </c>
      <c r="AU76">
        <f t="shared" ca="1" si="94"/>
        <v>1988</v>
      </c>
      <c r="AV76">
        <f t="shared" ca="1" si="95"/>
        <v>0</v>
      </c>
      <c r="AW76">
        <f t="shared" ca="1" si="96"/>
        <v>34</v>
      </c>
      <c r="AX76">
        <f t="shared" ca="1" si="97"/>
        <v>1</v>
      </c>
      <c r="BB76" t="str">
        <f t="shared" ca="1" si="98"/>
        <v>ELUCS</v>
      </c>
      <c r="BC76" t="str">
        <f t="shared" ca="1" si="99"/>
        <v>No</v>
      </c>
      <c r="BD76" t="str">
        <f t="shared" ca="1" si="99"/>
        <v>Yes</v>
      </c>
      <c r="BG76" t="str">
        <f t="shared" ca="1" si="100"/>
        <v>No</v>
      </c>
      <c r="BH76">
        <f t="shared" ca="1" si="101"/>
        <v>38</v>
      </c>
      <c r="BI76">
        <f t="shared" ca="1" si="102"/>
        <v>-19</v>
      </c>
      <c r="BJ76">
        <f t="shared" ca="1" si="103"/>
        <v>0</v>
      </c>
      <c r="BK76" t="str">
        <f t="shared" si="104"/>
        <v/>
      </c>
      <c r="BL76" s="26" t="str">
        <f t="shared" ca="1" si="105"/>
        <v>NA</v>
      </c>
      <c r="BO76" s="26" t="str">
        <f t="shared" ca="1" si="106"/>
        <v>Yes</v>
      </c>
      <c r="CD76" s="26" t="str">
        <f t="shared" ca="1" si="107"/>
        <v>Yes</v>
      </c>
      <c r="CE76" s="26" t="str">
        <f t="shared" ca="1" si="108"/>
        <v>MIST</v>
      </c>
      <c r="CI76" s="31" t="str">
        <f t="shared" si="109"/>
        <v/>
      </c>
      <c r="CJ76" s="26" t="str">
        <f t="shared" ca="1" si="110"/>
        <v>OT</v>
      </c>
      <c r="CK76" s="26" t="str">
        <f t="shared" ca="1" si="111"/>
        <v>NA</v>
      </c>
      <c r="DN76" s="26" t="str">
        <f t="shared" ca="1" si="112"/>
        <v>No</v>
      </c>
      <c r="DV76" t="str">
        <f t="shared" si="113"/>
        <v/>
      </c>
      <c r="DZ76" t="str">
        <f t="shared" si="114"/>
        <v/>
      </c>
      <c r="EA76" t="str">
        <f t="shared" si="115"/>
        <v/>
      </c>
      <c r="EB76" t="str">
        <f t="shared" si="116"/>
        <v/>
      </c>
      <c r="EC76" t="str">
        <f t="shared" si="117"/>
        <v/>
      </c>
      <c r="ED76" t="str">
        <f t="shared" si="118"/>
        <v/>
      </c>
      <c r="EE76" s="34" t="str">
        <f t="shared" si="119"/>
        <v/>
      </c>
      <c r="ER76" s="32" t="str">
        <f t="shared" si="120"/>
        <v/>
      </c>
      <c r="FA76" s="31" t="str">
        <f t="shared" si="121"/>
        <v/>
      </c>
      <c r="FM76" s="31" t="str">
        <f t="shared" si="122"/>
        <v/>
      </c>
      <c r="FQ76" s="26" t="s">
        <v>349</v>
      </c>
      <c r="FR76" s="39" t="str">
        <f t="shared" ca="1" si="123"/>
        <v>NA</v>
      </c>
      <c r="GO76" t="str">
        <f t="shared" ca="1" si="124"/>
        <v/>
      </c>
      <c r="GP76" t="str">
        <f t="shared" si="125"/>
        <v/>
      </c>
      <c r="GS76" t="str">
        <f t="shared" ca="1" si="126"/>
        <v/>
      </c>
      <c r="GY76" t="str">
        <f t="shared" ca="1" si="127"/>
        <v/>
      </c>
      <c r="GZ76" t="str">
        <f t="shared" si="128"/>
        <v/>
      </c>
      <c r="HF76" t="str">
        <f t="shared" ca="1" si="129"/>
        <v/>
      </c>
      <c r="HG76" s="31" t="str">
        <f t="shared" si="130"/>
        <v/>
      </c>
      <c r="HM76" t="str">
        <f t="shared" ca="1" si="131"/>
        <v/>
      </c>
      <c r="HN76" t="str">
        <f t="shared" si="132"/>
        <v/>
      </c>
      <c r="HT76" t="str">
        <f t="shared" ca="1" si="133"/>
        <v/>
      </c>
      <c r="HU76" t="str">
        <f t="shared" si="134"/>
        <v/>
      </c>
      <c r="IA76" s="37" t="str">
        <f t="shared" ca="1" si="135"/>
        <v/>
      </c>
      <c r="IB76" t="str">
        <f t="shared" si="136"/>
        <v/>
      </c>
      <c r="IH76" s="37" t="str">
        <f t="shared" ca="1" si="137"/>
        <v/>
      </c>
      <c r="II76" t="str">
        <f t="shared" si="138"/>
        <v/>
      </c>
      <c r="JT76" s="26" t="str">
        <f t="shared" si="139"/>
        <v/>
      </c>
      <c r="JV76" t="str">
        <f t="shared" si="140"/>
        <v/>
      </c>
      <c r="KK76" t="str">
        <f t="shared" si="141"/>
        <v/>
      </c>
      <c r="KM76" s="31" t="str">
        <f t="shared" si="142"/>
        <v/>
      </c>
      <c r="KP76" s="38" t="str">
        <f t="shared" si="143"/>
        <v/>
      </c>
      <c r="KX76" t="str">
        <f t="shared" si="144"/>
        <v/>
      </c>
      <c r="KY76" t="str">
        <f t="shared" si="145"/>
        <v/>
      </c>
      <c r="LB76" t="str">
        <f t="shared" si="146"/>
        <v/>
      </c>
      <c r="LD76" t="str">
        <f t="shared" si="147"/>
        <v/>
      </c>
      <c r="LE76" t="str">
        <f t="shared" si="148"/>
        <v/>
      </c>
      <c r="LO76" t="str">
        <f t="shared" si="149"/>
        <v/>
      </c>
    </row>
    <row r="77" spans="1:327" ht="16" x14ac:dyDescent="0.2">
      <c r="A77">
        <v>3</v>
      </c>
      <c r="C77" s="26" t="str">
        <f t="shared" ca="1" si="77"/>
        <v>Outborn</v>
      </c>
      <c r="E77" s="27" t="str">
        <f t="shared" ca="1" si="78"/>
        <v>Sep</v>
      </c>
      <c r="F77" s="27" t="str">
        <f t="shared" ca="1" si="79"/>
        <v>Sep</v>
      </c>
      <c r="G77" s="28" t="str">
        <f t="shared" ca="1" si="80"/>
        <v/>
      </c>
      <c r="H77" t="str">
        <f t="shared" si="81"/>
        <v/>
      </c>
      <c r="I77" s="26">
        <f t="shared" ca="1" si="82"/>
        <v>100</v>
      </c>
      <c r="L77" s="31" t="str">
        <f t="shared" si="83"/>
        <v/>
      </c>
      <c r="O77" s="26">
        <f t="shared" ca="1" si="84"/>
        <v>46</v>
      </c>
      <c r="P77" s="26" t="str">
        <f t="shared" ca="1" si="85"/>
        <v>No</v>
      </c>
      <c r="Q77" s="26" t="str">
        <f t="shared" ca="1" si="85"/>
        <v>No</v>
      </c>
      <c r="R77" s="26" t="str">
        <f t="shared" ca="1" si="85"/>
        <v>Yes</v>
      </c>
      <c r="S77" s="26" t="str">
        <f t="shared" ca="1" si="86"/>
        <v>African</v>
      </c>
      <c r="T77" s="26" t="str">
        <f t="shared" ca="1" si="87"/>
        <v>Yes</v>
      </c>
      <c r="U77" s="26">
        <f t="shared" ca="1" si="88"/>
        <v>3938</v>
      </c>
      <c r="X77" s="26" t="str">
        <f t="shared" ca="1" si="89"/>
        <v>Yes</v>
      </c>
      <c r="Y77" s="26" t="str">
        <f t="shared" ca="1" si="89"/>
        <v>Yes</v>
      </c>
      <c r="Z77" s="26" t="str">
        <f t="shared" ca="1" si="89"/>
        <v>No</v>
      </c>
      <c r="AA77" s="26" t="str">
        <f t="shared" ca="1" si="75"/>
        <v>Yes</v>
      </c>
      <c r="AB77" s="26" t="str">
        <f t="shared" ca="1" si="75"/>
        <v>Yes</v>
      </c>
      <c r="AG77" s="26" t="str">
        <f t="shared" ca="1" si="90"/>
        <v>No</v>
      </c>
      <c r="AH77" s="26" t="str">
        <f t="shared" ca="1" si="90"/>
        <v>No</v>
      </c>
      <c r="AI77" s="26" t="str">
        <f t="shared" ca="1" si="90"/>
        <v>Yes</v>
      </c>
      <c r="AJ77" s="26" t="str">
        <f t="shared" ca="1" si="76"/>
        <v>Yes</v>
      </c>
      <c r="AK77" s="26" t="str">
        <f t="shared" ca="1" si="76"/>
        <v>Yes</v>
      </c>
      <c r="AL77" s="26" t="str">
        <f t="shared" ca="1" si="76"/>
        <v>Yes</v>
      </c>
      <c r="AM77" s="26">
        <f t="shared" ca="1" si="91"/>
        <v>7</v>
      </c>
      <c r="AN77" s="26">
        <f t="shared" ca="1" si="92"/>
        <v>3</v>
      </c>
      <c r="AT77" t="str">
        <f t="shared" ca="1" si="93"/>
        <v>Male</v>
      </c>
      <c r="AU77">
        <f t="shared" ca="1" si="94"/>
        <v>944</v>
      </c>
      <c r="AV77">
        <f t="shared" ca="1" si="95"/>
        <v>2</v>
      </c>
      <c r="AW77">
        <f t="shared" ca="1" si="96"/>
        <v>23</v>
      </c>
      <c r="AX77">
        <f t="shared" ca="1" si="97"/>
        <v>5</v>
      </c>
      <c r="BB77" t="str">
        <f t="shared" ca="1" si="98"/>
        <v>EMLUCS</v>
      </c>
      <c r="BC77" t="str">
        <f t="shared" ca="1" si="99"/>
        <v>Yes</v>
      </c>
      <c r="BD77" t="str">
        <f t="shared" ca="1" si="99"/>
        <v>Yes</v>
      </c>
      <c r="BG77" t="str">
        <f t="shared" ca="1" si="100"/>
        <v>Yes</v>
      </c>
      <c r="BH77">
        <f t="shared" ca="1" si="101"/>
        <v>38</v>
      </c>
      <c r="BI77">
        <f t="shared" ca="1" si="102"/>
        <v>-13</v>
      </c>
      <c r="BJ77">
        <f t="shared" ca="1" si="103"/>
        <v>15</v>
      </c>
      <c r="BK77" t="str">
        <f t="shared" si="104"/>
        <v/>
      </c>
      <c r="BL77" s="26">
        <f t="shared" ca="1" si="105"/>
        <v>17</v>
      </c>
      <c r="BO77" s="26" t="str">
        <f t="shared" ca="1" si="106"/>
        <v>Yes</v>
      </c>
      <c r="CD77" s="26" t="str">
        <f t="shared" ca="1" si="107"/>
        <v>No</v>
      </c>
      <c r="CE77" s="26" t="str">
        <f t="shared" ca="1" si="108"/>
        <v>NA</v>
      </c>
      <c r="CI77" s="31" t="str">
        <f t="shared" si="109"/>
        <v/>
      </c>
      <c r="CJ77" s="26" t="str">
        <f t="shared" ca="1" si="110"/>
        <v>NA</v>
      </c>
      <c r="CK77" s="26" t="str">
        <f t="shared" ca="1" si="111"/>
        <v>No</v>
      </c>
      <c r="DN77" s="26" t="str">
        <f t="shared" ca="1" si="112"/>
        <v>No</v>
      </c>
      <c r="DV77" t="str">
        <f t="shared" si="113"/>
        <v/>
      </c>
      <c r="DZ77" t="str">
        <f t="shared" si="114"/>
        <v/>
      </c>
      <c r="EA77" t="str">
        <f t="shared" si="115"/>
        <v/>
      </c>
      <c r="EB77" t="str">
        <f t="shared" si="116"/>
        <v/>
      </c>
      <c r="EC77" t="str">
        <f t="shared" si="117"/>
        <v/>
      </c>
      <c r="ED77" t="str">
        <f t="shared" si="118"/>
        <v/>
      </c>
      <c r="EE77" s="34" t="str">
        <f t="shared" si="119"/>
        <v/>
      </c>
      <c r="ER77" s="32" t="str">
        <f t="shared" si="120"/>
        <v/>
      </c>
      <c r="FA77" s="31" t="str">
        <f t="shared" si="121"/>
        <v/>
      </c>
      <c r="FM77" s="31" t="str">
        <f t="shared" si="122"/>
        <v/>
      </c>
      <c r="FQ77" s="26" t="s">
        <v>350</v>
      </c>
      <c r="FR77" s="39" t="str">
        <f t="shared" ca="1" si="123"/>
        <v>Other</v>
      </c>
      <c r="GO77" t="str">
        <f t="shared" ca="1" si="124"/>
        <v/>
      </c>
      <c r="GP77" t="str">
        <f t="shared" si="125"/>
        <v/>
      </c>
      <c r="GS77" t="str">
        <f t="shared" ca="1" si="126"/>
        <v/>
      </c>
      <c r="GY77" t="str">
        <f t="shared" ca="1" si="127"/>
        <v/>
      </c>
      <c r="GZ77" t="str">
        <f t="shared" si="128"/>
        <v/>
      </c>
      <c r="HF77" t="str">
        <f t="shared" ca="1" si="129"/>
        <v/>
      </c>
      <c r="HG77" s="31" t="str">
        <f t="shared" si="130"/>
        <v/>
      </c>
      <c r="HM77" t="str">
        <f t="shared" ca="1" si="131"/>
        <v/>
      </c>
      <c r="HN77" t="str">
        <f t="shared" si="132"/>
        <v/>
      </c>
      <c r="HT77" t="str">
        <f t="shared" ca="1" si="133"/>
        <v/>
      </c>
      <c r="HU77" t="str">
        <f t="shared" si="134"/>
        <v/>
      </c>
      <c r="IA77" s="37" t="str">
        <f t="shared" ca="1" si="135"/>
        <v/>
      </c>
      <c r="IB77" t="str">
        <f t="shared" si="136"/>
        <v/>
      </c>
      <c r="IH77" s="37" t="str">
        <f t="shared" ca="1" si="137"/>
        <v/>
      </c>
      <c r="II77" t="str">
        <f t="shared" si="138"/>
        <v/>
      </c>
      <c r="JT77" s="26" t="str">
        <f t="shared" si="139"/>
        <v/>
      </c>
      <c r="JV77" t="str">
        <f t="shared" si="140"/>
        <v/>
      </c>
      <c r="KK77" t="str">
        <f t="shared" si="141"/>
        <v/>
      </c>
      <c r="KM77" s="31" t="str">
        <f t="shared" si="142"/>
        <v/>
      </c>
      <c r="KP77" s="38" t="str">
        <f t="shared" si="143"/>
        <v/>
      </c>
      <c r="KX77" t="str">
        <f t="shared" si="144"/>
        <v/>
      </c>
      <c r="KY77" t="str">
        <f t="shared" si="145"/>
        <v/>
      </c>
      <c r="LB77" t="str">
        <f t="shared" si="146"/>
        <v/>
      </c>
      <c r="LD77" t="str">
        <f t="shared" si="147"/>
        <v/>
      </c>
      <c r="LE77" t="str">
        <f t="shared" si="148"/>
        <v/>
      </c>
      <c r="LO77" t="str">
        <f t="shared" si="149"/>
        <v/>
      </c>
    </row>
    <row r="78" spans="1:327" ht="16" x14ac:dyDescent="0.2">
      <c r="A78">
        <v>4</v>
      </c>
      <c r="C78" s="26" t="str">
        <f t="shared" ca="1" si="77"/>
        <v>Outborn</v>
      </c>
      <c r="E78" s="27" t="str">
        <f t="shared" ca="1" si="78"/>
        <v>May</v>
      </c>
      <c r="F78" s="27" t="str">
        <f t="shared" ca="1" si="79"/>
        <v>Sep</v>
      </c>
      <c r="G78" s="28" t="str">
        <f t="shared" ca="1" si="80"/>
        <v/>
      </c>
      <c r="H78" t="str">
        <f t="shared" si="81"/>
        <v/>
      </c>
      <c r="I78" s="26">
        <f t="shared" ca="1" si="82"/>
        <v>90</v>
      </c>
      <c r="L78" s="31" t="str">
        <f t="shared" si="83"/>
        <v/>
      </c>
      <c r="O78" s="26">
        <f t="shared" ca="1" si="84"/>
        <v>25</v>
      </c>
      <c r="P78" s="26" t="str">
        <f t="shared" ca="1" si="85"/>
        <v>No</v>
      </c>
      <c r="Q78" s="26" t="str">
        <f t="shared" ca="1" si="85"/>
        <v>Yes</v>
      </c>
      <c r="R78" s="26" t="str">
        <f t="shared" ca="1" si="85"/>
        <v>No</v>
      </c>
      <c r="S78" s="26" t="str">
        <f t="shared" ca="1" si="86"/>
        <v>Hispanic</v>
      </c>
      <c r="T78" s="26" t="str">
        <f t="shared" ca="1" si="87"/>
        <v>Yes</v>
      </c>
      <c r="U78" s="26">
        <f t="shared" ca="1" si="88"/>
        <v>3560</v>
      </c>
      <c r="X78" s="26" t="str">
        <f t="shared" ca="1" si="89"/>
        <v>No</v>
      </c>
      <c r="Y78" s="26" t="str">
        <f t="shared" ca="1" si="89"/>
        <v>No</v>
      </c>
      <c r="Z78" s="26" t="str">
        <f t="shared" ca="1" si="89"/>
        <v>No</v>
      </c>
      <c r="AA78" s="26" t="str">
        <f t="shared" ca="1" si="75"/>
        <v>No</v>
      </c>
      <c r="AB78" s="26" t="str">
        <f t="shared" ca="1" si="75"/>
        <v>No</v>
      </c>
      <c r="AG78" s="26" t="str">
        <f t="shared" ca="1" si="90"/>
        <v>Yes</v>
      </c>
      <c r="AH78" s="26" t="str">
        <f t="shared" ca="1" si="90"/>
        <v>No</v>
      </c>
      <c r="AI78" s="26" t="str">
        <f t="shared" ca="1" si="90"/>
        <v>Yes</v>
      </c>
      <c r="AJ78" s="26" t="str">
        <f t="shared" ca="1" si="76"/>
        <v>Yes</v>
      </c>
      <c r="AK78" s="26" t="str">
        <f t="shared" ca="1" si="76"/>
        <v>Yes</v>
      </c>
      <c r="AL78" s="26" t="str">
        <f t="shared" ca="1" si="76"/>
        <v>Yes</v>
      </c>
      <c r="AM78" s="26">
        <f t="shared" ca="1" si="91"/>
        <v>3</v>
      </c>
      <c r="AN78" s="26">
        <f t="shared" ca="1" si="92"/>
        <v>1</v>
      </c>
      <c r="AT78" t="str">
        <f t="shared" ca="1" si="93"/>
        <v>Female</v>
      </c>
      <c r="AU78">
        <f t="shared" ca="1" si="94"/>
        <v>1861</v>
      </c>
      <c r="AV78">
        <f t="shared" ca="1" si="95"/>
        <v>1</v>
      </c>
      <c r="AW78">
        <f t="shared" ca="1" si="96"/>
        <v>36</v>
      </c>
      <c r="AX78">
        <f t="shared" ca="1" si="97"/>
        <v>3</v>
      </c>
      <c r="BB78" t="str">
        <f t="shared" ca="1" si="98"/>
        <v>INSTRUMENTAL</v>
      </c>
      <c r="BC78" t="str">
        <f t="shared" ca="1" si="99"/>
        <v>No</v>
      </c>
      <c r="BD78" t="str">
        <f t="shared" ca="1" si="99"/>
        <v>Yes</v>
      </c>
      <c r="BG78" t="str">
        <f t="shared" ca="1" si="100"/>
        <v>No</v>
      </c>
      <c r="BH78">
        <f t="shared" ca="1" si="101"/>
        <v>38</v>
      </c>
      <c r="BI78">
        <f t="shared" ca="1" si="102"/>
        <v>-15</v>
      </c>
      <c r="BJ78">
        <f t="shared" ca="1" si="103"/>
        <v>2</v>
      </c>
      <c r="BK78" t="str">
        <f t="shared" si="104"/>
        <v/>
      </c>
      <c r="BL78" s="26" t="str">
        <f t="shared" ca="1" si="105"/>
        <v>NA</v>
      </c>
      <c r="BO78" s="26" t="str">
        <f t="shared" ca="1" si="106"/>
        <v>Yes</v>
      </c>
      <c r="CD78" s="26" t="str">
        <f t="shared" ca="1" si="107"/>
        <v>No</v>
      </c>
      <c r="CE78" s="26" t="str">
        <f t="shared" ca="1" si="108"/>
        <v>NA</v>
      </c>
      <c r="CI78" s="31" t="str">
        <f t="shared" si="109"/>
        <v/>
      </c>
      <c r="CJ78" s="26" t="str">
        <f t="shared" ca="1" si="110"/>
        <v>NA</v>
      </c>
      <c r="CK78" s="26" t="str">
        <f t="shared" ca="1" si="111"/>
        <v>NA</v>
      </c>
      <c r="DN78" s="26" t="str">
        <f t="shared" ca="1" si="112"/>
        <v>No</v>
      </c>
      <c r="DV78" t="str">
        <f t="shared" si="113"/>
        <v/>
      </c>
      <c r="DZ78" t="str">
        <f t="shared" si="114"/>
        <v/>
      </c>
      <c r="EA78" t="str">
        <f t="shared" si="115"/>
        <v/>
      </c>
      <c r="EB78" t="str">
        <f t="shared" si="116"/>
        <v/>
      </c>
      <c r="EC78" t="str">
        <f t="shared" si="117"/>
        <v/>
      </c>
      <c r="ED78" t="str">
        <f t="shared" si="118"/>
        <v/>
      </c>
      <c r="EE78" s="34" t="str">
        <f t="shared" si="119"/>
        <v/>
      </c>
      <c r="ER78" s="32" t="str">
        <f t="shared" si="120"/>
        <v/>
      </c>
      <c r="FA78" s="31" t="str">
        <f t="shared" si="121"/>
        <v/>
      </c>
      <c r="FM78" s="31" t="str">
        <f t="shared" si="122"/>
        <v/>
      </c>
      <c r="FQ78" s="26" t="s">
        <v>350</v>
      </c>
      <c r="FR78" s="39" t="str">
        <f t="shared" ca="1" si="123"/>
        <v>GNB</v>
      </c>
      <c r="GO78" t="str">
        <f t="shared" ca="1" si="124"/>
        <v/>
      </c>
      <c r="GP78" t="str">
        <f t="shared" si="125"/>
        <v/>
      </c>
      <c r="GS78" t="str">
        <f t="shared" ca="1" si="126"/>
        <v/>
      </c>
      <c r="GY78" t="str">
        <f t="shared" ca="1" si="127"/>
        <v/>
      </c>
      <c r="GZ78" t="str">
        <f t="shared" si="128"/>
        <v/>
      </c>
      <c r="HF78" t="str">
        <f t="shared" ca="1" si="129"/>
        <v/>
      </c>
      <c r="HG78" s="31" t="str">
        <f t="shared" si="130"/>
        <v/>
      </c>
      <c r="HM78" t="str">
        <f t="shared" ca="1" si="131"/>
        <v/>
      </c>
      <c r="HN78" t="str">
        <f t="shared" si="132"/>
        <v/>
      </c>
      <c r="HT78" t="str">
        <f t="shared" ca="1" si="133"/>
        <v/>
      </c>
      <c r="HU78" t="str">
        <f t="shared" si="134"/>
        <v/>
      </c>
      <c r="IA78" s="37" t="str">
        <f t="shared" ca="1" si="135"/>
        <v/>
      </c>
      <c r="IB78" t="str">
        <f t="shared" si="136"/>
        <v/>
      </c>
      <c r="IH78" s="37" t="str">
        <f t="shared" ca="1" si="137"/>
        <v/>
      </c>
      <c r="II78" t="str">
        <f t="shared" si="138"/>
        <v/>
      </c>
      <c r="JT78" s="26" t="str">
        <f t="shared" si="139"/>
        <v/>
      </c>
      <c r="JV78" t="str">
        <f t="shared" si="140"/>
        <v/>
      </c>
      <c r="KK78" t="str">
        <f t="shared" si="141"/>
        <v/>
      </c>
      <c r="KM78" s="31" t="str">
        <f t="shared" si="142"/>
        <v/>
      </c>
      <c r="KP78" s="38" t="str">
        <f t="shared" si="143"/>
        <v/>
      </c>
      <c r="KX78" t="str">
        <f t="shared" si="144"/>
        <v/>
      </c>
      <c r="KY78" t="str">
        <f t="shared" si="145"/>
        <v/>
      </c>
      <c r="LB78" t="str">
        <f t="shared" si="146"/>
        <v/>
      </c>
      <c r="LD78" t="str">
        <f t="shared" si="147"/>
        <v/>
      </c>
      <c r="LE78" t="str">
        <f t="shared" si="148"/>
        <v/>
      </c>
      <c r="LO78" t="str">
        <f t="shared" si="149"/>
        <v/>
      </c>
    </row>
    <row r="79" spans="1:327" ht="16" x14ac:dyDescent="0.2">
      <c r="A79">
        <v>3</v>
      </c>
      <c r="C79" s="26" t="str">
        <f t="shared" ca="1" si="77"/>
        <v>Outborn</v>
      </c>
      <c r="E79" s="27" t="str">
        <f t="shared" ca="1" si="78"/>
        <v>Jun</v>
      </c>
      <c r="F79" s="27" t="str">
        <f t="shared" ca="1" si="79"/>
        <v>Dec</v>
      </c>
      <c r="G79" s="28" t="str">
        <f t="shared" ca="1" si="80"/>
        <v/>
      </c>
      <c r="H79" t="str">
        <f t="shared" si="81"/>
        <v/>
      </c>
      <c r="I79" s="26">
        <f t="shared" ca="1" si="82"/>
        <v>54</v>
      </c>
      <c r="L79" s="31" t="str">
        <f t="shared" si="83"/>
        <v/>
      </c>
      <c r="O79" s="26">
        <f t="shared" ca="1" si="84"/>
        <v>40</v>
      </c>
      <c r="P79" s="26" t="str">
        <f t="shared" ca="1" si="85"/>
        <v>No</v>
      </c>
      <c r="Q79" s="26" t="str">
        <f t="shared" ca="1" si="85"/>
        <v>Yes</v>
      </c>
      <c r="R79" s="26" t="str">
        <f t="shared" ca="1" si="85"/>
        <v>Yes</v>
      </c>
      <c r="S79" s="26" t="str">
        <f t="shared" ca="1" si="86"/>
        <v>African</v>
      </c>
      <c r="T79" s="26" t="str">
        <f t="shared" ca="1" si="87"/>
        <v>No</v>
      </c>
      <c r="U79" s="26">
        <f t="shared" ca="1" si="88"/>
        <v>3200</v>
      </c>
      <c r="X79" s="26" t="str">
        <f t="shared" ca="1" si="89"/>
        <v>No</v>
      </c>
      <c r="Y79" s="26" t="str">
        <f t="shared" ca="1" si="89"/>
        <v>Yes</v>
      </c>
      <c r="Z79" s="26" t="str">
        <f t="shared" ca="1" si="89"/>
        <v>No</v>
      </c>
      <c r="AA79" s="26" t="str">
        <f t="shared" ca="1" si="75"/>
        <v>No</v>
      </c>
      <c r="AB79" s="26" t="str">
        <f t="shared" ca="1" si="75"/>
        <v>No</v>
      </c>
      <c r="AG79" s="26" t="str">
        <f t="shared" ca="1" si="90"/>
        <v>No</v>
      </c>
      <c r="AH79" s="26" t="str">
        <f t="shared" ca="1" si="90"/>
        <v>Yes</v>
      </c>
      <c r="AI79" s="26" t="str">
        <f t="shared" ca="1" si="90"/>
        <v>Yes</v>
      </c>
      <c r="AJ79" s="26" t="str">
        <f t="shared" ca="1" si="76"/>
        <v>Yes</v>
      </c>
      <c r="AK79" s="26" t="str">
        <f t="shared" ca="1" si="76"/>
        <v>No</v>
      </c>
      <c r="AL79" s="26" t="str">
        <f t="shared" ca="1" si="76"/>
        <v>No</v>
      </c>
      <c r="AM79" s="26">
        <f t="shared" ca="1" si="91"/>
        <v>10</v>
      </c>
      <c r="AN79" s="26">
        <f t="shared" ca="1" si="92"/>
        <v>3</v>
      </c>
      <c r="AT79" t="str">
        <f t="shared" ca="1" si="93"/>
        <v>Female</v>
      </c>
      <c r="AU79">
        <f t="shared" ca="1" si="94"/>
        <v>2279</v>
      </c>
      <c r="AV79">
        <f t="shared" ca="1" si="95"/>
        <v>-1</v>
      </c>
      <c r="AW79">
        <f t="shared" ca="1" si="96"/>
        <v>25</v>
      </c>
      <c r="AX79">
        <f t="shared" ca="1" si="97"/>
        <v>4</v>
      </c>
      <c r="BB79" t="str">
        <f t="shared" ca="1" si="98"/>
        <v>ELUCS</v>
      </c>
      <c r="BC79" t="str">
        <f t="shared" ca="1" si="99"/>
        <v>No</v>
      </c>
      <c r="BD79" t="str">
        <f t="shared" ca="1" si="99"/>
        <v>No</v>
      </c>
      <c r="BG79" t="str">
        <f t="shared" ca="1" si="100"/>
        <v>Yes</v>
      </c>
      <c r="BH79">
        <f t="shared" ca="1" si="101"/>
        <v>34</v>
      </c>
      <c r="BI79">
        <f t="shared" ca="1" si="102"/>
        <v>2</v>
      </c>
      <c r="BJ79">
        <f t="shared" ca="1" si="103"/>
        <v>7</v>
      </c>
      <c r="BK79" t="str">
        <f t="shared" si="104"/>
        <v/>
      </c>
      <c r="BL79" s="26">
        <f t="shared" ca="1" si="105"/>
        <v>9</v>
      </c>
      <c r="BO79" s="26" t="str">
        <f t="shared" ca="1" si="106"/>
        <v>No</v>
      </c>
      <c r="CD79" s="26" t="str">
        <f t="shared" ca="1" si="107"/>
        <v>No</v>
      </c>
      <c r="CE79" s="26" t="str">
        <f t="shared" ca="1" si="108"/>
        <v>NA</v>
      </c>
      <c r="CI79" s="31" t="str">
        <f t="shared" si="109"/>
        <v/>
      </c>
      <c r="CJ79" s="26" t="str">
        <f t="shared" ca="1" si="110"/>
        <v>NA</v>
      </c>
      <c r="CK79" s="26" t="str">
        <f t="shared" ca="1" si="111"/>
        <v>No</v>
      </c>
      <c r="DN79" s="26" t="str">
        <f t="shared" ca="1" si="112"/>
        <v>No</v>
      </c>
      <c r="DV79" t="str">
        <f t="shared" si="113"/>
        <v/>
      </c>
      <c r="DZ79" t="str">
        <f t="shared" si="114"/>
        <v/>
      </c>
      <c r="EA79" t="str">
        <f t="shared" si="115"/>
        <v/>
      </c>
      <c r="EB79" t="str">
        <f t="shared" si="116"/>
        <v/>
      </c>
      <c r="EC79" t="str">
        <f t="shared" si="117"/>
        <v/>
      </c>
      <c r="ED79" t="str">
        <f t="shared" si="118"/>
        <v/>
      </c>
      <c r="EE79" s="34" t="str">
        <f t="shared" si="119"/>
        <v/>
      </c>
      <c r="ER79" s="32" t="str">
        <f t="shared" si="120"/>
        <v/>
      </c>
      <c r="FA79" s="31" t="str">
        <f t="shared" si="121"/>
        <v/>
      </c>
      <c r="FM79" s="31" t="str">
        <f t="shared" si="122"/>
        <v/>
      </c>
      <c r="FQ79" s="26" t="s">
        <v>349</v>
      </c>
      <c r="FR79" s="39" t="str">
        <f t="shared" ca="1" si="123"/>
        <v>NA</v>
      </c>
      <c r="GO79" t="str">
        <f t="shared" ca="1" si="124"/>
        <v/>
      </c>
      <c r="GP79" t="str">
        <f t="shared" si="125"/>
        <v/>
      </c>
      <c r="GS79" t="str">
        <f t="shared" ca="1" si="126"/>
        <v/>
      </c>
      <c r="GY79" t="str">
        <f t="shared" ca="1" si="127"/>
        <v/>
      </c>
      <c r="GZ79" t="str">
        <f t="shared" si="128"/>
        <v/>
      </c>
      <c r="HF79" t="str">
        <f t="shared" ca="1" si="129"/>
        <v/>
      </c>
      <c r="HG79" s="31" t="str">
        <f t="shared" si="130"/>
        <v/>
      </c>
      <c r="HM79" t="str">
        <f t="shared" ca="1" si="131"/>
        <v/>
      </c>
      <c r="HN79" t="str">
        <f t="shared" si="132"/>
        <v/>
      </c>
      <c r="HT79" t="str">
        <f t="shared" ca="1" si="133"/>
        <v/>
      </c>
      <c r="HU79" t="str">
        <f t="shared" si="134"/>
        <v/>
      </c>
      <c r="IA79" s="37" t="str">
        <f t="shared" ca="1" si="135"/>
        <v/>
      </c>
      <c r="IB79" t="str">
        <f t="shared" si="136"/>
        <v/>
      </c>
      <c r="IH79" s="37" t="str">
        <f t="shared" ca="1" si="137"/>
        <v/>
      </c>
      <c r="II79" t="str">
        <f t="shared" si="138"/>
        <v/>
      </c>
      <c r="JT79" s="26" t="str">
        <f t="shared" si="139"/>
        <v/>
      </c>
      <c r="JV79" t="str">
        <f t="shared" si="140"/>
        <v/>
      </c>
      <c r="KK79" t="str">
        <f t="shared" si="141"/>
        <v/>
      </c>
      <c r="KM79" s="31" t="str">
        <f t="shared" si="142"/>
        <v/>
      </c>
      <c r="KP79" s="38" t="str">
        <f t="shared" si="143"/>
        <v/>
      </c>
      <c r="KX79" t="str">
        <f t="shared" si="144"/>
        <v/>
      </c>
      <c r="KY79" t="str">
        <f t="shared" si="145"/>
        <v/>
      </c>
      <c r="LB79" t="str">
        <f t="shared" si="146"/>
        <v/>
      </c>
      <c r="LD79" t="str">
        <f t="shared" si="147"/>
        <v/>
      </c>
      <c r="LE79" t="str">
        <f t="shared" si="148"/>
        <v/>
      </c>
      <c r="LO79" t="str">
        <f t="shared" si="149"/>
        <v/>
      </c>
    </row>
    <row r="80" spans="1:327" ht="16" x14ac:dyDescent="0.2">
      <c r="A80">
        <v>3</v>
      </c>
      <c r="C80" s="26" t="str">
        <f t="shared" ca="1" si="77"/>
        <v>Outborn</v>
      </c>
      <c r="E80" s="27" t="str">
        <f t="shared" ca="1" si="78"/>
        <v>Mar</v>
      </c>
      <c r="F80" s="27" t="str">
        <f t="shared" ca="1" si="79"/>
        <v>Jul</v>
      </c>
      <c r="G80" s="28" t="str">
        <f t="shared" ca="1" si="80"/>
        <v/>
      </c>
      <c r="H80" t="str">
        <f t="shared" si="81"/>
        <v/>
      </c>
      <c r="I80" s="26">
        <f t="shared" ca="1" si="82"/>
        <v>87</v>
      </c>
      <c r="L80" s="31" t="str">
        <f t="shared" si="83"/>
        <v/>
      </c>
      <c r="O80" s="26">
        <f t="shared" ca="1" si="84"/>
        <v>27</v>
      </c>
      <c r="P80" s="26" t="str">
        <f t="shared" ca="1" si="85"/>
        <v>No</v>
      </c>
      <c r="Q80" s="26" t="str">
        <f t="shared" ca="1" si="85"/>
        <v>No</v>
      </c>
      <c r="R80" s="26" t="str">
        <f t="shared" ca="1" si="85"/>
        <v>Yes</v>
      </c>
      <c r="S80" s="26" t="str">
        <f t="shared" ca="1" si="86"/>
        <v>Asian</v>
      </c>
      <c r="T80" s="26" t="str">
        <f t="shared" ca="1" si="87"/>
        <v>Yes</v>
      </c>
      <c r="U80" s="26">
        <f t="shared" ca="1" si="88"/>
        <v>3282</v>
      </c>
      <c r="X80" s="26" t="str">
        <f t="shared" ca="1" si="89"/>
        <v>Yes</v>
      </c>
      <c r="Y80" s="26" t="str">
        <f t="shared" ca="1" si="89"/>
        <v>Yes</v>
      </c>
      <c r="Z80" s="26" t="str">
        <f t="shared" ca="1" si="89"/>
        <v>Yes</v>
      </c>
      <c r="AA80" s="26" t="str">
        <f t="shared" ca="1" si="75"/>
        <v>Yes</v>
      </c>
      <c r="AB80" s="26" t="str">
        <f t="shared" ca="1" si="75"/>
        <v>Yes</v>
      </c>
      <c r="AG80" s="26" t="str">
        <f t="shared" ca="1" si="90"/>
        <v>Yes</v>
      </c>
      <c r="AH80" s="26" t="str">
        <f t="shared" ca="1" si="90"/>
        <v>Yes</v>
      </c>
      <c r="AI80" s="26" t="str">
        <f t="shared" ca="1" si="90"/>
        <v>Yes</v>
      </c>
      <c r="AJ80" s="26" t="str">
        <f t="shared" ca="1" si="76"/>
        <v>Yes</v>
      </c>
      <c r="AK80" s="26" t="str">
        <f t="shared" ca="1" si="76"/>
        <v>Yes</v>
      </c>
      <c r="AL80" s="26" t="str">
        <f t="shared" ca="1" si="76"/>
        <v>Yes</v>
      </c>
      <c r="AM80" s="26">
        <f t="shared" ca="1" si="91"/>
        <v>1</v>
      </c>
      <c r="AN80" s="26">
        <f t="shared" ca="1" si="92"/>
        <v>2</v>
      </c>
      <c r="AT80" t="str">
        <f t="shared" ca="1" si="93"/>
        <v>Female</v>
      </c>
      <c r="AU80">
        <f t="shared" ca="1" si="94"/>
        <v>2852</v>
      </c>
      <c r="AV80">
        <f t="shared" ca="1" si="95"/>
        <v>1</v>
      </c>
      <c r="AW80">
        <f t="shared" ca="1" si="96"/>
        <v>29</v>
      </c>
      <c r="AX80">
        <f t="shared" ca="1" si="97"/>
        <v>0</v>
      </c>
      <c r="BB80" t="str">
        <f t="shared" ca="1" si="98"/>
        <v>Vaginal</v>
      </c>
      <c r="BC80" t="str">
        <f t="shared" ca="1" si="99"/>
        <v>No</v>
      </c>
      <c r="BD80" t="str">
        <f t="shared" ca="1" si="99"/>
        <v>Yes</v>
      </c>
      <c r="BG80" t="str">
        <f t="shared" ca="1" si="100"/>
        <v>Yes</v>
      </c>
      <c r="BH80">
        <f t="shared" ca="1" si="101"/>
        <v>36</v>
      </c>
      <c r="BI80">
        <f t="shared" ca="1" si="102"/>
        <v>-15</v>
      </c>
      <c r="BJ80">
        <f t="shared" ca="1" si="103"/>
        <v>15</v>
      </c>
      <c r="BK80" t="str">
        <f t="shared" si="104"/>
        <v/>
      </c>
      <c r="BL80" s="26">
        <f t="shared" ca="1" si="105"/>
        <v>17</v>
      </c>
      <c r="BO80" s="26" t="str">
        <f t="shared" ca="1" si="106"/>
        <v>Yes</v>
      </c>
      <c r="CD80" s="26" t="str">
        <f t="shared" ca="1" si="107"/>
        <v>No</v>
      </c>
      <c r="CE80" s="26" t="str">
        <f t="shared" ca="1" si="108"/>
        <v>NA</v>
      </c>
      <c r="CI80" s="31" t="str">
        <f t="shared" si="109"/>
        <v/>
      </c>
      <c r="CJ80" s="26" t="str">
        <f t="shared" ca="1" si="110"/>
        <v>NA</v>
      </c>
      <c r="CK80" s="26" t="str">
        <f t="shared" ca="1" si="111"/>
        <v>No</v>
      </c>
      <c r="DN80" s="26" t="str">
        <f t="shared" ca="1" si="112"/>
        <v>Yes</v>
      </c>
      <c r="DV80" t="str">
        <f t="shared" si="113"/>
        <v/>
      </c>
      <c r="DZ80" t="str">
        <f t="shared" si="114"/>
        <v/>
      </c>
      <c r="EA80" t="str">
        <f t="shared" si="115"/>
        <v/>
      </c>
      <c r="EB80" t="str">
        <f t="shared" si="116"/>
        <v/>
      </c>
      <c r="EC80" t="str">
        <f t="shared" si="117"/>
        <v/>
      </c>
      <c r="ED80" t="str">
        <f t="shared" si="118"/>
        <v/>
      </c>
      <c r="EE80" s="34" t="str">
        <f t="shared" si="119"/>
        <v/>
      </c>
      <c r="ER80" s="32" t="str">
        <f t="shared" si="120"/>
        <v/>
      </c>
      <c r="FA80" s="31" t="str">
        <f t="shared" si="121"/>
        <v/>
      </c>
      <c r="FM80" s="31" t="str">
        <f t="shared" si="122"/>
        <v/>
      </c>
      <c r="FQ80" s="26" t="s">
        <v>349</v>
      </c>
      <c r="FR80" s="39" t="str">
        <f t="shared" ca="1" si="123"/>
        <v>NA</v>
      </c>
      <c r="GO80" t="str">
        <f t="shared" ca="1" si="124"/>
        <v/>
      </c>
      <c r="GP80" t="str">
        <f t="shared" si="125"/>
        <v/>
      </c>
      <c r="GS80" t="str">
        <f t="shared" ca="1" si="126"/>
        <v/>
      </c>
      <c r="GY80" t="str">
        <f t="shared" ca="1" si="127"/>
        <v/>
      </c>
      <c r="GZ80" t="str">
        <f t="shared" si="128"/>
        <v/>
      </c>
      <c r="HF80" t="str">
        <f t="shared" ca="1" si="129"/>
        <v/>
      </c>
      <c r="HG80" s="31" t="str">
        <f t="shared" si="130"/>
        <v/>
      </c>
      <c r="HM80" t="str">
        <f t="shared" ca="1" si="131"/>
        <v/>
      </c>
      <c r="HN80" t="str">
        <f t="shared" si="132"/>
        <v/>
      </c>
      <c r="HT80" t="str">
        <f t="shared" ca="1" si="133"/>
        <v/>
      </c>
      <c r="HU80" t="str">
        <f t="shared" si="134"/>
        <v/>
      </c>
      <c r="IA80" s="37" t="str">
        <f t="shared" ca="1" si="135"/>
        <v/>
      </c>
      <c r="IB80" t="str">
        <f t="shared" si="136"/>
        <v/>
      </c>
      <c r="IH80" s="37" t="str">
        <f t="shared" ca="1" si="137"/>
        <v/>
      </c>
      <c r="II80" t="str">
        <f t="shared" si="138"/>
        <v/>
      </c>
      <c r="JT80" s="26" t="str">
        <f t="shared" si="139"/>
        <v/>
      </c>
      <c r="JV80" t="str">
        <f t="shared" si="140"/>
        <v/>
      </c>
      <c r="KK80" t="str">
        <f t="shared" si="141"/>
        <v/>
      </c>
      <c r="KM80" s="31" t="str">
        <f t="shared" si="142"/>
        <v/>
      </c>
      <c r="KP80" s="38" t="str">
        <f t="shared" si="143"/>
        <v/>
      </c>
      <c r="KX80" t="str">
        <f t="shared" si="144"/>
        <v/>
      </c>
      <c r="KY80" t="str">
        <f t="shared" si="145"/>
        <v/>
      </c>
      <c r="LB80" t="str">
        <f t="shared" si="146"/>
        <v/>
      </c>
      <c r="LD80" t="str">
        <f t="shared" si="147"/>
        <v/>
      </c>
      <c r="LE80" t="str">
        <f t="shared" si="148"/>
        <v/>
      </c>
      <c r="LO80" t="str">
        <f t="shared" si="149"/>
        <v/>
      </c>
    </row>
    <row r="81" spans="1:327" ht="16" x14ac:dyDescent="0.2">
      <c r="A81">
        <v>3</v>
      </c>
      <c r="C81" s="26" t="str">
        <f t="shared" ca="1" si="77"/>
        <v>Inborn</v>
      </c>
      <c r="E81" s="27" t="str">
        <f t="shared" ca="1" si="78"/>
        <v>Sep</v>
      </c>
      <c r="F81" s="27" t="str">
        <f t="shared" ca="1" si="79"/>
        <v>Jul</v>
      </c>
      <c r="G81" s="28" t="str">
        <f t="shared" ca="1" si="80"/>
        <v/>
      </c>
      <c r="H81" t="str">
        <f t="shared" si="81"/>
        <v/>
      </c>
      <c r="I81" s="26">
        <f t="shared" ca="1" si="82"/>
        <v>45</v>
      </c>
      <c r="L81" s="31" t="str">
        <f t="shared" si="83"/>
        <v/>
      </c>
      <c r="O81" s="26">
        <f t="shared" ca="1" si="84"/>
        <v>50</v>
      </c>
      <c r="P81" s="26" t="str">
        <f t="shared" ca="1" si="85"/>
        <v>Yes</v>
      </c>
      <c r="Q81" s="26" t="str">
        <f t="shared" ca="1" si="85"/>
        <v>No</v>
      </c>
      <c r="R81" s="26" t="str">
        <f t="shared" ca="1" si="85"/>
        <v>No</v>
      </c>
      <c r="S81" s="26" t="str">
        <f t="shared" ca="1" si="86"/>
        <v>Asian</v>
      </c>
      <c r="T81" s="26" t="str">
        <f t="shared" ca="1" si="87"/>
        <v>Yes</v>
      </c>
      <c r="U81" s="26">
        <f t="shared" ca="1" si="88"/>
        <v>3100</v>
      </c>
      <c r="X81" s="26" t="str">
        <f t="shared" ca="1" si="89"/>
        <v>No</v>
      </c>
      <c r="Y81" s="26" t="str">
        <f t="shared" ca="1" si="89"/>
        <v>Yes</v>
      </c>
      <c r="Z81" s="26" t="str">
        <f t="shared" ca="1" si="89"/>
        <v>No</v>
      </c>
      <c r="AA81" s="26" t="str">
        <f t="shared" ca="1" si="75"/>
        <v>Yes</v>
      </c>
      <c r="AB81" s="26" t="str">
        <f t="shared" ca="1" si="75"/>
        <v>Yes</v>
      </c>
      <c r="AG81" s="26" t="str">
        <f t="shared" ca="1" si="90"/>
        <v>Yes</v>
      </c>
      <c r="AH81" s="26" t="str">
        <f t="shared" ca="1" si="90"/>
        <v>No</v>
      </c>
      <c r="AI81" s="26" t="str">
        <f t="shared" ca="1" si="90"/>
        <v>Yes</v>
      </c>
      <c r="AJ81" s="26" t="str">
        <f t="shared" ca="1" si="76"/>
        <v>No</v>
      </c>
      <c r="AK81" s="26" t="str">
        <f t="shared" ca="1" si="76"/>
        <v>No</v>
      </c>
      <c r="AL81" s="26" t="str">
        <f t="shared" ca="1" si="76"/>
        <v>No</v>
      </c>
      <c r="AM81" s="26">
        <f t="shared" ca="1" si="91"/>
        <v>5</v>
      </c>
      <c r="AN81" s="26">
        <f t="shared" ca="1" si="92"/>
        <v>1</v>
      </c>
      <c r="AT81" t="str">
        <f t="shared" ca="1" si="93"/>
        <v>Female</v>
      </c>
      <c r="AU81">
        <f t="shared" ca="1" si="94"/>
        <v>3413</v>
      </c>
      <c r="AV81">
        <f t="shared" ca="1" si="95"/>
        <v>2</v>
      </c>
      <c r="AW81">
        <f t="shared" ca="1" si="96"/>
        <v>39</v>
      </c>
      <c r="AX81">
        <f t="shared" ca="1" si="97"/>
        <v>0</v>
      </c>
      <c r="BB81" t="str">
        <f t="shared" ca="1" si="98"/>
        <v>ELUCS</v>
      </c>
      <c r="BC81" t="str">
        <f t="shared" ca="1" si="99"/>
        <v>No</v>
      </c>
      <c r="BD81" t="str">
        <f t="shared" ca="1" si="99"/>
        <v>No</v>
      </c>
      <c r="BG81" t="str">
        <f t="shared" ca="1" si="100"/>
        <v>Yes</v>
      </c>
      <c r="BH81">
        <f t="shared" ca="1" si="101"/>
        <v>37</v>
      </c>
      <c r="BI81">
        <f t="shared" ca="1" si="102"/>
        <v>-8</v>
      </c>
      <c r="BJ81">
        <f t="shared" ca="1" si="103"/>
        <v>17</v>
      </c>
      <c r="BK81" t="str">
        <f t="shared" si="104"/>
        <v/>
      </c>
      <c r="BL81" s="26">
        <f t="shared" ca="1" si="105"/>
        <v>19</v>
      </c>
      <c r="BO81" s="26" t="str">
        <f t="shared" ca="1" si="106"/>
        <v>Yes</v>
      </c>
      <c r="CD81" s="26" t="str">
        <f t="shared" ca="1" si="107"/>
        <v>Yes</v>
      </c>
      <c r="CE81" s="26" t="str">
        <f t="shared" ca="1" si="108"/>
        <v>MIST</v>
      </c>
      <c r="CI81" s="31" t="str">
        <f t="shared" si="109"/>
        <v/>
      </c>
      <c r="CJ81" s="26" t="str">
        <f t="shared" ca="1" si="110"/>
        <v>BS</v>
      </c>
      <c r="CK81" s="26" t="str">
        <f t="shared" ca="1" si="111"/>
        <v>NA</v>
      </c>
      <c r="DN81" s="26" t="str">
        <f t="shared" ca="1" si="112"/>
        <v>Yes</v>
      </c>
      <c r="DV81" t="str">
        <f t="shared" si="113"/>
        <v/>
      </c>
      <c r="DZ81" t="str">
        <f t="shared" si="114"/>
        <v/>
      </c>
      <c r="EA81" t="str">
        <f t="shared" si="115"/>
        <v/>
      </c>
      <c r="EB81" t="str">
        <f t="shared" si="116"/>
        <v/>
      </c>
      <c r="EC81" t="str">
        <f t="shared" si="117"/>
        <v/>
      </c>
      <c r="ED81" t="str">
        <f t="shared" si="118"/>
        <v/>
      </c>
      <c r="EE81" s="34" t="str">
        <f t="shared" si="119"/>
        <v/>
      </c>
      <c r="ER81" s="32" t="str">
        <f t="shared" si="120"/>
        <v/>
      </c>
      <c r="FA81" s="31" t="str">
        <f t="shared" si="121"/>
        <v/>
      </c>
      <c r="FM81" s="31" t="str">
        <f t="shared" si="122"/>
        <v/>
      </c>
      <c r="FQ81" s="26" t="s">
        <v>350</v>
      </c>
      <c r="FR81" s="39" t="str">
        <f t="shared" ca="1" si="123"/>
        <v>GPC</v>
      </c>
      <c r="GO81" t="str">
        <f t="shared" ca="1" si="124"/>
        <v/>
      </c>
      <c r="GP81" t="str">
        <f t="shared" si="125"/>
        <v/>
      </c>
      <c r="GS81" t="str">
        <f t="shared" ca="1" si="126"/>
        <v/>
      </c>
      <c r="GY81" t="str">
        <f t="shared" ca="1" si="127"/>
        <v/>
      </c>
      <c r="GZ81" t="str">
        <f t="shared" si="128"/>
        <v/>
      </c>
      <c r="HF81" t="str">
        <f t="shared" ca="1" si="129"/>
        <v/>
      </c>
      <c r="HG81" s="31" t="str">
        <f t="shared" si="130"/>
        <v/>
      </c>
      <c r="HM81" t="str">
        <f t="shared" ca="1" si="131"/>
        <v/>
      </c>
      <c r="HN81" t="str">
        <f t="shared" si="132"/>
        <v/>
      </c>
      <c r="HT81" t="str">
        <f t="shared" ca="1" si="133"/>
        <v/>
      </c>
      <c r="HU81" t="str">
        <f t="shared" si="134"/>
        <v/>
      </c>
      <c r="IA81" s="37" t="str">
        <f t="shared" ca="1" si="135"/>
        <v/>
      </c>
      <c r="IB81" t="str">
        <f t="shared" si="136"/>
        <v/>
      </c>
      <c r="IH81" s="37" t="str">
        <f t="shared" ca="1" si="137"/>
        <v/>
      </c>
      <c r="II81" t="str">
        <f t="shared" si="138"/>
        <v/>
      </c>
      <c r="JT81" s="26" t="str">
        <f t="shared" si="139"/>
        <v/>
      </c>
      <c r="JV81" t="str">
        <f t="shared" si="140"/>
        <v/>
      </c>
      <c r="KK81" t="str">
        <f t="shared" si="141"/>
        <v/>
      </c>
      <c r="KM81" s="31" t="str">
        <f t="shared" si="142"/>
        <v/>
      </c>
      <c r="KP81" s="38" t="str">
        <f t="shared" si="143"/>
        <v/>
      </c>
      <c r="KX81" t="str">
        <f t="shared" si="144"/>
        <v/>
      </c>
      <c r="KY81" t="str">
        <f t="shared" si="145"/>
        <v/>
      </c>
      <c r="LB81" t="str">
        <f t="shared" si="146"/>
        <v/>
      </c>
      <c r="LD81" t="str">
        <f t="shared" si="147"/>
        <v/>
      </c>
      <c r="LE81" t="str">
        <f t="shared" si="148"/>
        <v/>
      </c>
      <c r="LO81" t="str">
        <f t="shared" si="149"/>
        <v/>
      </c>
    </row>
    <row r="82" spans="1:327" ht="16" x14ac:dyDescent="0.2">
      <c r="A82">
        <v>3</v>
      </c>
      <c r="C82" s="26" t="str">
        <f t="shared" ca="1" si="77"/>
        <v>Outborn</v>
      </c>
      <c r="E82" s="27" t="str">
        <f t="shared" ca="1" si="78"/>
        <v>Mar</v>
      </c>
      <c r="F82" s="27" t="str">
        <f t="shared" ca="1" si="79"/>
        <v>Feb</v>
      </c>
      <c r="G82" s="28" t="str">
        <f t="shared" ca="1" si="80"/>
        <v/>
      </c>
      <c r="H82" t="str">
        <f t="shared" si="81"/>
        <v/>
      </c>
      <c r="I82" s="26">
        <f t="shared" ca="1" si="82"/>
        <v>31</v>
      </c>
      <c r="L82" s="31" t="str">
        <f t="shared" si="83"/>
        <v/>
      </c>
      <c r="O82" s="26">
        <f t="shared" ca="1" si="84"/>
        <v>16</v>
      </c>
      <c r="P82" s="26" t="str">
        <f t="shared" ca="1" si="85"/>
        <v>Yes</v>
      </c>
      <c r="Q82" s="26" t="str">
        <f t="shared" ca="1" si="85"/>
        <v>Yes</v>
      </c>
      <c r="R82" s="26" t="str">
        <f t="shared" ca="1" si="85"/>
        <v>Yes</v>
      </c>
      <c r="S82" s="26" t="str">
        <f t="shared" ca="1" si="86"/>
        <v>Hispanic</v>
      </c>
      <c r="T82" s="26" t="str">
        <f t="shared" ca="1" si="87"/>
        <v>Yes</v>
      </c>
      <c r="U82" s="26">
        <f t="shared" ca="1" si="88"/>
        <v>3679</v>
      </c>
      <c r="X82" s="26" t="str">
        <f t="shared" ca="1" si="89"/>
        <v>Yes</v>
      </c>
      <c r="Y82" s="26" t="str">
        <f t="shared" ca="1" si="89"/>
        <v>Yes</v>
      </c>
      <c r="Z82" s="26" t="str">
        <f t="shared" ca="1" si="89"/>
        <v>Yes</v>
      </c>
      <c r="AA82" s="26" t="str">
        <f t="shared" ca="1" si="75"/>
        <v>Yes</v>
      </c>
      <c r="AB82" s="26" t="str">
        <f t="shared" ca="1" si="75"/>
        <v>Yes</v>
      </c>
      <c r="AG82" s="26" t="str">
        <f t="shared" ca="1" si="90"/>
        <v>Yes</v>
      </c>
      <c r="AH82" s="26" t="str">
        <f t="shared" ca="1" si="90"/>
        <v>Yes</v>
      </c>
      <c r="AI82" s="26" t="str">
        <f t="shared" ca="1" si="90"/>
        <v>No</v>
      </c>
      <c r="AJ82" s="26" t="str">
        <f t="shared" ca="1" si="76"/>
        <v>Yes</v>
      </c>
      <c r="AK82" s="26" t="str">
        <f t="shared" ca="1" si="76"/>
        <v>No</v>
      </c>
      <c r="AL82" s="26" t="str">
        <f t="shared" ca="1" si="76"/>
        <v>No</v>
      </c>
      <c r="AM82" s="26">
        <f t="shared" ca="1" si="91"/>
        <v>7</v>
      </c>
      <c r="AN82" s="26">
        <f t="shared" ca="1" si="92"/>
        <v>2</v>
      </c>
      <c r="AT82" t="str">
        <f t="shared" ca="1" si="93"/>
        <v>Male</v>
      </c>
      <c r="AU82">
        <f t="shared" ca="1" si="94"/>
        <v>1317</v>
      </c>
      <c r="AV82">
        <f t="shared" ca="1" si="95"/>
        <v>1</v>
      </c>
      <c r="AW82">
        <f t="shared" ca="1" si="96"/>
        <v>27</v>
      </c>
      <c r="AX82">
        <f t="shared" ca="1" si="97"/>
        <v>5</v>
      </c>
      <c r="BB82" t="str">
        <f t="shared" ca="1" si="98"/>
        <v>INSTRUMENTAL</v>
      </c>
      <c r="BC82" t="str">
        <f t="shared" ca="1" si="99"/>
        <v>No</v>
      </c>
      <c r="BD82" t="str">
        <f t="shared" ca="1" si="99"/>
        <v>Yes</v>
      </c>
      <c r="BG82" t="str">
        <f t="shared" ca="1" si="100"/>
        <v>No</v>
      </c>
      <c r="BH82">
        <f t="shared" ca="1" si="101"/>
        <v>34</v>
      </c>
      <c r="BI82">
        <f t="shared" ca="1" si="102"/>
        <v>-11</v>
      </c>
      <c r="BJ82">
        <f t="shared" ca="1" si="103"/>
        <v>6</v>
      </c>
      <c r="BK82" t="str">
        <f t="shared" si="104"/>
        <v/>
      </c>
      <c r="BL82" s="26">
        <f t="shared" ca="1" si="105"/>
        <v>8</v>
      </c>
      <c r="BO82" s="26" t="str">
        <f t="shared" ca="1" si="106"/>
        <v>No</v>
      </c>
      <c r="CD82" s="26" t="str">
        <f t="shared" ca="1" si="107"/>
        <v>Yes</v>
      </c>
      <c r="CE82" s="26" t="str">
        <f t="shared" ca="1" si="108"/>
        <v>LMA</v>
      </c>
      <c r="CI82" s="31" t="str">
        <f t="shared" si="109"/>
        <v/>
      </c>
      <c r="CJ82" s="26" t="str">
        <f t="shared" ca="1" si="110"/>
        <v>OT</v>
      </c>
      <c r="CK82" s="26" t="str">
        <f t="shared" ca="1" si="111"/>
        <v>No</v>
      </c>
      <c r="DN82" s="26" t="str">
        <f t="shared" ca="1" si="112"/>
        <v>No</v>
      </c>
      <c r="DV82" t="str">
        <f t="shared" si="113"/>
        <v/>
      </c>
      <c r="DZ82" t="str">
        <f t="shared" si="114"/>
        <v/>
      </c>
      <c r="EA82" t="str">
        <f t="shared" si="115"/>
        <v/>
      </c>
      <c r="EB82" t="str">
        <f t="shared" si="116"/>
        <v/>
      </c>
      <c r="EC82" t="str">
        <f t="shared" si="117"/>
        <v/>
      </c>
      <c r="ED82" t="str">
        <f t="shared" si="118"/>
        <v/>
      </c>
      <c r="EE82" s="34" t="str">
        <f t="shared" si="119"/>
        <v/>
      </c>
      <c r="ER82" s="32" t="str">
        <f t="shared" si="120"/>
        <v/>
      </c>
      <c r="FA82" s="31" t="str">
        <f t="shared" si="121"/>
        <v/>
      </c>
      <c r="FM82" s="31" t="str">
        <f t="shared" si="122"/>
        <v/>
      </c>
      <c r="FQ82" s="26" t="s">
        <v>350</v>
      </c>
      <c r="FR82" s="39" t="str">
        <f t="shared" ca="1" si="123"/>
        <v>GPC</v>
      </c>
      <c r="GO82" t="str">
        <f t="shared" ca="1" si="124"/>
        <v/>
      </c>
      <c r="GP82" t="str">
        <f t="shared" si="125"/>
        <v/>
      </c>
      <c r="GS82" t="str">
        <f t="shared" ca="1" si="126"/>
        <v/>
      </c>
      <c r="GY82" t="str">
        <f t="shared" ca="1" si="127"/>
        <v/>
      </c>
      <c r="GZ82" t="str">
        <f t="shared" si="128"/>
        <v/>
      </c>
      <c r="HF82" t="str">
        <f t="shared" ca="1" si="129"/>
        <v/>
      </c>
      <c r="HG82" s="31" t="str">
        <f t="shared" si="130"/>
        <v/>
      </c>
      <c r="HM82" t="str">
        <f t="shared" ca="1" si="131"/>
        <v/>
      </c>
      <c r="HN82" t="str">
        <f t="shared" si="132"/>
        <v/>
      </c>
      <c r="HT82" t="str">
        <f t="shared" ca="1" si="133"/>
        <v/>
      </c>
      <c r="HU82" t="str">
        <f t="shared" si="134"/>
        <v/>
      </c>
      <c r="IA82" s="37" t="str">
        <f t="shared" ca="1" si="135"/>
        <v/>
      </c>
      <c r="IB82" t="str">
        <f t="shared" si="136"/>
        <v/>
      </c>
      <c r="IH82" s="37" t="str">
        <f t="shared" ca="1" si="137"/>
        <v/>
      </c>
      <c r="II82" t="str">
        <f t="shared" si="138"/>
        <v/>
      </c>
      <c r="JT82" s="26" t="str">
        <f t="shared" si="139"/>
        <v/>
      </c>
      <c r="JV82" t="str">
        <f t="shared" si="140"/>
        <v/>
      </c>
      <c r="KK82" t="str">
        <f t="shared" si="141"/>
        <v/>
      </c>
      <c r="KM82" s="31" t="str">
        <f t="shared" si="142"/>
        <v/>
      </c>
      <c r="KP82" s="38" t="str">
        <f t="shared" si="143"/>
        <v/>
      </c>
      <c r="KX82" t="str">
        <f t="shared" si="144"/>
        <v/>
      </c>
      <c r="KY82" t="str">
        <f t="shared" si="145"/>
        <v/>
      </c>
      <c r="LB82" t="str">
        <f t="shared" si="146"/>
        <v/>
      </c>
      <c r="LD82" t="str">
        <f t="shared" si="147"/>
        <v/>
      </c>
      <c r="LE82" t="str">
        <f t="shared" si="148"/>
        <v/>
      </c>
      <c r="LO82" t="str">
        <f t="shared" si="149"/>
        <v/>
      </c>
    </row>
    <row r="83" spans="1:327" ht="16" x14ac:dyDescent="0.2">
      <c r="A83">
        <v>3</v>
      </c>
      <c r="C83" s="26" t="str">
        <f t="shared" ca="1" si="77"/>
        <v>Outborn</v>
      </c>
      <c r="E83" s="27" t="str">
        <f t="shared" ca="1" si="78"/>
        <v>Oct</v>
      </c>
      <c r="F83" s="27" t="str">
        <f t="shared" ca="1" si="79"/>
        <v>Aug</v>
      </c>
      <c r="G83" s="28" t="str">
        <f t="shared" ca="1" si="80"/>
        <v/>
      </c>
      <c r="H83" t="str">
        <f t="shared" si="81"/>
        <v/>
      </c>
      <c r="I83" s="26">
        <f t="shared" ca="1" si="82"/>
        <v>38</v>
      </c>
      <c r="L83" s="31" t="str">
        <f t="shared" si="83"/>
        <v/>
      </c>
      <c r="O83" s="26">
        <f t="shared" ca="1" si="84"/>
        <v>24</v>
      </c>
      <c r="P83" s="26" t="str">
        <f t="shared" ca="1" si="85"/>
        <v>No</v>
      </c>
      <c r="Q83" s="26" t="str">
        <f t="shared" ca="1" si="85"/>
        <v>No</v>
      </c>
      <c r="R83" s="26" t="str">
        <f t="shared" ca="1" si="85"/>
        <v>No</v>
      </c>
      <c r="S83" s="26" t="str">
        <f t="shared" ca="1" si="86"/>
        <v>Caucasian</v>
      </c>
      <c r="T83" s="26" t="str">
        <f t="shared" ca="1" si="87"/>
        <v>Yes</v>
      </c>
      <c r="U83" s="26">
        <f t="shared" ca="1" si="88"/>
        <v>3887</v>
      </c>
      <c r="X83" s="26" t="str">
        <f t="shared" ca="1" si="89"/>
        <v>No</v>
      </c>
      <c r="Y83" s="26" t="str">
        <f t="shared" ca="1" si="89"/>
        <v>Yes</v>
      </c>
      <c r="Z83" s="26" t="str">
        <f t="shared" ca="1" si="89"/>
        <v>No</v>
      </c>
      <c r="AA83" s="26" t="str">
        <f t="shared" ca="1" si="75"/>
        <v>No</v>
      </c>
      <c r="AB83" s="26" t="str">
        <f t="shared" ca="1" si="75"/>
        <v>No</v>
      </c>
      <c r="AG83" s="26" t="str">
        <f t="shared" ca="1" si="90"/>
        <v>No</v>
      </c>
      <c r="AH83" s="26" t="str">
        <f t="shared" ca="1" si="90"/>
        <v>Yes</v>
      </c>
      <c r="AI83" s="26" t="str">
        <f t="shared" ca="1" si="90"/>
        <v>No</v>
      </c>
      <c r="AJ83" s="26" t="str">
        <f t="shared" ca="1" si="76"/>
        <v>Yes</v>
      </c>
      <c r="AK83" s="26" t="str">
        <f t="shared" ca="1" si="76"/>
        <v>Yes</v>
      </c>
      <c r="AL83" s="26" t="str">
        <f t="shared" ca="1" si="76"/>
        <v>No</v>
      </c>
      <c r="AM83" s="26">
        <f t="shared" ca="1" si="91"/>
        <v>8</v>
      </c>
      <c r="AN83" s="26">
        <f t="shared" ca="1" si="92"/>
        <v>1</v>
      </c>
      <c r="AT83" t="str">
        <f t="shared" ca="1" si="93"/>
        <v>Female</v>
      </c>
      <c r="AU83">
        <f t="shared" ca="1" si="94"/>
        <v>794</v>
      </c>
      <c r="AV83">
        <f t="shared" ca="1" si="95"/>
        <v>-1</v>
      </c>
      <c r="AW83">
        <f t="shared" ca="1" si="96"/>
        <v>29</v>
      </c>
      <c r="AX83">
        <f t="shared" ca="1" si="97"/>
        <v>6</v>
      </c>
      <c r="BB83" t="str">
        <f t="shared" ca="1" si="98"/>
        <v>INSTRUMENTAL</v>
      </c>
      <c r="BC83" t="str">
        <f t="shared" ca="1" si="99"/>
        <v>Yes</v>
      </c>
      <c r="BD83" t="str">
        <f t="shared" ca="1" si="99"/>
        <v>Yes</v>
      </c>
      <c r="BG83" t="str">
        <f t="shared" ca="1" si="100"/>
        <v>No</v>
      </c>
      <c r="BH83">
        <f t="shared" ca="1" si="101"/>
        <v>35</v>
      </c>
      <c r="BI83">
        <f t="shared" ca="1" si="102"/>
        <v>-1</v>
      </c>
      <c r="BJ83">
        <f t="shared" ca="1" si="103"/>
        <v>12</v>
      </c>
      <c r="BK83" t="str">
        <f t="shared" si="104"/>
        <v/>
      </c>
      <c r="BL83" s="26">
        <f t="shared" ca="1" si="105"/>
        <v>14</v>
      </c>
      <c r="BO83" s="26" t="str">
        <f t="shared" ca="1" si="106"/>
        <v>Yes</v>
      </c>
      <c r="CD83" s="26" t="str">
        <f t="shared" ca="1" si="107"/>
        <v>Yes</v>
      </c>
      <c r="CE83" s="26" t="str">
        <f t="shared" ca="1" si="108"/>
        <v>LMA</v>
      </c>
      <c r="CI83" s="31" t="str">
        <f t="shared" si="109"/>
        <v/>
      </c>
      <c r="CJ83" s="26" t="str">
        <f t="shared" ca="1" si="110"/>
        <v>OT</v>
      </c>
      <c r="CK83" s="26" t="str">
        <f t="shared" ca="1" si="111"/>
        <v>Yes</v>
      </c>
      <c r="DN83" s="26" t="str">
        <f t="shared" ca="1" si="112"/>
        <v>Yes</v>
      </c>
      <c r="DV83" t="str">
        <f t="shared" si="113"/>
        <v/>
      </c>
      <c r="DZ83" t="str">
        <f t="shared" si="114"/>
        <v/>
      </c>
      <c r="EA83" t="str">
        <f t="shared" si="115"/>
        <v/>
      </c>
      <c r="EB83" t="str">
        <f t="shared" si="116"/>
        <v/>
      </c>
      <c r="EC83" t="str">
        <f t="shared" si="117"/>
        <v/>
      </c>
      <c r="ED83" t="str">
        <f t="shared" si="118"/>
        <v/>
      </c>
      <c r="EE83" s="34" t="str">
        <f t="shared" si="119"/>
        <v/>
      </c>
      <c r="ER83" s="32" t="str">
        <f t="shared" si="120"/>
        <v/>
      </c>
      <c r="FA83" s="31" t="str">
        <f t="shared" si="121"/>
        <v/>
      </c>
      <c r="FM83" s="31" t="str">
        <f t="shared" si="122"/>
        <v/>
      </c>
      <c r="FQ83" s="26" t="s">
        <v>350</v>
      </c>
      <c r="FR83" s="39" t="str">
        <f t="shared" ca="1" si="123"/>
        <v>Other</v>
      </c>
      <c r="GO83" t="str">
        <f t="shared" ca="1" si="124"/>
        <v/>
      </c>
      <c r="GP83" t="str">
        <f t="shared" si="125"/>
        <v/>
      </c>
      <c r="GS83" t="str">
        <f t="shared" ca="1" si="126"/>
        <v/>
      </c>
      <c r="GY83" t="str">
        <f t="shared" ca="1" si="127"/>
        <v/>
      </c>
      <c r="GZ83" t="str">
        <f t="shared" si="128"/>
        <v/>
      </c>
      <c r="HF83" t="str">
        <f t="shared" ca="1" si="129"/>
        <v/>
      </c>
      <c r="HG83" s="31" t="str">
        <f t="shared" si="130"/>
        <v/>
      </c>
      <c r="HM83" t="str">
        <f t="shared" ca="1" si="131"/>
        <v/>
      </c>
      <c r="HN83" t="str">
        <f t="shared" si="132"/>
        <v/>
      </c>
      <c r="HT83" t="str">
        <f t="shared" ca="1" si="133"/>
        <v/>
      </c>
      <c r="HU83" t="str">
        <f t="shared" si="134"/>
        <v/>
      </c>
      <c r="IA83" s="37" t="str">
        <f t="shared" ca="1" si="135"/>
        <v/>
      </c>
      <c r="IB83" t="str">
        <f t="shared" si="136"/>
        <v/>
      </c>
      <c r="IH83" s="37" t="str">
        <f t="shared" ca="1" si="137"/>
        <v/>
      </c>
      <c r="II83" t="str">
        <f t="shared" si="138"/>
        <v/>
      </c>
      <c r="JT83" s="26" t="str">
        <f t="shared" si="139"/>
        <v/>
      </c>
      <c r="JV83" t="str">
        <f t="shared" si="140"/>
        <v/>
      </c>
      <c r="KK83" t="str">
        <f t="shared" si="141"/>
        <v/>
      </c>
      <c r="KM83" s="31" t="str">
        <f t="shared" si="142"/>
        <v/>
      </c>
      <c r="KP83" s="38" t="str">
        <f t="shared" si="143"/>
        <v/>
      </c>
      <c r="KX83" t="str">
        <f t="shared" si="144"/>
        <v/>
      </c>
      <c r="KY83" t="str">
        <f t="shared" si="145"/>
        <v/>
      </c>
      <c r="LB83" t="str">
        <f t="shared" si="146"/>
        <v/>
      </c>
      <c r="LD83" t="str">
        <f t="shared" si="147"/>
        <v/>
      </c>
      <c r="LE83" t="str">
        <f t="shared" si="148"/>
        <v/>
      </c>
      <c r="LO83" t="str">
        <f t="shared" si="149"/>
        <v/>
      </c>
    </row>
    <row r="84" spans="1:327" ht="16" x14ac:dyDescent="0.2">
      <c r="A84">
        <v>2</v>
      </c>
      <c r="C84" s="26" t="str">
        <f t="shared" ca="1" si="77"/>
        <v>Inborn</v>
      </c>
      <c r="E84" s="27" t="str">
        <f t="shared" ca="1" si="78"/>
        <v>Sep</v>
      </c>
      <c r="F84" s="27" t="str">
        <f t="shared" ca="1" si="79"/>
        <v>Sep</v>
      </c>
      <c r="G84" s="28" t="str">
        <f t="shared" ca="1" si="80"/>
        <v/>
      </c>
      <c r="H84" t="str">
        <f t="shared" si="81"/>
        <v/>
      </c>
      <c r="I84" s="26">
        <f t="shared" ca="1" si="82"/>
        <v>43</v>
      </c>
      <c r="L84" s="31" t="str">
        <f t="shared" si="83"/>
        <v/>
      </c>
      <c r="O84" s="26">
        <f t="shared" ca="1" si="84"/>
        <v>19</v>
      </c>
      <c r="P84" s="26" t="str">
        <f t="shared" ca="1" si="85"/>
        <v>No</v>
      </c>
      <c r="Q84" s="26" t="str">
        <f t="shared" ca="1" si="85"/>
        <v>No</v>
      </c>
      <c r="R84" s="26" t="str">
        <f t="shared" ca="1" si="85"/>
        <v>No</v>
      </c>
      <c r="S84" s="26" t="str">
        <f t="shared" ca="1" si="86"/>
        <v>Hispanic</v>
      </c>
      <c r="T84" s="26" t="str">
        <f t="shared" ca="1" si="87"/>
        <v>Yes</v>
      </c>
      <c r="U84" s="26">
        <f t="shared" ca="1" si="88"/>
        <v>3926</v>
      </c>
      <c r="X84" s="26" t="str">
        <f t="shared" ca="1" si="89"/>
        <v>No</v>
      </c>
      <c r="Y84" s="26" t="str">
        <f t="shared" ca="1" si="89"/>
        <v>No</v>
      </c>
      <c r="Z84" s="26" t="str">
        <f t="shared" ca="1" si="89"/>
        <v>No</v>
      </c>
      <c r="AA84" s="26" t="str">
        <f t="shared" ca="1" si="75"/>
        <v>No</v>
      </c>
      <c r="AB84" s="26" t="str">
        <f t="shared" ca="1" si="75"/>
        <v>Yes</v>
      </c>
      <c r="AG84" s="26" t="str">
        <f t="shared" ca="1" si="90"/>
        <v>Yes</v>
      </c>
      <c r="AH84" s="26" t="str">
        <f t="shared" ca="1" si="90"/>
        <v>No</v>
      </c>
      <c r="AI84" s="26" t="str">
        <f t="shared" ca="1" si="90"/>
        <v>No</v>
      </c>
      <c r="AJ84" s="26" t="str">
        <f t="shared" ca="1" si="76"/>
        <v>Yes</v>
      </c>
      <c r="AK84" s="26" t="str">
        <f t="shared" ca="1" si="76"/>
        <v>Yes</v>
      </c>
      <c r="AL84" s="26" t="str">
        <f t="shared" ca="1" si="76"/>
        <v>No</v>
      </c>
      <c r="AM84" s="26">
        <f t="shared" ca="1" si="91"/>
        <v>1</v>
      </c>
      <c r="AN84" s="26">
        <f t="shared" ca="1" si="92"/>
        <v>2</v>
      </c>
      <c r="AT84" t="str">
        <f t="shared" ca="1" si="93"/>
        <v>Male</v>
      </c>
      <c r="AU84">
        <f t="shared" ca="1" si="94"/>
        <v>1447</v>
      </c>
      <c r="AV84">
        <f t="shared" ca="1" si="95"/>
        <v>-1</v>
      </c>
      <c r="AW84">
        <f t="shared" ca="1" si="96"/>
        <v>27</v>
      </c>
      <c r="AX84">
        <f t="shared" ca="1" si="97"/>
        <v>1</v>
      </c>
      <c r="BB84" t="str">
        <f t="shared" ca="1" si="98"/>
        <v>EMLUCS</v>
      </c>
      <c r="BC84" t="str">
        <f t="shared" ca="1" si="99"/>
        <v>Yes</v>
      </c>
      <c r="BD84" t="str">
        <f t="shared" ca="1" si="99"/>
        <v>No</v>
      </c>
      <c r="BG84" t="str">
        <f t="shared" ca="1" si="100"/>
        <v>Yes</v>
      </c>
      <c r="BH84">
        <f t="shared" ca="1" si="101"/>
        <v>35</v>
      </c>
      <c r="BI84">
        <f t="shared" ca="1" si="102"/>
        <v>-6</v>
      </c>
      <c r="BJ84">
        <f t="shared" ca="1" si="103"/>
        <v>11</v>
      </c>
      <c r="BK84" t="str">
        <f t="shared" si="104"/>
        <v/>
      </c>
      <c r="BL84" s="26">
        <f t="shared" ca="1" si="105"/>
        <v>13</v>
      </c>
      <c r="BO84" s="26" t="str">
        <f t="shared" ca="1" si="106"/>
        <v>Yes</v>
      </c>
      <c r="CD84" s="26" t="str">
        <f t="shared" ca="1" si="107"/>
        <v>No</v>
      </c>
      <c r="CE84" s="26" t="str">
        <f t="shared" ca="1" si="108"/>
        <v>NA</v>
      </c>
      <c r="CI84" s="31" t="str">
        <f t="shared" si="109"/>
        <v/>
      </c>
      <c r="CJ84" s="26" t="str">
        <f t="shared" ca="1" si="110"/>
        <v>NA</v>
      </c>
      <c r="CK84" s="26" t="str">
        <f t="shared" ca="1" si="111"/>
        <v>No</v>
      </c>
      <c r="DN84" s="26" t="str">
        <f t="shared" ca="1" si="112"/>
        <v>Yes</v>
      </c>
      <c r="DV84" t="str">
        <f t="shared" si="113"/>
        <v/>
      </c>
      <c r="DZ84" t="str">
        <f t="shared" si="114"/>
        <v/>
      </c>
      <c r="EA84" t="str">
        <f t="shared" si="115"/>
        <v/>
      </c>
      <c r="EB84" t="str">
        <f t="shared" si="116"/>
        <v/>
      </c>
      <c r="EC84" t="str">
        <f t="shared" si="117"/>
        <v/>
      </c>
      <c r="ED84" t="str">
        <f t="shared" si="118"/>
        <v/>
      </c>
      <c r="EE84" s="34" t="str">
        <f t="shared" si="119"/>
        <v/>
      </c>
      <c r="ER84" s="32" t="str">
        <f t="shared" si="120"/>
        <v/>
      </c>
      <c r="FA84" s="31" t="str">
        <f t="shared" si="121"/>
        <v/>
      </c>
      <c r="FM84" s="31" t="str">
        <f t="shared" si="122"/>
        <v/>
      </c>
      <c r="FQ84" s="26" t="s">
        <v>349</v>
      </c>
      <c r="FR84" s="39" t="str">
        <f t="shared" ca="1" si="123"/>
        <v>NA</v>
      </c>
      <c r="GO84" t="str">
        <f t="shared" ca="1" si="124"/>
        <v/>
      </c>
      <c r="GP84" t="str">
        <f t="shared" si="125"/>
        <v/>
      </c>
      <c r="GS84" t="str">
        <f t="shared" ca="1" si="126"/>
        <v/>
      </c>
      <c r="GY84" t="str">
        <f t="shared" ca="1" si="127"/>
        <v/>
      </c>
      <c r="GZ84" t="str">
        <f t="shared" si="128"/>
        <v/>
      </c>
      <c r="HF84" t="str">
        <f t="shared" ca="1" si="129"/>
        <v/>
      </c>
      <c r="HG84" s="31" t="str">
        <f t="shared" si="130"/>
        <v/>
      </c>
      <c r="HM84" t="str">
        <f t="shared" ca="1" si="131"/>
        <v/>
      </c>
      <c r="HN84" t="str">
        <f t="shared" si="132"/>
        <v/>
      </c>
      <c r="HT84" t="str">
        <f t="shared" ca="1" si="133"/>
        <v/>
      </c>
      <c r="HU84" t="str">
        <f t="shared" si="134"/>
        <v/>
      </c>
      <c r="IA84" s="37" t="str">
        <f t="shared" ca="1" si="135"/>
        <v/>
      </c>
      <c r="IB84" t="str">
        <f t="shared" si="136"/>
        <v/>
      </c>
      <c r="IH84" s="37" t="str">
        <f t="shared" ca="1" si="137"/>
        <v/>
      </c>
      <c r="II84" t="str">
        <f t="shared" si="138"/>
        <v/>
      </c>
      <c r="JT84" s="26" t="str">
        <f t="shared" si="139"/>
        <v/>
      </c>
      <c r="JV84" t="str">
        <f t="shared" si="140"/>
        <v/>
      </c>
      <c r="KK84" t="str">
        <f t="shared" si="141"/>
        <v/>
      </c>
      <c r="KM84" s="31" t="str">
        <f t="shared" si="142"/>
        <v/>
      </c>
      <c r="KP84" s="38" t="str">
        <f t="shared" si="143"/>
        <v/>
      </c>
      <c r="KX84" t="str">
        <f t="shared" si="144"/>
        <v/>
      </c>
      <c r="KY84" t="str">
        <f t="shared" si="145"/>
        <v/>
      </c>
      <c r="LB84" t="str">
        <f t="shared" si="146"/>
        <v/>
      </c>
      <c r="LD84" t="str">
        <f t="shared" si="147"/>
        <v/>
      </c>
      <c r="LE84" t="str">
        <f t="shared" si="148"/>
        <v/>
      </c>
      <c r="LO84" t="str">
        <f t="shared" si="149"/>
        <v/>
      </c>
    </row>
    <row r="85" spans="1:327" ht="16" x14ac:dyDescent="0.2">
      <c r="A85">
        <v>4</v>
      </c>
      <c r="C85" s="26" t="str">
        <f t="shared" ca="1" si="77"/>
        <v>Inborn</v>
      </c>
      <c r="E85" s="27" t="str">
        <f t="shared" ca="1" si="78"/>
        <v>Dec</v>
      </c>
      <c r="F85" s="27" t="str">
        <f t="shared" ca="1" si="79"/>
        <v>Oct</v>
      </c>
      <c r="G85" s="28" t="str">
        <f t="shared" ca="1" si="80"/>
        <v/>
      </c>
      <c r="H85" t="str">
        <f t="shared" si="81"/>
        <v/>
      </c>
      <c r="I85" s="26">
        <f t="shared" ca="1" si="82"/>
        <v>73</v>
      </c>
      <c r="L85" s="31" t="str">
        <f t="shared" si="83"/>
        <v/>
      </c>
      <c r="O85" s="26">
        <f t="shared" ca="1" si="84"/>
        <v>49</v>
      </c>
      <c r="P85" s="26" t="str">
        <f t="shared" ca="1" si="85"/>
        <v>No</v>
      </c>
      <c r="Q85" s="26" t="str">
        <f t="shared" ca="1" si="85"/>
        <v>No</v>
      </c>
      <c r="R85" s="26" t="str">
        <f t="shared" ca="1" si="85"/>
        <v>No</v>
      </c>
      <c r="S85" s="26" t="str">
        <f t="shared" ca="1" si="86"/>
        <v>Eskimo</v>
      </c>
      <c r="T85" s="26" t="str">
        <f t="shared" ca="1" si="87"/>
        <v>No</v>
      </c>
      <c r="U85" s="26">
        <f t="shared" ca="1" si="88"/>
        <v>3641</v>
      </c>
      <c r="X85" s="26" t="str">
        <f t="shared" ca="1" si="89"/>
        <v>Yes</v>
      </c>
      <c r="Y85" s="26" t="str">
        <f t="shared" ca="1" si="89"/>
        <v>No</v>
      </c>
      <c r="Z85" s="26" t="str">
        <f t="shared" ca="1" si="89"/>
        <v>No</v>
      </c>
      <c r="AA85" s="26" t="str">
        <f t="shared" ca="1" si="75"/>
        <v>No</v>
      </c>
      <c r="AB85" s="26" t="str">
        <f t="shared" ca="1" si="75"/>
        <v>Yes</v>
      </c>
      <c r="AG85" s="26" t="str">
        <f t="shared" ca="1" si="90"/>
        <v>No</v>
      </c>
      <c r="AH85" s="26" t="str">
        <f t="shared" ca="1" si="90"/>
        <v>Yes</v>
      </c>
      <c r="AI85" s="26" t="str">
        <f t="shared" ca="1" si="90"/>
        <v>Yes</v>
      </c>
      <c r="AJ85" s="26" t="str">
        <f t="shared" ca="1" si="76"/>
        <v>Yes</v>
      </c>
      <c r="AK85" s="26" t="str">
        <f t="shared" ca="1" si="76"/>
        <v>No</v>
      </c>
      <c r="AL85" s="26" t="str">
        <f t="shared" ca="1" si="76"/>
        <v>Yes</v>
      </c>
      <c r="AM85" s="26">
        <f t="shared" ca="1" si="91"/>
        <v>6</v>
      </c>
      <c r="AN85" s="26">
        <f t="shared" ca="1" si="92"/>
        <v>1</v>
      </c>
      <c r="AT85" t="str">
        <f t="shared" ca="1" si="93"/>
        <v>Male</v>
      </c>
      <c r="AU85">
        <f t="shared" ca="1" si="94"/>
        <v>2721</v>
      </c>
      <c r="AV85">
        <f t="shared" ca="1" si="95"/>
        <v>3</v>
      </c>
      <c r="AW85">
        <f t="shared" ca="1" si="96"/>
        <v>37</v>
      </c>
      <c r="AX85">
        <f t="shared" ca="1" si="97"/>
        <v>2</v>
      </c>
      <c r="BB85" t="str">
        <f t="shared" ca="1" si="98"/>
        <v>Vaginal</v>
      </c>
      <c r="BC85" t="str">
        <f t="shared" ca="1" si="99"/>
        <v>Yes</v>
      </c>
      <c r="BD85" t="str">
        <f t="shared" ca="1" si="99"/>
        <v>Yes</v>
      </c>
      <c r="BG85" t="str">
        <f t="shared" ca="1" si="100"/>
        <v>No</v>
      </c>
      <c r="BH85">
        <f t="shared" ca="1" si="101"/>
        <v>38</v>
      </c>
      <c r="BI85">
        <f t="shared" ca="1" si="102"/>
        <v>-14</v>
      </c>
      <c r="BJ85">
        <f t="shared" ca="1" si="103"/>
        <v>0</v>
      </c>
      <c r="BK85" t="str">
        <f t="shared" si="104"/>
        <v/>
      </c>
      <c r="BL85" s="26" t="str">
        <f t="shared" ca="1" si="105"/>
        <v>NA</v>
      </c>
      <c r="BO85" s="26" t="str">
        <f t="shared" ca="1" si="106"/>
        <v>Yes</v>
      </c>
      <c r="CD85" s="26" t="str">
        <f t="shared" ca="1" si="107"/>
        <v>No</v>
      </c>
      <c r="CE85" s="26" t="str">
        <f t="shared" ca="1" si="108"/>
        <v>NA</v>
      </c>
      <c r="CI85" s="31" t="str">
        <f t="shared" si="109"/>
        <v/>
      </c>
      <c r="CJ85" s="26" t="str">
        <f t="shared" ca="1" si="110"/>
        <v>NA</v>
      </c>
      <c r="CK85" s="26" t="str">
        <f t="shared" ca="1" si="111"/>
        <v>NA</v>
      </c>
      <c r="DN85" s="26" t="str">
        <f t="shared" ca="1" si="112"/>
        <v>No</v>
      </c>
      <c r="DV85" t="str">
        <f t="shared" si="113"/>
        <v/>
      </c>
      <c r="DZ85" t="str">
        <f t="shared" si="114"/>
        <v/>
      </c>
      <c r="EA85" t="str">
        <f t="shared" si="115"/>
        <v/>
      </c>
      <c r="EB85" t="str">
        <f t="shared" si="116"/>
        <v/>
      </c>
      <c r="EC85" t="str">
        <f t="shared" si="117"/>
        <v/>
      </c>
      <c r="ED85" t="str">
        <f t="shared" si="118"/>
        <v/>
      </c>
      <c r="EE85" s="34" t="str">
        <f t="shared" si="119"/>
        <v/>
      </c>
      <c r="ER85" s="32" t="str">
        <f t="shared" si="120"/>
        <v/>
      </c>
      <c r="FA85" s="31" t="str">
        <f t="shared" si="121"/>
        <v/>
      </c>
      <c r="FM85" s="31" t="str">
        <f t="shared" si="122"/>
        <v/>
      </c>
      <c r="FQ85" s="26" t="s">
        <v>350</v>
      </c>
      <c r="FR85" s="39" t="str">
        <f t="shared" ca="1" si="123"/>
        <v>Other</v>
      </c>
      <c r="GO85" t="str">
        <f t="shared" ca="1" si="124"/>
        <v/>
      </c>
      <c r="GP85" t="str">
        <f t="shared" si="125"/>
        <v/>
      </c>
      <c r="GS85" t="str">
        <f t="shared" ca="1" si="126"/>
        <v/>
      </c>
      <c r="GY85" t="str">
        <f t="shared" ca="1" si="127"/>
        <v/>
      </c>
      <c r="GZ85" t="str">
        <f t="shared" si="128"/>
        <v/>
      </c>
      <c r="HF85" t="str">
        <f t="shared" ca="1" si="129"/>
        <v/>
      </c>
      <c r="HG85" s="31" t="str">
        <f t="shared" si="130"/>
        <v/>
      </c>
      <c r="HM85" t="str">
        <f t="shared" ca="1" si="131"/>
        <v/>
      </c>
      <c r="HN85" t="str">
        <f t="shared" si="132"/>
        <v/>
      </c>
      <c r="HT85" t="str">
        <f t="shared" ca="1" si="133"/>
        <v/>
      </c>
      <c r="HU85" t="str">
        <f t="shared" si="134"/>
        <v/>
      </c>
      <c r="IA85" s="37" t="str">
        <f t="shared" ca="1" si="135"/>
        <v/>
      </c>
      <c r="IB85" t="str">
        <f t="shared" si="136"/>
        <v/>
      </c>
      <c r="IH85" s="37" t="str">
        <f t="shared" ca="1" si="137"/>
        <v/>
      </c>
      <c r="II85" t="str">
        <f t="shared" si="138"/>
        <v/>
      </c>
      <c r="JT85" s="26" t="str">
        <f t="shared" si="139"/>
        <v/>
      </c>
      <c r="JV85" t="str">
        <f t="shared" si="140"/>
        <v/>
      </c>
      <c r="KK85" t="str">
        <f t="shared" si="141"/>
        <v/>
      </c>
      <c r="KM85" s="31" t="str">
        <f t="shared" si="142"/>
        <v/>
      </c>
      <c r="KP85" s="38" t="str">
        <f t="shared" si="143"/>
        <v/>
      </c>
      <c r="KX85" t="str">
        <f t="shared" si="144"/>
        <v/>
      </c>
      <c r="KY85" t="str">
        <f t="shared" si="145"/>
        <v/>
      </c>
      <c r="LB85" t="str">
        <f t="shared" si="146"/>
        <v/>
      </c>
      <c r="LD85" t="str">
        <f t="shared" si="147"/>
        <v/>
      </c>
      <c r="LE85" t="str">
        <f t="shared" si="148"/>
        <v/>
      </c>
      <c r="LO85" t="str">
        <f t="shared" si="149"/>
        <v/>
      </c>
    </row>
    <row r="86" spans="1:327" ht="16" x14ac:dyDescent="0.2">
      <c r="A86">
        <v>3</v>
      </c>
      <c r="C86" s="26" t="str">
        <f t="shared" ca="1" si="77"/>
        <v>Inborn</v>
      </c>
      <c r="E86" s="27" t="str">
        <f t="shared" ca="1" si="78"/>
        <v>Mar</v>
      </c>
      <c r="F86" s="27" t="str">
        <f t="shared" ca="1" si="79"/>
        <v>Aug</v>
      </c>
      <c r="G86" s="28" t="str">
        <f t="shared" ca="1" si="80"/>
        <v/>
      </c>
      <c r="H86" t="str">
        <f t="shared" si="81"/>
        <v/>
      </c>
      <c r="I86" s="26">
        <f t="shared" ca="1" si="82"/>
        <v>33</v>
      </c>
      <c r="L86" s="31" t="str">
        <f t="shared" si="83"/>
        <v/>
      </c>
      <c r="O86" s="26">
        <f t="shared" ca="1" si="84"/>
        <v>28</v>
      </c>
      <c r="P86" s="26" t="str">
        <f t="shared" ca="1" si="85"/>
        <v>No</v>
      </c>
      <c r="Q86" s="26" t="str">
        <f t="shared" ca="1" si="85"/>
        <v>Yes</v>
      </c>
      <c r="R86" s="26" t="str">
        <f t="shared" ca="1" si="85"/>
        <v>No</v>
      </c>
      <c r="S86" s="26" t="str">
        <f t="shared" ca="1" si="86"/>
        <v>Caucasian</v>
      </c>
      <c r="T86" s="26" t="str">
        <f t="shared" ca="1" si="87"/>
        <v>Yes</v>
      </c>
      <c r="U86" s="26">
        <f t="shared" ca="1" si="88"/>
        <v>3908</v>
      </c>
      <c r="X86" s="26" t="str">
        <f t="shared" ca="1" si="89"/>
        <v>No</v>
      </c>
      <c r="Y86" s="26" t="str">
        <f t="shared" ca="1" si="89"/>
        <v>No</v>
      </c>
      <c r="Z86" s="26" t="str">
        <f t="shared" ca="1" si="89"/>
        <v>No</v>
      </c>
      <c r="AA86" s="26" t="str">
        <f t="shared" ca="1" si="75"/>
        <v>Yes</v>
      </c>
      <c r="AB86" s="26" t="str">
        <f t="shared" ca="1" si="75"/>
        <v>Yes</v>
      </c>
      <c r="AG86" s="26" t="str">
        <f t="shared" ca="1" si="90"/>
        <v>No</v>
      </c>
      <c r="AH86" s="26" t="str">
        <f t="shared" ca="1" si="90"/>
        <v>Yes</v>
      </c>
      <c r="AI86" s="26" t="str">
        <f t="shared" ca="1" si="90"/>
        <v>Yes</v>
      </c>
      <c r="AJ86" s="26" t="str">
        <f t="shared" ca="1" si="76"/>
        <v>No</v>
      </c>
      <c r="AK86" s="26" t="str">
        <f t="shared" ca="1" si="76"/>
        <v>Yes</v>
      </c>
      <c r="AL86" s="26" t="str">
        <f t="shared" ca="1" si="76"/>
        <v>Yes</v>
      </c>
      <c r="AM86" s="26">
        <f t="shared" ca="1" si="91"/>
        <v>10</v>
      </c>
      <c r="AN86" s="26">
        <f t="shared" ca="1" si="92"/>
        <v>3</v>
      </c>
      <c r="AT86" t="str">
        <f t="shared" ca="1" si="93"/>
        <v>Female</v>
      </c>
      <c r="AU86">
        <f t="shared" ca="1" si="94"/>
        <v>3796</v>
      </c>
      <c r="AV86">
        <f t="shared" ca="1" si="95"/>
        <v>1</v>
      </c>
      <c r="AW86">
        <f t="shared" ca="1" si="96"/>
        <v>23</v>
      </c>
      <c r="AX86">
        <f t="shared" ca="1" si="97"/>
        <v>6</v>
      </c>
      <c r="BB86" t="str">
        <f t="shared" ca="1" si="98"/>
        <v>Vaginal</v>
      </c>
      <c r="BC86" t="str">
        <f t="shared" ca="1" si="99"/>
        <v>Yes</v>
      </c>
      <c r="BD86" t="str">
        <f t="shared" ca="1" si="99"/>
        <v>No</v>
      </c>
      <c r="BG86" t="str">
        <f t="shared" ca="1" si="100"/>
        <v>Yes</v>
      </c>
      <c r="BH86">
        <f t="shared" ca="1" si="101"/>
        <v>38</v>
      </c>
      <c r="BI86">
        <f t="shared" ca="1" si="102"/>
        <v>-12</v>
      </c>
      <c r="BJ86">
        <f t="shared" ca="1" si="103"/>
        <v>7</v>
      </c>
      <c r="BK86" t="str">
        <f t="shared" si="104"/>
        <v/>
      </c>
      <c r="BL86" s="26">
        <f t="shared" ca="1" si="105"/>
        <v>9</v>
      </c>
      <c r="BO86" s="26" t="str">
        <f t="shared" ca="1" si="106"/>
        <v>No</v>
      </c>
      <c r="CD86" s="26" t="str">
        <f t="shared" ca="1" si="107"/>
        <v>No</v>
      </c>
      <c r="CE86" s="26" t="str">
        <f t="shared" ca="1" si="108"/>
        <v>NA</v>
      </c>
      <c r="CI86" s="31" t="str">
        <f t="shared" si="109"/>
        <v/>
      </c>
      <c r="CJ86" s="26" t="str">
        <f t="shared" ca="1" si="110"/>
        <v>NA</v>
      </c>
      <c r="CK86" s="26" t="str">
        <f t="shared" ca="1" si="111"/>
        <v>Yes</v>
      </c>
      <c r="DN86" s="26" t="str">
        <f t="shared" ca="1" si="112"/>
        <v>Yes</v>
      </c>
      <c r="DV86" t="str">
        <f t="shared" si="113"/>
        <v/>
      </c>
      <c r="DZ86" t="str">
        <f t="shared" si="114"/>
        <v/>
      </c>
      <c r="EA86" t="str">
        <f t="shared" si="115"/>
        <v/>
      </c>
      <c r="EB86" t="str">
        <f t="shared" si="116"/>
        <v/>
      </c>
      <c r="EC86" t="str">
        <f t="shared" si="117"/>
        <v/>
      </c>
      <c r="ED86" t="str">
        <f t="shared" si="118"/>
        <v/>
      </c>
      <c r="EE86" s="34" t="str">
        <f t="shared" si="119"/>
        <v/>
      </c>
      <c r="ER86" s="32" t="str">
        <f t="shared" si="120"/>
        <v/>
      </c>
      <c r="FA86" s="31" t="str">
        <f t="shared" si="121"/>
        <v/>
      </c>
      <c r="FM86" s="31" t="str">
        <f t="shared" si="122"/>
        <v/>
      </c>
      <c r="FQ86" s="26" t="s">
        <v>350</v>
      </c>
      <c r="FR86" s="39" t="str">
        <f t="shared" ca="1" si="123"/>
        <v>GNB</v>
      </c>
      <c r="GO86" t="str">
        <f t="shared" ca="1" si="124"/>
        <v/>
      </c>
      <c r="GP86" t="str">
        <f t="shared" si="125"/>
        <v/>
      </c>
      <c r="GS86" t="str">
        <f t="shared" ca="1" si="126"/>
        <v/>
      </c>
      <c r="GY86" t="str">
        <f t="shared" ca="1" si="127"/>
        <v/>
      </c>
      <c r="GZ86" t="str">
        <f t="shared" si="128"/>
        <v/>
      </c>
      <c r="HF86" t="str">
        <f t="shared" ca="1" si="129"/>
        <v/>
      </c>
      <c r="HG86" s="31" t="str">
        <f t="shared" si="130"/>
        <v/>
      </c>
      <c r="HM86" t="str">
        <f t="shared" ca="1" si="131"/>
        <v/>
      </c>
      <c r="HN86" t="str">
        <f t="shared" si="132"/>
        <v/>
      </c>
      <c r="HT86" t="str">
        <f t="shared" ca="1" si="133"/>
        <v/>
      </c>
      <c r="HU86" t="str">
        <f t="shared" si="134"/>
        <v/>
      </c>
      <c r="IA86" s="37" t="str">
        <f t="shared" ca="1" si="135"/>
        <v/>
      </c>
      <c r="IB86" t="str">
        <f t="shared" si="136"/>
        <v/>
      </c>
      <c r="IH86" s="37" t="str">
        <f t="shared" ca="1" si="137"/>
        <v/>
      </c>
      <c r="II86" t="str">
        <f t="shared" si="138"/>
        <v/>
      </c>
      <c r="JT86" s="26" t="str">
        <f t="shared" si="139"/>
        <v/>
      </c>
      <c r="JV86" t="str">
        <f t="shared" si="140"/>
        <v/>
      </c>
      <c r="KK86" t="str">
        <f t="shared" si="141"/>
        <v/>
      </c>
      <c r="KM86" s="31" t="str">
        <f t="shared" si="142"/>
        <v/>
      </c>
      <c r="KP86" s="38" t="str">
        <f t="shared" si="143"/>
        <v/>
      </c>
      <c r="KX86" t="str">
        <f t="shared" si="144"/>
        <v/>
      </c>
      <c r="KY86" t="str">
        <f t="shared" si="145"/>
        <v/>
      </c>
      <c r="LB86" t="str">
        <f t="shared" si="146"/>
        <v/>
      </c>
      <c r="LD86" t="str">
        <f t="shared" si="147"/>
        <v/>
      </c>
      <c r="LE86" t="str">
        <f t="shared" si="148"/>
        <v/>
      </c>
      <c r="LO86" t="str">
        <f t="shared" si="149"/>
        <v/>
      </c>
    </row>
    <row r="87" spans="1:327" ht="16" x14ac:dyDescent="0.2">
      <c r="A87">
        <v>2</v>
      </c>
      <c r="C87" s="26" t="str">
        <f t="shared" ca="1" si="77"/>
        <v>Outborn</v>
      </c>
      <c r="E87" s="27" t="str">
        <f t="shared" ca="1" si="78"/>
        <v>Jun</v>
      </c>
      <c r="F87" s="27" t="str">
        <f t="shared" ca="1" si="79"/>
        <v>Nov</v>
      </c>
      <c r="G87" s="28" t="str">
        <f t="shared" ca="1" si="80"/>
        <v/>
      </c>
      <c r="H87" t="str">
        <f t="shared" si="81"/>
        <v/>
      </c>
      <c r="I87" s="26">
        <f t="shared" ca="1" si="82"/>
        <v>83</v>
      </c>
      <c r="L87" s="31" t="str">
        <f t="shared" si="83"/>
        <v/>
      </c>
      <c r="O87" s="26">
        <f t="shared" ca="1" si="84"/>
        <v>17</v>
      </c>
      <c r="P87" s="26" t="str">
        <f t="shared" ca="1" si="85"/>
        <v>Yes</v>
      </c>
      <c r="Q87" s="26" t="str">
        <f t="shared" ca="1" si="85"/>
        <v>Yes</v>
      </c>
      <c r="R87" s="26" t="str">
        <f t="shared" ca="1" si="85"/>
        <v>Yes</v>
      </c>
      <c r="S87" s="26" t="str">
        <f t="shared" ca="1" si="86"/>
        <v>Asian</v>
      </c>
      <c r="T87" s="26" t="str">
        <f t="shared" ca="1" si="87"/>
        <v>No</v>
      </c>
      <c r="U87" s="26">
        <f t="shared" ca="1" si="88"/>
        <v>3922</v>
      </c>
      <c r="X87" s="26" t="str">
        <f t="shared" ca="1" si="89"/>
        <v>Yes</v>
      </c>
      <c r="Y87" s="26" t="str">
        <f t="shared" ca="1" si="89"/>
        <v>Yes</v>
      </c>
      <c r="Z87" s="26" t="str">
        <f t="shared" ca="1" si="89"/>
        <v>No</v>
      </c>
      <c r="AA87" s="26" t="str">
        <f t="shared" ca="1" si="75"/>
        <v>No</v>
      </c>
      <c r="AB87" s="26" t="str">
        <f t="shared" ca="1" si="75"/>
        <v>No</v>
      </c>
      <c r="AG87" s="26" t="str">
        <f t="shared" ca="1" si="90"/>
        <v>No</v>
      </c>
      <c r="AH87" s="26" t="str">
        <f t="shared" ca="1" si="90"/>
        <v>Yes</v>
      </c>
      <c r="AI87" s="26" t="str">
        <f t="shared" ca="1" si="90"/>
        <v>No</v>
      </c>
      <c r="AJ87" s="26" t="str">
        <f t="shared" ca="1" si="76"/>
        <v>No</v>
      </c>
      <c r="AK87" s="26" t="str">
        <f t="shared" ca="1" si="76"/>
        <v>Yes</v>
      </c>
      <c r="AL87" s="26" t="str">
        <f t="shared" ca="1" si="76"/>
        <v>Yes</v>
      </c>
      <c r="AM87" s="26">
        <f t="shared" ca="1" si="91"/>
        <v>9</v>
      </c>
      <c r="AN87" s="26">
        <f t="shared" ca="1" si="92"/>
        <v>2</v>
      </c>
      <c r="AT87" t="str">
        <f t="shared" ca="1" si="93"/>
        <v>Female</v>
      </c>
      <c r="AU87">
        <f t="shared" ca="1" si="94"/>
        <v>2764</v>
      </c>
      <c r="AV87">
        <f t="shared" ca="1" si="95"/>
        <v>0</v>
      </c>
      <c r="AW87">
        <f t="shared" ca="1" si="96"/>
        <v>24</v>
      </c>
      <c r="AX87">
        <f t="shared" ca="1" si="97"/>
        <v>0</v>
      </c>
      <c r="BB87" t="str">
        <f t="shared" ca="1" si="98"/>
        <v>INSTRUMENTAL</v>
      </c>
      <c r="BC87" t="str">
        <f t="shared" ca="1" si="99"/>
        <v>Yes</v>
      </c>
      <c r="BD87" t="str">
        <f t="shared" ca="1" si="99"/>
        <v>Yes</v>
      </c>
      <c r="BG87" t="str">
        <f t="shared" ca="1" si="100"/>
        <v>No</v>
      </c>
      <c r="BH87">
        <f t="shared" ca="1" si="101"/>
        <v>36</v>
      </c>
      <c r="BI87">
        <f t="shared" ca="1" si="102"/>
        <v>-13</v>
      </c>
      <c r="BJ87">
        <f t="shared" ca="1" si="103"/>
        <v>7</v>
      </c>
      <c r="BK87" t="str">
        <f t="shared" si="104"/>
        <v/>
      </c>
      <c r="BL87" s="26">
        <f t="shared" ca="1" si="105"/>
        <v>9</v>
      </c>
      <c r="BO87" s="26" t="str">
        <f t="shared" ca="1" si="106"/>
        <v>No</v>
      </c>
      <c r="CD87" s="26" t="str">
        <f t="shared" ca="1" si="107"/>
        <v>Yes</v>
      </c>
      <c r="CE87" s="26" t="str">
        <f t="shared" ca="1" si="108"/>
        <v>LMA</v>
      </c>
      <c r="CI87" s="31" t="str">
        <f t="shared" si="109"/>
        <v/>
      </c>
      <c r="CJ87" s="26" t="str">
        <f t="shared" ca="1" si="110"/>
        <v>NICU</v>
      </c>
      <c r="CK87" s="26" t="str">
        <f t="shared" ca="1" si="111"/>
        <v>Yes</v>
      </c>
      <c r="DN87" s="26" t="str">
        <f t="shared" ca="1" si="112"/>
        <v>Yes</v>
      </c>
      <c r="DV87" t="str">
        <f t="shared" si="113"/>
        <v/>
      </c>
      <c r="DZ87" t="str">
        <f t="shared" si="114"/>
        <v/>
      </c>
      <c r="EA87" t="str">
        <f t="shared" si="115"/>
        <v/>
      </c>
      <c r="EB87" t="str">
        <f t="shared" si="116"/>
        <v/>
      </c>
      <c r="EC87" t="str">
        <f t="shared" si="117"/>
        <v/>
      </c>
      <c r="ED87" t="str">
        <f t="shared" si="118"/>
        <v/>
      </c>
      <c r="EE87" s="34" t="str">
        <f t="shared" si="119"/>
        <v/>
      </c>
      <c r="ER87" s="32" t="str">
        <f t="shared" si="120"/>
        <v/>
      </c>
      <c r="FA87" s="31" t="str">
        <f t="shared" si="121"/>
        <v/>
      </c>
      <c r="FM87" s="31" t="str">
        <f t="shared" si="122"/>
        <v/>
      </c>
      <c r="FQ87" s="26" t="s">
        <v>349</v>
      </c>
      <c r="FR87" s="39" t="str">
        <f t="shared" ca="1" si="123"/>
        <v>NA</v>
      </c>
      <c r="GO87" t="str">
        <f t="shared" ca="1" si="124"/>
        <v/>
      </c>
      <c r="GP87" t="str">
        <f t="shared" si="125"/>
        <v/>
      </c>
      <c r="GS87" t="str">
        <f t="shared" ca="1" si="126"/>
        <v/>
      </c>
      <c r="GY87" t="str">
        <f t="shared" ca="1" si="127"/>
        <v/>
      </c>
      <c r="GZ87" t="str">
        <f t="shared" si="128"/>
        <v/>
      </c>
      <c r="HF87" t="str">
        <f t="shared" ca="1" si="129"/>
        <v/>
      </c>
      <c r="HG87" s="31" t="str">
        <f t="shared" si="130"/>
        <v/>
      </c>
      <c r="HM87" t="str">
        <f t="shared" ca="1" si="131"/>
        <v/>
      </c>
      <c r="HN87" t="str">
        <f t="shared" si="132"/>
        <v/>
      </c>
      <c r="HT87" t="str">
        <f t="shared" ca="1" si="133"/>
        <v/>
      </c>
      <c r="HU87" t="str">
        <f t="shared" si="134"/>
        <v/>
      </c>
      <c r="IA87" s="37" t="str">
        <f t="shared" ca="1" si="135"/>
        <v/>
      </c>
      <c r="IB87" t="str">
        <f t="shared" si="136"/>
        <v/>
      </c>
      <c r="IH87" s="37" t="str">
        <f t="shared" ca="1" si="137"/>
        <v/>
      </c>
      <c r="II87" t="str">
        <f t="shared" si="138"/>
        <v/>
      </c>
      <c r="JT87" s="26" t="str">
        <f t="shared" si="139"/>
        <v/>
      </c>
      <c r="JV87" t="str">
        <f t="shared" si="140"/>
        <v/>
      </c>
      <c r="KK87" t="str">
        <f t="shared" si="141"/>
        <v/>
      </c>
      <c r="KM87" s="31" t="str">
        <f t="shared" si="142"/>
        <v/>
      </c>
      <c r="KP87" s="38" t="str">
        <f t="shared" si="143"/>
        <v/>
      </c>
      <c r="KX87" t="str">
        <f t="shared" si="144"/>
        <v/>
      </c>
      <c r="KY87" t="str">
        <f t="shared" si="145"/>
        <v/>
      </c>
      <c r="LB87" t="str">
        <f t="shared" si="146"/>
        <v/>
      </c>
      <c r="LD87" t="str">
        <f t="shared" si="147"/>
        <v/>
      </c>
      <c r="LE87" t="str">
        <f t="shared" si="148"/>
        <v/>
      </c>
      <c r="LO87" t="str">
        <f t="shared" si="149"/>
        <v/>
      </c>
    </row>
    <row r="88" spans="1:327" ht="16" x14ac:dyDescent="0.2">
      <c r="A88">
        <v>1</v>
      </c>
      <c r="C88" s="26" t="str">
        <f t="shared" ca="1" si="77"/>
        <v>Inborn</v>
      </c>
      <c r="E88" s="27" t="str">
        <f t="shared" ca="1" si="78"/>
        <v>Oct</v>
      </c>
      <c r="F88" s="27" t="str">
        <f t="shared" ca="1" si="79"/>
        <v>Sep</v>
      </c>
      <c r="G88" s="28" t="str">
        <f t="shared" ca="1" si="80"/>
        <v/>
      </c>
      <c r="H88" t="str">
        <f t="shared" si="81"/>
        <v/>
      </c>
      <c r="I88" s="26">
        <f t="shared" ca="1" si="82"/>
        <v>45</v>
      </c>
      <c r="L88" s="31" t="str">
        <f t="shared" si="83"/>
        <v/>
      </c>
      <c r="O88" s="26">
        <f t="shared" ca="1" si="84"/>
        <v>21</v>
      </c>
      <c r="P88" s="26" t="str">
        <f t="shared" ca="1" si="85"/>
        <v>No</v>
      </c>
      <c r="Q88" s="26" t="str">
        <f t="shared" ca="1" si="85"/>
        <v>No</v>
      </c>
      <c r="R88" s="26" t="str">
        <f t="shared" ca="1" si="85"/>
        <v>Yes</v>
      </c>
      <c r="S88" s="26" t="str">
        <f t="shared" ca="1" si="86"/>
        <v>Eskimo</v>
      </c>
      <c r="T88" s="26" t="str">
        <f t="shared" ca="1" si="87"/>
        <v>No</v>
      </c>
      <c r="U88" s="26">
        <f t="shared" ca="1" si="88"/>
        <v>3941</v>
      </c>
      <c r="X88" s="26" t="str">
        <f t="shared" ca="1" si="89"/>
        <v>Yes</v>
      </c>
      <c r="Y88" s="26" t="str">
        <f t="shared" ca="1" si="89"/>
        <v>Yes</v>
      </c>
      <c r="Z88" s="26" t="str">
        <f t="shared" ca="1" si="89"/>
        <v>No</v>
      </c>
      <c r="AA88" s="26" t="str">
        <f t="shared" ca="1" si="75"/>
        <v>Yes</v>
      </c>
      <c r="AB88" s="26" t="str">
        <f t="shared" ca="1" si="75"/>
        <v>Yes</v>
      </c>
      <c r="AG88" s="26" t="str">
        <f t="shared" ca="1" si="90"/>
        <v>No</v>
      </c>
      <c r="AH88" s="26" t="str">
        <f t="shared" ca="1" si="90"/>
        <v>No</v>
      </c>
      <c r="AI88" s="26" t="str">
        <f t="shared" ca="1" si="90"/>
        <v>No</v>
      </c>
      <c r="AJ88" s="26" t="str">
        <f t="shared" ca="1" si="76"/>
        <v>Yes</v>
      </c>
      <c r="AK88" s="26" t="str">
        <f t="shared" ca="1" si="76"/>
        <v>Yes</v>
      </c>
      <c r="AL88" s="26" t="str">
        <f t="shared" ca="1" si="76"/>
        <v>No</v>
      </c>
      <c r="AM88" s="26">
        <f t="shared" ca="1" si="91"/>
        <v>2</v>
      </c>
      <c r="AN88" s="26">
        <f t="shared" ca="1" si="92"/>
        <v>1</v>
      </c>
      <c r="AT88" t="str">
        <f t="shared" ca="1" si="93"/>
        <v>Male</v>
      </c>
      <c r="AU88">
        <f t="shared" ca="1" si="94"/>
        <v>1274</v>
      </c>
      <c r="AV88">
        <f t="shared" ca="1" si="95"/>
        <v>-2</v>
      </c>
      <c r="AW88">
        <f t="shared" ca="1" si="96"/>
        <v>35</v>
      </c>
      <c r="AX88">
        <f t="shared" ca="1" si="97"/>
        <v>1</v>
      </c>
      <c r="BB88" t="str">
        <f t="shared" ca="1" si="98"/>
        <v>EMLUCS</v>
      </c>
      <c r="BC88" t="str">
        <f t="shared" ca="1" si="99"/>
        <v>Yes</v>
      </c>
      <c r="BD88" t="str">
        <f t="shared" ca="1" si="99"/>
        <v>No</v>
      </c>
      <c r="BG88" t="str">
        <f t="shared" ca="1" si="100"/>
        <v>Yes</v>
      </c>
      <c r="BH88">
        <f t="shared" ca="1" si="101"/>
        <v>38</v>
      </c>
      <c r="BI88">
        <f t="shared" ca="1" si="102"/>
        <v>4</v>
      </c>
      <c r="BJ88">
        <f t="shared" ca="1" si="103"/>
        <v>4</v>
      </c>
      <c r="BK88" t="str">
        <f t="shared" si="104"/>
        <v/>
      </c>
      <c r="BL88" s="26">
        <f t="shared" ca="1" si="105"/>
        <v>6</v>
      </c>
      <c r="BO88" s="26" t="str">
        <f t="shared" ca="1" si="106"/>
        <v>No</v>
      </c>
      <c r="CD88" s="26" t="str">
        <f t="shared" ca="1" si="107"/>
        <v>Yes</v>
      </c>
      <c r="CE88" s="26" t="str">
        <f t="shared" ca="1" si="108"/>
        <v>LMA</v>
      </c>
      <c r="CI88" s="31" t="str">
        <f t="shared" si="109"/>
        <v/>
      </c>
      <c r="CJ88" s="26" t="str">
        <f t="shared" ca="1" si="110"/>
        <v>OT</v>
      </c>
      <c r="CK88" s="26" t="str">
        <f t="shared" ca="1" si="111"/>
        <v>NA</v>
      </c>
      <c r="DN88" s="26" t="str">
        <f t="shared" ca="1" si="112"/>
        <v>No</v>
      </c>
      <c r="DV88" t="str">
        <f t="shared" si="113"/>
        <v/>
      </c>
      <c r="DZ88" t="str">
        <f t="shared" si="114"/>
        <v/>
      </c>
      <c r="EA88" t="str">
        <f t="shared" si="115"/>
        <v/>
      </c>
      <c r="EB88" t="str">
        <f t="shared" si="116"/>
        <v/>
      </c>
      <c r="EC88" t="str">
        <f t="shared" si="117"/>
        <v/>
      </c>
      <c r="ED88" t="str">
        <f t="shared" si="118"/>
        <v/>
      </c>
      <c r="EE88" s="34" t="str">
        <f t="shared" si="119"/>
        <v/>
      </c>
      <c r="ER88" s="32" t="str">
        <f t="shared" si="120"/>
        <v/>
      </c>
      <c r="FA88" s="31" t="str">
        <f t="shared" si="121"/>
        <v/>
      </c>
      <c r="FM88" s="31" t="str">
        <f t="shared" si="122"/>
        <v/>
      </c>
      <c r="FQ88" s="26" t="s">
        <v>349</v>
      </c>
      <c r="FR88" s="39" t="str">
        <f t="shared" ca="1" si="123"/>
        <v>NA</v>
      </c>
      <c r="GO88" t="str">
        <f t="shared" ca="1" si="124"/>
        <v/>
      </c>
      <c r="GP88" t="str">
        <f t="shared" si="125"/>
        <v/>
      </c>
      <c r="GS88" t="str">
        <f t="shared" ca="1" si="126"/>
        <v/>
      </c>
      <c r="GY88" t="str">
        <f t="shared" ca="1" si="127"/>
        <v/>
      </c>
      <c r="GZ88" t="str">
        <f t="shared" si="128"/>
        <v/>
      </c>
      <c r="HF88" t="str">
        <f t="shared" ca="1" si="129"/>
        <v/>
      </c>
      <c r="HG88" s="31" t="str">
        <f t="shared" si="130"/>
        <v/>
      </c>
      <c r="HM88" t="str">
        <f t="shared" ca="1" si="131"/>
        <v/>
      </c>
      <c r="HN88" t="str">
        <f t="shared" si="132"/>
        <v/>
      </c>
      <c r="HT88" t="str">
        <f t="shared" ca="1" si="133"/>
        <v/>
      </c>
      <c r="HU88" t="str">
        <f t="shared" si="134"/>
        <v/>
      </c>
      <c r="IA88" s="37" t="str">
        <f t="shared" ca="1" si="135"/>
        <v/>
      </c>
      <c r="IB88" t="str">
        <f t="shared" si="136"/>
        <v/>
      </c>
      <c r="IH88" s="37" t="str">
        <f t="shared" ca="1" si="137"/>
        <v/>
      </c>
      <c r="II88" t="str">
        <f t="shared" si="138"/>
        <v/>
      </c>
      <c r="JT88" s="26" t="str">
        <f t="shared" si="139"/>
        <v/>
      </c>
      <c r="JV88" t="str">
        <f t="shared" si="140"/>
        <v/>
      </c>
      <c r="KK88" t="str">
        <f t="shared" si="141"/>
        <v/>
      </c>
      <c r="KM88" s="31" t="str">
        <f t="shared" si="142"/>
        <v/>
      </c>
      <c r="KP88" s="38" t="str">
        <f t="shared" si="143"/>
        <v/>
      </c>
      <c r="KX88" t="str">
        <f t="shared" si="144"/>
        <v/>
      </c>
      <c r="KY88" t="str">
        <f t="shared" si="145"/>
        <v/>
      </c>
      <c r="LB88" t="str">
        <f t="shared" si="146"/>
        <v/>
      </c>
      <c r="LD88" t="str">
        <f t="shared" si="147"/>
        <v/>
      </c>
      <c r="LE88" t="str">
        <f t="shared" si="148"/>
        <v/>
      </c>
      <c r="LO88" t="str">
        <f t="shared" si="149"/>
        <v/>
      </c>
    </row>
    <row r="89" spans="1:327" ht="16" x14ac:dyDescent="0.2">
      <c r="A89">
        <v>2</v>
      </c>
      <c r="C89" s="26" t="str">
        <f t="shared" ca="1" si="77"/>
        <v>Outborn</v>
      </c>
      <c r="E89" s="27" t="str">
        <f t="shared" ca="1" si="78"/>
        <v>Mar</v>
      </c>
      <c r="F89" s="27" t="str">
        <f t="shared" ca="1" si="79"/>
        <v>Jun</v>
      </c>
      <c r="G89" s="28" t="str">
        <f t="shared" ca="1" si="80"/>
        <v/>
      </c>
      <c r="H89" t="str">
        <f t="shared" si="81"/>
        <v/>
      </c>
      <c r="I89" s="26">
        <f t="shared" ca="1" si="82"/>
        <v>31</v>
      </c>
      <c r="L89" s="31" t="str">
        <f t="shared" si="83"/>
        <v/>
      </c>
      <c r="O89" s="26">
        <f t="shared" ca="1" si="84"/>
        <v>23</v>
      </c>
      <c r="P89" s="26" t="str">
        <f t="shared" ca="1" si="85"/>
        <v>Yes</v>
      </c>
      <c r="Q89" s="26" t="str">
        <f t="shared" ca="1" si="85"/>
        <v>Yes</v>
      </c>
      <c r="R89" s="26" t="str">
        <f t="shared" ca="1" si="85"/>
        <v>Yes</v>
      </c>
      <c r="S89" s="26" t="str">
        <f t="shared" ca="1" si="86"/>
        <v>African</v>
      </c>
      <c r="T89" s="26" t="str">
        <f t="shared" ca="1" si="87"/>
        <v>No</v>
      </c>
      <c r="U89" s="26">
        <f t="shared" ca="1" si="88"/>
        <v>3546</v>
      </c>
      <c r="X89" s="26" t="str">
        <f t="shared" ca="1" si="89"/>
        <v>No</v>
      </c>
      <c r="Y89" s="26" t="str">
        <f t="shared" ca="1" si="89"/>
        <v>Yes</v>
      </c>
      <c r="Z89" s="26" t="str">
        <f t="shared" ca="1" si="89"/>
        <v>Yes</v>
      </c>
      <c r="AA89" s="26" t="str">
        <f t="shared" ca="1" si="75"/>
        <v>Yes</v>
      </c>
      <c r="AB89" s="26" t="str">
        <f t="shared" ca="1" si="75"/>
        <v>No</v>
      </c>
      <c r="AG89" s="26" t="str">
        <f t="shared" ca="1" si="90"/>
        <v>No</v>
      </c>
      <c r="AH89" s="26" t="str">
        <f t="shared" ca="1" si="90"/>
        <v>No</v>
      </c>
      <c r="AI89" s="26" t="str">
        <f t="shared" ca="1" si="90"/>
        <v>Yes</v>
      </c>
      <c r="AJ89" s="26" t="str">
        <f t="shared" ca="1" si="76"/>
        <v>No</v>
      </c>
      <c r="AK89" s="26" t="str">
        <f t="shared" ca="1" si="76"/>
        <v>No</v>
      </c>
      <c r="AL89" s="26" t="str">
        <f t="shared" ca="1" si="76"/>
        <v>Yes</v>
      </c>
      <c r="AM89" s="26">
        <f t="shared" ca="1" si="91"/>
        <v>6</v>
      </c>
      <c r="AN89" s="26">
        <f t="shared" ca="1" si="92"/>
        <v>1</v>
      </c>
      <c r="AT89" t="str">
        <f t="shared" ca="1" si="93"/>
        <v>Male</v>
      </c>
      <c r="AU89">
        <f t="shared" ca="1" si="94"/>
        <v>3091</v>
      </c>
      <c r="AV89">
        <f t="shared" ca="1" si="95"/>
        <v>-3</v>
      </c>
      <c r="AW89">
        <f t="shared" ca="1" si="96"/>
        <v>22</v>
      </c>
      <c r="AX89">
        <f t="shared" ca="1" si="97"/>
        <v>5</v>
      </c>
      <c r="BB89" t="str">
        <f t="shared" ca="1" si="98"/>
        <v>EMLUCS</v>
      </c>
      <c r="BC89" t="str">
        <f t="shared" ca="1" si="99"/>
        <v>No</v>
      </c>
      <c r="BD89" t="str">
        <f t="shared" ca="1" si="99"/>
        <v>No</v>
      </c>
      <c r="BG89" t="str">
        <f t="shared" ca="1" si="100"/>
        <v>Yes</v>
      </c>
      <c r="BH89">
        <f t="shared" ca="1" si="101"/>
        <v>36</v>
      </c>
      <c r="BI89">
        <f t="shared" ca="1" si="102"/>
        <v>-1</v>
      </c>
      <c r="BJ89">
        <f t="shared" ca="1" si="103"/>
        <v>14</v>
      </c>
      <c r="BK89" t="str">
        <f t="shared" si="104"/>
        <v/>
      </c>
      <c r="BL89" s="26">
        <f t="shared" ca="1" si="105"/>
        <v>16</v>
      </c>
      <c r="BO89" s="26" t="str">
        <f t="shared" ca="1" si="106"/>
        <v>Yes</v>
      </c>
      <c r="CD89" s="26" t="str">
        <f t="shared" ca="1" si="107"/>
        <v>No</v>
      </c>
      <c r="CE89" s="26" t="str">
        <f t="shared" ca="1" si="108"/>
        <v>NA</v>
      </c>
      <c r="CI89" s="31" t="str">
        <f t="shared" si="109"/>
        <v/>
      </c>
      <c r="CJ89" s="26" t="str">
        <f t="shared" ca="1" si="110"/>
        <v>NA</v>
      </c>
      <c r="CK89" s="26" t="str">
        <f t="shared" ca="1" si="111"/>
        <v>Yes</v>
      </c>
      <c r="DN89" s="26" t="str">
        <f t="shared" ca="1" si="112"/>
        <v>No</v>
      </c>
      <c r="DV89" t="str">
        <f t="shared" si="113"/>
        <v/>
      </c>
      <c r="DZ89" t="str">
        <f t="shared" si="114"/>
        <v/>
      </c>
      <c r="EA89" t="str">
        <f t="shared" si="115"/>
        <v/>
      </c>
      <c r="EB89" t="str">
        <f t="shared" si="116"/>
        <v/>
      </c>
      <c r="EC89" t="str">
        <f t="shared" si="117"/>
        <v/>
      </c>
      <c r="ED89" t="str">
        <f t="shared" si="118"/>
        <v/>
      </c>
      <c r="EE89" s="34" t="str">
        <f t="shared" si="119"/>
        <v/>
      </c>
      <c r="ER89" s="32" t="str">
        <f t="shared" si="120"/>
        <v/>
      </c>
      <c r="FA89" s="31" t="str">
        <f t="shared" si="121"/>
        <v/>
      </c>
      <c r="FM89" s="31" t="str">
        <f t="shared" si="122"/>
        <v/>
      </c>
      <c r="FQ89" s="26" t="s">
        <v>350</v>
      </c>
      <c r="FR89" s="39" t="str">
        <f t="shared" ca="1" si="123"/>
        <v>Other</v>
      </c>
      <c r="GO89" t="str">
        <f t="shared" ca="1" si="124"/>
        <v/>
      </c>
      <c r="GP89" t="str">
        <f t="shared" si="125"/>
        <v/>
      </c>
      <c r="GS89" t="str">
        <f t="shared" ca="1" si="126"/>
        <v/>
      </c>
      <c r="GY89" t="str">
        <f t="shared" ca="1" si="127"/>
        <v/>
      </c>
      <c r="GZ89" t="str">
        <f t="shared" si="128"/>
        <v/>
      </c>
      <c r="HF89" t="str">
        <f t="shared" ca="1" si="129"/>
        <v/>
      </c>
      <c r="HG89" s="31" t="str">
        <f t="shared" si="130"/>
        <v/>
      </c>
      <c r="HM89" t="str">
        <f t="shared" ca="1" si="131"/>
        <v/>
      </c>
      <c r="HN89" t="str">
        <f t="shared" si="132"/>
        <v/>
      </c>
      <c r="HT89" t="str">
        <f t="shared" ca="1" si="133"/>
        <v/>
      </c>
      <c r="HU89" t="str">
        <f t="shared" si="134"/>
        <v/>
      </c>
      <c r="IA89" s="37" t="str">
        <f t="shared" ca="1" si="135"/>
        <v/>
      </c>
      <c r="IB89" t="str">
        <f t="shared" si="136"/>
        <v/>
      </c>
      <c r="IH89" s="37" t="str">
        <f t="shared" ca="1" si="137"/>
        <v/>
      </c>
      <c r="II89" t="str">
        <f t="shared" si="138"/>
        <v/>
      </c>
      <c r="JT89" s="26" t="str">
        <f t="shared" si="139"/>
        <v/>
      </c>
      <c r="JV89" t="str">
        <f t="shared" si="140"/>
        <v/>
      </c>
      <c r="KK89" t="str">
        <f t="shared" si="141"/>
        <v/>
      </c>
      <c r="KM89" s="31" t="str">
        <f t="shared" si="142"/>
        <v/>
      </c>
      <c r="KP89" s="38" t="str">
        <f t="shared" si="143"/>
        <v/>
      </c>
      <c r="KX89" t="str">
        <f t="shared" si="144"/>
        <v/>
      </c>
      <c r="KY89" t="str">
        <f t="shared" si="145"/>
        <v/>
      </c>
      <c r="LB89" t="str">
        <f t="shared" si="146"/>
        <v/>
      </c>
      <c r="LD89" t="str">
        <f t="shared" si="147"/>
        <v/>
      </c>
      <c r="LE89" t="str">
        <f t="shared" si="148"/>
        <v/>
      </c>
      <c r="LO89" t="str">
        <f t="shared" si="149"/>
        <v/>
      </c>
    </row>
    <row r="90" spans="1:327" ht="16" x14ac:dyDescent="0.2">
      <c r="A90">
        <v>2</v>
      </c>
      <c r="C90" s="26" t="str">
        <f t="shared" ca="1" si="77"/>
        <v>Outborn</v>
      </c>
      <c r="E90" s="27" t="str">
        <f t="shared" ca="1" si="78"/>
        <v>Nov</v>
      </c>
      <c r="F90" s="27" t="str">
        <f t="shared" ca="1" si="79"/>
        <v>Jun</v>
      </c>
      <c r="G90" s="28" t="str">
        <f t="shared" ca="1" si="80"/>
        <v/>
      </c>
      <c r="H90" t="str">
        <f t="shared" si="81"/>
        <v/>
      </c>
      <c r="I90" s="26">
        <f t="shared" ca="1" si="82"/>
        <v>2</v>
      </c>
      <c r="L90" s="31" t="str">
        <f t="shared" si="83"/>
        <v/>
      </c>
      <c r="O90" s="26">
        <f t="shared" ca="1" si="84"/>
        <v>30</v>
      </c>
      <c r="P90" s="26" t="str">
        <f t="shared" ca="1" si="85"/>
        <v>Yes</v>
      </c>
      <c r="Q90" s="26" t="str">
        <f t="shared" ca="1" si="85"/>
        <v>Yes</v>
      </c>
      <c r="R90" s="26" t="str">
        <f t="shared" ca="1" si="85"/>
        <v>Yes</v>
      </c>
      <c r="S90" s="26" t="str">
        <f t="shared" ca="1" si="86"/>
        <v>Asian</v>
      </c>
      <c r="T90" s="26" t="str">
        <f t="shared" ca="1" si="87"/>
        <v>No</v>
      </c>
      <c r="U90" s="26">
        <f t="shared" ca="1" si="88"/>
        <v>3466</v>
      </c>
      <c r="X90" s="26" t="str">
        <f t="shared" ca="1" si="89"/>
        <v>No</v>
      </c>
      <c r="Y90" s="26" t="str">
        <f t="shared" ca="1" si="89"/>
        <v>Yes</v>
      </c>
      <c r="Z90" s="26" t="str">
        <f t="shared" ca="1" si="89"/>
        <v>No</v>
      </c>
      <c r="AA90" s="26" t="str">
        <f t="shared" ca="1" si="75"/>
        <v>Yes</v>
      </c>
      <c r="AB90" s="26" t="str">
        <f t="shared" ca="1" si="75"/>
        <v>Yes</v>
      </c>
      <c r="AG90" s="26" t="str">
        <f t="shared" ca="1" si="90"/>
        <v>No</v>
      </c>
      <c r="AH90" s="26" t="str">
        <f t="shared" ca="1" si="90"/>
        <v>Yes</v>
      </c>
      <c r="AI90" s="26" t="str">
        <f t="shared" ca="1" si="90"/>
        <v>Yes</v>
      </c>
      <c r="AJ90" s="26" t="str">
        <f t="shared" ca="1" si="76"/>
        <v>No</v>
      </c>
      <c r="AK90" s="26" t="str">
        <f t="shared" ca="1" si="76"/>
        <v>No</v>
      </c>
      <c r="AL90" s="26" t="str">
        <f t="shared" ca="1" si="76"/>
        <v>Yes</v>
      </c>
      <c r="AM90" s="26">
        <f t="shared" ca="1" si="91"/>
        <v>9</v>
      </c>
      <c r="AN90" s="26">
        <f t="shared" ca="1" si="92"/>
        <v>1</v>
      </c>
      <c r="AT90" t="str">
        <f t="shared" ca="1" si="93"/>
        <v>Female</v>
      </c>
      <c r="AU90">
        <f t="shared" ca="1" si="94"/>
        <v>1442</v>
      </c>
      <c r="AV90">
        <f t="shared" ca="1" si="95"/>
        <v>-1</v>
      </c>
      <c r="AW90">
        <f t="shared" ca="1" si="96"/>
        <v>22</v>
      </c>
      <c r="AX90">
        <f t="shared" ca="1" si="97"/>
        <v>5</v>
      </c>
      <c r="BB90" t="str">
        <f t="shared" ca="1" si="98"/>
        <v>Vaginal</v>
      </c>
      <c r="BC90" t="str">
        <f t="shared" ca="1" si="99"/>
        <v>No</v>
      </c>
      <c r="BD90" t="str">
        <f t="shared" ca="1" si="99"/>
        <v>Yes</v>
      </c>
      <c r="BG90" t="str">
        <f t="shared" ca="1" si="100"/>
        <v>No</v>
      </c>
      <c r="BH90">
        <f t="shared" ca="1" si="101"/>
        <v>36</v>
      </c>
      <c r="BI90">
        <f t="shared" ca="1" si="102"/>
        <v>-12</v>
      </c>
      <c r="BJ90">
        <f t="shared" ca="1" si="103"/>
        <v>15</v>
      </c>
      <c r="BK90" t="str">
        <f t="shared" si="104"/>
        <v/>
      </c>
      <c r="BL90" s="26">
        <f t="shared" ca="1" si="105"/>
        <v>17</v>
      </c>
      <c r="BO90" s="26" t="str">
        <f t="shared" ca="1" si="106"/>
        <v>Yes</v>
      </c>
      <c r="CD90" s="26" t="str">
        <f t="shared" ca="1" si="107"/>
        <v>No</v>
      </c>
      <c r="CE90" s="26" t="str">
        <f t="shared" ca="1" si="108"/>
        <v>NA</v>
      </c>
      <c r="CI90" s="31" t="str">
        <f t="shared" si="109"/>
        <v/>
      </c>
      <c r="CJ90" s="26" t="str">
        <f t="shared" ca="1" si="110"/>
        <v>NA</v>
      </c>
      <c r="CK90" s="26" t="str">
        <f t="shared" ca="1" si="111"/>
        <v>No</v>
      </c>
      <c r="DN90" s="26" t="str">
        <f t="shared" ca="1" si="112"/>
        <v>Yes</v>
      </c>
      <c r="DV90" t="str">
        <f t="shared" si="113"/>
        <v/>
      </c>
      <c r="DZ90" t="str">
        <f t="shared" si="114"/>
        <v/>
      </c>
      <c r="EA90" t="str">
        <f t="shared" si="115"/>
        <v/>
      </c>
      <c r="EB90" t="str">
        <f t="shared" si="116"/>
        <v/>
      </c>
      <c r="EC90" t="str">
        <f t="shared" si="117"/>
        <v/>
      </c>
      <c r="ED90" t="str">
        <f t="shared" si="118"/>
        <v/>
      </c>
      <c r="EE90" s="34" t="str">
        <f t="shared" si="119"/>
        <v/>
      </c>
      <c r="ER90" s="32" t="str">
        <f t="shared" si="120"/>
        <v/>
      </c>
      <c r="FA90" s="31" t="str">
        <f t="shared" si="121"/>
        <v/>
      </c>
      <c r="FM90" s="31" t="str">
        <f t="shared" si="122"/>
        <v/>
      </c>
      <c r="FQ90" s="26" t="s">
        <v>349</v>
      </c>
      <c r="FR90" s="39" t="str">
        <f t="shared" ca="1" si="123"/>
        <v>NA</v>
      </c>
      <c r="GO90" t="str">
        <f t="shared" ca="1" si="124"/>
        <v/>
      </c>
      <c r="GP90" t="str">
        <f t="shared" si="125"/>
        <v/>
      </c>
      <c r="GS90" t="str">
        <f t="shared" ca="1" si="126"/>
        <v/>
      </c>
      <c r="GY90" t="str">
        <f t="shared" ca="1" si="127"/>
        <v/>
      </c>
      <c r="GZ90" t="str">
        <f t="shared" si="128"/>
        <v/>
      </c>
      <c r="HF90" t="str">
        <f t="shared" ca="1" si="129"/>
        <v/>
      </c>
      <c r="HG90" s="31" t="str">
        <f t="shared" si="130"/>
        <v/>
      </c>
      <c r="HM90" t="str">
        <f t="shared" ca="1" si="131"/>
        <v/>
      </c>
      <c r="HN90" t="str">
        <f t="shared" si="132"/>
        <v/>
      </c>
      <c r="HT90" t="str">
        <f t="shared" ca="1" si="133"/>
        <v/>
      </c>
      <c r="HU90" t="str">
        <f t="shared" si="134"/>
        <v/>
      </c>
      <c r="IA90" s="37" t="str">
        <f t="shared" ca="1" si="135"/>
        <v/>
      </c>
      <c r="IB90" t="str">
        <f t="shared" si="136"/>
        <v/>
      </c>
      <c r="IH90" s="37" t="str">
        <f t="shared" ca="1" si="137"/>
        <v/>
      </c>
      <c r="II90" t="str">
        <f t="shared" si="138"/>
        <v/>
      </c>
      <c r="JT90" s="26" t="str">
        <f t="shared" si="139"/>
        <v/>
      </c>
      <c r="JV90" t="str">
        <f t="shared" si="140"/>
        <v/>
      </c>
      <c r="KK90" t="str">
        <f t="shared" si="141"/>
        <v/>
      </c>
      <c r="KM90" s="31" t="str">
        <f t="shared" si="142"/>
        <v/>
      </c>
      <c r="KP90" s="38" t="str">
        <f t="shared" si="143"/>
        <v/>
      </c>
      <c r="KX90" t="str">
        <f t="shared" si="144"/>
        <v/>
      </c>
      <c r="KY90" t="str">
        <f t="shared" si="145"/>
        <v/>
      </c>
      <c r="LB90" t="str">
        <f t="shared" si="146"/>
        <v/>
      </c>
      <c r="LD90" t="str">
        <f t="shared" si="147"/>
        <v/>
      </c>
      <c r="LE90" t="str">
        <f t="shared" si="148"/>
        <v/>
      </c>
      <c r="LO90" t="str">
        <f t="shared" si="149"/>
        <v/>
      </c>
    </row>
    <row r="91" spans="1:327" ht="16" x14ac:dyDescent="0.2">
      <c r="A91">
        <v>2</v>
      </c>
      <c r="C91" s="26" t="str">
        <f t="shared" ca="1" si="77"/>
        <v>Outborn</v>
      </c>
      <c r="E91" s="27" t="str">
        <f t="shared" ca="1" si="78"/>
        <v>Dec</v>
      </c>
      <c r="F91" s="27" t="str">
        <f t="shared" ca="1" si="79"/>
        <v>Apr</v>
      </c>
      <c r="G91" s="28" t="str">
        <f t="shared" ca="1" si="80"/>
        <v/>
      </c>
      <c r="H91" t="str">
        <f t="shared" si="81"/>
        <v/>
      </c>
      <c r="I91" s="26">
        <f t="shared" ca="1" si="82"/>
        <v>17</v>
      </c>
      <c r="L91" s="31" t="str">
        <f t="shared" si="83"/>
        <v/>
      </c>
      <c r="O91" s="26">
        <f t="shared" ca="1" si="84"/>
        <v>30</v>
      </c>
      <c r="P91" s="26" t="str">
        <f t="shared" ca="1" si="85"/>
        <v>No</v>
      </c>
      <c r="Q91" s="26" t="str">
        <f t="shared" ca="1" si="85"/>
        <v>No</v>
      </c>
      <c r="R91" s="26" t="str">
        <f t="shared" ca="1" si="85"/>
        <v>No</v>
      </c>
      <c r="S91" s="26" t="str">
        <f t="shared" ca="1" si="86"/>
        <v>African</v>
      </c>
      <c r="T91" s="26" t="str">
        <f t="shared" ca="1" si="87"/>
        <v>No</v>
      </c>
      <c r="U91" s="26">
        <f t="shared" ca="1" si="88"/>
        <v>3866</v>
      </c>
      <c r="X91" s="26" t="str">
        <f t="shared" ca="1" si="89"/>
        <v>No</v>
      </c>
      <c r="Y91" s="26" t="str">
        <f t="shared" ca="1" si="89"/>
        <v>No</v>
      </c>
      <c r="Z91" s="26" t="str">
        <f t="shared" ca="1" si="89"/>
        <v>Yes</v>
      </c>
      <c r="AA91" s="26" t="str">
        <f t="shared" ca="1" si="75"/>
        <v>Yes</v>
      </c>
      <c r="AB91" s="26" t="str">
        <f t="shared" ca="1" si="75"/>
        <v>Yes</v>
      </c>
      <c r="AG91" s="26" t="str">
        <f t="shared" ca="1" si="90"/>
        <v>Yes</v>
      </c>
      <c r="AH91" s="26" t="str">
        <f t="shared" ca="1" si="90"/>
        <v>Yes</v>
      </c>
      <c r="AI91" s="26" t="str">
        <f t="shared" ca="1" si="90"/>
        <v>No</v>
      </c>
      <c r="AJ91" s="26" t="str">
        <f t="shared" ca="1" si="76"/>
        <v>No</v>
      </c>
      <c r="AK91" s="26" t="str">
        <f t="shared" ca="1" si="76"/>
        <v>Yes</v>
      </c>
      <c r="AL91" s="26" t="str">
        <f t="shared" ca="1" si="76"/>
        <v>No</v>
      </c>
      <c r="AM91" s="26">
        <f t="shared" ca="1" si="91"/>
        <v>5</v>
      </c>
      <c r="AN91" s="26">
        <f t="shared" ca="1" si="92"/>
        <v>1</v>
      </c>
      <c r="AT91" t="str">
        <f t="shared" ca="1" si="93"/>
        <v>Female</v>
      </c>
      <c r="AU91">
        <f t="shared" ca="1" si="94"/>
        <v>3832</v>
      </c>
      <c r="AV91">
        <f t="shared" ca="1" si="95"/>
        <v>3</v>
      </c>
      <c r="AW91">
        <f t="shared" ca="1" si="96"/>
        <v>34</v>
      </c>
      <c r="AX91">
        <f t="shared" ca="1" si="97"/>
        <v>1</v>
      </c>
      <c r="BB91" t="str">
        <f t="shared" ca="1" si="98"/>
        <v>ELUCS</v>
      </c>
      <c r="BC91" t="str">
        <f t="shared" ca="1" si="99"/>
        <v>Yes</v>
      </c>
      <c r="BD91" t="str">
        <f t="shared" ca="1" si="99"/>
        <v>No</v>
      </c>
      <c r="BG91" t="str">
        <f t="shared" ca="1" si="100"/>
        <v>No</v>
      </c>
      <c r="BH91">
        <f t="shared" ca="1" si="101"/>
        <v>34</v>
      </c>
      <c r="BI91">
        <f t="shared" ca="1" si="102"/>
        <v>2</v>
      </c>
      <c r="BJ91">
        <f t="shared" ca="1" si="103"/>
        <v>18</v>
      </c>
      <c r="BK91" t="str">
        <f t="shared" si="104"/>
        <v/>
      </c>
      <c r="BL91" s="26">
        <f t="shared" ca="1" si="105"/>
        <v>20</v>
      </c>
      <c r="BO91" s="26" t="str">
        <f t="shared" ca="1" si="106"/>
        <v>Yes</v>
      </c>
      <c r="CD91" s="26" t="str">
        <f t="shared" ca="1" si="107"/>
        <v>Yes</v>
      </c>
      <c r="CE91" s="26" t="str">
        <f t="shared" ca="1" si="108"/>
        <v>LMA</v>
      </c>
      <c r="CI91" s="31" t="str">
        <f t="shared" si="109"/>
        <v/>
      </c>
      <c r="CJ91" s="26" t="str">
        <f t="shared" ca="1" si="110"/>
        <v>NICU</v>
      </c>
      <c r="CK91" s="26" t="str">
        <f t="shared" ca="1" si="111"/>
        <v>NA</v>
      </c>
      <c r="DN91" s="26" t="str">
        <f t="shared" ca="1" si="112"/>
        <v>No</v>
      </c>
      <c r="DV91" t="str">
        <f t="shared" si="113"/>
        <v/>
      </c>
      <c r="DZ91" t="str">
        <f t="shared" si="114"/>
        <v/>
      </c>
      <c r="EA91" t="str">
        <f t="shared" si="115"/>
        <v/>
      </c>
      <c r="EB91" t="str">
        <f t="shared" si="116"/>
        <v/>
      </c>
      <c r="EC91" t="str">
        <f t="shared" si="117"/>
        <v/>
      </c>
      <c r="ED91" t="str">
        <f t="shared" si="118"/>
        <v/>
      </c>
      <c r="EE91" s="34" t="str">
        <f t="shared" si="119"/>
        <v/>
      </c>
      <c r="ER91" s="32" t="str">
        <f t="shared" si="120"/>
        <v/>
      </c>
      <c r="FA91" s="31" t="str">
        <f t="shared" si="121"/>
        <v/>
      </c>
      <c r="FM91" s="31" t="str">
        <f t="shared" si="122"/>
        <v/>
      </c>
      <c r="FQ91" s="26" t="s">
        <v>349</v>
      </c>
      <c r="FR91" s="39" t="str">
        <f t="shared" ca="1" si="123"/>
        <v>NA</v>
      </c>
      <c r="GO91" t="str">
        <f t="shared" ca="1" si="124"/>
        <v/>
      </c>
      <c r="GP91" t="str">
        <f t="shared" si="125"/>
        <v/>
      </c>
      <c r="GS91" t="str">
        <f t="shared" ca="1" si="126"/>
        <v/>
      </c>
      <c r="GY91" t="str">
        <f t="shared" ca="1" si="127"/>
        <v/>
      </c>
      <c r="GZ91" t="str">
        <f t="shared" si="128"/>
        <v/>
      </c>
      <c r="HF91" t="str">
        <f t="shared" ca="1" si="129"/>
        <v/>
      </c>
      <c r="HG91" s="31" t="str">
        <f t="shared" si="130"/>
        <v/>
      </c>
      <c r="HM91" t="str">
        <f t="shared" ca="1" si="131"/>
        <v/>
      </c>
      <c r="HN91" t="str">
        <f t="shared" si="132"/>
        <v/>
      </c>
      <c r="HT91" t="str">
        <f t="shared" ca="1" si="133"/>
        <v/>
      </c>
      <c r="HU91" t="str">
        <f t="shared" si="134"/>
        <v/>
      </c>
      <c r="IA91" s="37" t="str">
        <f t="shared" ca="1" si="135"/>
        <v/>
      </c>
      <c r="IB91" t="str">
        <f t="shared" si="136"/>
        <v/>
      </c>
      <c r="IH91" s="37" t="str">
        <f t="shared" ca="1" si="137"/>
        <v/>
      </c>
      <c r="II91" t="str">
        <f t="shared" si="138"/>
        <v/>
      </c>
      <c r="JT91" s="26" t="str">
        <f t="shared" si="139"/>
        <v/>
      </c>
      <c r="JV91" t="str">
        <f t="shared" si="140"/>
        <v/>
      </c>
      <c r="KK91" t="str">
        <f t="shared" si="141"/>
        <v/>
      </c>
      <c r="KM91" s="31" t="str">
        <f t="shared" si="142"/>
        <v/>
      </c>
      <c r="KP91" s="38" t="str">
        <f t="shared" si="143"/>
        <v/>
      </c>
      <c r="KX91" t="str">
        <f t="shared" si="144"/>
        <v/>
      </c>
      <c r="KY91" t="str">
        <f t="shared" si="145"/>
        <v/>
      </c>
      <c r="LB91" t="str">
        <f t="shared" si="146"/>
        <v/>
      </c>
      <c r="LD91" t="str">
        <f t="shared" si="147"/>
        <v/>
      </c>
      <c r="LE91" t="str">
        <f t="shared" si="148"/>
        <v/>
      </c>
      <c r="LO91" t="str">
        <f t="shared" si="149"/>
        <v/>
      </c>
    </row>
    <row r="92" spans="1:327" ht="16" x14ac:dyDescent="0.2">
      <c r="A92">
        <v>3</v>
      </c>
      <c r="C92" s="26" t="str">
        <f t="shared" ca="1" si="77"/>
        <v>Inborn</v>
      </c>
      <c r="E92" s="27" t="str">
        <f t="shared" ca="1" si="78"/>
        <v>Jan</v>
      </c>
      <c r="F92" s="27" t="str">
        <f t="shared" ca="1" si="79"/>
        <v>Jan</v>
      </c>
      <c r="G92" s="28" t="str">
        <f t="shared" ca="1" si="80"/>
        <v/>
      </c>
      <c r="H92" t="str">
        <f t="shared" si="81"/>
        <v/>
      </c>
      <c r="I92" s="26">
        <f t="shared" ca="1" si="82"/>
        <v>32</v>
      </c>
      <c r="L92" s="31" t="str">
        <f t="shared" si="83"/>
        <v/>
      </c>
      <c r="O92" s="26">
        <f t="shared" ca="1" si="84"/>
        <v>38</v>
      </c>
      <c r="P92" s="26" t="str">
        <f t="shared" ca="1" si="85"/>
        <v>Yes</v>
      </c>
      <c r="Q92" s="26" t="str">
        <f t="shared" ca="1" si="85"/>
        <v>No</v>
      </c>
      <c r="R92" s="26" t="str">
        <f t="shared" ca="1" si="85"/>
        <v>Yes</v>
      </c>
      <c r="S92" s="26" t="str">
        <f t="shared" ca="1" si="86"/>
        <v>Eskimo</v>
      </c>
      <c r="T92" s="26" t="str">
        <f t="shared" ca="1" si="87"/>
        <v>Yes</v>
      </c>
      <c r="U92" s="26">
        <f t="shared" ca="1" si="88"/>
        <v>3151</v>
      </c>
      <c r="X92" s="26" t="str">
        <f t="shared" ca="1" si="89"/>
        <v>Yes</v>
      </c>
      <c r="Y92" s="26" t="str">
        <f t="shared" ca="1" si="89"/>
        <v>No</v>
      </c>
      <c r="Z92" s="26" t="str">
        <f t="shared" ca="1" si="89"/>
        <v>No</v>
      </c>
      <c r="AA92" s="26" t="str">
        <f t="shared" ca="1" si="75"/>
        <v>Yes</v>
      </c>
      <c r="AB92" s="26" t="str">
        <f t="shared" ca="1" si="75"/>
        <v>No</v>
      </c>
      <c r="AG92" s="26" t="str">
        <f t="shared" ca="1" si="90"/>
        <v>Yes</v>
      </c>
      <c r="AH92" s="26" t="str">
        <f t="shared" ca="1" si="90"/>
        <v>Yes</v>
      </c>
      <c r="AI92" s="26" t="str">
        <f t="shared" ca="1" si="90"/>
        <v>No</v>
      </c>
      <c r="AJ92" s="26" t="str">
        <f t="shared" ca="1" si="76"/>
        <v>Yes</v>
      </c>
      <c r="AK92" s="26" t="str">
        <f t="shared" ca="1" si="76"/>
        <v>Yes</v>
      </c>
      <c r="AL92" s="26" t="str">
        <f t="shared" ca="1" si="76"/>
        <v>Yes</v>
      </c>
      <c r="AM92" s="26">
        <f t="shared" ca="1" si="91"/>
        <v>5</v>
      </c>
      <c r="AN92" s="26">
        <f t="shared" ca="1" si="92"/>
        <v>1</v>
      </c>
      <c r="AT92" t="str">
        <f t="shared" ca="1" si="93"/>
        <v>Female</v>
      </c>
      <c r="AU92">
        <f t="shared" ca="1" si="94"/>
        <v>2018</v>
      </c>
      <c r="AV92">
        <f t="shared" ca="1" si="95"/>
        <v>3</v>
      </c>
      <c r="AW92">
        <f t="shared" ca="1" si="96"/>
        <v>38</v>
      </c>
      <c r="AX92">
        <f t="shared" ca="1" si="97"/>
        <v>2</v>
      </c>
      <c r="BB92" t="str">
        <f t="shared" ca="1" si="98"/>
        <v>ELUCS</v>
      </c>
      <c r="BC92" t="str">
        <f t="shared" ca="1" si="99"/>
        <v>No</v>
      </c>
      <c r="BD92" t="str">
        <f t="shared" ca="1" si="99"/>
        <v>No</v>
      </c>
      <c r="BG92" t="str">
        <f t="shared" ca="1" si="100"/>
        <v>Yes</v>
      </c>
      <c r="BH92">
        <f t="shared" ca="1" si="101"/>
        <v>37</v>
      </c>
      <c r="BI92">
        <f t="shared" ca="1" si="102"/>
        <v>-12</v>
      </c>
      <c r="BJ92">
        <f t="shared" ca="1" si="103"/>
        <v>11</v>
      </c>
      <c r="BK92" t="str">
        <f t="shared" si="104"/>
        <v/>
      </c>
      <c r="BL92" s="26">
        <f t="shared" ca="1" si="105"/>
        <v>13</v>
      </c>
      <c r="BO92" s="26" t="str">
        <f t="shared" ca="1" si="106"/>
        <v>Yes</v>
      </c>
      <c r="CD92" s="26" t="str">
        <f t="shared" ca="1" si="107"/>
        <v>No</v>
      </c>
      <c r="CE92" s="26" t="str">
        <f t="shared" ca="1" si="108"/>
        <v>NA</v>
      </c>
      <c r="CI92" s="31" t="str">
        <f t="shared" si="109"/>
        <v/>
      </c>
      <c r="CJ92" s="26" t="str">
        <f t="shared" ca="1" si="110"/>
        <v>NA</v>
      </c>
      <c r="CK92" s="26" t="str">
        <f t="shared" ca="1" si="111"/>
        <v>NA</v>
      </c>
      <c r="DN92" s="26" t="str">
        <f t="shared" ca="1" si="112"/>
        <v>No</v>
      </c>
      <c r="DV92" t="str">
        <f t="shared" si="113"/>
        <v/>
      </c>
      <c r="DZ92" t="str">
        <f t="shared" si="114"/>
        <v/>
      </c>
      <c r="EA92" t="str">
        <f t="shared" si="115"/>
        <v/>
      </c>
      <c r="EB92" t="str">
        <f t="shared" si="116"/>
        <v/>
      </c>
      <c r="EC92" t="str">
        <f t="shared" si="117"/>
        <v/>
      </c>
      <c r="ED92" t="str">
        <f t="shared" si="118"/>
        <v/>
      </c>
      <c r="EE92" s="34" t="str">
        <f t="shared" si="119"/>
        <v/>
      </c>
      <c r="ER92" s="32" t="str">
        <f t="shared" si="120"/>
        <v/>
      </c>
      <c r="FA92" s="31" t="str">
        <f t="shared" si="121"/>
        <v/>
      </c>
      <c r="FM92" s="31" t="str">
        <f t="shared" si="122"/>
        <v/>
      </c>
      <c r="FQ92" s="26" t="s">
        <v>350</v>
      </c>
      <c r="FR92" s="39" t="str">
        <f t="shared" ca="1" si="123"/>
        <v>CONS</v>
      </c>
      <c r="GO92" t="str">
        <f t="shared" ca="1" si="124"/>
        <v/>
      </c>
      <c r="GP92" t="str">
        <f t="shared" si="125"/>
        <v/>
      </c>
      <c r="GS92" t="str">
        <f t="shared" ca="1" si="126"/>
        <v/>
      </c>
      <c r="GY92" t="str">
        <f t="shared" ca="1" si="127"/>
        <v/>
      </c>
      <c r="GZ92" t="str">
        <f t="shared" si="128"/>
        <v/>
      </c>
      <c r="HF92" t="str">
        <f t="shared" ca="1" si="129"/>
        <v/>
      </c>
      <c r="HG92" s="31" t="str">
        <f t="shared" si="130"/>
        <v/>
      </c>
      <c r="HM92" t="str">
        <f t="shared" ca="1" si="131"/>
        <v/>
      </c>
      <c r="HN92" t="str">
        <f t="shared" si="132"/>
        <v/>
      </c>
      <c r="HT92" t="str">
        <f t="shared" ca="1" si="133"/>
        <v/>
      </c>
      <c r="HU92" t="str">
        <f t="shared" si="134"/>
        <v/>
      </c>
      <c r="IA92" s="37" t="str">
        <f t="shared" ca="1" si="135"/>
        <v/>
      </c>
      <c r="IB92" t="str">
        <f t="shared" si="136"/>
        <v/>
      </c>
      <c r="IH92" s="37" t="str">
        <f t="shared" ca="1" si="137"/>
        <v/>
      </c>
      <c r="II92" t="str">
        <f t="shared" si="138"/>
        <v/>
      </c>
      <c r="JT92" s="26" t="str">
        <f t="shared" si="139"/>
        <v/>
      </c>
      <c r="JV92" t="str">
        <f t="shared" si="140"/>
        <v/>
      </c>
      <c r="KK92" t="str">
        <f t="shared" si="141"/>
        <v/>
      </c>
      <c r="KM92" s="31" t="str">
        <f t="shared" si="142"/>
        <v/>
      </c>
      <c r="KP92" s="38" t="str">
        <f t="shared" si="143"/>
        <v/>
      </c>
      <c r="KX92" t="str">
        <f t="shared" si="144"/>
        <v/>
      </c>
      <c r="KY92" t="str">
        <f t="shared" si="145"/>
        <v/>
      </c>
      <c r="LB92" t="str">
        <f t="shared" si="146"/>
        <v/>
      </c>
      <c r="LD92" t="str">
        <f t="shared" si="147"/>
        <v/>
      </c>
      <c r="LE92" t="str">
        <f t="shared" si="148"/>
        <v/>
      </c>
      <c r="LO92" t="str">
        <f t="shared" si="149"/>
        <v/>
      </c>
    </row>
    <row r="93" spans="1:327" ht="16" x14ac:dyDescent="0.2">
      <c r="A93">
        <v>4</v>
      </c>
      <c r="C93" s="26" t="str">
        <f t="shared" ca="1" si="77"/>
        <v>Outborn</v>
      </c>
      <c r="E93" s="27" t="str">
        <f t="shared" ca="1" si="78"/>
        <v>Feb</v>
      </c>
      <c r="F93" s="27" t="str">
        <f t="shared" ca="1" si="79"/>
        <v>Jun</v>
      </c>
      <c r="G93" s="28" t="str">
        <f t="shared" ca="1" si="80"/>
        <v/>
      </c>
      <c r="H93" t="str">
        <f t="shared" si="81"/>
        <v/>
      </c>
      <c r="I93" s="26">
        <f t="shared" ca="1" si="82"/>
        <v>46</v>
      </c>
      <c r="L93" s="31" t="str">
        <f t="shared" si="83"/>
        <v/>
      </c>
      <c r="O93" s="26">
        <f t="shared" ca="1" si="84"/>
        <v>49</v>
      </c>
      <c r="P93" s="26" t="str">
        <f t="shared" ca="1" si="85"/>
        <v>Yes</v>
      </c>
      <c r="Q93" s="26" t="str">
        <f t="shared" ca="1" si="85"/>
        <v>No</v>
      </c>
      <c r="R93" s="26" t="str">
        <f t="shared" ca="1" si="85"/>
        <v>No</v>
      </c>
      <c r="S93" s="26" t="str">
        <f t="shared" ca="1" si="86"/>
        <v>Caucasian</v>
      </c>
      <c r="T93" s="26" t="str">
        <f t="shared" ca="1" si="87"/>
        <v>Yes</v>
      </c>
      <c r="U93" s="26">
        <f t="shared" ca="1" si="88"/>
        <v>3127</v>
      </c>
      <c r="X93" s="26" t="str">
        <f t="shared" ca="1" si="89"/>
        <v>No</v>
      </c>
      <c r="Y93" s="26" t="str">
        <f t="shared" ca="1" si="89"/>
        <v>Yes</v>
      </c>
      <c r="Z93" s="26" t="str">
        <f t="shared" ca="1" si="89"/>
        <v>No</v>
      </c>
      <c r="AA93" s="26" t="str">
        <f t="shared" ca="1" si="75"/>
        <v>No</v>
      </c>
      <c r="AB93" s="26" t="str">
        <f t="shared" ca="1" si="75"/>
        <v>No</v>
      </c>
      <c r="AG93" s="26" t="str">
        <f t="shared" ca="1" si="90"/>
        <v>No</v>
      </c>
      <c r="AH93" s="26" t="str">
        <f t="shared" ca="1" si="90"/>
        <v>No</v>
      </c>
      <c r="AI93" s="26" t="str">
        <f t="shared" ca="1" si="90"/>
        <v>Yes</v>
      </c>
      <c r="AJ93" s="26" t="str">
        <f t="shared" ca="1" si="76"/>
        <v>No</v>
      </c>
      <c r="AK93" s="26" t="str">
        <f t="shared" ca="1" si="76"/>
        <v>No</v>
      </c>
      <c r="AL93" s="26" t="str">
        <f t="shared" ca="1" si="76"/>
        <v>Yes</v>
      </c>
      <c r="AM93" s="26">
        <f t="shared" ca="1" si="91"/>
        <v>10</v>
      </c>
      <c r="AN93" s="26">
        <f t="shared" ca="1" si="92"/>
        <v>2</v>
      </c>
      <c r="AT93" t="str">
        <f t="shared" ca="1" si="93"/>
        <v>Male</v>
      </c>
      <c r="AU93">
        <f t="shared" ca="1" si="94"/>
        <v>1699</v>
      </c>
      <c r="AV93">
        <f t="shared" ca="1" si="95"/>
        <v>-2</v>
      </c>
      <c r="AW93">
        <f t="shared" ca="1" si="96"/>
        <v>37</v>
      </c>
      <c r="AX93">
        <f t="shared" ca="1" si="97"/>
        <v>0</v>
      </c>
      <c r="BB93" t="str">
        <f t="shared" ca="1" si="98"/>
        <v>ELUCS</v>
      </c>
      <c r="BC93" t="str">
        <f t="shared" ca="1" si="99"/>
        <v>Yes</v>
      </c>
      <c r="BD93" t="str">
        <f t="shared" ca="1" si="99"/>
        <v>Yes</v>
      </c>
      <c r="BG93" t="str">
        <f t="shared" ca="1" si="100"/>
        <v>Yes</v>
      </c>
      <c r="BH93">
        <f t="shared" ca="1" si="101"/>
        <v>36</v>
      </c>
      <c r="BI93">
        <f t="shared" ca="1" si="102"/>
        <v>2</v>
      </c>
      <c r="BJ93">
        <f t="shared" ca="1" si="103"/>
        <v>11</v>
      </c>
      <c r="BK93" t="str">
        <f t="shared" si="104"/>
        <v/>
      </c>
      <c r="BL93" s="26">
        <f t="shared" ca="1" si="105"/>
        <v>13</v>
      </c>
      <c r="BO93" s="26" t="str">
        <f t="shared" ca="1" si="106"/>
        <v>Yes</v>
      </c>
      <c r="CD93" s="26" t="str">
        <f t="shared" ca="1" si="107"/>
        <v>Yes</v>
      </c>
      <c r="CE93" s="26" t="str">
        <f t="shared" ca="1" si="108"/>
        <v>ETT</v>
      </c>
      <c r="CI93" s="31" t="str">
        <f t="shared" si="109"/>
        <v/>
      </c>
      <c r="CJ93" s="26" t="str">
        <f t="shared" ca="1" si="110"/>
        <v>NICU</v>
      </c>
      <c r="CK93" s="26" t="str">
        <f t="shared" ca="1" si="111"/>
        <v>NA</v>
      </c>
      <c r="DN93" s="26" t="str">
        <f t="shared" ca="1" si="112"/>
        <v>No</v>
      </c>
      <c r="DV93" t="str">
        <f t="shared" si="113"/>
        <v/>
      </c>
      <c r="DZ93" t="str">
        <f t="shared" si="114"/>
        <v/>
      </c>
      <c r="EA93" t="str">
        <f t="shared" si="115"/>
        <v/>
      </c>
      <c r="EB93" t="str">
        <f t="shared" si="116"/>
        <v/>
      </c>
      <c r="EC93" t="str">
        <f t="shared" si="117"/>
        <v/>
      </c>
      <c r="ED93" t="str">
        <f t="shared" si="118"/>
        <v/>
      </c>
      <c r="EE93" s="34" t="str">
        <f t="shared" si="119"/>
        <v/>
      </c>
      <c r="ER93" s="32" t="str">
        <f t="shared" si="120"/>
        <v/>
      </c>
      <c r="FA93" s="31" t="str">
        <f t="shared" si="121"/>
        <v/>
      </c>
      <c r="FM93" s="31" t="str">
        <f t="shared" si="122"/>
        <v/>
      </c>
      <c r="FQ93" s="26" t="s">
        <v>349</v>
      </c>
      <c r="FR93" s="39" t="str">
        <f t="shared" ca="1" si="123"/>
        <v>NA</v>
      </c>
      <c r="GO93" t="str">
        <f t="shared" ca="1" si="124"/>
        <v/>
      </c>
      <c r="GP93" t="str">
        <f t="shared" si="125"/>
        <v/>
      </c>
      <c r="GS93" t="str">
        <f t="shared" ca="1" si="126"/>
        <v/>
      </c>
      <c r="GY93" t="str">
        <f t="shared" ca="1" si="127"/>
        <v/>
      </c>
      <c r="GZ93" t="str">
        <f t="shared" si="128"/>
        <v/>
      </c>
      <c r="HF93" t="str">
        <f t="shared" ca="1" si="129"/>
        <v/>
      </c>
      <c r="HG93" s="31" t="str">
        <f t="shared" si="130"/>
        <v/>
      </c>
      <c r="HM93" t="str">
        <f t="shared" ca="1" si="131"/>
        <v/>
      </c>
      <c r="HN93" t="str">
        <f t="shared" si="132"/>
        <v/>
      </c>
      <c r="HT93" t="str">
        <f t="shared" ca="1" si="133"/>
        <v/>
      </c>
      <c r="HU93" t="str">
        <f t="shared" si="134"/>
        <v/>
      </c>
      <c r="IA93" s="37" t="str">
        <f t="shared" ca="1" si="135"/>
        <v/>
      </c>
      <c r="IB93" t="str">
        <f t="shared" si="136"/>
        <v/>
      </c>
      <c r="IH93" s="37" t="str">
        <f t="shared" ca="1" si="137"/>
        <v/>
      </c>
      <c r="II93" t="str">
        <f t="shared" si="138"/>
        <v/>
      </c>
      <c r="JT93" s="26" t="str">
        <f t="shared" si="139"/>
        <v/>
      </c>
      <c r="JV93" t="str">
        <f t="shared" si="140"/>
        <v/>
      </c>
      <c r="KK93" t="str">
        <f t="shared" si="141"/>
        <v/>
      </c>
      <c r="KM93" s="31" t="str">
        <f t="shared" si="142"/>
        <v/>
      </c>
      <c r="KP93" s="38" t="str">
        <f t="shared" si="143"/>
        <v/>
      </c>
      <c r="KX93" t="str">
        <f t="shared" si="144"/>
        <v/>
      </c>
      <c r="KY93" t="str">
        <f t="shared" si="145"/>
        <v/>
      </c>
      <c r="LB93" t="str">
        <f t="shared" si="146"/>
        <v/>
      </c>
      <c r="LD93" t="str">
        <f t="shared" si="147"/>
        <v/>
      </c>
      <c r="LE93" t="str">
        <f t="shared" si="148"/>
        <v/>
      </c>
      <c r="LO93" t="str">
        <f t="shared" si="149"/>
        <v/>
      </c>
    </row>
    <row r="94" spans="1:327" ht="16" x14ac:dyDescent="0.2">
      <c r="A94">
        <v>1</v>
      </c>
      <c r="C94" s="26" t="str">
        <f t="shared" ca="1" si="77"/>
        <v>Inborn</v>
      </c>
      <c r="E94" s="27" t="str">
        <f t="shared" ca="1" si="78"/>
        <v>Aug</v>
      </c>
      <c r="F94" s="27" t="str">
        <f t="shared" ca="1" si="79"/>
        <v>May</v>
      </c>
      <c r="G94" s="28" t="str">
        <f t="shared" ca="1" si="80"/>
        <v/>
      </c>
      <c r="H94" t="str">
        <f t="shared" si="81"/>
        <v/>
      </c>
      <c r="I94" s="26">
        <f t="shared" ca="1" si="82"/>
        <v>94</v>
      </c>
      <c r="L94" s="31" t="str">
        <f t="shared" si="83"/>
        <v/>
      </c>
      <c r="O94" s="26">
        <f t="shared" ca="1" si="84"/>
        <v>31</v>
      </c>
      <c r="P94" s="26" t="str">
        <f t="shared" ca="1" si="85"/>
        <v>No</v>
      </c>
      <c r="Q94" s="26" t="str">
        <f t="shared" ca="1" si="85"/>
        <v>Yes</v>
      </c>
      <c r="R94" s="26" t="str">
        <f t="shared" ca="1" si="85"/>
        <v>No</v>
      </c>
      <c r="S94" s="26" t="str">
        <f t="shared" ca="1" si="86"/>
        <v>Hispanic</v>
      </c>
      <c r="T94" s="26" t="str">
        <f t="shared" ca="1" si="87"/>
        <v>Yes</v>
      </c>
      <c r="U94" s="26">
        <f t="shared" ca="1" si="88"/>
        <v>3396</v>
      </c>
      <c r="X94" s="26" t="str">
        <f t="shared" ca="1" si="89"/>
        <v>No</v>
      </c>
      <c r="Y94" s="26" t="str">
        <f t="shared" ca="1" si="89"/>
        <v>Yes</v>
      </c>
      <c r="Z94" s="26" t="str">
        <f t="shared" ca="1" si="89"/>
        <v>Yes</v>
      </c>
      <c r="AA94" s="26" t="str">
        <f t="shared" ca="1" si="75"/>
        <v>Yes</v>
      </c>
      <c r="AB94" s="26" t="str">
        <f t="shared" ca="1" si="75"/>
        <v>Yes</v>
      </c>
      <c r="AG94" s="26" t="str">
        <f t="shared" ca="1" si="90"/>
        <v>Yes</v>
      </c>
      <c r="AH94" s="26" t="str">
        <f t="shared" ca="1" si="90"/>
        <v>No</v>
      </c>
      <c r="AI94" s="26" t="str">
        <f t="shared" ca="1" si="90"/>
        <v>Yes</v>
      </c>
      <c r="AJ94" s="26" t="str">
        <f t="shared" ca="1" si="76"/>
        <v>Yes</v>
      </c>
      <c r="AK94" s="26" t="str">
        <f t="shared" ca="1" si="76"/>
        <v>No</v>
      </c>
      <c r="AL94" s="26" t="str">
        <f t="shared" ca="1" si="76"/>
        <v>No</v>
      </c>
      <c r="AM94" s="26">
        <f t="shared" ca="1" si="91"/>
        <v>8</v>
      </c>
      <c r="AN94" s="26">
        <f t="shared" ca="1" si="92"/>
        <v>3</v>
      </c>
      <c r="AT94" t="str">
        <f t="shared" ca="1" si="93"/>
        <v>Male</v>
      </c>
      <c r="AU94">
        <f t="shared" ca="1" si="94"/>
        <v>546</v>
      </c>
      <c r="AV94">
        <f t="shared" ca="1" si="95"/>
        <v>0</v>
      </c>
      <c r="AW94">
        <f t="shared" ca="1" si="96"/>
        <v>27</v>
      </c>
      <c r="AX94">
        <f t="shared" ca="1" si="97"/>
        <v>5</v>
      </c>
      <c r="BB94" t="str">
        <f t="shared" ca="1" si="98"/>
        <v>ELUCS</v>
      </c>
      <c r="BC94" t="str">
        <f t="shared" ca="1" si="99"/>
        <v>Yes</v>
      </c>
      <c r="BD94" t="str">
        <f t="shared" ca="1" si="99"/>
        <v>Yes</v>
      </c>
      <c r="BG94" t="str">
        <f t="shared" ca="1" si="100"/>
        <v>No</v>
      </c>
      <c r="BH94">
        <f t="shared" ca="1" si="101"/>
        <v>38</v>
      </c>
      <c r="BI94">
        <f t="shared" ca="1" si="102"/>
        <v>-5</v>
      </c>
      <c r="BJ94">
        <f t="shared" ca="1" si="103"/>
        <v>13</v>
      </c>
      <c r="BK94" t="str">
        <f t="shared" si="104"/>
        <v/>
      </c>
      <c r="BL94" s="26">
        <f t="shared" ca="1" si="105"/>
        <v>15</v>
      </c>
      <c r="BO94" s="26" t="str">
        <f t="shared" ca="1" si="106"/>
        <v>Yes</v>
      </c>
      <c r="CD94" s="26" t="str">
        <f t="shared" ca="1" si="107"/>
        <v>No</v>
      </c>
      <c r="CE94" s="26" t="str">
        <f t="shared" ca="1" si="108"/>
        <v>NA</v>
      </c>
      <c r="CI94" s="31" t="str">
        <f t="shared" si="109"/>
        <v/>
      </c>
      <c r="CJ94" s="26" t="str">
        <f t="shared" ca="1" si="110"/>
        <v>NA</v>
      </c>
      <c r="CK94" s="26" t="str">
        <f t="shared" ca="1" si="111"/>
        <v>No</v>
      </c>
      <c r="DN94" s="26" t="str">
        <f t="shared" ca="1" si="112"/>
        <v>No</v>
      </c>
      <c r="DV94" t="str">
        <f t="shared" si="113"/>
        <v/>
      </c>
      <c r="DZ94" t="str">
        <f t="shared" si="114"/>
        <v/>
      </c>
      <c r="EA94" t="str">
        <f t="shared" si="115"/>
        <v/>
      </c>
      <c r="EB94" t="str">
        <f t="shared" si="116"/>
        <v/>
      </c>
      <c r="EC94" t="str">
        <f t="shared" si="117"/>
        <v/>
      </c>
      <c r="ED94" t="str">
        <f t="shared" si="118"/>
        <v/>
      </c>
      <c r="EE94" s="34" t="str">
        <f t="shared" si="119"/>
        <v/>
      </c>
      <c r="ER94" s="32" t="str">
        <f t="shared" si="120"/>
        <v/>
      </c>
      <c r="FA94" s="31" t="str">
        <f t="shared" si="121"/>
        <v/>
      </c>
      <c r="FM94" s="31" t="str">
        <f t="shared" si="122"/>
        <v/>
      </c>
      <c r="FQ94" s="26" t="s">
        <v>349</v>
      </c>
      <c r="FR94" s="39" t="str">
        <f t="shared" ca="1" si="123"/>
        <v>NA</v>
      </c>
      <c r="GO94" t="str">
        <f t="shared" ca="1" si="124"/>
        <v/>
      </c>
      <c r="GP94" t="str">
        <f t="shared" si="125"/>
        <v/>
      </c>
      <c r="GS94" t="str">
        <f t="shared" ca="1" si="126"/>
        <v/>
      </c>
      <c r="GY94" t="str">
        <f t="shared" ca="1" si="127"/>
        <v/>
      </c>
      <c r="GZ94" t="str">
        <f t="shared" si="128"/>
        <v/>
      </c>
      <c r="HF94" t="str">
        <f t="shared" ca="1" si="129"/>
        <v/>
      </c>
      <c r="HG94" s="31" t="str">
        <f t="shared" si="130"/>
        <v/>
      </c>
      <c r="HM94" t="str">
        <f t="shared" ca="1" si="131"/>
        <v/>
      </c>
      <c r="HN94" t="str">
        <f t="shared" si="132"/>
        <v/>
      </c>
      <c r="HT94" t="str">
        <f t="shared" ca="1" si="133"/>
        <v/>
      </c>
      <c r="HU94" t="str">
        <f t="shared" si="134"/>
        <v/>
      </c>
      <c r="IA94" s="37" t="str">
        <f t="shared" ca="1" si="135"/>
        <v/>
      </c>
      <c r="IB94" t="str">
        <f t="shared" si="136"/>
        <v/>
      </c>
      <c r="IH94" s="37" t="str">
        <f t="shared" ca="1" si="137"/>
        <v/>
      </c>
      <c r="II94" t="str">
        <f t="shared" si="138"/>
        <v/>
      </c>
      <c r="JT94" s="26" t="str">
        <f t="shared" si="139"/>
        <v/>
      </c>
      <c r="JV94" t="str">
        <f t="shared" si="140"/>
        <v/>
      </c>
      <c r="KK94" t="str">
        <f t="shared" si="141"/>
        <v/>
      </c>
      <c r="KM94" s="31" t="str">
        <f t="shared" si="142"/>
        <v/>
      </c>
      <c r="KP94" s="38" t="str">
        <f t="shared" si="143"/>
        <v/>
      </c>
      <c r="KX94" t="str">
        <f t="shared" si="144"/>
        <v/>
      </c>
      <c r="KY94" t="str">
        <f t="shared" si="145"/>
        <v/>
      </c>
      <c r="LB94" t="str">
        <f t="shared" si="146"/>
        <v/>
      </c>
      <c r="LD94" t="str">
        <f t="shared" si="147"/>
        <v/>
      </c>
      <c r="LE94" t="str">
        <f t="shared" si="148"/>
        <v/>
      </c>
      <c r="LO94" t="str">
        <f t="shared" si="149"/>
        <v/>
      </c>
    </row>
    <row r="95" spans="1:327" ht="16" x14ac:dyDescent="0.2">
      <c r="A95">
        <v>4</v>
      </c>
      <c r="C95" s="26" t="str">
        <f t="shared" ca="1" si="77"/>
        <v>Inborn</v>
      </c>
      <c r="E95" s="27" t="str">
        <f t="shared" ca="1" si="78"/>
        <v>Feb</v>
      </c>
      <c r="F95" s="27" t="str">
        <f t="shared" ca="1" si="79"/>
        <v>Jul</v>
      </c>
      <c r="G95" s="28" t="str">
        <f t="shared" ca="1" si="80"/>
        <v/>
      </c>
      <c r="H95" t="str">
        <f t="shared" si="81"/>
        <v/>
      </c>
      <c r="I95" s="26">
        <f t="shared" ca="1" si="82"/>
        <v>43</v>
      </c>
      <c r="L95" s="31" t="str">
        <f t="shared" si="83"/>
        <v/>
      </c>
      <c r="O95" s="26">
        <f t="shared" ca="1" si="84"/>
        <v>33</v>
      </c>
      <c r="P95" s="26" t="str">
        <f t="shared" ca="1" si="85"/>
        <v>Yes</v>
      </c>
      <c r="Q95" s="26" t="str">
        <f t="shared" ca="1" si="85"/>
        <v>Yes</v>
      </c>
      <c r="R95" s="26" t="str">
        <f t="shared" ca="1" si="85"/>
        <v>No</v>
      </c>
      <c r="S95" s="26" t="str">
        <f t="shared" ca="1" si="86"/>
        <v>African</v>
      </c>
      <c r="T95" s="26" t="str">
        <f t="shared" ca="1" si="87"/>
        <v>Yes</v>
      </c>
      <c r="U95" s="26">
        <f t="shared" ca="1" si="88"/>
        <v>3877</v>
      </c>
      <c r="X95" s="26" t="str">
        <f t="shared" ca="1" si="89"/>
        <v>Yes</v>
      </c>
      <c r="Y95" s="26" t="str">
        <f t="shared" ca="1" si="89"/>
        <v>No</v>
      </c>
      <c r="Z95" s="26" t="str">
        <f t="shared" ca="1" si="89"/>
        <v>Yes</v>
      </c>
      <c r="AA95" s="26" t="str">
        <f t="shared" ca="1" si="75"/>
        <v>Yes</v>
      </c>
      <c r="AB95" s="26" t="str">
        <f t="shared" ca="1" si="75"/>
        <v>No</v>
      </c>
      <c r="AG95" s="26" t="str">
        <f t="shared" ca="1" si="90"/>
        <v>No</v>
      </c>
      <c r="AH95" s="26" t="str">
        <f t="shared" ca="1" si="90"/>
        <v>Yes</v>
      </c>
      <c r="AI95" s="26" t="str">
        <f t="shared" ca="1" si="90"/>
        <v>No</v>
      </c>
      <c r="AJ95" s="26" t="str">
        <f t="shared" ca="1" si="76"/>
        <v>Yes</v>
      </c>
      <c r="AK95" s="26" t="str">
        <f t="shared" ca="1" si="76"/>
        <v>Yes</v>
      </c>
      <c r="AL95" s="26" t="str">
        <f t="shared" ca="1" si="76"/>
        <v>No</v>
      </c>
      <c r="AM95" s="26">
        <f t="shared" ca="1" si="91"/>
        <v>9</v>
      </c>
      <c r="AN95" s="26">
        <f t="shared" ca="1" si="92"/>
        <v>2</v>
      </c>
      <c r="AT95" t="str">
        <f t="shared" ca="1" si="93"/>
        <v>Female</v>
      </c>
      <c r="AU95">
        <f t="shared" ca="1" si="94"/>
        <v>3642</v>
      </c>
      <c r="AV95">
        <f t="shared" ca="1" si="95"/>
        <v>1</v>
      </c>
      <c r="AW95">
        <f t="shared" ca="1" si="96"/>
        <v>27</v>
      </c>
      <c r="AX95">
        <f t="shared" ca="1" si="97"/>
        <v>2</v>
      </c>
      <c r="BB95" t="str">
        <f t="shared" ca="1" si="98"/>
        <v>INSTRUMENTAL</v>
      </c>
      <c r="BC95" t="str">
        <f t="shared" ca="1" si="99"/>
        <v>No</v>
      </c>
      <c r="BD95" t="str">
        <f t="shared" ca="1" si="99"/>
        <v>No</v>
      </c>
      <c r="BG95" t="str">
        <f t="shared" ca="1" si="100"/>
        <v>No</v>
      </c>
      <c r="BH95">
        <f t="shared" ca="1" si="101"/>
        <v>34</v>
      </c>
      <c r="BI95">
        <f t="shared" ca="1" si="102"/>
        <v>-18</v>
      </c>
      <c r="BJ95">
        <f t="shared" ca="1" si="103"/>
        <v>16</v>
      </c>
      <c r="BK95" t="str">
        <f t="shared" si="104"/>
        <v/>
      </c>
      <c r="BL95" s="26">
        <f t="shared" ca="1" si="105"/>
        <v>18</v>
      </c>
      <c r="BO95" s="26" t="str">
        <f t="shared" ca="1" si="106"/>
        <v>Yes</v>
      </c>
      <c r="CD95" s="26" t="str">
        <f t="shared" ca="1" si="107"/>
        <v>Yes</v>
      </c>
      <c r="CE95" s="26" t="str">
        <f t="shared" ca="1" si="108"/>
        <v>LMA</v>
      </c>
      <c r="CI95" s="31" t="str">
        <f t="shared" si="109"/>
        <v/>
      </c>
      <c r="CJ95" s="26" t="str">
        <f t="shared" ca="1" si="110"/>
        <v>OT</v>
      </c>
      <c r="CK95" s="26" t="str">
        <f t="shared" ca="1" si="111"/>
        <v>No</v>
      </c>
      <c r="DN95" s="26" t="str">
        <f t="shared" ca="1" si="112"/>
        <v>No</v>
      </c>
      <c r="DV95" t="str">
        <f t="shared" si="113"/>
        <v/>
      </c>
      <c r="DZ95" t="str">
        <f t="shared" si="114"/>
        <v/>
      </c>
      <c r="EA95" t="str">
        <f t="shared" si="115"/>
        <v/>
      </c>
      <c r="EB95" t="str">
        <f t="shared" si="116"/>
        <v/>
      </c>
      <c r="EC95" t="str">
        <f t="shared" si="117"/>
        <v/>
      </c>
      <c r="ED95" t="str">
        <f t="shared" si="118"/>
        <v/>
      </c>
      <c r="EE95" s="34" t="str">
        <f t="shared" si="119"/>
        <v/>
      </c>
      <c r="ER95" s="32" t="str">
        <f t="shared" si="120"/>
        <v/>
      </c>
      <c r="FA95" s="31" t="str">
        <f t="shared" si="121"/>
        <v/>
      </c>
      <c r="FM95" s="31" t="str">
        <f t="shared" si="122"/>
        <v/>
      </c>
      <c r="FQ95" s="26" t="s">
        <v>349</v>
      </c>
      <c r="FR95" s="39" t="str">
        <f t="shared" ca="1" si="123"/>
        <v>NA</v>
      </c>
      <c r="GO95" t="str">
        <f t="shared" ca="1" si="124"/>
        <v/>
      </c>
      <c r="GP95" t="str">
        <f t="shared" si="125"/>
        <v/>
      </c>
      <c r="GS95" t="str">
        <f t="shared" ca="1" si="126"/>
        <v/>
      </c>
      <c r="GY95" t="str">
        <f t="shared" ca="1" si="127"/>
        <v/>
      </c>
      <c r="GZ95" t="str">
        <f t="shared" si="128"/>
        <v/>
      </c>
      <c r="HF95" t="str">
        <f t="shared" ca="1" si="129"/>
        <v/>
      </c>
      <c r="HG95" s="31" t="str">
        <f t="shared" si="130"/>
        <v/>
      </c>
      <c r="HM95" t="str">
        <f t="shared" ca="1" si="131"/>
        <v/>
      </c>
      <c r="HN95" t="str">
        <f t="shared" si="132"/>
        <v/>
      </c>
      <c r="HT95" t="str">
        <f t="shared" ca="1" si="133"/>
        <v/>
      </c>
      <c r="HU95" t="str">
        <f t="shared" si="134"/>
        <v/>
      </c>
      <c r="IA95" s="37" t="str">
        <f t="shared" ca="1" si="135"/>
        <v/>
      </c>
      <c r="IB95" t="str">
        <f t="shared" si="136"/>
        <v/>
      </c>
      <c r="IH95" s="37" t="str">
        <f t="shared" ca="1" si="137"/>
        <v/>
      </c>
      <c r="II95" t="str">
        <f t="shared" si="138"/>
        <v/>
      </c>
      <c r="JT95" s="26" t="str">
        <f t="shared" si="139"/>
        <v/>
      </c>
      <c r="JV95" t="str">
        <f t="shared" si="140"/>
        <v/>
      </c>
      <c r="KK95" t="str">
        <f t="shared" si="141"/>
        <v/>
      </c>
      <c r="KM95" s="31" t="str">
        <f t="shared" si="142"/>
        <v/>
      </c>
      <c r="KP95" s="38" t="str">
        <f t="shared" si="143"/>
        <v/>
      </c>
      <c r="KX95" t="str">
        <f t="shared" si="144"/>
        <v/>
      </c>
      <c r="KY95" t="str">
        <f t="shared" si="145"/>
        <v/>
      </c>
      <c r="LB95" t="str">
        <f t="shared" si="146"/>
        <v/>
      </c>
      <c r="LD95" t="str">
        <f t="shared" si="147"/>
        <v/>
      </c>
      <c r="LE95" t="str">
        <f t="shared" si="148"/>
        <v/>
      </c>
      <c r="LO95" t="str">
        <f t="shared" si="149"/>
        <v/>
      </c>
    </row>
    <row r="96" spans="1:327" ht="16" x14ac:dyDescent="0.2">
      <c r="A96">
        <v>2</v>
      </c>
      <c r="C96" s="26" t="str">
        <f t="shared" ca="1" si="77"/>
        <v>Outborn</v>
      </c>
      <c r="E96" s="27" t="str">
        <f t="shared" ca="1" si="78"/>
        <v>Aug</v>
      </c>
      <c r="F96" s="27" t="str">
        <f t="shared" ca="1" si="79"/>
        <v>Nov</v>
      </c>
      <c r="G96" s="28" t="str">
        <f t="shared" ca="1" si="80"/>
        <v/>
      </c>
      <c r="H96" t="str">
        <f t="shared" si="81"/>
        <v/>
      </c>
      <c r="I96" s="26">
        <f t="shared" ca="1" si="82"/>
        <v>21</v>
      </c>
      <c r="L96" s="31" t="str">
        <f t="shared" si="83"/>
        <v/>
      </c>
      <c r="O96" s="26">
        <f t="shared" ca="1" si="84"/>
        <v>35</v>
      </c>
      <c r="P96" s="26" t="str">
        <f t="shared" ca="1" si="85"/>
        <v>No</v>
      </c>
      <c r="Q96" s="26" t="str">
        <f t="shared" ca="1" si="85"/>
        <v>Yes</v>
      </c>
      <c r="R96" s="26" t="str">
        <f t="shared" ca="1" si="85"/>
        <v>Yes</v>
      </c>
      <c r="S96" s="26" t="str">
        <f t="shared" ca="1" si="86"/>
        <v>Caucasian</v>
      </c>
      <c r="T96" s="26" t="str">
        <f t="shared" ca="1" si="87"/>
        <v>Yes</v>
      </c>
      <c r="U96" s="26">
        <f t="shared" ca="1" si="88"/>
        <v>3245</v>
      </c>
      <c r="X96" s="26" t="str">
        <f t="shared" ca="1" si="89"/>
        <v>No</v>
      </c>
      <c r="Y96" s="26" t="str">
        <f t="shared" ca="1" si="89"/>
        <v>Yes</v>
      </c>
      <c r="Z96" s="26" t="str">
        <f t="shared" ca="1" si="89"/>
        <v>No</v>
      </c>
      <c r="AA96" s="26" t="str">
        <f t="shared" ca="1" si="75"/>
        <v>No</v>
      </c>
      <c r="AB96" s="26" t="str">
        <f t="shared" ca="1" si="75"/>
        <v>No</v>
      </c>
      <c r="AG96" s="26" t="str">
        <f t="shared" ca="1" si="90"/>
        <v>No</v>
      </c>
      <c r="AH96" s="26" t="str">
        <f t="shared" ca="1" si="90"/>
        <v>Yes</v>
      </c>
      <c r="AI96" s="26" t="str">
        <f t="shared" ca="1" si="90"/>
        <v>Yes</v>
      </c>
      <c r="AJ96" s="26" t="str">
        <f t="shared" ca="1" si="76"/>
        <v>Yes</v>
      </c>
      <c r="AK96" s="26" t="str">
        <f t="shared" ca="1" si="76"/>
        <v>No</v>
      </c>
      <c r="AL96" s="26" t="str">
        <f t="shared" ca="1" si="76"/>
        <v>Yes</v>
      </c>
      <c r="AM96" s="26">
        <f t="shared" ca="1" si="91"/>
        <v>5</v>
      </c>
      <c r="AN96" s="26">
        <f t="shared" ca="1" si="92"/>
        <v>1</v>
      </c>
      <c r="AT96" t="str">
        <f t="shared" ca="1" si="93"/>
        <v>Female</v>
      </c>
      <c r="AU96">
        <f t="shared" ca="1" si="94"/>
        <v>2316</v>
      </c>
      <c r="AV96">
        <f t="shared" ca="1" si="95"/>
        <v>-2</v>
      </c>
      <c r="AW96">
        <f t="shared" ca="1" si="96"/>
        <v>36</v>
      </c>
      <c r="AX96">
        <f t="shared" ca="1" si="97"/>
        <v>2</v>
      </c>
      <c r="BB96" t="str">
        <f t="shared" ca="1" si="98"/>
        <v>EMLUCS</v>
      </c>
      <c r="BC96" t="str">
        <f t="shared" ca="1" si="99"/>
        <v>Yes</v>
      </c>
      <c r="BD96" t="str">
        <f t="shared" ca="1" si="99"/>
        <v>No</v>
      </c>
      <c r="BG96" t="str">
        <f t="shared" ca="1" si="100"/>
        <v>No</v>
      </c>
      <c r="BH96">
        <f t="shared" ca="1" si="101"/>
        <v>36</v>
      </c>
      <c r="BI96">
        <f t="shared" ca="1" si="102"/>
        <v>-19</v>
      </c>
      <c r="BJ96">
        <f t="shared" ca="1" si="103"/>
        <v>2</v>
      </c>
      <c r="BK96" t="str">
        <f t="shared" si="104"/>
        <v/>
      </c>
      <c r="BL96" s="26" t="str">
        <f t="shared" ca="1" si="105"/>
        <v>NA</v>
      </c>
      <c r="BO96" s="26" t="str">
        <f t="shared" ca="1" si="106"/>
        <v>Yes</v>
      </c>
      <c r="CD96" s="26" t="str">
        <f t="shared" ca="1" si="107"/>
        <v>No</v>
      </c>
      <c r="CE96" s="26" t="str">
        <f t="shared" ca="1" si="108"/>
        <v>NA</v>
      </c>
      <c r="CI96" s="31" t="str">
        <f t="shared" si="109"/>
        <v/>
      </c>
      <c r="CJ96" s="26" t="str">
        <f t="shared" ca="1" si="110"/>
        <v>NA</v>
      </c>
      <c r="CK96" s="26" t="str">
        <f t="shared" ca="1" si="111"/>
        <v>NA</v>
      </c>
      <c r="DN96" s="26" t="str">
        <f t="shared" ca="1" si="112"/>
        <v>Yes</v>
      </c>
      <c r="DV96" t="str">
        <f t="shared" si="113"/>
        <v/>
      </c>
      <c r="DZ96" t="str">
        <f t="shared" si="114"/>
        <v/>
      </c>
      <c r="EA96" t="str">
        <f t="shared" si="115"/>
        <v/>
      </c>
      <c r="EB96" t="str">
        <f t="shared" si="116"/>
        <v/>
      </c>
      <c r="EC96" t="str">
        <f t="shared" si="117"/>
        <v/>
      </c>
      <c r="ED96" t="str">
        <f t="shared" si="118"/>
        <v/>
      </c>
      <c r="EE96" s="34" t="str">
        <f t="shared" si="119"/>
        <v/>
      </c>
      <c r="ER96" s="32" t="str">
        <f t="shared" si="120"/>
        <v/>
      </c>
      <c r="FA96" s="31" t="str">
        <f t="shared" si="121"/>
        <v/>
      </c>
      <c r="FM96" s="31" t="str">
        <f t="shared" si="122"/>
        <v/>
      </c>
      <c r="FQ96" s="26" t="s">
        <v>349</v>
      </c>
      <c r="FR96" s="39" t="str">
        <f t="shared" ca="1" si="123"/>
        <v>NA</v>
      </c>
      <c r="GO96" t="str">
        <f t="shared" ca="1" si="124"/>
        <v/>
      </c>
      <c r="GP96" t="str">
        <f t="shared" si="125"/>
        <v/>
      </c>
      <c r="GS96" t="str">
        <f t="shared" ca="1" si="126"/>
        <v/>
      </c>
      <c r="GY96" t="str">
        <f t="shared" ca="1" si="127"/>
        <v/>
      </c>
      <c r="GZ96" t="str">
        <f t="shared" si="128"/>
        <v/>
      </c>
      <c r="HF96" t="str">
        <f t="shared" ca="1" si="129"/>
        <v/>
      </c>
      <c r="HG96" s="31" t="str">
        <f t="shared" si="130"/>
        <v/>
      </c>
      <c r="HM96" t="str">
        <f t="shared" ca="1" si="131"/>
        <v/>
      </c>
      <c r="HN96" t="str">
        <f t="shared" si="132"/>
        <v/>
      </c>
      <c r="HT96" t="str">
        <f t="shared" ca="1" si="133"/>
        <v/>
      </c>
      <c r="HU96" t="str">
        <f t="shared" si="134"/>
        <v/>
      </c>
      <c r="IA96" s="37" t="str">
        <f t="shared" ca="1" si="135"/>
        <v/>
      </c>
      <c r="IB96" t="str">
        <f t="shared" si="136"/>
        <v/>
      </c>
      <c r="IH96" s="37" t="str">
        <f t="shared" ca="1" si="137"/>
        <v/>
      </c>
      <c r="II96" t="str">
        <f t="shared" si="138"/>
        <v/>
      </c>
      <c r="JT96" s="26" t="str">
        <f t="shared" si="139"/>
        <v/>
      </c>
      <c r="JV96" t="str">
        <f t="shared" si="140"/>
        <v/>
      </c>
      <c r="KK96" t="str">
        <f t="shared" si="141"/>
        <v/>
      </c>
      <c r="KM96" s="31" t="str">
        <f t="shared" si="142"/>
        <v/>
      </c>
      <c r="KP96" s="38" t="str">
        <f t="shared" si="143"/>
        <v/>
      </c>
      <c r="KX96" t="str">
        <f t="shared" si="144"/>
        <v/>
      </c>
      <c r="KY96" t="str">
        <f t="shared" si="145"/>
        <v/>
      </c>
      <c r="LB96" t="str">
        <f t="shared" si="146"/>
        <v/>
      </c>
      <c r="LD96" t="str">
        <f t="shared" si="147"/>
        <v/>
      </c>
      <c r="LE96" t="str">
        <f t="shared" si="148"/>
        <v/>
      </c>
      <c r="LO96" t="str">
        <f t="shared" si="149"/>
        <v/>
      </c>
    </row>
    <row r="97" spans="1:327" ht="16" x14ac:dyDescent="0.2">
      <c r="A97">
        <v>2</v>
      </c>
      <c r="C97" s="26" t="str">
        <f t="shared" ca="1" si="77"/>
        <v>Outborn</v>
      </c>
      <c r="E97" s="27" t="str">
        <f t="shared" ca="1" si="78"/>
        <v>Apr</v>
      </c>
      <c r="F97" s="27" t="str">
        <f t="shared" ca="1" si="79"/>
        <v>Feb</v>
      </c>
      <c r="G97" s="28" t="str">
        <f t="shared" ca="1" si="80"/>
        <v/>
      </c>
      <c r="H97" t="str">
        <f t="shared" si="81"/>
        <v/>
      </c>
      <c r="I97" s="26">
        <f t="shared" ca="1" si="82"/>
        <v>14</v>
      </c>
      <c r="L97" s="31" t="str">
        <f t="shared" si="83"/>
        <v/>
      </c>
      <c r="O97" s="26">
        <f t="shared" ca="1" si="84"/>
        <v>34</v>
      </c>
      <c r="P97" s="26" t="str">
        <f t="shared" ca="1" si="85"/>
        <v>No</v>
      </c>
      <c r="Q97" s="26" t="str">
        <f t="shared" ca="1" si="85"/>
        <v>No</v>
      </c>
      <c r="R97" s="26" t="str">
        <f t="shared" ca="1" si="85"/>
        <v>No</v>
      </c>
      <c r="S97" s="26" t="str">
        <f t="shared" ca="1" si="86"/>
        <v>Eskimo</v>
      </c>
      <c r="T97" s="26" t="str">
        <f t="shared" ca="1" si="87"/>
        <v>Yes</v>
      </c>
      <c r="U97" s="26">
        <f t="shared" ca="1" si="88"/>
        <v>3044</v>
      </c>
      <c r="X97" s="26" t="str">
        <f t="shared" ca="1" si="89"/>
        <v>Yes</v>
      </c>
      <c r="Y97" s="26" t="str">
        <f t="shared" ca="1" si="89"/>
        <v>No</v>
      </c>
      <c r="Z97" s="26" t="str">
        <f t="shared" ca="1" si="89"/>
        <v>Yes</v>
      </c>
      <c r="AA97" s="26" t="str">
        <f t="shared" ca="1" si="75"/>
        <v>Yes</v>
      </c>
      <c r="AB97" s="26" t="str">
        <f t="shared" ca="1" si="75"/>
        <v>No</v>
      </c>
      <c r="AG97" s="26" t="str">
        <f t="shared" ca="1" si="90"/>
        <v>Yes</v>
      </c>
      <c r="AH97" s="26" t="str">
        <f t="shared" ca="1" si="90"/>
        <v>No</v>
      </c>
      <c r="AI97" s="26" t="str">
        <f t="shared" ca="1" si="90"/>
        <v>Yes</v>
      </c>
      <c r="AJ97" s="26" t="str">
        <f t="shared" ca="1" si="76"/>
        <v>No</v>
      </c>
      <c r="AK97" s="26" t="str">
        <f t="shared" ca="1" si="76"/>
        <v>No</v>
      </c>
      <c r="AL97" s="26" t="str">
        <f t="shared" ca="1" si="76"/>
        <v>Yes</v>
      </c>
      <c r="AM97" s="26">
        <f t="shared" ca="1" si="91"/>
        <v>2</v>
      </c>
      <c r="AN97" s="26">
        <f t="shared" ca="1" si="92"/>
        <v>1</v>
      </c>
      <c r="AT97" t="str">
        <f t="shared" ca="1" si="93"/>
        <v>Male</v>
      </c>
      <c r="AU97">
        <f t="shared" ca="1" si="94"/>
        <v>1755</v>
      </c>
      <c r="AV97">
        <f t="shared" ca="1" si="95"/>
        <v>-1</v>
      </c>
      <c r="AW97">
        <f t="shared" ca="1" si="96"/>
        <v>28</v>
      </c>
      <c r="AX97">
        <f t="shared" ca="1" si="97"/>
        <v>4</v>
      </c>
      <c r="BB97" t="str">
        <f t="shared" ca="1" si="98"/>
        <v>EMLUCS</v>
      </c>
      <c r="BC97" t="str">
        <f t="shared" ca="1" si="99"/>
        <v>Yes</v>
      </c>
      <c r="BD97" t="str">
        <f t="shared" ca="1" si="99"/>
        <v>No</v>
      </c>
      <c r="BG97" t="str">
        <f t="shared" ca="1" si="100"/>
        <v>No</v>
      </c>
      <c r="BH97">
        <f t="shared" ca="1" si="101"/>
        <v>36</v>
      </c>
      <c r="BI97">
        <f t="shared" ca="1" si="102"/>
        <v>-15</v>
      </c>
      <c r="BJ97">
        <f t="shared" ca="1" si="103"/>
        <v>2</v>
      </c>
      <c r="BK97" t="str">
        <f t="shared" si="104"/>
        <v/>
      </c>
      <c r="BL97" s="26" t="str">
        <f t="shared" ca="1" si="105"/>
        <v>NA</v>
      </c>
      <c r="BO97" s="26" t="str">
        <f t="shared" ca="1" si="106"/>
        <v>Yes</v>
      </c>
      <c r="CD97" s="26" t="str">
        <f t="shared" ca="1" si="107"/>
        <v>Yes</v>
      </c>
      <c r="CE97" s="26" t="str">
        <f t="shared" ca="1" si="108"/>
        <v>LMA</v>
      </c>
      <c r="CI97" s="31" t="str">
        <f t="shared" si="109"/>
        <v/>
      </c>
      <c r="CJ97" s="26" t="str">
        <f t="shared" ca="1" si="110"/>
        <v>BS</v>
      </c>
      <c r="CK97" s="26" t="str">
        <f t="shared" ca="1" si="111"/>
        <v>No</v>
      </c>
      <c r="DN97" s="26" t="str">
        <f t="shared" ca="1" si="112"/>
        <v>Yes</v>
      </c>
      <c r="DV97" t="str">
        <f t="shared" si="113"/>
        <v/>
      </c>
      <c r="DZ97" t="str">
        <f t="shared" si="114"/>
        <v/>
      </c>
      <c r="EA97" t="str">
        <f t="shared" si="115"/>
        <v/>
      </c>
      <c r="EB97" t="str">
        <f t="shared" si="116"/>
        <v/>
      </c>
      <c r="EC97" t="str">
        <f t="shared" si="117"/>
        <v/>
      </c>
      <c r="ED97" t="str">
        <f t="shared" si="118"/>
        <v/>
      </c>
      <c r="EE97" s="34" t="str">
        <f t="shared" si="119"/>
        <v/>
      </c>
      <c r="ER97" s="32" t="str">
        <f t="shared" si="120"/>
        <v/>
      </c>
      <c r="FA97" s="31" t="str">
        <f t="shared" si="121"/>
        <v/>
      </c>
      <c r="FM97" s="31" t="str">
        <f t="shared" si="122"/>
        <v/>
      </c>
      <c r="FQ97" s="26" t="s">
        <v>349</v>
      </c>
      <c r="FR97" s="39" t="str">
        <f t="shared" ca="1" si="123"/>
        <v>NA</v>
      </c>
      <c r="GO97" t="str">
        <f t="shared" ca="1" si="124"/>
        <v/>
      </c>
      <c r="GP97" t="str">
        <f t="shared" si="125"/>
        <v/>
      </c>
      <c r="GS97" t="str">
        <f t="shared" ca="1" si="126"/>
        <v/>
      </c>
      <c r="GY97" t="str">
        <f t="shared" ca="1" si="127"/>
        <v/>
      </c>
      <c r="GZ97" t="str">
        <f t="shared" si="128"/>
        <v/>
      </c>
      <c r="HF97" t="str">
        <f t="shared" ca="1" si="129"/>
        <v/>
      </c>
      <c r="HG97" s="31" t="str">
        <f t="shared" si="130"/>
        <v/>
      </c>
      <c r="HM97" t="str">
        <f t="shared" ca="1" si="131"/>
        <v/>
      </c>
      <c r="HN97" t="str">
        <f t="shared" si="132"/>
        <v/>
      </c>
      <c r="HT97" t="str">
        <f t="shared" ca="1" si="133"/>
        <v/>
      </c>
      <c r="HU97" t="str">
        <f t="shared" si="134"/>
        <v/>
      </c>
      <c r="IA97" s="37" t="str">
        <f t="shared" ca="1" si="135"/>
        <v/>
      </c>
      <c r="IB97" t="str">
        <f t="shared" si="136"/>
        <v/>
      </c>
      <c r="IH97" s="37" t="str">
        <f t="shared" ca="1" si="137"/>
        <v/>
      </c>
      <c r="II97" t="str">
        <f t="shared" si="138"/>
        <v/>
      </c>
      <c r="JT97" s="26" t="str">
        <f t="shared" si="139"/>
        <v/>
      </c>
      <c r="JV97" t="str">
        <f t="shared" si="140"/>
        <v/>
      </c>
      <c r="KK97" t="str">
        <f t="shared" si="141"/>
        <v/>
      </c>
      <c r="KM97" s="31" t="str">
        <f t="shared" si="142"/>
        <v/>
      </c>
      <c r="KP97" s="38" t="str">
        <f t="shared" si="143"/>
        <v/>
      </c>
      <c r="KX97" t="str">
        <f t="shared" si="144"/>
        <v/>
      </c>
      <c r="KY97" t="str">
        <f t="shared" si="145"/>
        <v/>
      </c>
      <c r="LB97" t="str">
        <f t="shared" si="146"/>
        <v/>
      </c>
      <c r="LD97" t="str">
        <f t="shared" si="147"/>
        <v/>
      </c>
      <c r="LE97" t="str">
        <f t="shared" si="148"/>
        <v/>
      </c>
      <c r="LO97" t="str">
        <f t="shared" si="149"/>
        <v/>
      </c>
    </row>
    <row r="98" spans="1:327" ht="16" x14ac:dyDescent="0.2">
      <c r="A98">
        <v>3</v>
      </c>
      <c r="C98" s="26" t="str">
        <f t="shared" ca="1" si="77"/>
        <v>Outborn</v>
      </c>
      <c r="E98" s="27" t="str">
        <f t="shared" ca="1" si="78"/>
        <v>Jul</v>
      </c>
      <c r="F98" s="27" t="str">
        <f t="shared" ca="1" si="79"/>
        <v>Aug</v>
      </c>
      <c r="G98" s="28" t="str">
        <f t="shared" ca="1" si="80"/>
        <v/>
      </c>
      <c r="H98" t="str">
        <f t="shared" si="81"/>
        <v/>
      </c>
      <c r="I98" s="26">
        <f t="shared" ca="1" si="82"/>
        <v>7</v>
      </c>
      <c r="L98" s="31" t="str">
        <f t="shared" si="83"/>
        <v/>
      </c>
      <c r="O98" s="26">
        <f t="shared" ca="1" si="84"/>
        <v>32</v>
      </c>
      <c r="P98" s="26" t="str">
        <f t="shared" ca="1" si="85"/>
        <v>Yes</v>
      </c>
      <c r="Q98" s="26" t="str">
        <f t="shared" ca="1" si="85"/>
        <v>Yes</v>
      </c>
      <c r="R98" s="26" t="str">
        <f t="shared" ca="1" si="85"/>
        <v>Yes</v>
      </c>
      <c r="S98" s="26" t="str">
        <f t="shared" ca="1" si="86"/>
        <v>Asian</v>
      </c>
      <c r="T98" s="26" t="str">
        <f t="shared" ca="1" si="87"/>
        <v>Yes</v>
      </c>
      <c r="U98" s="26">
        <f t="shared" ca="1" si="88"/>
        <v>3137</v>
      </c>
      <c r="X98" s="26" t="str">
        <f t="shared" ca="1" si="89"/>
        <v>No</v>
      </c>
      <c r="Y98" s="26" t="str">
        <f t="shared" ca="1" si="89"/>
        <v>No</v>
      </c>
      <c r="Z98" s="26" t="str">
        <f t="shared" ca="1" si="89"/>
        <v>No</v>
      </c>
      <c r="AA98" s="26" t="str">
        <f t="shared" ca="1" si="75"/>
        <v>No</v>
      </c>
      <c r="AB98" s="26" t="str">
        <f t="shared" ca="1" si="75"/>
        <v>Yes</v>
      </c>
      <c r="AG98" s="26" t="str">
        <f t="shared" ca="1" si="90"/>
        <v>No</v>
      </c>
      <c r="AH98" s="26" t="str">
        <f t="shared" ca="1" si="90"/>
        <v>Yes</v>
      </c>
      <c r="AI98" s="26" t="str">
        <f t="shared" ca="1" si="90"/>
        <v>Yes</v>
      </c>
      <c r="AJ98" s="26" t="str">
        <f t="shared" ca="1" si="76"/>
        <v>No</v>
      </c>
      <c r="AK98" s="26" t="str">
        <f t="shared" ca="1" si="76"/>
        <v>Yes</v>
      </c>
      <c r="AL98" s="26" t="str">
        <f t="shared" ca="1" si="76"/>
        <v>Yes</v>
      </c>
      <c r="AM98" s="26">
        <f t="shared" ca="1" si="91"/>
        <v>4</v>
      </c>
      <c r="AN98" s="26">
        <f t="shared" ca="1" si="92"/>
        <v>1</v>
      </c>
      <c r="AT98" t="str">
        <f t="shared" ca="1" si="93"/>
        <v>Female</v>
      </c>
      <c r="AU98">
        <f t="shared" ca="1" si="94"/>
        <v>734</v>
      </c>
      <c r="AV98">
        <f t="shared" ca="1" si="95"/>
        <v>1</v>
      </c>
      <c r="AW98">
        <f t="shared" ca="1" si="96"/>
        <v>38</v>
      </c>
      <c r="AX98">
        <f t="shared" ca="1" si="97"/>
        <v>0</v>
      </c>
      <c r="BB98" t="str">
        <f t="shared" ca="1" si="98"/>
        <v>Vaginal</v>
      </c>
      <c r="BC98" t="str">
        <f t="shared" ca="1" si="99"/>
        <v>Yes</v>
      </c>
      <c r="BD98" t="str">
        <f t="shared" ca="1" si="99"/>
        <v>No</v>
      </c>
      <c r="BG98" t="str">
        <f t="shared" ca="1" si="100"/>
        <v>No</v>
      </c>
      <c r="BH98">
        <f t="shared" ca="1" si="101"/>
        <v>37</v>
      </c>
      <c r="BI98">
        <f t="shared" ca="1" si="102"/>
        <v>-3</v>
      </c>
      <c r="BJ98">
        <f t="shared" ca="1" si="103"/>
        <v>1</v>
      </c>
      <c r="BK98" t="str">
        <f t="shared" si="104"/>
        <v/>
      </c>
      <c r="BL98" s="26" t="str">
        <f t="shared" ca="1" si="105"/>
        <v>NA</v>
      </c>
      <c r="BO98" s="26" t="str">
        <f t="shared" ca="1" si="106"/>
        <v>Yes</v>
      </c>
      <c r="CD98" s="26" t="str">
        <f t="shared" ca="1" si="107"/>
        <v>Yes</v>
      </c>
      <c r="CE98" s="26" t="str">
        <f t="shared" ca="1" si="108"/>
        <v>ETT</v>
      </c>
      <c r="CI98" s="31" t="str">
        <f t="shared" si="109"/>
        <v/>
      </c>
      <c r="CJ98" s="26" t="str">
        <f t="shared" ca="1" si="110"/>
        <v>OT</v>
      </c>
      <c r="CK98" s="26" t="str">
        <f t="shared" ca="1" si="111"/>
        <v>NA</v>
      </c>
      <c r="DN98" s="26" t="str">
        <f t="shared" ca="1" si="112"/>
        <v>No</v>
      </c>
      <c r="DV98" t="str">
        <f t="shared" si="113"/>
        <v/>
      </c>
      <c r="DZ98" t="str">
        <f t="shared" si="114"/>
        <v/>
      </c>
      <c r="EA98" t="str">
        <f t="shared" si="115"/>
        <v/>
      </c>
      <c r="EB98" t="str">
        <f t="shared" si="116"/>
        <v/>
      </c>
      <c r="EC98" t="str">
        <f t="shared" si="117"/>
        <v/>
      </c>
      <c r="ED98" t="str">
        <f t="shared" si="118"/>
        <v/>
      </c>
      <c r="EE98" s="34" t="str">
        <f t="shared" si="119"/>
        <v/>
      </c>
      <c r="ER98" s="32" t="str">
        <f t="shared" si="120"/>
        <v/>
      </c>
      <c r="FA98" s="31" t="str">
        <f t="shared" si="121"/>
        <v/>
      </c>
      <c r="FM98" s="31" t="str">
        <f t="shared" si="122"/>
        <v/>
      </c>
      <c r="FQ98" s="26" t="s">
        <v>349</v>
      </c>
      <c r="FR98" s="39" t="str">
        <f t="shared" ca="1" si="123"/>
        <v>NA</v>
      </c>
      <c r="GO98" t="str">
        <f t="shared" ca="1" si="124"/>
        <v/>
      </c>
      <c r="GP98" t="str">
        <f t="shared" si="125"/>
        <v/>
      </c>
      <c r="GS98" t="str">
        <f t="shared" ca="1" si="126"/>
        <v/>
      </c>
      <c r="GY98" t="str">
        <f t="shared" ca="1" si="127"/>
        <v/>
      </c>
      <c r="GZ98" t="str">
        <f t="shared" si="128"/>
        <v/>
      </c>
      <c r="HF98" t="str">
        <f t="shared" ca="1" si="129"/>
        <v/>
      </c>
      <c r="HG98" s="31" t="str">
        <f t="shared" si="130"/>
        <v/>
      </c>
      <c r="HM98" t="str">
        <f t="shared" ca="1" si="131"/>
        <v/>
      </c>
      <c r="HN98" t="str">
        <f t="shared" si="132"/>
        <v/>
      </c>
      <c r="HT98" t="str">
        <f t="shared" ca="1" si="133"/>
        <v/>
      </c>
      <c r="HU98" t="str">
        <f t="shared" si="134"/>
        <v/>
      </c>
      <c r="IA98" s="37" t="str">
        <f t="shared" ca="1" si="135"/>
        <v/>
      </c>
      <c r="IB98" t="str">
        <f t="shared" si="136"/>
        <v/>
      </c>
      <c r="IH98" s="37" t="str">
        <f t="shared" ca="1" si="137"/>
        <v/>
      </c>
      <c r="II98" t="str">
        <f t="shared" si="138"/>
        <v/>
      </c>
      <c r="JT98" s="26" t="str">
        <f t="shared" si="139"/>
        <v/>
      </c>
      <c r="JV98" t="str">
        <f t="shared" si="140"/>
        <v/>
      </c>
      <c r="KK98" t="str">
        <f t="shared" si="141"/>
        <v/>
      </c>
      <c r="KM98" s="31" t="str">
        <f t="shared" si="142"/>
        <v/>
      </c>
      <c r="KP98" s="38" t="str">
        <f t="shared" si="143"/>
        <v/>
      </c>
      <c r="KX98" t="str">
        <f t="shared" si="144"/>
        <v/>
      </c>
      <c r="KY98" t="str">
        <f t="shared" si="145"/>
        <v/>
      </c>
      <c r="LB98" t="str">
        <f t="shared" si="146"/>
        <v/>
      </c>
      <c r="LD98" t="str">
        <f t="shared" si="147"/>
        <v/>
      </c>
      <c r="LE98" t="str">
        <f t="shared" si="148"/>
        <v/>
      </c>
      <c r="LO98" t="str">
        <f t="shared" si="149"/>
        <v/>
      </c>
    </row>
    <row r="99" spans="1:327" ht="16" x14ac:dyDescent="0.2">
      <c r="A99">
        <v>3</v>
      </c>
      <c r="C99" s="26" t="str">
        <f t="shared" ca="1" si="77"/>
        <v>Inborn</v>
      </c>
      <c r="E99" s="27" t="str">
        <f t="shared" ca="1" si="78"/>
        <v>Sep</v>
      </c>
      <c r="F99" s="27" t="str">
        <f t="shared" ca="1" si="79"/>
        <v>Apr</v>
      </c>
      <c r="G99" s="28" t="str">
        <f t="shared" ca="1" si="80"/>
        <v/>
      </c>
      <c r="H99" t="str">
        <f t="shared" si="81"/>
        <v/>
      </c>
      <c r="I99" s="26">
        <f t="shared" ca="1" si="82"/>
        <v>85</v>
      </c>
      <c r="L99" s="31" t="str">
        <f t="shared" si="83"/>
        <v/>
      </c>
      <c r="O99" s="26">
        <f t="shared" ca="1" si="84"/>
        <v>22</v>
      </c>
      <c r="P99" s="26" t="str">
        <f t="shared" ca="1" si="85"/>
        <v>No</v>
      </c>
      <c r="Q99" s="26" t="str">
        <f t="shared" ca="1" si="85"/>
        <v>Yes</v>
      </c>
      <c r="R99" s="26" t="str">
        <f t="shared" ca="1" si="85"/>
        <v>No</v>
      </c>
      <c r="S99" s="26" t="str">
        <f t="shared" ca="1" si="86"/>
        <v>Hispanic</v>
      </c>
      <c r="T99" s="26" t="str">
        <f t="shared" ca="1" si="87"/>
        <v>No</v>
      </c>
      <c r="U99" s="26">
        <f t="shared" ca="1" si="88"/>
        <v>3996</v>
      </c>
      <c r="X99" s="26" t="str">
        <f t="shared" ca="1" si="89"/>
        <v>No</v>
      </c>
      <c r="Y99" s="26" t="str">
        <f t="shared" ca="1" si="89"/>
        <v>No</v>
      </c>
      <c r="Z99" s="26" t="str">
        <f t="shared" ca="1" si="89"/>
        <v>Yes</v>
      </c>
      <c r="AA99" s="26" t="str">
        <f t="shared" ca="1" si="75"/>
        <v>Yes</v>
      </c>
      <c r="AB99" s="26" t="str">
        <f t="shared" ca="1" si="75"/>
        <v>No</v>
      </c>
      <c r="AG99" s="26" t="str">
        <f t="shared" ca="1" si="90"/>
        <v>No</v>
      </c>
      <c r="AH99" s="26" t="str">
        <f t="shared" ca="1" si="90"/>
        <v>Yes</v>
      </c>
      <c r="AI99" s="26" t="str">
        <f t="shared" ca="1" si="90"/>
        <v>No</v>
      </c>
      <c r="AJ99" s="26" t="str">
        <f t="shared" ca="1" si="76"/>
        <v>No</v>
      </c>
      <c r="AK99" s="26" t="str">
        <f t="shared" ca="1" si="76"/>
        <v>Yes</v>
      </c>
      <c r="AL99" s="26" t="str">
        <f t="shared" ca="1" si="76"/>
        <v>Yes</v>
      </c>
      <c r="AM99" s="26">
        <f t="shared" ca="1" si="91"/>
        <v>6</v>
      </c>
      <c r="AN99" s="26">
        <f t="shared" ca="1" si="92"/>
        <v>1</v>
      </c>
      <c r="AT99" t="str">
        <f t="shared" ca="1" si="93"/>
        <v>Male</v>
      </c>
      <c r="AU99">
        <f t="shared" ca="1" si="94"/>
        <v>1315</v>
      </c>
      <c r="AV99">
        <f t="shared" ca="1" si="95"/>
        <v>2</v>
      </c>
      <c r="AW99">
        <f t="shared" ca="1" si="96"/>
        <v>28</v>
      </c>
      <c r="AX99">
        <f t="shared" ca="1" si="97"/>
        <v>5</v>
      </c>
      <c r="BB99" t="str">
        <f t="shared" ca="1" si="98"/>
        <v>Vaginal</v>
      </c>
      <c r="BC99" t="str">
        <f t="shared" ca="1" si="99"/>
        <v>Yes</v>
      </c>
      <c r="BD99" t="str">
        <f t="shared" ca="1" si="99"/>
        <v>Yes</v>
      </c>
      <c r="BG99" t="str">
        <f t="shared" ca="1" si="100"/>
        <v>Yes</v>
      </c>
      <c r="BH99">
        <f t="shared" ca="1" si="101"/>
        <v>34</v>
      </c>
      <c r="BI99">
        <f t="shared" ca="1" si="102"/>
        <v>-15</v>
      </c>
      <c r="BJ99">
        <f t="shared" ca="1" si="103"/>
        <v>17</v>
      </c>
      <c r="BK99" t="str">
        <f t="shared" si="104"/>
        <v/>
      </c>
      <c r="BL99" s="26">
        <f t="shared" ca="1" si="105"/>
        <v>19</v>
      </c>
      <c r="BO99" s="26" t="str">
        <f t="shared" ca="1" si="106"/>
        <v>Yes</v>
      </c>
      <c r="CD99" s="26" t="str">
        <f t="shared" ca="1" si="107"/>
        <v>Yes</v>
      </c>
      <c r="CE99" s="26" t="str">
        <f t="shared" ca="1" si="108"/>
        <v>MIST</v>
      </c>
      <c r="CI99" s="31" t="str">
        <f t="shared" si="109"/>
        <v/>
      </c>
      <c r="CJ99" s="26" t="str">
        <f t="shared" ca="1" si="110"/>
        <v>OT</v>
      </c>
      <c r="CK99" s="26" t="str">
        <f t="shared" ca="1" si="111"/>
        <v>No</v>
      </c>
      <c r="DN99" s="26" t="str">
        <f t="shared" ca="1" si="112"/>
        <v>No</v>
      </c>
      <c r="DV99" t="str">
        <f t="shared" si="113"/>
        <v/>
      </c>
      <c r="DZ99" t="str">
        <f t="shared" si="114"/>
        <v/>
      </c>
      <c r="EA99" t="str">
        <f t="shared" si="115"/>
        <v/>
      </c>
      <c r="EB99" t="str">
        <f t="shared" si="116"/>
        <v/>
      </c>
      <c r="EC99" t="str">
        <f t="shared" si="117"/>
        <v/>
      </c>
      <c r="ED99" t="str">
        <f t="shared" si="118"/>
        <v/>
      </c>
      <c r="EE99" s="34" t="str">
        <f t="shared" si="119"/>
        <v/>
      </c>
      <c r="ER99" s="32" t="str">
        <f t="shared" si="120"/>
        <v/>
      </c>
      <c r="FA99" s="31" t="str">
        <f t="shared" si="121"/>
        <v/>
      </c>
      <c r="FM99" s="31" t="str">
        <f t="shared" si="122"/>
        <v/>
      </c>
      <c r="FQ99" s="26" t="s">
        <v>350</v>
      </c>
      <c r="FR99" s="39" t="str">
        <f t="shared" ca="1" si="123"/>
        <v>GPC</v>
      </c>
      <c r="GO99" t="str">
        <f t="shared" ca="1" si="124"/>
        <v/>
      </c>
      <c r="GP99" t="str">
        <f t="shared" si="125"/>
        <v/>
      </c>
      <c r="GS99" t="str">
        <f t="shared" ca="1" si="126"/>
        <v/>
      </c>
      <c r="GY99" t="str">
        <f t="shared" ca="1" si="127"/>
        <v/>
      </c>
      <c r="GZ99" t="str">
        <f t="shared" si="128"/>
        <v/>
      </c>
      <c r="HF99" t="str">
        <f t="shared" ca="1" si="129"/>
        <v/>
      </c>
      <c r="HG99" s="31" t="str">
        <f t="shared" si="130"/>
        <v/>
      </c>
      <c r="HM99" t="str">
        <f t="shared" ca="1" si="131"/>
        <v/>
      </c>
      <c r="HN99" t="str">
        <f t="shared" si="132"/>
        <v/>
      </c>
      <c r="HT99" t="str">
        <f t="shared" ca="1" si="133"/>
        <v/>
      </c>
      <c r="HU99" t="str">
        <f t="shared" si="134"/>
        <v/>
      </c>
      <c r="IA99" s="37" t="str">
        <f t="shared" ca="1" si="135"/>
        <v/>
      </c>
      <c r="IB99" t="str">
        <f t="shared" si="136"/>
        <v/>
      </c>
      <c r="IH99" s="37" t="str">
        <f t="shared" ca="1" si="137"/>
        <v/>
      </c>
      <c r="II99" t="str">
        <f t="shared" si="138"/>
        <v/>
      </c>
      <c r="JT99" s="26" t="str">
        <f t="shared" si="139"/>
        <v/>
      </c>
      <c r="JV99" t="str">
        <f t="shared" si="140"/>
        <v/>
      </c>
      <c r="KK99" t="str">
        <f t="shared" si="141"/>
        <v/>
      </c>
      <c r="KM99" s="31" t="str">
        <f t="shared" si="142"/>
        <v/>
      </c>
      <c r="KP99" s="38" t="str">
        <f t="shared" si="143"/>
        <v/>
      </c>
      <c r="KX99" t="str">
        <f t="shared" si="144"/>
        <v/>
      </c>
      <c r="KY99" t="str">
        <f t="shared" si="145"/>
        <v/>
      </c>
      <c r="LB99" t="str">
        <f t="shared" si="146"/>
        <v/>
      </c>
      <c r="LD99" t="str">
        <f t="shared" si="147"/>
        <v/>
      </c>
      <c r="LE99" t="str">
        <f t="shared" si="148"/>
        <v/>
      </c>
      <c r="LO99" t="str">
        <f t="shared" si="149"/>
        <v/>
      </c>
    </row>
    <row r="100" spans="1:327" ht="16" x14ac:dyDescent="0.2">
      <c r="A100">
        <v>2</v>
      </c>
      <c r="C100" s="26" t="str">
        <f t="shared" ca="1" si="77"/>
        <v>Inborn</v>
      </c>
      <c r="E100" s="27" t="str">
        <f t="shared" ca="1" si="78"/>
        <v>Aug</v>
      </c>
      <c r="F100" s="27" t="str">
        <f t="shared" ca="1" si="79"/>
        <v>Feb</v>
      </c>
      <c r="G100" s="28" t="str">
        <f t="shared" ca="1" si="80"/>
        <v/>
      </c>
      <c r="H100" t="str">
        <f t="shared" si="81"/>
        <v/>
      </c>
      <c r="I100" s="26">
        <f t="shared" ca="1" si="82"/>
        <v>22</v>
      </c>
      <c r="L100" s="31" t="str">
        <f t="shared" si="83"/>
        <v/>
      </c>
      <c r="O100" s="26">
        <f t="shared" ca="1" si="84"/>
        <v>26</v>
      </c>
      <c r="P100" s="26" t="str">
        <f t="shared" ca="1" si="85"/>
        <v>No</v>
      </c>
      <c r="Q100" s="26" t="str">
        <f t="shared" ca="1" si="85"/>
        <v>No</v>
      </c>
      <c r="R100" s="26" t="str">
        <f t="shared" ca="1" si="85"/>
        <v>No</v>
      </c>
      <c r="S100" s="26" t="str">
        <f t="shared" ca="1" si="86"/>
        <v>Asian</v>
      </c>
      <c r="T100" s="26" t="str">
        <f t="shared" ca="1" si="87"/>
        <v>Yes</v>
      </c>
      <c r="U100" s="26">
        <f t="shared" ca="1" si="88"/>
        <v>3812</v>
      </c>
      <c r="X100" s="26" t="str">
        <f t="shared" ca="1" si="89"/>
        <v>Yes</v>
      </c>
      <c r="Y100" s="26" t="str">
        <f t="shared" ca="1" si="89"/>
        <v>No</v>
      </c>
      <c r="Z100" s="26" t="str">
        <f t="shared" ca="1" si="89"/>
        <v>No</v>
      </c>
      <c r="AA100" s="26" t="str">
        <f t="shared" ca="1" si="75"/>
        <v>No</v>
      </c>
      <c r="AB100" s="26" t="str">
        <f t="shared" ca="1" si="75"/>
        <v>Yes</v>
      </c>
      <c r="AG100" s="26" t="str">
        <f t="shared" ca="1" si="90"/>
        <v>Yes</v>
      </c>
      <c r="AH100" s="26" t="str">
        <f t="shared" ca="1" si="90"/>
        <v>Yes</v>
      </c>
      <c r="AI100" s="26" t="str">
        <f t="shared" ca="1" si="90"/>
        <v>No</v>
      </c>
      <c r="AJ100" s="26" t="str">
        <f t="shared" ca="1" si="76"/>
        <v>Yes</v>
      </c>
      <c r="AK100" s="26" t="str">
        <f t="shared" ca="1" si="76"/>
        <v>No</v>
      </c>
      <c r="AL100" s="26" t="str">
        <f t="shared" ca="1" si="76"/>
        <v>No</v>
      </c>
      <c r="AM100" s="26">
        <f t="shared" ca="1" si="91"/>
        <v>10</v>
      </c>
      <c r="AN100" s="26">
        <f t="shared" ca="1" si="92"/>
        <v>3</v>
      </c>
      <c r="AT100" t="str">
        <f t="shared" ca="1" si="93"/>
        <v>Male</v>
      </c>
      <c r="AU100">
        <f t="shared" ca="1" si="94"/>
        <v>2773</v>
      </c>
      <c r="AV100">
        <f t="shared" ca="1" si="95"/>
        <v>2</v>
      </c>
      <c r="AW100">
        <f t="shared" ca="1" si="96"/>
        <v>40</v>
      </c>
      <c r="AX100">
        <f t="shared" ca="1" si="97"/>
        <v>1</v>
      </c>
      <c r="BB100" t="str">
        <f t="shared" ca="1" si="98"/>
        <v>Vaginal</v>
      </c>
      <c r="BC100" t="str">
        <f t="shared" ca="1" si="99"/>
        <v>No</v>
      </c>
      <c r="BD100" t="str">
        <f t="shared" ca="1" si="99"/>
        <v>Yes</v>
      </c>
      <c r="BG100" t="str">
        <f t="shared" ca="1" si="100"/>
        <v>Yes</v>
      </c>
      <c r="BH100">
        <f t="shared" ca="1" si="101"/>
        <v>38</v>
      </c>
      <c r="BI100">
        <f t="shared" ca="1" si="102"/>
        <v>0</v>
      </c>
      <c r="BJ100">
        <f t="shared" ca="1" si="103"/>
        <v>5</v>
      </c>
      <c r="BK100" t="str">
        <f t="shared" si="104"/>
        <v/>
      </c>
      <c r="BL100" s="26">
        <f t="shared" ca="1" si="105"/>
        <v>7</v>
      </c>
      <c r="BO100" s="26" t="str">
        <f t="shared" ca="1" si="106"/>
        <v>No</v>
      </c>
      <c r="CD100" s="26" t="str">
        <f t="shared" ca="1" si="107"/>
        <v>Yes</v>
      </c>
      <c r="CE100" s="26" t="str">
        <f t="shared" ca="1" si="108"/>
        <v>LMA</v>
      </c>
      <c r="CI100" s="31" t="str">
        <f t="shared" si="109"/>
        <v/>
      </c>
      <c r="CJ100" s="26" t="str">
        <f t="shared" ca="1" si="110"/>
        <v>OT</v>
      </c>
      <c r="CK100" s="26" t="str">
        <f t="shared" ca="1" si="111"/>
        <v>NA</v>
      </c>
      <c r="DN100" s="26" t="str">
        <f t="shared" ca="1" si="112"/>
        <v>No</v>
      </c>
      <c r="DV100" t="str">
        <f t="shared" si="113"/>
        <v/>
      </c>
      <c r="DZ100" t="str">
        <f t="shared" si="114"/>
        <v/>
      </c>
      <c r="EA100" t="str">
        <f t="shared" si="115"/>
        <v/>
      </c>
      <c r="EB100" t="str">
        <f t="shared" si="116"/>
        <v/>
      </c>
      <c r="EC100" t="str">
        <f t="shared" si="117"/>
        <v/>
      </c>
      <c r="ED100" t="str">
        <f t="shared" si="118"/>
        <v/>
      </c>
      <c r="EE100" s="34" t="str">
        <f t="shared" si="119"/>
        <v/>
      </c>
      <c r="ER100" s="32" t="str">
        <f t="shared" si="120"/>
        <v/>
      </c>
      <c r="FA100" s="31" t="str">
        <f t="shared" si="121"/>
        <v/>
      </c>
      <c r="FM100" s="31" t="str">
        <f t="shared" si="122"/>
        <v/>
      </c>
      <c r="FQ100" s="26" t="s">
        <v>349</v>
      </c>
      <c r="FR100" s="39" t="str">
        <f t="shared" ca="1" si="123"/>
        <v>NA</v>
      </c>
      <c r="GO100" t="str">
        <f t="shared" ca="1" si="124"/>
        <v/>
      </c>
      <c r="GP100" t="str">
        <f t="shared" si="125"/>
        <v/>
      </c>
      <c r="GS100" t="str">
        <f t="shared" ca="1" si="126"/>
        <v/>
      </c>
      <c r="GY100" t="str">
        <f t="shared" ca="1" si="127"/>
        <v/>
      </c>
      <c r="GZ100" t="str">
        <f t="shared" si="128"/>
        <v/>
      </c>
      <c r="HF100" t="str">
        <f t="shared" ca="1" si="129"/>
        <v/>
      </c>
      <c r="HG100" s="31" t="str">
        <f t="shared" si="130"/>
        <v/>
      </c>
      <c r="HM100" t="str">
        <f t="shared" ca="1" si="131"/>
        <v/>
      </c>
      <c r="HN100" t="str">
        <f t="shared" si="132"/>
        <v/>
      </c>
      <c r="HT100" t="str">
        <f t="shared" ca="1" si="133"/>
        <v/>
      </c>
      <c r="HU100" t="str">
        <f t="shared" si="134"/>
        <v/>
      </c>
      <c r="IA100" s="37" t="str">
        <f t="shared" ca="1" si="135"/>
        <v/>
      </c>
      <c r="IB100" t="str">
        <f t="shared" si="136"/>
        <v/>
      </c>
      <c r="IH100" s="37" t="str">
        <f t="shared" ca="1" si="137"/>
        <v/>
      </c>
      <c r="II100" t="str">
        <f t="shared" si="138"/>
        <v/>
      </c>
      <c r="JT100" s="26" t="str">
        <f t="shared" si="139"/>
        <v/>
      </c>
      <c r="JV100" t="str">
        <f t="shared" si="140"/>
        <v/>
      </c>
      <c r="KK100" t="str">
        <f t="shared" si="141"/>
        <v/>
      </c>
      <c r="KM100" s="31" t="str">
        <f t="shared" si="142"/>
        <v/>
      </c>
      <c r="KP100" s="38" t="str">
        <f t="shared" si="143"/>
        <v/>
      </c>
      <c r="KX100" t="str">
        <f t="shared" si="144"/>
        <v/>
      </c>
      <c r="KY100" t="str">
        <f t="shared" si="145"/>
        <v/>
      </c>
      <c r="LB100" t="str">
        <f t="shared" si="146"/>
        <v/>
      </c>
      <c r="LD100" t="str">
        <f t="shared" si="147"/>
        <v/>
      </c>
      <c r="LE100" t="str">
        <f t="shared" si="148"/>
        <v/>
      </c>
      <c r="LO100" t="str">
        <f t="shared" si="149"/>
        <v/>
      </c>
    </row>
    <row r="101" spans="1:327" ht="16" x14ac:dyDescent="0.2">
      <c r="A101">
        <v>2</v>
      </c>
      <c r="C101" s="26" t="str">
        <f t="shared" ca="1" si="77"/>
        <v>Outborn</v>
      </c>
      <c r="E101" s="27" t="str">
        <f t="shared" ca="1" si="78"/>
        <v>Jul</v>
      </c>
      <c r="F101" s="27" t="str">
        <f t="shared" ca="1" si="79"/>
        <v>Mar</v>
      </c>
      <c r="G101" s="28" t="str">
        <f t="shared" ca="1" si="80"/>
        <v/>
      </c>
      <c r="H101" t="str">
        <f t="shared" si="81"/>
        <v/>
      </c>
      <c r="I101" s="26">
        <f t="shared" ca="1" si="82"/>
        <v>81</v>
      </c>
      <c r="L101" s="31" t="str">
        <f t="shared" si="83"/>
        <v/>
      </c>
      <c r="O101" s="26">
        <f t="shared" ca="1" si="84"/>
        <v>38</v>
      </c>
      <c r="P101" s="26" t="str">
        <f t="shared" ca="1" si="85"/>
        <v>Yes</v>
      </c>
      <c r="Q101" s="26" t="str">
        <f t="shared" ca="1" si="85"/>
        <v>No</v>
      </c>
      <c r="R101" s="26" t="str">
        <f t="shared" ca="1" si="85"/>
        <v>Yes</v>
      </c>
      <c r="S101" s="26" t="str">
        <f t="shared" ca="1" si="86"/>
        <v>Caucasian</v>
      </c>
      <c r="T101" s="26" t="str">
        <f t="shared" ca="1" si="87"/>
        <v>Yes</v>
      </c>
      <c r="U101" s="26">
        <f t="shared" ca="1" si="88"/>
        <v>3256</v>
      </c>
      <c r="X101" s="26" t="str">
        <f t="shared" ca="1" si="89"/>
        <v>No</v>
      </c>
      <c r="Y101" s="26" t="str">
        <f t="shared" ca="1" si="89"/>
        <v>No</v>
      </c>
      <c r="Z101" s="26" t="str">
        <f t="shared" ca="1" si="89"/>
        <v>No</v>
      </c>
      <c r="AA101" s="26" t="str">
        <f t="shared" ca="1" si="75"/>
        <v>No</v>
      </c>
      <c r="AB101" s="26" t="str">
        <f t="shared" ca="1" si="75"/>
        <v>No</v>
      </c>
      <c r="AG101" s="26" t="str">
        <f t="shared" ca="1" si="90"/>
        <v>Yes</v>
      </c>
      <c r="AH101" s="26" t="str">
        <f t="shared" ca="1" si="90"/>
        <v>No</v>
      </c>
      <c r="AI101" s="26" t="str">
        <f t="shared" ca="1" si="90"/>
        <v>No</v>
      </c>
      <c r="AJ101" s="26" t="str">
        <f t="shared" ca="1" si="76"/>
        <v>Yes</v>
      </c>
      <c r="AK101" s="26" t="str">
        <f t="shared" ca="1" si="76"/>
        <v>Yes</v>
      </c>
      <c r="AL101" s="26" t="str">
        <f t="shared" ca="1" si="76"/>
        <v>Yes</v>
      </c>
      <c r="AM101" s="26">
        <f t="shared" ca="1" si="91"/>
        <v>2</v>
      </c>
      <c r="AN101" s="26">
        <f t="shared" ca="1" si="92"/>
        <v>2</v>
      </c>
      <c r="AT101" t="str">
        <f t="shared" ca="1" si="93"/>
        <v>Female</v>
      </c>
      <c r="AU101">
        <f t="shared" ca="1" si="94"/>
        <v>3453</v>
      </c>
      <c r="AV101">
        <f t="shared" ca="1" si="95"/>
        <v>-3</v>
      </c>
      <c r="AW101">
        <f t="shared" ca="1" si="96"/>
        <v>31</v>
      </c>
      <c r="AX101">
        <f t="shared" ca="1" si="97"/>
        <v>6</v>
      </c>
      <c r="BB101" t="str">
        <f t="shared" ca="1" si="98"/>
        <v>ELUCS</v>
      </c>
      <c r="BC101" t="str">
        <f t="shared" ca="1" si="99"/>
        <v>Yes</v>
      </c>
      <c r="BD101" t="str">
        <f t="shared" ca="1" si="99"/>
        <v>No</v>
      </c>
      <c r="BG101" t="str">
        <f t="shared" ca="1" si="100"/>
        <v>Yes</v>
      </c>
      <c r="BH101">
        <f t="shared" ca="1" si="101"/>
        <v>36</v>
      </c>
      <c r="BI101">
        <f t="shared" ca="1" si="102"/>
        <v>2</v>
      </c>
      <c r="BJ101">
        <f t="shared" ca="1" si="103"/>
        <v>4</v>
      </c>
      <c r="BK101" t="str">
        <f t="shared" si="104"/>
        <v/>
      </c>
      <c r="BL101" s="26">
        <f t="shared" ca="1" si="105"/>
        <v>6</v>
      </c>
      <c r="BO101" s="26" t="str">
        <f t="shared" ca="1" si="106"/>
        <v>No</v>
      </c>
      <c r="CD101" s="26" t="str">
        <f t="shared" ca="1" si="107"/>
        <v>Yes</v>
      </c>
      <c r="CE101" s="26" t="str">
        <f t="shared" ca="1" si="108"/>
        <v>ETT</v>
      </c>
      <c r="CI101" s="31" t="str">
        <f t="shared" si="109"/>
        <v/>
      </c>
      <c r="CJ101" s="26" t="str">
        <f t="shared" ca="1" si="110"/>
        <v>OT</v>
      </c>
      <c r="CK101" s="26" t="str">
        <f t="shared" ca="1" si="111"/>
        <v>No</v>
      </c>
      <c r="DN101" s="26" t="str">
        <f t="shared" ca="1" si="112"/>
        <v>No</v>
      </c>
      <c r="DV101" t="str">
        <f t="shared" si="113"/>
        <v/>
      </c>
      <c r="DZ101" t="str">
        <f t="shared" si="114"/>
        <v/>
      </c>
      <c r="EA101" t="str">
        <f t="shared" si="115"/>
        <v/>
      </c>
      <c r="EB101" t="str">
        <f t="shared" si="116"/>
        <v/>
      </c>
      <c r="EC101" t="str">
        <f t="shared" si="117"/>
        <v/>
      </c>
      <c r="ED101" t="str">
        <f t="shared" si="118"/>
        <v/>
      </c>
      <c r="EE101" s="34" t="str">
        <f t="shared" si="119"/>
        <v/>
      </c>
      <c r="ER101" s="32" t="str">
        <f t="shared" si="120"/>
        <v/>
      </c>
      <c r="FA101" s="31" t="str">
        <f t="shared" si="121"/>
        <v/>
      </c>
      <c r="FM101" s="31" t="str">
        <f t="shared" si="122"/>
        <v/>
      </c>
      <c r="FQ101" s="26" t="s">
        <v>349</v>
      </c>
      <c r="FR101" s="39" t="str">
        <f t="shared" ca="1" si="123"/>
        <v>NA</v>
      </c>
      <c r="GO101" t="str">
        <f t="shared" ca="1" si="124"/>
        <v/>
      </c>
      <c r="GP101" t="str">
        <f t="shared" si="125"/>
        <v/>
      </c>
      <c r="GS101" t="str">
        <f t="shared" ca="1" si="126"/>
        <v/>
      </c>
      <c r="GY101" t="str">
        <f t="shared" ca="1" si="127"/>
        <v/>
      </c>
      <c r="GZ101" t="str">
        <f t="shared" si="128"/>
        <v/>
      </c>
      <c r="HF101" t="str">
        <f t="shared" ca="1" si="129"/>
        <v/>
      </c>
      <c r="HG101" s="31" t="str">
        <f t="shared" si="130"/>
        <v/>
      </c>
      <c r="HM101" t="str">
        <f t="shared" ca="1" si="131"/>
        <v/>
      </c>
      <c r="HN101" t="str">
        <f t="shared" si="132"/>
        <v/>
      </c>
      <c r="HT101" t="str">
        <f t="shared" ca="1" si="133"/>
        <v/>
      </c>
      <c r="HU101" t="str">
        <f t="shared" si="134"/>
        <v/>
      </c>
      <c r="IA101" s="37" t="str">
        <f t="shared" ca="1" si="135"/>
        <v/>
      </c>
      <c r="IB101" t="str">
        <f t="shared" si="136"/>
        <v/>
      </c>
      <c r="IH101" s="37" t="str">
        <f t="shared" ca="1" si="137"/>
        <v/>
      </c>
      <c r="II101" t="str">
        <f t="shared" si="138"/>
        <v/>
      </c>
      <c r="JT101" s="26" t="str">
        <f t="shared" si="139"/>
        <v/>
      </c>
      <c r="JV101" t="str">
        <f t="shared" si="140"/>
        <v/>
      </c>
      <c r="KK101" t="str">
        <f t="shared" si="141"/>
        <v/>
      </c>
      <c r="KM101" s="31" t="str">
        <f t="shared" si="142"/>
        <v/>
      </c>
      <c r="KP101" s="38" t="str">
        <f t="shared" si="143"/>
        <v/>
      </c>
      <c r="KX101" t="str">
        <f t="shared" si="144"/>
        <v/>
      </c>
      <c r="KY101" t="str">
        <f t="shared" si="145"/>
        <v/>
      </c>
      <c r="LB101" t="str">
        <f t="shared" si="146"/>
        <v/>
      </c>
      <c r="LD101" t="str">
        <f t="shared" si="147"/>
        <v/>
      </c>
      <c r="LE101" t="str">
        <f t="shared" si="148"/>
        <v/>
      </c>
      <c r="LO101" t="str">
        <f t="shared" si="149"/>
        <v/>
      </c>
    </row>
    <row r="102" spans="1:327" ht="16" x14ac:dyDescent="0.2">
      <c r="A102" t="e">
        <f t="shared" ref="A67:A130" ca="1" si="150">_xlfn.IFS($F102=1,"Q1",$F102=2,"Q1",$F102=3,"Q1",$F102=4,"Q2",$F102=5,"Q2",$F102=6,"Q2",$F102=7,"Q3",$F102=8,"Q3",$F102=9,"Q3",$F102=10,"Q4",$F102=11,"Q4",$F102=12,"Q4",F102="","")</f>
        <v>#N/A</v>
      </c>
      <c r="E102" s="27" t="str">
        <f t="shared" ca="1" si="78"/>
        <v>Jun</v>
      </c>
      <c r="F102" s="27" t="str">
        <f t="shared" ca="1" si="79"/>
        <v>Oct</v>
      </c>
      <c r="G102" s="28" t="str">
        <f t="shared" ca="1" si="80"/>
        <v/>
      </c>
      <c r="H102" t="str">
        <f t="shared" si="81"/>
        <v/>
      </c>
      <c r="I102" s="26">
        <f t="shared" ca="1" si="82"/>
        <v>14</v>
      </c>
      <c r="L102" s="31" t="str">
        <f t="shared" si="83"/>
        <v/>
      </c>
      <c r="O102" s="26">
        <f t="shared" ca="1" si="84"/>
        <v>50</v>
      </c>
      <c r="P102" s="26" t="str">
        <f t="shared" ca="1" si="85"/>
        <v>Yes</v>
      </c>
      <c r="Q102" s="26" t="str">
        <f t="shared" ca="1" si="85"/>
        <v>Yes</v>
      </c>
      <c r="R102" s="26" t="str">
        <f t="shared" ca="1" si="85"/>
        <v>Yes</v>
      </c>
      <c r="S102" s="26" t="str">
        <f t="shared" ca="1" si="86"/>
        <v>Hispanic</v>
      </c>
      <c r="T102" s="26" t="str">
        <f t="shared" ca="1" si="87"/>
        <v>No</v>
      </c>
      <c r="U102" s="26">
        <f t="shared" ca="1" si="88"/>
        <v>3304</v>
      </c>
      <c r="X102" s="26" t="str">
        <f t="shared" ca="1" si="89"/>
        <v>No</v>
      </c>
      <c r="Y102" s="26" t="str">
        <f t="shared" ca="1" si="89"/>
        <v>No</v>
      </c>
      <c r="Z102" s="26" t="str">
        <f t="shared" ca="1" si="89"/>
        <v>No</v>
      </c>
      <c r="AA102" s="26" t="str">
        <f t="shared" ca="1" si="75"/>
        <v>No</v>
      </c>
      <c r="AB102" s="26" t="str">
        <f t="shared" ca="1" si="75"/>
        <v>Yes</v>
      </c>
      <c r="AG102" s="26" t="str">
        <f t="shared" ca="1" si="90"/>
        <v>No</v>
      </c>
      <c r="AH102" s="26" t="str">
        <f t="shared" ca="1" si="90"/>
        <v>Yes</v>
      </c>
      <c r="AI102" s="26" t="str">
        <f t="shared" ca="1" si="90"/>
        <v>Yes</v>
      </c>
      <c r="AJ102" s="26" t="str">
        <f t="shared" ca="1" si="76"/>
        <v>No</v>
      </c>
      <c r="AK102" s="26" t="str">
        <f t="shared" ca="1" si="76"/>
        <v>No</v>
      </c>
      <c r="AL102" s="26" t="str">
        <f t="shared" ca="1" si="76"/>
        <v>Yes</v>
      </c>
      <c r="AM102" s="26">
        <f t="shared" ca="1" si="91"/>
        <v>8</v>
      </c>
      <c r="AN102" s="26">
        <f t="shared" ca="1" si="92"/>
        <v>2</v>
      </c>
      <c r="AT102" t="str">
        <f t="shared" ca="1" si="93"/>
        <v>Female</v>
      </c>
      <c r="AU102">
        <f t="shared" ca="1" si="94"/>
        <v>1942</v>
      </c>
      <c r="AV102">
        <f t="shared" ca="1" si="95"/>
        <v>0</v>
      </c>
      <c r="AW102">
        <f t="shared" ca="1" si="96"/>
        <v>29</v>
      </c>
      <c r="AX102">
        <f t="shared" ca="1" si="97"/>
        <v>4</v>
      </c>
      <c r="BB102" t="str">
        <f t="shared" ca="1" si="98"/>
        <v>ELUCS</v>
      </c>
      <c r="BC102" t="str">
        <f t="shared" ca="1" si="99"/>
        <v>No</v>
      </c>
      <c r="BD102" t="str">
        <f t="shared" ca="1" si="99"/>
        <v>No</v>
      </c>
      <c r="BG102" t="str">
        <f t="shared" ca="1" si="100"/>
        <v>No</v>
      </c>
      <c r="BH102">
        <f t="shared" ca="1" si="101"/>
        <v>37</v>
      </c>
      <c r="BI102">
        <f t="shared" ca="1" si="102"/>
        <v>2</v>
      </c>
      <c r="BJ102">
        <f t="shared" ca="1" si="103"/>
        <v>8</v>
      </c>
      <c r="BK102" t="str">
        <f t="shared" si="104"/>
        <v/>
      </c>
      <c r="BL102" s="26">
        <f t="shared" ca="1" si="105"/>
        <v>10</v>
      </c>
      <c r="BO102" s="26" t="str">
        <f t="shared" ca="1" si="106"/>
        <v>No</v>
      </c>
      <c r="CD102" s="26" t="str">
        <f t="shared" ca="1" si="107"/>
        <v>Yes</v>
      </c>
      <c r="CE102" s="26" t="str">
        <f t="shared" ca="1" si="108"/>
        <v>ETT</v>
      </c>
      <c r="CI102" s="31" t="str">
        <f t="shared" si="109"/>
        <v/>
      </c>
      <c r="CJ102" s="26" t="str">
        <f t="shared" ca="1" si="110"/>
        <v>NICU</v>
      </c>
      <c r="CK102" s="26" t="str">
        <f t="shared" ca="1" si="111"/>
        <v>Yes</v>
      </c>
      <c r="DN102" s="26" t="str">
        <f t="shared" ca="1" si="112"/>
        <v>Yes</v>
      </c>
      <c r="DV102" t="str">
        <f t="shared" si="113"/>
        <v/>
      </c>
      <c r="DZ102" t="str">
        <f t="shared" si="114"/>
        <v/>
      </c>
      <c r="EA102" t="str">
        <f t="shared" si="115"/>
        <v/>
      </c>
      <c r="EB102" t="str">
        <f t="shared" si="116"/>
        <v/>
      </c>
      <c r="EC102" t="str">
        <f t="shared" si="117"/>
        <v/>
      </c>
      <c r="ED102" t="str">
        <f t="shared" si="118"/>
        <v/>
      </c>
      <c r="EE102" s="34" t="str">
        <f t="shared" si="119"/>
        <v/>
      </c>
      <c r="ER102" s="32" t="str">
        <f t="shared" si="120"/>
        <v/>
      </c>
      <c r="FA102" s="31" t="str">
        <f t="shared" si="121"/>
        <v/>
      </c>
      <c r="FM102" s="31" t="str">
        <f t="shared" si="122"/>
        <v/>
      </c>
      <c r="FQ102" s="26" t="s">
        <v>350</v>
      </c>
      <c r="FR102" s="39" t="str">
        <f t="shared" ca="1" si="123"/>
        <v>Other</v>
      </c>
      <c r="GO102" t="str">
        <f t="shared" ca="1" si="124"/>
        <v/>
      </c>
      <c r="GP102" t="str">
        <f t="shared" si="125"/>
        <v/>
      </c>
      <c r="GS102" t="str">
        <f t="shared" ca="1" si="126"/>
        <v/>
      </c>
      <c r="GY102" t="str">
        <f t="shared" ca="1" si="127"/>
        <v/>
      </c>
      <c r="GZ102" t="str">
        <f t="shared" si="128"/>
        <v/>
      </c>
      <c r="HF102" t="str">
        <f t="shared" ca="1" si="129"/>
        <v/>
      </c>
      <c r="HG102" s="31" t="str">
        <f t="shared" si="130"/>
        <v/>
      </c>
      <c r="HM102" t="str">
        <f t="shared" ca="1" si="131"/>
        <v/>
      </c>
      <c r="HN102" t="str">
        <f t="shared" si="132"/>
        <v/>
      </c>
      <c r="HT102" t="str">
        <f t="shared" ca="1" si="133"/>
        <v/>
      </c>
      <c r="HU102" t="str">
        <f t="shared" si="134"/>
        <v/>
      </c>
      <c r="IA102" s="37" t="str">
        <f t="shared" ca="1" si="135"/>
        <v/>
      </c>
      <c r="IB102" t="str">
        <f t="shared" si="136"/>
        <v/>
      </c>
      <c r="IH102" s="37" t="str">
        <f t="shared" ca="1" si="137"/>
        <v/>
      </c>
      <c r="II102" t="str">
        <f t="shared" si="138"/>
        <v/>
      </c>
      <c r="JT102" s="26" t="str">
        <f t="shared" si="139"/>
        <v/>
      </c>
      <c r="JV102" t="str">
        <f t="shared" si="140"/>
        <v/>
      </c>
      <c r="KK102" t="str">
        <f t="shared" si="141"/>
        <v/>
      </c>
      <c r="KM102" s="31" t="str">
        <f t="shared" si="142"/>
        <v/>
      </c>
      <c r="KP102" s="38" t="str">
        <f t="shared" si="143"/>
        <v/>
      </c>
      <c r="KX102" t="str">
        <f t="shared" si="144"/>
        <v/>
      </c>
      <c r="KY102" t="str">
        <f t="shared" si="145"/>
        <v/>
      </c>
      <c r="LB102" t="str">
        <f t="shared" si="146"/>
        <v/>
      </c>
      <c r="LD102" t="str">
        <f t="shared" si="147"/>
        <v/>
      </c>
      <c r="LE102" t="str">
        <f t="shared" si="148"/>
        <v/>
      </c>
      <c r="LO102" t="str">
        <f t="shared" si="149"/>
        <v/>
      </c>
    </row>
    <row r="103" spans="1:327" ht="16" x14ac:dyDescent="0.2">
      <c r="A103" t="e">
        <f t="shared" ca="1" si="150"/>
        <v>#N/A</v>
      </c>
      <c r="E103" s="27" t="str">
        <f t="shared" ca="1" si="78"/>
        <v>Jul</v>
      </c>
      <c r="F103" s="27" t="str">
        <f t="shared" ca="1" si="79"/>
        <v>Sep</v>
      </c>
      <c r="G103" s="28" t="str">
        <f t="shared" ca="1" si="80"/>
        <v/>
      </c>
      <c r="H103" t="str">
        <f t="shared" si="81"/>
        <v/>
      </c>
      <c r="I103" s="26">
        <f t="shared" ca="1" si="82"/>
        <v>18</v>
      </c>
      <c r="L103" s="31" t="str">
        <f t="shared" si="83"/>
        <v/>
      </c>
      <c r="O103" s="26">
        <f t="shared" ca="1" si="84"/>
        <v>36</v>
      </c>
      <c r="P103" s="26" t="str">
        <f t="shared" ca="1" si="85"/>
        <v>No</v>
      </c>
      <c r="Q103" s="26" t="str">
        <f t="shared" ca="1" si="85"/>
        <v>No</v>
      </c>
      <c r="R103" s="26" t="str">
        <f t="shared" ca="1" si="85"/>
        <v>No</v>
      </c>
      <c r="S103" s="26" t="str">
        <f t="shared" ca="1" si="86"/>
        <v>Eskimo</v>
      </c>
      <c r="T103" s="26" t="str">
        <f t="shared" ca="1" si="87"/>
        <v>No</v>
      </c>
      <c r="U103" s="26">
        <f t="shared" ca="1" si="88"/>
        <v>3295</v>
      </c>
      <c r="X103" s="26" t="str">
        <f t="shared" ca="1" si="89"/>
        <v>Yes</v>
      </c>
      <c r="Y103" s="26" t="str">
        <f t="shared" ca="1" si="89"/>
        <v>No</v>
      </c>
      <c r="Z103" s="26" t="str">
        <f t="shared" ca="1" si="89"/>
        <v>Yes</v>
      </c>
      <c r="AA103" s="26" t="str">
        <f t="shared" ca="1" si="75"/>
        <v>Yes</v>
      </c>
      <c r="AB103" s="26" t="str">
        <f t="shared" ca="1" si="75"/>
        <v>No</v>
      </c>
      <c r="AG103" s="26" t="str">
        <f t="shared" ca="1" si="90"/>
        <v>No</v>
      </c>
      <c r="AH103" s="26" t="str">
        <f t="shared" ca="1" si="90"/>
        <v>Yes</v>
      </c>
      <c r="AI103" s="26" t="str">
        <f t="shared" ca="1" si="90"/>
        <v>Yes</v>
      </c>
      <c r="AJ103" s="26" t="str">
        <f t="shared" ca="1" si="76"/>
        <v>Yes</v>
      </c>
      <c r="AK103" s="26" t="str">
        <f t="shared" ca="1" si="76"/>
        <v>No</v>
      </c>
      <c r="AL103" s="26" t="str">
        <f t="shared" ca="1" si="76"/>
        <v>Yes</v>
      </c>
      <c r="AM103" s="26">
        <f t="shared" ca="1" si="91"/>
        <v>10</v>
      </c>
      <c r="AN103" s="26">
        <f t="shared" ca="1" si="92"/>
        <v>1</v>
      </c>
      <c r="AT103" t="str">
        <f t="shared" ca="1" si="93"/>
        <v>Male</v>
      </c>
      <c r="AU103">
        <f t="shared" ca="1" si="94"/>
        <v>3560</v>
      </c>
      <c r="AV103">
        <f t="shared" ca="1" si="95"/>
        <v>-1</v>
      </c>
      <c r="AW103">
        <f t="shared" ca="1" si="96"/>
        <v>29</v>
      </c>
      <c r="AX103">
        <f t="shared" ca="1" si="97"/>
        <v>6</v>
      </c>
      <c r="BB103" t="str">
        <f t="shared" ca="1" si="98"/>
        <v>Vaginal</v>
      </c>
      <c r="BC103" t="str">
        <f t="shared" ca="1" si="99"/>
        <v>Yes</v>
      </c>
      <c r="BD103" t="str">
        <f t="shared" ca="1" si="99"/>
        <v>Yes</v>
      </c>
      <c r="BG103" t="str">
        <f t="shared" ca="1" si="100"/>
        <v>No</v>
      </c>
      <c r="BH103">
        <f t="shared" ca="1" si="101"/>
        <v>34</v>
      </c>
      <c r="BI103">
        <f t="shared" ca="1" si="102"/>
        <v>-8</v>
      </c>
      <c r="BJ103">
        <f t="shared" ca="1" si="103"/>
        <v>17</v>
      </c>
      <c r="BK103" t="str">
        <f t="shared" si="104"/>
        <v/>
      </c>
      <c r="BL103" s="26">
        <f t="shared" ca="1" si="105"/>
        <v>19</v>
      </c>
      <c r="BO103" s="26" t="str">
        <f t="shared" ca="1" si="106"/>
        <v>Yes</v>
      </c>
      <c r="CD103" s="26" t="str">
        <f t="shared" ca="1" si="107"/>
        <v>Yes</v>
      </c>
      <c r="CE103" s="26" t="str">
        <f t="shared" ca="1" si="108"/>
        <v>MIST</v>
      </c>
      <c r="CI103" s="31" t="str">
        <f t="shared" si="109"/>
        <v/>
      </c>
      <c r="CJ103" s="26" t="str">
        <f t="shared" ca="1" si="110"/>
        <v>BS</v>
      </c>
      <c r="CK103" s="26" t="str">
        <f t="shared" ca="1" si="111"/>
        <v>No</v>
      </c>
      <c r="DN103" s="26" t="str">
        <f t="shared" ca="1" si="112"/>
        <v>No</v>
      </c>
      <c r="DV103" t="str">
        <f t="shared" si="113"/>
        <v/>
      </c>
      <c r="DZ103" t="str">
        <f t="shared" si="114"/>
        <v/>
      </c>
      <c r="EA103" t="str">
        <f t="shared" si="115"/>
        <v/>
      </c>
      <c r="EB103" t="str">
        <f t="shared" si="116"/>
        <v/>
      </c>
      <c r="EC103" t="str">
        <f t="shared" si="117"/>
        <v/>
      </c>
      <c r="ED103" t="str">
        <f t="shared" si="118"/>
        <v/>
      </c>
      <c r="EE103" s="34" t="str">
        <f t="shared" si="119"/>
        <v/>
      </c>
      <c r="ER103" s="32" t="str">
        <f t="shared" si="120"/>
        <v/>
      </c>
      <c r="FA103" s="31" t="str">
        <f t="shared" si="121"/>
        <v/>
      </c>
      <c r="FM103" s="31" t="str">
        <f t="shared" si="122"/>
        <v/>
      </c>
      <c r="FQ103" s="26" t="s">
        <v>349</v>
      </c>
      <c r="FR103" s="39" t="str">
        <f t="shared" ca="1" si="123"/>
        <v>NA</v>
      </c>
      <c r="GO103" t="str">
        <f t="shared" ca="1" si="124"/>
        <v/>
      </c>
      <c r="GP103" t="str">
        <f t="shared" si="125"/>
        <v/>
      </c>
      <c r="GS103" t="str">
        <f t="shared" ca="1" si="126"/>
        <v/>
      </c>
      <c r="GY103" t="str">
        <f t="shared" ca="1" si="127"/>
        <v/>
      </c>
      <c r="GZ103" t="str">
        <f t="shared" si="128"/>
        <v/>
      </c>
      <c r="HF103" t="str">
        <f t="shared" ca="1" si="129"/>
        <v/>
      </c>
      <c r="HG103" s="31" t="str">
        <f t="shared" si="130"/>
        <v/>
      </c>
      <c r="HM103" t="str">
        <f t="shared" ca="1" si="131"/>
        <v/>
      </c>
      <c r="HN103" t="str">
        <f t="shared" si="132"/>
        <v/>
      </c>
      <c r="HT103" t="str">
        <f t="shared" ca="1" si="133"/>
        <v/>
      </c>
      <c r="HU103" t="str">
        <f t="shared" si="134"/>
        <v/>
      </c>
      <c r="IA103" s="37" t="str">
        <f t="shared" ca="1" si="135"/>
        <v/>
      </c>
      <c r="IB103" t="str">
        <f t="shared" si="136"/>
        <v/>
      </c>
      <c r="IH103" s="37" t="str">
        <f t="shared" ca="1" si="137"/>
        <v/>
      </c>
      <c r="II103" t="str">
        <f t="shared" si="138"/>
        <v/>
      </c>
      <c r="JT103" s="26" t="str">
        <f t="shared" si="139"/>
        <v/>
      </c>
      <c r="JV103" t="str">
        <f t="shared" si="140"/>
        <v/>
      </c>
      <c r="KK103" t="str">
        <f t="shared" si="141"/>
        <v/>
      </c>
      <c r="KM103" s="31" t="str">
        <f t="shared" si="142"/>
        <v/>
      </c>
      <c r="KP103" s="38" t="str">
        <f t="shared" si="143"/>
        <v/>
      </c>
      <c r="KX103" t="str">
        <f t="shared" si="144"/>
        <v/>
      </c>
      <c r="KY103" t="str">
        <f t="shared" si="145"/>
        <v/>
      </c>
      <c r="LB103" t="str">
        <f t="shared" si="146"/>
        <v/>
      </c>
      <c r="LD103" t="str">
        <f t="shared" si="147"/>
        <v/>
      </c>
      <c r="LE103" t="str">
        <f t="shared" si="148"/>
        <v/>
      </c>
      <c r="LO103" t="str">
        <f t="shared" si="149"/>
        <v/>
      </c>
    </row>
    <row r="104" spans="1:327" ht="16" x14ac:dyDescent="0.2">
      <c r="A104" t="e">
        <f t="shared" ca="1" si="150"/>
        <v>#N/A</v>
      </c>
      <c r="E104" s="27" t="str">
        <f t="shared" ca="1" si="78"/>
        <v>Jul</v>
      </c>
      <c r="F104" s="27" t="str">
        <f t="shared" ca="1" si="79"/>
        <v>Apr</v>
      </c>
      <c r="G104" s="28" t="str">
        <f t="shared" ca="1" si="80"/>
        <v/>
      </c>
      <c r="H104" t="str">
        <f t="shared" si="81"/>
        <v/>
      </c>
      <c r="I104" s="26">
        <f t="shared" ca="1" si="82"/>
        <v>48</v>
      </c>
      <c r="L104" s="31" t="str">
        <f t="shared" si="83"/>
        <v/>
      </c>
      <c r="O104" s="26">
        <f t="shared" ca="1" si="84"/>
        <v>28</v>
      </c>
      <c r="P104" s="26" t="str">
        <f t="shared" ca="1" si="85"/>
        <v>Yes</v>
      </c>
      <c r="Q104" s="26" t="str">
        <f t="shared" ca="1" si="85"/>
        <v>Yes</v>
      </c>
      <c r="R104" s="26" t="str">
        <f t="shared" ca="1" si="85"/>
        <v>Yes</v>
      </c>
      <c r="S104" s="26" t="str">
        <f t="shared" ca="1" si="86"/>
        <v>Hispanic</v>
      </c>
      <c r="T104" s="26" t="str">
        <f t="shared" ca="1" si="87"/>
        <v>No</v>
      </c>
      <c r="U104" s="26">
        <f t="shared" ca="1" si="88"/>
        <v>3498</v>
      </c>
      <c r="X104" s="26" t="str">
        <f t="shared" ca="1" si="89"/>
        <v>No</v>
      </c>
      <c r="Y104" s="26" t="str">
        <f t="shared" ca="1" si="89"/>
        <v>No</v>
      </c>
      <c r="Z104" s="26" t="str">
        <f t="shared" ca="1" si="89"/>
        <v>No</v>
      </c>
      <c r="AA104" s="26" t="str">
        <f t="shared" ca="1" si="75"/>
        <v>No</v>
      </c>
      <c r="AB104" s="26" t="str">
        <f t="shared" ca="1" si="75"/>
        <v>No</v>
      </c>
      <c r="AG104" s="26" t="str">
        <f t="shared" ca="1" si="90"/>
        <v>Yes</v>
      </c>
      <c r="AH104" s="26" t="str">
        <f t="shared" ca="1" si="90"/>
        <v>Yes</v>
      </c>
      <c r="AI104" s="26" t="str">
        <f t="shared" ca="1" si="90"/>
        <v>No</v>
      </c>
      <c r="AJ104" s="26" t="str">
        <f t="shared" ca="1" si="76"/>
        <v>Yes</v>
      </c>
      <c r="AK104" s="26" t="str">
        <f t="shared" ca="1" si="76"/>
        <v>No</v>
      </c>
      <c r="AL104" s="26" t="str">
        <f t="shared" ca="1" si="76"/>
        <v>Yes</v>
      </c>
      <c r="AM104" s="26">
        <f t="shared" ca="1" si="91"/>
        <v>7</v>
      </c>
      <c r="AN104" s="26">
        <f t="shared" ca="1" si="92"/>
        <v>3</v>
      </c>
      <c r="AT104" t="str">
        <f t="shared" ca="1" si="93"/>
        <v>Female</v>
      </c>
      <c r="AU104">
        <f t="shared" ca="1" si="94"/>
        <v>1081</v>
      </c>
      <c r="AV104">
        <f t="shared" ca="1" si="95"/>
        <v>-2</v>
      </c>
      <c r="AW104">
        <f t="shared" ca="1" si="96"/>
        <v>30</v>
      </c>
      <c r="AX104">
        <f t="shared" ca="1" si="97"/>
        <v>6</v>
      </c>
      <c r="BB104" t="str">
        <f t="shared" ca="1" si="98"/>
        <v>INSTRUMENTAL</v>
      </c>
      <c r="BC104" t="str">
        <f t="shared" ca="1" si="99"/>
        <v>No</v>
      </c>
      <c r="BD104" t="str">
        <f t="shared" ca="1" si="99"/>
        <v>No</v>
      </c>
      <c r="BG104" t="str">
        <f t="shared" ca="1" si="100"/>
        <v>No</v>
      </c>
      <c r="BH104">
        <f t="shared" ca="1" si="101"/>
        <v>36</v>
      </c>
      <c r="BI104">
        <f t="shared" ca="1" si="102"/>
        <v>0</v>
      </c>
      <c r="BJ104">
        <f t="shared" ca="1" si="103"/>
        <v>14</v>
      </c>
      <c r="BK104" t="str">
        <f t="shared" si="104"/>
        <v/>
      </c>
      <c r="BL104" s="26">
        <f t="shared" ca="1" si="105"/>
        <v>16</v>
      </c>
      <c r="BO104" s="26" t="str">
        <f t="shared" ca="1" si="106"/>
        <v>Yes</v>
      </c>
      <c r="CD104" s="26" t="str">
        <f t="shared" ca="1" si="107"/>
        <v>Yes</v>
      </c>
      <c r="CE104" s="26" t="str">
        <f t="shared" ca="1" si="108"/>
        <v>MIST</v>
      </c>
      <c r="CI104" s="31" t="str">
        <f t="shared" si="109"/>
        <v/>
      </c>
      <c r="CJ104" s="26" t="str">
        <f t="shared" ca="1" si="110"/>
        <v>NICU</v>
      </c>
      <c r="CK104" s="26" t="str">
        <f t="shared" ca="1" si="111"/>
        <v>No</v>
      </c>
      <c r="DN104" s="26" t="str">
        <f t="shared" ca="1" si="112"/>
        <v>Yes</v>
      </c>
      <c r="DV104" t="str">
        <f t="shared" si="113"/>
        <v/>
      </c>
      <c r="DZ104" t="str">
        <f t="shared" si="114"/>
        <v/>
      </c>
      <c r="EA104" t="str">
        <f t="shared" si="115"/>
        <v/>
      </c>
      <c r="EB104" t="str">
        <f t="shared" si="116"/>
        <v/>
      </c>
      <c r="EC104" t="str">
        <f t="shared" si="117"/>
        <v/>
      </c>
      <c r="ED104" t="str">
        <f t="shared" si="118"/>
        <v/>
      </c>
      <c r="EE104" s="34" t="str">
        <f t="shared" si="119"/>
        <v/>
      </c>
      <c r="ER104" s="32" t="str">
        <f t="shared" si="120"/>
        <v/>
      </c>
      <c r="FA104" s="31" t="str">
        <f t="shared" si="121"/>
        <v/>
      </c>
      <c r="FM104" s="31" t="str">
        <f t="shared" si="122"/>
        <v/>
      </c>
      <c r="FQ104" s="26" t="s">
        <v>349</v>
      </c>
      <c r="FR104" s="39" t="str">
        <f t="shared" ca="1" si="123"/>
        <v>NA</v>
      </c>
      <c r="GO104" t="str">
        <f t="shared" ca="1" si="124"/>
        <v/>
      </c>
      <c r="GP104" t="str">
        <f t="shared" si="125"/>
        <v/>
      </c>
      <c r="GS104" t="str">
        <f t="shared" ca="1" si="126"/>
        <v/>
      </c>
      <c r="GY104" t="str">
        <f t="shared" ca="1" si="127"/>
        <v/>
      </c>
      <c r="GZ104" t="str">
        <f t="shared" si="128"/>
        <v/>
      </c>
      <c r="HF104" t="str">
        <f t="shared" ca="1" si="129"/>
        <v/>
      </c>
      <c r="HG104" s="31" t="str">
        <f t="shared" si="130"/>
        <v/>
      </c>
      <c r="HM104" t="str">
        <f t="shared" ca="1" si="131"/>
        <v/>
      </c>
      <c r="HN104" t="str">
        <f t="shared" si="132"/>
        <v/>
      </c>
      <c r="HT104" t="str">
        <f t="shared" ca="1" si="133"/>
        <v/>
      </c>
      <c r="HU104" t="str">
        <f t="shared" si="134"/>
        <v/>
      </c>
      <c r="IA104" s="37" t="str">
        <f t="shared" ca="1" si="135"/>
        <v/>
      </c>
      <c r="IB104" t="str">
        <f t="shared" si="136"/>
        <v/>
      </c>
      <c r="IH104" s="37" t="str">
        <f t="shared" ca="1" si="137"/>
        <v/>
      </c>
      <c r="II104" t="str">
        <f t="shared" si="138"/>
        <v/>
      </c>
      <c r="JT104" s="26" t="str">
        <f t="shared" si="139"/>
        <v/>
      </c>
      <c r="JV104" t="str">
        <f t="shared" si="140"/>
        <v/>
      </c>
      <c r="KK104" t="str">
        <f t="shared" si="141"/>
        <v/>
      </c>
      <c r="KM104" s="31" t="str">
        <f t="shared" si="142"/>
        <v/>
      </c>
      <c r="KP104" s="38" t="str">
        <f t="shared" si="143"/>
        <v/>
      </c>
      <c r="KX104" t="str">
        <f t="shared" si="144"/>
        <v/>
      </c>
      <c r="KY104" t="str">
        <f t="shared" si="145"/>
        <v/>
      </c>
      <c r="LB104" t="str">
        <f t="shared" si="146"/>
        <v/>
      </c>
      <c r="LD104" t="str">
        <f t="shared" si="147"/>
        <v/>
      </c>
      <c r="LE104" t="str">
        <f t="shared" si="148"/>
        <v/>
      </c>
      <c r="LO104" t="str">
        <f t="shared" si="149"/>
        <v/>
      </c>
    </row>
    <row r="105" spans="1:327" ht="16" x14ac:dyDescent="0.2">
      <c r="A105" t="e">
        <f t="shared" ca="1" si="150"/>
        <v>#N/A</v>
      </c>
      <c r="E105" s="27" t="str">
        <f t="shared" ca="1" si="78"/>
        <v>May</v>
      </c>
      <c r="F105" s="27" t="str">
        <f t="shared" ca="1" si="79"/>
        <v>Mar</v>
      </c>
      <c r="G105" s="28" t="str">
        <f t="shared" ca="1" si="80"/>
        <v/>
      </c>
      <c r="H105" t="str">
        <f t="shared" si="81"/>
        <v/>
      </c>
      <c r="I105" s="26">
        <f t="shared" ca="1" si="82"/>
        <v>89</v>
      </c>
      <c r="L105" s="31" t="str">
        <f t="shared" si="83"/>
        <v/>
      </c>
      <c r="O105" s="26">
        <f t="shared" ca="1" si="84"/>
        <v>32</v>
      </c>
      <c r="P105" s="26" t="str">
        <f t="shared" ca="1" si="85"/>
        <v>Yes</v>
      </c>
      <c r="Q105" s="26" t="str">
        <f t="shared" ca="1" si="85"/>
        <v>No</v>
      </c>
      <c r="R105" s="26" t="str">
        <f t="shared" ca="1" si="85"/>
        <v>No</v>
      </c>
      <c r="S105" s="26" t="str">
        <f t="shared" ca="1" si="86"/>
        <v>Hispanic</v>
      </c>
      <c r="T105" s="26" t="str">
        <f t="shared" ca="1" si="87"/>
        <v>Yes</v>
      </c>
      <c r="U105" s="26">
        <f t="shared" ca="1" si="88"/>
        <v>3932</v>
      </c>
      <c r="X105" s="26" t="str">
        <f t="shared" ca="1" si="89"/>
        <v>Yes</v>
      </c>
      <c r="Y105" s="26" t="str">
        <f t="shared" ca="1" si="89"/>
        <v>Yes</v>
      </c>
      <c r="Z105" s="26" t="str">
        <f t="shared" ca="1" si="89"/>
        <v>No</v>
      </c>
      <c r="AA105" s="26" t="str">
        <f t="shared" ca="1" si="75"/>
        <v>Yes</v>
      </c>
      <c r="AB105" s="26" t="str">
        <f t="shared" ca="1" si="75"/>
        <v>No</v>
      </c>
      <c r="AG105" s="26" t="str">
        <f t="shared" ca="1" si="90"/>
        <v>Yes</v>
      </c>
      <c r="AH105" s="26" t="str">
        <f t="shared" ca="1" si="90"/>
        <v>No</v>
      </c>
      <c r="AI105" s="26" t="str">
        <f t="shared" ca="1" si="90"/>
        <v>No</v>
      </c>
      <c r="AJ105" s="26" t="str">
        <f t="shared" ca="1" si="76"/>
        <v>No</v>
      </c>
      <c r="AK105" s="26" t="str">
        <f t="shared" ca="1" si="76"/>
        <v>No</v>
      </c>
      <c r="AL105" s="26" t="str">
        <f t="shared" ca="1" si="76"/>
        <v>No</v>
      </c>
      <c r="AM105" s="26">
        <f t="shared" ca="1" si="91"/>
        <v>3</v>
      </c>
      <c r="AN105" s="26">
        <f t="shared" ca="1" si="92"/>
        <v>3</v>
      </c>
      <c r="AT105" t="str">
        <f t="shared" ca="1" si="93"/>
        <v>Male</v>
      </c>
      <c r="AU105">
        <f t="shared" ca="1" si="94"/>
        <v>2950</v>
      </c>
      <c r="AV105">
        <f t="shared" ca="1" si="95"/>
        <v>1</v>
      </c>
      <c r="AW105">
        <f t="shared" ca="1" si="96"/>
        <v>25</v>
      </c>
      <c r="AX105">
        <f t="shared" ca="1" si="97"/>
        <v>4</v>
      </c>
      <c r="BB105" t="str">
        <f t="shared" ca="1" si="98"/>
        <v>INSTRUMENTAL</v>
      </c>
      <c r="BC105" t="str">
        <f t="shared" ca="1" si="99"/>
        <v>No</v>
      </c>
      <c r="BD105" t="str">
        <f t="shared" ca="1" si="99"/>
        <v>Yes</v>
      </c>
      <c r="BG105" t="str">
        <f t="shared" ca="1" si="100"/>
        <v>Yes</v>
      </c>
      <c r="BH105">
        <f t="shared" ca="1" si="101"/>
        <v>37</v>
      </c>
      <c r="BI105">
        <f t="shared" ca="1" si="102"/>
        <v>-5</v>
      </c>
      <c r="BJ105">
        <f t="shared" ca="1" si="103"/>
        <v>3</v>
      </c>
      <c r="BK105" t="str">
        <f t="shared" si="104"/>
        <v/>
      </c>
      <c r="BL105" s="26" t="str">
        <f t="shared" ca="1" si="105"/>
        <v>NA</v>
      </c>
      <c r="BO105" s="26" t="str">
        <f t="shared" ca="1" si="106"/>
        <v>Yes</v>
      </c>
      <c r="CD105" s="26" t="str">
        <f t="shared" ca="1" si="107"/>
        <v>No</v>
      </c>
      <c r="CE105" s="26" t="str">
        <f t="shared" ca="1" si="108"/>
        <v>NA</v>
      </c>
      <c r="CI105" s="31" t="str">
        <f t="shared" si="109"/>
        <v/>
      </c>
      <c r="CJ105" s="26" t="str">
        <f t="shared" ca="1" si="110"/>
        <v>NA</v>
      </c>
      <c r="CK105" s="26" t="str">
        <f t="shared" ca="1" si="111"/>
        <v>No</v>
      </c>
      <c r="DN105" s="26" t="str">
        <f t="shared" ca="1" si="112"/>
        <v>Yes</v>
      </c>
      <c r="DV105" t="str">
        <f t="shared" si="113"/>
        <v/>
      </c>
      <c r="DZ105" t="str">
        <f t="shared" si="114"/>
        <v/>
      </c>
      <c r="EA105" t="str">
        <f t="shared" si="115"/>
        <v/>
      </c>
      <c r="EB105" t="str">
        <f t="shared" si="116"/>
        <v/>
      </c>
      <c r="EC105" t="str">
        <f t="shared" si="117"/>
        <v/>
      </c>
      <c r="ED105" t="str">
        <f t="shared" si="118"/>
        <v/>
      </c>
      <c r="EE105" s="34" t="str">
        <f t="shared" si="119"/>
        <v/>
      </c>
      <c r="ER105" s="32" t="str">
        <f t="shared" si="120"/>
        <v/>
      </c>
      <c r="FA105" s="31" t="str">
        <f t="shared" si="121"/>
        <v/>
      </c>
      <c r="FM105" s="31" t="str">
        <f t="shared" si="122"/>
        <v/>
      </c>
      <c r="FQ105" s="26" t="s">
        <v>350</v>
      </c>
      <c r="FR105" s="39" t="str">
        <f t="shared" ca="1" si="123"/>
        <v>Other</v>
      </c>
      <c r="GO105" t="str">
        <f t="shared" ca="1" si="124"/>
        <v/>
      </c>
      <c r="GP105" t="str">
        <f t="shared" si="125"/>
        <v/>
      </c>
      <c r="GS105" t="str">
        <f t="shared" ca="1" si="126"/>
        <v/>
      </c>
      <c r="GY105" t="str">
        <f t="shared" ca="1" si="127"/>
        <v/>
      </c>
      <c r="GZ105" t="str">
        <f t="shared" si="128"/>
        <v/>
      </c>
      <c r="HF105" t="str">
        <f t="shared" ca="1" si="129"/>
        <v/>
      </c>
      <c r="HG105" s="31" t="str">
        <f t="shared" si="130"/>
        <v/>
      </c>
      <c r="HM105" t="str">
        <f t="shared" ca="1" si="131"/>
        <v/>
      </c>
      <c r="HN105" t="str">
        <f t="shared" si="132"/>
        <v/>
      </c>
      <c r="HT105" t="str">
        <f t="shared" ca="1" si="133"/>
        <v/>
      </c>
      <c r="HU105" t="str">
        <f t="shared" si="134"/>
        <v/>
      </c>
      <c r="IA105" s="37" t="str">
        <f t="shared" ca="1" si="135"/>
        <v/>
      </c>
      <c r="IB105" t="str">
        <f t="shared" si="136"/>
        <v/>
      </c>
      <c r="IH105" s="37" t="str">
        <f t="shared" ca="1" si="137"/>
        <v/>
      </c>
      <c r="II105" t="str">
        <f t="shared" si="138"/>
        <v/>
      </c>
      <c r="JT105" s="26" t="str">
        <f t="shared" si="139"/>
        <v/>
      </c>
      <c r="JV105" t="str">
        <f t="shared" si="140"/>
        <v/>
      </c>
      <c r="KK105" t="str">
        <f t="shared" si="141"/>
        <v/>
      </c>
      <c r="KM105" s="31" t="str">
        <f t="shared" si="142"/>
        <v/>
      </c>
      <c r="KP105" s="38" t="str">
        <f t="shared" si="143"/>
        <v/>
      </c>
      <c r="KX105" t="str">
        <f t="shared" si="144"/>
        <v/>
      </c>
      <c r="KY105" t="str">
        <f t="shared" si="145"/>
        <v/>
      </c>
      <c r="LB105" t="str">
        <f t="shared" si="146"/>
        <v/>
      </c>
      <c r="LD105" t="str">
        <f t="shared" si="147"/>
        <v/>
      </c>
      <c r="LE105" t="str">
        <f t="shared" si="148"/>
        <v/>
      </c>
      <c r="LO105" t="str">
        <f t="shared" si="149"/>
        <v/>
      </c>
    </row>
    <row r="106" spans="1:327" ht="16" x14ac:dyDescent="0.2">
      <c r="A106" t="e">
        <f t="shared" ca="1" si="150"/>
        <v>#N/A</v>
      </c>
      <c r="E106" s="27" t="str">
        <f t="shared" ca="1" si="78"/>
        <v>Jan</v>
      </c>
      <c r="F106" s="27" t="str">
        <f t="shared" ca="1" si="79"/>
        <v>Oct</v>
      </c>
      <c r="G106" s="28" t="str">
        <f t="shared" ca="1" si="80"/>
        <v/>
      </c>
      <c r="H106" t="str">
        <f t="shared" si="81"/>
        <v/>
      </c>
      <c r="I106" s="26">
        <f t="shared" ca="1" si="82"/>
        <v>60</v>
      </c>
      <c r="L106" s="31" t="str">
        <f t="shared" si="83"/>
        <v/>
      </c>
      <c r="O106" s="26">
        <f t="shared" ca="1" si="84"/>
        <v>40</v>
      </c>
      <c r="P106" s="26" t="str">
        <f t="shared" ca="1" si="85"/>
        <v>Yes</v>
      </c>
      <c r="Q106" s="26" t="str">
        <f t="shared" ca="1" si="85"/>
        <v>Yes</v>
      </c>
      <c r="R106" s="26" t="str">
        <f t="shared" ca="1" si="85"/>
        <v>No</v>
      </c>
      <c r="S106" s="26" t="str">
        <f t="shared" ca="1" si="86"/>
        <v>Eskimo</v>
      </c>
      <c r="T106" s="26" t="str">
        <f t="shared" ca="1" si="87"/>
        <v>No</v>
      </c>
      <c r="U106" s="26">
        <f t="shared" ca="1" si="88"/>
        <v>3595</v>
      </c>
      <c r="X106" s="26" t="str">
        <f t="shared" ca="1" si="89"/>
        <v>Yes</v>
      </c>
      <c r="Y106" s="26" t="str">
        <f t="shared" ca="1" si="89"/>
        <v>Yes</v>
      </c>
      <c r="Z106" s="26" t="str">
        <f t="shared" ca="1" si="89"/>
        <v>Yes</v>
      </c>
      <c r="AA106" s="26" t="str">
        <f t="shared" ca="1" si="75"/>
        <v>Yes</v>
      </c>
      <c r="AB106" s="26" t="str">
        <f t="shared" ca="1" si="75"/>
        <v>Yes</v>
      </c>
      <c r="AG106" s="26" t="str">
        <f t="shared" ca="1" si="90"/>
        <v>No</v>
      </c>
      <c r="AH106" s="26" t="str">
        <f t="shared" ca="1" si="90"/>
        <v>Yes</v>
      </c>
      <c r="AI106" s="26" t="str">
        <f t="shared" ca="1" si="90"/>
        <v>No</v>
      </c>
      <c r="AJ106" s="26" t="str">
        <f t="shared" ca="1" si="76"/>
        <v>Yes</v>
      </c>
      <c r="AK106" s="26" t="str">
        <f t="shared" ca="1" si="76"/>
        <v>No</v>
      </c>
      <c r="AL106" s="26" t="str">
        <f t="shared" ca="1" si="76"/>
        <v>No</v>
      </c>
      <c r="AM106" s="26">
        <f t="shared" ca="1" si="91"/>
        <v>2</v>
      </c>
      <c r="AN106" s="26">
        <f t="shared" ca="1" si="92"/>
        <v>1</v>
      </c>
      <c r="AT106" t="str">
        <f t="shared" ca="1" si="93"/>
        <v>Female</v>
      </c>
      <c r="AU106">
        <f t="shared" ca="1" si="94"/>
        <v>3009</v>
      </c>
      <c r="AV106">
        <f t="shared" ca="1" si="95"/>
        <v>1</v>
      </c>
      <c r="AW106">
        <f t="shared" ca="1" si="96"/>
        <v>38</v>
      </c>
      <c r="AX106">
        <f t="shared" ca="1" si="97"/>
        <v>4</v>
      </c>
      <c r="BB106" t="str">
        <f t="shared" ca="1" si="98"/>
        <v>EMLUCS</v>
      </c>
      <c r="BC106" t="str">
        <f t="shared" ca="1" si="99"/>
        <v>Yes</v>
      </c>
      <c r="BD106" t="str">
        <f t="shared" ca="1" si="99"/>
        <v>Yes</v>
      </c>
      <c r="BG106" t="str">
        <f t="shared" ca="1" si="100"/>
        <v>Yes</v>
      </c>
      <c r="BH106">
        <f t="shared" ca="1" si="101"/>
        <v>37</v>
      </c>
      <c r="BI106">
        <f t="shared" ca="1" si="102"/>
        <v>4</v>
      </c>
      <c r="BJ106">
        <f t="shared" ca="1" si="103"/>
        <v>7</v>
      </c>
      <c r="BK106" t="str">
        <f t="shared" si="104"/>
        <v/>
      </c>
      <c r="BL106" s="26">
        <f t="shared" ca="1" si="105"/>
        <v>9</v>
      </c>
      <c r="BO106" s="26" t="str">
        <f t="shared" ca="1" si="106"/>
        <v>No</v>
      </c>
      <c r="CD106" s="26" t="str">
        <f t="shared" ca="1" si="107"/>
        <v>No</v>
      </c>
      <c r="CE106" s="26" t="str">
        <f t="shared" ca="1" si="108"/>
        <v>NA</v>
      </c>
      <c r="CI106" s="31" t="str">
        <f t="shared" si="109"/>
        <v/>
      </c>
      <c r="CJ106" s="26" t="str">
        <f t="shared" ca="1" si="110"/>
        <v>NA</v>
      </c>
      <c r="CK106" s="26" t="str">
        <f t="shared" ca="1" si="111"/>
        <v>NA</v>
      </c>
      <c r="DN106" s="26" t="str">
        <f t="shared" ca="1" si="112"/>
        <v>No</v>
      </c>
      <c r="DV106" t="str">
        <f t="shared" si="113"/>
        <v/>
      </c>
      <c r="DZ106" t="str">
        <f t="shared" si="114"/>
        <v/>
      </c>
      <c r="EA106" t="str">
        <f t="shared" si="115"/>
        <v/>
      </c>
      <c r="EB106" t="str">
        <f t="shared" si="116"/>
        <v/>
      </c>
      <c r="EC106" t="str">
        <f t="shared" si="117"/>
        <v/>
      </c>
      <c r="ED106" t="str">
        <f t="shared" si="118"/>
        <v/>
      </c>
      <c r="EE106" s="34" t="str">
        <f t="shared" si="119"/>
        <v/>
      </c>
      <c r="ER106" s="32" t="str">
        <f t="shared" si="120"/>
        <v/>
      </c>
      <c r="FA106" s="31" t="str">
        <f t="shared" si="121"/>
        <v/>
      </c>
      <c r="FM106" s="31" t="str">
        <f t="shared" si="122"/>
        <v/>
      </c>
      <c r="FQ106" s="26" t="s">
        <v>349</v>
      </c>
      <c r="FR106" s="39" t="str">
        <f t="shared" ca="1" si="123"/>
        <v>NA</v>
      </c>
      <c r="GO106" t="str">
        <f t="shared" ca="1" si="124"/>
        <v/>
      </c>
      <c r="GP106" t="str">
        <f t="shared" si="125"/>
        <v/>
      </c>
      <c r="GS106" t="str">
        <f t="shared" ca="1" si="126"/>
        <v/>
      </c>
      <c r="GY106" t="str">
        <f t="shared" ca="1" si="127"/>
        <v/>
      </c>
      <c r="GZ106" t="str">
        <f t="shared" si="128"/>
        <v/>
      </c>
      <c r="HF106" t="str">
        <f t="shared" ca="1" si="129"/>
        <v/>
      </c>
      <c r="HG106" s="31" t="str">
        <f t="shared" si="130"/>
        <v/>
      </c>
      <c r="HM106" t="str">
        <f t="shared" ca="1" si="131"/>
        <v/>
      </c>
      <c r="HN106" t="str">
        <f t="shared" si="132"/>
        <v/>
      </c>
      <c r="HT106" t="str">
        <f t="shared" ca="1" si="133"/>
        <v/>
      </c>
      <c r="HU106" t="str">
        <f t="shared" si="134"/>
        <v/>
      </c>
      <c r="IA106" s="37" t="str">
        <f t="shared" ca="1" si="135"/>
        <v/>
      </c>
      <c r="IB106" t="str">
        <f t="shared" si="136"/>
        <v/>
      </c>
      <c r="IH106" s="37" t="str">
        <f t="shared" ca="1" si="137"/>
        <v/>
      </c>
      <c r="II106" t="str">
        <f t="shared" si="138"/>
        <v/>
      </c>
      <c r="JT106" s="26" t="str">
        <f t="shared" si="139"/>
        <v/>
      </c>
      <c r="JV106" t="str">
        <f t="shared" si="140"/>
        <v/>
      </c>
      <c r="KK106" t="str">
        <f t="shared" si="141"/>
        <v/>
      </c>
      <c r="KM106" s="31" t="str">
        <f t="shared" si="142"/>
        <v/>
      </c>
      <c r="KP106" s="38" t="str">
        <f t="shared" si="143"/>
        <v/>
      </c>
      <c r="KX106" t="str">
        <f t="shared" si="144"/>
        <v/>
      </c>
      <c r="KY106" t="str">
        <f t="shared" si="145"/>
        <v/>
      </c>
      <c r="LB106" t="str">
        <f t="shared" si="146"/>
        <v/>
      </c>
      <c r="LD106" t="str">
        <f t="shared" si="147"/>
        <v/>
      </c>
      <c r="LE106" t="str">
        <f t="shared" si="148"/>
        <v/>
      </c>
      <c r="LO106" t="str">
        <f t="shared" si="149"/>
        <v/>
      </c>
    </row>
    <row r="107" spans="1:327" ht="16" x14ac:dyDescent="0.2">
      <c r="A107" t="e">
        <f t="shared" ca="1" si="150"/>
        <v>#N/A</v>
      </c>
      <c r="E107" s="27" t="str">
        <f t="shared" ca="1" si="78"/>
        <v>May</v>
      </c>
      <c r="F107" s="27" t="str">
        <f t="shared" ca="1" si="79"/>
        <v>Apr</v>
      </c>
      <c r="G107" s="28" t="str">
        <f t="shared" ca="1" si="80"/>
        <v/>
      </c>
      <c r="H107" t="str">
        <f t="shared" si="81"/>
        <v/>
      </c>
      <c r="I107" s="26">
        <f t="shared" ca="1" si="82"/>
        <v>68</v>
      </c>
      <c r="L107" s="31" t="str">
        <f t="shared" si="83"/>
        <v/>
      </c>
      <c r="O107" s="26">
        <f t="shared" ca="1" si="84"/>
        <v>49</v>
      </c>
      <c r="P107" s="26" t="str">
        <f t="shared" ca="1" si="85"/>
        <v>No</v>
      </c>
      <c r="Q107" s="26" t="str">
        <f t="shared" ca="1" si="85"/>
        <v>Yes</v>
      </c>
      <c r="R107" s="26" t="str">
        <f t="shared" ca="1" si="85"/>
        <v>Yes</v>
      </c>
      <c r="S107" s="26" t="str">
        <f t="shared" ca="1" si="86"/>
        <v>Hispanic</v>
      </c>
      <c r="T107" s="26" t="str">
        <f t="shared" ca="1" si="87"/>
        <v>No</v>
      </c>
      <c r="U107" s="26">
        <f t="shared" ca="1" si="88"/>
        <v>3923</v>
      </c>
      <c r="X107" s="26" t="str">
        <f t="shared" ca="1" si="89"/>
        <v>No</v>
      </c>
      <c r="Y107" s="26" t="str">
        <f t="shared" ca="1" si="89"/>
        <v>No</v>
      </c>
      <c r="Z107" s="26" t="str">
        <f t="shared" ca="1" si="89"/>
        <v>Yes</v>
      </c>
      <c r="AA107" s="26" t="str">
        <f t="shared" ca="1" si="75"/>
        <v>No</v>
      </c>
      <c r="AB107" s="26" t="str">
        <f t="shared" ca="1" si="75"/>
        <v>No</v>
      </c>
      <c r="AG107" s="26" t="str">
        <f t="shared" ca="1" si="90"/>
        <v>Yes</v>
      </c>
      <c r="AH107" s="26" t="str">
        <f t="shared" ca="1" si="90"/>
        <v>No</v>
      </c>
      <c r="AI107" s="26" t="str">
        <f t="shared" ca="1" si="90"/>
        <v>Yes</v>
      </c>
      <c r="AJ107" s="26" t="str">
        <f t="shared" ca="1" si="76"/>
        <v>Yes</v>
      </c>
      <c r="AK107" s="26" t="str">
        <f t="shared" ca="1" si="76"/>
        <v>No</v>
      </c>
      <c r="AL107" s="26" t="str">
        <f t="shared" ca="1" si="76"/>
        <v>No</v>
      </c>
      <c r="AM107" s="26">
        <f t="shared" ca="1" si="91"/>
        <v>7</v>
      </c>
      <c r="AN107" s="26">
        <f t="shared" ca="1" si="92"/>
        <v>1</v>
      </c>
      <c r="AT107" t="str">
        <f t="shared" ca="1" si="93"/>
        <v>Female</v>
      </c>
      <c r="AU107">
        <f t="shared" ca="1" si="94"/>
        <v>3122</v>
      </c>
      <c r="AV107">
        <f t="shared" ca="1" si="95"/>
        <v>-3</v>
      </c>
      <c r="AW107">
        <f t="shared" ca="1" si="96"/>
        <v>24</v>
      </c>
      <c r="AX107">
        <f t="shared" ca="1" si="97"/>
        <v>2</v>
      </c>
      <c r="BB107" t="str">
        <f t="shared" ca="1" si="98"/>
        <v>Vaginal</v>
      </c>
      <c r="BC107" t="str">
        <f t="shared" ca="1" si="99"/>
        <v>No</v>
      </c>
      <c r="BD107" t="str">
        <f t="shared" ca="1" si="99"/>
        <v>No</v>
      </c>
      <c r="BG107" t="str">
        <f t="shared" ca="1" si="100"/>
        <v>No</v>
      </c>
      <c r="BH107">
        <f t="shared" ca="1" si="101"/>
        <v>36</v>
      </c>
      <c r="BI107">
        <f t="shared" ca="1" si="102"/>
        <v>-10</v>
      </c>
      <c r="BJ107">
        <f t="shared" ca="1" si="103"/>
        <v>18</v>
      </c>
      <c r="BK107" t="str">
        <f t="shared" si="104"/>
        <v/>
      </c>
      <c r="BL107" s="26">
        <f t="shared" ca="1" si="105"/>
        <v>20</v>
      </c>
      <c r="BO107" s="26" t="str">
        <f t="shared" ca="1" si="106"/>
        <v>Yes</v>
      </c>
      <c r="CD107" s="26" t="str">
        <f t="shared" ca="1" si="107"/>
        <v>Yes</v>
      </c>
      <c r="CE107" s="26" t="str">
        <f t="shared" ca="1" si="108"/>
        <v>ETT</v>
      </c>
      <c r="CI107" s="31" t="str">
        <f t="shared" si="109"/>
        <v/>
      </c>
      <c r="CJ107" s="26" t="str">
        <f t="shared" ca="1" si="110"/>
        <v>OT</v>
      </c>
      <c r="CK107" s="26" t="str">
        <f t="shared" ca="1" si="111"/>
        <v>Yes</v>
      </c>
      <c r="DN107" s="26" t="str">
        <f t="shared" ca="1" si="112"/>
        <v>No</v>
      </c>
      <c r="DV107" t="str">
        <f t="shared" si="113"/>
        <v/>
      </c>
      <c r="DZ107" t="str">
        <f t="shared" si="114"/>
        <v/>
      </c>
      <c r="EA107" t="str">
        <f t="shared" si="115"/>
        <v/>
      </c>
      <c r="EB107" t="str">
        <f t="shared" si="116"/>
        <v/>
      </c>
      <c r="EC107" t="str">
        <f t="shared" si="117"/>
        <v/>
      </c>
      <c r="ED107" t="str">
        <f t="shared" si="118"/>
        <v/>
      </c>
      <c r="EE107" s="34" t="str">
        <f t="shared" si="119"/>
        <v/>
      </c>
      <c r="ER107" s="32" t="str">
        <f t="shared" si="120"/>
        <v/>
      </c>
      <c r="FA107" s="31" t="str">
        <f t="shared" si="121"/>
        <v/>
      </c>
      <c r="FM107" s="31" t="str">
        <f t="shared" si="122"/>
        <v/>
      </c>
      <c r="FQ107" s="26" t="s">
        <v>349</v>
      </c>
      <c r="FR107" s="39" t="str">
        <f t="shared" ca="1" si="123"/>
        <v>NA</v>
      </c>
      <c r="GO107" t="str">
        <f t="shared" ca="1" si="124"/>
        <v/>
      </c>
      <c r="GP107" t="str">
        <f t="shared" si="125"/>
        <v/>
      </c>
      <c r="GS107" t="str">
        <f t="shared" ca="1" si="126"/>
        <v/>
      </c>
      <c r="GY107" t="str">
        <f t="shared" ca="1" si="127"/>
        <v/>
      </c>
      <c r="GZ107" t="str">
        <f t="shared" si="128"/>
        <v/>
      </c>
      <c r="HF107" t="str">
        <f t="shared" ca="1" si="129"/>
        <v/>
      </c>
      <c r="HG107" s="31" t="str">
        <f t="shared" si="130"/>
        <v/>
      </c>
      <c r="HM107" t="str">
        <f t="shared" ca="1" si="131"/>
        <v/>
      </c>
      <c r="HN107" t="str">
        <f t="shared" si="132"/>
        <v/>
      </c>
      <c r="HT107" t="str">
        <f t="shared" ca="1" si="133"/>
        <v/>
      </c>
      <c r="HU107" t="str">
        <f t="shared" si="134"/>
        <v/>
      </c>
      <c r="IA107" s="37" t="str">
        <f t="shared" ca="1" si="135"/>
        <v/>
      </c>
      <c r="IB107" t="str">
        <f t="shared" si="136"/>
        <v/>
      </c>
      <c r="IH107" s="37" t="str">
        <f t="shared" ca="1" si="137"/>
        <v/>
      </c>
      <c r="II107" t="str">
        <f t="shared" si="138"/>
        <v/>
      </c>
      <c r="JT107" s="26" t="str">
        <f t="shared" si="139"/>
        <v/>
      </c>
      <c r="JV107" t="str">
        <f t="shared" si="140"/>
        <v/>
      </c>
      <c r="KK107" t="str">
        <f t="shared" si="141"/>
        <v/>
      </c>
      <c r="KM107" s="31" t="str">
        <f t="shared" si="142"/>
        <v/>
      </c>
      <c r="KP107" s="38" t="str">
        <f t="shared" si="143"/>
        <v/>
      </c>
      <c r="KX107" t="str">
        <f t="shared" si="144"/>
        <v/>
      </c>
      <c r="KY107" t="str">
        <f t="shared" si="145"/>
        <v/>
      </c>
      <c r="LB107" t="str">
        <f t="shared" si="146"/>
        <v/>
      </c>
      <c r="LD107" t="str">
        <f t="shared" si="147"/>
        <v/>
      </c>
      <c r="LE107" t="str">
        <f t="shared" si="148"/>
        <v/>
      </c>
      <c r="LO107" t="str">
        <f t="shared" si="149"/>
        <v/>
      </c>
    </row>
    <row r="108" spans="1:327" ht="16" x14ac:dyDescent="0.2">
      <c r="A108" t="e">
        <f t="shared" ca="1" si="150"/>
        <v>#N/A</v>
      </c>
      <c r="E108" s="27" t="str">
        <f t="shared" ca="1" si="78"/>
        <v>Jan</v>
      </c>
      <c r="F108" s="27" t="str">
        <f t="shared" ca="1" si="79"/>
        <v>Dec</v>
      </c>
      <c r="G108" s="28" t="str">
        <f t="shared" ca="1" si="80"/>
        <v/>
      </c>
      <c r="H108" t="str">
        <f t="shared" si="81"/>
        <v/>
      </c>
      <c r="I108" s="26">
        <f t="shared" ca="1" si="82"/>
        <v>37</v>
      </c>
      <c r="L108" s="31" t="str">
        <f t="shared" si="83"/>
        <v/>
      </c>
      <c r="O108" s="26">
        <f t="shared" ca="1" si="84"/>
        <v>48</v>
      </c>
      <c r="P108" s="26" t="str">
        <f t="shared" ca="1" si="85"/>
        <v>No</v>
      </c>
      <c r="Q108" s="26" t="str">
        <f t="shared" ca="1" si="85"/>
        <v>No</v>
      </c>
      <c r="R108" s="26" t="str">
        <f t="shared" ca="1" si="85"/>
        <v>Yes</v>
      </c>
      <c r="S108" s="26" t="str">
        <f t="shared" ca="1" si="86"/>
        <v>Hispanic</v>
      </c>
      <c r="T108" s="26" t="str">
        <f t="shared" ca="1" si="87"/>
        <v>Yes</v>
      </c>
      <c r="U108" s="26">
        <f t="shared" ca="1" si="88"/>
        <v>3075</v>
      </c>
      <c r="X108" s="26" t="str">
        <f t="shared" ca="1" si="89"/>
        <v>Yes</v>
      </c>
      <c r="Y108" s="26" t="str">
        <f t="shared" ca="1" si="89"/>
        <v>Yes</v>
      </c>
      <c r="Z108" s="26" t="str">
        <f t="shared" ca="1" si="89"/>
        <v>Yes</v>
      </c>
      <c r="AA108" s="26" t="str">
        <f t="shared" ca="1" si="75"/>
        <v>Yes</v>
      </c>
      <c r="AB108" s="26" t="str">
        <f t="shared" ca="1" si="75"/>
        <v>Yes</v>
      </c>
      <c r="AG108" s="26" t="str">
        <f t="shared" ca="1" si="90"/>
        <v>No</v>
      </c>
      <c r="AH108" s="26" t="str">
        <f t="shared" ca="1" si="90"/>
        <v>No</v>
      </c>
      <c r="AI108" s="26" t="str">
        <f t="shared" ca="1" si="90"/>
        <v>Yes</v>
      </c>
      <c r="AJ108" s="26" t="str">
        <f t="shared" ca="1" si="76"/>
        <v>No</v>
      </c>
      <c r="AK108" s="26" t="str">
        <f t="shared" ca="1" si="76"/>
        <v>Yes</v>
      </c>
      <c r="AL108" s="26" t="str">
        <f t="shared" ca="1" si="76"/>
        <v>Yes</v>
      </c>
      <c r="AM108" s="26">
        <f t="shared" ca="1" si="91"/>
        <v>1</v>
      </c>
      <c r="AN108" s="26">
        <f t="shared" ca="1" si="92"/>
        <v>1</v>
      </c>
      <c r="AT108" t="str">
        <f t="shared" ca="1" si="93"/>
        <v>Male</v>
      </c>
      <c r="AU108">
        <f t="shared" ca="1" si="94"/>
        <v>1443</v>
      </c>
      <c r="AV108">
        <f t="shared" ca="1" si="95"/>
        <v>0</v>
      </c>
      <c r="AW108">
        <f t="shared" ca="1" si="96"/>
        <v>30</v>
      </c>
      <c r="AX108">
        <f t="shared" ca="1" si="97"/>
        <v>3</v>
      </c>
      <c r="BB108" t="str">
        <f t="shared" ca="1" si="98"/>
        <v>ELUCS</v>
      </c>
      <c r="BC108" t="str">
        <f t="shared" ca="1" si="99"/>
        <v>Yes</v>
      </c>
      <c r="BD108" t="str">
        <f t="shared" ca="1" si="99"/>
        <v>No</v>
      </c>
      <c r="BG108" t="str">
        <f t="shared" ca="1" si="100"/>
        <v>No</v>
      </c>
      <c r="BH108">
        <f t="shared" ca="1" si="101"/>
        <v>34</v>
      </c>
      <c r="BI108">
        <f t="shared" ca="1" si="102"/>
        <v>-4</v>
      </c>
      <c r="BJ108">
        <f t="shared" ca="1" si="103"/>
        <v>3</v>
      </c>
      <c r="BK108" t="str">
        <f t="shared" si="104"/>
        <v/>
      </c>
      <c r="BL108" s="26" t="str">
        <f t="shared" ca="1" si="105"/>
        <v>NA</v>
      </c>
      <c r="BO108" s="26" t="str">
        <f t="shared" ca="1" si="106"/>
        <v>Yes</v>
      </c>
      <c r="CD108" s="26" t="str">
        <f t="shared" ca="1" si="107"/>
        <v>Yes</v>
      </c>
      <c r="CE108" s="26" t="str">
        <f t="shared" ca="1" si="108"/>
        <v>MIST</v>
      </c>
      <c r="CI108" s="31" t="str">
        <f t="shared" si="109"/>
        <v/>
      </c>
      <c r="CJ108" s="26" t="str">
        <f t="shared" ca="1" si="110"/>
        <v>NICU</v>
      </c>
      <c r="CK108" s="26" t="str">
        <f t="shared" ca="1" si="111"/>
        <v>No</v>
      </c>
      <c r="DN108" s="26" t="str">
        <f t="shared" ca="1" si="112"/>
        <v>Yes</v>
      </c>
      <c r="DV108" t="str">
        <f t="shared" si="113"/>
        <v/>
      </c>
      <c r="DZ108" t="str">
        <f t="shared" si="114"/>
        <v/>
      </c>
      <c r="EA108" t="str">
        <f t="shared" si="115"/>
        <v/>
      </c>
      <c r="EB108" t="str">
        <f t="shared" si="116"/>
        <v/>
      </c>
      <c r="EC108" t="str">
        <f t="shared" si="117"/>
        <v/>
      </c>
      <c r="ED108" t="str">
        <f t="shared" si="118"/>
        <v/>
      </c>
      <c r="EE108" s="34" t="str">
        <f t="shared" si="119"/>
        <v/>
      </c>
      <c r="ER108" s="32" t="str">
        <f t="shared" si="120"/>
        <v/>
      </c>
      <c r="FA108" s="31" t="str">
        <f t="shared" si="121"/>
        <v/>
      </c>
      <c r="FM108" s="31" t="str">
        <f t="shared" si="122"/>
        <v/>
      </c>
      <c r="FQ108" s="26" t="s">
        <v>350</v>
      </c>
      <c r="FR108" s="39" t="str">
        <f t="shared" ca="1" si="123"/>
        <v>CONS</v>
      </c>
      <c r="GO108" t="str">
        <f t="shared" ca="1" si="124"/>
        <v/>
      </c>
      <c r="GP108" t="str">
        <f t="shared" si="125"/>
        <v/>
      </c>
      <c r="GS108" t="str">
        <f t="shared" ca="1" si="126"/>
        <v/>
      </c>
      <c r="GY108" t="str">
        <f t="shared" ca="1" si="127"/>
        <v/>
      </c>
      <c r="GZ108" t="str">
        <f t="shared" si="128"/>
        <v/>
      </c>
      <c r="HF108" t="str">
        <f t="shared" ca="1" si="129"/>
        <v/>
      </c>
      <c r="HG108" s="31" t="str">
        <f t="shared" si="130"/>
        <v/>
      </c>
      <c r="HM108" t="str">
        <f t="shared" ca="1" si="131"/>
        <v/>
      </c>
      <c r="HN108" t="str">
        <f t="shared" si="132"/>
        <v/>
      </c>
      <c r="HT108" t="str">
        <f t="shared" ca="1" si="133"/>
        <v/>
      </c>
      <c r="HU108" t="str">
        <f t="shared" si="134"/>
        <v/>
      </c>
      <c r="IA108" s="37" t="str">
        <f t="shared" ca="1" si="135"/>
        <v/>
      </c>
      <c r="IB108" t="str">
        <f t="shared" si="136"/>
        <v/>
      </c>
      <c r="IH108" s="37" t="str">
        <f t="shared" ca="1" si="137"/>
        <v/>
      </c>
      <c r="II108" t="str">
        <f t="shared" si="138"/>
        <v/>
      </c>
      <c r="JT108" s="26" t="str">
        <f t="shared" si="139"/>
        <v/>
      </c>
      <c r="JV108" t="str">
        <f t="shared" si="140"/>
        <v/>
      </c>
      <c r="KK108" t="str">
        <f t="shared" si="141"/>
        <v/>
      </c>
      <c r="KM108" s="31" t="str">
        <f t="shared" si="142"/>
        <v/>
      </c>
      <c r="KP108" s="38" t="str">
        <f t="shared" si="143"/>
        <v/>
      </c>
      <c r="KX108" t="str">
        <f t="shared" si="144"/>
        <v/>
      </c>
      <c r="KY108" t="str">
        <f t="shared" si="145"/>
        <v/>
      </c>
      <c r="LB108" t="str">
        <f t="shared" si="146"/>
        <v/>
      </c>
      <c r="LD108" t="str">
        <f t="shared" si="147"/>
        <v/>
      </c>
      <c r="LE108" t="str">
        <f t="shared" si="148"/>
        <v/>
      </c>
      <c r="LO108" t="str">
        <f t="shared" si="149"/>
        <v/>
      </c>
    </row>
    <row r="109" spans="1:327" ht="16" x14ac:dyDescent="0.2">
      <c r="A109" t="e">
        <f t="shared" ca="1" si="150"/>
        <v>#N/A</v>
      </c>
      <c r="E109" s="27" t="str">
        <f t="shared" ca="1" si="78"/>
        <v>Jul</v>
      </c>
      <c r="F109" s="27" t="str">
        <f t="shared" ca="1" si="79"/>
        <v>Jul</v>
      </c>
      <c r="G109" s="28" t="str">
        <f t="shared" ca="1" si="80"/>
        <v/>
      </c>
      <c r="H109" t="str">
        <f t="shared" si="81"/>
        <v/>
      </c>
      <c r="I109" s="26">
        <f t="shared" ca="1" si="82"/>
        <v>28</v>
      </c>
      <c r="L109" s="31" t="str">
        <f t="shared" si="83"/>
        <v/>
      </c>
      <c r="O109" s="26">
        <f t="shared" ca="1" si="84"/>
        <v>21</v>
      </c>
      <c r="P109" s="26" t="str">
        <f t="shared" ca="1" si="85"/>
        <v>No</v>
      </c>
      <c r="Q109" s="26" t="str">
        <f t="shared" ca="1" si="85"/>
        <v>Yes</v>
      </c>
      <c r="R109" s="26" t="str">
        <f t="shared" ca="1" si="85"/>
        <v>No</v>
      </c>
      <c r="S109" s="26" t="str">
        <f t="shared" ca="1" si="86"/>
        <v>Asian</v>
      </c>
      <c r="T109" s="26" t="str">
        <f t="shared" ca="1" si="87"/>
        <v>Yes</v>
      </c>
      <c r="U109" s="26">
        <f t="shared" ca="1" si="88"/>
        <v>3659</v>
      </c>
      <c r="X109" s="26" t="str">
        <f t="shared" ca="1" si="89"/>
        <v>No</v>
      </c>
      <c r="Y109" s="26" t="str">
        <f t="shared" ca="1" si="89"/>
        <v>No</v>
      </c>
      <c r="Z109" s="26" t="str">
        <f t="shared" ca="1" si="89"/>
        <v>Yes</v>
      </c>
      <c r="AA109" s="26" t="str">
        <f t="shared" ca="1" si="75"/>
        <v>Yes</v>
      </c>
      <c r="AB109" s="26" t="str">
        <f t="shared" ca="1" si="75"/>
        <v>No</v>
      </c>
      <c r="AG109" s="26" t="str">
        <f t="shared" ca="1" si="90"/>
        <v>No</v>
      </c>
      <c r="AH109" s="26" t="str">
        <f t="shared" ca="1" si="90"/>
        <v>No</v>
      </c>
      <c r="AI109" s="26" t="str">
        <f t="shared" ca="1" si="90"/>
        <v>Yes</v>
      </c>
      <c r="AJ109" s="26" t="str">
        <f t="shared" ca="1" si="76"/>
        <v>Yes</v>
      </c>
      <c r="AK109" s="26" t="str">
        <f t="shared" ca="1" si="76"/>
        <v>No</v>
      </c>
      <c r="AL109" s="26" t="str">
        <f t="shared" ca="1" si="76"/>
        <v>Yes</v>
      </c>
      <c r="AM109" s="26">
        <f t="shared" ca="1" si="91"/>
        <v>6</v>
      </c>
      <c r="AN109" s="26">
        <f t="shared" ca="1" si="92"/>
        <v>1</v>
      </c>
      <c r="AT109" t="str">
        <f t="shared" ca="1" si="93"/>
        <v>Male</v>
      </c>
      <c r="AU109">
        <f t="shared" ca="1" si="94"/>
        <v>1200</v>
      </c>
      <c r="AV109">
        <f t="shared" ca="1" si="95"/>
        <v>-2</v>
      </c>
      <c r="AW109">
        <f t="shared" ca="1" si="96"/>
        <v>25</v>
      </c>
      <c r="AX109">
        <f t="shared" ca="1" si="97"/>
        <v>2</v>
      </c>
      <c r="BB109" t="str">
        <f t="shared" ca="1" si="98"/>
        <v>ELUCS</v>
      </c>
      <c r="BC109" t="str">
        <f t="shared" ca="1" si="99"/>
        <v>No</v>
      </c>
      <c r="BD109" t="str">
        <f t="shared" ca="1" si="99"/>
        <v>Yes</v>
      </c>
      <c r="BG109" t="str">
        <f t="shared" ca="1" si="100"/>
        <v>Yes</v>
      </c>
      <c r="BH109">
        <f t="shared" ca="1" si="101"/>
        <v>38</v>
      </c>
      <c r="BI109">
        <f t="shared" ca="1" si="102"/>
        <v>-4</v>
      </c>
      <c r="BJ109">
        <f t="shared" ca="1" si="103"/>
        <v>20</v>
      </c>
      <c r="BK109" t="str">
        <f t="shared" si="104"/>
        <v/>
      </c>
      <c r="BL109" s="26">
        <f t="shared" ca="1" si="105"/>
        <v>22</v>
      </c>
      <c r="BO109" s="26" t="str">
        <f t="shared" ca="1" si="106"/>
        <v>Yes</v>
      </c>
      <c r="CD109" s="26" t="str">
        <f t="shared" ca="1" si="107"/>
        <v>No</v>
      </c>
      <c r="CE109" s="26" t="str">
        <f t="shared" ca="1" si="108"/>
        <v>NA</v>
      </c>
      <c r="CI109" s="31" t="str">
        <f t="shared" si="109"/>
        <v/>
      </c>
      <c r="CJ109" s="26" t="str">
        <f t="shared" ca="1" si="110"/>
        <v>NA</v>
      </c>
      <c r="CK109" s="26" t="str">
        <f t="shared" ca="1" si="111"/>
        <v>No</v>
      </c>
      <c r="DN109" s="26" t="str">
        <f t="shared" ca="1" si="112"/>
        <v>Yes</v>
      </c>
      <c r="DV109" t="str">
        <f t="shared" si="113"/>
        <v/>
      </c>
      <c r="DZ109" t="str">
        <f t="shared" si="114"/>
        <v/>
      </c>
      <c r="EA109" t="str">
        <f t="shared" si="115"/>
        <v/>
      </c>
      <c r="EB109" t="str">
        <f t="shared" si="116"/>
        <v/>
      </c>
      <c r="EC109" t="str">
        <f t="shared" si="117"/>
        <v/>
      </c>
      <c r="ED109" t="str">
        <f t="shared" si="118"/>
        <v/>
      </c>
      <c r="EE109" s="34" t="str">
        <f t="shared" si="119"/>
        <v/>
      </c>
      <c r="ER109" s="32" t="str">
        <f t="shared" si="120"/>
        <v/>
      </c>
      <c r="FA109" s="31" t="str">
        <f t="shared" si="121"/>
        <v/>
      </c>
      <c r="FM109" s="31" t="str">
        <f t="shared" si="122"/>
        <v/>
      </c>
      <c r="FQ109" s="26" t="s">
        <v>350</v>
      </c>
      <c r="FR109" s="39" t="str">
        <f t="shared" ca="1" si="123"/>
        <v>Other</v>
      </c>
      <c r="GO109" t="str">
        <f t="shared" ca="1" si="124"/>
        <v/>
      </c>
      <c r="GP109" t="str">
        <f t="shared" si="125"/>
        <v/>
      </c>
      <c r="GS109" t="str">
        <f t="shared" ca="1" si="126"/>
        <v/>
      </c>
      <c r="GY109" t="str">
        <f t="shared" ca="1" si="127"/>
        <v/>
      </c>
      <c r="GZ109" t="str">
        <f t="shared" si="128"/>
        <v/>
      </c>
      <c r="HF109" t="str">
        <f t="shared" ca="1" si="129"/>
        <v/>
      </c>
      <c r="HG109" s="31" t="str">
        <f t="shared" si="130"/>
        <v/>
      </c>
      <c r="HM109" t="str">
        <f t="shared" ca="1" si="131"/>
        <v/>
      </c>
      <c r="HN109" t="str">
        <f t="shared" si="132"/>
        <v/>
      </c>
      <c r="HT109" t="str">
        <f t="shared" ca="1" si="133"/>
        <v/>
      </c>
      <c r="HU109" t="str">
        <f t="shared" si="134"/>
        <v/>
      </c>
      <c r="IA109" s="37" t="str">
        <f t="shared" ca="1" si="135"/>
        <v/>
      </c>
      <c r="IB109" t="str">
        <f t="shared" si="136"/>
        <v/>
      </c>
      <c r="IH109" s="37" t="str">
        <f t="shared" ca="1" si="137"/>
        <v/>
      </c>
      <c r="II109" t="str">
        <f t="shared" si="138"/>
        <v/>
      </c>
      <c r="JT109" s="26" t="str">
        <f t="shared" si="139"/>
        <v/>
      </c>
      <c r="JV109" t="str">
        <f t="shared" si="140"/>
        <v/>
      </c>
      <c r="KK109" t="str">
        <f t="shared" si="141"/>
        <v/>
      </c>
      <c r="KM109" s="31" t="str">
        <f t="shared" si="142"/>
        <v/>
      </c>
      <c r="KP109" s="38" t="str">
        <f t="shared" si="143"/>
        <v/>
      </c>
      <c r="KX109" t="str">
        <f t="shared" si="144"/>
        <v/>
      </c>
      <c r="KY109" t="str">
        <f t="shared" si="145"/>
        <v/>
      </c>
      <c r="LB109" t="str">
        <f t="shared" si="146"/>
        <v/>
      </c>
      <c r="LD109" t="str">
        <f t="shared" si="147"/>
        <v/>
      </c>
      <c r="LE109" t="str">
        <f t="shared" si="148"/>
        <v/>
      </c>
      <c r="LO109" t="str">
        <f t="shared" si="149"/>
        <v/>
      </c>
    </row>
    <row r="110" spans="1:327" ht="16" x14ac:dyDescent="0.2">
      <c r="A110" t="e">
        <f t="shared" ca="1" si="150"/>
        <v>#N/A</v>
      </c>
      <c r="E110" s="27" t="str">
        <f t="shared" ca="1" si="78"/>
        <v>Mar</v>
      </c>
      <c r="F110" s="27" t="str">
        <f t="shared" ca="1" si="79"/>
        <v>Dec</v>
      </c>
      <c r="G110" s="28" t="str">
        <f t="shared" ca="1" si="80"/>
        <v/>
      </c>
      <c r="H110" t="str">
        <f t="shared" si="81"/>
        <v/>
      </c>
      <c r="I110" s="26">
        <f t="shared" ca="1" si="82"/>
        <v>85</v>
      </c>
      <c r="L110" s="31" t="str">
        <f t="shared" si="83"/>
        <v/>
      </c>
      <c r="O110" s="26">
        <f t="shared" ca="1" si="84"/>
        <v>21</v>
      </c>
      <c r="P110" s="26" t="str">
        <f t="shared" ca="1" si="85"/>
        <v>Yes</v>
      </c>
      <c r="Q110" s="26" t="str">
        <f t="shared" ca="1" si="85"/>
        <v>Yes</v>
      </c>
      <c r="R110" s="26" t="str">
        <f t="shared" ca="1" si="85"/>
        <v>No</v>
      </c>
      <c r="S110" s="26" t="str">
        <f t="shared" ca="1" si="86"/>
        <v>Asian</v>
      </c>
      <c r="T110" s="26" t="str">
        <f t="shared" ca="1" si="87"/>
        <v>No</v>
      </c>
      <c r="U110" s="26">
        <f t="shared" ca="1" si="88"/>
        <v>3064</v>
      </c>
      <c r="X110" s="26" t="str">
        <f t="shared" ca="1" si="89"/>
        <v>Yes</v>
      </c>
      <c r="Y110" s="26" t="str">
        <f t="shared" ca="1" si="89"/>
        <v>No</v>
      </c>
      <c r="Z110" s="26" t="str">
        <f t="shared" ca="1" si="89"/>
        <v>No</v>
      </c>
      <c r="AA110" s="26" t="str">
        <f t="shared" ca="1" si="75"/>
        <v>Yes</v>
      </c>
      <c r="AB110" s="26" t="str">
        <f t="shared" ca="1" si="75"/>
        <v>No</v>
      </c>
      <c r="AG110" s="26" t="str">
        <f t="shared" ca="1" si="90"/>
        <v>No</v>
      </c>
      <c r="AH110" s="26" t="str">
        <f t="shared" ca="1" si="90"/>
        <v>Yes</v>
      </c>
      <c r="AI110" s="26" t="str">
        <f t="shared" ca="1" si="90"/>
        <v>Yes</v>
      </c>
      <c r="AJ110" s="26" t="str">
        <f t="shared" ca="1" si="76"/>
        <v>Yes</v>
      </c>
      <c r="AK110" s="26" t="str">
        <f t="shared" ca="1" si="76"/>
        <v>No</v>
      </c>
      <c r="AL110" s="26" t="str">
        <f t="shared" ca="1" si="76"/>
        <v>No</v>
      </c>
      <c r="AM110" s="26">
        <f t="shared" ca="1" si="91"/>
        <v>4</v>
      </c>
      <c r="AN110" s="26">
        <f t="shared" ca="1" si="92"/>
        <v>2</v>
      </c>
      <c r="AT110" t="str">
        <f t="shared" ca="1" si="93"/>
        <v>Female</v>
      </c>
      <c r="AU110">
        <f t="shared" ca="1" si="94"/>
        <v>3510</v>
      </c>
      <c r="AV110">
        <f t="shared" ca="1" si="95"/>
        <v>1</v>
      </c>
      <c r="AW110">
        <f t="shared" ca="1" si="96"/>
        <v>36</v>
      </c>
      <c r="AX110">
        <f t="shared" ca="1" si="97"/>
        <v>1</v>
      </c>
      <c r="BB110" t="str">
        <f t="shared" ca="1" si="98"/>
        <v>EMLUCS</v>
      </c>
      <c r="BC110" t="str">
        <f t="shared" ca="1" si="99"/>
        <v>No</v>
      </c>
      <c r="BD110" t="str">
        <f t="shared" ca="1" si="99"/>
        <v>No</v>
      </c>
      <c r="BG110" t="str">
        <f t="shared" ca="1" si="100"/>
        <v>No</v>
      </c>
      <c r="BH110">
        <f t="shared" ca="1" si="101"/>
        <v>38</v>
      </c>
      <c r="BI110">
        <f t="shared" ca="1" si="102"/>
        <v>-12</v>
      </c>
      <c r="BJ110">
        <f t="shared" ca="1" si="103"/>
        <v>10</v>
      </c>
      <c r="BK110" t="str">
        <f t="shared" si="104"/>
        <v/>
      </c>
      <c r="BL110" s="26">
        <f t="shared" ca="1" si="105"/>
        <v>12</v>
      </c>
      <c r="BO110" s="26" t="str">
        <f t="shared" ca="1" si="106"/>
        <v>Yes</v>
      </c>
      <c r="CD110" s="26" t="str">
        <f t="shared" ca="1" si="107"/>
        <v>No</v>
      </c>
      <c r="CE110" s="26" t="str">
        <f t="shared" ca="1" si="108"/>
        <v>NA</v>
      </c>
      <c r="CI110" s="31" t="str">
        <f t="shared" si="109"/>
        <v/>
      </c>
      <c r="CJ110" s="26" t="str">
        <f t="shared" ca="1" si="110"/>
        <v>NA</v>
      </c>
      <c r="CK110" s="26" t="str">
        <f t="shared" ca="1" si="111"/>
        <v>NA</v>
      </c>
      <c r="DN110" s="26" t="str">
        <f t="shared" ca="1" si="112"/>
        <v>Yes</v>
      </c>
      <c r="DV110" t="str">
        <f t="shared" si="113"/>
        <v/>
      </c>
      <c r="DZ110" t="str">
        <f t="shared" si="114"/>
        <v/>
      </c>
      <c r="EA110" t="str">
        <f t="shared" si="115"/>
        <v/>
      </c>
      <c r="EB110" t="str">
        <f t="shared" si="116"/>
        <v/>
      </c>
      <c r="EC110" t="str">
        <f t="shared" si="117"/>
        <v/>
      </c>
      <c r="ED110" t="str">
        <f t="shared" si="118"/>
        <v/>
      </c>
      <c r="EE110" s="34" t="str">
        <f t="shared" si="119"/>
        <v/>
      </c>
      <c r="ER110" s="32" t="str">
        <f t="shared" si="120"/>
        <v/>
      </c>
      <c r="FA110" s="31" t="str">
        <f t="shared" si="121"/>
        <v/>
      </c>
      <c r="FM110" s="31" t="str">
        <f t="shared" si="122"/>
        <v/>
      </c>
      <c r="FQ110" s="26" t="s">
        <v>350</v>
      </c>
      <c r="FR110" s="39" t="str">
        <f t="shared" ca="1" si="123"/>
        <v>Other</v>
      </c>
      <c r="GO110" t="str">
        <f t="shared" ca="1" si="124"/>
        <v/>
      </c>
      <c r="GP110" t="str">
        <f t="shared" si="125"/>
        <v/>
      </c>
      <c r="GS110" t="str">
        <f t="shared" ca="1" si="126"/>
        <v/>
      </c>
      <c r="GY110" t="str">
        <f t="shared" ca="1" si="127"/>
        <v/>
      </c>
      <c r="GZ110" t="str">
        <f t="shared" si="128"/>
        <v/>
      </c>
      <c r="HF110" t="str">
        <f t="shared" ca="1" si="129"/>
        <v/>
      </c>
      <c r="HG110" s="31" t="str">
        <f t="shared" si="130"/>
        <v/>
      </c>
      <c r="HM110" t="str">
        <f t="shared" ca="1" si="131"/>
        <v/>
      </c>
      <c r="HN110" t="str">
        <f t="shared" si="132"/>
        <v/>
      </c>
      <c r="HT110" t="str">
        <f t="shared" ca="1" si="133"/>
        <v/>
      </c>
      <c r="HU110" t="str">
        <f t="shared" si="134"/>
        <v/>
      </c>
      <c r="IA110" s="37" t="str">
        <f t="shared" ca="1" si="135"/>
        <v/>
      </c>
      <c r="IB110" t="str">
        <f t="shared" si="136"/>
        <v/>
      </c>
      <c r="IH110" s="37" t="str">
        <f t="shared" ca="1" si="137"/>
        <v/>
      </c>
      <c r="II110" t="str">
        <f t="shared" si="138"/>
        <v/>
      </c>
      <c r="JT110" s="26" t="str">
        <f t="shared" si="139"/>
        <v/>
      </c>
      <c r="JV110" t="str">
        <f t="shared" si="140"/>
        <v/>
      </c>
      <c r="KK110" t="str">
        <f t="shared" si="141"/>
        <v/>
      </c>
      <c r="KM110" s="31" t="str">
        <f t="shared" si="142"/>
        <v/>
      </c>
      <c r="KP110" s="38" t="str">
        <f t="shared" si="143"/>
        <v/>
      </c>
      <c r="KX110" t="str">
        <f t="shared" si="144"/>
        <v/>
      </c>
      <c r="KY110" t="str">
        <f t="shared" si="145"/>
        <v/>
      </c>
      <c r="LB110" t="str">
        <f t="shared" si="146"/>
        <v/>
      </c>
      <c r="LD110" t="str">
        <f t="shared" si="147"/>
        <v/>
      </c>
      <c r="LE110" t="str">
        <f t="shared" si="148"/>
        <v/>
      </c>
      <c r="LO110" t="str">
        <f t="shared" si="149"/>
        <v/>
      </c>
    </row>
    <row r="111" spans="1:327" ht="16" x14ac:dyDescent="0.2">
      <c r="A111" t="e">
        <f t="shared" ca="1" si="150"/>
        <v>#N/A</v>
      </c>
      <c r="E111" s="27" t="str">
        <f t="shared" ca="1" si="78"/>
        <v>Sep</v>
      </c>
      <c r="F111" s="27" t="str">
        <f t="shared" ca="1" si="79"/>
        <v>Sep</v>
      </c>
      <c r="G111" s="28" t="str">
        <f t="shared" ca="1" si="80"/>
        <v/>
      </c>
      <c r="H111" t="str">
        <f t="shared" si="81"/>
        <v/>
      </c>
      <c r="I111" s="26">
        <f t="shared" ca="1" si="82"/>
        <v>60</v>
      </c>
      <c r="L111" s="31" t="str">
        <f t="shared" si="83"/>
        <v/>
      </c>
      <c r="O111" s="26">
        <f t="shared" ca="1" si="84"/>
        <v>30</v>
      </c>
      <c r="P111" s="26" t="str">
        <f t="shared" ca="1" si="85"/>
        <v>Yes</v>
      </c>
      <c r="Q111" s="26" t="str">
        <f t="shared" ca="1" si="85"/>
        <v>No</v>
      </c>
      <c r="R111" s="26" t="str">
        <f t="shared" ca="1" si="85"/>
        <v>Yes</v>
      </c>
      <c r="S111" s="26" t="str">
        <f t="shared" ca="1" si="86"/>
        <v>African</v>
      </c>
      <c r="T111" s="26" t="str">
        <f t="shared" ca="1" si="87"/>
        <v>No</v>
      </c>
      <c r="U111" s="26">
        <f t="shared" ca="1" si="88"/>
        <v>3260</v>
      </c>
      <c r="X111" s="26" t="str">
        <f t="shared" ca="1" si="89"/>
        <v>Yes</v>
      </c>
      <c r="Y111" s="26" t="str">
        <f t="shared" ca="1" si="89"/>
        <v>Yes</v>
      </c>
      <c r="Z111" s="26" t="str">
        <f t="shared" ca="1" si="89"/>
        <v>No</v>
      </c>
      <c r="AA111" s="26" t="str">
        <f t="shared" ca="1" si="75"/>
        <v>No</v>
      </c>
      <c r="AB111" s="26" t="str">
        <f t="shared" ca="1" si="75"/>
        <v>Yes</v>
      </c>
      <c r="AG111" s="26" t="str">
        <f t="shared" ca="1" si="90"/>
        <v>Yes</v>
      </c>
      <c r="AH111" s="26" t="str">
        <f t="shared" ca="1" si="90"/>
        <v>No</v>
      </c>
      <c r="AI111" s="26" t="str">
        <f t="shared" ca="1" si="90"/>
        <v>Yes</v>
      </c>
      <c r="AJ111" s="26" t="str">
        <f t="shared" ca="1" si="76"/>
        <v>No</v>
      </c>
      <c r="AK111" s="26" t="str">
        <f t="shared" ca="1" si="76"/>
        <v>No</v>
      </c>
      <c r="AL111" s="26" t="str">
        <f t="shared" ca="1" si="76"/>
        <v>Yes</v>
      </c>
      <c r="AM111" s="26">
        <f t="shared" ca="1" si="91"/>
        <v>5</v>
      </c>
      <c r="AN111" s="26">
        <f t="shared" ca="1" si="92"/>
        <v>2</v>
      </c>
      <c r="AT111" t="str">
        <f t="shared" ca="1" si="93"/>
        <v>Male</v>
      </c>
      <c r="AU111">
        <f t="shared" ca="1" si="94"/>
        <v>1599</v>
      </c>
      <c r="AV111">
        <f t="shared" ca="1" si="95"/>
        <v>-2</v>
      </c>
      <c r="AW111">
        <f t="shared" ca="1" si="96"/>
        <v>24</v>
      </c>
      <c r="AX111">
        <f t="shared" ca="1" si="97"/>
        <v>5</v>
      </c>
      <c r="BB111" t="str">
        <f t="shared" ca="1" si="98"/>
        <v>ELUCS</v>
      </c>
      <c r="BC111" t="str">
        <f t="shared" ca="1" si="99"/>
        <v>Yes</v>
      </c>
      <c r="BD111" t="str">
        <f t="shared" ca="1" si="99"/>
        <v>Yes</v>
      </c>
      <c r="BG111" t="str">
        <f t="shared" ca="1" si="100"/>
        <v>No</v>
      </c>
      <c r="BH111">
        <f t="shared" ca="1" si="101"/>
        <v>35</v>
      </c>
      <c r="BI111">
        <f t="shared" ca="1" si="102"/>
        <v>0</v>
      </c>
      <c r="BJ111">
        <f t="shared" ca="1" si="103"/>
        <v>11</v>
      </c>
      <c r="BK111" t="str">
        <f t="shared" si="104"/>
        <v/>
      </c>
      <c r="BL111" s="26">
        <f t="shared" ca="1" si="105"/>
        <v>13</v>
      </c>
      <c r="BO111" s="26" t="str">
        <f t="shared" ca="1" si="106"/>
        <v>Yes</v>
      </c>
      <c r="CD111" s="26" t="str">
        <f t="shared" ca="1" si="107"/>
        <v>No</v>
      </c>
      <c r="CE111" s="26" t="str">
        <f t="shared" ca="1" si="108"/>
        <v>NA</v>
      </c>
      <c r="CI111" s="31" t="str">
        <f t="shared" si="109"/>
        <v/>
      </c>
      <c r="CJ111" s="26" t="str">
        <f t="shared" ca="1" si="110"/>
        <v>NA</v>
      </c>
      <c r="CK111" s="26" t="str">
        <f t="shared" ca="1" si="111"/>
        <v>Yes</v>
      </c>
      <c r="DN111" s="26" t="str">
        <f t="shared" ca="1" si="112"/>
        <v>No</v>
      </c>
      <c r="DV111" t="str">
        <f t="shared" si="113"/>
        <v/>
      </c>
      <c r="DZ111" t="str">
        <f t="shared" si="114"/>
        <v/>
      </c>
      <c r="EA111" t="str">
        <f t="shared" si="115"/>
        <v/>
      </c>
      <c r="EB111" t="str">
        <f t="shared" si="116"/>
        <v/>
      </c>
      <c r="EC111" t="str">
        <f t="shared" si="117"/>
        <v/>
      </c>
      <c r="ED111" t="str">
        <f t="shared" si="118"/>
        <v/>
      </c>
      <c r="EE111" s="34" t="str">
        <f t="shared" si="119"/>
        <v/>
      </c>
      <c r="ER111" s="32" t="str">
        <f t="shared" si="120"/>
        <v/>
      </c>
      <c r="FA111" s="31" t="str">
        <f t="shared" si="121"/>
        <v/>
      </c>
      <c r="FM111" s="31" t="str">
        <f t="shared" si="122"/>
        <v/>
      </c>
      <c r="FQ111" s="26" t="s">
        <v>349</v>
      </c>
      <c r="FR111" s="39" t="str">
        <f t="shared" ca="1" si="123"/>
        <v>NA</v>
      </c>
      <c r="GO111" t="str">
        <f t="shared" ca="1" si="124"/>
        <v/>
      </c>
      <c r="GP111" t="str">
        <f t="shared" si="125"/>
        <v/>
      </c>
      <c r="GS111" t="str">
        <f t="shared" ca="1" si="126"/>
        <v/>
      </c>
      <c r="GY111" t="str">
        <f t="shared" ca="1" si="127"/>
        <v/>
      </c>
      <c r="GZ111" t="str">
        <f t="shared" si="128"/>
        <v/>
      </c>
      <c r="HF111" t="str">
        <f t="shared" ca="1" si="129"/>
        <v/>
      </c>
      <c r="HG111" s="31" t="str">
        <f t="shared" si="130"/>
        <v/>
      </c>
      <c r="HM111" t="str">
        <f t="shared" ca="1" si="131"/>
        <v/>
      </c>
      <c r="HN111" t="str">
        <f t="shared" si="132"/>
        <v/>
      </c>
      <c r="HT111" t="str">
        <f t="shared" ca="1" si="133"/>
        <v/>
      </c>
      <c r="HU111" t="str">
        <f t="shared" si="134"/>
        <v/>
      </c>
      <c r="IA111" s="37" t="str">
        <f t="shared" ca="1" si="135"/>
        <v/>
      </c>
      <c r="IB111" t="str">
        <f t="shared" si="136"/>
        <v/>
      </c>
      <c r="IH111" s="37" t="str">
        <f t="shared" ca="1" si="137"/>
        <v/>
      </c>
      <c r="II111" t="str">
        <f t="shared" si="138"/>
        <v/>
      </c>
      <c r="JT111" s="26" t="str">
        <f t="shared" si="139"/>
        <v/>
      </c>
      <c r="JV111" t="str">
        <f t="shared" si="140"/>
        <v/>
      </c>
      <c r="KK111" t="str">
        <f t="shared" si="141"/>
        <v/>
      </c>
      <c r="KM111" s="31" t="str">
        <f t="shared" si="142"/>
        <v/>
      </c>
      <c r="KP111" s="38" t="str">
        <f t="shared" si="143"/>
        <v/>
      </c>
      <c r="KX111" t="str">
        <f t="shared" si="144"/>
        <v/>
      </c>
      <c r="KY111" t="str">
        <f t="shared" si="145"/>
        <v/>
      </c>
      <c r="LB111" t="str">
        <f t="shared" si="146"/>
        <v/>
      </c>
      <c r="LD111" t="str">
        <f t="shared" si="147"/>
        <v/>
      </c>
      <c r="LE111" t="str">
        <f t="shared" si="148"/>
        <v/>
      </c>
      <c r="LO111" t="str">
        <f t="shared" si="149"/>
        <v/>
      </c>
    </row>
    <row r="112" spans="1:327" ht="16" x14ac:dyDescent="0.2">
      <c r="A112" t="e">
        <f t="shared" ca="1" si="150"/>
        <v>#N/A</v>
      </c>
      <c r="E112" s="27" t="str">
        <f t="shared" ca="1" si="78"/>
        <v>Apr</v>
      </c>
      <c r="F112" s="27" t="str">
        <f t="shared" ca="1" si="79"/>
        <v>Jan</v>
      </c>
      <c r="G112" s="28" t="str">
        <f t="shared" ca="1" si="80"/>
        <v/>
      </c>
      <c r="H112" t="str">
        <f t="shared" si="81"/>
        <v/>
      </c>
      <c r="I112" s="26">
        <f t="shared" ca="1" si="82"/>
        <v>44</v>
      </c>
      <c r="L112" s="31" t="str">
        <f t="shared" si="83"/>
        <v/>
      </c>
      <c r="O112" s="26">
        <f t="shared" ca="1" si="84"/>
        <v>17</v>
      </c>
      <c r="P112" s="26" t="str">
        <f t="shared" ca="1" si="85"/>
        <v>No</v>
      </c>
      <c r="Q112" s="26" t="str">
        <f t="shared" ca="1" si="85"/>
        <v>Yes</v>
      </c>
      <c r="R112" s="26" t="str">
        <f t="shared" ca="1" si="85"/>
        <v>Yes</v>
      </c>
      <c r="S112" s="26" t="str">
        <f t="shared" ca="1" si="86"/>
        <v>African</v>
      </c>
      <c r="T112" s="26" t="str">
        <f t="shared" ca="1" si="87"/>
        <v>No</v>
      </c>
      <c r="U112" s="26">
        <f t="shared" ca="1" si="88"/>
        <v>3639</v>
      </c>
      <c r="X112" s="26" t="str">
        <f t="shared" ca="1" si="89"/>
        <v>No</v>
      </c>
      <c r="Y112" s="26" t="str">
        <f t="shared" ca="1" si="89"/>
        <v>No</v>
      </c>
      <c r="Z112" s="26" t="str">
        <f t="shared" ca="1" si="89"/>
        <v>No</v>
      </c>
      <c r="AA112" s="26" t="str">
        <f t="shared" ca="1" si="75"/>
        <v>Yes</v>
      </c>
      <c r="AB112" s="26" t="str">
        <f t="shared" ca="1" si="75"/>
        <v>No</v>
      </c>
      <c r="AG112" s="26" t="str">
        <f t="shared" ca="1" si="90"/>
        <v>Yes</v>
      </c>
      <c r="AH112" s="26" t="str">
        <f t="shared" ca="1" si="90"/>
        <v>Yes</v>
      </c>
      <c r="AI112" s="26" t="str">
        <f t="shared" ca="1" si="90"/>
        <v>No</v>
      </c>
      <c r="AJ112" s="26" t="str">
        <f t="shared" ca="1" si="76"/>
        <v>Yes</v>
      </c>
      <c r="AK112" s="26" t="str">
        <f t="shared" ca="1" si="76"/>
        <v>Yes</v>
      </c>
      <c r="AL112" s="26" t="str">
        <f t="shared" ca="1" si="76"/>
        <v>No</v>
      </c>
      <c r="AM112" s="26">
        <f t="shared" ca="1" si="91"/>
        <v>10</v>
      </c>
      <c r="AN112" s="26">
        <f t="shared" ca="1" si="92"/>
        <v>3</v>
      </c>
      <c r="AT112" t="str">
        <f t="shared" ca="1" si="93"/>
        <v>Female</v>
      </c>
      <c r="AU112">
        <f t="shared" ca="1" si="94"/>
        <v>686</v>
      </c>
      <c r="AV112">
        <f t="shared" ca="1" si="95"/>
        <v>-2</v>
      </c>
      <c r="AW112">
        <f t="shared" ca="1" si="96"/>
        <v>38</v>
      </c>
      <c r="AX112">
        <f t="shared" ca="1" si="97"/>
        <v>3</v>
      </c>
      <c r="BB112" t="str">
        <f t="shared" ca="1" si="98"/>
        <v>Vaginal</v>
      </c>
      <c r="BC112" t="str">
        <f t="shared" ca="1" si="99"/>
        <v>Yes</v>
      </c>
      <c r="BD112" t="str">
        <f t="shared" ca="1" si="99"/>
        <v>No</v>
      </c>
      <c r="BG112" t="str">
        <f t="shared" ca="1" si="100"/>
        <v>No</v>
      </c>
      <c r="BH112">
        <f t="shared" ca="1" si="101"/>
        <v>37</v>
      </c>
      <c r="BI112">
        <f t="shared" ca="1" si="102"/>
        <v>3</v>
      </c>
      <c r="BJ112">
        <f t="shared" ca="1" si="103"/>
        <v>16</v>
      </c>
      <c r="BK112" t="str">
        <f t="shared" si="104"/>
        <v/>
      </c>
      <c r="BL112" s="26">
        <f t="shared" ca="1" si="105"/>
        <v>18</v>
      </c>
      <c r="BO112" s="26" t="str">
        <f t="shared" ca="1" si="106"/>
        <v>Yes</v>
      </c>
      <c r="CD112" s="26" t="str">
        <f t="shared" ca="1" si="107"/>
        <v>No</v>
      </c>
      <c r="CE112" s="26" t="str">
        <f t="shared" ca="1" si="108"/>
        <v>NA</v>
      </c>
      <c r="CI112" s="31" t="str">
        <f t="shared" si="109"/>
        <v/>
      </c>
      <c r="CJ112" s="26" t="str">
        <f t="shared" ca="1" si="110"/>
        <v>NA</v>
      </c>
      <c r="CK112" s="26" t="str">
        <f t="shared" ca="1" si="111"/>
        <v>NA</v>
      </c>
      <c r="DN112" s="26" t="str">
        <f t="shared" ca="1" si="112"/>
        <v>No</v>
      </c>
      <c r="DV112" t="str">
        <f t="shared" si="113"/>
        <v/>
      </c>
      <c r="DZ112" t="str">
        <f t="shared" si="114"/>
        <v/>
      </c>
      <c r="EA112" t="str">
        <f t="shared" si="115"/>
        <v/>
      </c>
      <c r="EB112" t="str">
        <f t="shared" si="116"/>
        <v/>
      </c>
      <c r="EC112" t="str">
        <f t="shared" si="117"/>
        <v/>
      </c>
      <c r="ED112" t="str">
        <f t="shared" si="118"/>
        <v/>
      </c>
      <c r="EE112" s="34" t="str">
        <f t="shared" si="119"/>
        <v/>
      </c>
      <c r="ER112" s="32" t="str">
        <f t="shared" si="120"/>
        <v/>
      </c>
      <c r="FA112" s="31" t="str">
        <f t="shared" si="121"/>
        <v/>
      </c>
      <c r="FM112" s="31" t="str">
        <f t="shared" si="122"/>
        <v/>
      </c>
      <c r="FQ112" s="26" t="s">
        <v>350</v>
      </c>
      <c r="FR112" s="39" t="str">
        <f t="shared" ca="1" si="123"/>
        <v>CONS</v>
      </c>
      <c r="GO112" t="str">
        <f t="shared" ca="1" si="124"/>
        <v/>
      </c>
      <c r="GP112" t="str">
        <f t="shared" si="125"/>
        <v/>
      </c>
      <c r="GS112" t="str">
        <f t="shared" ca="1" si="126"/>
        <v/>
      </c>
      <c r="GY112" t="str">
        <f t="shared" ca="1" si="127"/>
        <v/>
      </c>
      <c r="GZ112" t="str">
        <f t="shared" si="128"/>
        <v/>
      </c>
      <c r="HF112" t="str">
        <f t="shared" ca="1" si="129"/>
        <v/>
      </c>
      <c r="HG112" s="31" t="str">
        <f t="shared" si="130"/>
        <v/>
      </c>
      <c r="HM112" t="str">
        <f t="shared" ca="1" si="131"/>
        <v/>
      </c>
      <c r="HN112" t="str">
        <f t="shared" si="132"/>
        <v/>
      </c>
      <c r="HT112" t="str">
        <f t="shared" ca="1" si="133"/>
        <v/>
      </c>
      <c r="HU112" t="str">
        <f t="shared" si="134"/>
        <v/>
      </c>
      <c r="IA112" s="37" t="str">
        <f t="shared" ca="1" si="135"/>
        <v/>
      </c>
      <c r="IB112" t="str">
        <f t="shared" si="136"/>
        <v/>
      </c>
      <c r="IH112" s="37" t="str">
        <f t="shared" ca="1" si="137"/>
        <v/>
      </c>
      <c r="II112" t="str">
        <f t="shared" si="138"/>
        <v/>
      </c>
      <c r="JT112" s="26" t="str">
        <f t="shared" si="139"/>
        <v/>
      </c>
      <c r="JV112" t="str">
        <f t="shared" si="140"/>
        <v/>
      </c>
      <c r="KK112" t="str">
        <f t="shared" si="141"/>
        <v/>
      </c>
      <c r="KM112" s="31" t="str">
        <f t="shared" si="142"/>
        <v/>
      </c>
      <c r="KP112" s="38" t="str">
        <f t="shared" si="143"/>
        <v/>
      </c>
      <c r="KX112" t="str">
        <f t="shared" si="144"/>
        <v/>
      </c>
      <c r="KY112" t="str">
        <f t="shared" si="145"/>
        <v/>
      </c>
      <c r="LB112" t="str">
        <f t="shared" si="146"/>
        <v/>
      </c>
      <c r="LD112" t="str">
        <f t="shared" si="147"/>
        <v/>
      </c>
      <c r="LE112" t="str">
        <f t="shared" si="148"/>
        <v/>
      </c>
      <c r="LO112" t="str">
        <f t="shared" si="149"/>
        <v/>
      </c>
    </row>
    <row r="113" spans="1:327" ht="16" x14ac:dyDescent="0.2">
      <c r="A113" t="e">
        <f t="shared" ca="1" si="150"/>
        <v>#N/A</v>
      </c>
      <c r="E113" s="27" t="str">
        <f t="shared" ca="1" si="78"/>
        <v>Sep</v>
      </c>
      <c r="F113" s="27" t="str">
        <f t="shared" ca="1" si="79"/>
        <v>May</v>
      </c>
      <c r="G113" s="28" t="str">
        <f t="shared" ca="1" si="80"/>
        <v/>
      </c>
      <c r="H113" t="str">
        <f t="shared" si="81"/>
        <v/>
      </c>
      <c r="I113" s="26">
        <f t="shared" ca="1" si="82"/>
        <v>99</v>
      </c>
      <c r="L113" s="31" t="str">
        <f t="shared" si="83"/>
        <v/>
      </c>
      <c r="O113" s="26">
        <f t="shared" ca="1" si="84"/>
        <v>33</v>
      </c>
      <c r="P113" s="26" t="str">
        <f t="shared" ca="1" si="85"/>
        <v>Yes</v>
      </c>
      <c r="Q113" s="26" t="str">
        <f t="shared" ca="1" si="85"/>
        <v>Yes</v>
      </c>
      <c r="R113" s="26" t="str">
        <f t="shared" ca="1" si="85"/>
        <v>Yes</v>
      </c>
      <c r="S113" s="26" t="str">
        <f t="shared" ca="1" si="86"/>
        <v>Caucasian</v>
      </c>
      <c r="T113" s="26" t="str">
        <f t="shared" ca="1" si="87"/>
        <v>No</v>
      </c>
      <c r="U113" s="26">
        <f t="shared" ca="1" si="88"/>
        <v>3420</v>
      </c>
      <c r="X113" s="26" t="str">
        <f t="shared" ca="1" si="89"/>
        <v>No</v>
      </c>
      <c r="Y113" s="26" t="str">
        <f t="shared" ca="1" si="89"/>
        <v>No</v>
      </c>
      <c r="Z113" s="26" t="str">
        <f t="shared" ca="1" si="89"/>
        <v>Yes</v>
      </c>
      <c r="AA113" s="26" t="str">
        <f t="shared" ca="1" si="75"/>
        <v>Yes</v>
      </c>
      <c r="AB113" s="26" t="str">
        <f t="shared" ca="1" si="75"/>
        <v>Yes</v>
      </c>
      <c r="AG113" s="26" t="str">
        <f t="shared" ca="1" si="90"/>
        <v>Yes</v>
      </c>
      <c r="AH113" s="26" t="str">
        <f t="shared" ca="1" si="90"/>
        <v>Yes</v>
      </c>
      <c r="AI113" s="26" t="str">
        <f t="shared" ca="1" si="90"/>
        <v>Yes</v>
      </c>
      <c r="AJ113" s="26" t="str">
        <f t="shared" ca="1" si="76"/>
        <v>No</v>
      </c>
      <c r="AK113" s="26" t="str">
        <f t="shared" ca="1" si="76"/>
        <v>No</v>
      </c>
      <c r="AL113" s="26" t="str">
        <f t="shared" ca="1" si="76"/>
        <v>Yes</v>
      </c>
      <c r="AM113" s="26">
        <f t="shared" ca="1" si="91"/>
        <v>6</v>
      </c>
      <c r="AN113" s="26">
        <f t="shared" ca="1" si="92"/>
        <v>2</v>
      </c>
      <c r="AT113" t="str">
        <f t="shared" ca="1" si="93"/>
        <v>Male</v>
      </c>
      <c r="AU113">
        <f t="shared" ca="1" si="94"/>
        <v>1657</v>
      </c>
      <c r="AV113">
        <f t="shared" ca="1" si="95"/>
        <v>3</v>
      </c>
      <c r="AW113">
        <f t="shared" ca="1" si="96"/>
        <v>28</v>
      </c>
      <c r="AX113">
        <f t="shared" ca="1" si="97"/>
        <v>3</v>
      </c>
      <c r="BB113" t="str">
        <f t="shared" ca="1" si="98"/>
        <v>INSTRUMENTAL</v>
      </c>
      <c r="BC113" t="str">
        <f t="shared" ca="1" si="99"/>
        <v>Yes</v>
      </c>
      <c r="BD113" t="str">
        <f t="shared" ca="1" si="99"/>
        <v>No</v>
      </c>
      <c r="BG113" t="str">
        <f t="shared" ca="1" si="100"/>
        <v>Yes</v>
      </c>
      <c r="BH113">
        <f t="shared" ca="1" si="101"/>
        <v>34</v>
      </c>
      <c r="BI113">
        <f t="shared" ca="1" si="102"/>
        <v>-17</v>
      </c>
      <c r="BJ113">
        <f t="shared" ca="1" si="103"/>
        <v>10</v>
      </c>
      <c r="BK113" t="str">
        <f t="shared" si="104"/>
        <v/>
      </c>
      <c r="BL113" s="26">
        <f t="shared" ca="1" si="105"/>
        <v>12</v>
      </c>
      <c r="BO113" s="26" t="str">
        <f t="shared" ca="1" si="106"/>
        <v>Yes</v>
      </c>
      <c r="CD113" s="26" t="str">
        <f t="shared" ca="1" si="107"/>
        <v>No</v>
      </c>
      <c r="CE113" s="26" t="str">
        <f t="shared" ca="1" si="108"/>
        <v>NA</v>
      </c>
      <c r="CI113" s="31" t="str">
        <f t="shared" si="109"/>
        <v/>
      </c>
      <c r="CJ113" s="26" t="str">
        <f t="shared" ca="1" si="110"/>
        <v>NA</v>
      </c>
      <c r="CK113" s="26" t="str">
        <f t="shared" ca="1" si="111"/>
        <v>No</v>
      </c>
      <c r="DN113" s="26" t="str">
        <f t="shared" ca="1" si="112"/>
        <v>No</v>
      </c>
      <c r="DV113" t="str">
        <f t="shared" si="113"/>
        <v/>
      </c>
      <c r="DZ113" t="str">
        <f t="shared" si="114"/>
        <v/>
      </c>
      <c r="EA113" t="str">
        <f t="shared" si="115"/>
        <v/>
      </c>
      <c r="EB113" t="str">
        <f t="shared" si="116"/>
        <v/>
      </c>
      <c r="EC113" t="str">
        <f t="shared" si="117"/>
        <v/>
      </c>
      <c r="ED113" t="str">
        <f t="shared" si="118"/>
        <v/>
      </c>
      <c r="EE113" s="34" t="str">
        <f t="shared" si="119"/>
        <v/>
      </c>
      <c r="ER113" s="32" t="str">
        <f t="shared" si="120"/>
        <v/>
      </c>
      <c r="FA113" s="31" t="str">
        <f t="shared" si="121"/>
        <v/>
      </c>
      <c r="FM113" s="31" t="str">
        <f t="shared" si="122"/>
        <v/>
      </c>
      <c r="FQ113" s="26" t="s">
        <v>349</v>
      </c>
      <c r="FR113" s="39" t="str">
        <f t="shared" ca="1" si="123"/>
        <v>NA</v>
      </c>
      <c r="GO113" t="str">
        <f t="shared" ca="1" si="124"/>
        <v/>
      </c>
      <c r="GP113" t="str">
        <f t="shared" si="125"/>
        <v/>
      </c>
      <c r="GS113" t="str">
        <f t="shared" ca="1" si="126"/>
        <v/>
      </c>
      <c r="GY113" t="str">
        <f t="shared" ca="1" si="127"/>
        <v/>
      </c>
      <c r="GZ113" t="str">
        <f t="shared" si="128"/>
        <v/>
      </c>
      <c r="HF113" t="str">
        <f t="shared" ca="1" si="129"/>
        <v/>
      </c>
      <c r="HG113" s="31" t="str">
        <f t="shared" si="130"/>
        <v/>
      </c>
      <c r="HM113" t="str">
        <f t="shared" ca="1" si="131"/>
        <v/>
      </c>
      <c r="HN113" t="str">
        <f t="shared" si="132"/>
        <v/>
      </c>
      <c r="HT113" t="str">
        <f t="shared" ca="1" si="133"/>
        <v/>
      </c>
      <c r="HU113" t="str">
        <f t="shared" si="134"/>
        <v/>
      </c>
      <c r="IA113" s="37" t="str">
        <f t="shared" ca="1" si="135"/>
        <v/>
      </c>
      <c r="IB113" t="str">
        <f t="shared" si="136"/>
        <v/>
      </c>
      <c r="IH113" s="37" t="str">
        <f t="shared" ca="1" si="137"/>
        <v/>
      </c>
      <c r="II113" t="str">
        <f t="shared" si="138"/>
        <v/>
      </c>
      <c r="JT113" s="26" t="str">
        <f t="shared" si="139"/>
        <v/>
      </c>
      <c r="JV113" t="str">
        <f t="shared" si="140"/>
        <v/>
      </c>
      <c r="KK113" t="str">
        <f t="shared" si="141"/>
        <v/>
      </c>
      <c r="KM113" s="31" t="str">
        <f t="shared" si="142"/>
        <v/>
      </c>
      <c r="KP113" s="38" t="str">
        <f t="shared" si="143"/>
        <v/>
      </c>
      <c r="KX113" t="str">
        <f t="shared" si="144"/>
        <v/>
      </c>
      <c r="KY113" t="str">
        <f t="shared" si="145"/>
        <v/>
      </c>
      <c r="LB113" t="str">
        <f t="shared" si="146"/>
        <v/>
      </c>
      <c r="LD113" t="str">
        <f t="shared" si="147"/>
        <v/>
      </c>
      <c r="LE113" t="str">
        <f t="shared" si="148"/>
        <v/>
      </c>
      <c r="LO113" t="str">
        <f t="shared" si="149"/>
        <v/>
      </c>
    </row>
    <row r="114" spans="1:327" ht="16" x14ac:dyDescent="0.2">
      <c r="A114" t="e">
        <f t="shared" ca="1" si="150"/>
        <v>#N/A</v>
      </c>
      <c r="E114" s="27" t="str">
        <f t="shared" ca="1" si="78"/>
        <v>Mar</v>
      </c>
      <c r="F114" s="27" t="str">
        <f t="shared" ca="1" si="79"/>
        <v>Dec</v>
      </c>
      <c r="G114" s="28" t="str">
        <f t="shared" ca="1" si="80"/>
        <v/>
      </c>
      <c r="H114" t="str">
        <f t="shared" si="81"/>
        <v/>
      </c>
      <c r="I114" s="26">
        <f t="shared" ca="1" si="82"/>
        <v>47</v>
      </c>
      <c r="L114" s="31" t="str">
        <f t="shared" si="83"/>
        <v/>
      </c>
      <c r="O114" s="26">
        <f t="shared" ca="1" si="84"/>
        <v>40</v>
      </c>
      <c r="P114" s="26" t="str">
        <f t="shared" ca="1" si="85"/>
        <v>Yes</v>
      </c>
      <c r="Q114" s="26" t="str">
        <f t="shared" ca="1" si="85"/>
        <v>Yes</v>
      </c>
      <c r="R114" s="26" t="str">
        <f t="shared" ca="1" si="85"/>
        <v>No</v>
      </c>
      <c r="S114" s="26" t="str">
        <f t="shared" ca="1" si="86"/>
        <v>Eskimo</v>
      </c>
      <c r="T114" s="26" t="str">
        <f t="shared" ca="1" si="87"/>
        <v>Yes</v>
      </c>
      <c r="U114" s="26">
        <f t="shared" ca="1" si="88"/>
        <v>3957</v>
      </c>
      <c r="X114" s="26" t="str">
        <f t="shared" ca="1" si="89"/>
        <v>Yes</v>
      </c>
      <c r="Y114" s="26" t="str">
        <f t="shared" ca="1" si="89"/>
        <v>No</v>
      </c>
      <c r="Z114" s="26" t="str">
        <f t="shared" ca="1" si="89"/>
        <v>Yes</v>
      </c>
      <c r="AA114" s="26" t="str">
        <f t="shared" ca="1" si="75"/>
        <v>Yes</v>
      </c>
      <c r="AB114" s="26" t="str">
        <f t="shared" ca="1" si="75"/>
        <v>Yes</v>
      </c>
      <c r="AG114" s="26" t="str">
        <f t="shared" ca="1" si="90"/>
        <v>No</v>
      </c>
      <c r="AH114" s="26" t="str">
        <f t="shared" ca="1" si="90"/>
        <v>Yes</v>
      </c>
      <c r="AI114" s="26" t="str">
        <f t="shared" ca="1" si="90"/>
        <v>No</v>
      </c>
      <c r="AJ114" s="26" t="str">
        <f t="shared" ca="1" si="76"/>
        <v>No</v>
      </c>
      <c r="AK114" s="26" t="str">
        <f t="shared" ca="1" si="76"/>
        <v>Yes</v>
      </c>
      <c r="AL114" s="26" t="str">
        <f t="shared" ca="1" si="76"/>
        <v>Yes</v>
      </c>
      <c r="AM114" s="26">
        <f t="shared" ca="1" si="91"/>
        <v>7</v>
      </c>
      <c r="AN114" s="26">
        <f t="shared" ca="1" si="92"/>
        <v>1</v>
      </c>
      <c r="AT114" t="str">
        <f t="shared" ca="1" si="93"/>
        <v>Male</v>
      </c>
      <c r="AU114">
        <f t="shared" ca="1" si="94"/>
        <v>3602</v>
      </c>
      <c r="AV114">
        <f t="shared" ca="1" si="95"/>
        <v>3</v>
      </c>
      <c r="AW114">
        <f t="shared" ca="1" si="96"/>
        <v>29</v>
      </c>
      <c r="AX114">
        <f t="shared" ca="1" si="97"/>
        <v>4</v>
      </c>
      <c r="BB114" t="str">
        <f t="shared" ca="1" si="98"/>
        <v>Vaginal</v>
      </c>
      <c r="BC114" t="str">
        <f t="shared" ca="1" si="99"/>
        <v>No</v>
      </c>
      <c r="BD114" t="str">
        <f t="shared" ca="1" si="99"/>
        <v>Yes</v>
      </c>
      <c r="BG114" t="str">
        <f t="shared" ca="1" si="100"/>
        <v>No</v>
      </c>
      <c r="BH114">
        <f t="shared" ca="1" si="101"/>
        <v>34</v>
      </c>
      <c r="BI114">
        <f t="shared" ca="1" si="102"/>
        <v>-17</v>
      </c>
      <c r="BJ114">
        <f t="shared" ca="1" si="103"/>
        <v>6</v>
      </c>
      <c r="BK114" t="str">
        <f t="shared" si="104"/>
        <v/>
      </c>
      <c r="BL114" s="26">
        <f t="shared" ca="1" si="105"/>
        <v>8</v>
      </c>
      <c r="BO114" s="26" t="str">
        <f t="shared" ca="1" si="106"/>
        <v>No</v>
      </c>
      <c r="CD114" s="26" t="str">
        <f t="shared" ca="1" si="107"/>
        <v>No</v>
      </c>
      <c r="CE114" s="26" t="str">
        <f t="shared" ca="1" si="108"/>
        <v>NA</v>
      </c>
      <c r="CI114" s="31" t="str">
        <f t="shared" si="109"/>
        <v/>
      </c>
      <c r="CJ114" s="26" t="str">
        <f t="shared" ca="1" si="110"/>
        <v>NA</v>
      </c>
      <c r="CK114" s="26" t="str">
        <f t="shared" ca="1" si="111"/>
        <v>Yes</v>
      </c>
      <c r="DN114" s="26" t="str">
        <f t="shared" ca="1" si="112"/>
        <v>No</v>
      </c>
      <c r="DV114" t="str">
        <f t="shared" si="113"/>
        <v/>
      </c>
      <c r="DZ114" t="str">
        <f t="shared" si="114"/>
        <v/>
      </c>
      <c r="EA114" t="str">
        <f t="shared" si="115"/>
        <v/>
      </c>
      <c r="EB114" t="str">
        <f t="shared" si="116"/>
        <v/>
      </c>
      <c r="EC114" t="str">
        <f t="shared" si="117"/>
        <v/>
      </c>
      <c r="ED114" t="str">
        <f t="shared" si="118"/>
        <v/>
      </c>
      <c r="EE114" s="34" t="str">
        <f t="shared" si="119"/>
        <v/>
      </c>
      <c r="ER114" s="32" t="str">
        <f t="shared" si="120"/>
        <v/>
      </c>
      <c r="FA114" s="31" t="str">
        <f t="shared" si="121"/>
        <v/>
      </c>
      <c r="FM114" s="31" t="str">
        <f t="shared" si="122"/>
        <v/>
      </c>
      <c r="FQ114" s="26" t="s">
        <v>350</v>
      </c>
      <c r="FR114" s="39" t="str">
        <f t="shared" ca="1" si="123"/>
        <v>CONS</v>
      </c>
      <c r="GO114" t="str">
        <f t="shared" ca="1" si="124"/>
        <v/>
      </c>
      <c r="GP114" t="str">
        <f t="shared" si="125"/>
        <v/>
      </c>
      <c r="GS114" t="str">
        <f t="shared" ca="1" si="126"/>
        <v/>
      </c>
      <c r="GY114" t="str">
        <f t="shared" ca="1" si="127"/>
        <v/>
      </c>
      <c r="GZ114" t="str">
        <f t="shared" si="128"/>
        <v/>
      </c>
      <c r="HF114" t="str">
        <f t="shared" ca="1" si="129"/>
        <v/>
      </c>
      <c r="HG114" s="31" t="str">
        <f t="shared" si="130"/>
        <v/>
      </c>
      <c r="HM114" t="str">
        <f t="shared" ca="1" si="131"/>
        <v/>
      </c>
      <c r="HN114" t="str">
        <f t="shared" si="132"/>
        <v/>
      </c>
      <c r="HT114" t="str">
        <f t="shared" ca="1" si="133"/>
        <v/>
      </c>
      <c r="HU114" t="str">
        <f t="shared" si="134"/>
        <v/>
      </c>
      <c r="IA114" s="37" t="str">
        <f t="shared" ca="1" si="135"/>
        <v/>
      </c>
      <c r="IB114" t="str">
        <f t="shared" si="136"/>
        <v/>
      </c>
      <c r="IH114" s="37" t="str">
        <f t="shared" ca="1" si="137"/>
        <v/>
      </c>
      <c r="II114" t="str">
        <f t="shared" si="138"/>
        <v/>
      </c>
      <c r="JT114" s="26" t="str">
        <f t="shared" si="139"/>
        <v/>
      </c>
      <c r="JV114" t="str">
        <f t="shared" si="140"/>
        <v/>
      </c>
      <c r="KK114" t="str">
        <f t="shared" si="141"/>
        <v/>
      </c>
      <c r="KM114" s="31" t="str">
        <f t="shared" si="142"/>
        <v/>
      </c>
      <c r="KP114" s="38" t="str">
        <f t="shared" si="143"/>
        <v/>
      </c>
      <c r="KX114" t="str">
        <f t="shared" si="144"/>
        <v/>
      </c>
      <c r="KY114" t="str">
        <f t="shared" si="145"/>
        <v/>
      </c>
      <c r="LB114" t="str">
        <f t="shared" si="146"/>
        <v/>
      </c>
      <c r="LD114" t="str">
        <f t="shared" si="147"/>
        <v/>
      </c>
      <c r="LE114" t="str">
        <f t="shared" si="148"/>
        <v/>
      </c>
      <c r="LO114" t="str">
        <f t="shared" si="149"/>
        <v/>
      </c>
    </row>
    <row r="115" spans="1:327" ht="16" x14ac:dyDescent="0.2">
      <c r="A115" t="e">
        <f t="shared" ca="1" si="150"/>
        <v>#N/A</v>
      </c>
      <c r="E115" s="27" t="str">
        <f t="shared" ca="1" si="78"/>
        <v>Dec</v>
      </c>
      <c r="F115" s="27" t="str">
        <f t="shared" ca="1" si="79"/>
        <v>Apr</v>
      </c>
      <c r="G115" s="28" t="str">
        <f t="shared" ca="1" si="80"/>
        <v/>
      </c>
      <c r="H115" t="str">
        <f t="shared" si="81"/>
        <v/>
      </c>
      <c r="I115" s="26">
        <f t="shared" ca="1" si="82"/>
        <v>92</v>
      </c>
      <c r="L115" s="31" t="str">
        <f t="shared" si="83"/>
        <v/>
      </c>
      <c r="O115" s="26">
        <f t="shared" ca="1" si="84"/>
        <v>17</v>
      </c>
      <c r="P115" s="26" t="str">
        <f t="shared" ca="1" si="85"/>
        <v>Yes</v>
      </c>
      <c r="Q115" s="26" t="str">
        <f t="shared" ca="1" si="85"/>
        <v>No</v>
      </c>
      <c r="R115" s="26" t="str">
        <f t="shared" ca="1" si="85"/>
        <v>Yes</v>
      </c>
      <c r="S115" s="26" t="str">
        <f t="shared" ca="1" si="86"/>
        <v>Asian</v>
      </c>
      <c r="T115" s="26" t="str">
        <f t="shared" ca="1" si="87"/>
        <v>Yes</v>
      </c>
      <c r="U115" s="26">
        <f t="shared" ca="1" si="88"/>
        <v>3538</v>
      </c>
      <c r="X115" s="26" t="str">
        <f t="shared" ca="1" si="89"/>
        <v>Yes</v>
      </c>
      <c r="Y115" s="26" t="str">
        <f t="shared" ca="1" si="89"/>
        <v>Yes</v>
      </c>
      <c r="Z115" s="26" t="str">
        <f t="shared" ca="1" si="89"/>
        <v>No</v>
      </c>
      <c r="AA115" s="26" t="str">
        <f t="shared" ca="1" si="75"/>
        <v>Yes</v>
      </c>
      <c r="AB115" s="26" t="str">
        <f t="shared" ca="1" si="75"/>
        <v>Yes</v>
      </c>
      <c r="AG115" s="26" t="str">
        <f t="shared" ca="1" si="90"/>
        <v>No</v>
      </c>
      <c r="AH115" s="26" t="str">
        <f t="shared" ca="1" si="90"/>
        <v>Yes</v>
      </c>
      <c r="AI115" s="26" t="str">
        <f t="shared" ca="1" si="90"/>
        <v>Yes</v>
      </c>
      <c r="AJ115" s="26" t="str">
        <f t="shared" ca="1" si="76"/>
        <v>No</v>
      </c>
      <c r="AK115" s="26" t="str">
        <f t="shared" ca="1" si="76"/>
        <v>No</v>
      </c>
      <c r="AL115" s="26" t="str">
        <f t="shared" ca="1" si="76"/>
        <v>No</v>
      </c>
      <c r="AM115" s="26">
        <f t="shared" ca="1" si="91"/>
        <v>6</v>
      </c>
      <c r="AN115" s="26">
        <f t="shared" ca="1" si="92"/>
        <v>3</v>
      </c>
      <c r="AT115" t="str">
        <f t="shared" ca="1" si="93"/>
        <v>Male</v>
      </c>
      <c r="AU115">
        <f t="shared" ca="1" si="94"/>
        <v>3606</v>
      </c>
      <c r="AV115">
        <f t="shared" ca="1" si="95"/>
        <v>-1</v>
      </c>
      <c r="AW115">
        <f t="shared" ca="1" si="96"/>
        <v>36</v>
      </c>
      <c r="AX115">
        <f t="shared" ca="1" si="97"/>
        <v>5</v>
      </c>
      <c r="BB115" t="str">
        <f t="shared" ca="1" si="98"/>
        <v>Vaginal</v>
      </c>
      <c r="BC115" t="str">
        <f t="shared" ca="1" si="99"/>
        <v>Yes</v>
      </c>
      <c r="BD115" t="str">
        <f t="shared" ca="1" si="99"/>
        <v>No</v>
      </c>
      <c r="BG115" t="str">
        <f t="shared" ca="1" si="100"/>
        <v>No</v>
      </c>
      <c r="BH115">
        <f t="shared" ca="1" si="101"/>
        <v>34</v>
      </c>
      <c r="BI115">
        <f t="shared" ca="1" si="102"/>
        <v>-1</v>
      </c>
      <c r="BJ115">
        <f t="shared" ca="1" si="103"/>
        <v>5</v>
      </c>
      <c r="BK115" t="str">
        <f t="shared" si="104"/>
        <v/>
      </c>
      <c r="BL115" s="26">
        <f t="shared" ca="1" si="105"/>
        <v>7</v>
      </c>
      <c r="BO115" s="26" t="str">
        <f t="shared" ca="1" si="106"/>
        <v>No</v>
      </c>
      <c r="CD115" s="26" t="str">
        <f t="shared" ca="1" si="107"/>
        <v>No</v>
      </c>
      <c r="CE115" s="26" t="str">
        <f t="shared" ca="1" si="108"/>
        <v>NA</v>
      </c>
      <c r="CI115" s="31" t="str">
        <f t="shared" si="109"/>
        <v/>
      </c>
      <c r="CJ115" s="26" t="str">
        <f t="shared" ca="1" si="110"/>
        <v>NA</v>
      </c>
      <c r="CK115" s="26" t="str">
        <f t="shared" ca="1" si="111"/>
        <v>NA</v>
      </c>
      <c r="DN115" s="26" t="str">
        <f t="shared" ca="1" si="112"/>
        <v>Yes</v>
      </c>
      <c r="DV115" t="str">
        <f t="shared" si="113"/>
        <v/>
      </c>
      <c r="DZ115" t="str">
        <f t="shared" si="114"/>
        <v/>
      </c>
      <c r="EA115" t="str">
        <f t="shared" si="115"/>
        <v/>
      </c>
      <c r="EB115" t="str">
        <f t="shared" si="116"/>
        <v/>
      </c>
      <c r="EC115" t="str">
        <f t="shared" si="117"/>
        <v/>
      </c>
      <c r="ED115" t="str">
        <f t="shared" si="118"/>
        <v/>
      </c>
      <c r="EE115" s="34" t="str">
        <f t="shared" si="119"/>
        <v/>
      </c>
      <c r="ER115" s="32" t="str">
        <f t="shared" si="120"/>
        <v/>
      </c>
      <c r="FA115" s="31" t="str">
        <f t="shared" si="121"/>
        <v/>
      </c>
      <c r="FM115" s="31" t="str">
        <f t="shared" si="122"/>
        <v/>
      </c>
      <c r="FQ115" s="26" t="s">
        <v>349</v>
      </c>
      <c r="FR115" s="39" t="str">
        <f t="shared" ca="1" si="123"/>
        <v>NA</v>
      </c>
      <c r="GO115" t="str">
        <f t="shared" ca="1" si="124"/>
        <v/>
      </c>
      <c r="GP115" t="str">
        <f t="shared" si="125"/>
        <v/>
      </c>
      <c r="GS115" t="str">
        <f t="shared" ca="1" si="126"/>
        <v/>
      </c>
      <c r="GY115" t="str">
        <f t="shared" ca="1" si="127"/>
        <v/>
      </c>
      <c r="GZ115" t="str">
        <f t="shared" si="128"/>
        <v/>
      </c>
      <c r="HF115" t="str">
        <f t="shared" ca="1" si="129"/>
        <v/>
      </c>
      <c r="HG115" s="31" t="str">
        <f t="shared" si="130"/>
        <v/>
      </c>
      <c r="HM115" t="str">
        <f t="shared" ca="1" si="131"/>
        <v/>
      </c>
      <c r="HN115" t="str">
        <f t="shared" si="132"/>
        <v/>
      </c>
      <c r="HT115" t="str">
        <f t="shared" ca="1" si="133"/>
        <v/>
      </c>
      <c r="HU115" t="str">
        <f t="shared" si="134"/>
        <v/>
      </c>
      <c r="IA115" s="37" t="str">
        <f t="shared" ca="1" si="135"/>
        <v/>
      </c>
      <c r="IB115" t="str">
        <f t="shared" si="136"/>
        <v/>
      </c>
      <c r="IH115" s="37" t="str">
        <f t="shared" ca="1" si="137"/>
        <v/>
      </c>
      <c r="II115" t="str">
        <f t="shared" si="138"/>
        <v/>
      </c>
      <c r="JT115" s="26" t="str">
        <f t="shared" si="139"/>
        <v/>
      </c>
      <c r="JV115" t="str">
        <f t="shared" si="140"/>
        <v/>
      </c>
      <c r="KK115" t="str">
        <f t="shared" si="141"/>
        <v/>
      </c>
      <c r="KM115" s="31" t="str">
        <f t="shared" si="142"/>
        <v/>
      </c>
      <c r="KP115" s="38" t="str">
        <f t="shared" si="143"/>
        <v/>
      </c>
      <c r="KX115" t="str">
        <f t="shared" si="144"/>
        <v/>
      </c>
      <c r="KY115" t="str">
        <f t="shared" si="145"/>
        <v/>
      </c>
      <c r="LB115" t="str">
        <f t="shared" si="146"/>
        <v/>
      </c>
      <c r="LD115" t="str">
        <f t="shared" si="147"/>
        <v/>
      </c>
      <c r="LE115" t="str">
        <f t="shared" si="148"/>
        <v/>
      </c>
      <c r="LO115" t="str">
        <f t="shared" si="149"/>
        <v/>
      </c>
    </row>
    <row r="116" spans="1:327" ht="16" x14ac:dyDescent="0.2">
      <c r="A116" t="e">
        <f t="shared" ca="1" si="150"/>
        <v>#N/A</v>
      </c>
      <c r="E116" s="27" t="str">
        <f t="shared" ca="1" si="78"/>
        <v>Mar</v>
      </c>
      <c r="F116" s="27" t="str">
        <f t="shared" ca="1" si="79"/>
        <v>Sep</v>
      </c>
      <c r="G116" s="28" t="str">
        <f t="shared" ca="1" si="80"/>
        <v/>
      </c>
      <c r="H116" t="str">
        <f t="shared" si="81"/>
        <v/>
      </c>
      <c r="I116" s="26">
        <f t="shared" ca="1" si="82"/>
        <v>4</v>
      </c>
      <c r="L116" s="31" t="str">
        <f t="shared" si="83"/>
        <v/>
      </c>
      <c r="O116" s="26">
        <f t="shared" ca="1" si="84"/>
        <v>38</v>
      </c>
      <c r="P116" s="26" t="str">
        <f t="shared" ca="1" si="85"/>
        <v>No</v>
      </c>
      <c r="Q116" s="26" t="str">
        <f t="shared" ca="1" si="85"/>
        <v>Yes</v>
      </c>
      <c r="R116" s="26" t="str">
        <f t="shared" ca="1" si="85"/>
        <v>Yes</v>
      </c>
      <c r="S116" s="26" t="str">
        <f t="shared" ca="1" si="86"/>
        <v>Asian</v>
      </c>
      <c r="T116" s="26" t="str">
        <f t="shared" ca="1" si="87"/>
        <v>Yes</v>
      </c>
      <c r="U116" s="26">
        <f t="shared" ca="1" si="88"/>
        <v>3552</v>
      </c>
      <c r="X116" s="26" t="str">
        <f t="shared" ca="1" si="89"/>
        <v>No</v>
      </c>
      <c r="Y116" s="26" t="str">
        <f t="shared" ca="1" si="89"/>
        <v>No</v>
      </c>
      <c r="Z116" s="26" t="str">
        <f t="shared" ca="1" si="89"/>
        <v>Yes</v>
      </c>
      <c r="AA116" s="26" t="str">
        <f t="shared" ca="1" si="75"/>
        <v>No</v>
      </c>
      <c r="AB116" s="26" t="str">
        <f t="shared" ca="1" si="75"/>
        <v>No</v>
      </c>
      <c r="AG116" s="26" t="str">
        <f t="shared" ca="1" si="90"/>
        <v>Yes</v>
      </c>
      <c r="AH116" s="26" t="str">
        <f t="shared" ca="1" si="90"/>
        <v>Yes</v>
      </c>
      <c r="AI116" s="26" t="str">
        <f t="shared" ca="1" si="90"/>
        <v>Yes</v>
      </c>
      <c r="AJ116" s="26" t="str">
        <f t="shared" ca="1" si="76"/>
        <v>Yes</v>
      </c>
      <c r="AK116" s="26" t="str">
        <f t="shared" ca="1" si="76"/>
        <v>No</v>
      </c>
      <c r="AL116" s="26" t="str">
        <f t="shared" ca="1" si="76"/>
        <v>Yes</v>
      </c>
      <c r="AM116" s="26">
        <f t="shared" ca="1" si="91"/>
        <v>9</v>
      </c>
      <c r="AN116" s="26">
        <f t="shared" ca="1" si="92"/>
        <v>2</v>
      </c>
      <c r="AT116" t="str">
        <f t="shared" ca="1" si="93"/>
        <v>Female</v>
      </c>
      <c r="AU116">
        <f t="shared" ca="1" si="94"/>
        <v>2002</v>
      </c>
      <c r="AV116">
        <f t="shared" ca="1" si="95"/>
        <v>2</v>
      </c>
      <c r="AW116">
        <f t="shared" ca="1" si="96"/>
        <v>39</v>
      </c>
      <c r="AX116">
        <f t="shared" ca="1" si="97"/>
        <v>3</v>
      </c>
      <c r="BB116" t="str">
        <f t="shared" ca="1" si="98"/>
        <v>INSTRUMENTAL</v>
      </c>
      <c r="BC116" t="str">
        <f t="shared" ca="1" si="99"/>
        <v>No</v>
      </c>
      <c r="BD116" t="str">
        <f t="shared" ca="1" si="99"/>
        <v>No</v>
      </c>
      <c r="BG116" t="str">
        <f t="shared" ca="1" si="100"/>
        <v>No</v>
      </c>
      <c r="BH116">
        <f t="shared" ca="1" si="101"/>
        <v>34</v>
      </c>
      <c r="BI116">
        <f t="shared" ca="1" si="102"/>
        <v>-13</v>
      </c>
      <c r="BJ116">
        <f t="shared" ca="1" si="103"/>
        <v>3</v>
      </c>
      <c r="BK116" t="str">
        <f t="shared" si="104"/>
        <v/>
      </c>
      <c r="BL116" s="26" t="str">
        <f t="shared" ca="1" si="105"/>
        <v>NA</v>
      </c>
      <c r="BO116" s="26" t="str">
        <f t="shared" ca="1" si="106"/>
        <v>Yes</v>
      </c>
      <c r="CD116" s="26" t="str">
        <f t="shared" ca="1" si="107"/>
        <v>No</v>
      </c>
      <c r="CE116" s="26" t="str">
        <f t="shared" ca="1" si="108"/>
        <v>NA</v>
      </c>
      <c r="CI116" s="31" t="str">
        <f t="shared" si="109"/>
        <v/>
      </c>
      <c r="CJ116" s="26" t="str">
        <f t="shared" ca="1" si="110"/>
        <v>NA</v>
      </c>
      <c r="CK116" s="26" t="str">
        <f t="shared" ca="1" si="111"/>
        <v>NA</v>
      </c>
      <c r="DN116" s="26" t="str">
        <f t="shared" ca="1" si="112"/>
        <v>No</v>
      </c>
      <c r="DV116" t="str">
        <f t="shared" si="113"/>
        <v/>
      </c>
      <c r="DZ116" t="str">
        <f t="shared" si="114"/>
        <v/>
      </c>
      <c r="EA116" t="str">
        <f t="shared" si="115"/>
        <v/>
      </c>
      <c r="EB116" t="str">
        <f t="shared" si="116"/>
        <v/>
      </c>
      <c r="EC116" t="str">
        <f t="shared" si="117"/>
        <v/>
      </c>
      <c r="ED116" t="str">
        <f t="shared" si="118"/>
        <v/>
      </c>
      <c r="EE116" s="34" t="str">
        <f t="shared" si="119"/>
        <v/>
      </c>
      <c r="ER116" s="32" t="str">
        <f t="shared" si="120"/>
        <v/>
      </c>
      <c r="FA116" s="31" t="str">
        <f t="shared" si="121"/>
        <v/>
      </c>
      <c r="FM116" s="31" t="str">
        <f t="shared" si="122"/>
        <v/>
      </c>
      <c r="FQ116" s="26" t="s">
        <v>350</v>
      </c>
      <c r="FR116" s="39" t="str">
        <f t="shared" ca="1" si="123"/>
        <v>GPC</v>
      </c>
      <c r="GO116" t="str">
        <f t="shared" ca="1" si="124"/>
        <v/>
      </c>
      <c r="GP116" t="str">
        <f t="shared" si="125"/>
        <v/>
      </c>
      <c r="GS116" t="str">
        <f t="shared" ca="1" si="126"/>
        <v/>
      </c>
      <c r="GY116" t="str">
        <f t="shared" ca="1" si="127"/>
        <v/>
      </c>
      <c r="GZ116" t="str">
        <f t="shared" si="128"/>
        <v/>
      </c>
      <c r="HF116" t="str">
        <f t="shared" ca="1" si="129"/>
        <v/>
      </c>
      <c r="HG116" s="31" t="str">
        <f t="shared" si="130"/>
        <v/>
      </c>
      <c r="HM116" t="str">
        <f t="shared" ca="1" si="131"/>
        <v/>
      </c>
      <c r="HN116" t="str">
        <f t="shared" si="132"/>
        <v/>
      </c>
      <c r="HT116" t="str">
        <f t="shared" ca="1" si="133"/>
        <v/>
      </c>
      <c r="HU116" t="str">
        <f t="shared" si="134"/>
        <v/>
      </c>
      <c r="IA116" s="37" t="str">
        <f t="shared" ca="1" si="135"/>
        <v/>
      </c>
      <c r="IB116" t="str">
        <f t="shared" si="136"/>
        <v/>
      </c>
      <c r="IH116" s="37" t="str">
        <f t="shared" ca="1" si="137"/>
        <v/>
      </c>
      <c r="II116" t="str">
        <f t="shared" si="138"/>
        <v/>
      </c>
      <c r="JT116" s="26" t="str">
        <f t="shared" si="139"/>
        <v/>
      </c>
      <c r="JV116" t="str">
        <f t="shared" si="140"/>
        <v/>
      </c>
      <c r="KK116" t="str">
        <f t="shared" si="141"/>
        <v/>
      </c>
      <c r="KM116" s="31" t="str">
        <f t="shared" si="142"/>
        <v/>
      </c>
      <c r="KP116" s="38" t="str">
        <f t="shared" si="143"/>
        <v/>
      </c>
      <c r="KX116" t="str">
        <f t="shared" si="144"/>
        <v/>
      </c>
      <c r="KY116" t="str">
        <f t="shared" si="145"/>
        <v/>
      </c>
      <c r="LB116" t="str">
        <f t="shared" si="146"/>
        <v/>
      </c>
      <c r="LD116" t="str">
        <f t="shared" si="147"/>
        <v/>
      </c>
      <c r="LE116" t="str">
        <f t="shared" si="148"/>
        <v/>
      </c>
      <c r="LO116" t="str">
        <f t="shared" si="149"/>
        <v/>
      </c>
    </row>
    <row r="117" spans="1:327" ht="16" x14ac:dyDescent="0.2">
      <c r="A117" t="e">
        <f t="shared" ca="1" si="150"/>
        <v>#N/A</v>
      </c>
      <c r="E117" s="27" t="str">
        <f t="shared" ca="1" si="78"/>
        <v>Oct</v>
      </c>
      <c r="F117" s="27" t="str">
        <f t="shared" ca="1" si="79"/>
        <v>Mar</v>
      </c>
      <c r="G117" s="28" t="str">
        <f t="shared" ca="1" si="80"/>
        <v/>
      </c>
      <c r="H117" t="str">
        <f t="shared" si="81"/>
        <v/>
      </c>
      <c r="I117" s="26">
        <f t="shared" ca="1" si="82"/>
        <v>46</v>
      </c>
      <c r="L117" s="31" t="str">
        <f t="shared" si="83"/>
        <v/>
      </c>
      <c r="O117" s="26">
        <f t="shared" ca="1" si="84"/>
        <v>46</v>
      </c>
      <c r="P117" s="26" t="str">
        <f t="shared" ca="1" si="85"/>
        <v>No</v>
      </c>
      <c r="Q117" s="26" t="str">
        <f t="shared" ca="1" si="85"/>
        <v>No</v>
      </c>
      <c r="R117" s="26" t="str">
        <f t="shared" ca="1" si="85"/>
        <v>Yes</v>
      </c>
      <c r="S117" s="26" t="str">
        <f t="shared" ca="1" si="86"/>
        <v>Eskimo</v>
      </c>
      <c r="T117" s="26" t="str">
        <f t="shared" ca="1" si="87"/>
        <v>Yes</v>
      </c>
      <c r="U117" s="26">
        <f t="shared" ca="1" si="88"/>
        <v>3199</v>
      </c>
      <c r="X117" s="26" t="str">
        <f t="shared" ca="1" si="89"/>
        <v>Yes</v>
      </c>
      <c r="Y117" s="26" t="str">
        <f t="shared" ca="1" si="89"/>
        <v>No</v>
      </c>
      <c r="Z117" s="26" t="str">
        <f t="shared" ca="1" si="89"/>
        <v>No</v>
      </c>
      <c r="AA117" s="26" t="str">
        <f t="shared" ca="1" si="75"/>
        <v>Yes</v>
      </c>
      <c r="AB117" s="26" t="str">
        <f t="shared" ca="1" si="75"/>
        <v>Yes</v>
      </c>
      <c r="AG117" s="26" t="str">
        <f t="shared" ca="1" si="90"/>
        <v>No</v>
      </c>
      <c r="AH117" s="26" t="str">
        <f t="shared" ca="1" si="90"/>
        <v>Yes</v>
      </c>
      <c r="AI117" s="26" t="str">
        <f t="shared" ca="1" si="90"/>
        <v>Yes</v>
      </c>
      <c r="AJ117" s="26" t="str">
        <f t="shared" ca="1" si="76"/>
        <v>No</v>
      </c>
      <c r="AK117" s="26" t="str">
        <f t="shared" ca="1" si="76"/>
        <v>No</v>
      </c>
      <c r="AL117" s="26" t="str">
        <f t="shared" ca="1" si="76"/>
        <v>No</v>
      </c>
      <c r="AM117" s="26">
        <f t="shared" ca="1" si="91"/>
        <v>7</v>
      </c>
      <c r="AN117" s="26">
        <f t="shared" ca="1" si="92"/>
        <v>3</v>
      </c>
      <c r="AT117" t="str">
        <f t="shared" ca="1" si="93"/>
        <v>Female</v>
      </c>
      <c r="AU117">
        <f t="shared" ca="1" si="94"/>
        <v>2532</v>
      </c>
      <c r="AV117">
        <f t="shared" ca="1" si="95"/>
        <v>1</v>
      </c>
      <c r="AW117">
        <f t="shared" ca="1" si="96"/>
        <v>25</v>
      </c>
      <c r="AX117">
        <f t="shared" ca="1" si="97"/>
        <v>5</v>
      </c>
      <c r="BB117" t="str">
        <f t="shared" ca="1" si="98"/>
        <v>ELUCS</v>
      </c>
      <c r="BC117" t="str">
        <f t="shared" ca="1" si="99"/>
        <v>No</v>
      </c>
      <c r="BD117" t="str">
        <f t="shared" ca="1" si="99"/>
        <v>Yes</v>
      </c>
      <c r="BG117" t="str">
        <f t="shared" ca="1" si="100"/>
        <v>Yes</v>
      </c>
      <c r="BH117">
        <f t="shared" ca="1" si="101"/>
        <v>38</v>
      </c>
      <c r="BI117">
        <f t="shared" ca="1" si="102"/>
        <v>-8</v>
      </c>
      <c r="BJ117">
        <f t="shared" ca="1" si="103"/>
        <v>11</v>
      </c>
      <c r="BK117" t="str">
        <f t="shared" si="104"/>
        <v/>
      </c>
      <c r="BL117" s="26">
        <f t="shared" ca="1" si="105"/>
        <v>13</v>
      </c>
      <c r="BO117" s="26" t="str">
        <f t="shared" ca="1" si="106"/>
        <v>Yes</v>
      </c>
      <c r="CD117" s="26" t="str">
        <f t="shared" ca="1" si="107"/>
        <v>No</v>
      </c>
      <c r="CE117" s="26" t="str">
        <f t="shared" ca="1" si="108"/>
        <v>NA</v>
      </c>
      <c r="CI117" s="31" t="str">
        <f t="shared" si="109"/>
        <v/>
      </c>
      <c r="CJ117" s="26" t="str">
        <f t="shared" ca="1" si="110"/>
        <v>NA</v>
      </c>
      <c r="CK117" s="26" t="str">
        <f t="shared" ca="1" si="111"/>
        <v>No</v>
      </c>
      <c r="DN117" s="26" t="str">
        <f t="shared" ca="1" si="112"/>
        <v>Yes</v>
      </c>
      <c r="DV117" t="str">
        <f t="shared" si="113"/>
        <v/>
      </c>
      <c r="DZ117" t="str">
        <f t="shared" si="114"/>
        <v/>
      </c>
      <c r="EA117" t="str">
        <f t="shared" si="115"/>
        <v/>
      </c>
      <c r="EB117" t="str">
        <f t="shared" si="116"/>
        <v/>
      </c>
      <c r="EC117" t="str">
        <f t="shared" si="117"/>
        <v/>
      </c>
      <c r="ED117" t="str">
        <f t="shared" si="118"/>
        <v/>
      </c>
      <c r="EE117" s="34" t="str">
        <f t="shared" si="119"/>
        <v/>
      </c>
      <c r="ER117" s="32" t="str">
        <f t="shared" si="120"/>
        <v/>
      </c>
      <c r="FA117" s="31" t="str">
        <f t="shared" si="121"/>
        <v/>
      </c>
      <c r="FM117" s="31" t="str">
        <f t="shared" si="122"/>
        <v/>
      </c>
      <c r="FQ117" s="26" t="s">
        <v>350</v>
      </c>
      <c r="FR117" s="39" t="str">
        <f t="shared" ca="1" si="123"/>
        <v>Other</v>
      </c>
      <c r="GO117" t="str">
        <f t="shared" ca="1" si="124"/>
        <v/>
      </c>
      <c r="GP117" t="str">
        <f t="shared" si="125"/>
        <v/>
      </c>
      <c r="GS117" t="str">
        <f t="shared" ca="1" si="126"/>
        <v/>
      </c>
      <c r="GY117" t="str">
        <f t="shared" ca="1" si="127"/>
        <v/>
      </c>
      <c r="GZ117" t="str">
        <f t="shared" si="128"/>
        <v/>
      </c>
      <c r="HF117" t="str">
        <f t="shared" ca="1" si="129"/>
        <v/>
      </c>
      <c r="HG117" s="31" t="str">
        <f t="shared" si="130"/>
        <v/>
      </c>
      <c r="HM117" t="str">
        <f t="shared" ca="1" si="131"/>
        <v/>
      </c>
      <c r="HN117" t="str">
        <f t="shared" si="132"/>
        <v/>
      </c>
      <c r="HT117" t="str">
        <f t="shared" ca="1" si="133"/>
        <v/>
      </c>
      <c r="HU117" t="str">
        <f t="shared" si="134"/>
        <v/>
      </c>
      <c r="IA117" s="37" t="str">
        <f t="shared" ca="1" si="135"/>
        <v/>
      </c>
      <c r="IB117" t="str">
        <f t="shared" si="136"/>
        <v/>
      </c>
      <c r="IH117" s="37" t="str">
        <f t="shared" ca="1" si="137"/>
        <v/>
      </c>
      <c r="II117" t="str">
        <f t="shared" si="138"/>
        <v/>
      </c>
      <c r="JT117" s="26" t="str">
        <f t="shared" si="139"/>
        <v/>
      </c>
      <c r="JV117" t="str">
        <f t="shared" si="140"/>
        <v/>
      </c>
      <c r="KK117" t="str">
        <f t="shared" si="141"/>
        <v/>
      </c>
      <c r="KM117" s="31" t="str">
        <f t="shared" si="142"/>
        <v/>
      </c>
      <c r="KP117" s="38" t="str">
        <f t="shared" si="143"/>
        <v/>
      </c>
      <c r="KX117" t="str">
        <f t="shared" si="144"/>
        <v/>
      </c>
      <c r="KY117" t="str">
        <f t="shared" si="145"/>
        <v/>
      </c>
      <c r="LB117" t="str">
        <f t="shared" si="146"/>
        <v/>
      </c>
      <c r="LD117" t="str">
        <f t="shared" si="147"/>
        <v/>
      </c>
      <c r="LE117" t="str">
        <f t="shared" si="148"/>
        <v/>
      </c>
      <c r="LO117" t="str">
        <f t="shared" si="149"/>
        <v/>
      </c>
    </row>
    <row r="118" spans="1:327" ht="16" x14ac:dyDescent="0.2">
      <c r="A118" t="e">
        <f t="shared" ca="1" si="150"/>
        <v>#N/A</v>
      </c>
      <c r="E118" s="27" t="str">
        <f t="shared" ca="1" si="78"/>
        <v>Feb</v>
      </c>
      <c r="F118" s="27" t="str">
        <f t="shared" ca="1" si="79"/>
        <v>Jul</v>
      </c>
      <c r="G118" s="28" t="str">
        <f t="shared" ca="1" si="80"/>
        <v/>
      </c>
      <c r="H118" t="str">
        <f t="shared" si="81"/>
        <v/>
      </c>
      <c r="I118" s="26">
        <f t="shared" ca="1" si="82"/>
        <v>62</v>
      </c>
      <c r="L118" s="31" t="str">
        <f t="shared" si="83"/>
        <v/>
      </c>
      <c r="O118" s="26">
        <f t="shared" ca="1" si="84"/>
        <v>34</v>
      </c>
      <c r="P118" s="26" t="str">
        <f t="shared" ca="1" si="85"/>
        <v>No</v>
      </c>
      <c r="Q118" s="26" t="str">
        <f t="shared" ca="1" si="85"/>
        <v>Yes</v>
      </c>
      <c r="R118" s="26" t="str">
        <f t="shared" ca="1" si="85"/>
        <v>Yes</v>
      </c>
      <c r="S118" s="26" t="str">
        <f t="shared" ca="1" si="86"/>
        <v>Asian</v>
      </c>
      <c r="T118" s="26" t="str">
        <f t="shared" ca="1" si="87"/>
        <v>No</v>
      </c>
      <c r="U118" s="26">
        <f t="shared" ca="1" si="88"/>
        <v>3528</v>
      </c>
      <c r="X118" s="26" t="str">
        <f t="shared" ca="1" si="89"/>
        <v>No</v>
      </c>
      <c r="Y118" s="26" t="str">
        <f t="shared" ca="1" si="89"/>
        <v>Yes</v>
      </c>
      <c r="Z118" s="26" t="str">
        <f t="shared" ca="1" si="89"/>
        <v>No</v>
      </c>
      <c r="AA118" s="26" t="str">
        <f t="shared" ca="1" si="75"/>
        <v>Yes</v>
      </c>
      <c r="AB118" s="26" t="str">
        <f t="shared" ca="1" si="75"/>
        <v>Yes</v>
      </c>
      <c r="AG118" s="26" t="str">
        <f t="shared" ca="1" si="90"/>
        <v>No</v>
      </c>
      <c r="AH118" s="26" t="str">
        <f t="shared" ca="1" si="90"/>
        <v>Yes</v>
      </c>
      <c r="AI118" s="26" t="str">
        <f t="shared" ca="1" si="90"/>
        <v>No</v>
      </c>
      <c r="AJ118" s="26" t="str">
        <f t="shared" ca="1" si="76"/>
        <v>Yes</v>
      </c>
      <c r="AK118" s="26" t="str">
        <f t="shared" ca="1" si="76"/>
        <v>Yes</v>
      </c>
      <c r="AL118" s="26" t="str">
        <f t="shared" ca="1" si="76"/>
        <v>Yes</v>
      </c>
      <c r="AM118" s="26">
        <f t="shared" ca="1" si="91"/>
        <v>5</v>
      </c>
      <c r="AN118" s="26">
        <f t="shared" ca="1" si="92"/>
        <v>1</v>
      </c>
      <c r="AT118" t="str">
        <f t="shared" ca="1" si="93"/>
        <v>Male</v>
      </c>
      <c r="AU118">
        <f t="shared" ca="1" si="94"/>
        <v>2947</v>
      </c>
      <c r="AV118">
        <f t="shared" ca="1" si="95"/>
        <v>1</v>
      </c>
      <c r="AW118">
        <f t="shared" ca="1" si="96"/>
        <v>25</v>
      </c>
      <c r="AX118">
        <f t="shared" ca="1" si="97"/>
        <v>1</v>
      </c>
      <c r="BB118" t="str">
        <f t="shared" ca="1" si="98"/>
        <v>ELUCS</v>
      </c>
      <c r="BC118" t="str">
        <f t="shared" ca="1" si="99"/>
        <v>Yes</v>
      </c>
      <c r="BD118" t="str">
        <f t="shared" ca="1" si="99"/>
        <v>No</v>
      </c>
      <c r="BG118" t="str">
        <f t="shared" ca="1" si="100"/>
        <v>Yes</v>
      </c>
      <c r="BH118">
        <f t="shared" ca="1" si="101"/>
        <v>35</v>
      </c>
      <c r="BI118">
        <f t="shared" ca="1" si="102"/>
        <v>4</v>
      </c>
      <c r="BJ118">
        <f t="shared" ca="1" si="103"/>
        <v>8</v>
      </c>
      <c r="BK118" t="str">
        <f t="shared" si="104"/>
        <v/>
      </c>
      <c r="BL118" s="26">
        <f t="shared" ca="1" si="105"/>
        <v>10</v>
      </c>
      <c r="BO118" s="26" t="str">
        <f t="shared" ca="1" si="106"/>
        <v>No</v>
      </c>
      <c r="CD118" s="26" t="str">
        <f t="shared" ca="1" si="107"/>
        <v>No</v>
      </c>
      <c r="CE118" s="26" t="str">
        <f t="shared" ca="1" si="108"/>
        <v>NA</v>
      </c>
      <c r="CI118" s="31" t="str">
        <f t="shared" si="109"/>
        <v/>
      </c>
      <c r="CJ118" s="26" t="str">
        <f t="shared" ca="1" si="110"/>
        <v>NA</v>
      </c>
      <c r="CK118" s="26" t="str">
        <f t="shared" ca="1" si="111"/>
        <v>Yes</v>
      </c>
      <c r="DN118" s="26" t="str">
        <f t="shared" ca="1" si="112"/>
        <v>No</v>
      </c>
      <c r="DV118" t="str">
        <f t="shared" si="113"/>
        <v/>
      </c>
      <c r="DZ118" t="str">
        <f t="shared" si="114"/>
        <v/>
      </c>
      <c r="EA118" t="str">
        <f t="shared" si="115"/>
        <v/>
      </c>
      <c r="EB118" t="str">
        <f t="shared" si="116"/>
        <v/>
      </c>
      <c r="EC118" t="str">
        <f t="shared" si="117"/>
        <v/>
      </c>
      <c r="ED118" t="str">
        <f t="shared" si="118"/>
        <v/>
      </c>
      <c r="EE118" s="34" t="str">
        <f t="shared" si="119"/>
        <v/>
      </c>
      <c r="ER118" s="32" t="str">
        <f t="shared" si="120"/>
        <v/>
      </c>
      <c r="FA118" s="31" t="str">
        <f t="shared" si="121"/>
        <v/>
      </c>
      <c r="FM118" s="31" t="str">
        <f t="shared" si="122"/>
        <v/>
      </c>
      <c r="FQ118" s="26" t="s">
        <v>349</v>
      </c>
      <c r="FR118" s="39" t="str">
        <f t="shared" ca="1" si="123"/>
        <v>NA</v>
      </c>
      <c r="GO118" t="str">
        <f t="shared" ca="1" si="124"/>
        <v/>
      </c>
      <c r="GP118" t="str">
        <f t="shared" si="125"/>
        <v/>
      </c>
      <c r="GS118" t="str">
        <f t="shared" ca="1" si="126"/>
        <v/>
      </c>
      <c r="GY118" t="str">
        <f t="shared" ca="1" si="127"/>
        <v/>
      </c>
      <c r="GZ118" t="str">
        <f t="shared" si="128"/>
        <v/>
      </c>
      <c r="HF118" t="str">
        <f t="shared" ca="1" si="129"/>
        <v/>
      </c>
      <c r="HG118" s="31" t="str">
        <f t="shared" si="130"/>
        <v/>
      </c>
      <c r="HM118" t="str">
        <f t="shared" ca="1" si="131"/>
        <v/>
      </c>
      <c r="HN118" t="str">
        <f t="shared" si="132"/>
        <v/>
      </c>
      <c r="HT118" t="str">
        <f t="shared" ca="1" si="133"/>
        <v/>
      </c>
      <c r="HU118" t="str">
        <f t="shared" si="134"/>
        <v/>
      </c>
      <c r="IA118" s="37" t="str">
        <f t="shared" ca="1" si="135"/>
        <v/>
      </c>
      <c r="IB118" t="str">
        <f t="shared" si="136"/>
        <v/>
      </c>
      <c r="IH118" s="37" t="str">
        <f t="shared" ca="1" si="137"/>
        <v/>
      </c>
      <c r="II118" t="str">
        <f t="shared" si="138"/>
        <v/>
      </c>
      <c r="JT118" s="26" t="str">
        <f t="shared" si="139"/>
        <v/>
      </c>
      <c r="JV118" t="str">
        <f t="shared" si="140"/>
        <v/>
      </c>
      <c r="KK118" t="str">
        <f t="shared" si="141"/>
        <v/>
      </c>
      <c r="KM118" s="31" t="str">
        <f t="shared" si="142"/>
        <v/>
      </c>
      <c r="KP118" s="38" t="str">
        <f t="shared" si="143"/>
        <v/>
      </c>
      <c r="KX118" t="str">
        <f t="shared" si="144"/>
        <v/>
      </c>
      <c r="KY118" t="str">
        <f t="shared" si="145"/>
        <v/>
      </c>
      <c r="LB118" t="str">
        <f t="shared" si="146"/>
        <v/>
      </c>
      <c r="LD118" t="str">
        <f t="shared" si="147"/>
        <v/>
      </c>
      <c r="LE118" t="str">
        <f t="shared" si="148"/>
        <v/>
      </c>
      <c r="LO118" t="str">
        <f t="shared" si="149"/>
        <v/>
      </c>
    </row>
    <row r="119" spans="1:327" ht="16" x14ac:dyDescent="0.2">
      <c r="A119" t="e">
        <f t="shared" ca="1" si="150"/>
        <v>#N/A</v>
      </c>
      <c r="E119" s="27" t="str">
        <f t="shared" ca="1" si="78"/>
        <v>Oct</v>
      </c>
      <c r="F119" s="27" t="str">
        <f t="shared" ca="1" si="79"/>
        <v>Mar</v>
      </c>
      <c r="G119" s="28" t="str">
        <f t="shared" ca="1" si="80"/>
        <v/>
      </c>
      <c r="H119" t="str">
        <f t="shared" si="81"/>
        <v/>
      </c>
      <c r="I119" s="26">
        <f t="shared" ca="1" si="82"/>
        <v>70</v>
      </c>
      <c r="L119" s="31" t="str">
        <f t="shared" si="83"/>
        <v/>
      </c>
      <c r="O119" s="26">
        <f t="shared" ca="1" si="84"/>
        <v>28</v>
      </c>
      <c r="P119" s="26" t="str">
        <f t="shared" ca="1" si="85"/>
        <v>No</v>
      </c>
      <c r="Q119" s="26" t="str">
        <f t="shared" ca="1" si="85"/>
        <v>No</v>
      </c>
      <c r="R119" s="26" t="str">
        <f t="shared" ca="1" si="85"/>
        <v>Yes</v>
      </c>
      <c r="S119" s="26" t="str">
        <f t="shared" ca="1" si="86"/>
        <v>Caucasian</v>
      </c>
      <c r="T119" s="26" t="str">
        <f t="shared" ca="1" si="87"/>
        <v>Yes</v>
      </c>
      <c r="U119" s="26">
        <f t="shared" ca="1" si="88"/>
        <v>3057</v>
      </c>
      <c r="X119" s="26" t="str">
        <f t="shared" ca="1" si="89"/>
        <v>No</v>
      </c>
      <c r="Y119" s="26" t="str">
        <f t="shared" ca="1" si="89"/>
        <v>No</v>
      </c>
      <c r="Z119" s="26" t="str">
        <f t="shared" ca="1" si="89"/>
        <v>Yes</v>
      </c>
      <c r="AA119" s="26" t="str">
        <f t="shared" ca="1" si="75"/>
        <v>Yes</v>
      </c>
      <c r="AB119" s="26" t="str">
        <f t="shared" ca="1" si="75"/>
        <v>Yes</v>
      </c>
      <c r="AG119" s="26" t="str">
        <f t="shared" ca="1" si="90"/>
        <v>No</v>
      </c>
      <c r="AH119" s="26" t="str">
        <f t="shared" ca="1" si="90"/>
        <v>No</v>
      </c>
      <c r="AI119" s="26" t="str">
        <f t="shared" ca="1" si="90"/>
        <v>No</v>
      </c>
      <c r="AJ119" s="26" t="str">
        <f t="shared" ca="1" si="76"/>
        <v>Yes</v>
      </c>
      <c r="AK119" s="26" t="str">
        <f t="shared" ca="1" si="76"/>
        <v>No</v>
      </c>
      <c r="AL119" s="26" t="str">
        <f t="shared" ca="1" si="76"/>
        <v>Yes</v>
      </c>
      <c r="AM119" s="26">
        <f t="shared" ca="1" si="91"/>
        <v>10</v>
      </c>
      <c r="AN119" s="26">
        <f t="shared" ca="1" si="92"/>
        <v>3</v>
      </c>
      <c r="AT119" t="str">
        <f t="shared" ca="1" si="93"/>
        <v>Female</v>
      </c>
      <c r="AU119">
        <f t="shared" ca="1" si="94"/>
        <v>3392</v>
      </c>
      <c r="AV119">
        <f t="shared" ca="1" si="95"/>
        <v>1</v>
      </c>
      <c r="AW119">
        <f t="shared" ca="1" si="96"/>
        <v>22</v>
      </c>
      <c r="AX119">
        <f t="shared" ca="1" si="97"/>
        <v>0</v>
      </c>
      <c r="BB119" t="str">
        <f t="shared" ca="1" si="98"/>
        <v>EMLUCS</v>
      </c>
      <c r="BC119" t="str">
        <f t="shared" ca="1" si="99"/>
        <v>No</v>
      </c>
      <c r="BD119" t="str">
        <f t="shared" ca="1" si="99"/>
        <v>Yes</v>
      </c>
      <c r="BG119" t="str">
        <f t="shared" ca="1" si="100"/>
        <v>No</v>
      </c>
      <c r="BH119">
        <f t="shared" ca="1" si="101"/>
        <v>36</v>
      </c>
      <c r="BI119">
        <f t="shared" ca="1" si="102"/>
        <v>-6</v>
      </c>
      <c r="BJ119">
        <f t="shared" ca="1" si="103"/>
        <v>8</v>
      </c>
      <c r="BK119" t="str">
        <f t="shared" si="104"/>
        <v/>
      </c>
      <c r="BL119" s="26">
        <f t="shared" ca="1" si="105"/>
        <v>10</v>
      </c>
      <c r="BO119" s="26" t="str">
        <f t="shared" ca="1" si="106"/>
        <v>No</v>
      </c>
      <c r="CD119" s="26" t="str">
        <f t="shared" ca="1" si="107"/>
        <v>No</v>
      </c>
      <c r="CE119" s="26" t="str">
        <f t="shared" ca="1" si="108"/>
        <v>NA</v>
      </c>
      <c r="CI119" s="31" t="str">
        <f t="shared" si="109"/>
        <v/>
      </c>
      <c r="CJ119" s="26" t="str">
        <f t="shared" ca="1" si="110"/>
        <v>NA</v>
      </c>
      <c r="CK119" s="26" t="str">
        <f t="shared" ca="1" si="111"/>
        <v>Yes</v>
      </c>
      <c r="DN119" s="26" t="str">
        <f t="shared" ca="1" si="112"/>
        <v>No</v>
      </c>
      <c r="DV119" t="str">
        <f t="shared" si="113"/>
        <v/>
      </c>
      <c r="DZ119" t="str">
        <f t="shared" si="114"/>
        <v/>
      </c>
      <c r="EA119" t="str">
        <f t="shared" si="115"/>
        <v/>
      </c>
      <c r="EB119" t="str">
        <f t="shared" si="116"/>
        <v/>
      </c>
      <c r="EC119" t="str">
        <f t="shared" si="117"/>
        <v/>
      </c>
      <c r="ED119" t="str">
        <f t="shared" si="118"/>
        <v/>
      </c>
      <c r="EE119" s="34" t="str">
        <f t="shared" si="119"/>
        <v/>
      </c>
      <c r="ER119" s="32" t="str">
        <f t="shared" si="120"/>
        <v/>
      </c>
      <c r="FA119" s="31" t="str">
        <f t="shared" si="121"/>
        <v/>
      </c>
      <c r="FM119" s="31" t="str">
        <f t="shared" si="122"/>
        <v/>
      </c>
      <c r="FQ119" s="26" t="s">
        <v>349</v>
      </c>
      <c r="FR119" s="39" t="str">
        <f t="shared" ca="1" si="123"/>
        <v>NA</v>
      </c>
      <c r="GO119" t="str">
        <f t="shared" ca="1" si="124"/>
        <v/>
      </c>
      <c r="GP119" t="str">
        <f t="shared" si="125"/>
        <v/>
      </c>
      <c r="GS119" t="str">
        <f t="shared" ca="1" si="126"/>
        <v/>
      </c>
      <c r="GY119" t="str">
        <f t="shared" ca="1" si="127"/>
        <v/>
      </c>
      <c r="GZ119" t="str">
        <f t="shared" si="128"/>
        <v/>
      </c>
      <c r="HF119" t="str">
        <f t="shared" ca="1" si="129"/>
        <v/>
      </c>
      <c r="HG119" s="31" t="str">
        <f t="shared" si="130"/>
        <v/>
      </c>
      <c r="HM119" t="str">
        <f t="shared" ca="1" si="131"/>
        <v/>
      </c>
      <c r="HN119" t="str">
        <f t="shared" si="132"/>
        <v/>
      </c>
      <c r="HT119" t="str">
        <f t="shared" ca="1" si="133"/>
        <v/>
      </c>
      <c r="HU119" t="str">
        <f t="shared" si="134"/>
        <v/>
      </c>
      <c r="IA119" s="37" t="str">
        <f t="shared" ca="1" si="135"/>
        <v/>
      </c>
      <c r="IB119" t="str">
        <f t="shared" si="136"/>
        <v/>
      </c>
      <c r="IH119" s="37" t="str">
        <f t="shared" ca="1" si="137"/>
        <v/>
      </c>
      <c r="II119" t="str">
        <f t="shared" si="138"/>
        <v/>
      </c>
      <c r="JT119" s="26" t="str">
        <f t="shared" si="139"/>
        <v/>
      </c>
      <c r="JV119" t="str">
        <f t="shared" si="140"/>
        <v/>
      </c>
      <c r="KK119" t="str">
        <f t="shared" si="141"/>
        <v/>
      </c>
      <c r="KM119" s="31" t="str">
        <f t="shared" si="142"/>
        <v/>
      </c>
      <c r="KP119" s="38" t="str">
        <f t="shared" si="143"/>
        <v/>
      </c>
      <c r="KX119" t="str">
        <f t="shared" si="144"/>
        <v/>
      </c>
      <c r="KY119" t="str">
        <f t="shared" si="145"/>
        <v/>
      </c>
      <c r="LB119" t="str">
        <f t="shared" si="146"/>
        <v/>
      </c>
      <c r="LD119" t="str">
        <f t="shared" si="147"/>
        <v/>
      </c>
      <c r="LE119" t="str">
        <f t="shared" si="148"/>
        <v/>
      </c>
      <c r="LO119" t="str">
        <f t="shared" si="149"/>
        <v/>
      </c>
    </row>
    <row r="120" spans="1:327" ht="16" x14ac:dyDescent="0.2">
      <c r="A120" t="e">
        <f t="shared" ca="1" si="150"/>
        <v>#N/A</v>
      </c>
      <c r="E120" s="27" t="str">
        <f t="shared" ca="1" si="78"/>
        <v>Apr</v>
      </c>
      <c r="F120" s="27" t="str">
        <f t="shared" ca="1" si="79"/>
        <v>Jan</v>
      </c>
      <c r="G120" s="28" t="str">
        <f t="shared" ca="1" si="80"/>
        <v/>
      </c>
      <c r="H120" t="str">
        <f t="shared" si="81"/>
        <v/>
      </c>
      <c r="I120" s="26">
        <f t="shared" ca="1" si="82"/>
        <v>89</v>
      </c>
      <c r="L120" s="31" t="str">
        <f t="shared" si="83"/>
        <v/>
      </c>
      <c r="O120" s="26">
        <f t="shared" ca="1" si="84"/>
        <v>23</v>
      </c>
      <c r="P120" s="26" t="str">
        <f t="shared" ca="1" si="85"/>
        <v>No</v>
      </c>
      <c r="Q120" s="26" t="str">
        <f t="shared" ca="1" si="85"/>
        <v>Yes</v>
      </c>
      <c r="R120" s="26" t="str">
        <f t="shared" ca="1" si="85"/>
        <v>Yes</v>
      </c>
      <c r="S120" s="26" t="str">
        <f t="shared" ca="1" si="86"/>
        <v>Asian</v>
      </c>
      <c r="T120" s="26" t="str">
        <f t="shared" ca="1" si="87"/>
        <v>No</v>
      </c>
      <c r="U120" s="26">
        <f t="shared" ca="1" si="88"/>
        <v>3313</v>
      </c>
      <c r="X120" s="26" t="str">
        <f t="shared" ca="1" si="89"/>
        <v>Yes</v>
      </c>
      <c r="Y120" s="26" t="str">
        <f t="shared" ca="1" si="89"/>
        <v>Yes</v>
      </c>
      <c r="Z120" s="26" t="str">
        <f t="shared" ca="1" si="89"/>
        <v>No</v>
      </c>
      <c r="AA120" s="26" t="str">
        <f t="shared" ca="1" si="75"/>
        <v>No</v>
      </c>
      <c r="AB120" s="26" t="str">
        <f t="shared" ca="1" si="75"/>
        <v>Yes</v>
      </c>
      <c r="AG120" s="26" t="str">
        <f t="shared" ca="1" si="90"/>
        <v>Yes</v>
      </c>
      <c r="AH120" s="26" t="str">
        <f t="shared" ca="1" si="90"/>
        <v>Yes</v>
      </c>
      <c r="AI120" s="26" t="str">
        <f t="shared" ca="1" si="90"/>
        <v>Yes</v>
      </c>
      <c r="AJ120" s="26" t="str">
        <f t="shared" ca="1" si="76"/>
        <v>Yes</v>
      </c>
      <c r="AK120" s="26" t="str">
        <f t="shared" ca="1" si="76"/>
        <v>Yes</v>
      </c>
      <c r="AL120" s="26" t="str">
        <f t="shared" ca="1" si="76"/>
        <v>Yes</v>
      </c>
      <c r="AM120" s="26">
        <f t="shared" ca="1" si="91"/>
        <v>6</v>
      </c>
      <c r="AN120" s="26">
        <f t="shared" ca="1" si="92"/>
        <v>3</v>
      </c>
      <c r="AT120" t="str">
        <f t="shared" ca="1" si="93"/>
        <v>Male</v>
      </c>
      <c r="AU120">
        <f t="shared" ca="1" si="94"/>
        <v>2799</v>
      </c>
      <c r="AV120">
        <f t="shared" ca="1" si="95"/>
        <v>2</v>
      </c>
      <c r="AW120">
        <f t="shared" ca="1" si="96"/>
        <v>24</v>
      </c>
      <c r="AX120">
        <f t="shared" ca="1" si="97"/>
        <v>0</v>
      </c>
      <c r="BB120" t="str">
        <f t="shared" ca="1" si="98"/>
        <v>INSTRUMENTAL</v>
      </c>
      <c r="BC120" t="str">
        <f t="shared" ca="1" si="99"/>
        <v>Yes</v>
      </c>
      <c r="BD120" t="str">
        <f t="shared" ca="1" si="99"/>
        <v>Yes</v>
      </c>
      <c r="BG120" t="str">
        <f t="shared" ca="1" si="100"/>
        <v>Yes</v>
      </c>
      <c r="BH120">
        <f t="shared" ca="1" si="101"/>
        <v>35</v>
      </c>
      <c r="BI120">
        <f t="shared" ca="1" si="102"/>
        <v>-10</v>
      </c>
      <c r="BJ120">
        <f t="shared" ca="1" si="103"/>
        <v>1</v>
      </c>
      <c r="BK120" t="str">
        <f t="shared" si="104"/>
        <v/>
      </c>
      <c r="BL120" s="26" t="str">
        <f t="shared" ca="1" si="105"/>
        <v>NA</v>
      </c>
      <c r="BO120" s="26" t="str">
        <f t="shared" ca="1" si="106"/>
        <v>Yes</v>
      </c>
      <c r="CD120" s="26" t="str">
        <f t="shared" ca="1" si="107"/>
        <v>Yes</v>
      </c>
      <c r="CE120" s="26" t="str">
        <f t="shared" ca="1" si="108"/>
        <v>MIST</v>
      </c>
      <c r="CI120" s="31" t="str">
        <f t="shared" si="109"/>
        <v/>
      </c>
      <c r="CJ120" s="26" t="str">
        <f t="shared" ca="1" si="110"/>
        <v>BS</v>
      </c>
      <c r="CK120" s="26" t="str">
        <f t="shared" ca="1" si="111"/>
        <v>Yes</v>
      </c>
      <c r="DN120" s="26" t="str">
        <f t="shared" ca="1" si="112"/>
        <v>No</v>
      </c>
      <c r="DV120" t="str">
        <f t="shared" si="113"/>
        <v/>
      </c>
      <c r="DZ120" t="str">
        <f t="shared" si="114"/>
        <v/>
      </c>
      <c r="EA120" t="str">
        <f t="shared" si="115"/>
        <v/>
      </c>
      <c r="EB120" t="str">
        <f t="shared" si="116"/>
        <v/>
      </c>
      <c r="EC120" t="str">
        <f t="shared" si="117"/>
        <v/>
      </c>
      <c r="ED120" t="str">
        <f t="shared" si="118"/>
        <v/>
      </c>
      <c r="EE120" s="34" t="str">
        <f t="shared" si="119"/>
        <v/>
      </c>
      <c r="ER120" s="32" t="str">
        <f t="shared" si="120"/>
        <v/>
      </c>
      <c r="FA120" s="31" t="str">
        <f t="shared" si="121"/>
        <v/>
      </c>
      <c r="FM120" s="31" t="str">
        <f t="shared" si="122"/>
        <v/>
      </c>
      <c r="FQ120" s="26" t="s">
        <v>349</v>
      </c>
      <c r="FR120" s="39" t="str">
        <f t="shared" ca="1" si="123"/>
        <v>NA</v>
      </c>
      <c r="GO120" t="str">
        <f t="shared" ca="1" si="124"/>
        <v/>
      </c>
      <c r="GP120" t="str">
        <f t="shared" si="125"/>
        <v/>
      </c>
      <c r="GS120" t="str">
        <f t="shared" ca="1" si="126"/>
        <v/>
      </c>
      <c r="GY120" t="str">
        <f t="shared" ca="1" si="127"/>
        <v/>
      </c>
      <c r="GZ120" t="str">
        <f t="shared" si="128"/>
        <v/>
      </c>
      <c r="HF120" t="str">
        <f t="shared" ca="1" si="129"/>
        <v/>
      </c>
      <c r="HG120" s="31" t="str">
        <f t="shared" si="130"/>
        <v/>
      </c>
      <c r="HM120" t="str">
        <f t="shared" ca="1" si="131"/>
        <v/>
      </c>
      <c r="HN120" t="str">
        <f t="shared" si="132"/>
        <v/>
      </c>
      <c r="HT120" t="str">
        <f t="shared" ca="1" si="133"/>
        <v/>
      </c>
      <c r="HU120" t="str">
        <f t="shared" si="134"/>
        <v/>
      </c>
      <c r="IA120" s="37" t="str">
        <f t="shared" ca="1" si="135"/>
        <v/>
      </c>
      <c r="IB120" t="str">
        <f t="shared" si="136"/>
        <v/>
      </c>
      <c r="IH120" s="37" t="str">
        <f t="shared" ca="1" si="137"/>
        <v/>
      </c>
      <c r="II120" t="str">
        <f t="shared" si="138"/>
        <v/>
      </c>
      <c r="JT120" s="26" t="str">
        <f t="shared" si="139"/>
        <v/>
      </c>
      <c r="JV120" t="str">
        <f t="shared" si="140"/>
        <v/>
      </c>
      <c r="KK120" t="str">
        <f t="shared" si="141"/>
        <v/>
      </c>
      <c r="KM120" s="31" t="str">
        <f t="shared" si="142"/>
        <v/>
      </c>
      <c r="KP120" s="38" t="str">
        <f t="shared" si="143"/>
        <v/>
      </c>
      <c r="KX120" t="str">
        <f t="shared" si="144"/>
        <v/>
      </c>
      <c r="KY120" t="str">
        <f t="shared" si="145"/>
        <v/>
      </c>
      <c r="LB120" t="str">
        <f t="shared" si="146"/>
        <v/>
      </c>
      <c r="LD120" t="str">
        <f t="shared" si="147"/>
        <v/>
      </c>
      <c r="LE120" t="str">
        <f t="shared" si="148"/>
        <v/>
      </c>
      <c r="LO120" t="str">
        <f t="shared" si="149"/>
        <v/>
      </c>
    </row>
    <row r="121" spans="1:327" ht="16" x14ac:dyDescent="0.2">
      <c r="A121" t="e">
        <f t="shared" ca="1" si="150"/>
        <v>#N/A</v>
      </c>
      <c r="E121" s="27" t="str">
        <f t="shared" ca="1" si="78"/>
        <v>Sep</v>
      </c>
      <c r="F121" s="27" t="str">
        <f t="shared" ca="1" si="79"/>
        <v>May</v>
      </c>
      <c r="G121" s="28" t="str">
        <f t="shared" ca="1" si="80"/>
        <v/>
      </c>
      <c r="H121" t="str">
        <f t="shared" si="81"/>
        <v/>
      </c>
      <c r="I121" s="26">
        <f t="shared" ca="1" si="82"/>
        <v>42</v>
      </c>
      <c r="L121" s="31" t="str">
        <f t="shared" si="83"/>
        <v/>
      </c>
      <c r="O121" s="26">
        <f t="shared" ca="1" si="84"/>
        <v>47</v>
      </c>
      <c r="P121" s="26" t="str">
        <f t="shared" ca="1" si="85"/>
        <v>Yes</v>
      </c>
      <c r="Q121" s="26" t="str">
        <f t="shared" ca="1" si="85"/>
        <v>Yes</v>
      </c>
      <c r="R121" s="26" t="str">
        <f t="shared" ca="1" si="85"/>
        <v>Yes</v>
      </c>
      <c r="S121" s="26" t="str">
        <f t="shared" ca="1" si="86"/>
        <v>Caucasian</v>
      </c>
      <c r="T121" s="26" t="str">
        <f t="shared" ca="1" si="87"/>
        <v>No</v>
      </c>
      <c r="U121" s="26">
        <f t="shared" ca="1" si="88"/>
        <v>3897</v>
      </c>
      <c r="X121" s="26" t="str">
        <f t="shared" ca="1" si="89"/>
        <v>Yes</v>
      </c>
      <c r="Y121" s="26" t="str">
        <f t="shared" ca="1" si="89"/>
        <v>Yes</v>
      </c>
      <c r="Z121" s="26" t="str">
        <f t="shared" ca="1" si="89"/>
        <v>No</v>
      </c>
      <c r="AA121" s="26" t="str">
        <f t="shared" ca="1" si="75"/>
        <v>No</v>
      </c>
      <c r="AB121" s="26" t="str">
        <f t="shared" ca="1" si="75"/>
        <v>Yes</v>
      </c>
      <c r="AG121" s="26" t="str">
        <f t="shared" ca="1" si="90"/>
        <v>Yes</v>
      </c>
      <c r="AH121" s="26" t="str">
        <f t="shared" ca="1" si="90"/>
        <v>Yes</v>
      </c>
      <c r="AI121" s="26" t="str">
        <f t="shared" ca="1" si="90"/>
        <v>Yes</v>
      </c>
      <c r="AJ121" s="26" t="str">
        <f t="shared" ca="1" si="76"/>
        <v>Yes</v>
      </c>
      <c r="AK121" s="26" t="str">
        <f t="shared" ca="1" si="76"/>
        <v>No</v>
      </c>
      <c r="AL121" s="26" t="str">
        <f t="shared" ca="1" si="76"/>
        <v>Yes</v>
      </c>
      <c r="AM121" s="26">
        <f t="shared" ca="1" si="91"/>
        <v>4</v>
      </c>
      <c r="AN121" s="26">
        <f t="shared" ca="1" si="92"/>
        <v>2</v>
      </c>
      <c r="AT121" t="str">
        <f t="shared" ca="1" si="93"/>
        <v>Male</v>
      </c>
      <c r="AU121">
        <f t="shared" ca="1" si="94"/>
        <v>2488</v>
      </c>
      <c r="AV121">
        <f t="shared" ca="1" si="95"/>
        <v>2</v>
      </c>
      <c r="AW121">
        <f t="shared" ca="1" si="96"/>
        <v>36</v>
      </c>
      <c r="AX121">
        <f t="shared" ca="1" si="97"/>
        <v>0</v>
      </c>
      <c r="BB121" t="str">
        <f t="shared" ca="1" si="98"/>
        <v>INSTRUMENTAL</v>
      </c>
      <c r="BC121" t="str">
        <f t="shared" ca="1" si="99"/>
        <v>No</v>
      </c>
      <c r="BD121" t="str">
        <f t="shared" ca="1" si="99"/>
        <v>Yes</v>
      </c>
      <c r="BG121" t="str">
        <f t="shared" ca="1" si="100"/>
        <v>No</v>
      </c>
      <c r="BH121">
        <f t="shared" ca="1" si="101"/>
        <v>36</v>
      </c>
      <c r="BI121">
        <f t="shared" ca="1" si="102"/>
        <v>-9</v>
      </c>
      <c r="BJ121">
        <f t="shared" ca="1" si="103"/>
        <v>4</v>
      </c>
      <c r="BK121" t="str">
        <f t="shared" si="104"/>
        <v/>
      </c>
      <c r="BL121" s="26">
        <f t="shared" ca="1" si="105"/>
        <v>6</v>
      </c>
      <c r="BO121" s="26" t="str">
        <f t="shared" ca="1" si="106"/>
        <v>No</v>
      </c>
      <c r="CD121" s="26" t="str">
        <f t="shared" ca="1" si="107"/>
        <v>No</v>
      </c>
      <c r="CE121" s="26" t="str">
        <f t="shared" ca="1" si="108"/>
        <v>NA</v>
      </c>
      <c r="CI121" s="31" t="str">
        <f t="shared" si="109"/>
        <v/>
      </c>
      <c r="CJ121" s="26" t="str">
        <f t="shared" ca="1" si="110"/>
        <v>NA</v>
      </c>
      <c r="CK121" s="26" t="str">
        <f t="shared" ca="1" si="111"/>
        <v>NA</v>
      </c>
      <c r="DN121" s="26" t="str">
        <f t="shared" ca="1" si="112"/>
        <v>Yes</v>
      </c>
      <c r="DV121" t="str">
        <f t="shared" si="113"/>
        <v/>
      </c>
      <c r="DZ121" t="str">
        <f t="shared" si="114"/>
        <v/>
      </c>
      <c r="EA121" t="str">
        <f t="shared" si="115"/>
        <v/>
      </c>
      <c r="EB121" t="str">
        <f t="shared" si="116"/>
        <v/>
      </c>
      <c r="EC121" t="str">
        <f t="shared" si="117"/>
        <v/>
      </c>
      <c r="ED121" t="str">
        <f t="shared" si="118"/>
        <v/>
      </c>
      <c r="EE121" s="34" t="str">
        <f t="shared" si="119"/>
        <v/>
      </c>
      <c r="ER121" s="32" t="str">
        <f t="shared" si="120"/>
        <v/>
      </c>
      <c r="FA121" s="31" t="str">
        <f t="shared" si="121"/>
        <v/>
      </c>
      <c r="FM121" s="31" t="str">
        <f t="shared" si="122"/>
        <v/>
      </c>
      <c r="FQ121" s="26" t="s">
        <v>349</v>
      </c>
      <c r="FR121" s="39" t="str">
        <f t="shared" ca="1" si="123"/>
        <v>NA</v>
      </c>
      <c r="GO121" t="str">
        <f t="shared" ca="1" si="124"/>
        <v/>
      </c>
      <c r="GP121" t="str">
        <f t="shared" si="125"/>
        <v/>
      </c>
      <c r="GS121" t="str">
        <f t="shared" ca="1" si="126"/>
        <v/>
      </c>
      <c r="GY121" t="str">
        <f t="shared" ca="1" si="127"/>
        <v/>
      </c>
      <c r="GZ121" t="str">
        <f t="shared" si="128"/>
        <v/>
      </c>
      <c r="HF121" t="str">
        <f t="shared" ca="1" si="129"/>
        <v/>
      </c>
      <c r="HG121" s="31" t="str">
        <f t="shared" si="130"/>
        <v/>
      </c>
      <c r="HM121" t="str">
        <f t="shared" ca="1" si="131"/>
        <v/>
      </c>
      <c r="HN121" t="str">
        <f t="shared" si="132"/>
        <v/>
      </c>
      <c r="HT121" t="str">
        <f t="shared" ca="1" si="133"/>
        <v/>
      </c>
      <c r="HU121" t="str">
        <f t="shared" si="134"/>
        <v/>
      </c>
      <c r="IA121" s="37" t="str">
        <f t="shared" ca="1" si="135"/>
        <v/>
      </c>
      <c r="IB121" t="str">
        <f t="shared" si="136"/>
        <v/>
      </c>
      <c r="IH121" s="37" t="str">
        <f t="shared" ca="1" si="137"/>
        <v/>
      </c>
      <c r="II121" t="str">
        <f t="shared" si="138"/>
        <v/>
      </c>
      <c r="JT121" s="26" t="str">
        <f t="shared" si="139"/>
        <v/>
      </c>
      <c r="JV121" t="str">
        <f t="shared" si="140"/>
        <v/>
      </c>
      <c r="KK121" t="str">
        <f t="shared" si="141"/>
        <v/>
      </c>
      <c r="KM121" s="31" t="str">
        <f t="shared" si="142"/>
        <v/>
      </c>
      <c r="KP121" s="38" t="str">
        <f t="shared" si="143"/>
        <v/>
      </c>
      <c r="KX121" t="str">
        <f t="shared" si="144"/>
        <v/>
      </c>
      <c r="KY121" t="str">
        <f t="shared" si="145"/>
        <v/>
      </c>
      <c r="LB121" t="str">
        <f t="shared" si="146"/>
        <v/>
      </c>
      <c r="LD121" t="str">
        <f t="shared" si="147"/>
        <v/>
      </c>
      <c r="LE121" t="str">
        <f t="shared" si="148"/>
        <v/>
      </c>
      <c r="LO121" t="str">
        <f t="shared" si="149"/>
        <v/>
      </c>
    </row>
    <row r="122" spans="1:327" ht="16" x14ac:dyDescent="0.2">
      <c r="A122" t="e">
        <f t="shared" ca="1" si="150"/>
        <v>#N/A</v>
      </c>
      <c r="E122" s="27" t="str">
        <f t="shared" ca="1" si="78"/>
        <v>Oct</v>
      </c>
      <c r="F122" s="27" t="str">
        <f t="shared" ca="1" si="79"/>
        <v>Dec</v>
      </c>
      <c r="G122" s="28" t="str">
        <f t="shared" ca="1" si="80"/>
        <v/>
      </c>
      <c r="H122" t="str">
        <f t="shared" si="81"/>
        <v/>
      </c>
      <c r="I122" s="26">
        <f t="shared" ca="1" si="82"/>
        <v>93</v>
      </c>
      <c r="L122" s="31" t="str">
        <f t="shared" si="83"/>
        <v/>
      </c>
      <c r="O122" s="26">
        <f t="shared" ca="1" si="84"/>
        <v>32</v>
      </c>
      <c r="P122" s="26" t="str">
        <f t="shared" ca="1" si="85"/>
        <v>Yes</v>
      </c>
      <c r="Q122" s="26" t="str">
        <f t="shared" ca="1" si="85"/>
        <v>Yes</v>
      </c>
      <c r="R122" s="26" t="str">
        <f t="shared" ca="1" si="85"/>
        <v>No</v>
      </c>
      <c r="S122" s="26" t="str">
        <f t="shared" ca="1" si="86"/>
        <v>Caucasian</v>
      </c>
      <c r="T122" s="26" t="str">
        <f t="shared" ca="1" si="87"/>
        <v>Yes</v>
      </c>
      <c r="U122" s="26">
        <f t="shared" ca="1" si="88"/>
        <v>3971</v>
      </c>
      <c r="X122" s="26" t="str">
        <f t="shared" ca="1" si="89"/>
        <v>No</v>
      </c>
      <c r="Y122" s="26" t="str">
        <f t="shared" ca="1" si="89"/>
        <v>No</v>
      </c>
      <c r="Z122" s="26" t="str">
        <f t="shared" ca="1" si="89"/>
        <v>Yes</v>
      </c>
      <c r="AA122" s="26" t="str">
        <f t="shared" ca="1" si="75"/>
        <v>Yes</v>
      </c>
      <c r="AB122" s="26" t="str">
        <f t="shared" ca="1" si="75"/>
        <v>No</v>
      </c>
      <c r="AG122" s="26" t="str">
        <f t="shared" ca="1" si="90"/>
        <v>No</v>
      </c>
      <c r="AH122" s="26" t="str">
        <f t="shared" ca="1" si="90"/>
        <v>No</v>
      </c>
      <c r="AI122" s="26" t="str">
        <f t="shared" ca="1" si="90"/>
        <v>No</v>
      </c>
      <c r="AJ122" s="26" t="str">
        <f t="shared" ca="1" si="76"/>
        <v>Yes</v>
      </c>
      <c r="AK122" s="26" t="str">
        <f t="shared" ca="1" si="76"/>
        <v>No</v>
      </c>
      <c r="AL122" s="26" t="str">
        <f t="shared" ca="1" si="76"/>
        <v>No</v>
      </c>
      <c r="AM122" s="26">
        <f t="shared" ca="1" si="91"/>
        <v>8</v>
      </c>
      <c r="AN122" s="26">
        <f t="shared" ca="1" si="92"/>
        <v>1</v>
      </c>
      <c r="AT122" t="str">
        <f t="shared" ca="1" si="93"/>
        <v>Male</v>
      </c>
      <c r="AU122">
        <f t="shared" ca="1" si="94"/>
        <v>925</v>
      </c>
      <c r="AV122">
        <f t="shared" ca="1" si="95"/>
        <v>-1</v>
      </c>
      <c r="AW122">
        <f t="shared" ca="1" si="96"/>
        <v>22</v>
      </c>
      <c r="AX122">
        <f t="shared" ca="1" si="97"/>
        <v>6</v>
      </c>
      <c r="BB122" t="str">
        <f t="shared" ca="1" si="98"/>
        <v>INSTRUMENTAL</v>
      </c>
      <c r="BC122" t="str">
        <f t="shared" ca="1" si="99"/>
        <v>No</v>
      </c>
      <c r="BD122" t="str">
        <f t="shared" ca="1" si="99"/>
        <v>Yes</v>
      </c>
      <c r="BG122" t="str">
        <f t="shared" ca="1" si="100"/>
        <v>No</v>
      </c>
      <c r="BH122">
        <f t="shared" ca="1" si="101"/>
        <v>34</v>
      </c>
      <c r="BI122">
        <f t="shared" ca="1" si="102"/>
        <v>-17</v>
      </c>
      <c r="BJ122">
        <f t="shared" ca="1" si="103"/>
        <v>9</v>
      </c>
      <c r="BK122" t="str">
        <f t="shared" si="104"/>
        <v/>
      </c>
      <c r="BL122" s="26">
        <f t="shared" ca="1" si="105"/>
        <v>11</v>
      </c>
      <c r="BO122" s="26" t="str">
        <f t="shared" ca="1" si="106"/>
        <v>Yes</v>
      </c>
      <c r="CD122" s="26" t="str">
        <f t="shared" ca="1" si="107"/>
        <v>No</v>
      </c>
      <c r="CE122" s="26" t="str">
        <f t="shared" ca="1" si="108"/>
        <v>NA</v>
      </c>
      <c r="CI122" s="31" t="str">
        <f t="shared" si="109"/>
        <v/>
      </c>
      <c r="CJ122" s="26" t="str">
        <f t="shared" ca="1" si="110"/>
        <v>NA</v>
      </c>
      <c r="CK122" s="26" t="str">
        <f t="shared" ca="1" si="111"/>
        <v>Yes</v>
      </c>
      <c r="DN122" s="26" t="str">
        <f t="shared" ca="1" si="112"/>
        <v>Yes</v>
      </c>
      <c r="DV122" t="str">
        <f t="shared" si="113"/>
        <v/>
      </c>
      <c r="DZ122" t="str">
        <f t="shared" si="114"/>
        <v/>
      </c>
      <c r="EA122" t="str">
        <f t="shared" si="115"/>
        <v/>
      </c>
      <c r="EB122" t="str">
        <f t="shared" si="116"/>
        <v/>
      </c>
      <c r="EC122" t="str">
        <f t="shared" si="117"/>
        <v/>
      </c>
      <c r="ED122" t="str">
        <f t="shared" si="118"/>
        <v/>
      </c>
      <c r="EE122" s="34" t="str">
        <f t="shared" si="119"/>
        <v/>
      </c>
      <c r="ER122" s="32" t="str">
        <f t="shared" si="120"/>
        <v/>
      </c>
      <c r="FA122" s="31" t="str">
        <f t="shared" si="121"/>
        <v/>
      </c>
      <c r="FM122" s="31" t="str">
        <f t="shared" si="122"/>
        <v/>
      </c>
      <c r="FQ122" s="26" t="s">
        <v>350</v>
      </c>
      <c r="FR122" s="39" t="str">
        <f t="shared" ca="1" si="123"/>
        <v>Other</v>
      </c>
      <c r="GO122" t="str">
        <f t="shared" ca="1" si="124"/>
        <v/>
      </c>
      <c r="GP122" t="str">
        <f t="shared" si="125"/>
        <v/>
      </c>
      <c r="GS122" t="str">
        <f t="shared" ca="1" si="126"/>
        <v/>
      </c>
      <c r="GY122" t="str">
        <f t="shared" ca="1" si="127"/>
        <v/>
      </c>
      <c r="GZ122" t="str">
        <f t="shared" si="128"/>
        <v/>
      </c>
      <c r="HF122" t="str">
        <f t="shared" ca="1" si="129"/>
        <v/>
      </c>
      <c r="HG122" s="31" t="str">
        <f t="shared" si="130"/>
        <v/>
      </c>
      <c r="HM122" t="str">
        <f t="shared" ca="1" si="131"/>
        <v/>
      </c>
      <c r="HN122" t="str">
        <f t="shared" si="132"/>
        <v/>
      </c>
      <c r="HT122" t="str">
        <f t="shared" ca="1" si="133"/>
        <v/>
      </c>
      <c r="HU122" t="str">
        <f t="shared" si="134"/>
        <v/>
      </c>
      <c r="IA122" s="37" t="str">
        <f t="shared" ca="1" si="135"/>
        <v/>
      </c>
      <c r="IB122" t="str">
        <f t="shared" si="136"/>
        <v/>
      </c>
      <c r="IH122" s="37" t="str">
        <f t="shared" ca="1" si="137"/>
        <v/>
      </c>
      <c r="II122" t="str">
        <f t="shared" si="138"/>
        <v/>
      </c>
      <c r="JT122" s="26" t="str">
        <f t="shared" si="139"/>
        <v/>
      </c>
      <c r="JV122" t="str">
        <f t="shared" si="140"/>
        <v/>
      </c>
      <c r="KK122" t="str">
        <f t="shared" si="141"/>
        <v/>
      </c>
      <c r="KM122" s="31" t="str">
        <f t="shared" si="142"/>
        <v/>
      </c>
      <c r="KP122" s="38" t="str">
        <f t="shared" si="143"/>
        <v/>
      </c>
      <c r="KX122" t="str">
        <f t="shared" si="144"/>
        <v/>
      </c>
      <c r="KY122" t="str">
        <f t="shared" si="145"/>
        <v/>
      </c>
      <c r="LB122" t="str">
        <f t="shared" si="146"/>
        <v/>
      </c>
      <c r="LD122" t="str">
        <f t="shared" si="147"/>
        <v/>
      </c>
      <c r="LE122" t="str">
        <f t="shared" si="148"/>
        <v/>
      </c>
      <c r="LO122" t="str">
        <f t="shared" si="149"/>
        <v/>
      </c>
    </row>
    <row r="123" spans="1:327" ht="16" x14ac:dyDescent="0.2">
      <c r="A123" t="e">
        <f t="shared" ca="1" si="150"/>
        <v>#N/A</v>
      </c>
      <c r="E123" s="27" t="str">
        <f t="shared" ca="1" si="78"/>
        <v>Feb</v>
      </c>
      <c r="F123" s="27" t="str">
        <f t="shared" ca="1" si="79"/>
        <v>Nov</v>
      </c>
      <c r="G123" s="28" t="str">
        <f t="shared" ca="1" si="80"/>
        <v/>
      </c>
      <c r="H123" t="str">
        <f t="shared" si="81"/>
        <v/>
      </c>
      <c r="I123" s="26">
        <f t="shared" ca="1" si="82"/>
        <v>92</v>
      </c>
      <c r="L123" s="31" t="str">
        <f t="shared" si="83"/>
        <v/>
      </c>
      <c r="O123" s="26">
        <f t="shared" ca="1" si="84"/>
        <v>34</v>
      </c>
      <c r="P123" s="26" t="str">
        <f t="shared" ca="1" si="85"/>
        <v>No</v>
      </c>
      <c r="Q123" s="26" t="str">
        <f t="shared" ca="1" si="85"/>
        <v>Yes</v>
      </c>
      <c r="R123" s="26" t="str">
        <f t="shared" ca="1" si="85"/>
        <v>Yes</v>
      </c>
      <c r="S123" s="26" t="str">
        <f t="shared" ca="1" si="86"/>
        <v>Caucasian</v>
      </c>
      <c r="T123" s="26" t="str">
        <f t="shared" ca="1" si="87"/>
        <v>No</v>
      </c>
      <c r="U123" s="26">
        <f t="shared" ca="1" si="88"/>
        <v>3563</v>
      </c>
      <c r="X123" s="26" t="str">
        <f t="shared" ca="1" si="89"/>
        <v>Yes</v>
      </c>
      <c r="Y123" s="26" t="str">
        <f t="shared" ca="1" si="89"/>
        <v>No</v>
      </c>
      <c r="Z123" s="26" t="str">
        <f t="shared" ca="1" si="89"/>
        <v>Yes</v>
      </c>
      <c r="AA123" s="26" t="str">
        <f t="shared" ca="1" si="75"/>
        <v>No</v>
      </c>
      <c r="AB123" s="26" t="str">
        <f t="shared" ca="1" si="75"/>
        <v>Yes</v>
      </c>
      <c r="AG123" s="26" t="str">
        <f t="shared" ca="1" si="90"/>
        <v>Yes</v>
      </c>
      <c r="AH123" s="26" t="str">
        <f t="shared" ca="1" si="90"/>
        <v>Yes</v>
      </c>
      <c r="AI123" s="26" t="str">
        <f t="shared" ca="1" si="90"/>
        <v>Yes</v>
      </c>
      <c r="AJ123" s="26" t="str">
        <f t="shared" ca="1" si="76"/>
        <v>No</v>
      </c>
      <c r="AK123" s="26" t="str">
        <f t="shared" ca="1" si="76"/>
        <v>Yes</v>
      </c>
      <c r="AL123" s="26" t="str">
        <f t="shared" ca="1" si="76"/>
        <v>Yes</v>
      </c>
      <c r="AM123" s="26">
        <f t="shared" ca="1" si="91"/>
        <v>2</v>
      </c>
      <c r="AN123" s="26">
        <f t="shared" ca="1" si="92"/>
        <v>1</v>
      </c>
      <c r="AT123" t="str">
        <f t="shared" ca="1" si="93"/>
        <v>Male</v>
      </c>
      <c r="AU123">
        <f t="shared" ca="1" si="94"/>
        <v>1710</v>
      </c>
      <c r="AV123">
        <f t="shared" ca="1" si="95"/>
        <v>1</v>
      </c>
      <c r="AW123">
        <f t="shared" ca="1" si="96"/>
        <v>22</v>
      </c>
      <c r="AX123">
        <f t="shared" ca="1" si="97"/>
        <v>1</v>
      </c>
      <c r="BB123" t="str">
        <f t="shared" ca="1" si="98"/>
        <v>Vaginal</v>
      </c>
      <c r="BC123" t="str">
        <f t="shared" ca="1" si="99"/>
        <v>No</v>
      </c>
      <c r="BD123" t="str">
        <f t="shared" ca="1" si="99"/>
        <v>Yes</v>
      </c>
      <c r="BG123" t="str">
        <f t="shared" ca="1" si="100"/>
        <v>Yes</v>
      </c>
      <c r="BH123">
        <f t="shared" ca="1" si="101"/>
        <v>36</v>
      </c>
      <c r="BI123">
        <f t="shared" ca="1" si="102"/>
        <v>-13</v>
      </c>
      <c r="BJ123">
        <f t="shared" ca="1" si="103"/>
        <v>1</v>
      </c>
      <c r="BK123" t="str">
        <f t="shared" si="104"/>
        <v/>
      </c>
      <c r="BL123" s="26" t="str">
        <f t="shared" ca="1" si="105"/>
        <v>NA</v>
      </c>
      <c r="BO123" s="26" t="str">
        <f t="shared" ca="1" si="106"/>
        <v>Yes</v>
      </c>
      <c r="CD123" s="26" t="str">
        <f t="shared" ca="1" si="107"/>
        <v>Yes</v>
      </c>
      <c r="CE123" s="26" t="str">
        <f t="shared" ca="1" si="108"/>
        <v>LMA</v>
      </c>
      <c r="CI123" s="31" t="str">
        <f t="shared" si="109"/>
        <v/>
      </c>
      <c r="CJ123" s="26" t="str">
        <f t="shared" ca="1" si="110"/>
        <v>OT</v>
      </c>
      <c r="CK123" s="26" t="str">
        <f t="shared" ca="1" si="111"/>
        <v>Yes</v>
      </c>
      <c r="DN123" s="26" t="str">
        <f t="shared" ca="1" si="112"/>
        <v>No</v>
      </c>
      <c r="DV123" t="str">
        <f t="shared" si="113"/>
        <v/>
      </c>
      <c r="DZ123" t="str">
        <f t="shared" si="114"/>
        <v/>
      </c>
      <c r="EA123" t="str">
        <f t="shared" si="115"/>
        <v/>
      </c>
      <c r="EB123" t="str">
        <f t="shared" si="116"/>
        <v/>
      </c>
      <c r="EC123" t="str">
        <f t="shared" si="117"/>
        <v/>
      </c>
      <c r="ED123" t="str">
        <f t="shared" si="118"/>
        <v/>
      </c>
      <c r="EE123" s="34" t="str">
        <f t="shared" si="119"/>
        <v/>
      </c>
      <c r="ER123" s="32" t="str">
        <f t="shared" si="120"/>
        <v/>
      </c>
      <c r="FA123" s="31" t="str">
        <f t="shared" si="121"/>
        <v/>
      </c>
      <c r="FM123" s="31" t="str">
        <f t="shared" si="122"/>
        <v/>
      </c>
      <c r="FQ123" s="26" t="s">
        <v>349</v>
      </c>
      <c r="FR123" s="39" t="str">
        <f t="shared" ca="1" si="123"/>
        <v>NA</v>
      </c>
      <c r="GO123" t="str">
        <f t="shared" ca="1" si="124"/>
        <v/>
      </c>
      <c r="GP123" t="str">
        <f t="shared" si="125"/>
        <v/>
      </c>
      <c r="GS123" t="str">
        <f t="shared" ca="1" si="126"/>
        <v/>
      </c>
      <c r="GY123" t="str">
        <f t="shared" ca="1" si="127"/>
        <v/>
      </c>
      <c r="GZ123" t="str">
        <f t="shared" si="128"/>
        <v/>
      </c>
      <c r="HF123" t="str">
        <f t="shared" ca="1" si="129"/>
        <v/>
      </c>
      <c r="HG123" s="31" t="str">
        <f t="shared" si="130"/>
        <v/>
      </c>
      <c r="HM123" t="str">
        <f t="shared" ca="1" si="131"/>
        <v/>
      </c>
      <c r="HN123" t="str">
        <f t="shared" si="132"/>
        <v/>
      </c>
      <c r="HT123" t="str">
        <f t="shared" ca="1" si="133"/>
        <v/>
      </c>
      <c r="HU123" t="str">
        <f t="shared" si="134"/>
        <v/>
      </c>
      <c r="IA123" s="37" t="str">
        <f t="shared" ca="1" si="135"/>
        <v/>
      </c>
      <c r="IB123" t="str">
        <f t="shared" si="136"/>
        <v/>
      </c>
      <c r="IH123" s="37" t="str">
        <f t="shared" ca="1" si="137"/>
        <v/>
      </c>
      <c r="II123" t="str">
        <f t="shared" si="138"/>
        <v/>
      </c>
      <c r="JT123" s="26" t="str">
        <f t="shared" si="139"/>
        <v/>
      </c>
      <c r="JV123" t="str">
        <f t="shared" si="140"/>
        <v/>
      </c>
      <c r="KK123" t="str">
        <f t="shared" si="141"/>
        <v/>
      </c>
      <c r="KM123" s="31" t="str">
        <f t="shared" si="142"/>
        <v/>
      </c>
      <c r="KP123" s="38" t="str">
        <f t="shared" si="143"/>
        <v/>
      </c>
      <c r="KX123" t="str">
        <f t="shared" si="144"/>
        <v/>
      </c>
      <c r="KY123" t="str">
        <f t="shared" si="145"/>
        <v/>
      </c>
      <c r="LB123" t="str">
        <f t="shared" si="146"/>
        <v/>
      </c>
      <c r="LD123" t="str">
        <f t="shared" si="147"/>
        <v/>
      </c>
      <c r="LE123" t="str">
        <f t="shared" si="148"/>
        <v/>
      </c>
      <c r="LO123" t="str">
        <f t="shared" si="149"/>
        <v/>
      </c>
    </row>
    <row r="124" spans="1:327" ht="16" x14ac:dyDescent="0.2">
      <c r="A124" t="e">
        <f t="shared" ca="1" si="150"/>
        <v>#N/A</v>
      </c>
      <c r="E124" s="27" t="str">
        <f t="shared" ca="1" si="78"/>
        <v>Jun</v>
      </c>
      <c r="F124" s="27" t="str">
        <f t="shared" ca="1" si="79"/>
        <v>Dec</v>
      </c>
      <c r="G124" s="28" t="str">
        <f t="shared" ca="1" si="80"/>
        <v/>
      </c>
      <c r="H124" t="str">
        <f t="shared" si="81"/>
        <v/>
      </c>
      <c r="I124" s="26">
        <f t="shared" ca="1" si="82"/>
        <v>9</v>
      </c>
      <c r="L124" s="31" t="str">
        <f t="shared" si="83"/>
        <v/>
      </c>
      <c r="O124" s="26">
        <f t="shared" ca="1" si="84"/>
        <v>21</v>
      </c>
      <c r="P124" s="26" t="str">
        <f t="shared" ca="1" si="85"/>
        <v>Yes</v>
      </c>
      <c r="Q124" s="26" t="str">
        <f t="shared" ca="1" si="85"/>
        <v>Yes</v>
      </c>
      <c r="R124" s="26" t="str">
        <f t="shared" ca="1" si="85"/>
        <v>No</v>
      </c>
      <c r="S124" s="26" t="str">
        <f t="shared" ca="1" si="86"/>
        <v>African</v>
      </c>
      <c r="T124" s="26" t="str">
        <f t="shared" ca="1" si="87"/>
        <v>Yes</v>
      </c>
      <c r="U124" s="26">
        <f t="shared" ca="1" si="88"/>
        <v>3738</v>
      </c>
      <c r="X124" s="26" t="str">
        <f t="shared" ca="1" si="89"/>
        <v>No</v>
      </c>
      <c r="Y124" s="26" t="str">
        <f t="shared" ca="1" si="89"/>
        <v>No</v>
      </c>
      <c r="Z124" s="26" t="str">
        <f t="shared" ca="1" si="89"/>
        <v>No</v>
      </c>
      <c r="AA124" s="26" t="str">
        <f t="shared" ca="1" si="75"/>
        <v>Yes</v>
      </c>
      <c r="AB124" s="26" t="str">
        <f t="shared" ca="1" si="75"/>
        <v>No</v>
      </c>
      <c r="AG124" s="26" t="str">
        <f t="shared" ca="1" si="90"/>
        <v>Yes</v>
      </c>
      <c r="AH124" s="26" t="str">
        <f t="shared" ca="1" si="90"/>
        <v>Yes</v>
      </c>
      <c r="AI124" s="26" t="str">
        <f t="shared" ca="1" si="90"/>
        <v>Yes</v>
      </c>
      <c r="AJ124" s="26" t="str">
        <f t="shared" ca="1" si="76"/>
        <v>No</v>
      </c>
      <c r="AK124" s="26" t="str">
        <f t="shared" ca="1" si="76"/>
        <v>No</v>
      </c>
      <c r="AL124" s="26" t="str">
        <f t="shared" ca="1" si="76"/>
        <v>Yes</v>
      </c>
      <c r="AM124" s="26">
        <f t="shared" ca="1" si="91"/>
        <v>8</v>
      </c>
      <c r="AN124" s="26">
        <f t="shared" ca="1" si="92"/>
        <v>1</v>
      </c>
      <c r="AT124" t="str">
        <f t="shared" ca="1" si="93"/>
        <v>Female</v>
      </c>
      <c r="AU124">
        <f t="shared" ca="1" si="94"/>
        <v>1500</v>
      </c>
      <c r="AV124">
        <f t="shared" ca="1" si="95"/>
        <v>2</v>
      </c>
      <c r="AW124">
        <f t="shared" ca="1" si="96"/>
        <v>32</v>
      </c>
      <c r="AX124">
        <f t="shared" ca="1" si="97"/>
        <v>4</v>
      </c>
      <c r="BB124" t="str">
        <f t="shared" ca="1" si="98"/>
        <v>EMLUCS</v>
      </c>
      <c r="BC124" t="str">
        <f t="shared" ca="1" si="99"/>
        <v>No</v>
      </c>
      <c r="BD124" t="str">
        <f t="shared" ca="1" si="99"/>
        <v>No</v>
      </c>
      <c r="BG124" t="str">
        <f t="shared" ca="1" si="100"/>
        <v>No</v>
      </c>
      <c r="BH124">
        <f t="shared" ca="1" si="101"/>
        <v>34</v>
      </c>
      <c r="BI124">
        <f t="shared" ca="1" si="102"/>
        <v>-13</v>
      </c>
      <c r="BJ124">
        <f t="shared" ca="1" si="103"/>
        <v>14</v>
      </c>
      <c r="BK124" t="str">
        <f t="shared" si="104"/>
        <v/>
      </c>
      <c r="BL124" s="26">
        <f t="shared" ca="1" si="105"/>
        <v>16</v>
      </c>
      <c r="BO124" s="26" t="str">
        <f t="shared" ca="1" si="106"/>
        <v>Yes</v>
      </c>
      <c r="CD124" s="26" t="str">
        <f t="shared" ca="1" si="107"/>
        <v>No</v>
      </c>
      <c r="CE124" s="26" t="str">
        <f t="shared" ca="1" si="108"/>
        <v>NA</v>
      </c>
      <c r="CI124" s="31" t="str">
        <f t="shared" si="109"/>
        <v/>
      </c>
      <c r="CJ124" s="26" t="str">
        <f t="shared" ca="1" si="110"/>
        <v>NA</v>
      </c>
      <c r="CK124" s="26" t="str">
        <f t="shared" ca="1" si="111"/>
        <v>NA</v>
      </c>
      <c r="DN124" s="26" t="str">
        <f t="shared" ca="1" si="112"/>
        <v>No</v>
      </c>
      <c r="DV124" t="str">
        <f t="shared" si="113"/>
        <v/>
      </c>
      <c r="DZ124" t="str">
        <f t="shared" si="114"/>
        <v/>
      </c>
      <c r="EA124" t="str">
        <f t="shared" si="115"/>
        <v/>
      </c>
      <c r="EB124" t="str">
        <f t="shared" si="116"/>
        <v/>
      </c>
      <c r="EC124" t="str">
        <f t="shared" si="117"/>
        <v/>
      </c>
      <c r="ED124" t="str">
        <f t="shared" si="118"/>
        <v/>
      </c>
      <c r="EE124" s="34" t="str">
        <f t="shared" si="119"/>
        <v/>
      </c>
      <c r="ER124" s="32" t="str">
        <f t="shared" si="120"/>
        <v/>
      </c>
      <c r="FA124" s="31" t="str">
        <f t="shared" si="121"/>
        <v/>
      </c>
      <c r="FM124" s="31" t="str">
        <f t="shared" si="122"/>
        <v/>
      </c>
      <c r="FQ124" s="26" t="s">
        <v>349</v>
      </c>
      <c r="FR124" s="39" t="str">
        <f t="shared" ca="1" si="123"/>
        <v>NA</v>
      </c>
      <c r="GO124" t="str">
        <f t="shared" ca="1" si="124"/>
        <v/>
      </c>
      <c r="GP124" t="str">
        <f t="shared" si="125"/>
        <v/>
      </c>
      <c r="GS124" t="str">
        <f t="shared" ca="1" si="126"/>
        <v/>
      </c>
      <c r="GY124" t="str">
        <f t="shared" ca="1" si="127"/>
        <v/>
      </c>
      <c r="GZ124" t="str">
        <f t="shared" si="128"/>
        <v/>
      </c>
      <c r="HF124" t="str">
        <f t="shared" ca="1" si="129"/>
        <v/>
      </c>
      <c r="HG124" s="31" t="str">
        <f t="shared" si="130"/>
        <v/>
      </c>
      <c r="HM124" t="str">
        <f t="shared" ca="1" si="131"/>
        <v/>
      </c>
      <c r="HN124" t="str">
        <f t="shared" si="132"/>
        <v/>
      </c>
      <c r="HT124" t="str">
        <f t="shared" ca="1" si="133"/>
        <v/>
      </c>
      <c r="HU124" t="str">
        <f t="shared" si="134"/>
        <v/>
      </c>
      <c r="IA124" s="37" t="str">
        <f t="shared" ca="1" si="135"/>
        <v/>
      </c>
      <c r="IB124" t="str">
        <f t="shared" si="136"/>
        <v/>
      </c>
      <c r="IH124" s="37" t="str">
        <f t="shared" ca="1" si="137"/>
        <v/>
      </c>
      <c r="II124" t="str">
        <f t="shared" si="138"/>
        <v/>
      </c>
      <c r="JT124" s="26" t="str">
        <f t="shared" si="139"/>
        <v/>
      </c>
      <c r="JV124" t="str">
        <f t="shared" si="140"/>
        <v/>
      </c>
      <c r="KK124" t="str">
        <f t="shared" si="141"/>
        <v/>
      </c>
      <c r="KM124" s="31" t="str">
        <f t="shared" si="142"/>
        <v/>
      </c>
      <c r="KP124" s="38" t="str">
        <f t="shared" si="143"/>
        <v/>
      </c>
      <c r="KX124" t="str">
        <f t="shared" si="144"/>
        <v/>
      </c>
      <c r="KY124" t="str">
        <f t="shared" si="145"/>
        <v/>
      </c>
      <c r="LB124" t="str">
        <f t="shared" si="146"/>
        <v/>
      </c>
      <c r="LD124" t="str">
        <f t="shared" si="147"/>
        <v/>
      </c>
      <c r="LE124" t="str">
        <f t="shared" si="148"/>
        <v/>
      </c>
      <c r="LO124" t="str">
        <f t="shared" si="149"/>
        <v/>
      </c>
    </row>
    <row r="125" spans="1:327" ht="16" x14ac:dyDescent="0.2">
      <c r="A125" t="e">
        <f t="shared" ca="1" si="150"/>
        <v>#N/A</v>
      </c>
      <c r="E125" s="27" t="str">
        <f t="shared" ca="1" si="78"/>
        <v>Sep</v>
      </c>
      <c r="F125" s="27" t="str">
        <f t="shared" ca="1" si="79"/>
        <v>Aug</v>
      </c>
      <c r="G125" s="28" t="str">
        <f t="shared" ca="1" si="80"/>
        <v/>
      </c>
      <c r="H125" t="str">
        <f t="shared" si="81"/>
        <v/>
      </c>
      <c r="I125" s="26">
        <f t="shared" ca="1" si="82"/>
        <v>38</v>
      </c>
      <c r="L125" s="31" t="str">
        <f t="shared" si="83"/>
        <v/>
      </c>
      <c r="O125" s="26">
        <f t="shared" ca="1" si="84"/>
        <v>37</v>
      </c>
      <c r="P125" s="26" t="str">
        <f t="shared" ca="1" si="85"/>
        <v>No</v>
      </c>
      <c r="Q125" s="26" t="str">
        <f t="shared" ca="1" si="85"/>
        <v>Yes</v>
      </c>
      <c r="R125" s="26" t="str">
        <f t="shared" ca="1" si="85"/>
        <v>Yes</v>
      </c>
      <c r="S125" s="26" t="str">
        <f t="shared" ca="1" si="86"/>
        <v>Caucasian</v>
      </c>
      <c r="T125" s="26" t="str">
        <f t="shared" ca="1" si="87"/>
        <v>Yes</v>
      </c>
      <c r="U125" s="26">
        <f t="shared" ca="1" si="88"/>
        <v>3015</v>
      </c>
      <c r="X125" s="26" t="str">
        <f t="shared" ca="1" si="89"/>
        <v>No</v>
      </c>
      <c r="Y125" s="26" t="str">
        <f t="shared" ca="1" si="89"/>
        <v>Yes</v>
      </c>
      <c r="Z125" s="26" t="str">
        <f t="shared" ca="1" si="89"/>
        <v>No</v>
      </c>
      <c r="AA125" s="26" t="str">
        <f t="shared" ca="1" si="75"/>
        <v>Yes</v>
      </c>
      <c r="AB125" s="26" t="str">
        <f t="shared" ca="1" si="75"/>
        <v>Yes</v>
      </c>
      <c r="AG125" s="26" t="str">
        <f t="shared" ca="1" si="90"/>
        <v>Yes</v>
      </c>
      <c r="AH125" s="26" t="str">
        <f t="shared" ca="1" si="90"/>
        <v>No</v>
      </c>
      <c r="AI125" s="26" t="str">
        <f t="shared" ca="1" si="90"/>
        <v>Yes</v>
      </c>
      <c r="AJ125" s="26" t="str">
        <f t="shared" ca="1" si="76"/>
        <v>Yes</v>
      </c>
      <c r="AK125" s="26" t="str">
        <f t="shared" ca="1" si="76"/>
        <v>Yes</v>
      </c>
      <c r="AL125" s="26" t="str">
        <f t="shared" ca="1" si="76"/>
        <v>Yes</v>
      </c>
      <c r="AM125" s="26">
        <f t="shared" ca="1" si="91"/>
        <v>10</v>
      </c>
      <c r="AN125" s="26">
        <f t="shared" ca="1" si="92"/>
        <v>3</v>
      </c>
      <c r="AT125" t="str">
        <f t="shared" ca="1" si="93"/>
        <v>Male</v>
      </c>
      <c r="AU125">
        <f t="shared" ca="1" si="94"/>
        <v>926</v>
      </c>
      <c r="AV125">
        <f t="shared" ca="1" si="95"/>
        <v>2</v>
      </c>
      <c r="AW125">
        <f t="shared" ca="1" si="96"/>
        <v>36</v>
      </c>
      <c r="AX125">
        <f t="shared" ca="1" si="97"/>
        <v>1</v>
      </c>
      <c r="BB125" t="str">
        <f t="shared" ca="1" si="98"/>
        <v>Vaginal</v>
      </c>
      <c r="BC125" t="str">
        <f t="shared" ca="1" si="99"/>
        <v>Yes</v>
      </c>
      <c r="BD125" t="str">
        <f t="shared" ca="1" si="99"/>
        <v>Yes</v>
      </c>
      <c r="BG125" t="str">
        <f t="shared" ca="1" si="100"/>
        <v>Yes</v>
      </c>
      <c r="BH125">
        <f t="shared" ca="1" si="101"/>
        <v>35</v>
      </c>
      <c r="BI125">
        <f t="shared" ca="1" si="102"/>
        <v>2</v>
      </c>
      <c r="BJ125">
        <f t="shared" ca="1" si="103"/>
        <v>9</v>
      </c>
      <c r="BK125" t="str">
        <f t="shared" si="104"/>
        <v/>
      </c>
      <c r="BL125" s="26">
        <f t="shared" ca="1" si="105"/>
        <v>11</v>
      </c>
      <c r="BO125" s="26" t="str">
        <f t="shared" ca="1" si="106"/>
        <v>Yes</v>
      </c>
      <c r="CD125" s="26" t="str">
        <f t="shared" ca="1" si="107"/>
        <v>Yes</v>
      </c>
      <c r="CE125" s="26" t="str">
        <f t="shared" ca="1" si="108"/>
        <v>ETT</v>
      </c>
      <c r="CI125" s="31" t="str">
        <f t="shared" si="109"/>
        <v/>
      </c>
      <c r="CJ125" s="26" t="str">
        <f t="shared" ca="1" si="110"/>
        <v>OT</v>
      </c>
      <c r="CK125" s="26" t="str">
        <f t="shared" ca="1" si="111"/>
        <v>NA</v>
      </c>
      <c r="DN125" s="26" t="str">
        <f t="shared" ca="1" si="112"/>
        <v>Yes</v>
      </c>
      <c r="DV125" t="str">
        <f t="shared" si="113"/>
        <v/>
      </c>
      <c r="DZ125" t="str">
        <f t="shared" si="114"/>
        <v/>
      </c>
      <c r="EA125" t="str">
        <f t="shared" si="115"/>
        <v/>
      </c>
      <c r="EB125" t="str">
        <f t="shared" si="116"/>
        <v/>
      </c>
      <c r="EC125" t="str">
        <f t="shared" si="117"/>
        <v/>
      </c>
      <c r="ED125" t="str">
        <f t="shared" si="118"/>
        <v/>
      </c>
      <c r="EE125" s="34" t="str">
        <f t="shared" si="119"/>
        <v/>
      </c>
      <c r="ER125" s="32" t="str">
        <f t="shared" si="120"/>
        <v/>
      </c>
      <c r="FA125" s="31" t="str">
        <f t="shared" si="121"/>
        <v/>
      </c>
      <c r="FM125" s="31" t="str">
        <f t="shared" si="122"/>
        <v/>
      </c>
      <c r="FQ125" s="26" t="s">
        <v>349</v>
      </c>
      <c r="FR125" s="39" t="str">
        <f t="shared" ca="1" si="123"/>
        <v>NA</v>
      </c>
      <c r="GO125" t="str">
        <f t="shared" ca="1" si="124"/>
        <v/>
      </c>
      <c r="GP125" t="str">
        <f t="shared" si="125"/>
        <v/>
      </c>
      <c r="GS125" t="str">
        <f t="shared" ca="1" si="126"/>
        <v/>
      </c>
      <c r="GY125" t="str">
        <f t="shared" ca="1" si="127"/>
        <v/>
      </c>
      <c r="GZ125" t="str">
        <f t="shared" si="128"/>
        <v/>
      </c>
      <c r="HF125" t="str">
        <f t="shared" ca="1" si="129"/>
        <v/>
      </c>
      <c r="HG125" s="31" t="str">
        <f t="shared" si="130"/>
        <v/>
      </c>
      <c r="HM125" t="str">
        <f t="shared" ca="1" si="131"/>
        <v/>
      </c>
      <c r="HN125" t="str">
        <f t="shared" si="132"/>
        <v/>
      </c>
      <c r="HT125" t="str">
        <f t="shared" ca="1" si="133"/>
        <v/>
      </c>
      <c r="HU125" t="str">
        <f t="shared" si="134"/>
        <v/>
      </c>
      <c r="IA125" s="37" t="str">
        <f t="shared" ca="1" si="135"/>
        <v/>
      </c>
      <c r="IB125" t="str">
        <f t="shared" si="136"/>
        <v/>
      </c>
      <c r="IH125" s="37" t="str">
        <f t="shared" ca="1" si="137"/>
        <v/>
      </c>
      <c r="II125" t="str">
        <f t="shared" si="138"/>
        <v/>
      </c>
      <c r="JT125" s="26" t="str">
        <f t="shared" si="139"/>
        <v/>
      </c>
      <c r="JV125" t="str">
        <f t="shared" si="140"/>
        <v/>
      </c>
      <c r="KK125" t="str">
        <f t="shared" si="141"/>
        <v/>
      </c>
      <c r="KM125" s="31" t="str">
        <f t="shared" si="142"/>
        <v/>
      </c>
      <c r="KP125" s="38" t="str">
        <f t="shared" si="143"/>
        <v/>
      </c>
      <c r="KX125" t="str">
        <f t="shared" si="144"/>
        <v/>
      </c>
      <c r="KY125" t="str">
        <f t="shared" si="145"/>
        <v/>
      </c>
      <c r="LB125" t="str">
        <f t="shared" si="146"/>
        <v/>
      </c>
      <c r="LD125" t="str">
        <f t="shared" si="147"/>
        <v/>
      </c>
      <c r="LE125" t="str">
        <f t="shared" si="148"/>
        <v/>
      </c>
      <c r="LO125" t="str">
        <f t="shared" si="149"/>
        <v/>
      </c>
    </row>
    <row r="126" spans="1:327" ht="16" x14ac:dyDescent="0.2">
      <c r="A126" t="e">
        <f t="shared" ca="1" si="150"/>
        <v>#N/A</v>
      </c>
      <c r="E126" s="27" t="str">
        <f t="shared" ca="1" si="78"/>
        <v>Mar</v>
      </c>
      <c r="F126" s="27" t="str">
        <f t="shared" ca="1" si="79"/>
        <v>Nov</v>
      </c>
      <c r="G126" s="28" t="str">
        <f t="shared" ca="1" si="80"/>
        <v/>
      </c>
      <c r="H126" t="str">
        <f t="shared" si="81"/>
        <v/>
      </c>
      <c r="I126" s="26">
        <f t="shared" ca="1" si="82"/>
        <v>96</v>
      </c>
      <c r="L126" s="31" t="str">
        <f t="shared" si="83"/>
        <v/>
      </c>
      <c r="O126" s="26">
        <f t="shared" ca="1" si="84"/>
        <v>45</v>
      </c>
      <c r="P126" s="26" t="str">
        <f t="shared" ca="1" si="85"/>
        <v>Yes</v>
      </c>
      <c r="Q126" s="26" t="str">
        <f t="shared" ca="1" si="85"/>
        <v>Yes</v>
      </c>
      <c r="R126" s="26" t="str">
        <f t="shared" ca="1" si="85"/>
        <v>No</v>
      </c>
      <c r="S126" s="26" t="str">
        <f t="shared" ca="1" si="86"/>
        <v>African</v>
      </c>
      <c r="T126" s="26" t="str">
        <f t="shared" ca="1" si="87"/>
        <v>Yes</v>
      </c>
      <c r="U126" s="26">
        <f t="shared" ca="1" si="88"/>
        <v>3182</v>
      </c>
      <c r="X126" s="26" t="str">
        <f t="shared" ca="1" si="89"/>
        <v>No</v>
      </c>
      <c r="Y126" s="26" t="str">
        <f t="shared" ca="1" si="89"/>
        <v>Yes</v>
      </c>
      <c r="Z126" s="26" t="str">
        <f t="shared" ca="1" si="89"/>
        <v>Yes</v>
      </c>
      <c r="AA126" s="26" t="str">
        <f t="shared" ca="1" si="75"/>
        <v>No</v>
      </c>
      <c r="AB126" s="26" t="str">
        <f t="shared" ca="1" si="75"/>
        <v>Yes</v>
      </c>
      <c r="AG126" s="26" t="str">
        <f t="shared" ca="1" si="90"/>
        <v>No</v>
      </c>
      <c r="AH126" s="26" t="str">
        <f t="shared" ca="1" si="90"/>
        <v>Yes</v>
      </c>
      <c r="AI126" s="26" t="str">
        <f t="shared" ca="1" si="90"/>
        <v>No</v>
      </c>
      <c r="AJ126" s="26" t="str">
        <f t="shared" ca="1" si="76"/>
        <v>Yes</v>
      </c>
      <c r="AK126" s="26" t="str">
        <f t="shared" ca="1" si="76"/>
        <v>No</v>
      </c>
      <c r="AL126" s="26" t="str">
        <f t="shared" ca="1" si="76"/>
        <v>Yes</v>
      </c>
      <c r="AM126" s="26">
        <f t="shared" ca="1" si="91"/>
        <v>5</v>
      </c>
      <c r="AN126" s="26">
        <f t="shared" ca="1" si="92"/>
        <v>1</v>
      </c>
      <c r="AT126" t="str">
        <f t="shared" ca="1" si="93"/>
        <v>Female</v>
      </c>
      <c r="AU126">
        <f t="shared" ca="1" si="94"/>
        <v>2749</v>
      </c>
      <c r="AV126">
        <f t="shared" ca="1" si="95"/>
        <v>0</v>
      </c>
      <c r="AW126">
        <f t="shared" ca="1" si="96"/>
        <v>35</v>
      </c>
      <c r="AX126">
        <f t="shared" ca="1" si="97"/>
        <v>0</v>
      </c>
      <c r="BB126" t="str">
        <f t="shared" ca="1" si="98"/>
        <v>ELUCS</v>
      </c>
      <c r="BC126" t="str">
        <f t="shared" ca="1" si="99"/>
        <v>No</v>
      </c>
      <c r="BD126" t="str">
        <f t="shared" ca="1" si="99"/>
        <v>No</v>
      </c>
      <c r="BG126" t="str">
        <f t="shared" ca="1" si="100"/>
        <v>Yes</v>
      </c>
      <c r="BH126">
        <f t="shared" ca="1" si="101"/>
        <v>36</v>
      </c>
      <c r="BI126">
        <f t="shared" ca="1" si="102"/>
        <v>-17</v>
      </c>
      <c r="BJ126">
        <f t="shared" ca="1" si="103"/>
        <v>18</v>
      </c>
      <c r="BK126" t="str">
        <f t="shared" si="104"/>
        <v/>
      </c>
      <c r="BL126" s="26">
        <f t="shared" ca="1" si="105"/>
        <v>20</v>
      </c>
      <c r="BO126" s="26" t="str">
        <f t="shared" ca="1" si="106"/>
        <v>Yes</v>
      </c>
      <c r="CD126" s="26" t="str">
        <f t="shared" ca="1" si="107"/>
        <v>No</v>
      </c>
      <c r="CE126" s="26" t="str">
        <f t="shared" ca="1" si="108"/>
        <v>NA</v>
      </c>
      <c r="CI126" s="31" t="str">
        <f t="shared" si="109"/>
        <v/>
      </c>
      <c r="CJ126" s="26" t="str">
        <f t="shared" ca="1" si="110"/>
        <v>NA</v>
      </c>
      <c r="CK126" s="26" t="str">
        <f t="shared" ca="1" si="111"/>
        <v>NA</v>
      </c>
      <c r="DN126" s="26" t="str">
        <f t="shared" ca="1" si="112"/>
        <v>Yes</v>
      </c>
      <c r="DV126" t="str">
        <f t="shared" si="113"/>
        <v/>
      </c>
      <c r="DZ126" t="str">
        <f t="shared" si="114"/>
        <v/>
      </c>
      <c r="EA126" t="str">
        <f t="shared" si="115"/>
        <v/>
      </c>
      <c r="EB126" t="str">
        <f t="shared" si="116"/>
        <v/>
      </c>
      <c r="EC126" t="str">
        <f t="shared" si="117"/>
        <v/>
      </c>
      <c r="ED126" t="str">
        <f t="shared" si="118"/>
        <v/>
      </c>
      <c r="EE126" s="34" t="str">
        <f t="shared" si="119"/>
        <v/>
      </c>
      <c r="ER126" s="32" t="str">
        <f t="shared" si="120"/>
        <v/>
      </c>
      <c r="FA126" s="31" t="str">
        <f t="shared" si="121"/>
        <v/>
      </c>
      <c r="FM126" s="31" t="str">
        <f t="shared" si="122"/>
        <v/>
      </c>
      <c r="FQ126" s="26" t="s">
        <v>349</v>
      </c>
      <c r="FR126" s="39" t="str">
        <f t="shared" ca="1" si="123"/>
        <v>NA</v>
      </c>
      <c r="GO126" t="str">
        <f t="shared" ca="1" si="124"/>
        <v/>
      </c>
      <c r="GP126" t="str">
        <f t="shared" si="125"/>
        <v/>
      </c>
      <c r="GS126" t="str">
        <f t="shared" ca="1" si="126"/>
        <v/>
      </c>
      <c r="GY126" t="str">
        <f t="shared" ca="1" si="127"/>
        <v/>
      </c>
      <c r="GZ126" t="str">
        <f t="shared" si="128"/>
        <v/>
      </c>
      <c r="HF126" t="str">
        <f t="shared" ca="1" si="129"/>
        <v/>
      </c>
      <c r="HG126" s="31" t="str">
        <f t="shared" si="130"/>
        <v/>
      </c>
      <c r="HM126" t="str">
        <f t="shared" ca="1" si="131"/>
        <v/>
      </c>
      <c r="HN126" t="str">
        <f t="shared" si="132"/>
        <v/>
      </c>
      <c r="HT126" t="str">
        <f t="shared" ca="1" si="133"/>
        <v/>
      </c>
      <c r="HU126" t="str">
        <f t="shared" si="134"/>
        <v/>
      </c>
      <c r="IA126" s="37" t="str">
        <f t="shared" ca="1" si="135"/>
        <v/>
      </c>
      <c r="IB126" t="str">
        <f t="shared" si="136"/>
        <v/>
      </c>
      <c r="IH126" s="37" t="str">
        <f t="shared" ca="1" si="137"/>
        <v/>
      </c>
      <c r="II126" t="str">
        <f t="shared" si="138"/>
        <v/>
      </c>
      <c r="JT126" s="26" t="str">
        <f t="shared" si="139"/>
        <v/>
      </c>
      <c r="JV126" t="str">
        <f t="shared" si="140"/>
        <v/>
      </c>
      <c r="KK126" t="str">
        <f t="shared" si="141"/>
        <v/>
      </c>
      <c r="KM126" s="31" t="str">
        <f t="shared" si="142"/>
        <v/>
      </c>
      <c r="KP126" s="38" t="str">
        <f t="shared" si="143"/>
        <v/>
      </c>
      <c r="KX126" t="str">
        <f t="shared" si="144"/>
        <v/>
      </c>
      <c r="KY126" t="str">
        <f t="shared" si="145"/>
        <v/>
      </c>
      <c r="LB126" t="str">
        <f t="shared" si="146"/>
        <v/>
      </c>
      <c r="LD126" t="str">
        <f t="shared" si="147"/>
        <v/>
      </c>
      <c r="LE126" t="str">
        <f t="shared" si="148"/>
        <v/>
      </c>
      <c r="LO126" t="str">
        <f t="shared" si="149"/>
        <v/>
      </c>
    </row>
    <row r="127" spans="1:327" ht="16" x14ac:dyDescent="0.2">
      <c r="A127" t="e">
        <f t="shared" ca="1" si="150"/>
        <v>#N/A</v>
      </c>
      <c r="E127" s="27" t="str">
        <f t="shared" ca="1" si="78"/>
        <v>Apr</v>
      </c>
      <c r="F127" s="27" t="str">
        <f t="shared" ca="1" si="79"/>
        <v>Jan</v>
      </c>
      <c r="G127" s="28" t="str">
        <f t="shared" ca="1" si="80"/>
        <v/>
      </c>
      <c r="H127" t="str">
        <f t="shared" si="81"/>
        <v/>
      </c>
      <c r="I127" s="26">
        <f t="shared" ca="1" si="82"/>
        <v>29</v>
      </c>
      <c r="L127" s="31" t="str">
        <f t="shared" si="83"/>
        <v/>
      </c>
      <c r="O127" s="26">
        <f t="shared" ca="1" si="84"/>
        <v>48</v>
      </c>
      <c r="P127" s="26" t="str">
        <f t="shared" ca="1" si="85"/>
        <v>Yes</v>
      </c>
      <c r="Q127" s="26" t="str">
        <f t="shared" ca="1" si="85"/>
        <v>No</v>
      </c>
      <c r="R127" s="26" t="str">
        <f t="shared" ca="1" si="85"/>
        <v>Yes</v>
      </c>
      <c r="S127" s="26" t="str">
        <f t="shared" ca="1" si="86"/>
        <v>Caucasian</v>
      </c>
      <c r="T127" s="26" t="str">
        <f t="shared" ca="1" si="87"/>
        <v>Yes</v>
      </c>
      <c r="U127" s="26">
        <f t="shared" ca="1" si="88"/>
        <v>3469</v>
      </c>
      <c r="X127" s="26" t="str">
        <f t="shared" ca="1" si="89"/>
        <v>No</v>
      </c>
      <c r="Y127" s="26" t="str">
        <f t="shared" ca="1" si="89"/>
        <v>Yes</v>
      </c>
      <c r="Z127" s="26" t="str">
        <f t="shared" ca="1" si="89"/>
        <v>Yes</v>
      </c>
      <c r="AA127" s="26" t="str">
        <f t="shared" ca="1" si="75"/>
        <v>No</v>
      </c>
      <c r="AB127" s="26" t="str">
        <f t="shared" ca="1" si="75"/>
        <v>Yes</v>
      </c>
      <c r="AG127" s="26" t="str">
        <f t="shared" ca="1" si="90"/>
        <v>Yes</v>
      </c>
      <c r="AH127" s="26" t="str">
        <f t="shared" ca="1" si="90"/>
        <v>No</v>
      </c>
      <c r="AI127" s="26" t="str">
        <f t="shared" ca="1" si="90"/>
        <v>Yes</v>
      </c>
      <c r="AJ127" s="26" t="str">
        <f t="shared" ca="1" si="76"/>
        <v>No</v>
      </c>
      <c r="AK127" s="26" t="str">
        <f t="shared" ca="1" si="76"/>
        <v>Yes</v>
      </c>
      <c r="AL127" s="26" t="str">
        <f t="shared" ca="1" si="76"/>
        <v>Yes</v>
      </c>
      <c r="AM127" s="26">
        <f t="shared" ca="1" si="91"/>
        <v>2</v>
      </c>
      <c r="AN127" s="26">
        <f t="shared" ca="1" si="92"/>
        <v>3</v>
      </c>
      <c r="AT127" t="str">
        <f t="shared" ca="1" si="93"/>
        <v>Male</v>
      </c>
      <c r="AU127">
        <f t="shared" ca="1" si="94"/>
        <v>1858</v>
      </c>
      <c r="AV127">
        <f t="shared" ca="1" si="95"/>
        <v>-2</v>
      </c>
      <c r="AW127">
        <f t="shared" ca="1" si="96"/>
        <v>34</v>
      </c>
      <c r="AX127">
        <f t="shared" ca="1" si="97"/>
        <v>5</v>
      </c>
      <c r="BB127" t="str">
        <f t="shared" ca="1" si="98"/>
        <v>Vaginal</v>
      </c>
      <c r="BC127" t="str">
        <f t="shared" ca="1" si="99"/>
        <v>Yes</v>
      </c>
      <c r="BD127" t="str">
        <f t="shared" ca="1" si="99"/>
        <v>No</v>
      </c>
      <c r="BG127" t="str">
        <f t="shared" ca="1" si="100"/>
        <v>No</v>
      </c>
      <c r="BH127">
        <f t="shared" ca="1" si="101"/>
        <v>36</v>
      </c>
      <c r="BI127">
        <f t="shared" ca="1" si="102"/>
        <v>3</v>
      </c>
      <c r="BJ127">
        <f t="shared" ca="1" si="103"/>
        <v>15</v>
      </c>
      <c r="BK127" t="str">
        <f t="shared" si="104"/>
        <v/>
      </c>
      <c r="BL127" s="26">
        <f t="shared" ca="1" si="105"/>
        <v>17</v>
      </c>
      <c r="BO127" s="26" t="str">
        <f t="shared" ca="1" si="106"/>
        <v>Yes</v>
      </c>
      <c r="CD127" s="26" t="str">
        <f t="shared" ca="1" si="107"/>
        <v>No</v>
      </c>
      <c r="CE127" s="26" t="str">
        <f t="shared" ca="1" si="108"/>
        <v>NA</v>
      </c>
      <c r="CI127" s="31" t="str">
        <f t="shared" si="109"/>
        <v/>
      </c>
      <c r="CJ127" s="26" t="str">
        <f t="shared" ca="1" si="110"/>
        <v>NA</v>
      </c>
      <c r="CK127" s="26" t="str">
        <f t="shared" ca="1" si="111"/>
        <v>NA</v>
      </c>
      <c r="DN127" s="26" t="str">
        <f t="shared" ca="1" si="112"/>
        <v>No</v>
      </c>
      <c r="DV127" t="str">
        <f t="shared" si="113"/>
        <v/>
      </c>
      <c r="DZ127" t="str">
        <f t="shared" si="114"/>
        <v/>
      </c>
      <c r="EA127" t="str">
        <f t="shared" si="115"/>
        <v/>
      </c>
      <c r="EB127" t="str">
        <f t="shared" si="116"/>
        <v/>
      </c>
      <c r="EC127" t="str">
        <f t="shared" si="117"/>
        <v/>
      </c>
      <c r="ED127" t="str">
        <f t="shared" si="118"/>
        <v/>
      </c>
      <c r="EE127" s="34" t="str">
        <f t="shared" si="119"/>
        <v/>
      </c>
      <c r="ER127" s="32" t="str">
        <f t="shared" si="120"/>
        <v/>
      </c>
      <c r="FA127" s="31" t="str">
        <f t="shared" si="121"/>
        <v/>
      </c>
      <c r="FM127" s="31" t="str">
        <f t="shared" si="122"/>
        <v/>
      </c>
      <c r="FQ127" s="26" t="s">
        <v>349</v>
      </c>
      <c r="FR127" s="39" t="str">
        <f t="shared" ca="1" si="123"/>
        <v>NA</v>
      </c>
      <c r="GO127" t="str">
        <f t="shared" ca="1" si="124"/>
        <v/>
      </c>
      <c r="GP127" t="str">
        <f t="shared" si="125"/>
        <v/>
      </c>
      <c r="GS127" t="str">
        <f t="shared" ca="1" si="126"/>
        <v/>
      </c>
      <c r="GY127" t="str">
        <f t="shared" ca="1" si="127"/>
        <v/>
      </c>
      <c r="GZ127" t="str">
        <f t="shared" si="128"/>
        <v/>
      </c>
      <c r="HF127" t="str">
        <f t="shared" ca="1" si="129"/>
        <v/>
      </c>
      <c r="HG127" s="31" t="str">
        <f t="shared" si="130"/>
        <v/>
      </c>
      <c r="HM127" t="str">
        <f t="shared" ca="1" si="131"/>
        <v/>
      </c>
      <c r="HN127" t="str">
        <f t="shared" si="132"/>
        <v/>
      </c>
      <c r="HT127" t="str">
        <f t="shared" ca="1" si="133"/>
        <v/>
      </c>
      <c r="HU127" t="str">
        <f t="shared" si="134"/>
        <v/>
      </c>
      <c r="IA127" s="37" t="str">
        <f t="shared" ca="1" si="135"/>
        <v/>
      </c>
      <c r="IB127" t="str">
        <f t="shared" si="136"/>
        <v/>
      </c>
      <c r="IH127" s="37" t="str">
        <f t="shared" ca="1" si="137"/>
        <v/>
      </c>
      <c r="II127" t="str">
        <f t="shared" si="138"/>
        <v/>
      </c>
      <c r="JT127" s="26" t="str">
        <f t="shared" si="139"/>
        <v/>
      </c>
      <c r="JV127" t="str">
        <f t="shared" si="140"/>
        <v/>
      </c>
      <c r="KK127" t="str">
        <f t="shared" si="141"/>
        <v/>
      </c>
      <c r="KM127" s="31" t="str">
        <f t="shared" si="142"/>
        <v/>
      </c>
      <c r="KP127" s="38" t="str">
        <f t="shared" si="143"/>
        <v/>
      </c>
      <c r="KX127" t="str">
        <f t="shared" si="144"/>
        <v/>
      </c>
      <c r="KY127" t="str">
        <f t="shared" si="145"/>
        <v/>
      </c>
      <c r="LB127" t="str">
        <f t="shared" si="146"/>
        <v/>
      </c>
      <c r="LD127" t="str">
        <f t="shared" si="147"/>
        <v/>
      </c>
      <c r="LE127" t="str">
        <f t="shared" si="148"/>
        <v/>
      </c>
      <c r="LO127" t="str">
        <f t="shared" si="149"/>
        <v/>
      </c>
    </row>
    <row r="128" spans="1:327" ht="16" x14ac:dyDescent="0.2">
      <c r="A128" t="e">
        <f t="shared" ca="1" si="150"/>
        <v>#N/A</v>
      </c>
      <c r="E128" s="27" t="str">
        <f t="shared" ca="1" si="78"/>
        <v>Oct</v>
      </c>
      <c r="F128" s="27" t="str">
        <f t="shared" ca="1" si="79"/>
        <v>Jul</v>
      </c>
      <c r="G128" s="28" t="str">
        <f t="shared" ca="1" si="80"/>
        <v/>
      </c>
      <c r="H128" t="str">
        <f t="shared" si="81"/>
        <v/>
      </c>
      <c r="I128" s="26">
        <f t="shared" ca="1" si="82"/>
        <v>4</v>
      </c>
      <c r="L128" s="31" t="str">
        <f t="shared" si="83"/>
        <v/>
      </c>
      <c r="O128" s="26">
        <f t="shared" ca="1" si="84"/>
        <v>17</v>
      </c>
      <c r="P128" s="26" t="str">
        <f t="shared" ca="1" si="85"/>
        <v>Yes</v>
      </c>
      <c r="Q128" s="26" t="str">
        <f t="shared" ca="1" si="85"/>
        <v>Yes</v>
      </c>
      <c r="R128" s="26" t="str">
        <f t="shared" ca="1" si="85"/>
        <v>No</v>
      </c>
      <c r="S128" s="26" t="str">
        <f t="shared" ca="1" si="86"/>
        <v>Asian</v>
      </c>
      <c r="T128" s="26" t="str">
        <f t="shared" ca="1" si="87"/>
        <v>Yes</v>
      </c>
      <c r="U128" s="26">
        <f t="shared" ca="1" si="88"/>
        <v>3797</v>
      </c>
      <c r="X128" s="26" t="str">
        <f t="shared" ca="1" si="89"/>
        <v>Yes</v>
      </c>
      <c r="Y128" s="26" t="str">
        <f t="shared" ca="1" si="89"/>
        <v>No</v>
      </c>
      <c r="Z128" s="26" t="str">
        <f t="shared" ca="1" si="89"/>
        <v>No</v>
      </c>
      <c r="AA128" s="26" t="str">
        <f t="shared" ca="1" si="75"/>
        <v>Yes</v>
      </c>
      <c r="AB128" s="26" t="str">
        <f t="shared" ca="1" si="75"/>
        <v>No</v>
      </c>
      <c r="AG128" s="26" t="str">
        <f t="shared" ca="1" si="90"/>
        <v>No</v>
      </c>
      <c r="AH128" s="26" t="str">
        <f t="shared" ca="1" si="90"/>
        <v>No</v>
      </c>
      <c r="AI128" s="26" t="str">
        <f t="shared" ca="1" si="90"/>
        <v>No</v>
      </c>
      <c r="AJ128" s="26" t="str">
        <f t="shared" ca="1" si="76"/>
        <v>Yes</v>
      </c>
      <c r="AK128" s="26" t="str">
        <f t="shared" ca="1" si="76"/>
        <v>Yes</v>
      </c>
      <c r="AL128" s="26" t="str">
        <f t="shared" ca="1" si="76"/>
        <v>Yes</v>
      </c>
      <c r="AM128" s="26">
        <f t="shared" ca="1" si="91"/>
        <v>6</v>
      </c>
      <c r="AN128" s="26">
        <f t="shared" ca="1" si="92"/>
        <v>1</v>
      </c>
      <c r="AT128" t="str">
        <f t="shared" ca="1" si="93"/>
        <v>Male</v>
      </c>
      <c r="AU128">
        <f t="shared" ca="1" si="94"/>
        <v>1851</v>
      </c>
      <c r="AV128">
        <f t="shared" ca="1" si="95"/>
        <v>0</v>
      </c>
      <c r="AW128">
        <f t="shared" ca="1" si="96"/>
        <v>33</v>
      </c>
      <c r="AX128">
        <f t="shared" ca="1" si="97"/>
        <v>0</v>
      </c>
      <c r="BB128" t="str">
        <f t="shared" ca="1" si="98"/>
        <v>Vaginal</v>
      </c>
      <c r="BC128" t="str">
        <f t="shared" ca="1" si="99"/>
        <v>Yes</v>
      </c>
      <c r="BD128" t="str">
        <f t="shared" ca="1" si="99"/>
        <v>No</v>
      </c>
      <c r="BG128" t="str">
        <f t="shared" ca="1" si="100"/>
        <v>Yes</v>
      </c>
      <c r="BH128">
        <f t="shared" ca="1" si="101"/>
        <v>35</v>
      </c>
      <c r="BI128">
        <f t="shared" ca="1" si="102"/>
        <v>-9</v>
      </c>
      <c r="BJ128">
        <f t="shared" ca="1" si="103"/>
        <v>15</v>
      </c>
      <c r="BK128" t="str">
        <f t="shared" si="104"/>
        <v/>
      </c>
      <c r="BL128" s="26">
        <f t="shared" ca="1" si="105"/>
        <v>17</v>
      </c>
      <c r="BO128" s="26" t="str">
        <f t="shared" ca="1" si="106"/>
        <v>Yes</v>
      </c>
      <c r="CD128" s="26" t="str">
        <f t="shared" ca="1" si="107"/>
        <v>Yes</v>
      </c>
      <c r="CE128" s="26" t="str">
        <f t="shared" ca="1" si="108"/>
        <v>MIST</v>
      </c>
      <c r="CI128" s="31" t="str">
        <f t="shared" si="109"/>
        <v/>
      </c>
      <c r="CJ128" s="26" t="str">
        <f t="shared" ca="1" si="110"/>
        <v>OT</v>
      </c>
      <c r="CK128" s="26" t="str">
        <f t="shared" ca="1" si="111"/>
        <v>NA</v>
      </c>
      <c r="DN128" s="26" t="str">
        <f t="shared" ca="1" si="112"/>
        <v>Yes</v>
      </c>
      <c r="DV128" t="str">
        <f t="shared" si="113"/>
        <v/>
      </c>
      <c r="DZ128" t="str">
        <f t="shared" si="114"/>
        <v/>
      </c>
      <c r="EA128" t="str">
        <f t="shared" si="115"/>
        <v/>
      </c>
      <c r="EB128" t="str">
        <f t="shared" si="116"/>
        <v/>
      </c>
      <c r="EC128" t="str">
        <f t="shared" si="117"/>
        <v/>
      </c>
      <c r="ED128" t="str">
        <f t="shared" si="118"/>
        <v/>
      </c>
      <c r="EE128" s="34" t="str">
        <f t="shared" si="119"/>
        <v/>
      </c>
      <c r="ER128" s="32" t="str">
        <f t="shared" si="120"/>
        <v/>
      </c>
      <c r="FA128" s="31" t="str">
        <f t="shared" si="121"/>
        <v/>
      </c>
      <c r="FM128" s="31" t="str">
        <f t="shared" si="122"/>
        <v/>
      </c>
      <c r="FQ128" s="26" t="s">
        <v>349</v>
      </c>
      <c r="FR128" s="39" t="str">
        <f t="shared" ca="1" si="123"/>
        <v>NA</v>
      </c>
      <c r="GO128" t="str">
        <f t="shared" ca="1" si="124"/>
        <v/>
      </c>
      <c r="GP128" t="str">
        <f t="shared" si="125"/>
        <v/>
      </c>
      <c r="GS128" t="str">
        <f t="shared" ca="1" si="126"/>
        <v/>
      </c>
      <c r="GY128" t="str">
        <f t="shared" ca="1" si="127"/>
        <v/>
      </c>
      <c r="GZ128" t="str">
        <f t="shared" si="128"/>
        <v/>
      </c>
      <c r="HF128" t="str">
        <f t="shared" ca="1" si="129"/>
        <v/>
      </c>
      <c r="HG128" s="31" t="str">
        <f t="shared" si="130"/>
        <v/>
      </c>
      <c r="HM128" t="str">
        <f t="shared" ca="1" si="131"/>
        <v/>
      </c>
      <c r="HN128" t="str">
        <f t="shared" si="132"/>
        <v/>
      </c>
      <c r="HT128" t="str">
        <f t="shared" ca="1" si="133"/>
        <v/>
      </c>
      <c r="HU128" t="str">
        <f t="shared" si="134"/>
        <v/>
      </c>
      <c r="IA128" s="37" t="str">
        <f t="shared" ca="1" si="135"/>
        <v/>
      </c>
      <c r="IB128" t="str">
        <f t="shared" si="136"/>
        <v/>
      </c>
      <c r="IH128" s="37" t="str">
        <f t="shared" ca="1" si="137"/>
        <v/>
      </c>
      <c r="II128" t="str">
        <f t="shared" si="138"/>
        <v/>
      </c>
      <c r="JT128" s="26" t="str">
        <f t="shared" si="139"/>
        <v/>
      </c>
      <c r="JV128" t="str">
        <f t="shared" si="140"/>
        <v/>
      </c>
      <c r="KK128" t="str">
        <f t="shared" si="141"/>
        <v/>
      </c>
      <c r="KM128" s="31" t="str">
        <f t="shared" si="142"/>
        <v/>
      </c>
      <c r="KP128" s="38" t="str">
        <f t="shared" si="143"/>
        <v/>
      </c>
      <c r="KX128" t="str">
        <f t="shared" si="144"/>
        <v/>
      </c>
      <c r="KY128" t="str">
        <f t="shared" si="145"/>
        <v/>
      </c>
      <c r="LB128" t="str">
        <f t="shared" si="146"/>
        <v/>
      </c>
      <c r="LD128" t="str">
        <f t="shared" si="147"/>
        <v/>
      </c>
      <c r="LE128" t="str">
        <f t="shared" si="148"/>
        <v/>
      </c>
      <c r="LO128" t="str">
        <f t="shared" si="149"/>
        <v/>
      </c>
    </row>
    <row r="129" spans="1:327" ht="16" x14ac:dyDescent="0.2">
      <c r="A129" t="e">
        <f t="shared" ca="1" si="150"/>
        <v>#N/A</v>
      </c>
      <c r="E129" s="27" t="str">
        <f t="shared" ca="1" si="78"/>
        <v>Dec</v>
      </c>
      <c r="F129" s="27" t="str">
        <f t="shared" ca="1" si="79"/>
        <v>Apr</v>
      </c>
      <c r="G129" s="28" t="str">
        <f t="shared" ca="1" si="80"/>
        <v/>
      </c>
      <c r="H129" t="str">
        <f t="shared" si="81"/>
        <v/>
      </c>
      <c r="I129" s="26">
        <f t="shared" ca="1" si="82"/>
        <v>14</v>
      </c>
      <c r="L129" s="31" t="str">
        <f t="shared" si="83"/>
        <v/>
      </c>
      <c r="O129" s="26">
        <f t="shared" ca="1" si="84"/>
        <v>37</v>
      </c>
      <c r="P129" s="26" t="str">
        <f t="shared" ca="1" si="85"/>
        <v>No</v>
      </c>
      <c r="Q129" s="26" t="str">
        <f t="shared" ca="1" si="85"/>
        <v>No</v>
      </c>
      <c r="R129" s="26" t="str">
        <f t="shared" ca="1" si="85"/>
        <v>Yes</v>
      </c>
      <c r="S129" s="26" t="str">
        <f t="shared" ca="1" si="86"/>
        <v>Hispanic</v>
      </c>
      <c r="T129" s="26" t="str">
        <f t="shared" ca="1" si="87"/>
        <v>No</v>
      </c>
      <c r="U129" s="26">
        <f t="shared" ca="1" si="88"/>
        <v>3968</v>
      </c>
      <c r="X129" s="26" t="str">
        <f t="shared" ca="1" si="89"/>
        <v>No</v>
      </c>
      <c r="Y129" s="26" t="str">
        <f t="shared" ca="1" si="89"/>
        <v>Yes</v>
      </c>
      <c r="Z129" s="26" t="str">
        <f t="shared" ca="1" si="89"/>
        <v>No</v>
      </c>
      <c r="AA129" s="26" t="str">
        <f t="shared" ca="1" si="75"/>
        <v>No</v>
      </c>
      <c r="AB129" s="26" t="str">
        <f t="shared" ca="1" si="75"/>
        <v>Yes</v>
      </c>
      <c r="AG129" s="26" t="str">
        <f t="shared" ca="1" si="90"/>
        <v>Yes</v>
      </c>
      <c r="AH129" s="26" t="str">
        <f t="shared" ca="1" si="90"/>
        <v>No</v>
      </c>
      <c r="AI129" s="26" t="str">
        <f t="shared" ca="1" si="90"/>
        <v>Yes</v>
      </c>
      <c r="AJ129" s="26" t="str">
        <f t="shared" ca="1" si="76"/>
        <v>No</v>
      </c>
      <c r="AK129" s="26" t="str">
        <f t="shared" ca="1" si="76"/>
        <v>No</v>
      </c>
      <c r="AL129" s="26" t="str">
        <f t="shared" ca="1" si="76"/>
        <v>Yes</v>
      </c>
      <c r="AM129" s="26">
        <f t="shared" ca="1" si="91"/>
        <v>8</v>
      </c>
      <c r="AN129" s="26">
        <f t="shared" ca="1" si="92"/>
        <v>3</v>
      </c>
      <c r="AT129" t="str">
        <f t="shared" ca="1" si="93"/>
        <v>Female</v>
      </c>
      <c r="AU129">
        <f t="shared" ca="1" si="94"/>
        <v>1718</v>
      </c>
      <c r="AV129">
        <f t="shared" ca="1" si="95"/>
        <v>1</v>
      </c>
      <c r="AW129">
        <f t="shared" ca="1" si="96"/>
        <v>31</v>
      </c>
      <c r="AX129">
        <f t="shared" ca="1" si="97"/>
        <v>2</v>
      </c>
      <c r="BB129" t="str">
        <f t="shared" ca="1" si="98"/>
        <v>Vaginal</v>
      </c>
      <c r="BC129" t="str">
        <f t="shared" ca="1" si="99"/>
        <v>Yes</v>
      </c>
      <c r="BD129" t="str">
        <f t="shared" ca="1" si="99"/>
        <v>No</v>
      </c>
      <c r="BG129" t="str">
        <f t="shared" ca="1" si="100"/>
        <v>Yes</v>
      </c>
      <c r="BH129">
        <f t="shared" ca="1" si="101"/>
        <v>34</v>
      </c>
      <c r="BI129">
        <f t="shared" ca="1" si="102"/>
        <v>-17</v>
      </c>
      <c r="BJ129">
        <f t="shared" ca="1" si="103"/>
        <v>6</v>
      </c>
      <c r="BK129" t="str">
        <f t="shared" si="104"/>
        <v/>
      </c>
      <c r="BL129" s="26">
        <f t="shared" ca="1" si="105"/>
        <v>8</v>
      </c>
      <c r="BO129" s="26" t="str">
        <f t="shared" ca="1" si="106"/>
        <v>No</v>
      </c>
      <c r="CD129" s="26" t="str">
        <f t="shared" ca="1" si="107"/>
        <v>Yes</v>
      </c>
      <c r="CE129" s="26" t="str">
        <f t="shared" ca="1" si="108"/>
        <v>ETT</v>
      </c>
      <c r="CI129" s="31" t="str">
        <f t="shared" si="109"/>
        <v/>
      </c>
      <c r="CJ129" s="26" t="str">
        <f t="shared" ca="1" si="110"/>
        <v>NICU</v>
      </c>
      <c r="CK129" s="26" t="str">
        <f t="shared" ca="1" si="111"/>
        <v>No</v>
      </c>
      <c r="DN129" s="26" t="str">
        <f t="shared" ca="1" si="112"/>
        <v>Yes</v>
      </c>
      <c r="DV129" t="str">
        <f t="shared" si="113"/>
        <v/>
      </c>
      <c r="DZ129" t="str">
        <f t="shared" si="114"/>
        <v/>
      </c>
      <c r="EA129" t="str">
        <f t="shared" si="115"/>
        <v/>
      </c>
      <c r="EB129" t="str">
        <f t="shared" si="116"/>
        <v/>
      </c>
      <c r="EC129" t="str">
        <f t="shared" si="117"/>
        <v/>
      </c>
      <c r="ED129" t="str">
        <f t="shared" si="118"/>
        <v/>
      </c>
      <c r="EE129" s="34" t="str">
        <f t="shared" si="119"/>
        <v/>
      </c>
      <c r="ER129" s="32" t="str">
        <f t="shared" si="120"/>
        <v/>
      </c>
      <c r="FA129" s="31" t="str">
        <f t="shared" si="121"/>
        <v/>
      </c>
      <c r="FM129" s="31" t="str">
        <f t="shared" si="122"/>
        <v/>
      </c>
      <c r="FQ129" s="26" t="s">
        <v>349</v>
      </c>
      <c r="FR129" s="39" t="str">
        <f t="shared" ca="1" si="123"/>
        <v>NA</v>
      </c>
      <c r="GO129" t="str">
        <f t="shared" ca="1" si="124"/>
        <v/>
      </c>
      <c r="GP129" t="str">
        <f t="shared" si="125"/>
        <v/>
      </c>
      <c r="GS129" t="str">
        <f t="shared" ca="1" si="126"/>
        <v/>
      </c>
      <c r="GY129" t="str">
        <f t="shared" ca="1" si="127"/>
        <v/>
      </c>
      <c r="GZ129" t="str">
        <f t="shared" si="128"/>
        <v/>
      </c>
      <c r="HF129" t="str">
        <f t="shared" ca="1" si="129"/>
        <v/>
      </c>
      <c r="HG129" s="31" t="str">
        <f t="shared" si="130"/>
        <v/>
      </c>
      <c r="HM129" t="str">
        <f t="shared" ca="1" si="131"/>
        <v/>
      </c>
      <c r="HN129" t="str">
        <f t="shared" si="132"/>
        <v/>
      </c>
      <c r="HT129" t="str">
        <f t="shared" ca="1" si="133"/>
        <v/>
      </c>
      <c r="HU129" t="str">
        <f t="shared" si="134"/>
        <v/>
      </c>
      <c r="IA129" s="37" t="str">
        <f t="shared" ca="1" si="135"/>
        <v/>
      </c>
      <c r="IB129" t="str">
        <f t="shared" si="136"/>
        <v/>
      </c>
      <c r="IH129" s="37" t="str">
        <f t="shared" ca="1" si="137"/>
        <v/>
      </c>
      <c r="II129" t="str">
        <f t="shared" si="138"/>
        <v/>
      </c>
      <c r="JT129" s="26" t="str">
        <f t="shared" si="139"/>
        <v/>
      </c>
      <c r="JV129" t="str">
        <f t="shared" si="140"/>
        <v/>
      </c>
      <c r="KK129" t="str">
        <f t="shared" si="141"/>
        <v/>
      </c>
      <c r="KM129" s="31" t="str">
        <f t="shared" si="142"/>
        <v/>
      </c>
      <c r="KP129" s="38" t="str">
        <f t="shared" si="143"/>
        <v/>
      </c>
      <c r="KX129" t="str">
        <f t="shared" si="144"/>
        <v/>
      </c>
      <c r="KY129" t="str">
        <f t="shared" si="145"/>
        <v/>
      </c>
      <c r="LB129" t="str">
        <f t="shared" si="146"/>
        <v/>
      </c>
      <c r="LD129" t="str">
        <f t="shared" si="147"/>
        <v/>
      </c>
      <c r="LE129" t="str">
        <f t="shared" si="148"/>
        <v/>
      </c>
      <c r="LO129" t="str">
        <f t="shared" si="149"/>
        <v/>
      </c>
    </row>
    <row r="130" spans="1:327" ht="16" x14ac:dyDescent="0.2">
      <c r="A130" t="e">
        <f t="shared" ca="1" si="150"/>
        <v>#N/A</v>
      </c>
      <c r="E130" s="27" t="str">
        <f t="shared" ca="1" si="78"/>
        <v>Oct</v>
      </c>
      <c r="F130" s="27" t="str">
        <f t="shared" ca="1" si="79"/>
        <v>Nov</v>
      </c>
      <c r="G130" s="28" t="str">
        <f t="shared" ca="1" si="80"/>
        <v/>
      </c>
      <c r="H130" t="str">
        <f t="shared" si="81"/>
        <v/>
      </c>
      <c r="I130" s="26">
        <f t="shared" ca="1" si="82"/>
        <v>27</v>
      </c>
      <c r="L130" s="31" t="str">
        <f t="shared" si="83"/>
        <v/>
      </c>
      <c r="O130" s="26">
        <f t="shared" ca="1" si="84"/>
        <v>20</v>
      </c>
      <c r="P130" s="26" t="str">
        <f t="shared" ca="1" si="85"/>
        <v>Yes</v>
      </c>
      <c r="Q130" s="26" t="str">
        <f t="shared" ca="1" si="85"/>
        <v>Yes</v>
      </c>
      <c r="R130" s="26" t="str">
        <f t="shared" ca="1" si="85"/>
        <v>Yes</v>
      </c>
      <c r="S130" s="26" t="str">
        <f t="shared" ca="1" si="86"/>
        <v>Caucasian</v>
      </c>
      <c r="T130" s="26" t="str">
        <f t="shared" ca="1" si="87"/>
        <v>No</v>
      </c>
      <c r="U130" s="26">
        <f t="shared" ca="1" si="88"/>
        <v>3693</v>
      </c>
      <c r="X130" s="26" t="str">
        <f t="shared" ca="1" si="89"/>
        <v>No</v>
      </c>
      <c r="Y130" s="26" t="str">
        <f t="shared" ca="1" si="89"/>
        <v>Yes</v>
      </c>
      <c r="Z130" s="26" t="str">
        <f t="shared" ca="1" si="89"/>
        <v>No</v>
      </c>
      <c r="AA130" s="26" t="str">
        <f t="shared" ca="1" si="89"/>
        <v>Yes</v>
      </c>
      <c r="AB130" s="26" t="str">
        <f t="shared" ca="1" si="89"/>
        <v>No</v>
      </c>
      <c r="AG130" s="26" t="str">
        <f t="shared" ca="1" si="90"/>
        <v>No</v>
      </c>
      <c r="AH130" s="26" t="str">
        <f t="shared" ca="1" si="90"/>
        <v>Yes</v>
      </c>
      <c r="AI130" s="26" t="str">
        <f t="shared" ca="1" si="90"/>
        <v>Yes</v>
      </c>
      <c r="AJ130" s="26" t="str">
        <f t="shared" ca="1" si="90"/>
        <v>No</v>
      </c>
      <c r="AK130" s="26" t="str">
        <f t="shared" ca="1" si="90"/>
        <v>Yes</v>
      </c>
      <c r="AL130" s="26" t="str">
        <f t="shared" ca="1" si="90"/>
        <v>No</v>
      </c>
      <c r="AM130" s="26">
        <f t="shared" ca="1" si="91"/>
        <v>5</v>
      </c>
      <c r="AN130" s="26">
        <f t="shared" ca="1" si="92"/>
        <v>2</v>
      </c>
      <c r="AT130" t="str">
        <f t="shared" ca="1" si="93"/>
        <v>Male</v>
      </c>
      <c r="AU130">
        <f t="shared" ca="1" si="94"/>
        <v>859</v>
      </c>
      <c r="AV130">
        <f t="shared" ca="1" si="95"/>
        <v>2</v>
      </c>
      <c r="AW130">
        <f t="shared" ca="1" si="96"/>
        <v>26</v>
      </c>
      <c r="AX130">
        <f t="shared" ca="1" si="97"/>
        <v>3</v>
      </c>
      <c r="BB130" t="str">
        <f t="shared" ca="1" si="98"/>
        <v>EMLUCS</v>
      </c>
      <c r="BC130" t="str">
        <f t="shared" ca="1" si="99"/>
        <v>Yes</v>
      </c>
      <c r="BD130" t="str">
        <f t="shared" ca="1" si="99"/>
        <v>Yes</v>
      </c>
      <c r="BG130" t="str">
        <f t="shared" ca="1" si="100"/>
        <v>No</v>
      </c>
      <c r="BH130">
        <f t="shared" ca="1" si="101"/>
        <v>36</v>
      </c>
      <c r="BI130">
        <f t="shared" ca="1" si="102"/>
        <v>-16</v>
      </c>
      <c r="BJ130">
        <f t="shared" ca="1" si="103"/>
        <v>10</v>
      </c>
      <c r="BK130" t="str">
        <f t="shared" si="104"/>
        <v/>
      </c>
      <c r="BL130" s="26">
        <f t="shared" ca="1" si="105"/>
        <v>12</v>
      </c>
      <c r="BO130" s="26" t="str">
        <f t="shared" ca="1" si="106"/>
        <v>Yes</v>
      </c>
      <c r="CD130" s="26" t="str">
        <f t="shared" ca="1" si="107"/>
        <v>No</v>
      </c>
      <c r="CE130" s="26" t="str">
        <f t="shared" ca="1" si="108"/>
        <v>NA</v>
      </c>
      <c r="CI130" s="31" t="str">
        <f t="shared" si="109"/>
        <v/>
      </c>
      <c r="CJ130" s="26" t="str">
        <f t="shared" ca="1" si="110"/>
        <v>NA</v>
      </c>
      <c r="CK130" s="26" t="str">
        <f t="shared" ca="1" si="111"/>
        <v>No</v>
      </c>
      <c r="DN130" s="26" t="str">
        <f t="shared" ca="1" si="112"/>
        <v>Yes</v>
      </c>
      <c r="DV130" t="str">
        <f t="shared" si="113"/>
        <v/>
      </c>
      <c r="DZ130" t="str">
        <f t="shared" si="114"/>
        <v/>
      </c>
      <c r="EA130" t="str">
        <f t="shared" si="115"/>
        <v/>
      </c>
      <c r="EB130" t="str">
        <f t="shared" si="116"/>
        <v/>
      </c>
      <c r="EC130" t="str">
        <f t="shared" si="117"/>
        <v/>
      </c>
      <c r="ED130" t="str">
        <f t="shared" si="118"/>
        <v/>
      </c>
      <c r="EE130" s="34" t="str">
        <f t="shared" si="119"/>
        <v/>
      </c>
      <c r="ER130" s="32" t="str">
        <f t="shared" si="120"/>
        <v/>
      </c>
      <c r="FA130" s="31" t="str">
        <f t="shared" si="121"/>
        <v/>
      </c>
      <c r="FM130" s="31" t="str">
        <f t="shared" si="122"/>
        <v/>
      </c>
      <c r="FQ130" s="26" t="s">
        <v>350</v>
      </c>
      <c r="FR130" s="39" t="str">
        <f t="shared" ca="1" si="123"/>
        <v>GNB</v>
      </c>
      <c r="GO130" t="str">
        <f t="shared" ca="1" si="124"/>
        <v/>
      </c>
      <c r="GP130" t="str">
        <f t="shared" si="125"/>
        <v/>
      </c>
      <c r="GS130" t="str">
        <f t="shared" ca="1" si="126"/>
        <v/>
      </c>
      <c r="GY130" t="str">
        <f t="shared" ca="1" si="127"/>
        <v/>
      </c>
      <c r="GZ130" t="str">
        <f t="shared" si="128"/>
        <v/>
      </c>
      <c r="HF130" t="str">
        <f t="shared" ca="1" si="129"/>
        <v/>
      </c>
      <c r="HG130" s="31" t="str">
        <f t="shared" si="130"/>
        <v/>
      </c>
      <c r="HM130" t="str">
        <f t="shared" ca="1" si="131"/>
        <v/>
      </c>
      <c r="HN130" t="str">
        <f t="shared" si="132"/>
        <v/>
      </c>
      <c r="HT130" t="str">
        <f t="shared" ca="1" si="133"/>
        <v/>
      </c>
      <c r="HU130" t="str">
        <f t="shared" si="134"/>
        <v/>
      </c>
      <c r="IA130" s="37" t="str">
        <f t="shared" ca="1" si="135"/>
        <v/>
      </c>
      <c r="IB130" t="str">
        <f t="shared" si="136"/>
        <v/>
      </c>
      <c r="IH130" s="37" t="str">
        <f t="shared" ca="1" si="137"/>
        <v/>
      </c>
      <c r="II130" t="str">
        <f t="shared" si="138"/>
        <v/>
      </c>
      <c r="JT130" s="26" t="str">
        <f t="shared" si="139"/>
        <v/>
      </c>
      <c r="JV130" t="str">
        <f t="shared" si="140"/>
        <v/>
      </c>
      <c r="KK130" t="str">
        <f t="shared" si="141"/>
        <v/>
      </c>
      <c r="KM130" s="31" t="str">
        <f t="shared" si="142"/>
        <v/>
      </c>
      <c r="KP130" s="38" t="str">
        <f t="shared" si="143"/>
        <v/>
      </c>
      <c r="KX130" t="str">
        <f t="shared" si="144"/>
        <v/>
      </c>
      <c r="KY130" t="str">
        <f t="shared" si="145"/>
        <v/>
      </c>
      <c r="LB130" t="str">
        <f t="shared" si="146"/>
        <v/>
      </c>
      <c r="LD130" t="str">
        <f t="shared" si="147"/>
        <v/>
      </c>
      <c r="LE130" t="str">
        <f t="shared" si="148"/>
        <v/>
      </c>
      <c r="LO130" t="str">
        <f t="shared" si="149"/>
        <v/>
      </c>
    </row>
    <row r="131" spans="1:327" ht="16" x14ac:dyDescent="0.2">
      <c r="A131" t="e">
        <f t="shared" ref="A131:A194" ca="1" si="151">_xlfn.IFS($F131=1,"Q1",$F131=2,"Q1",$F131=3,"Q1",$F131=4,"Q2",$F131=5,"Q2",$F131=6,"Q2",$F131=7,"Q3",$F131=8,"Q3",$F131=9,"Q3",$F131=10,"Q4",$F131=11,"Q4",$F131=12,"Q4",F131="","")</f>
        <v>#N/A</v>
      </c>
      <c r="E131" s="27" t="str">
        <f t="shared" ref="E131:E194" ca="1" si="152">CHOOSE(RANDBETWEEN(1,12), "Jan", "Feb", "Mar", "Apr", "May", "Jun", "Jul", "Aug", "Sep", "Oct", "Nov", "Dec")</f>
        <v>Aug</v>
      </c>
      <c r="F131" s="27" t="str">
        <f t="shared" ref="F131:F194" ca="1" si="153">CHOOSE(RANDBETWEEN(1,12), "Jan", "Feb", "Mar", "Apr", "May", "Jun", "Jul", "Aug", "Sep", "Oct", "Nov", "Dec")</f>
        <v>Aug</v>
      </c>
      <c r="G131" s="28" t="str">
        <f t="shared" ref="G131:G194" ca="1" si="154">IF($AP131&gt;1, TODAY(), "")</f>
        <v/>
      </c>
      <c r="H131" t="str">
        <f t="shared" ref="H131:H194" si="155">IF($AP131, INT(($G131-$AP131)/7+$AW131)&amp;" weeks"&amp;IF(MOD($G131-$AP131+$AX131,7)=0,"",", "&amp;MOD($G131-$AP131+$AX131,7)&amp;" days"), "")</f>
        <v/>
      </c>
      <c r="I131" s="26">
        <f t="shared" ref="I131:I194" ca="1" si="156">RANDBETWEEN(1,100)</f>
        <v>97</v>
      </c>
      <c r="L131" s="31" t="str">
        <f t="shared" ref="L131:L194" si="157">IF($J131, (IF($AQ131&gt;$K131, $AP131-$J131, $AP131-J131-1)+IF($AQ131&gt;$K131, $AQ131-$K131, $AQ131+1-$K131))*24, "")</f>
        <v/>
      </c>
      <c r="O131" s="26">
        <f t="shared" ref="O131:O194" ca="1" si="158">RANDBETWEEN(16,50)</f>
        <v>28</v>
      </c>
      <c r="P131" s="26" t="str">
        <f t="shared" ref="P131:R194" ca="1" si="159">CHOOSE(RANDBETWEEN(1,2), "Yes", "No")</f>
        <v>No</v>
      </c>
      <c r="Q131" s="26" t="str">
        <f t="shared" ca="1" si="159"/>
        <v>No</v>
      </c>
      <c r="R131" s="26" t="str">
        <f t="shared" ca="1" si="159"/>
        <v>Yes</v>
      </c>
      <c r="S131" s="26" t="str">
        <f t="shared" ref="S131:S194" ca="1" si="160">CHOOSE(RANDBETWEEN(1,5), "Caucasian", "Asian", "Hispanic", "African", "Eskimo")</f>
        <v>Eskimo</v>
      </c>
      <c r="T131" s="26" t="str">
        <f t="shared" ref="T131:T194" ca="1" si="161">CHOOSE(RANDBETWEEN(1,2), "Yes", "No")</f>
        <v>No</v>
      </c>
      <c r="U131" s="26">
        <f t="shared" ref="U131:U194" ca="1" si="162">RANDBETWEEN(3000,3999)</f>
        <v>3733</v>
      </c>
      <c r="X131" s="26" t="str">
        <f t="shared" ref="X131:AA194" ca="1" si="163">CHOOSE(RANDBETWEEN(1,2), "Yes", "No")</f>
        <v>No</v>
      </c>
      <c r="Y131" s="26" t="str">
        <f t="shared" ca="1" si="163"/>
        <v>No</v>
      </c>
      <c r="Z131" s="26" t="str">
        <f t="shared" ca="1" si="163"/>
        <v>Yes</v>
      </c>
      <c r="AA131" s="26" t="str">
        <f t="shared" ca="1" si="163"/>
        <v>No</v>
      </c>
      <c r="AB131" s="26" t="str">
        <f t="shared" ref="AB131:AB194" ca="1" si="164">CHOOSE(RANDBETWEEN(1,2), "Yes", "No")</f>
        <v>Yes</v>
      </c>
      <c r="AG131" s="26" t="str">
        <f t="shared" ref="AG131:AJ194" ca="1" si="165">CHOOSE(RANDBETWEEN(1,2), "Yes", "No")</f>
        <v>Yes</v>
      </c>
      <c r="AH131" s="26" t="str">
        <f t="shared" ca="1" si="165"/>
        <v>Yes</v>
      </c>
      <c r="AI131" s="26" t="str">
        <f t="shared" ca="1" si="165"/>
        <v>No</v>
      </c>
      <c r="AJ131" s="26" t="str">
        <f t="shared" ca="1" si="165"/>
        <v>Yes</v>
      </c>
      <c r="AK131" s="26" t="str">
        <f t="shared" ref="AK131:AL194" ca="1" si="166">CHOOSE(RANDBETWEEN(1,2), "Yes", "No")</f>
        <v>Yes</v>
      </c>
      <c r="AL131" s="26" t="str">
        <f t="shared" ca="1" si="166"/>
        <v>No</v>
      </c>
      <c r="AM131" s="26">
        <f t="shared" ref="AM131:AM194" ca="1" si="167">RANDBETWEEN(1,10)</f>
        <v>6</v>
      </c>
      <c r="AN131" s="26">
        <f t="shared" ref="AN131:AN194" ca="1" si="168">RANDBETWEEN(1,3)</f>
        <v>1</v>
      </c>
      <c r="AT131" t="str">
        <f t="shared" ref="AT131:AT194" ca="1" si="169">CHOOSE(RANDBETWEEN(1,2), "Male", "Female")</f>
        <v>Female</v>
      </c>
      <c r="AU131">
        <f t="shared" ref="AU131:AU194" ca="1" si="170">RANDBETWEEN(500,4000)</f>
        <v>2406</v>
      </c>
      <c r="AV131">
        <f t="shared" ref="AV131:AV194" ca="1" si="171">RANDBETWEEN(-3,3)</f>
        <v>3</v>
      </c>
      <c r="AW131">
        <f t="shared" ref="AW131:AW194" ca="1" si="172">RANDBETWEEN(22,40)</f>
        <v>25</v>
      </c>
      <c r="AX131">
        <f t="shared" ref="AX131:AX194" ca="1" si="173">RANDBETWEEN(0,6)</f>
        <v>4</v>
      </c>
      <c r="BB131" t="str">
        <f t="shared" ref="BB131:BB194" ca="1" si="174">CHOOSE(RANDBETWEEN(1,4), "Vaginal", "EMLUCS", "ELUCS", "INSTRUMENTAL")</f>
        <v>ELUCS</v>
      </c>
      <c r="BC131" t="str">
        <f t="shared" ref="BC131:BD194" ca="1" si="175">CHOOSE(RANDBETWEEN(1,2), "Yes", "No")</f>
        <v>Yes</v>
      </c>
      <c r="BD131" t="str">
        <f t="shared" ca="1" si="175"/>
        <v>Yes</v>
      </c>
      <c r="BG131" t="str">
        <f t="shared" ref="BG131:BG194" ca="1" si="176">CHOOSE(RANDBETWEEN(1,2), "Yes", "No")</f>
        <v>Yes</v>
      </c>
      <c r="BH131">
        <f t="shared" ref="BH131:BH194" ca="1" si="177">RANDBETWEEN(34,38.5)</f>
        <v>35</v>
      </c>
      <c r="BI131">
        <f t="shared" ref="BI131:BI194" ca="1" si="178">RANDBETWEEN(-20,4)</f>
        <v>-18</v>
      </c>
      <c r="BJ131">
        <f t="shared" ref="BJ131:BJ194" ca="1" si="179">RANDBETWEEN(0,20)</f>
        <v>0</v>
      </c>
      <c r="BK131" t="str">
        <f t="shared" ref="BK131:BK194" si="180">IF($AP131, _xlfn.IFS($BJ131&gt;$BL131,$BJ131,$BJ131&lt;$BL131,$BL131), "")</f>
        <v/>
      </c>
      <c r="BL131" s="26" t="str">
        <f t="shared" ref="BL131:BL194" ca="1" si="181">IF(BJ131&gt;3, BJ131+2, "NA")</f>
        <v>NA</v>
      </c>
      <c r="BO131" s="26" t="str">
        <f t="shared" ref="BO131:BO194" ca="1" si="182">IF(BL131&gt;10,"Yes","No")</f>
        <v>Yes</v>
      </c>
      <c r="CD131" s="26" t="str">
        <f t="shared" ref="CD131:CD194" ca="1" si="183">CHOOSE(RANDBETWEEN(1,2), "Yes", "No")</f>
        <v>Yes</v>
      </c>
      <c r="CE131" s="26" t="str">
        <f t="shared" ref="CE131:CE194" ca="1" si="184">IF(CD131="Yes",(CHOOSE(RANDBETWEEN(1,3), "ETT", "MIST","LMA")),"NA")</f>
        <v>MIST</v>
      </c>
      <c r="CI131" s="31" t="str">
        <f t="shared" ref="CI131:CI194" si="185">IF($CF131, (IF($CG131&gt;$AQ131,$CF131-$AP131,$CF131-$AP131-1)+IF($CG131&gt;$AQ131, $CG131-$AQ131, $CG131+1-$AQ131))*24, "")</f>
        <v/>
      </c>
      <c r="CJ131" s="26" t="str">
        <f t="shared" ref="CJ131:CJ194" ca="1" si="186">IF(CD131="Yes",(CHOOSE(RANDBETWEEN(1,3), "BS", "NICU","OT")),"NA")</f>
        <v>BS</v>
      </c>
      <c r="CK131" s="26" t="str">
        <f t="shared" ref="CK131:CK194" ca="1" si="187">IF(AW131&lt;32,(CHOOSE(RANDBETWEEN(1,2), "Yes", "No")),"NA")</f>
        <v>No</v>
      </c>
      <c r="DN131" s="26" t="str">
        <f t="shared" ref="DN131:DN194" ca="1" si="188">CHOOSE(RANDBETWEEN(1,2), "Yes", "No")</f>
        <v>No</v>
      </c>
      <c r="DV131" t="str">
        <f t="shared" ref="DV131:DV194" si="189">IF(DT131, (IF(DU131&gt;AQ131,DT131-AP131,DT131-AP131-1)+IF(DU131&gt;AQ131, DU131-AQ131, DU131+1-AQ131))*24, "")</f>
        <v/>
      </c>
      <c r="DZ131" t="str">
        <f t="shared" ref="DZ131:DZ194" si="190">IF($DW131, (IF($DY131&gt;$DU131,$DX131-$DT131,$DX131-$DT131-1)+IF($DY131&gt;$DU131, $DY131-$DU131, $DY131+1-$DU131))*24, "")</f>
        <v/>
      </c>
      <c r="EA131" t="str">
        <f t="shared" ref="EA131:EA194" si="191">_xlfn.IFS($DT131,IF($DW131&gt;0, COUNTIF($DZ131,"&gt;72"), 1),$DT131="","")</f>
        <v/>
      </c>
      <c r="EB131" t="str">
        <f t="shared" ref="EB131:EB194" si="192">_xlfn.IFS($DT131,IF($DW131&gt;0, COUNTIF($DZ131,"&gt;168"), 1),$DT131="","")</f>
        <v/>
      </c>
      <c r="EC131" t="str">
        <f t="shared" ref="EC131:EC194" si="193">IF($DQ131,$DQ131- $AP131+1, "")</f>
        <v/>
      </c>
      <c r="ED131" t="str">
        <f t="shared" ref="ED131:ED194" si="194">IF($DQ131, INT(($DQ131-$AP131)/7+$AW131), "")</f>
        <v/>
      </c>
      <c r="EE131" s="34" t="str">
        <f t="shared" ref="EE131:EE194" si="195">IF($DQ131, INT(($DQ131-$AP131)/7+$AW131)&amp;" weeks"&amp;IF(MOD($DQ131-$AP131+$AX131,7)=0,"",", "&amp;MOD($DQ131-$AP131+$AX131,7)&amp;" days"), "")</f>
        <v/>
      </c>
      <c r="ER131" s="32" t="str">
        <f t="shared" ref="ER131:ER194" si="196">IF($AP131, $AP131+245-(($AW131*7)+$AX131), "")</f>
        <v/>
      </c>
      <c r="FA131" s="31" t="str">
        <f t="shared" ref="FA131:FA194" si="197">IF(EZ131, EZ131-AP131+1, "")</f>
        <v/>
      </c>
      <c r="FM131" s="31" t="str">
        <f t="shared" ref="FM131:FM194" si="198">IF($FK131, (IF($FL131&gt;$AQ131,$FK131-$AP131,$FK131-$AP131-1)+IF($FL131&gt;$AQ131, $FL131-$AQ131, $FL131+1-$AQ131))*24, "")</f>
        <v/>
      </c>
      <c r="FQ131" s="26" t="s">
        <v>350</v>
      </c>
      <c r="FR131" s="39" t="str">
        <f t="shared" ref="FR131:FR194" ca="1" si="199">IF(FQ131="Yes",(CHOOSE(RANDBETWEEN(1,4), "CONS", "GPC","GNB", "Other")),"NA")</f>
        <v>GPC</v>
      </c>
      <c r="GO131" t="str">
        <f t="shared" ref="GO131:GO194" ca="1" si="200">IF($GM131, IF($GN131, ($GN131-$GM131+1), (TODAY()-$GM131+1)), "")</f>
        <v/>
      </c>
      <c r="GP131" t="str">
        <f t="shared" ref="GP131:GP194" si="201">IF($GN131, $GN131-$AP131+1, "")</f>
        <v/>
      </c>
      <c r="GS131" t="str">
        <f t="shared" ref="GS131:GS194" ca="1" si="202">IF($GQ131, IF($GR131, ($GR131-$GQ131+1), (TODAY()-$GQ131+1)), "")</f>
        <v/>
      </c>
      <c r="GY131" t="str">
        <f t="shared" ref="GY131:GY194" ca="1" si="203">IF($GU131, IF($GW131, ($GW131-$GU131+1), (TODAY()-$GU131+1)), "")</f>
        <v/>
      </c>
      <c r="GZ131" t="str">
        <f t="shared" ref="GZ131:GZ194" si="204">IF($GW131, $GW131-$AP131+1, "")</f>
        <v/>
      </c>
      <c r="HF131" t="str">
        <f t="shared" ref="HF131:HF194" ca="1" si="205">IF($HB131, IF($HD131, ($HD131-$HB131+1), (TODAY()-$HB131+1)), "")</f>
        <v/>
      </c>
      <c r="HG131" s="31" t="str">
        <f t="shared" ref="HG131:HG194" si="206">IF($HD131, $HD131-$AP131+1, "")</f>
        <v/>
      </c>
      <c r="HM131" t="str">
        <f t="shared" ref="HM131:HM194" ca="1" si="207">IF($HI131, IF($HK131, ($HK131-$HI131+1), (TODAY()-$HI131+1)), "")</f>
        <v/>
      </c>
      <c r="HN131" t="str">
        <f t="shared" ref="HN131:HN194" si="208">IF($HK131, $HK131-$AP131+1, "")</f>
        <v/>
      </c>
      <c r="HT131" t="str">
        <f t="shared" ref="HT131:HT194" ca="1" si="209">IF($HP131, IF($HR131, ($HR131-$HP131+1), (TODAY()-$HP131+1)), "")</f>
        <v/>
      </c>
      <c r="HU131" t="str">
        <f t="shared" ref="HU131:HU194" si="210">IF($HR131, $HR131-$AP131+1, "")</f>
        <v/>
      </c>
      <c r="IA131" s="37" t="str">
        <f t="shared" ref="IA131:IA194" ca="1" si="211">IF($HW131, IF($HY131, ($HY131-$HW131+1), (TODAY()-$HW131+1)), "")</f>
        <v/>
      </c>
      <c r="IB131" t="str">
        <f t="shared" ref="IB131:IB194" si="212">IF($HY131, $HY131-$AP131+1, "")</f>
        <v/>
      </c>
      <c r="IH131" s="37" t="str">
        <f t="shared" ref="IH131:IH194" ca="1" si="213">IF($ID131, IF($IF131, ($IF131-$ID131+1), (TODAY()-$ID131+1)), "")</f>
        <v/>
      </c>
      <c r="II131" t="str">
        <f t="shared" ref="II131:II194" si="214">IF($IF131, $IF131-$AP131+1, "")</f>
        <v/>
      </c>
      <c r="JT131" s="26" t="str">
        <f t="shared" ref="JT131:JT194" si="215">$JV131</f>
        <v/>
      </c>
      <c r="JV131" t="str">
        <f t="shared" ref="JV131:JV194" si="216">IF($JP131, IF($JU131&gt;0, (IF($JS131&gt;$JQ131,$JR131-$JP131,$JR131-$JP131-1)+IF($JS131&gt;$JQ131, $JS131-$JQ131, $JS131+1-$JQ131))*24, "Manual entry"),  "")</f>
        <v/>
      </c>
      <c r="KK131" t="str">
        <f t="shared" ref="KK131:KK194" si="217">IF($KJ131,$KJ131-$AP131+1,"")</f>
        <v/>
      </c>
      <c r="KM131" s="31" t="str">
        <f t="shared" ref="KM131:KM194" si="218">IF($KL131,$KL131-$AP131+1,"")</f>
        <v/>
      </c>
      <c r="KP131" s="38" t="str">
        <f t="shared" ref="KP131:KP194" si="219">IF(KO131, KO131-AV131, "")</f>
        <v/>
      </c>
      <c r="KX131" t="str">
        <f t="shared" ref="KX131:KX194" si="220">IF(AP131, IF(OR(KT131&gt;2, KU131&gt;2), 1, 0), "")</f>
        <v/>
      </c>
      <c r="KY131" t="str">
        <f t="shared" ref="KY131:KY194" si="221">IF(AP131, IF(OR(KT131&gt;0, KU131&gt;0), 1, 0), "")</f>
        <v/>
      </c>
      <c r="LB131" t="str">
        <f t="shared" ref="LB131:LB194" si="222">IF(AP131, IF(OR($KZ131&gt;0, $LA131&gt;0), 1, 0), "")</f>
        <v/>
      </c>
      <c r="LD131" t="str">
        <f t="shared" ref="LD131:LD194" si="223">IF(AP131, _xlfn.IFS(IL131=3,1,IQ131=3,1,IV131=3,1,JA131=3,1,JF131=3,1,JK131=3,1,(IL131+IQ131+IV131+JA131+JF131+JK131)&lt;1,0), "")</f>
        <v/>
      </c>
      <c r="LE131" t="str">
        <f t="shared" ref="LE131:LE194" si="224">IF(AP131, _xlfn.IFS($KX131=1,1,$LB131=1,1,$LD131=1,1,$KX131+$LB131+$LD131&lt;1,0), "")</f>
        <v/>
      </c>
      <c r="LO131" t="str">
        <f t="shared" ref="LO131:LO194" si="225">IF($LN131, IF($MB131, IF($LP131&gt;$MB131, 0, "error"), 1), "")</f>
        <v/>
      </c>
    </row>
    <row r="132" spans="1:327" ht="16" x14ac:dyDescent="0.2">
      <c r="A132" t="e">
        <f t="shared" ca="1" si="151"/>
        <v>#N/A</v>
      </c>
      <c r="E132" s="27" t="str">
        <f t="shared" ca="1" si="152"/>
        <v>May</v>
      </c>
      <c r="F132" s="27" t="str">
        <f t="shared" ca="1" si="153"/>
        <v>Dec</v>
      </c>
      <c r="G132" s="28" t="str">
        <f t="shared" ca="1" si="154"/>
        <v/>
      </c>
      <c r="H132" t="str">
        <f t="shared" si="155"/>
        <v/>
      </c>
      <c r="I132" s="26">
        <f t="shared" ca="1" si="156"/>
        <v>29</v>
      </c>
      <c r="L132" s="31" t="str">
        <f t="shared" si="157"/>
        <v/>
      </c>
      <c r="O132" s="26">
        <f t="shared" ca="1" si="158"/>
        <v>17</v>
      </c>
      <c r="P132" s="26" t="str">
        <f t="shared" ca="1" si="159"/>
        <v>Yes</v>
      </c>
      <c r="Q132" s="26" t="str">
        <f t="shared" ca="1" si="159"/>
        <v>No</v>
      </c>
      <c r="R132" s="26" t="str">
        <f t="shared" ca="1" si="159"/>
        <v>Yes</v>
      </c>
      <c r="S132" s="26" t="str">
        <f t="shared" ca="1" si="160"/>
        <v>Eskimo</v>
      </c>
      <c r="T132" s="26" t="str">
        <f t="shared" ca="1" si="161"/>
        <v>Yes</v>
      </c>
      <c r="U132" s="26">
        <f t="shared" ca="1" si="162"/>
        <v>3268</v>
      </c>
      <c r="X132" s="26" t="str">
        <f t="shared" ca="1" si="163"/>
        <v>Yes</v>
      </c>
      <c r="Y132" s="26" t="str">
        <f t="shared" ca="1" si="163"/>
        <v>No</v>
      </c>
      <c r="Z132" s="26" t="str">
        <f t="shared" ca="1" si="163"/>
        <v>Yes</v>
      </c>
      <c r="AA132" s="26" t="str">
        <f t="shared" ca="1" si="163"/>
        <v>No</v>
      </c>
      <c r="AB132" s="26" t="str">
        <f t="shared" ca="1" si="164"/>
        <v>No</v>
      </c>
      <c r="AG132" s="26" t="str">
        <f t="shared" ca="1" si="165"/>
        <v>No</v>
      </c>
      <c r="AH132" s="26" t="str">
        <f t="shared" ca="1" si="165"/>
        <v>No</v>
      </c>
      <c r="AI132" s="26" t="str">
        <f t="shared" ca="1" si="165"/>
        <v>Yes</v>
      </c>
      <c r="AJ132" s="26" t="str">
        <f t="shared" ca="1" si="165"/>
        <v>No</v>
      </c>
      <c r="AK132" s="26" t="str">
        <f t="shared" ca="1" si="166"/>
        <v>Yes</v>
      </c>
      <c r="AL132" s="26" t="str">
        <f t="shared" ca="1" si="166"/>
        <v>No</v>
      </c>
      <c r="AM132" s="26">
        <f t="shared" ca="1" si="167"/>
        <v>2</v>
      </c>
      <c r="AN132" s="26">
        <f t="shared" ca="1" si="168"/>
        <v>1</v>
      </c>
      <c r="AT132" t="str">
        <f t="shared" ca="1" si="169"/>
        <v>Male</v>
      </c>
      <c r="AU132">
        <f t="shared" ca="1" si="170"/>
        <v>3799</v>
      </c>
      <c r="AV132">
        <f t="shared" ca="1" si="171"/>
        <v>3</v>
      </c>
      <c r="AW132">
        <f t="shared" ca="1" si="172"/>
        <v>38</v>
      </c>
      <c r="AX132">
        <f t="shared" ca="1" si="173"/>
        <v>3</v>
      </c>
      <c r="BB132" t="str">
        <f t="shared" ca="1" si="174"/>
        <v>INSTRUMENTAL</v>
      </c>
      <c r="BC132" t="str">
        <f t="shared" ca="1" si="175"/>
        <v>No</v>
      </c>
      <c r="BD132" t="str">
        <f t="shared" ca="1" si="175"/>
        <v>No</v>
      </c>
      <c r="BG132" t="str">
        <f t="shared" ca="1" si="176"/>
        <v>Yes</v>
      </c>
      <c r="BH132">
        <f t="shared" ca="1" si="177"/>
        <v>38</v>
      </c>
      <c r="BI132">
        <f t="shared" ca="1" si="178"/>
        <v>4</v>
      </c>
      <c r="BJ132">
        <f t="shared" ca="1" si="179"/>
        <v>8</v>
      </c>
      <c r="BK132" t="str">
        <f t="shared" si="180"/>
        <v/>
      </c>
      <c r="BL132" s="26">
        <f t="shared" ca="1" si="181"/>
        <v>10</v>
      </c>
      <c r="BO132" s="26" t="str">
        <f t="shared" ca="1" si="182"/>
        <v>No</v>
      </c>
      <c r="CD132" s="26" t="str">
        <f t="shared" ca="1" si="183"/>
        <v>No</v>
      </c>
      <c r="CE132" s="26" t="str">
        <f t="shared" ca="1" si="184"/>
        <v>NA</v>
      </c>
      <c r="CI132" s="31" t="str">
        <f t="shared" si="185"/>
        <v/>
      </c>
      <c r="CJ132" s="26" t="str">
        <f t="shared" ca="1" si="186"/>
        <v>NA</v>
      </c>
      <c r="CK132" s="26" t="str">
        <f t="shared" ca="1" si="187"/>
        <v>NA</v>
      </c>
      <c r="DN132" s="26" t="str">
        <f t="shared" ca="1" si="188"/>
        <v>Yes</v>
      </c>
      <c r="DV132" t="str">
        <f t="shared" si="189"/>
        <v/>
      </c>
      <c r="DZ132" t="str">
        <f t="shared" si="190"/>
        <v/>
      </c>
      <c r="EA132" t="str">
        <f t="shared" si="191"/>
        <v/>
      </c>
      <c r="EB132" t="str">
        <f t="shared" si="192"/>
        <v/>
      </c>
      <c r="EC132" t="str">
        <f t="shared" si="193"/>
        <v/>
      </c>
      <c r="ED132" t="str">
        <f t="shared" si="194"/>
        <v/>
      </c>
      <c r="EE132" s="34" t="str">
        <f t="shared" si="195"/>
        <v/>
      </c>
      <c r="ER132" s="32" t="str">
        <f t="shared" si="196"/>
        <v/>
      </c>
      <c r="FA132" s="31" t="str">
        <f t="shared" si="197"/>
        <v/>
      </c>
      <c r="FM132" s="31" t="str">
        <f t="shared" si="198"/>
        <v/>
      </c>
      <c r="FQ132" s="26" t="s">
        <v>350</v>
      </c>
      <c r="FR132" s="39" t="str">
        <f t="shared" ca="1" si="199"/>
        <v>GNB</v>
      </c>
      <c r="GO132" t="str">
        <f t="shared" ca="1" si="200"/>
        <v/>
      </c>
      <c r="GP132" t="str">
        <f t="shared" si="201"/>
        <v/>
      </c>
      <c r="GS132" t="str">
        <f t="shared" ca="1" si="202"/>
        <v/>
      </c>
      <c r="GY132" t="str">
        <f t="shared" ca="1" si="203"/>
        <v/>
      </c>
      <c r="GZ132" t="str">
        <f t="shared" si="204"/>
        <v/>
      </c>
      <c r="HF132" t="str">
        <f t="shared" ca="1" si="205"/>
        <v/>
      </c>
      <c r="HG132" s="31" t="str">
        <f t="shared" si="206"/>
        <v/>
      </c>
      <c r="HM132" t="str">
        <f t="shared" ca="1" si="207"/>
        <v/>
      </c>
      <c r="HN132" t="str">
        <f t="shared" si="208"/>
        <v/>
      </c>
      <c r="HT132" t="str">
        <f t="shared" ca="1" si="209"/>
        <v/>
      </c>
      <c r="HU132" t="str">
        <f t="shared" si="210"/>
        <v/>
      </c>
      <c r="IA132" s="37" t="str">
        <f t="shared" ca="1" si="211"/>
        <v/>
      </c>
      <c r="IB132" t="str">
        <f t="shared" si="212"/>
        <v/>
      </c>
      <c r="IH132" s="37" t="str">
        <f t="shared" ca="1" si="213"/>
        <v/>
      </c>
      <c r="II132" t="str">
        <f t="shared" si="214"/>
        <v/>
      </c>
      <c r="JT132" s="26" t="str">
        <f t="shared" si="215"/>
        <v/>
      </c>
      <c r="JV132" t="str">
        <f t="shared" si="216"/>
        <v/>
      </c>
      <c r="KK132" t="str">
        <f t="shared" si="217"/>
        <v/>
      </c>
      <c r="KM132" s="31" t="str">
        <f t="shared" si="218"/>
        <v/>
      </c>
      <c r="KP132" s="38" t="str">
        <f t="shared" si="219"/>
        <v/>
      </c>
      <c r="KX132" t="str">
        <f t="shared" si="220"/>
        <v/>
      </c>
      <c r="KY132" t="str">
        <f t="shared" si="221"/>
        <v/>
      </c>
      <c r="LB132" t="str">
        <f t="shared" si="222"/>
        <v/>
      </c>
      <c r="LD132" t="str">
        <f t="shared" si="223"/>
        <v/>
      </c>
      <c r="LE132" t="str">
        <f t="shared" si="224"/>
        <v/>
      </c>
      <c r="LO132" t="str">
        <f t="shared" si="225"/>
        <v/>
      </c>
    </row>
    <row r="133" spans="1:327" ht="16" x14ac:dyDescent="0.2">
      <c r="A133" t="e">
        <f t="shared" ca="1" si="151"/>
        <v>#N/A</v>
      </c>
      <c r="E133" s="27" t="str">
        <f t="shared" ca="1" si="152"/>
        <v>Apr</v>
      </c>
      <c r="F133" s="27" t="str">
        <f t="shared" ca="1" si="153"/>
        <v>Aug</v>
      </c>
      <c r="G133" s="28" t="str">
        <f t="shared" ca="1" si="154"/>
        <v/>
      </c>
      <c r="H133" t="str">
        <f t="shared" si="155"/>
        <v/>
      </c>
      <c r="I133" s="26">
        <f t="shared" ca="1" si="156"/>
        <v>92</v>
      </c>
      <c r="L133" s="31" t="str">
        <f t="shared" si="157"/>
        <v/>
      </c>
      <c r="O133" s="26">
        <f t="shared" ca="1" si="158"/>
        <v>25</v>
      </c>
      <c r="P133" s="26" t="str">
        <f t="shared" ca="1" si="159"/>
        <v>Yes</v>
      </c>
      <c r="Q133" s="26" t="str">
        <f t="shared" ca="1" si="159"/>
        <v>No</v>
      </c>
      <c r="R133" s="26" t="str">
        <f t="shared" ca="1" si="159"/>
        <v>Yes</v>
      </c>
      <c r="S133" s="26" t="str">
        <f t="shared" ca="1" si="160"/>
        <v>Caucasian</v>
      </c>
      <c r="T133" s="26" t="str">
        <f t="shared" ca="1" si="161"/>
        <v>Yes</v>
      </c>
      <c r="U133" s="26">
        <f t="shared" ca="1" si="162"/>
        <v>3338</v>
      </c>
      <c r="X133" s="26" t="str">
        <f t="shared" ca="1" si="163"/>
        <v>Yes</v>
      </c>
      <c r="Y133" s="26" t="str">
        <f t="shared" ca="1" si="163"/>
        <v>Yes</v>
      </c>
      <c r="Z133" s="26" t="str">
        <f t="shared" ca="1" si="163"/>
        <v>Yes</v>
      </c>
      <c r="AA133" s="26" t="str">
        <f t="shared" ca="1" si="163"/>
        <v>Yes</v>
      </c>
      <c r="AB133" s="26" t="str">
        <f t="shared" ca="1" si="164"/>
        <v>No</v>
      </c>
      <c r="AG133" s="26" t="str">
        <f t="shared" ca="1" si="165"/>
        <v>No</v>
      </c>
      <c r="AH133" s="26" t="str">
        <f t="shared" ca="1" si="165"/>
        <v>Yes</v>
      </c>
      <c r="AI133" s="26" t="str">
        <f t="shared" ca="1" si="165"/>
        <v>No</v>
      </c>
      <c r="AJ133" s="26" t="str">
        <f t="shared" ca="1" si="165"/>
        <v>No</v>
      </c>
      <c r="AK133" s="26" t="str">
        <f t="shared" ca="1" si="166"/>
        <v>No</v>
      </c>
      <c r="AL133" s="26" t="str">
        <f t="shared" ca="1" si="166"/>
        <v>No</v>
      </c>
      <c r="AM133" s="26">
        <f t="shared" ca="1" si="167"/>
        <v>3</v>
      </c>
      <c r="AN133" s="26">
        <f t="shared" ca="1" si="168"/>
        <v>3</v>
      </c>
      <c r="AT133" t="str">
        <f t="shared" ca="1" si="169"/>
        <v>Male</v>
      </c>
      <c r="AU133">
        <f t="shared" ca="1" si="170"/>
        <v>2471</v>
      </c>
      <c r="AV133">
        <f t="shared" ca="1" si="171"/>
        <v>0</v>
      </c>
      <c r="AW133">
        <f t="shared" ca="1" si="172"/>
        <v>38</v>
      </c>
      <c r="AX133">
        <f t="shared" ca="1" si="173"/>
        <v>6</v>
      </c>
      <c r="BB133" t="str">
        <f t="shared" ca="1" si="174"/>
        <v>INSTRUMENTAL</v>
      </c>
      <c r="BC133" t="str">
        <f t="shared" ca="1" si="175"/>
        <v>Yes</v>
      </c>
      <c r="BD133" t="str">
        <f t="shared" ca="1" si="175"/>
        <v>No</v>
      </c>
      <c r="BG133" t="str">
        <f t="shared" ca="1" si="176"/>
        <v>Yes</v>
      </c>
      <c r="BH133">
        <f t="shared" ca="1" si="177"/>
        <v>35</v>
      </c>
      <c r="BI133">
        <f t="shared" ca="1" si="178"/>
        <v>-9</v>
      </c>
      <c r="BJ133">
        <f t="shared" ca="1" si="179"/>
        <v>17</v>
      </c>
      <c r="BK133" t="str">
        <f t="shared" si="180"/>
        <v/>
      </c>
      <c r="BL133" s="26">
        <f t="shared" ca="1" si="181"/>
        <v>19</v>
      </c>
      <c r="BO133" s="26" t="str">
        <f t="shared" ca="1" si="182"/>
        <v>Yes</v>
      </c>
      <c r="CD133" s="26" t="str">
        <f t="shared" ca="1" si="183"/>
        <v>Yes</v>
      </c>
      <c r="CE133" s="26" t="str">
        <f t="shared" ca="1" si="184"/>
        <v>ETT</v>
      </c>
      <c r="CI133" s="31" t="str">
        <f t="shared" si="185"/>
        <v/>
      </c>
      <c r="CJ133" s="26" t="str">
        <f t="shared" ca="1" si="186"/>
        <v>BS</v>
      </c>
      <c r="CK133" s="26" t="str">
        <f t="shared" ca="1" si="187"/>
        <v>NA</v>
      </c>
      <c r="DN133" s="26" t="str">
        <f t="shared" ca="1" si="188"/>
        <v>No</v>
      </c>
      <c r="DV133" t="str">
        <f t="shared" si="189"/>
        <v/>
      </c>
      <c r="DZ133" t="str">
        <f t="shared" si="190"/>
        <v/>
      </c>
      <c r="EA133" t="str">
        <f t="shared" si="191"/>
        <v/>
      </c>
      <c r="EB133" t="str">
        <f t="shared" si="192"/>
        <v/>
      </c>
      <c r="EC133" t="str">
        <f t="shared" si="193"/>
        <v/>
      </c>
      <c r="ED133" t="str">
        <f t="shared" si="194"/>
        <v/>
      </c>
      <c r="EE133" s="34" t="str">
        <f t="shared" si="195"/>
        <v/>
      </c>
      <c r="ER133" s="32" t="str">
        <f t="shared" si="196"/>
        <v/>
      </c>
      <c r="FA133" s="31" t="str">
        <f t="shared" si="197"/>
        <v/>
      </c>
      <c r="FM133" s="31" t="str">
        <f t="shared" si="198"/>
        <v/>
      </c>
      <c r="FQ133" s="26" t="s">
        <v>349</v>
      </c>
      <c r="FR133" s="39" t="str">
        <f t="shared" ca="1" si="199"/>
        <v>NA</v>
      </c>
      <c r="GO133" t="str">
        <f t="shared" ca="1" si="200"/>
        <v/>
      </c>
      <c r="GP133" t="str">
        <f t="shared" si="201"/>
        <v/>
      </c>
      <c r="GS133" t="str">
        <f t="shared" ca="1" si="202"/>
        <v/>
      </c>
      <c r="GY133" t="str">
        <f t="shared" ca="1" si="203"/>
        <v/>
      </c>
      <c r="GZ133" t="str">
        <f t="shared" si="204"/>
        <v/>
      </c>
      <c r="HF133" t="str">
        <f t="shared" ca="1" si="205"/>
        <v/>
      </c>
      <c r="HG133" s="31" t="str">
        <f t="shared" si="206"/>
        <v/>
      </c>
      <c r="HM133" t="str">
        <f t="shared" ca="1" si="207"/>
        <v/>
      </c>
      <c r="HN133" t="str">
        <f t="shared" si="208"/>
        <v/>
      </c>
      <c r="HT133" t="str">
        <f t="shared" ca="1" si="209"/>
        <v/>
      </c>
      <c r="HU133" t="str">
        <f t="shared" si="210"/>
        <v/>
      </c>
      <c r="IA133" s="37" t="str">
        <f t="shared" ca="1" si="211"/>
        <v/>
      </c>
      <c r="IB133" t="str">
        <f t="shared" si="212"/>
        <v/>
      </c>
      <c r="IH133" s="37" t="str">
        <f t="shared" ca="1" si="213"/>
        <v/>
      </c>
      <c r="II133" t="str">
        <f t="shared" si="214"/>
        <v/>
      </c>
      <c r="JT133" s="26" t="str">
        <f t="shared" si="215"/>
        <v/>
      </c>
      <c r="JV133" t="str">
        <f t="shared" si="216"/>
        <v/>
      </c>
      <c r="KK133" t="str">
        <f t="shared" si="217"/>
        <v/>
      </c>
      <c r="KM133" s="31" t="str">
        <f t="shared" si="218"/>
        <v/>
      </c>
      <c r="KP133" s="38" t="str">
        <f t="shared" si="219"/>
        <v/>
      </c>
      <c r="KX133" t="str">
        <f t="shared" si="220"/>
        <v/>
      </c>
      <c r="KY133" t="str">
        <f t="shared" si="221"/>
        <v/>
      </c>
      <c r="LB133" t="str">
        <f t="shared" si="222"/>
        <v/>
      </c>
      <c r="LD133" t="str">
        <f t="shared" si="223"/>
        <v/>
      </c>
      <c r="LE133" t="str">
        <f t="shared" si="224"/>
        <v/>
      </c>
      <c r="LO133" t="str">
        <f t="shared" si="225"/>
        <v/>
      </c>
    </row>
    <row r="134" spans="1:327" ht="16" x14ac:dyDescent="0.2">
      <c r="A134" t="e">
        <f t="shared" ca="1" si="151"/>
        <v>#N/A</v>
      </c>
      <c r="E134" s="27" t="str">
        <f t="shared" ca="1" si="152"/>
        <v>Dec</v>
      </c>
      <c r="F134" s="27" t="str">
        <f t="shared" ca="1" si="153"/>
        <v>Jul</v>
      </c>
      <c r="G134" s="28" t="str">
        <f t="shared" ca="1" si="154"/>
        <v/>
      </c>
      <c r="H134" t="str">
        <f t="shared" si="155"/>
        <v/>
      </c>
      <c r="I134" s="26">
        <f t="shared" ca="1" si="156"/>
        <v>31</v>
      </c>
      <c r="L134" s="31" t="str">
        <f t="shared" si="157"/>
        <v/>
      </c>
      <c r="O134" s="26">
        <f t="shared" ca="1" si="158"/>
        <v>44</v>
      </c>
      <c r="P134" s="26" t="str">
        <f t="shared" ca="1" si="159"/>
        <v>Yes</v>
      </c>
      <c r="Q134" s="26" t="str">
        <f t="shared" ca="1" si="159"/>
        <v>Yes</v>
      </c>
      <c r="R134" s="26" t="str">
        <f t="shared" ca="1" si="159"/>
        <v>Yes</v>
      </c>
      <c r="S134" s="26" t="str">
        <f t="shared" ca="1" si="160"/>
        <v>African</v>
      </c>
      <c r="T134" s="26" t="str">
        <f t="shared" ca="1" si="161"/>
        <v>Yes</v>
      </c>
      <c r="U134" s="26">
        <f t="shared" ca="1" si="162"/>
        <v>3645</v>
      </c>
      <c r="X134" s="26" t="str">
        <f t="shared" ca="1" si="163"/>
        <v>No</v>
      </c>
      <c r="Y134" s="26" t="str">
        <f t="shared" ca="1" si="163"/>
        <v>No</v>
      </c>
      <c r="Z134" s="26" t="str">
        <f t="shared" ca="1" si="163"/>
        <v>Yes</v>
      </c>
      <c r="AA134" s="26" t="str">
        <f t="shared" ca="1" si="163"/>
        <v>No</v>
      </c>
      <c r="AB134" s="26" t="str">
        <f t="shared" ca="1" si="164"/>
        <v>No</v>
      </c>
      <c r="AG134" s="26" t="str">
        <f t="shared" ca="1" si="165"/>
        <v>Yes</v>
      </c>
      <c r="AH134" s="26" t="str">
        <f t="shared" ca="1" si="165"/>
        <v>No</v>
      </c>
      <c r="AI134" s="26" t="str">
        <f t="shared" ca="1" si="165"/>
        <v>Yes</v>
      </c>
      <c r="AJ134" s="26" t="str">
        <f t="shared" ca="1" si="165"/>
        <v>No</v>
      </c>
      <c r="AK134" s="26" t="str">
        <f t="shared" ca="1" si="166"/>
        <v>No</v>
      </c>
      <c r="AL134" s="26" t="str">
        <f t="shared" ca="1" si="166"/>
        <v>No</v>
      </c>
      <c r="AM134" s="26">
        <f t="shared" ca="1" si="167"/>
        <v>9</v>
      </c>
      <c r="AN134" s="26">
        <f t="shared" ca="1" si="168"/>
        <v>3</v>
      </c>
      <c r="AT134" t="str">
        <f t="shared" ca="1" si="169"/>
        <v>Female</v>
      </c>
      <c r="AU134">
        <f t="shared" ca="1" si="170"/>
        <v>3862</v>
      </c>
      <c r="AV134">
        <f t="shared" ca="1" si="171"/>
        <v>2</v>
      </c>
      <c r="AW134">
        <f t="shared" ca="1" si="172"/>
        <v>30</v>
      </c>
      <c r="AX134">
        <f t="shared" ca="1" si="173"/>
        <v>1</v>
      </c>
      <c r="BB134" t="str">
        <f t="shared" ca="1" si="174"/>
        <v>EMLUCS</v>
      </c>
      <c r="BC134" t="str">
        <f t="shared" ca="1" si="175"/>
        <v>No</v>
      </c>
      <c r="BD134" t="str">
        <f t="shared" ca="1" si="175"/>
        <v>No</v>
      </c>
      <c r="BG134" t="str">
        <f t="shared" ca="1" si="176"/>
        <v>No</v>
      </c>
      <c r="BH134">
        <f t="shared" ca="1" si="177"/>
        <v>34</v>
      </c>
      <c r="BI134">
        <f t="shared" ca="1" si="178"/>
        <v>-17</v>
      </c>
      <c r="BJ134">
        <f t="shared" ca="1" si="179"/>
        <v>2</v>
      </c>
      <c r="BK134" t="str">
        <f t="shared" si="180"/>
        <v/>
      </c>
      <c r="BL134" s="26" t="str">
        <f t="shared" ca="1" si="181"/>
        <v>NA</v>
      </c>
      <c r="BO134" s="26" t="str">
        <f t="shared" ca="1" si="182"/>
        <v>Yes</v>
      </c>
      <c r="CD134" s="26" t="str">
        <f t="shared" ca="1" si="183"/>
        <v>No</v>
      </c>
      <c r="CE134" s="26" t="str">
        <f t="shared" ca="1" si="184"/>
        <v>NA</v>
      </c>
      <c r="CI134" s="31" t="str">
        <f t="shared" si="185"/>
        <v/>
      </c>
      <c r="CJ134" s="26" t="str">
        <f t="shared" ca="1" si="186"/>
        <v>NA</v>
      </c>
      <c r="CK134" s="26" t="str">
        <f t="shared" ca="1" si="187"/>
        <v>No</v>
      </c>
      <c r="DN134" s="26" t="str">
        <f t="shared" ca="1" si="188"/>
        <v>Yes</v>
      </c>
      <c r="DV134" t="str">
        <f t="shared" si="189"/>
        <v/>
      </c>
      <c r="DZ134" t="str">
        <f t="shared" si="190"/>
        <v/>
      </c>
      <c r="EA134" t="str">
        <f t="shared" si="191"/>
        <v/>
      </c>
      <c r="EB134" t="str">
        <f t="shared" si="192"/>
        <v/>
      </c>
      <c r="EC134" t="str">
        <f t="shared" si="193"/>
        <v/>
      </c>
      <c r="ED134" t="str">
        <f t="shared" si="194"/>
        <v/>
      </c>
      <c r="EE134" s="34" t="str">
        <f t="shared" si="195"/>
        <v/>
      </c>
      <c r="ER134" s="32" t="str">
        <f t="shared" si="196"/>
        <v/>
      </c>
      <c r="FA134" s="31" t="str">
        <f t="shared" si="197"/>
        <v/>
      </c>
      <c r="FM134" s="31" t="str">
        <f t="shared" si="198"/>
        <v/>
      </c>
      <c r="FQ134" s="26" t="s">
        <v>350</v>
      </c>
      <c r="FR134" s="39" t="str">
        <f t="shared" ca="1" si="199"/>
        <v>GNB</v>
      </c>
      <c r="GO134" t="str">
        <f t="shared" ca="1" si="200"/>
        <v/>
      </c>
      <c r="GP134" t="str">
        <f t="shared" si="201"/>
        <v/>
      </c>
      <c r="GS134" t="str">
        <f t="shared" ca="1" si="202"/>
        <v/>
      </c>
      <c r="GY134" t="str">
        <f t="shared" ca="1" si="203"/>
        <v/>
      </c>
      <c r="GZ134" t="str">
        <f t="shared" si="204"/>
        <v/>
      </c>
      <c r="HF134" t="str">
        <f t="shared" ca="1" si="205"/>
        <v/>
      </c>
      <c r="HG134" s="31" t="str">
        <f t="shared" si="206"/>
        <v/>
      </c>
      <c r="HM134" t="str">
        <f t="shared" ca="1" si="207"/>
        <v/>
      </c>
      <c r="HN134" t="str">
        <f t="shared" si="208"/>
        <v/>
      </c>
      <c r="HT134" t="str">
        <f t="shared" ca="1" si="209"/>
        <v/>
      </c>
      <c r="HU134" t="str">
        <f t="shared" si="210"/>
        <v/>
      </c>
      <c r="IA134" s="37" t="str">
        <f t="shared" ca="1" si="211"/>
        <v/>
      </c>
      <c r="IB134" t="str">
        <f t="shared" si="212"/>
        <v/>
      </c>
      <c r="IH134" s="37" t="str">
        <f t="shared" ca="1" si="213"/>
        <v/>
      </c>
      <c r="II134" t="str">
        <f t="shared" si="214"/>
        <v/>
      </c>
      <c r="JT134" s="26" t="str">
        <f t="shared" si="215"/>
        <v/>
      </c>
      <c r="JV134" t="str">
        <f t="shared" si="216"/>
        <v/>
      </c>
      <c r="KK134" t="str">
        <f t="shared" si="217"/>
        <v/>
      </c>
      <c r="KM134" s="31" t="str">
        <f t="shared" si="218"/>
        <v/>
      </c>
      <c r="KP134" s="38" t="str">
        <f t="shared" si="219"/>
        <v/>
      </c>
      <c r="KX134" t="str">
        <f t="shared" si="220"/>
        <v/>
      </c>
      <c r="KY134" t="str">
        <f t="shared" si="221"/>
        <v/>
      </c>
      <c r="LB134" t="str">
        <f t="shared" si="222"/>
        <v/>
      </c>
      <c r="LD134" t="str">
        <f t="shared" si="223"/>
        <v/>
      </c>
      <c r="LE134" t="str">
        <f t="shared" si="224"/>
        <v/>
      </c>
      <c r="LO134" t="str">
        <f t="shared" si="225"/>
        <v/>
      </c>
    </row>
    <row r="135" spans="1:327" ht="16" x14ac:dyDescent="0.2">
      <c r="A135" t="e">
        <f t="shared" ca="1" si="151"/>
        <v>#N/A</v>
      </c>
      <c r="E135" s="27" t="str">
        <f t="shared" ca="1" si="152"/>
        <v>Sep</v>
      </c>
      <c r="F135" s="27" t="str">
        <f t="shared" ca="1" si="153"/>
        <v>Aug</v>
      </c>
      <c r="G135" s="28" t="str">
        <f t="shared" ca="1" si="154"/>
        <v/>
      </c>
      <c r="H135" t="str">
        <f t="shared" si="155"/>
        <v/>
      </c>
      <c r="I135" s="26">
        <f t="shared" ca="1" si="156"/>
        <v>27</v>
      </c>
      <c r="L135" s="31" t="str">
        <f t="shared" si="157"/>
        <v/>
      </c>
      <c r="O135" s="26">
        <f t="shared" ca="1" si="158"/>
        <v>17</v>
      </c>
      <c r="P135" s="26" t="str">
        <f t="shared" ca="1" si="159"/>
        <v>No</v>
      </c>
      <c r="Q135" s="26" t="str">
        <f t="shared" ca="1" si="159"/>
        <v>No</v>
      </c>
      <c r="R135" s="26" t="str">
        <f t="shared" ca="1" si="159"/>
        <v>Yes</v>
      </c>
      <c r="S135" s="26" t="str">
        <f t="shared" ca="1" si="160"/>
        <v>Hispanic</v>
      </c>
      <c r="T135" s="26" t="str">
        <f t="shared" ca="1" si="161"/>
        <v>No</v>
      </c>
      <c r="U135" s="26">
        <f t="shared" ca="1" si="162"/>
        <v>3843</v>
      </c>
      <c r="X135" s="26" t="str">
        <f t="shared" ca="1" si="163"/>
        <v>No</v>
      </c>
      <c r="Y135" s="26" t="str">
        <f t="shared" ca="1" si="163"/>
        <v>Yes</v>
      </c>
      <c r="Z135" s="26" t="str">
        <f t="shared" ca="1" si="163"/>
        <v>No</v>
      </c>
      <c r="AA135" s="26" t="str">
        <f t="shared" ca="1" si="163"/>
        <v>Yes</v>
      </c>
      <c r="AB135" s="26" t="str">
        <f t="shared" ca="1" si="164"/>
        <v>No</v>
      </c>
      <c r="AG135" s="26" t="str">
        <f t="shared" ca="1" si="165"/>
        <v>No</v>
      </c>
      <c r="AH135" s="26" t="str">
        <f t="shared" ca="1" si="165"/>
        <v>Yes</v>
      </c>
      <c r="AI135" s="26" t="str">
        <f t="shared" ca="1" si="165"/>
        <v>No</v>
      </c>
      <c r="AJ135" s="26" t="str">
        <f t="shared" ca="1" si="165"/>
        <v>Yes</v>
      </c>
      <c r="AK135" s="26" t="str">
        <f t="shared" ca="1" si="166"/>
        <v>Yes</v>
      </c>
      <c r="AL135" s="26" t="str">
        <f t="shared" ca="1" si="166"/>
        <v>No</v>
      </c>
      <c r="AM135" s="26">
        <f t="shared" ca="1" si="167"/>
        <v>2</v>
      </c>
      <c r="AN135" s="26">
        <f t="shared" ca="1" si="168"/>
        <v>3</v>
      </c>
      <c r="AT135" t="str">
        <f t="shared" ca="1" si="169"/>
        <v>Male</v>
      </c>
      <c r="AU135">
        <f t="shared" ca="1" si="170"/>
        <v>2505</v>
      </c>
      <c r="AV135">
        <f t="shared" ca="1" si="171"/>
        <v>3</v>
      </c>
      <c r="AW135">
        <f t="shared" ca="1" si="172"/>
        <v>37</v>
      </c>
      <c r="AX135">
        <f t="shared" ca="1" si="173"/>
        <v>1</v>
      </c>
      <c r="BB135" t="str">
        <f t="shared" ca="1" si="174"/>
        <v>INSTRUMENTAL</v>
      </c>
      <c r="BC135" t="str">
        <f t="shared" ca="1" si="175"/>
        <v>Yes</v>
      </c>
      <c r="BD135" t="str">
        <f t="shared" ca="1" si="175"/>
        <v>No</v>
      </c>
      <c r="BG135" t="str">
        <f t="shared" ca="1" si="176"/>
        <v>Yes</v>
      </c>
      <c r="BH135">
        <f t="shared" ca="1" si="177"/>
        <v>34</v>
      </c>
      <c r="BI135">
        <f t="shared" ca="1" si="178"/>
        <v>-2</v>
      </c>
      <c r="BJ135">
        <f t="shared" ca="1" si="179"/>
        <v>10</v>
      </c>
      <c r="BK135" t="str">
        <f t="shared" si="180"/>
        <v/>
      </c>
      <c r="BL135" s="26">
        <f t="shared" ca="1" si="181"/>
        <v>12</v>
      </c>
      <c r="BO135" s="26" t="str">
        <f t="shared" ca="1" si="182"/>
        <v>Yes</v>
      </c>
      <c r="CD135" s="26" t="str">
        <f t="shared" ca="1" si="183"/>
        <v>Yes</v>
      </c>
      <c r="CE135" s="26" t="str">
        <f t="shared" ca="1" si="184"/>
        <v>LMA</v>
      </c>
      <c r="CI135" s="31" t="str">
        <f t="shared" si="185"/>
        <v/>
      </c>
      <c r="CJ135" s="26" t="str">
        <f t="shared" ca="1" si="186"/>
        <v>BS</v>
      </c>
      <c r="CK135" s="26" t="str">
        <f t="shared" ca="1" si="187"/>
        <v>NA</v>
      </c>
      <c r="DN135" s="26" t="str">
        <f t="shared" ca="1" si="188"/>
        <v>Yes</v>
      </c>
      <c r="DV135" t="str">
        <f t="shared" si="189"/>
        <v/>
      </c>
      <c r="DZ135" t="str">
        <f t="shared" si="190"/>
        <v/>
      </c>
      <c r="EA135" t="str">
        <f t="shared" si="191"/>
        <v/>
      </c>
      <c r="EB135" t="str">
        <f t="shared" si="192"/>
        <v/>
      </c>
      <c r="EC135" t="str">
        <f t="shared" si="193"/>
        <v/>
      </c>
      <c r="ED135" t="str">
        <f t="shared" si="194"/>
        <v/>
      </c>
      <c r="EE135" s="34" t="str">
        <f t="shared" si="195"/>
        <v/>
      </c>
      <c r="ER135" s="32" t="str">
        <f t="shared" si="196"/>
        <v/>
      </c>
      <c r="FA135" s="31" t="str">
        <f t="shared" si="197"/>
        <v/>
      </c>
      <c r="FM135" s="31" t="str">
        <f t="shared" si="198"/>
        <v/>
      </c>
      <c r="FQ135" s="26" t="s">
        <v>350</v>
      </c>
      <c r="FR135" s="39" t="str">
        <f t="shared" ca="1" si="199"/>
        <v>Other</v>
      </c>
      <c r="GO135" t="str">
        <f t="shared" ca="1" si="200"/>
        <v/>
      </c>
      <c r="GP135" t="str">
        <f t="shared" si="201"/>
        <v/>
      </c>
      <c r="GS135" t="str">
        <f t="shared" ca="1" si="202"/>
        <v/>
      </c>
      <c r="GY135" t="str">
        <f t="shared" ca="1" si="203"/>
        <v/>
      </c>
      <c r="GZ135" t="str">
        <f t="shared" si="204"/>
        <v/>
      </c>
      <c r="HF135" t="str">
        <f t="shared" ca="1" si="205"/>
        <v/>
      </c>
      <c r="HG135" s="31" t="str">
        <f t="shared" si="206"/>
        <v/>
      </c>
      <c r="HM135" t="str">
        <f t="shared" ca="1" si="207"/>
        <v/>
      </c>
      <c r="HN135" t="str">
        <f t="shared" si="208"/>
        <v/>
      </c>
      <c r="HT135" t="str">
        <f t="shared" ca="1" si="209"/>
        <v/>
      </c>
      <c r="HU135" t="str">
        <f t="shared" si="210"/>
        <v/>
      </c>
      <c r="IA135" s="37" t="str">
        <f t="shared" ca="1" si="211"/>
        <v/>
      </c>
      <c r="IB135" t="str">
        <f t="shared" si="212"/>
        <v/>
      </c>
      <c r="IH135" s="37" t="str">
        <f t="shared" ca="1" si="213"/>
        <v/>
      </c>
      <c r="II135" t="str">
        <f t="shared" si="214"/>
        <v/>
      </c>
      <c r="JT135" s="26" t="str">
        <f t="shared" si="215"/>
        <v/>
      </c>
      <c r="JV135" t="str">
        <f t="shared" si="216"/>
        <v/>
      </c>
      <c r="KK135" t="str">
        <f t="shared" si="217"/>
        <v/>
      </c>
      <c r="KM135" s="31" t="str">
        <f t="shared" si="218"/>
        <v/>
      </c>
      <c r="KP135" s="38" t="str">
        <f t="shared" si="219"/>
        <v/>
      </c>
      <c r="KX135" t="str">
        <f t="shared" si="220"/>
        <v/>
      </c>
      <c r="KY135" t="str">
        <f t="shared" si="221"/>
        <v/>
      </c>
      <c r="LB135" t="str">
        <f t="shared" si="222"/>
        <v/>
      </c>
      <c r="LD135" t="str">
        <f t="shared" si="223"/>
        <v/>
      </c>
      <c r="LE135" t="str">
        <f t="shared" si="224"/>
        <v/>
      </c>
      <c r="LO135" t="str">
        <f t="shared" si="225"/>
        <v/>
      </c>
    </row>
    <row r="136" spans="1:327" ht="16" x14ac:dyDescent="0.2">
      <c r="A136" t="e">
        <f t="shared" ca="1" si="151"/>
        <v>#N/A</v>
      </c>
      <c r="E136" s="27" t="str">
        <f t="shared" ca="1" si="152"/>
        <v>Aug</v>
      </c>
      <c r="F136" s="27" t="str">
        <f t="shared" ca="1" si="153"/>
        <v>Feb</v>
      </c>
      <c r="G136" s="28" t="str">
        <f t="shared" ca="1" si="154"/>
        <v/>
      </c>
      <c r="H136" t="str">
        <f t="shared" si="155"/>
        <v/>
      </c>
      <c r="I136" s="26">
        <f t="shared" ca="1" si="156"/>
        <v>8</v>
      </c>
      <c r="L136" s="31" t="str">
        <f t="shared" si="157"/>
        <v/>
      </c>
      <c r="O136" s="26">
        <f t="shared" ca="1" si="158"/>
        <v>31</v>
      </c>
      <c r="P136" s="26" t="str">
        <f t="shared" ca="1" si="159"/>
        <v>No</v>
      </c>
      <c r="Q136" s="26" t="str">
        <f t="shared" ca="1" si="159"/>
        <v>Yes</v>
      </c>
      <c r="R136" s="26" t="str">
        <f t="shared" ca="1" si="159"/>
        <v>No</v>
      </c>
      <c r="S136" s="26" t="str">
        <f t="shared" ca="1" si="160"/>
        <v>Hispanic</v>
      </c>
      <c r="T136" s="26" t="str">
        <f t="shared" ca="1" si="161"/>
        <v>Yes</v>
      </c>
      <c r="U136" s="26">
        <f t="shared" ca="1" si="162"/>
        <v>3233</v>
      </c>
      <c r="X136" s="26" t="str">
        <f t="shared" ca="1" si="163"/>
        <v>Yes</v>
      </c>
      <c r="Y136" s="26" t="str">
        <f t="shared" ca="1" si="163"/>
        <v>No</v>
      </c>
      <c r="Z136" s="26" t="str">
        <f t="shared" ca="1" si="163"/>
        <v>Yes</v>
      </c>
      <c r="AA136" s="26" t="str">
        <f t="shared" ca="1" si="163"/>
        <v>No</v>
      </c>
      <c r="AB136" s="26" t="str">
        <f t="shared" ca="1" si="164"/>
        <v>Yes</v>
      </c>
      <c r="AG136" s="26" t="str">
        <f t="shared" ca="1" si="165"/>
        <v>No</v>
      </c>
      <c r="AH136" s="26" t="str">
        <f t="shared" ca="1" si="165"/>
        <v>Yes</v>
      </c>
      <c r="AI136" s="26" t="str">
        <f t="shared" ca="1" si="165"/>
        <v>No</v>
      </c>
      <c r="AJ136" s="26" t="str">
        <f t="shared" ca="1" si="165"/>
        <v>No</v>
      </c>
      <c r="AK136" s="26" t="str">
        <f t="shared" ca="1" si="166"/>
        <v>No</v>
      </c>
      <c r="AL136" s="26" t="str">
        <f t="shared" ca="1" si="166"/>
        <v>Yes</v>
      </c>
      <c r="AM136" s="26">
        <f t="shared" ca="1" si="167"/>
        <v>8</v>
      </c>
      <c r="AN136" s="26">
        <f t="shared" ca="1" si="168"/>
        <v>2</v>
      </c>
      <c r="AT136" t="str">
        <f t="shared" ca="1" si="169"/>
        <v>Female</v>
      </c>
      <c r="AU136">
        <f t="shared" ca="1" si="170"/>
        <v>2266</v>
      </c>
      <c r="AV136">
        <f t="shared" ca="1" si="171"/>
        <v>-1</v>
      </c>
      <c r="AW136">
        <f t="shared" ca="1" si="172"/>
        <v>23</v>
      </c>
      <c r="AX136">
        <f t="shared" ca="1" si="173"/>
        <v>0</v>
      </c>
      <c r="BB136" t="str">
        <f t="shared" ca="1" si="174"/>
        <v>INSTRUMENTAL</v>
      </c>
      <c r="BC136" t="str">
        <f t="shared" ca="1" si="175"/>
        <v>No</v>
      </c>
      <c r="BD136" t="str">
        <f t="shared" ca="1" si="175"/>
        <v>No</v>
      </c>
      <c r="BG136" t="str">
        <f t="shared" ca="1" si="176"/>
        <v>No</v>
      </c>
      <c r="BH136">
        <f t="shared" ca="1" si="177"/>
        <v>34</v>
      </c>
      <c r="BI136">
        <f t="shared" ca="1" si="178"/>
        <v>-16</v>
      </c>
      <c r="BJ136">
        <f t="shared" ca="1" si="179"/>
        <v>14</v>
      </c>
      <c r="BK136" t="str">
        <f t="shared" si="180"/>
        <v/>
      </c>
      <c r="BL136" s="26">
        <f t="shared" ca="1" si="181"/>
        <v>16</v>
      </c>
      <c r="BO136" s="26" t="str">
        <f t="shared" ca="1" si="182"/>
        <v>Yes</v>
      </c>
      <c r="CD136" s="26" t="str">
        <f t="shared" ca="1" si="183"/>
        <v>No</v>
      </c>
      <c r="CE136" s="26" t="str">
        <f t="shared" ca="1" si="184"/>
        <v>NA</v>
      </c>
      <c r="CI136" s="31" t="str">
        <f t="shared" si="185"/>
        <v/>
      </c>
      <c r="CJ136" s="26" t="str">
        <f t="shared" ca="1" si="186"/>
        <v>NA</v>
      </c>
      <c r="CK136" s="26" t="str">
        <f t="shared" ca="1" si="187"/>
        <v>No</v>
      </c>
      <c r="DN136" s="26" t="str">
        <f t="shared" ca="1" si="188"/>
        <v>Yes</v>
      </c>
      <c r="DV136" t="str">
        <f t="shared" si="189"/>
        <v/>
      </c>
      <c r="DZ136" t="str">
        <f t="shared" si="190"/>
        <v/>
      </c>
      <c r="EA136" t="str">
        <f t="shared" si="191"/>
        <v/>
      </c>
      <c r="EB136" t="str">
        <f t="shared" si="192"/>
        <v/>
      </c>
      <c r="EC136" t="str">
        <f t="shared" si="193"/>
        <v/>
      </c>
      <c r="ED136" t="str">
        <f t="shared" si="194"/>
        <v/>
      </c>
      <c r="EE136" s="34" t="str">
        <f t="shared" si="195"/>
        <v/>
      </c>
      <c r="ER136" s="32" t="str">
        <f t="shared" si="196"/>
        <v/>
      </c>
      <c r="FA136" s="31" t="str">
        <f t="shared" si="197"/>
        <v/>
      </c>
      <c r="FM136" s="31" t="str">
        <f t="shared" si="198"/>
        <v/>
      </c>
      <c r="FQ136" s="26" t="s">
        <v>349</v>
      </c>
      <c r="FR136" s="39" t="str">
        <f t="shared" ca="1" si="199"/>
        <v>NA</v>
      </c>
      <c r="GO136" t="str">
        <f t="shared" ca="1" si="200"/>
        <v/>
      </c>
      <c r="GP136" t="str">
        <f t="shared" si="201"/>
        <v/>
      </c>
      <c r="GS136" t="str">
        <f t="shared" ca="1" si="202"/>
        <v/>
      </c>
      <c r="GY136" t="str">
        <f t="shared" ca="1" si="203"/>
        <v/>
      </c>
      <c r="GZ136" t="str">
        <f t="shared" si="204"/>
        <v/>
      </c>
      <c r="HF136" t="str">
        <f t="shared" ca="1" si="205"/>
        <v/>
      </c>
      <c r="HG136" s="31" t="str">
        <f t="shared" si="206"/>
        <v/>
      </c>
      <c r="HM136" t="str">
        <f t="shared" ca="1" si="207"/>
        <v/>
      </c>
      <c r="HN136" t="str">
        <f t="shared" si="208"/>
        <v/>
      </c>
      <c r="HT136" t="str">
        <f t="shared" ca="1" si="209"/>
        <v/>
      </c>
      <c r="HU136" t="str">
        <f t="shared" si="210"/>
        <v/>
      </c>
      <c r="IA136" s="37" t="str">
        <f t="shared" ca="1" si="211"/>
        <v/>
      </c>
      <c r="IB136" t="str">
        <f t="shared" si="212"/>
        <v/>
      </c>
      <c r="IH136" s="37" t="str">
        <f t="shared" ca="1" si="213"/>
        <v/>
      </c>
      <c r="II136" t="str">
        <f t="shared" si="214"/>
        <v/>
      </c>
      <c r="JT136" s="26" t="str">
        <f t="shared" si="215"/>
        <v/>
      </c>
      <c r="JV136" t="str">
        <f t="shared" si="216"/>
        <v/>
      </c>
      <c r="KK136" t="str">
        <f t="shared" si="217"/>
        <v/>
      </c>
      <c r="KM136" s="31" t="str">
        <f t="shared" si="218"/>
        <v/>
      </c>
      <c r="KP136" s="38" t="str">
        <f t="shared" si="219"/>
        <v/>
      </c>
      <c r="KX136" t="str">
        <f t="shared" si="220"/>
        <v/>
      </c>
      <c r="KY136" t="str">
        <f t="shared" si="221"/>
        <v/>
      </c>
      <c r="LB136" t="str">
        <f t="shared" si="222"/>
        <v/>
      </c>
      <c r="LD136" t="str">
        <f t="shared" si="223"/>
        <v/>
      </c>
      <c r="LE136" t="str">
        <f t="shared" si="224"/>
        <v/>
      </c>
      <c r="LO136" t="str">
        <f t="shared" si="225"/>
        <v/>
      </c>
    </row>
    <row r="137" spans="1:327" ht="16" x14ac:dyDescent="0.2">
      <c r="A137" t="e">
        <f t="shared" ca="1" si="151"/>
        <v>#N/A</v>
      </c>
      <c r="E137" s="27" t="str">
        <f t="shared" ca="1" si="152"/>
        <v>Nov</v>
      </c>
      <c r="F137" s="27" t="str">
        <f t="shared" ca="1" si="153"/>
        <v>Feb</v>
      </c>
      <c r="G137" s="28" t="str">
        <f t="shared" ca="1" si="154"/>
        <v/>
      </c>
      <c r="H137" t="str">
        <f t="shared" si="155"/>
        <v/>
      </c>
      <c r="I137" s="26">
        <f t="shared" ca="1" si="156"/>
        <v>24</v>
      </c>
      <c r="L137" s="31" t="str">
        <f t="shared" si="157"/>
        <v/>
      </c>
      <c r="O137" s="26">
        <f t="shared" ca="1" si="158"/>
        <v>29</v>
      </c>
      <c r="P137" s="26" t="str">
        <f t="shared" ca="1" si="159"/>
        <v>Yes</v>
      </c>
      <c r="Q137" s="26" t="str">
        <f t="shared" ca="1" si="159"/>
        <v>Yes</v>
      </c>
      <c r="R137" s="26" t="str">
        <f t="shared" ca="1" si="159"/>
        <v>No</v>
      </c>
      <c r="S137" s="26" t="str">
        <f t="shared" ca="1" si="160"/>
        <v>Eskimo</v>
      </c>
      <c r="T137" s="26" t="str">
        <f t="shared" ca="1" si="161"/>
        <v>Yes</v>
      </c>
      <c r="U137" s="26">
        <f t="shared" ca="1" si="162"/>
        <v>3625</v>
      </c>
      <c r="X137" s="26" t="str">
        <f t="shared" ca="1" si="163"/>
        <v>No</v>
      </c>
      <c r="Y137" s="26" t="str">
        <f t="shared" ca="1" si="163"/>
        <v>Yes</v>
      </c>
      <c r="Z137" s="26" t="str">
        <f t="shared" ca="1" si="163"/>
        <v>No</v>
      </c>
      <c r="AA137" s="26" t="str">
        <f t="shared" ca="1" si="163"/>
        <v>Yes</v>
      </c>
      <c r="AB137" s="26" t="str">
        <f t="shared" ca="1" si="164"/>
        <v>No</v>
      </c>
      <c r="AG137" s="26" t="str">
        <f t="shared" ca="1" si="165"/>
        <v>Yes</v>
      </c>
      <c r="AH137" s="26" t="str">
        <f t="shared" ca="1" si="165"/>
        <v>Yes</v>
      </c>
      <c r="AI137" s="26" t="str">
        <f t="shared" ca="1" si="165"/>
        <v>No</v>
      </c>
      <c r="AJ137" s="26" t="str">
        <f t="shared" ca="1" si="165"/>
        <v>Yes</v>
      </c>
      <c r="AK137" s="26" t="str">
        <f t="shared" ca="1" si="166"/>
        <v>No</v>
      </c>
      <c r="AL137" s="26" t="str">
        <f t="shared" ca="1" si="166"/>
        <v>Yes</v>
      </c>
      <c r="AM137" s="26">
        <f t="shared" ca="1" si="167"/>
        <v>9</v>
      </c>
      <c r="AN137" s="26">
        <f t="shared" ca="1" si="168"/>
        <v>3</v>
      </c>
      <c r="AT137" t="str">
        <f t="shared" ca="1" si="169"/>
        <v>Female</v>
      </c>
      <c r="AU137">
        <f t="shared" ca="1" si="170"/>
        <v>2623</v>
      </c>
      <c r="AV137">
        <f t="shared" ca="1" si="171"/>
        <v>-2</v>
      </c>
      <c r="AW137">
        <f t="shared" ca="1" si="172"/>
        <v>29</v>
      </c>
      <c r="AX137">
        <f t="shared" ca="1" si="173"/>
        <v>4</v>
      </c>
      <c r="BB137" t="str">
        <f t="shared" ca="1" si="174"/>
        <v>EMLUCS</v>
      </c>
      <c r="BC137" t="str">
        <f t="shared" ca="1" si="175"/>
        <v>No</v>
      </c>
      <c r="BD137" t="str">
        <f t="shared" ca="1" si="175"/>
        <v>Yes</v>
      </c>
      <c r="BG137" t="str">
        <f t="shared" ca="1" si="176"/>
        <v>No</v>
      </c>
      <c r="BH137">
        <f t="shared" ca="1" si="177"/>
        <v>36</v>
      </c>
      <c r="BI137">
        <f t="shared" ca="1" si="178"/>
        <v>-7</v>
      </c>
      <c r="BJ137">
        <f t="shared" ca="1" si="179"/>
        <v>17</v>
      </c>
      <c r="BK137" t="str">
        <f t="shared" si="180"/>
        <v/>
      </c>
      <c r="BL137" s="26">
        <f t="shared" ca="1" si="181"/>
        <v>19</v>
      </c>
      <c r="BO137" s="26" t="str">
        <f t="shared" ca="1" si="182"/>
        <v>Yes</v>
      </c>
      <c r="CD137" s="26" t="str">
        <f t="shared" ca="1" si="183"/>
        <v>No</v>
      </c>
      <c r="CE137" s="26" t="str">
        <f t="shared" ca="1" si="184"/>
        <v>NA</v>
      </c>
      <c r="CI137" s="31" t="str">
        <f t="shared" si="185"/>
        <v/>
      </c>
      <c r="CJ137" s="26" t="str">
        <f t="shared" ca="1" si="186"/>
        <v>NA</v>
      </c>
      <c r="CK137" s="26" t="str">
        <f t="shared" ca="1" si="187"/>
        <v>No</v>
      </c>
      <c r="DN137" s="26" t="str">
        <f t="shared" ca="1" si="188"/>
        <v>Yes</v>
      </c>
      <c r="DV137" t="str">
        <f t="shared" si="189"/>
        <v/>
      </c>
      <c r="DZ137" t="str">
        <f t="shared" si="190"/>
        <v/>
      </c>
      <c r="EA137" t="str">
        <f t="shared" si="191"/>
        <v/>
      </c>
      <c r="EB137" t="str">
        <f t="shared" si="192"/>
        <v/>
      </c>
      <c r="EC137" t="str">
        <f t="shared" si="193"/>
        <v/>
      </c>
      <c r="ED137" t="str">
        <f t="shared" si="194"/>
        <v/>
      </c>
      <c r="EE137" s="34" t="str">
        <f t="shared" si="195"/>
        <v/>
      </c>
      <c r="ER137" s="32" t="str">
        <f t="shared" si="196"/>
        <v/>
      </c>
      <c r="FA137" s="31" t="str">
        <f t="shared" si="197"/>
        <v/>
      </c>
      <c r="FM137" s="31" t="str">
        <f t="shared" si="198"/>
        <v/>
      </c>
      <c r="FQ137" s="26" t="s">
        <v>350</v>
      </c>
      <c r="FR137" s="39" t="str">
        <f t="shared" ca="1" si="199"/>
        <v>GNB</v>
      </c>
      <c r="GO137" t="str">
        <f t="shared" ca="1" si="200"/>
        <v/>
      </c>
      <c r="GP137" t="str">
        <f t="shared" si="201"/>
        <v/>
      </c>
      <c r="GS137" t="str">
        <f t="shared" ca="1" si="202"/>
        <v/>
      </c>
      <c r="GY137" t="str">
        <f t="shared" ca="1" si="203"/>
        <v/>
      </c>
      <c r="GZ137" t="str">
        <f t="shared" si="204"/>
        <v/>
      </c>
      <c r="HF137" t="str">
        <f t="shared" ca="1" si="205"/>
        <v/>
      </c>
      <c r="HG137" s="31" t="str">
        <f t="shared" si="206"/>
        <v/>
      </c>
      <c r="HM137" t="str">
        <f t="shared" ca="1" si="207"/>
        <v/>
      </c>
      <c r="HN137" t="str">
        <f t="shared" si="208"/>
        <v/>
      </c>
      <c r="HT137" t="str">
        <f t="shared" ca="1" si="209"/>
        <v/>
      </c>
      <c r="HU137" t="str">
        <f t="shared" si="210"/>
        <v/>
      </c>
      <c r="IA137" s="37" t="str">
        <f t="shared" ca="1" si="211"/>
        <v/>
      </c>
      <c r="IB137" t="str">
        <f t="shared" si="212"/>
        <v/>
      </c>
      <c r="IH137" s="37" t="str">
        <f t="shared" ca="1" si="213"/>
        <v/>
      </c>
      <c r="II137" t="str">
        <f t="shared" si="214"/>
        <v/>
      </c>
      <c r="JT137" s="26" t="str">
        <f t="shared" si="215"/>
        <v/>
      </c>
      <c r="JV137" t="str">
        <f t="shared" si="216"/>
        <v/>
      </c>
      <c r="KK137" t="str">
        <f t="shared" si="217"/>
        <v/>
      </c>
      <c r="KM137" s="31" t="str">
        <f t="shared" si="218"/>
        <v/>
      </c>
      <c r="KP137" s="38" t="str">
        <f t="shared" si="219"/>
        <v/>
      </c>
      <c r="KX137" t="str">
        <f t="shared" si="220"/>
        <v/>
      </c>
      <c r="KY137" t="str">
        <f t="shared" si="221"/>
        <v/>
      </c>
      <c r="LB137" t="str">
        <f t="shared" si="222"/>
        <v/>
      </c>
      <c r="LD137" t="str">
        <f t="shared" si="223"/>
        <v/>
      </c>
      <c r="LE137" t="str">
        <f t="shared" si="224"/>
        <v/>
      </c>
      <c r="LO137" t="str">
        <f t="shared" si="225"/>
        <v/>
      </c>
    </row>
    <row r="138" spans="1:327" ht="16" x14ac:dyDescent="0.2">
      <c r="A138" t="e">
        <f t="shared" ca="1" si="151"/>
        <v>#N/A</v>
      </c>
      <c r="E138" s="27" t="str">
        <f t="shared" ca="1" si="152"/>
        <v>Feb</v>
      </c>
      <c r="F138" s="27" t="str">
        <f t="shared" ca="1" si="153"/>
        <v>Mar</v>
      </c>
      <c r="G138" s="28" t="str">
        <f t="shared" ca="1" si="154"/>
        <v/>
      </c>
      <c r="H138" t="str">
        <f t="shared" si="155"/>
        <v/>
      </c>
      <c r="I138" s="26">
        <f t="shared" ca="1" si="156"/>
        <v>6</v>
      </c>
      <c r="L138" s="31" t="str">
        <f t="shared" si="157"/>
        <v/>
      </c>
      <c r="O138" s="26">
        <f t="shared" ca="1" si="158"/>
        <v>29</v>
      </c>
      <c r="P138" s="26" t="str">
        <f t="shared" ca="1" si="159"/>
        <v>Yes</v>
      </c>
      <c r="Q138" s="26" t="str">
        <f t="shared" ca="1" si="159"/>
        <v>No</v>
      </c>
      <c r="R138" s="26" t="str">
        <f t="shared" ca="1" si="159"/>
        <v>No</v>
      </c>
      <c r="S138" s="26" t="str">
        <f t="shared" ca="1" si="160"/>
        <v>Hispanic</v>
      </c>
      <c r="T138" s="26" t="str">
        <f t="shared" ca="1" si="161"/>
        <v>No</v>
      </c>
      <c r="U138" s="26">
        <f t="shared" ca="1" si="162"/>
        <v>3448</v>
      </c>
      <c r="X138" s="26" t="str">
        <f t="shared" ca="1" si="163"/>
        <v>No</v>
      </c>
      <c r="Y138" s="26" t="str">
        <f t="shared" ca="1" si="163"/>
        <v>No</v>
      </c>
      <c r="Z138" s="26" t="str">
        <f t="shared" ca="1" si="163"/>
        <v>No</v>
      </c>
      <c r="AA138" s="26" t="str">
        <f t="shared" ca="1" si="163"/>
        <v>Yes</v>
      </c>
      <c r="AB138" s="26" t="str">
        <f t="shared" ca="1" si="164"/>
        <v>Yes</v>
      </c>
      <c r="AG138" s="26" t="str">
        <f t="shared" ca="1" si="165"/>
        <v>No</v>
      </c>
      <c r="AH138" s="26" t="str">
        <f t="shared" ca="1" si="165"/>
        <v>No</v>
      </c>
      <c r="AI138" s="26" t="str">
        <f t="shared" ca="1" si="165"/>
        <v>No</v>
      </c>
      <c r="AJ138" s="26" t="str">
        <f t="shared" ca="1" si="165"/>
        <v>Yes</v>
      </c>
      <c r="AK138" s="26" t="str">
        <f t="shared" ca="1" si="166"/>
        <v>No</v>
      </c>
      <c r="AL138" s="26" t="str">
        <f t="shared" ca="1" si="166"/>
        <v>Yes</v>
      </c>
      <c r="AM138" s="26">
        <f t="shared" ca="1" si="167"/>
        <v>1</v>
      </c>
      <c r="AN138" s="26">
        <f t="shared" ca="1" si="168"/>
        <v>1</v>
      </c>
      <c r="AT138" t="str">
        <f t="shared" ca="1" si="169"/>
        <v>Male</v>
      </c>
      <c r="AU138">
        <f t="shared" ca="1" si="170"/>
        <v>3442</v>
      </c>
      <c r="AV138">
        <f t="shared" ca="1" si="171"/>
        <v>-1</v>
      </c>
      <c r="AW138">
        <f t="shared" ca="1" si="172"/>
        <v>31</v>
      </c>
      <c r="AX138">
        <f t="shared" ca="1" si="173"/>
        <v>5</v>
      </c>
      <c r="BB138" t="str">
        <f t="shared" ca="1" si="174"/>
        <v>Vaginal</v>
      </c>
      <c r="BC138" t="str">
        <f t="shared" ca="1" si="175"/>
        <v>Yes</v>
      </c>
      <c r="BD138" t="str">
        <f t="shared" ca="1" si="175"/>
        <v>Yes</v>
      </c>
      <c r="BG138" t="str">
        <f t="shared" ca="1" si="176"/>
        <v>No</v>
      </c>
      <c r="BH138">
        <f t="shared" ca="1" si="177"/>
        <v>37</v>
      </c>
      <c r="BI138">
        <f t="shared" ca="1" si="178"/>
        <v>-11</v>
      </c>
      <c r="BJ138">
        <f t="shared" ca="1" si="179"/>
        <v>18</v>
      </c>
      <c r="BK138" t="str">
        <f t="shared" si="180"/>
        <v/>
      </c>
      <c r="BL138" s="26">
        <f t="shared" ca="1" si="181"/>
        <v>20</v>
      </c>
      <c r="BO138" s="26" t="str">
        <f t="shared" ca="1" si="182"/>
        <v>Yes</v>
      </c>
      <c r="CD138" s="26" t="str">
        <f t="shared" ca="1" si="183"/>
        <v>No</v>
      </c>
      <c r="CE138" s="26" t="str">
        <f t="shared" ca="1" si="184"/>
        <v>NA</v>
      </c>
      <c r="CI138" s="31" t="str">
        <f t="shared" si="185"/>
        <v/>
      </c>
      <c r="CJ138" s="26" t="str">
        <f t="shared" ca="1" si="186"/>
        <v>NA</v>
      </c>
      <c r="CK138" s="26" t="str">
        <f t="shared" ca="1" si="187"/>
        <v>Yes</v>
      </c>
      <c r="DN138" s="26" t="str">
        <f t="shared" ca="1" si="188"/>
        <v>Yes</v>
      </c>
      <c r="DV138" t="str">
        <f t="shared" si="189"/>
        <v/>
      </c>
      <c r="DZ138" t="str">
        <f t="shared" si="190"/>
        <v/>
      </c>
      <c r="EA138" t="str">
        <f t="shared" si="191"/>
        <v/>
      </c>
      <c r="EB138" t="str">
        <f t="shared" si="192"/>
        <v/>
      </c>
      <c r="EC138" t="str">
        <f t="shared" si="193"/>
        <v/>
      </c>
      <c r="ED138" t="str">
        <f t="shared" si="194"/>
        <v/>
      </c>
      <c r="EE138" s="34" t="str">
        <f t="shared" si="195"/>
        <v/>
      </c>
      <c r="ER138" s="32" t="str">
        <f t="shared" si="196"/>
        <v/>
      </c>
      <c r="FA138" s="31" t="str">
        <f t="shared" si="197"/>
        <v/>
      </c>
      <c r="FM138" s="31" t="str">
        <f t="shared" si="198"/>
        <v/>
      </c>
      <c r="FQ138" s="26" t="s">
        <v>349</v>
      </c>
      <c r="FR138" s="39" t="str">
        <f t="shared" ca="1" si="199"/>
        <v>NA</v>
      </c>
      <c r="GO138" t="str">
        <f t="shared" ca="1" si="200"/>
        <v/>
      </c>
      <c r="GP138" t="str">
        <f t="shared" si="201"/>
        <v/>
      </c>
      <c r="GS138" t="str">
        <f t="shared" ca="1" si="202"/>
        <v/>
      </c>
      <c r="GY138" t="str">
        <f t="shared" ca="1" si="203"/>
        <v/>
      </c>
      <c r="GZ138" t="str">
        <f t="shared" si="204"/>
        <v/>
      </c>
      <c r="HF138" t="str">
        <f t="shared" ca="1" si="205"/>
        <v/>
      </c>
      <c r="HG138" s="31" t="str">
        <f t="shared" si="206"/>
        <v/>
      </c>
      <c r="HM138" t="str">
        <f t="shared" ca="1" si="207"/>
        <v/>
      </c>
      <c r="HN138" t="str">
        <f t="shared" si="208"/>
        <v/>
      </c>
      <c r="HT138" t="str">
        <f t="shared" ca="1" si="209"/>
        <v/>
      </c>
      <c r="HU138" t="str">
        <f t="shared" si="210"/>
        <v/>
      </c>
      <c r="IA138" s="37" t="str">
        <f t="shared" ca="1" si="211"/>
        <v/>
      </c>
      <c r="IB138" t="str">
        <f t="shared" si="212"/>
        <v/>
      </c>
      <c r="IH138" s="37" t="str">
        <f t="shared" ca="1" si="213"/>
        <v/>
      </c>
      <c r="II138" t="str">
        <f t="shared" si="214"/>
        <v/>
      </c>
      <c r="JT138" s="26" t="str">
        <f t="shared" si="215"/>
        <v/>
      </c>
      <c r="JV138" t="str">
        <f t="shared" si="216"/>
        <v/>
      </c>
      <c r="KK138" t="str">
        <f t="shared" si="217"/>
        <v/>
      </c>
      <c r="KM138" s="31" t="str">
        <f t="shared" si="218"/>
        <v/>
      </c>
      <c r="KP138" s="38" t="str">
        <f t="shared" si="219"/>
        <v/>
      </c>
      <c r="KX138" t="str">
        <f t="shared" si="220"/>
        <v/>
      </c>
      <c r="KY138" t="str">
        <f t="shared" si="221"/>
        <v/>
      </c>
      <c r="LB138" t="str">
        <f t="shared" si="222"/>
        <v/>
      </c>
      <c r="LD138" t="str">
        <f t="shared" si="223"/>
        <v/>
      </c>
      <c r="LE138" t="str">
        <f t="shared" si="224"/>
        <v/>
      </c>
      <c r="LO138" t="str">
        <f t="shared" si="225"/>
        <v/>
      </c>
    </row>
    <row r="139" spans="1:327" ht="16" x14ac:dyDescent="0.2">
      <c r="A139" t="e">
        <f t="shared" ca="1" si="151"/>
        <v>#N/A</v>
      </c>
      <c r="E139" s="27" t="str">
        <f t="shared" ca="1" si="152"/>
        <v>May</v>
      </c>
      <c r="F139" s="27" t="str">
        <f t="shared" ca="1" si="153"/>
        <v>Aug</v>
      </c>
      <c r="G139" s="28" t="str">
        <f t="shared" ca="1" si="154"/>
        <v/>
      </c>
      <c r="H139" t="str">
        <f t="shared" si="155"/>
        <v/>
      </c>
      <c r="I139" s="26">
        <f t="shared" ca="1" si="156"/>
        <v>12</v>
      </c>
      <c r="L139" s="31" t="str">
        <f t="shared" si="157"/>
        <v/>
      </c>
      <c r="O139" s="26">
        <f t="shared" ca="1" si="158"/>
        <v>25</v>
      </c>
      <c r="P139" s="26" t="str">
        <f t="shared" ca="1" si="159"/>
        <v>Yes</v>
      </c>
      <c r="Q139" s="26" t="str">
        <f t="shared" ca="1" si="159"/>
        <v>Yes</v>
      </c>
      <c r="R139" s="26" t="str">
        <f t="shared" ca="1" si="159"/>
        <v>No</v>
      </c>
      <c r="S139" s="26" t="str">
        <f t="shared" ca="1" si="160"/>
        <v>Caucasian</v>
      </c>
      <c r="T139" s="26" t="str">
        <f t="shared" ca="1" si="161"/>
        <v>No</v>
      </c>
      <c r="U139" s="26">
        <f t="shared" ca="1" si="162"/>
        <v>3922</v>
      </c>
      <c r="X139" s="26" t="str">
        <f t="shared" ca="1" si="163"/>
        <v>Yes</v>
      </c>
      <c r="Y139" s="26" t="str">
        <f t="shared" ca="1" si="163"/>
        <v>Yes</v>
      </c>
      <c r="Z139" s="26" t="str">
        <f t="shared" ca="1" si="163"/>
        <v>No</v>
      </c>
      <c r="AA139" s="26" t="str">
        <f t="shared" ca="1" si="163"/>
        <v>Yes</v>
      </c>
      <c r="AB139" s="26" t="str">
        <f t="shared" ca="1" si="164"/>
        <v>No</v>
      </c>
      <c r="AG139" s="26" t="str">
        <f t="shared" ca="1" si="165"/>
        <v>Yes</v>
      </c>
      <c r="AH139" s="26" t="str">
        <f t="shared" ca="1" si="165"/>
        <v>No</v>
      </c>
      <c r="AI139" s="26" t="str">
        <f t="shared" ca="1" si="165"/>
        <v>No</v>
      </c>
      <c r="AJ139" s="26" t="str">
        <f t="shared" ca="1" si="165"/>
        <v>No</v>
      </c>
      <c r="AK139" s="26" t="str">
        <f t="shared" ca="1" si="166"/>
        <v>No</v>
      </c>
      <c r="AL139" s="26" t="str">
        <f t="shared" ca="1" si="166"/>
        <v>Yes</v>
      </c>
      <c r="AM139" s="26">
        <f t="shared" ca="1" si="167"/>
        <v>4</v>
      </c>
      <c r="AN139" s="26">
        <f t="shared" ca="1" si="168"/>
        <v>3</v>
      </c>
      <c r="AT139" t="str">
        <f t="shared" ca="1" si="169"/>
        <v>Male</v>
      </c>
      <c r="AU139">
        <f t="shared" ca="1" si="170"/>
        <v>617</v>
      </c>
      <c r="AV139">
        <f t="shared" ca="1" si="171"/>
        <v>-3</v>
      </c>
      <c r="AW139">
        <f t="shared" ca="1" si="172"/>
        <v>34</v>
      </c>
      <c r="AX139">
        <f t="shared" ca="1" si="173"/>
        <v>2</v>
      </c>
      <c r="BB139" t="str">
        <f t="shared" ca="1" si="174"/>
        <v>INSTRUMENTAL</v>
      </c>
      <c r="BC139" t="str">
        <f t="shared" ca="1" si="175"/>
        <v>No</v>
      </c>
      <c r="BD139" t="str">
        <f t="shared" ca="1" si="175"/>
        <v>No</v>
      </c>
      <c r="BG139" t="str">
        <f t="shared" ca="1" si="176"/>
        <v>No</v>
      </c>
      <c r="BH139">
        <f t="shared" ca="1" si="177"/>
        <v>37</v>
      </c>
      <c r="BI139">
        <f t="shared" ca="1" si="178"/>
        <v>-17</v>
      </c>
      <c r="BJ139">
        <f t="shared" ca="1" si="179"/>
        <v>11</v>
      </c>
      <c r="BK139" t="str">
        <f t="shared" si="180"/>
        <v/>
      </c>
      <c r="BL139" s="26">
        <f t="shared" ca="1" si="181"/>
        <v>13</v>
      </c>
      <c r="BO139" s="26" t="str">
        <f t="shared" ca="1" si="182"/>
        <v>Yes</v>
      </c>
      <c r="CD139" s="26" t="str">
        <f t="shared" ca="1" si="183"/>
        <v>Yes</v>
      </c>
      <c r="CE139" s="26" t="str">
        <f t="shared" ca="1" si="184"/>
        <v>LMA</v>
      </c>
      <c r="CI139" s="31" t="str">
        <f t="shared" si="185"/>
        <v/>
      </c>
      <c r="CJ139" s="26" t="str">
        <f t="shared" ca="1" si="186"/>
        <v>BS</v>
      </c>
      <c r="CK139" s="26" t="str">
        <f t="shared" ca="1" si="187"/>
        <v>NA</v>
      </c>
      <c r="DN139" s="26" t="str">
        <f t="shared" ca="1" si="188"/>
        <v>No</v>
      </c>
      <c r="DV139" t="str">
        <f t="shared" si="189"/>
        <v/>
      </c>
      <c r="DZ139" t="str">
        <f t="shared" si="190"/>
        <v/>
      </c>
      <c r="EA139" t="str">
        <f t="shared" si="191"/>
        <v/>
      </c>
      <c r="EB139" t="str">
        <f t="shared" si="192"/>
        <v/>
      </c>
      <c r="EC139" t="str">
        <f t="shared" si="193"/>
        <v/>
      </c>
      <c r="ED139" t="str">
        <f t="shared" si="194"/>
        <v/>
      </c>
      <c r="EE139" s="34" t="str">
        <f t="shared" si="195"/>
        <v/>
      </c>
      <c r="ER139" s="32" t="str">
        <f t="shared" si="196"/>
        <v/>
      </c>
      <c r="FA139" s="31" t="str">
        <f t="shared" si="197"/>
        <v/>
      </c>
      <c r="FM139" s="31" t="str">
        <f t="shared" si="198"/>
        <v/>
      </c>
      <c r="FQ139" s="26" t="s">
        <v>350</v>
      </c>
      <c r="FR139" s="39" t="str">
        <f t="shared" ca="1" si="199"/>
        <v>Other</v>
      </c>
      <c r="GO139" t="str">
        <f t="shared" ca="1" si="200"/>
        <v/>
      </c>
      <c r="GP139" t="str">
        <f t="shared" si="201"/>
        <v/>
      </c>
      <c r="GS139" t="str">
        <f t="shared" ca="1" si="202"/>
        <v/>
      </c>
      <c r="GY139" t="str">
        <f t="shared" ca="1" si="203"/>
        <v/>
      </c>
      <c r="GZ139" t="str">
        <f t="shared" si="204"/>
        <v/>
      </c>
      <c r="HF139" t="str">
        <f t="shared" ca="1" si="205"/>
        <v/>
      </c>
      <c r="HG139" s="31" t="str">
        <f t="shared" si="206"/>
        <v/>
      </c>
      <c r="HM139" t="str">
        <f t="shared" ca="1" si="207"/>
        <v/>
      </c>
      <c r="HN139" t="str">
        <f t="shared" si="208"/>
        <v/>
      </c>
      <c r="HT139" t="str">
        <f t="shared" ca="1" si="209"/>
        <v/>
      </c>
      <c r="HU139" t="str">
        <f t="shared" si="210"/>
        <v/>
      </c>
      <c r="IA139" s="37" t="str">
        <f t="shared" ca="1" si="211"/>
        <v/>
      </c>
      <c r="IB139" t="str">
        <f t="shared" si="212"/>
        <v/>
      </c>
      <c r="IH139" s="37" t="str">
        <f t="shared" ca="1" si="213"/>
        <v/>
      </c>
      <c r="II139" t="str">
        <f t="shared" si="214"/>
        <v/>
      </c>
      <c r="JT139" s="26" t="str">
        <f t="shared" si="215"/>
        <v/>
      </c>
      <c r="JV139" t="str">
        <f t="shared" si="216"/>
        <v/>
      </c>
      <c r="KK139" t="str">
        <f t="shared" si="217"/>
        <v/>
      </c>
      <c r="KM139" s="31" t="str">
        <f t="shared" si="218"/>
        <v/>
      </c>
      <c r="KP139" s="38" t="str">
        <f t="shared" si="219"/>
        <v/>
      </c>
      <c r="KX139" t="str">
        <f t="shared" si="220"/>
        <v/>
      </c>
      <c r="KY139" t="str">
        <f t="shared" si="221"/>
        <v/>
      </c>
      <c r="LB139" t="str">
        <f t="shared" si="222"/>
        <v/>
      </c>
      <c r="LD139" t="str">
        <f t="shared" si="223"/>
        <v/>
      </c>
      <c r="LE139" t="str">
        <f t="shared" si="224"/>
        <v/>
      </c>
      <c r="LO139" t="str">
        <f t="shared" si="225"/>
        <v/>
      </c>
    </row>
    <row r="140" spans="1:327" ht="16" x14ac:dyDescent="0.2">
      <c r="A140" t="e">
        <f t="shared" ca="1" si="151"/>
        <v>#N/A</v>
      </c>
      <c r="E140" s="27" t="str">
        <f t="shared" ca="1" si="152"/>
        <v>Jun</v>
      </c>
      <c r="F140" s="27" t="str">
        <f t="shared" ca="1" si="153"/>
        <v>May</v>
      </c>
      <c r="G140" s="28" t="str">
        <f t="shared" ca="1" si="154"/>
        <v/>
      </c>
      <c r="H140" t="str">
        <f t="shared" si="155"/>
        <v/>
      </c>
      <c r="I140" s="26">
        <f t="shared" ca="1" si="156"/>
        <v>1</v>
      </c>
      <c r="L140" s="31" t="str">
        <f t="shared" si="157"/>
        <v/>
      </c>
      <c r="O140" s="26">
        <f t="shared" ca="1" si="158"/>
        <v>31</v>
      </c>
      <c r="P140" s="26" t="str">
        <f t="shared" ca="1" si="159"/>
        <v>Yes</v>
      </c>
      <c r="Q140" s="26" t="str">
        <f t="shared" ca="1" si="159"/>
        <v>Yes</v>
      </c>
      <c r="R140" s="26" t="str">
        <f t="shared" ca="1" si="159"/>
        <v>Yes</v>
      </c>
      <c r="S140" s="26" t="str">
        <f t="shared" ca="1" si="160"/>
        <v>Eskimo</v>
      </c>
      <c r="T140" s="26" t="str">
        <f t="shared" ca="1" si="161"/>
        <v>No</v>
      </c>
      <c r="U140" s="26">
        <f t="shared" ca="1" si="162"/>
        <v>3414</v>
      </c>
      <c r="X140" s="26" t="str">
        <f t="shared" ca="1" si="163"/>
        <v>No</v>
      </c>
      <c r="Y140" s="26" t="str">
        <f t="shared" ca="1" si="163"/>
        <v>No</v>
      </c>
      <c r="Z140" s="26" t="str">
        <f t="shared" ca="1" si="163"/>
        <v>Yes</v>
      </c>
      <c r="AA140" s="26" t="str">
        <f t="shared" ca="1" si="163"/>
        <v>Yes</v>
      </c>
      <c r="AB140" s="26" t="str">
        <f t="shared" ca="1" si="164"/>
        <v>Yes</v>
      </c>
      <c r="AG140" s="26" t="str">
        <f t="shared" ca="1" si="165"/>
        <v>Yes</v>
      </c>
      <c r="AH140" s="26" t="str">
        <f t="shared" ca="1" si="165"/>
        <v>No</v>
      </c>
      <c r="AI140" s="26" t="str">
        <f t="shared" ca="1" si="165"/>
        <v>Yes</v>
      </c>
      <c r="AJ140" s="26" t="str">
        <f t="shared" ca="1" si="165"/>
        <v>Yes</v>
      </c>
      <c r="AK140" s="26" t="str">
        <f t="shared" ca="1" si="166"/>
        <v>Yes</v>
      </c>
      <c r="AL140" s="26" t="str">
        <f t="shared" ca="1" si="166"/>
        <v>No</v>
      </c>
      <c r="AM140" s="26">
        <f t="shared" ca="1" si="167"/>
        <v>3</v>
      </c>
      <c r="AN140" s="26">
        <f t="shared" ca="1" si="168"/>
        <v>1</v>
      </c>
      <c r="AT140" t="str">
        <f t="shared" ca="1" si="169"/>
        <v>Male</v>
      </c>
      <c r="AU140">
        <f t="shared" ca="1" si="170"/>
        <v>1146</v>
      </c>
      <c r="AV140">
        <f t="shared" ca="1" si="171"/>
        <v>3</v>
      </c>
      <c r="AW140">
        <f t="shared" ca="1" si="172"/>
        <v>30</v>
      </c>
      <c r="AX140">
        <f t="shared" ca="1" si="173"/>
        <v>5</v>
      </c>
      <c r="BB140" t="str">
        <f t="shared" ca="1" si="174"/>
        <v>INSTRUMENTAL</v>
      </c>
      <c r="BC140" t="str">
        <f t="shared" ca="1" si="175"/>
        <v>No</v>
      </c>
      <c r="BD140" t="str">
        <f t="shared" ca="1" si="175"/>
        <v>No</v>
      </c>
      <c r="BG140" t="str">
        <f t="shared" ca="1" si="176"/>
        <v>Yes</v>
      </c>
      <c r="BH140">
        <f t="shared" ca="1" si="177"/>
        <v>36</v>
      </c>
      <c r="BI140">
        <f t="shared" ca="1" si="178"/>
        <v>-12</v>
      </c>
      <c r="BJ140">
        <f t="shared" ca="1" si="179"/>
        <v>10</v>
      </c>
      <c r="BK140" t="str">
        <f t="shared" si="180"/>
        <v/>
      </c>
      <c r="BL140" s="26">
        <f t="shared" ca="1" si="181"/>
        <v>12</v>
      </c>
      <c r="BO140" s="26" t="str">
        <f t="shared" ca="1" si="182"/>
        <v>Yes</v>
      </c>
      <c r="CD140" s="26" t="str">
        <f t="shared" ca="1" si="183"/>
        <v>Yes</v>
      </c>
      <c r="CE140" s="26" t="str">
        <f t="shared" ca="1" si="184"/>
        <v>ETT</v>
      </c>
      <c r="CI140" s="31" t="str">
        <f t="shared" si="185"/>
        <v/>
      </c>
      <c r="CJ140" s="26" t="str">
        <f t="shared" ca="1" si="186"/>
        <v>BS</v>
      </c>
      <c r="CK140" s="26" t="str">
        <f t="shared" ca="1" si="187"/>
        <v>Yes</v>
      </c>
      <c r="DN140" s="26" t="str">
        <f t="shared" ca="1" si="188"/>
        <v>No</v>
      </c>
      <c r="DV140" t="str">
        <f t="shared" si="189"/>
        <v/>
      </c>
      <c r="DZ140" t="str">
        <f t="shared" si="190"/>
        <v/>
      </c>
      <c r="EA140" t="str">
        <f t="shared" si="191"/>
        <v/>
      </c>
      <c r="EB140" t="str">
        <f t="shared" si="192"/>
        <v/>
      </c>
      <c r="EC140" t="str">
        <f t="shared" si="193"/>
        <v/>
      </c>
      <c r="ED140" t="str">
        <f t="shared" si="194"/>
        <v/>
      </c>
      <c r="EE140" s="34" t="str">
        <f t="shared" si="195"/>
        <v/>
      </c>
      <c r="ER140" s="32" t="str">
        <f t="shared" si="196"/>
        <v/>
      </c>
      <c r="FA140" s="31" t="str">
        <f t="shared" si="197"/>
        <v/>
      </c>
      <c r="FM140" s="31" t="str">
        <f t="shared" si="198"/>
        <v/>
      </c>
      <c r="FQ140" s="26" t="s">
        <v>349</v>
      </c>
      <c r="FR140" s="39" t="str">
        <f t="shared" ca="1" si="199"/>
        <v>NA</v>
      </c>
      <c r="GO140" t="str">
        <f t="shared" ca="1" si="200"/>
        <v/>
      </c>
      <c r="GP140" t="str">
        <f t="shared" si="201"/>
        <v/>
      </c>
      <c r="GS140" t="str">
        <f t="shared" ca="1" si="202"/>
        <v/>
      </c>
      <c r="GY140" t="str">
        <f t="shared" ca="1" si="203"/>
        <v/>
      </c>
      <c r="GZ140" t="str">
        <f t="shared" si="204"/>
        <v/>
      </c>
      <c r="HF140" t="str">
        <f t="shared" ca="1" si="205"/>
        <v/>
      </c>
      <c r="HG140" s="31" t="str">
        <f t="shared" si="206"/>
        <v/>
      </c>
      <c r="HM140" t="str">
        <f t="shared" ca="1" si="207"/>
        <v/>
      </c>
      <c r="HN140" t="str">
        <f t="shared" si="208"/>
        <v/>
      </c>
      <c r="HT140" t="str">
        <f t="shared" ca="1" si="209"/>
        <v/>
      </c>
      <c r="HU140" t="str">
        <f t="shared" si="210"/>
        <v/>
      </c>
      <c r="IA140" s="37" t="str">
        <f t="shared" ca="1" si="211"/>
        <v/>
      </c>
      <c r="IB140" t="str">
        <f t="shared" si="212"/>
        <v/>
      </c>
      <c r="IH140" s="37" t="str">
        <f t="shared" ca="1" si="213"/>
        <v/>
      </c>
      <c r="II140" t="str">
        <f t="shared" si="214"/>
        <v/>
      </c>
      <c r="JT140" s="26" t="str">
        <f t="shared" si="215"/>
        <v/>
      </c>
      <c r="JV140" t="str">
        <f t="shared" si="216"/>
        <v/>
      </c>
      <c r="KK140" t="str">
        <f t="shared" si="217"/>
        <v/>
      </c>
      <c r="KM140" s="31" t="str">
        <f t="shared" si="218"/>
        <v/>
      </c>
      <c r="KP140" s="38" t="str">
        <f t="shared" si="219"/>
        <v/>
      </c>
      <c r="KX140" t="str">
        <f t="shared" si="220"/>
        <v/>
      </c>
      <c r="KY140" t="str">
        <f t="shared" si="221"/>
        <v/>
      </c>
      <c r="LB140" t="str">
        <f t="shared" si="222"/>
        <v/>
      </c>
      <c r="LD140" t="str">
        <f t="shared" si="223"/>
        <v/>
      </c>
      <c r="LE140" t="str">
        <f t="shared" si="224"/>
        <v/>
      </c>
      <c r="LO140" t="str">
        <f t="shared" si="225"/>
        <v/>
      </c>
    </row>
    <row r="141" spans="1:327" ht="16" x14ac:dyDescent="0.2">
      <c r="A141" t="e">
        <f t="shared" ca="1" si="151"/>
        <v>#N/A</v>
      </c>
      <c r="E141" s="27" t="str">
        <f t="shared" ca="1" si="152"/>
        <v>Jul</v>
      </c>
      <c r="F141" s="27" t="str">
        <f t="shared" ca="1" si="153"/>
        <v>Apr</v>
      </c>
      <c r="G141" s="28" t="str">
        <f t="shared" ca="1" si="154"/>
        <v/>
      </c>
      <c r="H141" t="str">
        <f t="shared" si="155"/>
        <v/>
      </c>
      <c r="I141" s="26">
        <f t="shared" ca="1" si="156"/>
        <v>33</v>
      </c>
      <c r="L141" s="31" t="str">
        <f t="shared" si="157"/>
        <v/>
      </c>
      <c r="O141" s="26">
        <f t="shared" ca="1" si="158"/>
        <v>22</v>
      </c>
      <c r="P141" s="26" t="str">
        <f t="shared" ca="1" si="159"/>
        <v>Yes</v>
      </c>
      <c r="Q141" s="26" t="str">
        <f t="shared" ca="1" si="159"/>
        <v>No</v>
      </c>
      <c r="R141" s="26" t="str">
        <f t="shared" ca="1" si="159"/>
        <v>No</v>
      </c>
      <c r="S141" s="26" t="str">
        <f t="shared" ca="1" si="160"/>
        <v>African</v>
      </c>
      <c r="T141" s="26" t="str">
        <f t="shared" ca="1" si="161"/>
        <v>Yes</v>
      </c>
      <c r="U141" s="26">
        <f t="shared" ca="1" si="162"/>
        <v>3783</v>
      </c>
      <c r="X141" s="26" t="str">
        <f t="shared" ca="1" si="163"/>
        <v>Yes</v>
      </c>
      <c r="Y141" s="26" t="str">
        <f t="shared" ca="1" si="163"/>
        <v>Yes</v>
      </c>
      <c r="Z141" s="26" t="str">
        <f t="shared" ca="1" si="163"/>
        <v>No</v>
      </c>
      <c r="AA141" s="26" t="str">
        <f t="shared" ca="1" si="163"/>
        <v>No</v>
      </c>
      <c r="AB141" s="26" t="str">
        <f t="shared" ca="1" si="164"/>
        <v>No</v>
      </c>
      <c r="AG141" s="26" t="str">
        <f t="shared" ca="1" si="165"/>
        <v>No</v>
      </c>
      <c r="AH141" s="26" t="str">
        <f t="shared" ca="1" si="165"/>
        <v>Yes</v>
      </c>
      <c r="AI141" s="26" t="str">
        <f t="shared" ca="1" si="165"/>
        <v>Yes</v>
      </c>
      <c r="AJ141" s="26" t="str">
        <f t="shared" ca="1" si="165"/>
        <v>Yes</v>
      </c>
      <c r="AK141" s="26" t="str">
        <f t="shared" ca="1" si="166"/>
        <v>Yes</v>
      </c>
      <c r="AL141" s="26" t="str">
        <f t="shared" ca="1" si="166"/>
        <v>Yes</v>
      </c>
      <c r="AM141" s="26">
        <f t="shared" ca="1" si="167"/>
        <v>2</v>
      </c>
      <c r="AN141" s="26">
        <f t="shared" ca="1" si="168"/>
        <v>1</v>
      </c>
      <c r="AT141" t="str">
        <f t="shared" ca="1" si="169"/>
        <v>Male</v>
      </c>
      <c r="AU141">
        <f t="shared" ca="1" si="170"/>
        <v>1425</v>
      </c>
      <c r="AV141">
        <f t="shared" ca="1" si="171"/>
        <v>-1</v>
      </c>
      <c r="AW141">
        <f t="shared" ca="1" si="172"/>
        <v>22</v>
      </c>
      <c r="AX141">
        <f t="shared" ca="1" si="173"/>
        <v>1</v>
      </c>
      <c r="BB141" t="str">
        <f t="shared" ca="1" si="174"/>
        <v>Vaginal</v>
      </c>
      <c r="BC141" t="str">
        <f t="shared" ca="1" si="175"/>
        <v>Yes</v>
      </c>
      <c r="BD141" t="str">
        <f t="shared" ca="1" si="175"/>
        <v>Yes</v>
      </c>
      <c r="BG141" t="str">
        <f t="shared" ca="1" si="176"/>
        <v>No</v>
      </c>
      <c r="BH141">
        <f t="shared" ca="1" si="177"/>
        <v>34</v>
      </c>
      <c r="BI141">
        <f t="shared" ca="1" si="178"/>
        <v>-2</v>
      </c>
      <c r="BJ141">
        <f t="shared" ca="1" si="179"/>
        <v>7</v>
      </c>
      <c r="BK141" t="str">
        <f t="shared" si="180"/>
        <v/>
      </c>
      <c r="BL141" s="26">
        <f t="shared" ca="1" si="181"/>
        <v>9</v>
      </c>
      <c r="BO141" s="26" t="str">
        <f t="shared" ca="1" si="182"/>
        <v>No</v>
      </c>
      <c r="CD141" s="26" t="str">
        <f t="shared" ca="1" si="183"/>
        <v>Yes</v>
      </c>
      <c r="CE141" s="26" t="str">
        <f t="shared" ca="1" si="184"/>
        <v>MIST</v>
      </c>
      <c r="CI141" s="31" t="str">
        <f t="shared" si="185"/>
        <v/>
      </c>
      <c r="CJ141" s="26" t="str">
        <f t="shared" ca="1" si="186"/>
        <v>OT</v>
      </c>
      <c r="CK141" s="26" t="str">
        <f t="shared" ca="1" si="187"/>
        <v>No</v>
      </c>
      <c r="DN141" s="26" t="str">
        <f t="shared" ca="1" si="188"/>
        <v>Yes</v>
      </c>
      <c r="DV141" t="str">
        <f t="shared" si="189"/>
        <v/>
      </c>
      <c r="DZ141" t="str">
        <f t="shared" si="190"/>
        <v/>
      </c>
      <c r="EA141" t="str">
        <f t="shared" si="191"/>
        <v/>
      </c>
      <c r="EB141" t="str">
        <f t="shared" si="192"/>
        <v/>
      </c>
      <c r="EC141" t="str">
        <f t="shared" si="193"/>
        <v/>
      </c>
      <c r="ED141" t="str">
        <f t="shared" si="194"/>
        <v/>
      </c>
      <c r="EE141" s="34" t="str">
        <f t="shared" si="195"/>
        <v/>
      </c>
      <c r="ER141" s="32" t="str">
        <f t="shared" si="196"/>
        <v/>
      </c>
      <c r="FA141" s="31" t="str">
        <f t="shared" si="197"/>
        <v/>
      </c>
      <c r="FM141" s="31" t="str">
        <f t="shared" si="198"/>
        <v/>
      </c>
      <c r="FQ141" s="26" t="s">
        <v>350</v>
      </c>
      <c r="FR141" s="39" t="str">
        <f t="shared" ca="1" si="199"/>
        <v>GNB</v>
      </c>
      <c r="GO141" t="str">
        <f t="shared" ca="1" si="200"/>
        <v/>
      </c>
      <c r="GP141" t="str">
        <f t="shared" si="201"/>
        <v/>
      </c>
      <c r="GS141" t="str">
        <f t="shared" ca="1" si="202"/>
        <v/>
      </c>
      <c r="GY141" t="str">
        <f t="shared" ca="1" si="203"/>
        <v/>
      </c>
      <c r="GZ141" t="str">
        <f t="shared" si="204"/>
        <v/>
      </c>
      <c r="HF141" t="str">
        <f t="shared" ca="1" si="205"/>
        <v/>
      </c>
      <c r="HG141" s="31" t="str">
        <f t="shared" si="206"/>
        <v/>
      </c>
      <c r="HM141" t="str">
        <f t="shared" ca="1" si="207"/>
        <v/>
      </c>
      <c r="HN141" t="str">
        <f t="shared" si="208"/>
        <v/>
      </c>
      <c r="HT141" t="str">
        <f t="shared" ca="1" si="209"/>
        <v/>
      </c>
      <c r="HU141" t="str">
        <f t="shared" si="210"/>
        <v/>
      </c>
      <c r="IA141" s="37" t="str">
        <f t="shared" ca="1" si="211"/>
        <v/>
      </c>
      <c r="IB141" t="str">
        <f t="shared" si="212"/>
        <v/>
      </c>
      <c r="IH141" s="37" t="str">
        <f t="shared" ca="1" si="213"/>
        <v/>
      </c>
      <c r="II141" t="str">
        <f t="shared" si="214"/>
        <v/>
      </c>
      <c r="JT141" s="26" t="str">
        <f t="shared" si="215"/>
        <v/>
      </c>
      <c r="JV141" t="str">
        <f t="shared" si="216"/>
        <v/>
      </c>
      <c r="KK141" t="str">
        <f t="shared" si="217"/>
        <v/>
      </c>
      <c r="KM141" s="31" t="str">
        <f t="shared" si="218"/>
        <v/>
      </c>
      <c r="KP141" s="38" t="str">
        <f t="shared" si="219"/>
        <v/>
      </c>
      <c r="KX141" t="str">
        <f t="shared" si="220"/>
        <v/>
      </c>
      <c r="KY141" t="str">
        <f t="shared" si="221"/>
        <v/>
      </c>
      <c r="LB141" t="str">
        <f t="shared" si="222"/>
        <v/>
      </c>
      <c r="LD141" t="str">
        <f t="shared" si="223"/>
        <v/>
      </c>
      <c r="LE141" t="str">
        <f t="shared" si="224"/>
        <v/>
      </c>
      <c r="LO141" t="str">
        <f t="shared" si="225"/>
        <v/>
      </c>
    </row>
    <row r="142" spans="1:327" ht="16" x14ac:dyDescent="0.2">
      <c r="A142" t="e">
        <f t="shared" ca="1" si="151"/>
        <v>#N/A</v>
      </c>
      <c r="E142" s="27" t="str">
        <f t="shared" ca="1" si="152"/>
        <v>Dec</v>
      </c>
      <c r="F142" s="27" t="str">
        <f t="shared" ca="1" si="153"/>
        <v>May</v>
      </c>
      <c r="G142" s="28" t="str">
        <f t="shared" ca="1" si="154"/>
        <v/>
      </c>
      <c r="H142" t="str">
        <f t="shared" si="155"/>
        <v/>
      </c>
      <c r="I142" s="26">
        <f t="shared" ca="1" si="156"/>
        <v>61</v>
      </c>
      <c r="L142" s="31" t="str">
        <f t="shared" si="157"/>
        <v/>
      </c>
      <c r="O142" s="26">
        <f t="shared" ca="1" si="158"/>
        <v>38</v>
      </c>
      <c r="P142" s="26" t="str">
        <f t="shared" ca="1" si="159"/>
        <v>Yes</v>
      </c>
      <c r="Q142" s="26" t="str">
        <f t="shared" ca="1" si="159"/>
        <v>No</v>
      </c>
      <c r="R142" s="26" t="str">
        <f t="shared" ca="1" si="159"/>
        <v>No</v>
      </c>
      <c r="S142" s="26" t="str">
        <f t="shared" ca="1" si="160"/>
        <v>Caucasian</v>
      </c>
      <c r="T142" s="26" t="str">
        <f t="shared" ca="1" si="161"/>
        <v>Yes</v>
      </c>
      <c r="U142" s="26">
        <f t="shared" ca="1" si="162"/>
        <v>3863</v>
      </c>
      <c r="X142" s="26" t="str">
        <f t="shared" ca="1" si="163"/>
        <v>Yes</v>
      </c>
      <c r="Y142" s="26" t="str">
        <f t="shared" ca="1" si="163"/>
        <v>No</v>
      </c>
      <c r="Z142" s="26" t="str">
        <f t="shared" ca="1" si="163"/>
        <v>No</v>
      </c>
      <c r="AA142" s="26" t="str">
        <f t="shared" ca="1" si="163"/>
        <v>Yes</v>
      </c>
      <c r="AB142" s="26" t="str">
        <f t="shared" ca="1" si="164"/>
        <v>Yes</v>
      </c>
      <c r="AG142" s="26" t="str">
        <f t="shared" ca="1" si="165"/>
        <v>Yes</v>
      </c>
      <c r="AH142" s="26" t="str">
        <f t="shared" ca="1" si="165"/>
        <v>No</v>
      </c>
      <c r="AI142" s="26" t="str">
        <f t="shared" ca="1" si="165"/>
        <v>Yes</v>
      </c>
      <c r="AJ142" s="26" t="str">
        <f t="shared" ca="1" si="165"/>
        <v>Yes</v>
      </c>
      <c r="AK142" s="26" t="str">
        <f t="shared" ca="1" si="166"/>
        <v>No</v>
      </c>
      <c r="AL142" s="26" t="str">
        <f t="shared" ca="1" si="166"/>
        <v>Yes</v>
      </c>
      <c r="AM142" s="26">
        <f t="shared" ca="1" si="167"/>
        <v>3</v>
      </c>
      <c r="AN142" s="26">
        <f t="shared" ca="1" si="168"/>
        <v>3</v>
      </c>
      <c r="AT142" t="str">
        <f t="shared" ca="1" si="169"/>
        <v>Female</v>
      </c>
      <c r="AU142">
        <f t="shared" ca="1" si="170"/>
        <v>3250</v>
      </c>
      <c r="AV142">
        <f t="shared" ca="1" si="171"/>
        <v>-1</v>
      </c>
      <c r="AW142">
        <f t="shared" ca="1" si="172"/>
        <v>30</v>
      </c>
      <c r="AX142">
        <f t="shared" ca="1" si="173"/>
        <v>2</v>
      </c>
      <c r="BB142" t="str">
        <f t="shared" ca="1" si="174"/>
        <v>EMLUCS</v>
      </c>
      <c r="BC142" t="str">
        <f t="shared" ca="1" si="175"/>
        <v>Yes</v>
      </c>
      <c r="BD142" t="str">
        <f t="shared" ca="1" si="175"/>
        <v>No</v>
      </c>
      <c r="BG142" t="str">
        <f t="shared" ca="1" si="176"/>
        <v>Yes</v>
      </c>
      <c r="BH142">
        <f t="shared" ca="1" si="177"/>
        <v>38</v>
      </c>
      <c r="BI142">
        <f t="shared" ca="1" si="178"/>
        <v>-20</v>
      </c>
      <c r="BJ142">
        <f t="shared" ca="1" si="179"/>
        <v>3</v>
      </c>
      <c r="BK142" t="str">
        <f t="shared" si="180"/>
        <v/>
      </c>
      <c r="BL142" s="26" t="str">
        <f t="shared" ca="1" si="181"/>
        <v>NA</v>
      </c>
      <c r="BO142" s="26" t="str">
        <f t="shared" ca="1" si="182"/>
        <v>Yes</v>
      </c>
      <c r="CD142" s="26" t="str">
        <f t="shared" ca="1" si="183"/>
        <v>No</v>
      </c>
      <c r="CE142" s="26" t="str">
        <f t="shared" ca="1" si="184"/>
        <v>NA</v>
      </c>
      <c r="CI142" s="31" t="str">
        <f t="shared" si="185"/>
        <v/>
      </c>
      <c r="CJ142" s="26" t="str">
        <f t="shared" ca="1" si="186"/>
        <v>NA</v>
      </c>
      <c r="CK142" s="26" t="str">
        <f t="shared" ca="1" si="187"/>
        <v>Yes</v>
      </c>
      <c r="DN142" s="26" t="str">
        <f t="shared" ca="1" si="188"/>
        <v>Yes</v>
      </c>
      <c r="DV142" t="str">
        <f t="shared" si="189"/>
        <v/>
      </c>
      <c r="DZ142" t="str">
        <f t="shared" si="190"/>
        <v/>
      </c>
      <c r="EA142" t="str">
        <f t="shared" si="191"/>
        <v/>
      </c>
      <c r="EB142" t="str">
        <f t="shared" si="192"/>
        <v/>
      </c>
      <c r="EC142" t="str">
        <f t="shared" si="193"/>
        <v/>
      </c>
      <c r="ED142" t="str">
        <f t="shared" si="194"/>
        <v/>
      </c>
      <c r="EE142" s="34" t="str">
        <f t="shared" si="195"/>
        <v/>
      </c>
      <c r="ER142" s="32" t="str">
        <f t="shared" si="196"/>
        <v/>
      </c>
      <c r="FA142" s="31" t="str">
        <f t="shared" si="197"/>
        <v/>
      </c>
      <c r="FM142" s="31" t="str">
        <f t="shared" si="198"/>
        <v/>
      </c>
      <c r="FQ142" s="26" t="s">
        <v>349</v>
      </c>
      <c r="FR142" s="39" t="str">
        <f t="shared" ca="1" si="199"/>
        <v>NA</v>
      </c>
      <c r="GO142" t="str">
        <f t="shared" ca="1" si="200"/>
        <v/>
      </c>
      <c r="GP142" t="str">
        <f t="shared" si="201"/>
        <v/>
      </c>
      <c r="GS142" t="str">
        <f t="shared" ca="1" si="202"/>
        <v/>
      </c>
      <c r="GY142" t="str">
        <f t="shared" ca="1" si="203"/>
        <v/>
      </c>
      <c r="GZ142" t="str">
        <f t="shared" si="204"/>
        <v/>
      </c>
      <c r="HF142" t="str">
        <f t="shared" ca="1" si="205"/>
        <v/>
      </c>
      <c r="HG142" s="31" t="str">
        <f t="shared" si="206"/>
        <v/>
      </c>
      <c r="HM142" t="str">
        <f t="shared" ca="1" si="207"/>
        <v/>
      </c>
      <c r="HN142" t="str">
        <f t="shared" si="208"/>
        <v/>
      </c>
      <c r="HT142" t="str">
        <f t="shared" ca="1" si="209"/>
        <v/>
      </c>
      <c r="HU142" t="str">
        <f t="shared" si="210"/>
        <v/>
      </c>
      <c r="IA142" s="37" t="str">
        <f t="shared" ca="1" si="211"/>
        <v/>
      </c>
      <c r="IB142" t="str">
        <f t="shared" si="212"/>
        <v/>
      </c>
      <c r="IH142" s="37" t="str">
        <f t="shared" ca="1" si="213"/>
        <v/>
      </c>
      <c r="II142" t="str">
        <f t="shared" si="214"/>
        <v/>
      </c>
      <c r="JT142" s="26" t="str">
        <f t="shared" si="215"/>
        <v/>
      </c>
      <c r="JV142" t="str">
        <f t="shared" si="216"/>
        <v/>
      </c>
      <c r="KK142" t="str">
        <f t="shared" si="217"/>
        <v/>
      </c>
      <c r="KM142" s="31" t="str">
        <f t="shared" si="218"/>
        <v/>
      </c>
      <c r="KP142" s="38" t="str">
        <f t="shared" si="219"/>
        <v/>
      </c>
      <c r="KX142" t="str">
        <f t="shared" si="220"/>
        <v/>
      </c>
      <c r="KY142" t="str">
        <f t="shared" si="221"/>
        <v/>
      </c>
      <c r="LB142" t="str">
        <f t="shared" si="222"/>
        <v/>
      </c>
      <c r="LD142" t="str">
        <f t="shared" si="223"/>
        <v/>
      </c>
      <c r="LE142" t="str">
        <f t="shared" si="224"/>
        <v/>
      </c>
      <c r="LO142" t="str">
        <f t="shared" si="225"/>
        <v/>
      </c>
    </row>
    <row r="143" spans="1:327" ht="16" x14ac:dyDescent="0.2">
      <c r="A143" t="e">
        <f t="shared" ca="1" si="151"/>
        <v>#N/A</v>
      </c>
      <c r="E143" s="27" t="str">
        <f t="shared" ca="1" si="152"/>
        <v>Apr</v>
      </c>
      <c r="F143" s="27" t="str">
        <f t="shared" ca="1" si="153"/>
        <v>Apr</v>
      </c>
      <c r="G143" s="28" t="str">
        <f t="shared" ca="1" si="154"/>
        <v/>
      </c>
      <c r="H143" t="str">
        <f t="shared" si="155"/>
        <v/>
      </c>
      <c r="I143" s="26">
        <f t="shared" ca="1" si="156"/>
        <v>39</v>
      </c>
      <c r="L143" s="31" t="str">
        <f t="shared" si="157"/>
        <v/>
      </c>
      <c r="O143" s="26">
        <f t="shared" ca="1" si="158"/>
        <v>26</v>
      </c>
      <c r="P143" s="26" t="str">
        <f t="shared" ca="1" si="159"/>
        <v>No</v>
      </c>
      <c r="Q143" s="26" t="str">
        <f t="shared" ca="1" si="159"/>
        <v>No</v>
      </c>
      <c r="R143" s="26" t="str">
        <f t="shared" ca="1" si="159"/>
        <v>Yes</v>
      </c>
      <c r="S143" s="26" t="str">
        <f t="shared" ca="1" si="160"/>
        <v>Eskimo</v>
      </c>
      <c r="T143" s="26" t="str">
        <f t="shared" ca="1" si="161"/>
        <v>No</v>
      </c>
      <c r="U143" s="26">
        <f t="shared" ca="1" si="162"/>
        <v>3315</v>
      </c>
      <c r="X143" s="26" t="str">
        <f t="shared" ca="1" si="163"/>
        <v>No</v>
      </c>
      <c r="Y143" s="26" t="str">
        <f t="shared" ca="1" si="163"/>
        <v>No</v>
      </c>
      <c r="Z143" s="26" t="str">
        <f t="shared" ca="1" si="163"/>
        <v>Yes</v>
      </c>
      <c r="AA143" s="26" t="str">
        <f t="shared" ca="1" si="163"/>
        <v>Yes</v>
      </c>
      <c r="AB143" s="26" t="str">
        <f t="shared" ca="1" si="164"/>
        <v>Yes</v>
      </c>
      <c r="AG143" s="26" t="str">
        <f t="shared" ca="1" si="165"/>
        <v>No</v>
      </c>
      <c r="AH143" s="26" t="str">
        <f t="shared" ca="1" si="165"/>
        <v>No</v>
      </c>
      <c r="AI143" s="26" t="str">
        <f t="shared" ca="1" si="165"/>
        <v>Yes</v>
      </c>
      <c r="AJ143" s="26" t="str">
        <f t="shared" ca="1" si="165"/>
        <v>No</v>
      </c>
      <c r="AK143" s="26" t="str">
        <f t="shared" ca="1" si="166"/>
        <v>No</v>
      </c>
      <c r="AL143" s="26" t="str">
        <f t="shared" ca="1" si="166"/>
        <v>Yes</v>
      </c>
      <c r="AM143" s="26">
        <f t="shared" ca="1" si="167"/>
        <v>2</v>
      </c>
      <c r="AN143" s="26">
        <f t="shared" ca="1" si="168"/>
        <v>2</v>
      </c>
      <c r="AT143" t="str">
        <f t="shared" ca="1" si="169"/>
        <v>Male</v>
      </c>
      <c r="AU143">
        <f t="shared" ca="1" si="170"/>
        <v>1682</v>
      </c>
      <c r="AV143">
        <f t="shared" ca="1" si="171"/>
        <v>-3</v>
      </c>
      <c r="AW143">
        <f t="shared" ca="1" si="172"/>
        <v>37</v>
      </c>
      <c r="AX143">
        <f t="shared" ca="1" si="173"/>
        <v>4</v>
      </c>
      <c r="BB143" t="str">
        <f t="shared" ca="1" si="174"/>
        <v>Vaginal</v>
      </c>
      <c r="BC143" t="str">
        <f t="shared" ca="1" si="175"/>
        <v>No</v>
      </c>
      <c r="BD143" t="str">
        <f t="shared" ca="1" si="175"/>
        <v>No</v>
      </c>
      <c r="BG143" t="str">
        <f t="shared" ca="1" si="176"/>
        <v>No</v>
      </c>
      <c r="BH143">
        <f t="shared" ca="1" si="177"/>
        <v>34</v>
      </c>
      <c r="BI143">
        <f t="shared" ca="1" si="178"/>
        <v>-7</v>
      </c>
      <c r="BJ143">
        <f t="shared" ca="1" si="179"/>
        <v>4</v>
      </c>
      <c r="BK143" t="str">
        <f t="shared" si="180"/>
        <v/>
      </c>
      <c r="BL143" s="26">
        <f t="shared" ca="1" si="181"/>
        <v>6</v>
      </c>
      <c r="BO143" s="26" t="str">
        <f t="shared" ca="1" si="182"/>
        <v>No</v>
      </c>
      <c r="CD143" s="26" t="str">
        <f t="shared" ca="1" si="183"/>
        <v>No</v>
      </c>
      <c r="CE143" s="26" t="str">
        <f t="shared" ca="1" si="184"/>
        <v>NA</v>
      </c>
      <c r="CI143" s="31" t="str">
        <f t="shared" si="185"/>
        <v/>
      </c>
      <c r="CJ143" s="26" t="str">
        <f t="shared" ca="1" si="186"/>
        <v>NA</v>
      </c>
      <c r="CK143" s="26" t="str">
        <f t="shared" ca="1" si="187"/>
        <v>NA</v>
      </c>
      <c r="DN143" s="26" t="str">
        <f t="shared" ca="1" si="188"/>
        <v>No</v>
      </c>
      <c r="DV143" t="str">
        <f t="shared" si="189"/>
        <v/>
      </c>
      <c r="DZ143" t="str">
        <f t="shared" si="190"/>
        <v/>
      </c>
      <c r="EA143" t="str">
        <f t="shared" si="191"/>
        <v/>
      </c>
      <c r="EB143" t="str">
        <f t="shared" si="192"/>
        <v/>
      </c>
      <c r="EC143" t="str">
        <f t="shared" si="193"/>
        <v/>
      </c>
      <c r="ED143" t="str">
        <f t="shared" si="194"/>
        <v/>
      </c>
      <c r="EE143" s="34" t="str">
        <f t="shared" si="195"/>
        <v/>
      </c>
      <c r="ER143" s="32" t="str">
        <f t="shared" si="196"/>
        <v/>
      </c>
      <c r="FA143" s="31" t="str">
        <f t="shared" si="197"/>
        <v/>
      </c>
      <c r="FM143" s="31" t="str">
        <f t="shared" si="198"/>
        <v/>
      </c>
      <c r="FQ143" s="26" t="s">
        <v>349</v>
      </c>
      <c r="FR143" s="39" t="str">
        <f t="shared" ca="1" si="199"/>
        <v>NA</v>
      </c>
      <c r="GO143" t="str">
        <f t="shared" ca="1" si="200"/>
        <v/>
      </c>
      <c r="GP143" t="str">
        <f t="shared" si="201"/>
        <v/>
      </c>
      <c r="GS143" t="str">
        <f t="shared" ca="1" si="202"/>
        <v/>
      </c>
      <c r="GY143" t="str">
        <f t="shared" ca="1" si="203"/>
        <v/>
      </c>
      <c r="GZ143" t="str">
        <f t="shared" si="204"/>
        <v/>
      </c>
      <c r="HF143" t="str">
        <f t="shared" ca="1" si="205"/>
        <v/>
      </c>
      <c r="HG143" s="31" t="str">
        <f t="shared" si="206"/>
        <v/>
      </c>
      <c r="HM143" t="str">
        <f t="shared" ca="1" si="207"/>
        <v/>
      </c>
      <c r="HN143" t="str">
        <f t="shared" si="208"/>
        <v/>
      </c>
      <c r="HT143" t="str">
        <f t="shared" ca="1" si="209"/>
        <v/>
      </c>
      <c r="HU143" t="str">
        <f t="shared" si="210"/>
        <v/>
      </c>
      <c r="IA143" s="37" t="str">
        <f t="shared" ca="1" si="211"/>
        <v/>
      </c>
      <c r="IB143" t="str">
        <f t="shared" si="212"/>
        <v/>
      </c>
      <c r="IH143" s="37" t="str">
        <f t="shared" ca="1" si="213"/>
        <v/>
      </c>
      <c r="II143" t="str">
        <f t="shared" si="214"/>
        <v/>
      </c>
      <c r="JT143" s="26" t="str">
        <f t="shared" si="215"/>
        <v/>
      </c>
      <c r="JV143" t="str">
        <f t="shared" si="216"/>
        <v/>
      </c>
      <c r="KK143" t="str">
        <f t="shared" si="217"/>
        <v/>
      </c>
      <c r="KM143" s="31" t="str">
        <f t="shared" si="218"/>
        <v/>
      </c>
      <c r="KP143" s="38" t="str">
        <f t="shared" si="219"/>
        <v/>
      </c>
      <c r="KX143" t="str">
        <f t="shared" si="220"/>
        <v/>
      </c>
      <c r="KY143" t="str">
        <f t="shared" si="221"/>
        <v/>
      </c>
      <c r="LB143" t="str">
        <f t="shared" si="222"/>
        <v/>
      </c>
      <c r="LD143" t="str">
        <f t="shared" si="223"/>
        <v/>
      </c>
      <c r="LE143" t="str">
        <f t="shared" si="224"/>
        <v/>
      </c>
      <c r="LO143" t="str">
        <f t="shared" si="225"/>
        <v/>
      </c>
    </row>
    <row r="144" spans="1:327" ht="16" x14ac:dyDescent="0.2">
      <c r="A144" t="e">
        <f t="shared" ca="1" si="151"/>
        <v>#N/A</v>
      </c>
      <c r="E144" s="27" t="str">
        <f t="shared" ca="1" si="152"/>
        <v>Apr</v>
      </c>
      <c r="F144" s="27" t="str">
        <f t="shared" ca="1" si="153"/>
        <v>May</v>
      </c>
      <c r="G144" s="28" t="str">
        <f t="shared" ca="1" si="154"/>
        <v/>
      </c>
      <c r="H144" t="str">
        <f t="shared" si="155"/>
        <v/>
      </c>
      <c r="I144" s="26">
        <f t="shared" ca="1" si="156"/>
        <v>16</v>
      </c>
      <c r="L144" s="31" t="str">
        <f t="shared" si="157"/>
        <v/>
      </c>
      <c r="O144" s="26">
        <f t="shared" ca="1" si="158"/>
        <v>19</v>
      </c>
      <c r="P144" s="26" t="str">
        <f t="shared" ca="1" si="159"/>
        <v>No</v>
      </c>
      <c r="Q144" s="26" t="str">
        <f t="shared" ca="1" si="159"/>
        <v>No</v>
      </c>
      <c r="R144" s="26" t="str">
        <f t="shared" ca="1" si="159"/>
        <v>No</v>
      </c>
      <c r="S144" s="26" t="str">
        <f t="shared" ca="1" si="160"/>
        <v>Hispanic</v>
      </c>
      <c r="T144" s="26" t="str">
        <f t="shared" ca="1" si="161"/>
        <v>No</v>
      </c>
      <c r="U144" s="26">
        <f t="shared" ca="1" si="162"/>
        <v>3947</v>
      </c>
      <c r="X144" s="26" t="str">
        <f t="shared" ca="1" si="163"/>
        <v>No</v>
      </c>
      <c r="Y144" s="26" t="str">
        <f t="shared" ca="1" si="163"/>
        <v>Yes</v>
      </c>
      <c r="Z144" s="26" t="str">
        <f t="shared" ca="1" si="163"/>
        <v>No</v>
      </c>
      <c r="AA144" s="26" t="str">
        <f t="shared" ca="1" si="163"/>
        <v>No</v>
      </c>
      <c r="AB144" s="26" t="str">
        <f t="shared" ca="1" si="164"/>
        <v>Yes</v>
      </c>
      <c r="AG144" s="26" t="str">
        <f t="shared" ca="1" si="165"/>
        <v>Yes</v>
      </c>
      <c r="AH144" s="26" t="str">
        <f t="shared" ca="1" si="165"/>
        <v>Yes</v>
      </c>
      <c r="AI144" s="26" t="str">
        <f t="shared" ca="1" si="165"/>
        <v>No</v>
      </c>
      <c r="AJ144" s="26" t="str">
        <f t="shared" ca="1" si="165"/>
        <v>No</v>
      </c>
      <c r="AK144" s="26" t="str">
        <f t="shared" ca="1" si="166"/>
        <v>No</v>
      </c>
      <c r="AL144" s="26" t="str">
        <f t="shared" ca="1" si="166"/>
        <v>Yes</v>
      </c>
      <c r="AM144" s="26">
        <f t="shared" ca="1" si="167"/>
        <v>3</v>
      </c>
      <c r="AN144" s="26">
        <f t="shared" ca="1" si="168"/>
        <v>1</v>
      </c>
      <c r="AT144" t="str">
        <f t="shared" ca="1" si="169"/>
        <v>Female</v>
      </c>
      <c r="AU144">
        <f t="shared" ca="1" si="170"/>
        <v>887</v>
      </c>
      <c r="AV144">
        <f t="shared" ca="1" si="171"/>
        <v>0</v>
      </c>
      <c r="AW144">
        <f t="shared" ca="1" si="172"/>
        <v>30</v>
      </c>
      <c r="AX144">
        <f t="shared" ca="1" si="173"/>
        <v>4</v>
      </c>
      <c r="BB144" t="str">
        <f t="shared" ca="1" si="174"/>
        <v>ELUCS</v>
      </c>
      <c r="BC144" t="str">
        <f t="shared" ca="1" si="175"/>
        <v>Yes</v>
      </c>
      <c r="BD144" t="str">
        <f t="shared" ca="1" si="175"/>
        <v>No</v>
      </c>
      <c r="BG144" t="str">
        <f t="shared" ca="1" si="176"/>
        <v>Yes</v>
      </c>
      <c r="BH144">
        <f t="shared" ca="1" si="177"/>
        <v>37</v>
      </c>
      <c r="BI144">
        <f t="shared" ca="1" si="178"/>
        <v>-5</v>
      </c>
      <c r="BJ144">
        <f t="shared" ca="1" si="179"/>
        <v>6</v>
      </c>
      <c r="BK144" t="str">
        <f t="shared" si="180"/>
        <v/>
      </c>
      <c r="BL144" s="26">
        <f t="shared" ca="1" si="181"/>
        <v>8</v>
      </c>
      <c r="BO144" s="26" t="str">
        <f t="shared" ca="1" si="182"/>
        <v>No</v>
      </c>
      <c r="CD144" s="26" t="str">
        <f t="shared" ca="1" si="183"/>
        <v>Yes</v>
      </c>
      <c r="CE144" s="26" t="str">
        <f t="shared" ca="1" si="184"/>
        <v>LMA</v>
      </c>
      <c r="CI144" s="31" t="str">
        <f t="shared" si="185"/>
        <v/>
      </c>
      <c r="CJ144" s="26" t="str">
        <f t="shared" ca="1" si="186"/>
        <v>BS</v>
      </c>
      <c r="CK144" s="26" t="str">
        <f t="shared" ca="1" si="187"/>
        <v>No</v>
      </c>
      <c r="DN144" s="26" t="str">
        <f t="shared" ca="1" si="188"/>
        <v>No</v>
      </c>
      <c r="DV144" t="str">
        <f t="shared" si="189"/>
        <v/>
      </c>
      <c r="DZ144" t="str">
        <f t="shared" si="190"/>
        <v/>
      </c>
      <c r="EA144" t="str">
        <f t="shared" si="191"/>
        <v/>
      </c>
      <c r="EB144" t="str">
        <f t="shared" si="192"/>
        <v/>
      </c>
      <c r="EC144" t="str">
        <f t="shared" si="193"/>
        <v/>
      </c>
      <c r="ED144" t="str">
        <f t="shared" si="194"/>
        <v/>
      </c>
      <c r="EE144" s="34" t="str">
        <f t="shared" si="195"/>
        <v/>
      </c>
      <c r="ER144" s="32" t="str">
        <f t="shared" si="196"/>
        <v/>
      </c>
      <c r="FA144" s="31" t="str">
        <f t="shared" si="197"/>
        <v/>
      </c>
      <c r="FM144" s="31" t="str">
        <f t="shared" si="198"/>
        <v/>
      </c>
      <c r="FQ144" s="26" t="s">
        <v>349</v>
      </c>
      <c r="FR144" s="39" t="str">
        <f t="shared" ca="1" si="199"/>
        <v>NA</v>
      </c>
      <c r="GO144" t="str">
        <f t="shared" ca="1" si="200"/>
        <v/>
      </c>
      <c r="GP144" t="str">
        <f t="shared" si="201"/>
        <v/>
      </c>
      <c r="GS144" t="str">
        <f t="shared" ca="1" si="202"/>
        <v/>
      </c>
      <c r="GY144" t="str">
        <f t="shared" ca="1" si="203"/>
        <v/>
      </c>
      <c r="GZ144" t="str">
        <f t="shared" si="204"/>
        <v/>
      </c>
      <c r="HF144" t="str">
        <f t="shared" ca="1" si="205"/>
        <v/>
      </c>
      <c r="HG144" s="31" t="str">
        <f t="shared" si="206"/>
        <v/>
      </c>
      <c r="HM144" t="str">
        <f t="shared" ca="1" si="207"/>
        <v/>
      </c>
      <c r="HN144" t="str">
        <f t="shared" si="208"/>
        <v/>
      </c>
      <c r="HT144" t="str">
        <f t="shared" ca="1" si="209"/>
        <v/>
      </c>
      <c r="HU144" t="str">
        <f t="shared" si="210"/>
        <v/>
      </c>
      <c r="IA144" s="37" t="str">
        <f t="shared" ca="1" si="211"/>
        <v/>
      </c>
      <c r="IB144" t="str">
        <f t="shared" si="212"/>
        <v/>
      </c>
      <c r="IH144" s="37" t="str">
        <f t="shared" ca="1" si="213"/>
        <v/>
      </c>
      <c r="II144" t="str">
        <f t="shared" si="214"/>
        <v/>
      </c>
      <c r="JT144" s="26" t="str">
        <f t="shared" si="215"/>
        <v/>
      </c>
      <c r="JV144" t="str">
        <f t="shared" si="216"/>
        <v/>
      </c>
      <c r="KK144" t="str">
        <f t="shared" si="217"/>
        <v/>
      </c>
      <c r="KM144" s="31" t="str">
        <f t="shared" si="218"/>
        <v/>
      </c>
      <c r="KP144" s="38" t="str">
        <f t="shared" si="219"/>
        <v/>
      </c>
      <c r="KX144" t="str">
        <f t="shared" si="220"/>
        <v/>
      </c>
      <c r="KY144" t="str">
        <f t="shared" si="221"/>
        <v/>
      </c>
      <c r="LB144" t="str">
        <f t="shared" si="222"/>
        <v/>
      </c>
      <c r="LD144" t="str">
        <f t="shared" si="223"/>
        <v/>
      </c>
      <c r="LE144" t="str">
        <f t="shared" si="224"/>
        <v/>
      </c>
      <c r="LO144" t="str">
        <f t="shared" si="225"/>
        <v/>
      </c>
    </row>
    <row r="145" spans="1:327" ht="16" x14ac:dyDescent="0.2">
      <c r="A145" t="e">
        <f t="shared" ca="1" si="151"/>
        <v>#N/A</v>
      </c>
      <c r="E145" s="27" t="str">
        <f t="shared" ca="1" si="152"/>
        <v>Sep</v>
      </c>
      <c r="F145" s="27" t="str">
        <f t="shared" ca="1" si="153"/>
        <v>Sep</v>
      </c>
      <c r="G145" s="28" t="str">
        <f t="shared" ca="1" si="154"/>
        <v/>
      </c>
      <c r="H145" t="str">
        <f t="shared" si="155"/>
        <v/>
      </c>
      <c r="I145" s="26">
        <f t="shared" ca="1" si="156"/>
        <v>76</v>
      </c>
      <c r="L145" s="31" t="str">
        <f t="shared" si="157"/>
        <v/>
      </c>
      <c r="O145" s="26">
        <f t="shared" ca="1" si="158"/>
        <v>30</v>
      </c>
      <c r="P145" s="26" t="str">
        <f t="shared" ca="1" si="159"/>
        <v>Yes</v>
      </c>
      <c r="Q145" s="26" t="str">
        <f t="shared" ca="1" si="159"/>
        <v>Yes</v>
      </c>
      <c r="R145" s="26" t="str">
        <f t="shared" ca="1" si="159"/>
        <v>Yes</v>
      </c>
      <c r="S145" s="26" t="str">
        <f t="shared" ca="1" si="160"/>
        <v>Hispanic</v>
      </c>
      <c r="T145" s="26" t="str">
        <f t="shared" ca="1" si="161"/>
        <v>No</v>
      </c>
      <c r="U145" s="26">
        <f t="shared" ca="1" si="162"/>
        <v>3665</v>
      </c>
      <c r="X145" s="26" t="str">
        <f t="shared" ca="1" si="163"/>
        <v>No</v>
      </c>
      <c r="Y145" s="26" t="str">
        <f t="shared" ca="1" si="163"/>
        <v>No</v>
      </c>
      <c r="Z145" s="26" t="str">
        <f t="shared" ca="1" si="163"/>
        <v>No</v>
      </c>
      <c r="AA145" s="26" t="str">
        <f t="shared" ca="1" si="163"/>
        <v>Yes</v>
      </c>
      <c r="AB145" s="26" t="str">
        <f t="shared" ca="1" si="164"/>
        <v>No</v>
      </c>
      <c r="AG145" s="26" t="str">
        <f t="shared" ca="1" si="165"/>
        <v>No</v>
      </c>
      <c r="AH145" s="26" t="str">
        <f t="shared" ca="1" si="165"/>
        <v>No</v>
      </c>
      <c r="AI145" s="26" t="str">
        <f t="shared" ca="1" si="165"/>
        <v>No</v>
      </c>
      <c r="AJ145" s="26" t="str">
        <f t="shared" ca="1" si="165"/>
        <v>No</v>
      </c>
      <c r="AK145" s="26" t="str">
        <f t="shared" ca="1" si="166"/>
        <v>Yes</v>
      </c>
      <c r="AL145" s="26" t="str">
        <f t="shared" ca="1" si="166"/>
        <v>No</v>
      </c>
      <c r="AM145" s="26">
        <f t="shared" ca="1" si="167"/>
        <v>7</v>
      </c>
      <c r="AN145" s="26">
        <f t="shared" ca="1" si="168"/>
        <v>3</v>
      </c>
      <c r="AT145" t="str">
        <f t="shared" ca="1" si="169"/>
        <v>Male</v>
      </c>
      <c r="AU145">
        <f t="shared" ca="1" si="170"/>
        <v>3086</v>
      </c>
      <c r="AV145">
        <f t="shared" ca="1" si="171"/>
        <v>-2</v>
      </c>
      <c r="AW145">
        <f t="shared" ca="1" si="172"/>
        <v>29</v>
      </c>
      <c r="AX145">
        <f t="shared" ca="1" si="173"/>
        <v>3</v>
      </c>
      <c r="BB145" t="str">
        <f t="shared" ca="1" si="174"/>
        <v>EMLUCS</v>
      </c>
      <c r="BC145" t="str">
        <f t="shared" ca="1" si="175"/>
        <v>Yes</v>
      </c>
      <c r="BD145" t="str">
        <f t="shared" ca="1" si="175"/>
        <v>Yes</v>
      </c>
      <c r="BG145" t="str">
        <f t="shared" ca="1" si="176"/>
        <v>No</v>
      </c>
      <c r="BH145">
        <f t="shared" ca="1" si="177"/>
        <v>35</v>
      </c>
      <c r="BI145">
        <f t="shared" ca="1" si="178"/>
        <v>-14</v>
      </c>
      <c r="BJ145">
        <f t="shared" ca="1" si="179"/>
        <v>15</v>
      </c>
      <c r="BK145" t="str">
        <f t="shared" si="180"/>
        <v/>
      </c>
      <c r="BL145" s="26">
        <f t="shared" ca="1" si="181"/>
        <v>17</v>
      </c>
      <c r="BO145" s="26" t="str">
        <f t="shared" ca="1" si="182"/>
        <v>Yes</v>
      </c>
      <c r="CD145" s="26" t="str">
        <f t="shared" ca="1" si="183"/>
        <v>Yes</v>
      </c>
      <c r="CE145" s="26" t="str">
        <f t="shared" ca="1" si="184"/>
        <v>MIST</v>
      </c>
      <c r="CI145" s="31" t="str">
        <f t="shared" si="185"/>
        <v/>
      </c>
      <c r="CJ145" s="26" t="str">
        <f t="shared" ca="1" si="186"/>
        <v>NICU</v>
      </c>
      <c r="CK145" s="26" t="str">
        <f t="shared" ca="1" si="187"/>
        <v>Yes</v>
      </c>
      <c r="DN145" s="26" t="str">
        <f t="shared" ca="1" si="188"/>
        <v>Yes</v>
      </c>
      <c r="DV145" t="str">
        <f t="shared" si="189"/>
        <v/>
      </c>
      <c r="DZ145" t="str">
        <f t="shared" si="190"/>
        <v/>
      </c>
      <c r="EA145" t="str">
        <f t="shared" si="191"/>
        <v/>
      </c>
      <c r="EB145" t="str">
        <f t="shared" si="192"/>
        <v/>
      </c>
      <c r="EC145" t="str">
        <f t="shared" si="193"/>
        <v/>
      </c>
      <c r="ED145" t="str">
        <f t="shared" si="194"/>
        <v/>
      </c>
      <c r="EE145" s="34" t="str">
        <f t="shared" si="195"/>
        <v/>
      </c>
      <c r="ER145" s="32" t="str">
        <f t="shared" si="196"/>
        <v/>
      </c>
      <c r="FA145" s="31" t="str">
        <f t="shared" si="197"/>
        <v/>
      </c>
      <c r="FM145" s="31" t="str">
        <f t="shared" si="198"/>
        <v/>
      </c>
      <c r="FQ145" s="26" t="s">
        <v>349</v>
      </c>
      <c r="FR145" s="39" t="str">
        <f t="shared" ca="1" si="199"/>
        <v>NA</v>
      </c>
      <c r="GO145" t="str">
        <f t="shared" ca="1" si="200"/>
        <v/>
      </c>
      <c r="GP145" t="str">
        <f t="shared" si="201"/>
        <v/>
      </c>
      <c r="GS145" t="str">
        <f t="shared" ca="1" si="202"/>
        <v/>
      </c>
      <c r="GY145" t="str">
        <f t="shared" ca="1" si="203"/>
        <v/>
      </c>
      <c r="GZ145" t="str">
        <f t="shared" si="204"/>
        <v/>
      </c>
      <c r="HF145" t="str">
        <f t="shared" ca="1" si="205"/>
        <v/>
      </c>
      <c r="HG145" s="31" t="str">
        <f t="shared" si="206"/>
        <v/>
      </c>
      <c r="HM145" t="str">
        <f t="shared" ca="1" si="207"/>
        <v/>
      </c>
      <c r="HN145" t="str">
        <f t="shared" si="208"/>
        <v/>
      </c>
      <c r="HT145" t="str">
        <f t="shared" ca="1" si="209"/>
        <v/>
      </c>
      <c r="HU145" t="str">
        <f t="shared" si="210"/>
        <v/>
      </c>
      <c r="IA145" s="37" t="str">
        <f t="shared" ca="1" si="211"/>
        <v/>
      </c>
      <c r="IB145" t="str">
        <f t="shared" si="212"/>
        <v/>
      </c>
      <c r="IH145" s="37" t="str">
        <f t="shared" ca="1" si="213"/>
        <v/>
      </c>
      <c r="II145" t="str">
        <f t="shared" si="214"/>
        <v/>
      </c>
      <c r="JT145" s="26" t="str">
        <f t="shared" si="215"/>
        <v/>
      </c>
      <c r="JV145" t="str">
        <f t="shared" si="216"/>
        <v/>
      </c>
      <c r="KK145" t="str">
        <f t="shared" si="217"/>
        <v/>
      </c>
      <c r="KM145" s="31" t="str">
        <f t="shared" si="218"/>
        <v/>
      </c>
      <c r="KP145" s="38" t="str">
        <f t="shared" si="219"/>
        <v/>
      </c>
      <c r="KX145" t="str">
        <f t="shared" si="220"/>
        <v/>
      </c>
      <c r="KY145" t="str">
        <f t="shared" si="221"/>
        <v/>
      </c>
      <c r="LB145" t="str">
        <f t="shared" si="222"/>
        <v/>
      </c>
      <c r="LD145" t="str">
        <f t="shared" si="223"/>
        <v/>
      </c>
      <c r="LE145" t="str">
        <f t="shared" si="224"/>
        <v/>
      </c>
      <c r="LO145" t="str">
        <f t="shared" si="225"/>
        <v/>
      </c>
    </row>
    <row r="146" spans="1:327" ht="16" x14ac:dyDescent="0.2">
      <c r="A146" t="e">
        <f t="shared" ca="1" si="151"/>
        <v>#N/A</v>
      </c>
      <c r="E146" s="27" t="str">
        <f t="shared" ca="1" si="152"/>
        <v>Oct</v>
      </c>
      <c r="F146" s="27" t="str">
        <f t="shared" ca="1" si="153"/>
        <v>May</v>
      </c>
      <c r="G146" s="28" t="str">
        <f t="shared" ca="1" si="154"/>
        <v/>
      </c>
      <c r="H146" t="str">
        <f t="shared" si="155"/>
        <v/>
      </c>
      <c r="I146" s="26">
        <f t="shared" ca="1" si="156"/>
        <v>44</v>
      </c>
      <c r="L146" s="31" t="str">
        <f t="shared" si="157"/>
        <v/>
      </c>
      <c r="O146" s="26">
        <f t="shared" ca="1" si="158"/>
        <v>18</v>
      </c>
      <c r="P146" s="26" t="str">
        <f t="shared" ca="1" si="159"/>
        <v>Yes</v>
      </c>
      <c r="Q146" s="26" t="str">
        <f t="shared" ca="1" si="159"/>
        <v>No</v>
      </c>
      <c r="R146" s="26" t="str">
        <f t="shared" ca="1" si="159"/>
        <v>Yes</v>
      </c>
      <c r="S146" s="26" t="str">
        <f t="shared" ca="1" si="160"/>
        <v>Eskimo</v>
      </c>
      <c r="T146" s="26" t="str">
        <f t="shared" ca="1" si="161"/>
        <v>Yes</v>
      </c>
      <c r="U146" s="26">
        <f t="shared" ca="1" si="162"/>
        <v>3738</v>
      </c>
      <c r="X146" s="26" t="str">
        <f t="shared" ca="1" si="163"/>
        <v>Yes</v>
      </c>
      <c r="Y146" s="26" t="str">
        <f t="shared" ca="1" si="163"/>
        <v>Yes</v>
      </c>
      <c r="Z146" s="26" t="str">
        <f t="shared" ca="1" si="163"/>
        <v>Yes</v>
      </c>
      <c r="AA146" s="26" t="str">
        <f t="shared" ca="1" si="163"/>
        <v>Yes</v>
      </c>
      <c r="AB146" s="26" t="str">
        <f t="shared" ca="1" si="164"/>
        <v>Yes</v>
      </c>
      <c r="AG146" s="26" t="str">
        <f t="shared" ca="1" si="165"/>
        <v>No</v>
      </c>
      <c r="AH146" s="26" t="str">
        <f t="shared" ca="1" si="165"/>
        <v>No</v>
      </c>
      <c r="AI146" s="26" t="str">
        <f t="shared" ca="1" si="165"/>
        <v>No</v>
      </c>
      <c r="AJ146" s="26" t="str">
        <f t="shared" ca="1" si="165"/>
        <v>Yes</v>
      </c>
      <c r="AK146" s="26" t="str">
        <f t="shared" ca="1" si="166"/>
        <v>Yes</v>
      </c>
      <c r="AL146" s="26" t="str">
        <f t="shared" ca="1" si="166"/>
        <v>No</v>
      </c>
      <c r="AM146" s="26">
        <f t="shared" ca="1" si="167"/>
        <v>10</v>
      </c>
      <c r="AN146" s="26">
        <f t="shared" ca="1" si="168"/>
        <v>3</v>
      </c>
      <c r="AT146" t="str">
        <f t="shared" ca="1" si="169"/>
        <v>Female</v>
      </c>
      <c r="AU146">
        <f t="shared" ca="1" si="170"/>
        <v>2271</v>
      </c>
      <c r="AV146">
        <f t="shared" ca="1" si="171"/>
        <v>3</v>
      </c>
      <c r="AW146">
        <f t="shared" ca="1" si="172"/>
        <v>22</v>
      </c>
      <c r="AX146">
        <f t="shared" ca="1" si="173"/>
        <v>3</v>
      </c>
      <c r="BB146" t="str">
        <f t="shared" ca="1" si="174"/>
        <v>INSTRUMENTAL</v>
      </c>
      <c r="BC146" t="str">
        <f t="shared" ca="1" si="175"/>
        <v>No</v>
      </c>
      <c r="BD146" t="str">
        <f t="shared" ca="1" si="175"/>
        <v>No</v>
      </c>
      <c r="BG146" t="str">
        <f t="shared" ca="1" si="176"/>
        <v>No</v>
      </c>
      <c r="BH146">
        <f t="shared" ca="1" si="177"/>
        <v>38</v>
      </c>
      <c r="BI146">
        <f t="shared" ca="1" si="178"/>
        <v>-14</v>
      </c>
      <c r="BJ146">
        <f t="shared" ca="1" si="179"/>
        <v>12</v>
      </c>
      <c r="BK146" t="str">
        <f t="shared" si="180"/>
        <v/>
      </c>
      <c r="BL146" s="26">
        <f t="shared" ca="1" si="181"/>
        <v>14</v>
      </c>
      <c r="BO146" s="26" t="str">
        <f t="shared" ca="1" si="182"/>
        <v>Yes</v>
      </c>
      <c r="CD146" s="26" t="str">
        <f t="shared" ca="1" si="183"/>
        <v>Yes</v>
      </c>
      <c r="CE146" s="26" t="str">
        <f t="shared" ca="1" si="184"/>
        <v>ETT</v>
      </c>
      <c r="CI146" s="31" t="str">
        <f t="shared" si="185"/>
        <v/>
      </c>
      <c r="CJ146" s="26" t="str">
        <f t="shared" ca="1" si="186"/>
        <v>BS</v>
      </c>
      <c r="CK146" s="26" t="str">
        <f t="shared" ca="1" si="187"/>
        <v>No</v>
      </c>
      <c r="DN146" s="26" t="str">
        <f t="shared" ca="1" si="188"/>
        <v>No</v>
      </c>
      <c r="DV146" t="str">
        <f t="shared" si="189"/>
        <v/>
      </c>
      <c r="DZ146" t="str">
        <f t="shared" si="190"/>
        <v/>
      </c>
      <c r="EA146" t="str">
        <f t="shared" si="191"/>
        <v/>
      </c>
      <c r="EB146" t="str">
        <f t="shared" si="192"/>
        <v/>
      </c>
      <c r="EC146" t="str">
        <f t="shared" si="193"/>
        <v/>
      </c>
      <c r="ED146" t="str">
        <f t="shared" si="194"/>
        <v/>
      </c>
      <c r="EE146" s="34" t="str">
        <f t="shared" si="195"/>
        <v/>
      </c>
      <c r="ER146" s="32" t="str">
        <f t="shared" si="196"/>
        <v/>
      </c>
      <c r="FA146" s="31" t="str">
        <f t="shared" si="197"/>
        <v/>
      </c>
      <c r="FM146" s="31" t="str">
        <f t="shared" si="198"/>
        <v/>
      </c>
      <c r="FQ146" s="26" t="s">
        <v>349</v>
      </c>
      <c r="FR146" s="39" t="str">
        <f t="shared" ca="1" si="199"/>
        <v>NA</v>
      </c>
      <c r="GO146" t="str">
        <f t="shared" ca="1" si="200"/>
        <v/>
      </c>
      <c r="GP146" t="str">
        <f t="shared" si="201"/>
        <v/>
      </c>
      <c r="GS146" t="str">
        <f t="shared" ca="1" si="202"/>
        <v/>
      </c>
      <c r="GY146" t="str">
        <f t="shared" ca="1" si="203"/>
        <v/>
      </c>
      <c r="GZ146" t="str">
        <f t="shared" si="204"/>
        <v/>
      </c>
      <c r="HF146" t="str">
        <f t="shared" ca="1" si="205"/>
        <v/>
      </c>
      <c r="HG146" s="31" t="str">
        <f t="shared" si="206"/>
        <v/>
      </c>
      <c r="HM146" t="str">
        <f t="shared" ca="1" si="207"/>
        <v/>
      </c>
      <c r="HN146" t="str">
        <f t="shared" si="208"/>
        <v/>
      </c>
      <c r="HT146" t="str">
        <f t="shared" ca="1" si="209"/>
        <v/>
      </c>
      <c r="HU146" t="str">
        <f t="shared" si="210"/>
        <v/>
      </c>
      <c r="IA146" s="37" t="str">
        <f t="shared" ca="1" si="211"/>
        <v/>
      </c>
      <c r="IB146" t="str">
        <f t="shared" si="212"/>
        <v/>
      </c>
      <c r="IH146" s="37" t="str">
        <f t="shared" ca="1" si="213"/>
        <v/>
      </c>
      <c r="II146" t="str">
        <f t="shared" si="214"/>
        <v/>
      </c>
      <c r="JT146" s="26" t="str">
        <f t="shared" si="215"/>
        <v/>
      </c>
      <c r="JV146" t="str">
        <f t="shared" si="216"/>
        <v/>
      </c>
      <c r="KK146" t="str">
        <f t="shared" si="217"/>
        <v/>
      </c>
      <c r="KM146" s="31" t="str">
        <f t="shared" si="218"/>
        <v/>
      </c>
      <c r="KP146" s="38" t="str">
        <f t="shared" si="219"/>
        <v/>
      </c>
      <c r="KX146" t="str">
        <f t="shared" si="220"/>
        <v/>
      </c>
      <c r="KY146" t="str">
        <f t="shared" si="221"/>
        <v/>
      </c>
      <c r="LB146" t="str">
        <f t="shared" si="222"/>
        <v/>
      </c>
      <c r="LD146" t="str">
        <f t="shared" si="223"/>
        <v/>
      </c>
      <c r="LE146" t="str">
        <f t="shared" si="224"/>
        <v/>
      </c>
      <c r="LO146" t="str">
        <f t="shared" si="225"/>
        <v/>
      </c>
    </row>
    <row r="147" spans="1:327" ht="16" x14ac:dyDescent="0.2">
      <c r="A147" t="e">
        <f t="shared" ca="1" si="151"/>
        <v>#N/A</v>
      </c>
      <c r="E147" s="27" t="str">
        <f t="shared" ca="1" si="152"/>
        <v>Nov</v>
      </c>
      <c r="F147" s="27" t="str">
        <f t="shared" ca="1" si="153"/>
        <v>Oct</v>
      </c>
      <c r="G147" s="28" t="str">
        <f t="shared" ca="1" si="154"/>
        <v/>
      </c>
      <c r="H147" t="str">
        <f t="shared" si="155"/>
        <v/>
      </c>
      <c r="I147" s="26">
        <f t="shared" ca="1" si="156"/>
        <v>49</v>
      </c>
      <c r="L147" s="31" t="str">
        <f t="shared" si="157"/>
        <v/>
      </c>
      <c r="O147" s="26">
        <f t="shared" ca="1" si="158"/>
        <v>35</v>
      </c>
      <c r="P147" s="26" t="str">
        <f t="shared" ca="1" si="159"/>
        <v>No</v>
      </c>
      <c r="Q147" s="26" t="str">
        <f t="shared" ca="1" si="159"/>
        <v>No</v>
      </c>
      <c r="R147" s="26" t="str">
        <f t="shared" ca="1" si="159"/>
        <v>No</v>
      </c>
      <c r="S147" s="26" t="str">
        <f t="shared" ca="1" si="160"/>
        <v>Eskimo</v>
      </c>
      <c r="T147" s="26" t="str">
        <f t="shared" ca="1" si="161"/>
        <v>No</v>
      </c>
      <c r="U147" s="26">
        <f t="shared" ca="1" si="162"/>
        <v>3956</v>
      </c>
      <c r="X147" s="26" t="str">
        <f t="shared" ca="1" si="163"/>
        <v>Yes</v>
      </c>
      <c r="Y147" s="26" t="str">
        <f t="shared" ca="1" si="163"/>
        <v>Yes</v>
      </c>
      <c r="Z147" s="26" t="str">
        <f t="shared" ca="1" si="163"/>
        <v>No</v>
      </c>
      <c r="AA147" s="26" t="str">
        <f t="shared" ca="1" si="163"/>
        <v>Yes</v>
      </c>
      <c r="AB147" s="26" t="str">
        <f t="shared" ca="1" si="164"/>
        <v>No</v>
      </c>
      <c r="AG147" s="26" t="str">
        <f t="shared" ca="1" si="165"/>
        <v>No</v>
      </c>
      <c r="AH147" s="26" t="str">
        <f t="shared" ca="1" si="165"/>
        <v>Yes</v>
      </c>
      <c r="AI147" s="26" t="str">
        <f t="shared" ca="1" si="165"/>
        <v>Yes</v>
      </c>
      <c r="AJ147" s="26" t="str">
        <f t="shared" ca="1" si="165"/>
        <v>Yes</v>
      </c>
      <c r="AK147" s="26" t="str">
        <f t="shared" ca="1" si="166"/>
        <v>Yes</v>
      </c>
      <c r="AL147" s="26" t="str">
        <f t="shared" ca="1" si="166"/>
        <v>No</v>
      </c>
      <c r="AM147" s="26">
        <f t="shared" ca="1" si="167"/>
        <v>4</v>
      </c>
      <c r="AN147" s="26">
        <f t="shared" ca="1" si="168"/>
        <v>3</v>
      </c>
      <c r="AT147" t="str">
        <f t="shared" ca="1" si="169"/>
        <v>Male</v>
      </c>
      <c r="AU147">
        <f t="shared" ca="1" si="170"/>
        <v>3470</v>
      </c>
      <c r="AV147">
        <f t="shared" ca="1" si="171"/>
        <v>2</v>
      </c>
      <c r="AW147">
        <f t="shared" ca="1" si="172"/>
        <v>38</v>
      </c>
      <c r="AX147">
        <f t="shared" ca="1" si="173"/>
        <v>4</v>
      </c>
      <c r="BB147" t="str">
        <f t="shared" ca="1" si="174"/>
        <v>INSTRUMENTAL</v>
      </c>
      <c r="BC147" t="str">
        <f t="shared" ca="1" si="175"/>
        <v>No</v>
      </c>
      <c r="BD147" t="str">
        <f t="shared" ca="1" si="175"/>
        <v>Yes</v>
      </c>
      <c r="BG147" t="str">
        <f t="shared" ca="1" si="176"/>
        <v>No</v>
      </c>
      <c r="BH147">
        <f t="shared" ca="1" si="177"/>
        <v>34</v>
      </c>
      <c r="BI147">
        <f t="shared" ca="1" si="178"/>
        <v>-5</v>
      </c>
      <c r="BJ147">
        <f t="shared" ca="1" si="179"/>
        <v>19</v>
      </c>
      <c r="BK147" t="str">
        <f t="shared" si="180"/>
        <v/>
      </c>
      <c r="BL147" s="26">
        <f t="shared" ca="1" si="181"/>
        <v>21</v>
      </c>
      <c r="BO147" s="26" t="str">
        <f t="shared" ca="1" si="182"/>
        <v>Yes</v>
      </c>
      <c r="CD147" s="26" t="str">
        <f t="shared" ca="1" si="183"/>
        <v>No</v>
      </c>
      <c r="CE147" s="26" t="str">
        <f t="shared" ca="1" si="184"/>
        <v>NA</v>
      </c>
      <c r="CI147" s="31" t="str">
        <f t="shared" si="185"/>
        <v/>
      </c>
      <c r="CJ147" s="26" t="str">
        <f t="shared" ca="1" si="186"/>
        <v>NA</v>
      </c>
      <c r="CK147" s="26" t="str">
        <f t="shared" ca="1" si="187"/>
        <v>NA</v>
      </c>
      <c r="DN147" s="26" t="str">
        <f t="shared" ca="1" si="188"/>
        <v>Yes</v>
      </c>
      <c r="DV147" t="str">
        <f t="shared" si="189"/>
        <v/>
      </c>
      <c r="DZ147" t="str">
        <f t="shared" si="190"/>
        <v/>
      </c>
      <c r="EA147" t="str">
        <f t="shared" si="191"/>
        <v/>
      </c>
      <c r="EB147" t="str">
        <f t="shared" si="192"/>
        <v/>
      </c>
      <c r="EC147" t="str">
        <f t="shared" si="193"/>
        <v/>
      </c>
      <c r="ED147" t="str">
        <f t="shared" si="194"/>
        <v/>
      </c>
      <c r="EE147" s="34" t="str">
        <f t="shared" si="195"/>
        <v/>
      </c>
      <c r="ER147" s="32" t="str">
        <f t="shared" si="196"/>
        <v/>
      </c>
      <c r="FA147" s="31" t="str">
        <f t="shared" si="197"/>
        <v/>
      </c>
      <c r="FM147" s="31" t="str">
        <f t="shared" si="198"/>
        <v/>
      </c>
      <c r="FQ147" s="26" t="s">
        <v>349</v>
      </c>
      <c r="FR147" s="39" t="str">
        <f t="shared" ca="1" si="199"/>
        <v>NA</v>
      </c>
      <c r="GO147" t="str">
        <f t="shared" ca="1" si="200"/>
        <v/>
      </c>
      <c r="GP147" t="str">
        <f t="shared" si="201"/>
        <v/>
      </c>
      <c r="GS147" t="str">
        <f t="shared" ca="1" si="202"/>
        <v/>
      </c>
      <c r="GY147" t="str">
        <f t="shared" ca="1" si="203"/>
        <v/>
      </c>
      <c r="GZ147" t="str">
        <f t="shared" si="204"/>
        <v/>
      </c>
      <c r="HF147" t="str">
        <f t="shared" ca="1" si="205"/>
        <v/>
      </c>
      <c r="HG147" s="31" t="str">
        <f t="shared" si="206"/>
        <v/>
      </c>
      <c r="HM147" t="str">
        <f t="shared" ca="1" si="207"/>
        <v/>
      </c>
      <c r="HN147" t="str">
        <f t="shared" si="208"/>
        <v/>
      </c>
      <c r="HT147" t="str">
        <f t="shared" ca="1" si="209"/>
        <v/>
      </c>
      <c r="HU147" t="str">
        <f t="shared" si="210"/>
        <v/>
      </c>
      <c r="IA147" s="37" t="str">
        <f t="shared" ca="1" si="211"/>
        <v/>
      </c>
      <c r="IB147" t="str">
        <f t="shared" si="212"/>
        <v/>
      </c>
      <c r="IH147" s="37" t="str">
        <f t="shared" ca="1" si="213"/>
        <v/>
      </c>
      <c r="II147" t="str">
        <f t="shared" si="214"/>
        <v/>
      </c>
      <c r="JT147" s="26" t="str">
        <f t="shared" si="215"/>
        <v/>
      </c>
      <c r="JV147" t="str">
        <f t="shared" si="216"/>
        <v/>
      </c>
      <c r="KK147" t="str">
        <f t="shared" si="217"/>
        <v/>
      </c>
      <c r="KM147" s="31" t="str">
        <f t="shared" si="218"/>
        <v/>
      </c>
      <c r="KP147" s="38" t="str">
        <f t="shared" si="219"/>
        <v/>
      </c>
      <c r="KX147" t="str">
        <f t="shared" si="220"/>
        <v/>
      </c>
      <c r="KY147" t="str">
        <f t="shared" si="221"/>
        <v/>
      </c>
      <c r="LB147" t="str">
        <f t="shared" si="222"/>
        <v/>
      </c>
      <c r="LD147" t="str">
        <f t="shared" si="223"/>
        <v/>
      </c>
      <c r="LE147" t="str">
        <f t="shared" si="224"/>
        <v/>
      </c>
      <c r="LO147" t="str">
        <f t="shared" si="225"/>
        <v/>
      </c>
    </row>
    <row r="148" spans="1:327" ht="16" x14ac:dyDescent="0.2">
      <c r="A148" t="e">
        <f t="shared" ca="1" si="151"/>
        <v>#N/A</v>
      </c>
      <c r="E148" s="27" t="str">
        <f t="shared" ca="1" si="152"/>
        <v>Oct</v>
      </c>
      <c r="F148" s="27" t="str">
        <f t="shared" ca="1" si="153"/>
        <v>May</v>
      </c>
      <c r="G148" s="28" t="str">
        <f t="shared" ca="1" si="154"/>
        <v/>
      </c>
      <c r="H148" t="str">
        <f t="shared" si="155"/>
        <v/>
      </c>
      <c r="I148" s="26">
        <f t="shared" ca="1" si="156"/>
        <v>32</v>
      </c>
      <c r="L148" s="31" t="str">
        <f t="shared" si="157"/>
        <v/>
      </c>
      <c r="O148" s="26">
        <f t="shared" ca="1" si="158"/>
        <v>34</v>
      </c>
      <c r="P148" s="26" t="str">
        <f t="shared" ca="1" si="159"/>
        <v>No</v>
      </c>
      <c r="Q148" s="26" t="str">
        <f t="shared" ca="1" si="159"/>
        <v>No</v>
      </c>
      <c r="R148" s="26" t="str">
        <f t="shared" ca="1" si="159"/>
        <v>No</v>
      </c>
      <c r="S148" s="26" t="str">
        <f t="shared" ca="1" si="160"/>
        <v>African</v>
      </c>
      <c r="T148" s="26" t="str">
        <f t="shared" ca="1" si="161"/>
        <v>No</v>
      </c>
      <c r="U148" s="26">
        <f t="shared" ca="1" si="162"/>
        <v>3312</v>
      </c>
      <c r="X148" s="26" t="str">
        <f t="shared" ca="1" si="163"/>
        <v>Yes</v>
      </c>
      <c r="Y148" s="26" t="str">
        <f t="shared" ca="1" si="163"/>
        <v>No</v>
      </c>
      <c r="Z148" s="26" t="str">
        <f t="shared" ca="1" si="163"/>
        <v>Yes</v>
      </c>
      <c r="AA148" s="26" t="str">
        <f t="shared" ca="1" si="163"/>
        <v>Yes</v>
      </c>
      <c r="AB148" s="26" t="str">
        <f t="shared" ca="1" si="164"/>
        <v>No</v>
      </c>
      <c r="AG148" s="26" t="str">
        <f t="shared" ca="1" si="165"/>
        <v>No</v>
      </c>
      <c r="AH148" s="26" t="str">
        <f t="shared" ca="1" si="165"/>
        <v>Yes</v>
      </c>
      <c r="AI148" s="26" t="str">
        <f t="shared" ca="1" si="165"/>
        <v>Yes</v>
      </c>
      <c r="AJ148" s="26" t="str">
        <f t="shared" ca="1" si="165"/>
        <v>No</v>
      </c>
      <c r="AK148" s="26" t="str">
        <f t="shared" ca="1" si="166"/>
        <v>Yes</v>
      </c>
      <c r="AL148" s="26" t="str">
        <f t="shared" ca="1" si="166"/>
        <v>Yes</v>
      </c>
      <c r="AM148" s="26">
        <f t="shared" ca="1" si="167"/>
        <v>4</v>
      </c>
      <c r="AN148" s="26">
        <f t="shared" ca="1" si="168"/>
        <v>2</v>
      </c>
      <c r="AT148" t="str">
        <f t="shared" ca="1" si="169"/>
        <v>Male</v>
      </c>
      <c r="AU148">
        <f t="shared" ca="1" si="170"/>
        <v>2109</v>
      </c>
      <c r="AV148">
        <f t="shared" ca="1" si="171"/>
        <v>3</v>
      </c>
      <c r="AW148">
        <f t="shared" ca="1" si="172"/>
        <v>27</v>
      </c>
      <c r="AX148">
        <f t="shared" ca="1" si="173"/>
        <v>0</v>
      </c>
      <c r="BB148" t="str">
        <f t="shared" ca="1" si="174"/>
        <v>EMLUCS</v>
      </c>
      <c r="BC148" t="str">
        <f t="shared" ca="1" si="175"/>
        <v>No</v>
      </c>
      <c r="BD148" t="str">
        <f t="shared" ca="1" si="175"/>
        <v>Yes</v>
      </c>
      <c r="BG148" t="str">
        <f t="shared" ca="1" si="176"/>
        <v>Yes</v>
      </c>
      <c r="BH148">
        <f t="shared" ca="1" si="177"/>
        <v>36</v>
      </c>
      <c r="BI148">
        <f t="shared" ca="1" si="178"/>
        <v>-5</v>
      </c>
      <c r="BJ148">
        <f t="shared" ca="1" si="179"/>
        <v>7</v>
      </c>
      <c r="BK148" t="str">
        <f t="shared" si="180"/>
        <v/>
      </c>
      <c r="BL148" s="26">
        <f t="shared" ca="1" si="181"/>
        <v>9</v>
      </c>
      <c r="BO148" s="26" t="str">
        <f t="shared" ca="1" si="182"/>
        <v>No</v>
      </c>
      <c r="CD148" s="26" t="str">
        <f t="shared" ca="1" si="183"/>
        <v>Yes</v>
      </c>
      <c r="CE148" s="26" t="str">
        <f t="shared" ca="1" si="184"/>
        <v>MIST</v>
      </c>
      <c r="CI148" s="31" t="str">
        <f t="shared" si="185"/>
        <v/>
      </c>
      <c r="CJ148" s="26" t="str">
        <f t="shared" ca="1" si="186"/>
        <v>BS</v>
      </c>
      <c r="CK148" s="26" t="str">
        <f t="shared" ca="1" si="187"/>
        <v>No</v>
      </c>
      <c r="DN148" s="26" t="str">
        <f t="shared" ca="1" si="188"/>
        <v>No</v>
      </c>
      <c r="DV148" t="str">
        <f t="shared" si="189"/>
        <v/>
      </c>
      <c r="DZ148" t="str">
        <f t="shared" si="190"/>
        <v/>
      </c>
      <c r="EA148" t="str">
        <f t="shared" si="191"/>
        <v/>
      </c>
      <c r="EB148" t="str">
        <f t="shared" si="192"/>
        <v/>
      </c>
      <c r="EC148" t="str">
        <f t="shared" si="193"/>
        <v/>
      </c>
      <c r="ED148" t="str">
        <f t="shared" si="194"/>
        <v/>
      </c>
      <c r="EE148" s="34" t="str">
        <f t="shared" si="195"/>
        <v/>
      </c>
      <c r="ER148" s="32" t="str">
        <f t="shared" si="196"/>
        <v/>
      </c>
      <c r="FA148" s="31" t="str">
        <f t="shared" si="197"/>
        <v/>
      </c>
      <c r="FM148" s="31" t="str">
        <f t="shared" si="198"/>
        <v/>
      </c>
      <c r="FQ148" s="26" t="s">
        <v>350</v>
      </c>
      <c r="FR148" s="39" t="str">
        <f t="shared" ca="1" si="199"/>
        <v>GPC</v>
      </c>
      <c r="GO148" t="str">
        <f t="shared" ca="1" si="200"/>
        <v/>
      </c>
      <c r="GP148" t="str">
        <f t="shared" si="201"/>
        <v/>
      </c>
      <c r="GS148" t="str">
        <f t="shared" ca="1" si="202"/>
        <v/>
      </c>
      <c r="GY148" t="str">
        <f t="shared" ca="1" si="203"/>
        <v/>
      </c>
      <c r="GZ148" t="str">
        <f t="shared" si="204"/>
        <v/>
      </c>
      <c r="HF148" t="str">
        <f t="shared" ca="1" si="205"/>
        <v/>
      </c>
      <c r="HG148" s="31" t="str">
        <f t="shared" si="206"/>
        <v/>
      </c>
      <c r="HM148" t="str">
        <f t="shared" ca="1" si="207"/>
        <v/>
      </c>
      <c r="HN148" t="str">
        <f t="shared" si="208"/>
        <v/>
      </c>
      <c r="HT148" t="str">
        <f t="shared" ca="1" si="209"/>
        <v/>
      </c>
      <c r="HU148" t="str">
        <f t="shared" si="210"/>
        <v/>
      </c>
      <c r="IA148" s="37" t="str">
        <f t="shared" ca="1" si="211"/>
        <v/>
      </c>
      <c r="IB148" t="str">
        <f t="shared" si="212"/>
        <v/>
      </c>
      <c r="IH148" s="37" t="str">
        <f t="shared" ca="1" si="213"/>
        <v/>
      </c>
      <c r="II148" t="str">
        <f t="shared" si="214"/>
        <v/>
      </c>
      <c r="JT148" s="26" t="str">
        <f t="shared" si="215"/>
        <v/>
      </c>
      <c r="JV148" t="str">
        <f t="shared" si="216"/>
        <v/>
      </c>
      <c r="KK148" t="str">
        <f t="shared" si="217"/>
        <v/>
      </c>
      <c r="KM148" s="31" t="str">
        <f t="shared" si="218"/>
        <v/>
      </c>
      <c r="KP148" s="38" t="str">
        <f t="shared" si="219"/>
        <v/>
      </c>
      <c r="KX148" t="str">
        <f t="shared" si="220"/>
        <v/>
      </c>
      <c r="KY148" t="str">
        <f t="shared" si="221"/>
        <v/>
      </c>
      <c r="LB148" t="str">
        <f t="shared" si="222"/>
        <v/>
      </c>
      <c r="LD148" t="str">
        <f t="shared" si="223"/>
        <v/>
      </c>
      <c r="LE148" t="str">
        <f t="shared" si="224"/>
        <v/>
      </c>
      <c r="LO148" t="str">
        <f t="shared" si="225"/>
        <v/>
      </c>
    </row>
    <row r="149" spans="1:327" ht="16" x14ac:dyDescent="0.2">
      <c r="A149" t="e">
        <f t="shared" ca="1" si="151"/>
        <v>#N/A</v>
      </c>
      <c r="E149" s="27" t="str">
        <f t="shared" ca="1" si="152"/>
        <v>Mar</v>
      </c>
      <c r="F149" s="27" t="str">
        <f t="shared" ca="1" si="153"/>
        <v>May</v>
      </c>
      <c r="G149" s="28" t="str">
        <f t="shared" ca="1" si="154"/>
        <v/>
      </c>
      <c r="H149" t="str">
        <f t="shared" si="155"/>
        <v/>
      </c>
      <c r="I149" s="26">
        <f t="shared" ca="1" si="156"/>
        <v>42</v>
      </c>
      <c r="L149" s="31" t="str">
        <f t="shared" si="157"/>
        <v/>
      </c>
      <c r="O149" s="26">
        <f t="shared" ca="1" si="158"/>
        <v>39</v>
      </c>
      <c r="P149" s="26" t="str">
        <f t="shared" ca="1" si="159"/>
        <v>No</v>
      </c>
      <c r="Q149" s="26" t="str">
        <f t="shared" ca="1" si="159"/>
        <v>Yes</v>
      </c>
      <c r="R149" s="26" t="str">
        <f t="shared" ca="1" si="159"/>
        <v>Yes</v>
      </c>
      <c r="S149" s="26" t="str">
        <f t="shared" ca="1" si="160"/>
        <v>Hispanic</v>
      </c>
      <c r="T149" s="26" t="str">
        <f t="shared" ca="1" si="161"/>
        <v>No</v>
      </c>
      <c r="U149" s="26">
        <f t="shared" ca="1" si="162"/>
        <v>3295</v>
      </c>
      <c r="X149" s="26" t="str">
        <f t="shared" ca="1" si="163"/>
        <v>Yes</v>
      </c>
      <c r="Y149" s="26" t="str">
        <f t="shared" ca="1" si="163"/>
        <v>Yes</v>
      </c>
      <c r="Z149" s="26" t="str">
        <f t="shared" ca="1" si="163"/>
        <v>Yes</v>
      </c>
      <c r="AA149" s="26" t="str">
        <f t="shared" ca="1" si="163"/>
        <v>Yes</v>
      </c>
      <c r="AB149" s="26" t="str">
        <f t="shared" ca="1" si="164"/>
        <v>No</v>
      </c>
      <c r="AG149" s="26" t="str">
        <f t="shared" ca="1" si="165"/>
        <v>No</v>
      </c>
      <c r="AH149" s="26" t="str">
        <f t="shared" ca="1" si="165"/>
        <v>No</v>
      </c>
      <c r="AI149" s="26" t="str">
        <f t="shared" ca="1" si="165"/>
        <v>Yes</v>
      </c>
      <c r="AJ149" s="26" t="str">
        <f t="shared" ca="1" si="165"/>
        <v>No</v>
      </c>
      <c r="AK149" s="26" t="str">
        <f t="shared" ca="1" si="166"/>
        <v>Yes</v>
      </c>
      <c r="AL149" s="26" t="str">
        <f t="shared" ca="1" si="166"/>
        <v>Yes</v>
      </c>
      <c r="AM149" s="26">
        <f t="shared" ca="1" si="167"/>
        <v>10</v>
      </c>
      <c r="AN149" s="26">
        <f t="shared" ca="1" si="168"/>
        <v>1</v>
      </c>
      <c r="AT149" t="str">
        <f t="shared" ca="1" si="169"/>
        <v>Female</v>
      </c>
      <c r="AU149">
        <f t="shared" ca="1" si="170"/>
        <v>1152</v>
      </c>
      <c r="AV149">
        <f t="shared" ca="1" si="171"/>
        <v>-2</v>
      </c>
      <c r="AW149">
        <f t="shared" ca="1" si="172"/>
        <v>29</v>
      </c>
      <c r="AX149">
        <f t="shared" ca="1" si="173"/>
        <v>4</v>
      </c>
      <c r="BB149" t="str">
        <f t="shared" ca="1" si="174"/>
        <v>ELUCS</v>
      </c>
      <c r="BC149" t="str">
        <f t="shared" ca="1" si="175"/>
        <v>No</v>
      </c>
      <c r="BD149" t="str">
        <f t="shared" ca="1" si="175"/>
        <v>No</v>
      </c>
      <c r="BG149" t="str">
        <f t="shared" ca="1" si="176"/>
        <v>No</v>
      </c>
      <c r="BH149">
        <f t="shared" ca="1" si="177"/>
        <v>38</v>
      </c>
      <c r="BI149">
        <f t="shared" ca="1" si="178"/>
        <v>2</v>
      </c>
      <c r="BJ149">
        <f t="shared" ca="1" si="179"/>
        <v>13</v>
      </c>
      <c r="BK149" t="str">
        <f t="shared" si="180"/>
        <v/>
      </c>
      <c r="BL149" s="26">
        <f t="shared" ca="1" si="181"/>
        <v>15</v>
      </c>
      <c r="BO149" s="26" t="str">
        <f t="shared" ca="1" si="182"/>
        <v>Yes</v>
      </c>
      <c r="CD149" s="26" t="str">
        <f t="shared" ca="1" si="183"/>
        <v>No</v>
      </c>
      <c r="CE149" s="26" t="str">
        <f t="shared" ca="1" si="184"/>
        <v>NA</v>
      </c>
      <c r="CI149" s="31" t="str">
        <f t="shared" si="185"/>
        <v/>
      </c>
      <c r="CJ149" s="26" t="str">
        <f t="shared" ca="1" si="186"/>
        <v>NA</v>
      </c>
      <c r="CK149" s="26" t="str">
        <f t="shared" ca="1" si="187"/>
        <v>Yes</v>
      </c>
      <c r="DN149" s="26" t="str">
        <f t="shared" ca="1" si="188"/>
        <v>No</v>
      </c>
      <c r="DV149" t="str">
        <f t="shared" si="189"/>
        <v/>
      </c>
      <c r="DZ149" t="str">
        <f t="shared" si="190"/>
        <v/>
      </c>
      <c r="EA149" t="str">
        <f t="shared" si="191"/>
        <v/>
      </c>
      <c r="EB149" t="str">
        <f t="shared" si="192"/>
        <v/>
      </c>
      <c r="EC149" t="str">
        <f t="shared" si="193"/>
        <v/>
      </c>
      <c r="ED149" t="str">
        <f t="shared" si="194"/>
        <v/>
      </c>
      <c r="EE149" s="34" t="str">
        <f t="shared" si="195"/>
        <v/>
      </c>
      <c r="ER149" s="32" t="str">
        <f t="shared" si="196"/>
        <v/>
      </c>
      <c r="FA149" s="31" t="str">
        <f t="shared" si="197"/>
        <v/>
      </c>
      <c r="FM149" s="31" t="str">
        <f t="shared" si="198"/>
        <v/>
      </c>
      <c r="FQ149" s="26" t="s">
        <v>349</v>
      </c>
      <c r="FR149" s="39" t="str">
        <f t="shared" ca="1" si="199"/>
        <v>NA</v>
      </c>
      <c r="GO149" t="str">
        <f t="shared" ca="1" si="200"/>
        <v/>
      </c>
      <c r="GP149" t="str">
        <f t="shared" si="201"/>
        <v/>
      </c>
      <c r="GS149" t="str">
        <f t="shared" ca="1" si="202"/>
        <v/>
      </c>
      <c r="GY149" t="str">
        <f t="shared" ca="1" si="203"/>
        <v/>
      </c>
      <c r="GZ149" t="str">
        <f t="shared" si="204"/>
        <v/>
      </c>
      <c r="HF149" t="str">
        <f t="shared" ca="1" si="205"/>
        <v/>
      </c>
      <c r="HG149" s="31" t="str">
        <f t="shared" si="206"/>
        <v/>
      </c>
      <c r="HM149" t="str">
        <f t="shared" ca="1" si="207"/>
        <v/>
      </c>
      <c r="HN149" t="str">
        <f t="shared" si="208"/>
        <v/>
      </c>
      <c r="HT149" t="str">
        <f t="shared" ca="1" si="209"/>
        <v/>
      </c>
      <c r="HU149" t="str">
        <f t="shared" si="210"/>
        <v/>
      </c>
      <c r="IA149" s="37" t="str">
        <f t="shared" ca="1" si="211"/>
        <v/>
      </c>
      <c r="IB149" t="str">
        <f t="shared" si="212"/>
        <v/>
      </c>
      <c r="IH149" s="37" t="str">
        <f t="shared" ca="1" si="213"/>
        <v/>
      </c>
      <c r="II149" t="str">
        <f t="shared" si="214"/>
        <v/>
      </c>
      <c r="JT149" s="26" t="str">
        <f t="shared" si="215"/>
        <v/>
      </c>
      <c r="JV149" t="str">
        <f t="shared" si="216"/>
        <v/>
      </c>
      <c r="KK149" t="str">
        <f t="shared" si="217"/>
        <v/>
      </c>
      <c r="KM149" s="31" t="str">
        <f t="shared" si="218"/>
        <v/>
      </c>
      <c r="KP149" s="38" t="str">
        <f t="shared" si="219"/>
        <v/>
      </c>
      <c r="KX149" t="str">
        <f t="shared" si="220"/>
        <v/>
      </c>
      <c r="KY149" t="str">
        <f t="shared" si="221"/>
        <v/>
      </c>
      <c r="LB149" t="str">
        <f t="shared" si="222"/>
        <v/>
      </c>
      <c r="LD149" t="str">
        <f t="shared" si="223"/>
        <v/>
      </c>
      <c r="LE149" t="str">
        <f t="shared" si="224"/>
        <v/>
      </c>
      <c r="LO149" t="str">
        <f t="shared" si="225"/>
        <v/>
      </c>
    </row>
    <row r="150" spans="1:327" ht="16" x14ac:dyDescent="0.2">
      <c r="A150" t="e">
        <f t="shared" ca="1" si="151"/>
        <v>#N/A</v>
      </c>
      <c r="E150" s="27" t="str">
        <f t="shared" ca="1" si="152"/>
        <v>Oct</v>
      </c>
      <c r="F150" s="27" t="str">
        <f t="shared" ca="1" si="153"/>
        <v>Dec</v>
      </c>
      <c r="G150" s="28" t="str">
        <f t="shared" ca="1" si="154"/>
        <v/>
      </c>
      <c r="H150" t="str">
        <f t="shared" si="155"/>
        <v/>
      </c>
      <c r="I150" s="26">
        <f t="shared" ca="1" si="156"/>
        <v>77</v>
      </c>
      <c r="L150" s="31" t="str">
        <f t="shared" si="157"/>
        <v/>
      </c>
      <c r="O150" s="26">
        <f t="shared" ca="1" si="158"/>
        <v>25</v>
      </c>
      <c r="P150" s="26" t="str">
        <f t="shared" ca="1" si="159"/>
        <v>No</v>
      </c>
      <c r="Q150" s="26" t="str">
        <f t="shared" ca="1" si="159"/>
        <v>No</v>
      </c>
      <c r="R150" s="26" t="str">
        <f t="shared" ca="1" si="159"/>
        <v>Yes</v>
      </c>
      <c r="S150" s="26" t="str">
        <f t="shared" ca="1" si="160"/>
        <v>African</v>
      </c>
      <c r="T150" s="26" t="str">
        <f t="shared" ca="1" si="161"/>
        <v>No</v>
      </c>
      <c r="U150" s="26">
        <f t="shared" ca="1" si="162"/>
        <v>3661</v>
      </c>
      <c r="X150" s="26" t="str">
        <f t="shared" ca="1" si="163"/>
        <v>No</v>
      </c>
      <c r="Y150" s="26" t="str">
        <f t="shared" ca="1" si="163"/>
        <v>Yes</v>
      </c>
      <c r="Z150" s="26" t="str">
        <f t="shared" ca="1" si="163"/>
        <v>No</v>
      </c>
      <c r="AA150" s="26" t="str">
        <f t="shared" ca="1" si="163"/>
        <v>Yes</v>
      </c>
      <c r="AB150" s="26" t="str">
        <f t="shared" ca="1" si="164"/>
        <v>No</v>
      </c>
      <c r="AG150" s="26" t="str">
        <f t="shared" ca="1" si="165"/>
        <v>Yes</v>
      </c>
      <c r="AH150" s="26" t="str">
        <f t="shared" ca="1" si="165"/>
        <v>Yes</v>
      </c>
      <c r="AI150" s="26" t="str">
        <f t="shared" ca="1" si="165"/>
        <v>Yes</v>
      </c>
      <c r="AJ150" s="26" t="str">
        <f t="shared" ca="1" si="165"/>
        <v>No</v>
      </c>
      <c r="AK150" s="26" t="str">
        <f t="shared" ca="1" si="166"/>
        <v>No</v>
      </c>
      <c r="AL150" s="26" t="str">
        <f t="shared" ca="1" si="166"/>
        <v>No</v>
      </c>
      <c r="AM150" s="26">
        <f t="shared" ca="1" si="167"/>
        <v>5</v>
      </c>
      <c r="AN150" s="26">
        <f t="shared" ca="1" si="168"/>
        <v>1</v>
      </c>
      <c r="AT150" t="str">
        <f t="shared" ca="1" si="169"/>
        <v>Female</v>
      </c>
      <c r="AU150">
        <f t="shared" ca="1" si="170"/>
        <v>3323</v>
      </c>
      <c r="AV150">
        <f t="shared" ca="1" si="171"/>
        <v>3</v>
      </c>
      <c r="AW150">
        <f t="shared" ca="1" si="172"/>
        <v>37</v>
      </c>
      <c r="AX150">
        <f t="shared" ca="1" si="173"/>
        <v>2</v>
      </c>
      <c r="BB150" t="str">
        <f t="shared" ca="1" si="174"/>
        <v>Vaginal</v>
      </c>
      <c r="BC150" t="str">
        <f t="shared" ca="1" si="175"/>
        <v>Yes</v>
      </c>
      <c r="BD150" t="str">
        <f t="shared" ca="1" si="175"/>
        <v>No</v>
      </c>
      <c r="BG150" t="str">
        <f t="shared" ca="1" si="176"/>
        <v>Yes</v>
      </c>
      <c r="BH150">
        <f t="shared" ca="1" si="177"/>
        <v>36</v>
      </c>
      <c r="BI150">
        <f t="shared" ca="1" si="178"/>
        <v>-10</v>
      </c>
      <c r="BJ150">
        <f t="shared" ca="1" si="179"/>
        <v>17</v>
      </c>
      <c r="BK150" t="str">
        <f t="shared" si="180"/>
        <v/>
      </c>
      <c r="BL150" s="26">
        <f t="shared" ca="1" si="181"/>
        <v>19</v>
      </c>
      <c r="BO150" s="26" t="str">
        <f t="shared" ca="1" si="182"/>
        <v>Yes</v>
      </c>
      <c r="CD150" s="26" t="str">
        <f t="shared" ca="1" si="183"/>
        <v>Yes</v>
      </c>
      <c r="CE150" s="26" t="str">
        <f t="shared" ca="1" si="184"/>
        <v>LMA</v>
      </c>
      <c r="CI150" s="31" t="str">
        <f t="shared" si="185"/>
        <v/>
      </c>
      <c r="CJ150" s="26" t="str">
        <f t="shared" ca="1" si="186"/>
        <v>BS</v>
      </c>
      <c r="CK150" s="26" t="str">
        <f t="shared" ca="1" si="187"/>
        <v>NA</v>
      </c>
      <c r="DN150" s="26" t="str">
        <f t="shared" ca="1" si="188"/>
        <v>Yes</v>
      </c>
      <c r="DV150" t="str">
        <f t="shared" si="189"/>
        <v/>
      </c>
      <c r="DZ150" t="str">
        <f t="shared" si="190"/>
        <v/>
      </c>
      <c r="EA150" t="str">
        <f t="shared" si="191"/>
        <v/>
      </c>
      <c r="EB150" t="str">
        <f t="shared" si="192"/>
        <v/>
      </c>
      <c r="EC150" t="str">
        <f t="shared" si="193"/>
        <v/>
      </c>
      <c r="ED150" t="str">
        <f t="shared" si="194"/>
        <v/>
      </c>
      <c r="EE150" s="34" t="str">
        <f t="shared" si="195"/>
        <v/>
      </c>
      <c r="ER150" s="32" t="str">
        <f t="shared" si="196"/>
        <v/>
      </c>
      <c r="FA150" s="31" t="str">
        <f t="shared" si="197"/>
        <v/>
      </c>
      <c r="FM150" s="31" t="str">
        <f t="shared" si="198"/>
        <v/>
      </c>
      <c r="FQ150" s="26" t="s">
        <v>350</v>
      </c>
      <c r="FR150" s="39" t="str">
        <f t="shared" ca="1" si="199"/>
        <v>Other</v>
      </c>
      <c r="GO150" t="str">
        <f t="shared" ca="1" si="200"/>
        <v/>
      </c>
      <c r="GP150" t="str">
        <f t="shared" si="201"/>
        <v/>
      </c>
      <c r="GS150" t="str">
        <f t="shared" ca="1" si="202"/>
        <v/>
      </c>
      <c r="GY150" t="str">
        <f t="shared" ca="1" si="203"/>
        <v/>
      </c>
      <c r="GZ150" t="str">
        <f t="shared" si="204"/>
        <v/>
      </c>
      <c r="HF150" t="str">
        <f t="shared" ca="1" si="205"/>
        <v/>
      </c>
      <c r="HG150" s="31" t="str">
        <f t="shared" si="206"/>
        <v/>
      </c>
      <c r="HM150" t="str">
        <f t="shared" ca="1" si="207"/>
        <v/>
      </c>
      <c r="HN150" t="str">
        <f t="shared" si="208"/>
        <v/>
      </c>
      <c r="HT150" t="str">
        <f t="shared" ca="1" si="209"/>
        <v/>
      </c>
      <c r="HU150" t="str">
        <f t="shared" si="210"/>
        <v/>
      </c>
      <c r="IA150" s="37" t="str">
        <f t="shared" ca="1" si="211"/>
        <v/>
      </c>
      <c r="IB150" t="str">
        <f t="shared" si="212"/>
        <v/>
      </c>
      <c r="IH150" s="37" t="str">
        <f t="shared" ca="1" si="213"/>
        <v/>
      </c>
      <c r="II150" t="str">
        <f t="shared" si="214"/>
        <v/>
      </c>
      <c r="JT150" s="26" t="str">
        <f t="shared" si="215"/>
        <v/>
      </c>
      <c r="JV150" t="str">
        <f t="shared" si="216"/>
        <v/>
      </c>
      <c r="KK150" t="str">
        <f t="shared" si="217"/>
        <v/>
      </c>
      <c r="KM150" s="31" t="str">
        <f t="shared" si="218"/>
        <v/>
      </c>
      <c r="KP150" s="38" t="str">
        <f t="shared" si="219"/>
        <v/>
      </c>
      <c r="KX150" t="str">
        <f t="shared" si="220"/>
        <v/>
      </c>
      <c r="KY150" t="str">
        <f t="shared" si="221"/>
        <v/>
      </c>
      <c r="LB150" t="str">
        <f t="shared" si="222"/>
        <v/>
      </c>
      <c r="LD150" t="str">
        <f t="shared" si="223"/>
        <v/>
      </c>
      <c r="LE150" t="str">
        <f t="shared" si="224"/>
        <v/>
      </c>
      <c r="LO150" t="str">
        <f t="shared" si="225"/>
        <v/>
      </c>
    </row>
    <row r="151" spans="1:327" ht="16" x14ac:dyDescent="0.2">
      <c r="A151" t="e">
        <f t="shared" ca="1" si="151"/>
        <v>#N/A</v>
      </c>
      <c r="E151" s="27" t="str">
        <f t="shared" ca="1" si="152"/>
        <v>Jun</v>
      </c>
      <c r="F151" s="27" t="str">
        <f t="shared" ca="1" si="153"/>
        <v>Feb</v>
      </c>
      <c r="G151" s="28" t="str">
        <f t="shared" ca="1" si="154"/>
        <v/>
      </c>
      <c r="H151" t="str">
        <f t="shared" si="155"/>
        <v/>
      </c>
      <c r="I151" s="26">
        <f t="shared" ca="1" si="156"/>
        <v>84</v>
      </c>
      <c r="L151" s="31" t="str">
        <f t="shared" si="157"/>
        <v/>
      </c>
      <c r="O151" s="26">
        <f t="shared" ca="1" si="158"/>
        <v>26</v>
      </c>
      <c r="P151" s="26" t="str">
        <f t="shared" ca="1" si="159"/>
        <v>No</v>
      </c>
      <c r="Q151" s="26" t="str">
        <f t="shared" ca="1" si="159"/>
        <v>No</v>
      </c>
      <c r="R151" s="26" t="str">
        <f t="shared" ca="1" si="159"/>
        <v>Yes</v>
      </c>
      <c r="S151" s="26" t="str">
        <f t="shared" ca="1" si="160"/>
        <v>Eskimo</v>
      </c>
      <c r="T151" s="26" t="str">
        <f t="shared" ca="1" si="161"/>
        <v>Yes</v>
      </c>
      <c r="U151" s="26">
        <f t="shared" ca="1" si="162"/>
        <v>3157</v>
      </c>
      <c r="X151" s="26" t="str">
        <f t="shared" ca="1" si="163"/>
        <v>No</v>
      </c>
      <c r="Y151" s="26" t="str">
        <f t="shared" ca="1" si="163"/>
        <v>No</v>
      </c>
      <c r="Z151" s="26" t="str">
        <f t="shared" ca="1" si="163"/>
        <v>Yes</v>
      </c>
      <c r="AA151" s="26" t="str">
        <f t="shared" ca="1" si="163"/>
        <v>Yes</v>
      </c>
      <c r="AB151" s="26" t="str">
        <f t="shared" ca="1" si="164"/>
        <v>Yes</v>
      </c>
      <c r="AG151" s="26" t="str">
        <f t="shared" ca="1" si="165"/>
        <v>Yes</v>
      </c>
      <c r="AH151" s="26" t="str">
        <f t="shared" ca="1" si="165"/>
        <v>No</v>
      </c>
      <c r="AI151" s="26" t="str">
        <f t="shared" ca="1" si="165"/>
        <v>Yes</v>
      </c>
      <c r="AJ151" s="26" t="str">
        <f t="shared" ca="1" si="165"/>
        <v>No</v>
      </c>
      <c r="AK151" s="26" t="str">
        <f t="shared" ca="1" si="166"/>
        <v>Yes</v>
      </c>
      <c r="AL151" s="26" t="str">
        <f t="shared" ca="1" si="166"/>
        <v>No</v>
      </c>
      <c r="AM151" s="26">
        <f t="shared" ca="1" si="167"/>
        <v>6</v>
      </c>
      <c r="AN151" s="26">
        <f t="shared" ca="1" si="168"/>
        <v>1</v>
      </c>
      <c r="AT151" t="str">
        <f t="shared" ca="1" si="169"/>
        <v>Male</v>
      </c>
      <c r="AU151">
        <f t="shared" ca="1" si="170"/>
        <v>2105</v>
      </c>
      <c r="AV151">
        <f t="shared" ca="1" si="171"/>
        <v>-3</v>
      </c>
      <c r="AW151">
        <f t="shared" ca="1" si="172"/>
        <v>24</v>
      </c>
      <c r="AX151">
        <f t="shared" ca="1" si="173"/>
        <v>3</v>
      </c>
      <c r="BB151" t="str">
        <f t="shared" ca="1" si="174"/>
        <v>INSTRUMENTAL</v>
      </c>
      <c r="BC151" t="str">
        <f t="shared" ca="1" si="175"/>
        <v>Yes</v>
      </c>
      <c r="BD151" t="str">
        <f t="shared" ca="1" si="175"/>
        <v>No</v>
      </c>
      <c r="BG151" t="str">
        <f t="shared" ca="1" si="176"/>
        <v>No</v>
      </c>
      <c r="BH151">
        <f t="shared" ca="1" si="177"/>
        <v>36</v>
      </c>
      <c r="BI151">
        <f t="shared" ca="1" si="178"/>
        <v>-3</v>
      </c>
      <c r="BJ151">
        <f t="shared" ca="1" si="179"/>
        <v>5</v>
      </c>
      <c r="BK151" t="str">
        <f t="shared" si="180"/>
        <v/>
      </c>
      <c r="BL151" s="26">
        <f t="shared" ca="1" si="181"/>
        <v>7</v>
      </c>
      <c r="BO151" s="26" t="str">
        <f t="shared" ca="1" si="182"/>
        <v>No</v>
      </c>
      <c r="CD151" s="26" t="str">
        <f t="shared" ca="1" si="183"/>
        <v>No</v>
      </c>
      <c r="CE151" s="26" t="str">
        <f t="shared" ca="1" si="184"/>
        <v>NA</v>
      </c>
      <c r="CI151" s="31" t="str">
        <f t="shared" si="185"/>
        <v/>
      </c>
      <c r="CJ151" s="26" t="str">
        <f t="shared" ca="1" si="186"/>
        <v>NA</v>
      </c>
      <c r="CK151" s="26" t="str">
        <f t="shared" ca="1" si="187"/>
        <v>No</v>
      </c>
      <c r="DN151" s="26" t="str">
        <f t="shared" ca="1" si="188"/>
        <v>Yes</v>
      </c>
      <c r="DV151" t="str">
        <f t="shared" si="189"/>
        <v/>
      </c>
      <c r="DZ151" t="str">
        <f t="shared" si="190"/>
        <v/>
      </c>
      <c r="EA151" t="str">
        <f t="shared" si="191"/>
        <v/>
      </c>
      <c r="EB151" t="str">
        <f t="shared" si="192"/>
        <v/>
      </c>
      <c r="EC151" t="str">
        <f t="shared" si="193"/>
        <v/>
      </c>
      <c r="ED151" t="str">
        <f t="shared" si="194"/>
        <v/>
      </c>
      <c r="EE151" s="34" t="str">
        <f t="shared" si="195"/>
        <v/>
      </c>
      <c r="ER151" s="32" t="str">
        <f t="shared" si="196"/>
        <v/>
      </c>
      <c r="FA151" s="31" t="str">
        <f t="shared" si="197"/>
        <v/>
      </c>
      <c r="FM151" s="31" t="str">
        <f t="shared" si="198"/>
        <v/>
      </c>
      <c r="FQ151" s="26" t="s">
        <v>350</v>
      </c>
      <c r="FR151" s="39" t="str">
        <f t="shared" ca="1" si="199"/>
        <v>Other</v>
      </c>
      <c r="GO151" t="str">
        <f t="shared" ca="1" si="200"/>
        <v/>
      </c>
      <c r="GP151" t="str">
        <f t="shared" si="201"/>
        <v/>
      </c>
      <c r="GS151" t="str">
        <f t="shared" ca="1" si="202"/>
        <v/>
      </c>
      <c r="GY151" t="str">
        <f t="shared" ca="1" si="203"/>
        <v/>
      </c>
      <c r="GZ151" t="str">
        <f t="shared" si="204"/>
        <v/>
      </c>
      <c r="HF151" t="str">
        <f t="shared" ca="1" si="205"/>
        <v/>
      </c>
      <c r="HG151" s="31" t="str">
        <f t="shared" si="206"/>
        <v/>
      </c>
      <c r="HM151" t="str">
        <f t="shared" ca="1" si="207"/>
        <v/>
      </c>
      <c r="HN151" t="str">
        <f t="shared" si="208"/>
        <v/>
      </c>
      <c r="HT151" t="str">
        <f t="shared" ca="1" si="209"/>
        <v/>
      </c>
      <c r="HU151" t="str">
        <f t="shared" si="210"/>
        <v/>
      </c>
      <c r="IA151" s="37" t="str">
        <f t="shared" ca="1" si="211"/>
        <v/>
      </c>
      <c r="IB151" t="str">
        <f t="shared" si="212"/>
        <v/>
      </c>
      <c r="IH151" s="37" t="str">
        <f t="shared" ca="1" si="213"/>
        <v/>
      </c>
      <c r="II151" t="str">
        <f t="shared" si="214"/>
        <v/>
      </c>
      <c r="JT151" s="26" t="str">
        <f t="shared" si="215"/>
        <v/>
      </c>
      <c r="JV151" t="str">
        <f t="shared" si="216"/>
        <v/>
      </c>
      <c r="KK151" t="str">
        <f t="shared" si="217"/>
        <v/>
      </c>
      <c r="KM151" s="31" t="str">
        <f t="shared" si="218"/>
        <v/>
      </c>
      <c r="KP151" s="38" t="str">
        <f t="shared" si="219"/>
        <v/>
      </c>
      <c r="KX151" t="str">
        <f t="shared" si="220"/>
        <v/>
      </c>
      <c r="KY151" t="str">
        <f t="shared" si="221"/>
        <v/>
      </c>
      <c r="LB151" t="str">
        <f t="shared" si="222"/>
        <v/>
      </c>
      <c r="LD151" t="str">
        <f t="shared" si="223"/>
        <v/>
      </c>
      <c r="LE151" t="str">
        <f t="shared" si="224"/>
        <v/>
      </c>
      <c r="LO151" t="str">
        <f t="shared" si="225"/>
        <v/>
      </c>
    </row>
    <row r="152" spans="1:327" ht="16" x14ac:dyDescent="0.2">
      <c r="A152" t="e">
        <f t="shared" ca="1" si="151"/>
        <v>#N/A</v>
      </c>
      <c r="E152" s="27" t="str">
        <f t="shared" ca="1" si="152"/>
        <v>Jul</v>
      </c>
      <c r="F152" s="27" t="str">
        <f t="shared" ca="1" si="153"/>
        <v>Apr</v>
      </c>
      <c r="G152" s="28" t="str">
        <f t="shared" ca="1" si="154"/>
        <v/>
      </c>
      <c r="H152" t="str">
        <f t="shared" si="155"/>
        <v/>
      </c>
      <c r="I152" s="26">
        <f t="shared" ca="1" si="156"/>
        <v>71</v>
      </c>
      <c r="L152" s="31" t="str">
        <f t="shared" si="157"/>
        <v/>
      </c>
      <c r="O152" s="26">
        <f t="shared" ca="1" si="158"/>
        <v>45</v>
      </c>
      <c r="P152" s="26" t="str">
        <f t="shared" ca="1" si="159"/>
        <v>No</v>
      </c>
      <c r="Q152" s="26" t="str">
        <f t="shared" ca="1" si="159"/>
        <v>Yes</v>
      </c>
      <c r="R152" s="26" t="str">
        <f t="shared" ca="1" si="159"/>
        <v>No</v>
      </c>
      <c r="S152" s="26" t="str">
        <f t="shared" ca="1" si="160"/>
        <v>Asian</v>
      </c>
      <c r="T152" s="26" t="str">
        <f t="shared" ca="1" si="161"/>
        <v>Yes</v>
      </c>
      <c r="U152" s="26">
        <f t="shared" ca="1" si="162"/>
        <v>3544</v>
      </c>
      <c r="X152" s="26" t="str">
        <f t="shared" ca="1" si="163"/>
        <v>No</v>
      </c>
      <c r="Y152" s="26" t="str">
        <f t="shared" ca="1" si="163"/>
        <v>No</v>
      </c>
      <c r="Z152" s="26" t="str">
        <f t="shared" ca="1" si="163"/>
        <v>Yes</v>
      </c>
      <c r="AA152" s="26" t="str">
        <f t="shared" ca="1" si="163"/>
        <v>Yes</v>
      </c>
      <c r="AB152" s="26" t="str">
        <f t="shared" ca="1" si="164"/>
        <v>Yes</v>
      </c>
      <c r="AG152" s="26" t="str">
        <f t="shared" ca="1" si="165"/>
        <v>Yes</v>
      </c>
      <c r="AH152" s="26" t="str">
        <f t="shared" ca="1" si="165"/>
        <v>Yes</v>
      </c>
      <c r="AI152" s="26" t="str">
        <f t="shared" ca="1" si="165"/>
        <v>No</v>
      </c>
      <c r="AJ152" s="26" t="str">
        <f t="shared" ca="1" si="165"/>
        <v>No</v>
      </c>
      <c r="AK152" s="26" t="str">
        <f t="shared" ca="1" si="166"/>
        <v>Yes</v>
      </c>
      <c r="AL152" s="26" t="str">
        <f t="shared" ca="1" si="166"/>
        <v>Yes</v>
      </c>
      <c r="AM152" s="26">
        <f t="shared" ca="1" si="167"/>
        <v>6</v>
      </c>
      <c r="AN152" s="26">
        <f t="shared" ca="1" si="168"/>
        <v>2</v>
      </c>
      <c r="AT152" t="str">
        <f t="shared" ca="1" si="169"/>
        <v>Male</v>
      </c>
      <c r="AU152">
        <f t="shared" ca="1" si="170"/>
        <v>2601</v>
      </c>
      <c r="AV152">
        <f t="shared" ca="1" si="171"/>
        <v>-1</v>
      </c>
      <c r="AW152">
        <f t="shared" ca="1" si="172"/>
        <v>24</v>
      </c>
      <c r="AX152">
        <f t="shared" ca="1" si="173"/>
        <v>1</v>
      </c>
      <c r="BB152" t="str">
        <f t="shared" ca="1" si="174"/>
        <v>EMLUCS</v>
      </c>
      <c r="BC152" t="str">
        <f t="shared" ca="1" si="175"/>
        <v>No</v>
      </c>
      <c r="BD152" t="str">
        <f t="shared" ca="1" si="175"/>
        <v>Yes</v>
      </c>
      <c r="BG152" t="str">
        <f t="shared" ca="1" si="176"/>
        <v>Yes</v>
      </c>
      <c r="BH152">
        <f t="shared" ca="1" si="177"/>
        <v>35</v>
      </c>
      <c r="BI152">
        <f t="shared" ca="1" si="178"/>
        <v>-2</v>
      </c>
      <c r="BJ152">
        <f t="shared" ca="1" si="179"/>
        <v>8</v>
      </c>
      <c r="BK152" t="str">
        <f t="shared" si="180"/>
        <v/>
      </c>
      <c r="BL152" s="26">
        <f t="shared" ca="1" si="181"/>
        <v>10</v>
      </c>
      <c r="BO152" s="26" t="str">
        <f t="shared" ca="1" si="182"/>
        <v>No</v>
      </c>
      <c r="CD152" s="26" t="str">
        <f t="shared" ca="1" si="183"/>
        <v>No</v>
      </c>
      <c r="CE152" s="26" t="str">
        <f t="shared" ca="1" si="184"/>
        <v>NA</v>
      </c>
      <c r="CI152" s="31" t="str">
        <f t="shared" si="185"/>
        <v/>
      </c>
      <c r="CJ152" s="26" t="str">
        <f t="shared" ca="1" si="186"/>
        <v>NA</v>
      </c>
      <c r="CK152" s="26" t="str">
        <f t="shared" ca="1" si="187"/>
        <v>No</v>
      </c>
      <c r="DN152" s="26" t="str">
        <f t="shared" ca="1" si="188"/>
        <v>No</v>
      </c>
      <c r="DV152" t="str">
        <f t="shared" si="189"/>
        <v/>
      </c>
      <c r="DZ152" t="str">
        <f t="shared" si="190"/>
        <v/>
      </c>
      <c r="EA152" t="str">
        <f t="shared" si="191"/>
        <v/>
      </c>
      <c r="EB152" t="str">
        <f t="shared" si="192"/>
        <v/>
      </c>
      <c r="EC152" t="str">
        <f t="shared" si="193"/>
        <v/>
      </c>
      <c r="ED152" t="str">
        <f t="shared" si="194"/>
        <v/>
      </c>
      <c r="EE152" s="34" t="str">
        <f t="shared" si="195"/>
        <v/>
      </c>
      <c r="ER152" s="32" t="str">
        <f t="shared" si="196"/>
        <v/>
      </c>
      <c r="FA152" s="31" t="str">
        <f t="shared" si="197"/>
        <v/>
      </c>
      <c r="FM152" s="31" t="str">
        <f t="shared" si="198"/>
        <v/>
      </c>
      <c r="FQ152" s="26" t="s">
        <v>349</v>
      </c>
      <c r="FR152" s="39" t="str">
        <f t="shared" ca="1" si="199"/>
        <v>NA</v>
      </c>
      <c r="GO152" t="str">
        <f t="shared" ca="1" si="200"/>
        <v/>
      </c>
      <c r="GP152" t="str">
        <f t="shared" si="201"/>
        <v/>
      </c>
      <c r="GS152" t="str">
        <f t="shared" ca="1" si="202"/>
        <v/>
      </c>
      <c r="GY152" t="str">
        <f t="shared" ca="1" si="203"/>
        <v/>
      </c>
      <c r="GZ152" t="str">
        <f t="shared" si="204"/>
        <v/>
      </c>
      <c r="HF152" t="str">
        <f t="shared" ca="1" si="205"/>
        <v/>
      </c>
      <c r="HG152" s="31" t="str">
        <f t="shared" si="206"/>
        <v/>
      </c>
      <c r="HM152" t="str">
        <f t="shared" ca="1" si="207"/>
        <v/>
      </c>
      <c r="HN152" t="str">
        <f t="shared" si="208"/>
        <v/>
      </c>
      <c r="HT152" t="str">
        <f t="shared" ca="1" si="209"/>
        <v/>
      </c>
      <c r="HU152" t="str">
        <f t="shared" si="210"/>
        <v/>
      </c>
      <c r="IA152" s="37" t="str">
        <f t="shared" ca="1" si="211"/>
        <v/>
      </c>
      <c r="IB152" t="str">
        <f t="shared" si="212"/>
        <v/>
      </c>
      <c r="IH152" s="37" t="str">
        <f t="shared" ca="1" si="213"/>
        <v/>
      </c>
      <c r="II152" t="str">
        <f t="shared" si="214"/>
        <v/>
      </c>
      <c r="JT152" s="26" t="str">
        <f t="shared" si="215"/>
        <v/>
      </c>
      <c r="JV152" t="str">
        <f t="shared" si="216"/>
        <v/>
      </c>
      <c r="KK152" t="str">
        <f t="shared" si="217"/>
        <v/>
      </c>
      <c r="KM152" s="31" t="str">
        <f t="shared" si="218"/>
        <v/>
      </c>
      <c r="KP152" s="38" t="str">
        <f t="shared" si="219"/>
        <v/>
      </c>
      <c r="KX152" t="str">
        <f t="shared" si="220"/>
        <v/>
      </c>
      <c r="KY152" t="str">
        <f t="shared" si="221"/>
        <v/>
      </c>
      <c r="LB152" t="str">
        <f t="shared" si="222"/>
        <v/>
      </c>
      <c r="LD152" t="str">
        <f t="shared" si="223"/>
        <v/>
      </c>
      <c r="LE152" t="str">
        <f t="shared" si="224"/>
        <v/>
      </c>
      <c r="LO152" t="str">
        <f t="shared" si="225"/>
        <v/>
      </c>
    </row>
    <row r="153" spans="1:327" ht="16" x14ac:dyDescent="0.2">
      <c r="A153" t="e">
        <f t="shared" ca="1" si="151"/>
        <v>#N/A</v>
      </c>
      <c r="E153" s="27" t="str">
        <f t="shared" ca="1" si="152"/>
        <v>Jul</v>
      </c>
      <c r="F153" s="27" t="str">
        <f t="shared" ca="1" si="153"/>
        <v>Oct</v>
      </c>
      <c r="G153" s="28" t="str">
        <f t="shared" ca="1" si="154"/>
        <v/>
      </c>
      <c r="H153" t="str">
        <f t="shared" si="155"/>
        <v/>
      </c>
      <c r="I153" s="26">
        <f t="shared" ca="1" si="156"/>
        <v>90</v>
      </c>
      <c r="L153" s="31" t="str">
        <f t="shared" si="157"/>
        <v/>
      </c>
      <c r="O153" s="26">
        <f t="shared" ca="1" si="158"/>
        <v>48</v>
      </c>
      <c r="P153" s="26" t="str">
        <f t="shared" ca="1" si="159"/>
        <v>No</v>
      </c>
      <c r="Q153" s="26" t="str">
        <f t="shared" ca="1" si="159"/>
        <v>No</v>
      </c>
      <c r="R153" s="26" t="str">
        <f t="shared" ca="1" si="159"/>
        <v>No</v>
      </c>
      <c r="S153" s="26" t="str">
        <f t="shared" ca="1" si="160"/>
        <v>Eskimo</v>
      </c>
      <c r="T153" s="26" t="str">
        <f t="shared" ca="1" si="161"/>
        <v>No</v>
      </c>
      <c r="U153" s="26">
        <f t="shared" ca="1" si="162"/>
        <v>3585</v>
      </c>
      <c r="X153" s="26" t="str">
        <f t="shared" ca="1" si="163"/>
        <v>No</v>
      </c>
      <c r="Y153" s="26" t="str">
        <f t="shared" ca="1" si="163"/>
        <v>Yes</v>
      </c>
      <c r="Z153" s="26" t="str">
        <f t="shared" ca="1" si="163"/>
        <v>No</v>
      </c>
      <c r="AA153" s="26" t="str">
        <f t="shared" ca="1" si="163"/>
        <v>No</v>
      </c>
      <c r="AB153" s="26" t="str">
        <f t="shared" ca="1" si="164"/>
        <v>Yes</v>
      </c>
      <c r="AG153" s="26" t="str">
        <f t="shared" ca="1" si="165"/>
        <v>No</v>
      </c>
      <c r="AH153" s="26" t="str">
        <f t="shared" ca="1" si="165"/>
        <v>No</v>
      </c>
      <c r="AI153" s="26" t="str">
        <f t="shared" ca="1" si="165"/>
        <v>No</v>
      </c>
      <c r="AJ153" s="26" t="str">
        <f t="shared" ca="1" si="165"/>
        <v>No</v>
      </c>
      <c r="AK153" s="26" t="str">
        <f t="shared" ca="1" si="166"/>
        <v>No</v>
      </c>
      <c r="AL153" s="26" t="str">
        <f t="shared" ca="1" si="166"/>
        <v>No</v>
      </c>
      <c r="AM153" s="26">
        <f t="shared" ca="1" si="167"/>
        <v>5</v>
      </c>
      <c r="AN153" s="26">
        <f t="shared" ca="1" si="168"/>
        <v>2</v>
      </c>
      <c r="AT153" t="str">
        <f t="shared" ca="1" si="169"/>
        <v>Male</v>
      </c>
      <c r="AU153">
        <f t="shared" ca="1" si="170"/>
        <v>806</v>
      </c>
      <c r="AV153">
        <f t="shared" ca="1" si="171"/>
        <v>-2</v>
      </c>
      <c r="AW153">
        <f t="shared" ca="1" si="172"/>
        <v>30</v>
      </c>
      <c r="AX153">
        <f t="shared" ca="1" si="173"/>
        <v>3</v>
      </c>
      <c r="BB153" t="str">
        <f t="shared" ca="1" si="174"/>
        <v>Vaginal</v>
      </c>
      <c r="BC153" t="str">
        <f t="shared" ca="1" si="175"/>
        <v>Yes</v>
      </c>
      <c r="BD153" t="str">
        <f t="shared" ca="1" si="175"/>
        <v>Yes</v>
      </c>
      <c r="BG153" t="str">
        <f t="shared" ca="1" si="176"/>
        <v>No</v>
      </c>
      <c r="BH153">
        <f t="shared" ca="1" si="177"/>
        <v>37</v>
      </c>
      <c r="BI153">
        <f t="shared" ca="1" si="178"/>
        <v>-6</v>
      </c>
      <c r="BJ153">
        <f t="shared" ca="1" si="179"/>
        <v>11</v>
      </c>
      <c r="BK153" t="str">
        <f t="shared" si="180"/>
        <v/>
      </c>
      <c r="BL153" s="26">
        <f t="shared" ca="1" si="181"/>
        <v>13</v>
      </c>
      <c r="BO153" s="26" t="str">
        <f t="shared" ca="1" si="182"/>
        <v>Yes</v>
      </c>
      <c r="CD153" s="26" t="str">
        <f t="shared" ca="1" si="183"/>
        <v>No</v>
      </c>
      <c r="CE153" s="26" t="str">
        <f t="shared" ca="1" si="184"/>
        <v>NA</v>
      </c>
      <c r="CI153" s="31" t="str">
        <f t="shared" si="185"/>
        <v/>
      </c>
      <c r="CJ153" s="26" t="str">
        <f t="shared" ca="1" si="186"/>
        <v>NA</v>
      </c>
      <c r="CK153" s="26" t="str">
        <f t="shared" ca="1" si="187"/>
        <v>No</v>
      </c>
      <c r="DN153" s="26" t="str">
        <f t="shared" ca="1" si="188"/>
        <v>Yes</v>
      </c>
      <c r="DV153" t="str">
        <f t="shared" si="189"/>
        <v/>
      </c>
      <c r="DZ153" t="str">
        <f t="shared" si="190"/>
        <v/>
      </c>
      <c r="EA153" t="str">
        <f t="shared" si="191"/>
        <v/>
      </c>
      <c r="EB153" t="str">
        <f t="shared" si="192"/>
        <v/>
      </c>
      <c r="EC153" t="str">
        <f t="shared" si="193"/>
        <v/>
      </c>
      <c r="ED153" t="str">
        <f t="shared" si="194"/>
        <v/>
      </c>
      <c r="EE153" s="34" t="str">
        <f t="shared" si="195"/>
        <v/>
      </c>
      <c r="ER153" s="32" t="str">
        <f t="shared" si="196"/>
        <v/>
      </c>
      <c r="FA153" s="31" t="str">
        <f t="shared" si="197"/>
        <v/>
      </c>
      <c r="FM153" s="31" t="str">
        <f t="shared" si="198"/>
        <v/>
      </c>
      <c r="FQ153" s="26" t="s">
        <v>350</v>
      </c>
      <c r="FR153" s="39" t="str">
        <f t="shared" ca="1" si="199"/>
        <v>GPC</v>
      </c>
      <c r="GO153" t="str">
        <f t="shared" ca="1" si="200"/>
        <v/>
      </c>
      <c r="GP153" t="str">
        <f t="shared" si="201"/>
        <v/>
      </c>
      <c r="GS153" t="str">
        <f t="shared" ca="1" si="202"/>
        <v/>
      </c>
      <c r="GY153" t="str">
        <f t="shared" ca="1" si="203"/>
        <v/>
      </c>
      <c r="GZ153" t="str">
        <f t="shared" si="204"/>
        <v/>
      </c>
      <c r="HF153" t="str">
        <f t="shared" ca="1" si="205"/>
        <v/>
      </c>
      <c r="HG153" s="31" t="str">
        <f t="shared" si="206"/>
        <v/>
      </c>
      <c r="HM153" t="str">
        <f t="shared" ca="1" si="207"/>
        <v/>
      </c>
      <c r="HN153" t="str">
        <f t="shared" si="208"/>
        <v/>
      </c>
      <c r="HT153" t="str">
        <f t="shared" ca="1" si="209"/>
        <v/>
      </c>
      <c r="HU153" t="str">
        <f t="shared" si="210"/>
        <v/>
      </c>
      <c r="IA153" s="37" t="str">
        <f t="shared" ca="1" si="211"/>
        <v/>
      </c>
      <c r="IB153" t="str">
        <f t="shared" si="212"/>
        <v/>
      </c>
      <c r="IH153" s="37" t="str">
        <f t="shared" ca="1" si="213"/>
        <v/>
      </c>
      <c r="II153" t="str">
        <f t="shared" si="214"/>
        <v/>
      </c>
      <c r="JT153" s="26" t="str">
        <f t="shared" si="215"/>
        <v/>
      </c>
      <c r="JV153" t="str">
        <f t="shared" si="216"/>
        <v/>
      </c>
      <c r="KK153" t="str">
        <f t="shared" si="217"/>
        <v/>
      </c>
      <c r="KM153" s="31" t="str">
        <f t="shared" si="218"/>
        <v/>
      </c>
      <c r="KP153" s="38" t="str">
        <f t="shared" si="219"/>
        <v/>
      </c>
      <c r="KX153" t="str">
        <f t="shared" si="220"/>
        <v/>
      </c>
      <c r="KY153" t="str">
        <f t="shared" si="221"/>
        <v/>
      </c>
      <c r="LB153" t="str">
        <f t="shared" si="222"/>
        <v/>
      </c>
      <c r="LD153" t="str">
        <f t="shared" si="223"/>
        <v/>
      </c>
      <c r="LE153" t="str">
        <f t="shared" si="224"/>
        <v/>
      </c>
      <c r="LO153" t="str">
        <f t="shared" si="225"/>
        <v/>
      </c>
    </row>
    <row r="154" spans="1:327" ht="16" x14ac:dyDescent="0.2">
      <c r="A154" t="e">
        <f t="shared" ca="1" si="151"/>
        <v>#N/A</v>
      </c>
      <c r="E154" s="27" t="str">
        <f t="shared" ca="1" si="152"/>
        <v>Mar</v>
      </c>
      <c r="F154" s="27" t="str">
        <f t="shared" ca="1" si="153"/>
        <v>Nov</v>
      </c>
      <c r="G154" s="28" t="str">
        <f t="shared" ca="1" si="154"/>
        <v/>
      </c>
      <c r="H154" t="str">
        <f t="shared" si="155"/>
        <v/>
      </c>
      <c r="I154" s="26">
        <f t="shared" ca="1" si="156"/>
        <v>89</v>
      </c>
      <c r="L154" s="31" t="str">
        <f t="shared" si="157"/>
        <v/>
      </c>
      <c r="O154" s="26">
        <f t="shared" ca="1" si="158"/>
        <v>18</v>
      </c>
      <c r="P154" s="26" t="str">
        <f t="shared" ca="1" si="159"/>
        <v>No</v>
      </c>
      <c r="Q154" s="26" t="str">
        <f t="shared" ca="1" si="159"/>
        <v>Yes</v>
      </c>
      <c r="R154" s="26" t="str">
        <f t="shared" ca="1" si="159"/>
        <v>No</v>
      </c>
      <c r="S154" s="26" t="str">
        <f t="shared" ca="1" si="160"/>
        <v>Hispanic</v>
      </c>
      <c r="T154" s="26" t="str">
        <f t="shared" ca="1" si="161"/>
        <v>No</v>
      </c>
      <c r="U154" s="26">
        <f t="shared" ca="1" si="162"/>
        <v>3909</v>
      </c>
      <c r="X154" s="26" t="str">
        <f t="shared" ca="1" si="163"/>
        <v>Yes</v>
      </c>
      <c r="Y154" s="26" t="str">
        <f t="shared" ca="1" si="163"/>
        <v>Yes</v>
      </c>
      <c r="Z154" s="26" t="str">
        <f t="shared" ca="1" si="163"/>
        <v>Yes</v>
      </c>
      <c r="AA154" s="26" t="str">
        <f t="shared" ca="1" si="163"/>
        <v>No</v>
      </c>
      <c r="AB154" s="26" t="str">
        <f t="shared" ca="1" si="164"/>
        <v>Yes</v>
      </c>
      <c r="AG154" s="26" t="str">
        <f t="shared" ca="1" si="165"/>
        <v>Yes</v>
      </c>
      <c r="AH154" s="26" t="str">
        <f t="shared" ca="1" si="165"/>
        <v>No</v>
      </c>
      <c r="AI154" s="26" t="str">
        <f t="shared" ca="1" si="165"/>
        <v>Yes</v>
      </c>
      <c r="AJ154" s="26" t="str">
        <f t="shared" ca="1" si="165"/>
        <v>Yes</v>
      </c>
      <c r="AK154" s="26" t="str">
        <f t="shared" ca="1" si="166"/>
        <v>Yes</v>
      </c>
      <c r="AL154" s="26" t="str">
        <f t="shared" ca="1" si="166"/>
        <v>No</v>
      </c>
      <c r="AM154" s="26">
        <f t="shared" ca="1" si="167"/>
        <v>10</v>
      </c>
      <c r="AN154" s="26">
        <f t="shared" ca="1" si="168"/>
        <v>2</v>
      </c>
      <c r="AT154" t="str">
        <f t="shared" ca="1" si="169"/>
        <v>Female</v>
      </c>
      <c r="AU154">
        <f t="shared" ca="1" si="170"/>
        <v>2601</v>
      </c>
      <c r="AV154">
        <f t="shared" ca="1" si="171"/>
        <v>2</v>
      </c>
      <c r="AW154">
        <f t="shared" ca="1" si="172"/>
        <v>38</v>
      </c>
      <c r="AX154">
        <f t="shared" ca="1" si="173"/>
        <v>6</v>
      </c>
      <c r="BB154" t="str">
        <f t="shared" ca="1" si="174"/>
        <v>EMLUCS</v>
      </c>
      <c r="BC154" t="str">
        <f t="shared" ca="1" si="175"/>
        <v>Yes</v>
      </c>
      <c r="BD154" t="str">
        <f t="shared" ca="1" si="175"/>
        <v>Yes</v>
      </c>
      <c r="BG154" t="str">
        <f t="shared" ca="1" si="176"/>
        <v>No</v>
      </c>
      <c r="BH154">
        <f t="shared" ca="1" si="177"/>
        <v>38</v>
      </c>
      <c r="BI154">
        <f t="shared" ca="1" si="178"/>
        <v>-14</v>
      </c>
      <c r="BJ154">
        <f t="shared" ca="1" si="179"/>
        <v>2</v>
      </c>
      <c r="BK154" t="str">
        <f t="shared" si="180"/>
        <v/>
      </c>
      <c r="BL154" s="26" t="str">
        <f t="shared" ca="1" si="181"/>
        <v>NA</v>
      </c>
      <c r="BO154" s="26" t="str">
        <f t="shared" ca="1" si="182"/>
        <v>Yes</v>
      </c>
      <c r="CD154" s="26" t="str">
        <f t="shared" ca="1" si="183"/>
        <v>Yes</v>
      </c>
      <c r="CE154" s="26" t="str">
        <f t="shared" ca="1" si="184"/>
        <v>ETT</v>
      </c>
      <c r="CI154" s="31" t="str">
        <f t="shared" si="185"/>
        <v/>
      </c>
      <c r="CJ154" s="26" t="str">
        <f t="shared" ca="1" si="186"/>
        <v>BS</v>
      </c>
      <c r="CK154" s="26" t="str">
        <f t="shared" ca="1" si="187"/>
        <v>NA</v>
      </c>
      <c r="DN154" s="26" t="str">
        <f t="shared" ca="1" si="188"/>
        <v>Yes</v>
      </c>
      <c r="DV154" t="str">
        <f t="shared" si="189"/>
        <v/>
      </c>
      <c r="DZ154" t="str">
        <f t="shared" si="190"/>
        <v/>
      </c>
      <c r="EA154" t="str">
        <f t="shared" si="191"/>
        <v/>
      </c>
      <c r="EB154" t="str">
        <f t="shared" si="192"/>
        <v/>
      </c>
      <c r="EC154" t="str">
        <f t="shared" si="193"/>
        <v/>
      </c>
      <c r="ED154" t="str">
        <f t="shared" si="194"/>
        <v/>
      </c>
      <c r="EE154" s="34" t="str">
        <f t="shared" si="195"/>
        <v/>
      </c>
      <c r="ER154" s="32" t="str">
        <f t="shared" si="196"/>
        <v/>
      </c>
      <c r="FA154" s="31" t="str">
        <f t="shared" si="197"/>
        <v/>
      </c>
      <c r="FM154" s="31" t="str">
        <f t="shared" si="198"/>
        <v/>
      </c>
      <c r="FQ154" s="26" t="s">
        <v>349</v>
      </c>
      <c r="FR154" s="39" t="str">
        <f t="shared" ca="1" si="199"/>
        <v>NA</v>
      </c>
      <c r="GO154" t="str">
        <f t="shared" ca="1" si="200"/>
        <v/>
      </c>
      <c r="GP154" t="str">
        <f t="shared" si="201"/>
        <v/>
      </c>
      <c r="GS154" t="str">
        <f t="shared" ca="1" si="202"/>
        <v/>
      </c>
      <c r="GY154" t="str">
        <f t="shared" ca="1" si="203"/>
        <v/>
      </c>
      <c r="GZ154" t="str">
        <f t="shared" si="204"/>
        <v/>
      </c>
      <c r="HF154" t="str">
        <f t="shared" ca="1" si="205"/>
        <v/>
      </c>
      <c r="HG154" s="31" t="str">
        <f t="shared" si="206"/>
        <v/>
      </c>
      <c r="HM154" t="str">
        <f t="shared" ca="1" si="207"/>
        <v/>
      </c>
      <c r="HN154" t="str">
        <f t="shared" si="208"/>
        <v/>
      </c>
      <c r="HT154" t="str">
        <f t="shared" ca="1" si="209"/>
        <v/>
      </c>
      <c r="HU154" t="str">
        <f t="shared" si="210"/>
        <v/>
      </c>
      <c r="IA154" s="37" t="str">
        <f t="shared" ca="1" si="211"/>
        <v/>
      </c>
      <c r="IB154" t="str">
        <f t="shared" si="212"/>
        <v/>
      </c>
      <c r="IH154" s="37" t="str">
        <f t="shared" ca="1" si="213"/>
        <v/>
      </c>
      <c r="II154" t="str">
        <f t="shared" si="214"/>
        <v/>
      </c>
      <c r="JT154" s="26" t="str">
        <f t="shared" si="215"/>
        <v/>
      </c>
      <c r="JV154" t="str">
        <f t="shared" si="216"/>
        <v/>
      </c>
      <c r="KK154" t="str">
        <f t="shared" si="217"/>
        <v/>
      </c>
      <c r="KM154" s="31" t="str">
        <f t="shared" si="218"/>
        <v/>
      </c>
      <c r="KP154" s="38" t="str">
        <f t="shared" si="219"/>
        <v/>
      </c>
      <c r="KX154" t="str">
        <f t="shared" si="220"/>
        <v/>
      </c>
      <c r="KY154" t="str">
        <f t="shared" si="221"/>
        <v/>
      </c>
      <c r="LB154" t="str">
        <f t="shared" si="222"/>
        <v/>
      </c>
      <c r="LD154" t="str">
        <f t="shared" si="223"/>
        <v/>
      </c>
      <c r="LE154" t="str">
        <f t="shared" si="224"/>
        <v/>
      </c>
      <c r="LO154" t="str">
        <f t="shared" si="225"/>
        <v/>
      </c>
    </row>
    <row r="155" spans="1:327" ht="16" x14ac:dyDescent="0.2">
      <c r="A155" t="e">
        <f t="shared" ca="1" si="151"/>
        <v>#N/A</v>
      </c>
      <c r="E155" s="27" t="str">
        <f t="shared" ca="1" si="152"/>
        <v>Jul</v>
      </c>
      <c r="F155" s="27" t="str">
        <f t="shared" ca="1" si="153"/>
        <v>Aug</v>
      </c>
      <c r="G155" s="28" t="str">
        <f t="shared" ca="1" si="154"/>
        <v/>
      </c>
      <c r="H155" t="str">
        <f t="shared" si="155"/>
        <v/>
      </c>
      <c r="I155" s="26">
        <f t="shared" ca="1" si="156"/>
        <v>70</v>
      </c>
      <c r="L155" s="31" t="str">
        <f t="shared" si="157"/>
        <v/>
      </c>
      <c r="O155" s="26">
        <f t="shared" ca="1" si="158"/>
        <v>46</v>
      </c>
      <c r="P155" s="26" t="str">
        <f t="shared" ca="1" si="159"/>
        <v>Yes</v>
      </c>
      <c r="Q155" s="26" t="str">
        <f t="shared" ca="1" si="159"/>
        <v>No</v>
      </c>
      <c r="R155" s="26" t="str">
        <f t="shared" ca="1" si="159"/>
        <v>Yes</v>
      </c>
      <c r="S155" s="26" t="str">
        <f t="shared" ca="1" si="160"/>
        <v>Asian</v>
      </c>
      <c r="T155" s="26" t="str">
        <f t="shared" ca="1" si="161"/>
        <v>Yes</v>
      </c>
      <c r="U155" s="26">
        <f t="shared" ca="1" si="162"/>
        <v>3399</v>
      </c>
      <c r="X155" s="26" t="str">
        <f t="shared" ca="1" si="163"/>
        <v>Yes</v>
      </c>
      <c r="Y155" s="26" t="str">
        <f t="shared" ca="1" si="163"/>
        <v>Yes</v>
      </c>
      <c r="Z155" s="26" t="str">
        <f t="shared" ca="1" si="163"/>
        <v>No</v>
      </c>
      <c r="AA155" s="26" t="str">
        <f t="shared" ca="1" si="163"/>
        <v>Yes</v>
      </c>
      <c r="AB155" s="26" t="str">
        <f t="shared" ca="1" si="164"/>
        <v>No</v>
      </c>
      <c r="AG155" s="26" t="str">
        <f t="shared" ca="1" si="165"/>
        <v>Yes</v>
      </c>
      <c r="AH155" s="26" t="str">
        <f t="shared" ca="1" si="165"/>
        <v>Yes</v>
      </c>
      <c r="AI155" s="26" t="str">
        <f t="shared" ca="1" si="165"/>
        <v>Yes</v>
      </c>
      <c r="AJ155" s="26" t="str">
        <f t="shared" ca="1" si="165"/>
        <v>No</v>
      </c>
      <c r="AK155" s="26" t="str">
        <f t="shared" ca="1" si="166"/>
        <v>Yes</v>
      </c>
      <c r="AL155" s="26" t="str">
        <f t="shared" ca="1" si="166"/>
        <v>Yes</v>
      </c>
      <c r="AM155" s="26">
        <f t="shared" ca="1" si="167"/>
        <v>4</v>
      </c>
      <c r="AN155" s="26">
        <f t="shared" ca="1" si="168"/>
        <v>1</v>
      </c>
      <c r="AT155" t="str">
        <f t="shared" ca="1" si="169"/>
        <v>Male</v>
      </c>
      <c r="AU155">
        <f t="shared" ca="1" si="170"/>
        <v>740</v>
      </c>
      <c r="AV155">
        <f t="shared" ca="1" si="171"/>
        <v>-2</v>
      </c>
      <c r="AW155">
        <f t="shared" ca="1" si="172"/>
        <v>34</v>
      </c>
      <c r="AX155">
        <f t="shared" ca="1" si="173"/>
        <v>0</v>
      </c>
      <c r="BB155" t="str">
        <f t="shared" ca="1" si="174"/>
        <v>EMLUCS</v>
      </c>
      <c r="BC155" t="str">
        <f t="shared" ca="1" si="175"/>
        <v>Yes</v>
      </c>
      <c r="BD155" t="str">
        <f t="shared" ca="1" si="175"/>
        <v>No</v>
      </c>
      <c r="BG155" t="str">
        <f t="shared" ca="1" si="176"/>
        <v>Yes</v>
      </c>
      <c r="BH155">
        <f t="shared" ca="1" si="177"/>
        <v>34</v>
      </c>
      <c r="BI155">
        <f t="shared" ca="1" si="178"/>
        <v>-19</v>
      </c>
      <c r="BJ155">
        <f t="shared" ca="1" si="179"/>
        <v>17</v>
      </c>
      <c r="BK155" t="str">
        <f t="shared" si="180"/>
        <v/>
      </c>
      <c r="BL155" s="26">
        <f t="shared" ca="1" si="181"/>
        <v>19</v>
      </c>
      <c r="BO155" s="26" t="str">
        <f t="shared" ca="1" si="182"/>
        <v>Yes</v>
      </c>
      <c r="CD155" s="26" t="str">
        <f t="shared" ca="1" si="183"/>
        <v>No</v>
      </c>
      <c r="CE155" s="26" t="str">
        <f t="shared" ca="1" si="184"/>
        <v>NA</v>
      </c>
      <c r="CI155" s="31" t="str">
        <f t="shared" si="185"/>
        <v/>
      </c>
      <c r="CJ155" s="26" t="str">
        <f t="shared" ca="1" si="186"/>
        <v>NA</v>
      </c>
      <c r="CK155" s="26" t="str">
        <f t="shared" ca="1" si="187"/>
        <v>NA</v>
      </c>
      <c r="DN155" s="26" t="str">
        <f t="shared" ca="1" si="188"/>
        <v>No</v>
      </c>
      <c r="DV155" t="str">
        <f t="shared" si="189"/>
        <v/>
      </c>
      <c r="DZ155" t="str">
        <f t="shared" si="190"/>
        <v/>
      </c>
      <c r="EA155" t="str">
        <f t="shared" si="191"/>
        <v/>
      </c>
      <c r="EB155" t="str">
        <f t="shared" si="192"/>
        <v/>
      </c>
      <c r="EC155" t="str">
        <f t="shared" si="193"/>
        <v/>
      </c>
      <c r="ED155" t="str">
        <f t="shared" si="194"/>
        <v/>
      </c>
      <c r="EE155" s="34" t="str">
        <f t="shared" si="195"/>
        <v/>
      </c>
      <c r="ER155" s="32" t="str">
        <f t="shared" si="196"/>
        <v/>
      </c>
      <c r="FA155" s="31" t="str">
        <f t="shared" si="197"/>
        <v/>
      </c>
      <c r="FM155" s="31" t="str">
        <f t="shared" si="198"/>
        <v/>
      </c>
      <c r="FQ155" s="26" t="s">
        <v>349</v>
      </c>
      <c r="FR155" s="39" t="str">
        <f t="shared" ca="1" si="199"/>
        <v>NA</v>
      </c>
      <c r="GO155" t="str">
        <f t="shared" ca="1" si="200"/>
        <v/>
      </c>
      <c r="GP155" t="str">
        <f t="shared" si="201"/>
        <v/>
      </c>
      <c r="GS155" t="str">
        <f t="shared" ca="1" si="202"/>
        <v/>
      </c>
      <c r="GY155" t="str">
        <f t="shared" ca="1" si="203"/>
        <v/>
      </c>
      <c r="GZ155" t="str">
        <f t="shared" si="204"/>
        <v/>
      </c>
      <c r="HF155" t="str">
        <f t="shared" ca="1" si="205"/>
        <v/>
      </c>
      <c r="HG155" s="31" t="str">
        <f t="shared" si="206"/>
        <v/>
      </c>
      <c r="HM155" t="str">
        <f t="shared" ca="1" si="207"/>
        <v/>
      </c>
      <c r="HN155" t="str">
        <f t="shared" si="208"/>
        <v/>
      </c>
      <c r="HT155" t="str">
        <f t="shared" ca="1" si="209"/>
        <v/>
      </c>
      <c r="HU155" t="str">
        <f t="shared" si="210"/>
        <v/>
      </c>
      <c r="IA155" s="37" t="str">
        <f t="shared" ca="1" si="211"/>
        <v/>
      </c>
      <c r="IB155" t="str">
        <f t="shared" si="212"/>
        <v/>
      </c>
      <c r="IH155" s="37" t="str">
        <f t="shared" ca="1" si="213"/>
        <v/>
      </c>
      <c r="II155" t="str">
        <f t="shared" si="214"/>
        <v/>
      </c>
      <c r="JT155" s="26" t="str">
        <f t="shared" si="215"/>
        <v/>
      </c>
      <c r="JV155" t="str">
        <f t="shared" si="216"/>
        <v/>
      </c>
      <c r="KK155" t="str">
        <f t="shared" si="217"/>
        <v/>
      </c>
      <c r="KM155" s="31" t="str">
        <f t="shared" si="218"/>
        <v/>
      </c>
      <c r="KP155" s="38" t="str">
        <f t="shared" si="219"/>
        <v/>
      </c>
      <c r="KX155" t="str">
        <f t="shared" si="220"/>
        <v/>
      </c>
      <c r="KY155" t="str">
        <f t="shared" si="221"/>
        <v/>
      </c>
      <c r="LB155" t="str">
        <f t="shared" si="222"/>
        <v/>
      </c>
      <c r="LD155" t="str">
        <f t="shared" si="223"/>
        <v/>
      </c>
      <c r="LE155" t="str">
        <f t="shared" si="224"/>
        <v/>
      </c>
      <c r="LO155" t="str">
        <f t="shared" si="225"/>
        <v/>
      </c>
    </row>
    <row r="156" spans="1:327" ht="16" x14ac:dyDescent="0.2">
      <c r="A156" t="e">
        <f t="shared" ca="1" si="151"/>
        <v>#N/A</v>
      </c>
      <c r="E156" s="27" t="str">
        <f t="shared" ca="1" si="152"/>
        <v>Feb</v>
      </c>
      <c r="F156" s="27" t="str">
        <f t="shared" ca="1" si="153"/>
        <v>May</v>
      </c>
      <c r="G156" s="28" t="str">
        <f t="shared" ca="1" si="154"/>
        <v/>
      </c>
      <c r="H156" t="str">
        <f t="shared" si="155"/>
        <v/>
      </c>
      <c r="I156" s="26">
        <f t="shared" ca="1" si="156"/>
        <v>57</v>
      </c>
      <c r="L156" s="31" t="str">
        <f t="shared" si="157"/>
        <v/>
      </c>
      <c r="O156" s="26">
        <f t="shared" ca="1" si="158"/>
        <v>42</v>
      </c>
      <c r="P156" s="26" t="str">
        <f t="shared" ca="1" si="159"/>
        <v>No</v>
      </c>
      <c r="Q156" s="26" t="str">
        <f t="shared" ca="1" si="159"/>
        <v>Yes</v>
      </c>
      <c r="R156" s="26" t="str">
        <f t="shared" ca="1" si="159"/>
        <v>No</v>
      </c>
      <c r="S156" s="26" t="str">
        <f t="shared" ca="1" si="160"/>
        <v>African</v>
      </c>
      <c r="T156" s="26" t="str">
        <f t="shared" ca="1" si="161"/>
        <v>Yes</v>
      </c>
      <c r="U156" s="26">
        <f t="shared" ca="1" si="162"/>
        <v>3870</v>
      </c>
      <c r="X156" s="26" t="str">
        <f t="shared" ca="1" si="163"/>
        <v>No</v>
      </c>
      <c r="Y156" s="26" t="str">
        <f t="shared" ca="1" si="163"/>
        <v>Yes</v>
      </c>
      <c r="Z156" s="26" t="str">
        <f t="shared" ca="1" si="163"/>
        <v>No</v>
      </c>
      <c r="AA156" s="26" t="str">
        <f t="shared" ca="1" si="163"/>
        <v>No</v>
      </c>
      <c r="AB156" s="26" t="str">
        <f t="shared" ca="1" si="164"/>
        <v>No</v>
      </c>
      <c r="AG156" s="26" t="str">
        <f t="shared" ca="1" si="165"/>
        <v>No</v>
      </c>
      <c r="AH156" s="26" t="str">
        <f t="shared" ca="1" si="165"/>
        <v>Yes</v>
      </c>
      <c r="AI156" s="26" t="str">
        <f t="shared" ca="1" si="165"/>
        <v>Yes</v>
      </c>
      <c r="AJ156" s="26" t="str">
        <f t="shared" ca="1" si="165"/>
        <v>Yes</v>
      </c>
      <c r="AK156" s="26" t="str">
        <f t="shared" ca="1" si="166"/>
        <v>Yes</v>
      </c>
      <c r="AL156" s="26" t="str">
        <f t="shared" ca="1" si="166"/>
        <v>No</v>
      </c>
      <c r="AM156" s="26">
        <f t="shared" ca="1" si="167"/>
        <v>5</v>
      </c>
      <c r="AN156" s="26">
        <f t="shared" ca="1" si="168"/>
        <v>1</v>
      </c>
      <c r="AT156" t="str">
        <f t="shared" ca="1" si="169"/>
        <v>Female</v>
      </c>
      <c r="AU156">
        <f t="shared" ca="1" si="170"/>
        <v>3484</v>
      </c>
      <c r="AV156">
        <f t="shared" ca="1" si="171"/>
        <v>3</v>
      </c>
      <c r="AW156">
        <f t="shared" ca="1" si="172"/>
        <v>30</v>
      </c>
      <c r="AX156">
        <f t="shared" ca="1" si="173"/>
        <v>2</v>
      </c>
      <c r="BB156" t="str">
        <f t="shared" ca="1" si="174"/>
        <v>INSTRUMENTAL</v>
      </c>
      <c r="BC156" t="str">
        <f t="shared" ca="1" si="175"/>
        <v>No</v>
      </c>
      <c r="BD156" t="str">
        <f t="shared" ca="1" si="175"/>
        <v>No</v>
      </c>
      <c r="BG156" t="str">
        <f t="shared" ca="1" si="176"/>
        <v>Yes</v>
      </c>
      <c r="BH156">
        <f t="shared" ca="1" si="177"/>
        <v>35</v>
      </c>
      <c r="BI156">
        <f t="shared" ca="1" si="178"/>
        <v>-3</v>
      </c>
      <c r="BJ156">
        <f t="shared" ca="1" si="179"/>
        <v>10</v>
      </c>
      <c r="BK156" t="str">
        <f t="shared" si="180"/>
        <v/>
      </c>
      <c r="BL156" s="26">
        <f t="shared" ca="1" si="181"/>
        <v>12</v>
      </c>
      <c r="BO156" s="26" t="str">
        <f t="shared" ca="1" si="182"/>
        <v>Yes</v>
      </c>
      <c r="CD156" s="26" t="str">
        <f t="shared" ca="1" si="183"/>
        <v>No</v>
      </c>
      <c r="CE156" s="26" t="str">
        <f t="shared" ca="1" si="184"/>
        <v>NA</v>
      </c>
      <c r="CI156" s="31" t="str">
        <f t="shared" si="185"/>
        <v/>
      </c>
      <c r="CJ156" s="26" t="str">
        <f t="shared" ca="1" si="186"/>
        <v>NA</v>
      </c>
      <c r="CK156" s="26" t="str">
        <f t="shared" ca="1" si="187"/>
        <v>No</v>
      </c>
      <c r="DN156" s="26" t="str">
        <f t="shared" ca="1" si="188"/>
        <v>No</v>
      </c>
      <c r="DV156" t="str">
        <f t="shared" si="189"/>
        <v/>
      </c>
      <c r="DZ156" t="str">
        <f t="shared" si="190"/>
        <v/>
      </c>
      <c r="EA156" t="str">
        <f t="shared" si="191"/>
        <v/>
      </c>
      <c r="EB156" t="str">
        <f t="shared" si="192"/>
        <v/>
      </c>
      <c r="EC156" t="str">
        <f t="shared" si="193"/>
        <v/>
      </c>
      <c r="ED156" t="str">
        <f t="shared" si="194"/>
        <v/>
      </c>
      <c r="EE156" s="34" t="str">
        <f t="shared" si="195"/>
        <v/>
      </c>
      <c r="ER156" s="32" t="str">
        <f t="shared" si="196"/>
        <v/>
      </c>
      <c r="FA156" s="31" t="str">
        <f t="shared" si="197"/>
        <v/>
      </c>
      <c r="FM156" s="31" t="str">
        <f t="shared" si="198"/>
        <v/>
      </c>
      <c r="FQ156" s="26" t="s">
        <v>350</v>
      </c>
      <c r="FR156" s="39" t="str">
        <f t="shared" ca="1" si="199"/>
        <v>GNB</v>
      </c>
      <c r="GO156" t="str">
        <f t="shared" ca="1" si="200"/>
        <v/>
      </c>
      <c r="GP156" t="str">
        <f t="shared" si="201"/>
        <v/>
      </c>
      <c r="GS156" t="str">
        <f t="shared" ca="1" si="202"/>
        <v/>
      </c>
      <c r="GY156" t="str">
        <f t="shared" ca="1" si="203"/>
        <v/>
      </c>
      <c r="GZ156" t="str">
        <f t="shared" si="204"/>
        <v/>
      </c>
      <c r="HF156" t="str">
        <f t="shared" ca="1" si="205"/>
        <v/>
      </c>
      <c r="HG156" s="31" t="str">
        <f t="shared" si="206"/>
        <v/>
      </c>
      <c r="HM156" t="str">
        <f t="shared" ca="1" si="207"/>
        <v/>
      </c>
      <c r="HN156" t="str">
        <f t="shared" si="208"/>
        <v/>
      </c>
      <c r="HT156" t="str">
        <f t="shared" ca="1" si="209"/>
        <v/>
      </c>
      <c r="HU156" t="str">
        <f t="shared" si="210"/>
        <v/>
      </c>
      <c r="IA156" s="37" t="str">
        <f t="shared" ca="1" si="211"/>
        <v/>
      </c>
      <c r="IB156" t="str">
        <f t="shared" si="212"/>
        <v/>
      </c>
      <c r="IH156" s="37" t="str">
        <f t="shared" ca="1" si="213"/>
        <v/>
      </c>
      <c r="II156" t="str">
        <f t="shared" si="214"/>
        <v/>
      </c>
      <c r="JT156" s="26" t="str">
        <f t="shared" si="215"/>
        <v/>
      </c>
      <c r="JV156" t="str">
        <f t="shared" si="216"/>
        <v/>
      </c>
      <c r="KK156" t="str">
        <f t="shared" si="217"/>
        <v/>
      </c>
      <c r="KM156" s="31" t="str">
        <f t="shared" si="218"/>
        <v/>
      </c>
      <c r="KP156" s="38" t="str">
        <f t="shared" si="219"/>
        <v/>
      </c>
      <c r="KX156" t="str">
        <f t="shared" si="220"/>
        <v/>
      </c>
      <c r="KY156" t="str">
        <f t="shared" si="221"/>
        <v/>
      </c>
      <c r="LB156" t="str">
        <f t="shared" si="222"/>
        <v/>
      </c>
      <c r="LD156" t="str">
        <f t="shared" si="223"/>
        <v/>
      </c>
      <c r="LE156" t="str">
        <f t="shared" si="224"/>
        <v/>
      </c>
      <c r="LO156" t="str">
        <f t="shared" si="225"/>
        <v/>
      </c>
    </row>
    <row r="157" spans="1:327" ht="16" x14ac:dyDescent="0.2">
      <c r="A157" t="e">
        <f t="shared" ca="1" si="151"/>
        <v>#N/A</v>
      </c>
      <c r="E157" s="27" t="str">
        <f t="shared" ca="1" si="152"/>
        <v>Feb</v>
      </c>
      <c r="F157" s="27" t="str">
        <f t="shared" ca="1" si="153"/>
        <v>May</v>
      </c>
      <c r="G157" s="28" t="str">
        <f t="shared" ca="1" si="154"/>
        <v/>
      </c>
      <c r="H157" t="str">
        <f t="shared" si="155"/>
        <v/>
      </c>
      <c r="I157" s="26">
        <f t="shared" ca="1" si="156"/>
        <v>34</v>
      </c>
      <c r="L157" s="31" t="str">
        <f t="shared" si="157"/>
        <v/>
      </c>
      <c r="O157" s="26">
        <f t="shared" ca="1" si="158"/>
        <v>38</v>
      </c>
      <c r="P157" s="26" t="str">
        <f t="shared" ca="1" si="159"/>
        <v>No</v>
      </c>
      <c r="Q157" s="26" t="str">
        <f t="shared" ca="1" si="159"/>
        <v>No</v>
      </c>
      <c r="R157" s="26" t="str">
        <f t="shared" ca="1" si="159"/>
        <v>Yes</v>
      </c>
      <c r="S157" s="26" t="str">
        <f t="shared" ca="1" si="160"/>
        <v>Asian</v>
      </c>
      <c r="T157" s="26" t="str">
        <f t="shared" ca="1" si="161"/>
        <v>No</v>
      </c>
      <c r="U157" s="26">
        <f t="shared" ca="1" si="162"/>
        <v>3324</v>
      </c>
      <c r="X157" s="26" t="str">
        <f t="shared" ca="1" si="163"/>
        <v>Yes</v>
      </c>
      <c r="Y157" s="26" t="str">
        <f t="shared" ca="1" si="163"/>
        <v>No</v>
      </c>
      <c r="Z157" s="26" t="str">
        <f t="shared" ca="1" si="163"/>
        <v>No</v>
      </c>
      <c r="AA157" s="26" t="str">
        <f t="shared" ca="1" si="163"/>
        <v>Yes</v>
      </c>
      <c r="AB157" s="26" t="str">
        <f t="shared" ca="1" si="164"/>
        <v>No</v>
      </c>
      <c r="AG157" s="26" t="str">
        <f t="shared" ca="1" si="165"/>
        <v>No</v>
      </c>
      <c r="AH157" s="26" t="str">
        <f t="shared" ca="1" si="165"/>
        <v>Yes</v>
      </c>
      <c r="AI157" s="26" t="str">
        <f t="shared" ca="1" si="165"/>
        <v>Yes</v>
      </c>
      <c r="AJ157" s="26" t="str">
        <f t="shared" ca="1" si="165"/>
        <v>Yes</v>
      </c>
      <c r="AK157" s="26" t="str">
        <f t="shared" ca="1" si="166"/>
        <v>Yes</v>
      </c>
      <c r="AL157" s="26" t="str">
        <f t="shared" ca="1" si="166"/>
        <v>No</v>
      </c>
      <c r="AM157" s="26">
        <f t="shared" ca="1" si="167"/>
        <v>6</v>
      </c>
      <c r="AN157" s="26">
        <f t="shared" ca="1" si="168"/>
        <v>2</v>
      </c>
      <c r="AT157" t="str">
        <f t="shared" ca="1" si="169"/>
        <v>Male</v>
      </c>
      <c r="AU157">
        <f t="shared" ca="1" si="170"/>
        <v>2658</v>
      </c>
      <c r="AV157">
        <f t="shared" ca="1" si="171"/>
        <v>-3</v>
      </c>
      <c r="AW157">
        <f t="shared" ca="1" si="172"/>
        <v>40</v>
      </c>
      <c r="AX157">
        <f t="shared" ca="1" si="173"/>
        <v>0</v>
      </c>
      <c r="BB157" t="str">
        <f t="shared" ca="1" si="174"/>
        <v>EMLUCS</v>
      </c>
      <c r="BC157" t="str">
        <f t="shared" ca="1" si="175"/>
        <v>No</v>
      </c>
      <c r="BD157" t="str">
        <f t="shared" ca="1" si="175"/>
        <v>Yes</v>
      </c>
      <c r="BG157" t="str">
        <f t="shared" ca="1" si="176"/>
        <v>No</v>
      </c>
      <c r="BH157">
        <f t="shared" ca="1" si="177"/>
        <v>36</v>
      </c>
      <c r="BI157">
        <f t="shared" ca="1" si="178"/>
        <v>-8</v>
      </c>
      <c r="BJ157">
        <f t="shared" ca="1" si="179"/>
        <v>9</v>
      </c>
      <c r="BK157" t="str">
        <f t="shared" si="180"/>
        <v/>
      </c>
      <c r="BL157" s="26">
        <f t="shared" ca="1" si="181"/>
        <v>11</v>
      </c>
      <c r="BO157" s="26" t="str">
        <f t="shared" ca="1" si="182"/>
        <v>Yes</v>
      </c>
      <c r="CD157" s="26" t="str">
        <f t="shared" ca="1" si="183"/>
        <v>Yes</v>
      </c>
      <c r="CE157" s="26" t="str">
        <f t="shared" ca="1" si="184"/>
        <v>MIST</v>
      </c>
      <c r="CI157" s="31" t="str">
        <f t="shared" si="185"/>
        <v/>
      </c>
      <c r="CJ157" s="26" t="str">
        <f t="shared" ca="1" si="186"/>
        <v>NICU</v>
      </c>
      <c r="CK157" s="26" t="str">
        <f t="shared" ca="1" si="187"/>
        <v>NA</v>
      </c>
      <c r="DN157" s="26" t="str">
        <f t="shared" ca="1" si="188"/>
        <v>Yes</v>
      </c>
      <c r="DV157" t="str">
        <f t="shared" si="189"/>
        <v/>
      </c>
      <c r="DZ157" t="str">
        <f t="shared" si="190"/>
        <v/>
      </c>
      <c r="EA157" t="str">
        <f t="shared" si="191"/>
        <v/>
      </c>
      <c r="EB157" t="str">
        <f t="shared" si="192"/>
        <v/>
      </c>
      <c r="EC157" t="str">
        <f t="shared" si="193"/>
        <v/>
      </c>
      <c r="ED157" t="str">
        <f t="shared" si="194"/>
        <v/>
      </c>
      <c r="EE157" s="34" t="str">
        <f t="shared" si="195"/>
        <v/>
      </c>
      <c r="ER157" s="32" t="str">
        <f t="shared" si="196"/>
        <v/>
      </c>
      <c r="FA157" s="31" t="str">
        <f t="shared" si="197"/>
        <v/>
      </c>
      <c r="FM157" s="31" t="str">
        <f t="shared" si="198"/>
        <v/>
      </c>
      <c r="FQ157" s="26" t="s">
        <v>349</v>
      </c>
      <c r="FR157" s="39" t="str">
        <f t="shared" ca="1" si="199"/>
        <v>NA</v>
      </c>
      <c r="GO157" t="str">
        <f t="shared" ca="1" si="200"/>
        <v/>
      </c>
      <c r="GP157" t="str">
        <f t="shared" si="201"/>
        <v/>
      </c>
      <c r="GS157" t="str">
        <f t="shared" ca="1" si="202"/>
        <v/>
      </c>
      <c r="GY157" t="str">
        <f t="shared" ca="1" si="203"/>
        <v/>
      </c>
      <c r="GZ157" t="str">
        <f t="shared" si="204"/>
        <v/>
      </c>
      <c r="HF157" t="str">
        <f t="shared" ca="1" si="205"/>
        <v/>
      </c>
      <c r="HG157" s="31" t="str">
        <f t="shared" si="206"/>
        <v/>
      </c>
      <c r="HM157" t="str">
        <f t="shared" ca="1" si="207"/>
        <v/>
      </c>
      <c r="HN157" t="str">
        <f t="shared" si="208"/>
        <v/>
      </c>
      <c r="HT157" t="str">
        <f t="shared" ca="1" si="209"/>
        <v/>
      </c>
      <c r="HU157" t="str">
        <f t="shared" si="210"/>
        <v/>
      </c>
      <c r="IA157" s="37" t="str">
        <f t="shared" ca="1" si="211"/>
        <v/>
      </c>
      <c r="IB157" t="str">
        <f t="shared" si="212"/>
        <v/>
      </c>
      <c r="IH157" s="37" t="str">
        <f t="shared" ca="1" si="213"/>
        <v/>
      </c>
      <c r="II157" t="str">
        <f t="shared" si="214"/>
        <v/>
      </c>
      <c r="JT157" s="26" t="str">
        <f t="shared" si="215"/>
        <v/>
      </c>
      <c r="JV157" t="str">
        <f t="shared" si="216"/>
        <v/>
      </c>
      <c r="KK157" t="str">
        <f t="shared" si="217"/>
        <v/>
      </c>
      <c r="KM157" s="31" t="str">
        <f t="shared" si="218"/>
        <v/>
      </c>
      <c r="KP157" s="38" t="str">
        <f t="shared" si="219"/>
        <v/>
      </c>
      <c r="KX157" t="str">
        <f t="shared" si="220"/>
        <v/>
      </c>
      <c r="KY157" t="str">
        <f t="shared" si="221"/>
        <v/>
      </c>
      <c r="LB157" t="str">
        <f t="shared" si="222"/>
        <v/>
      </c>
      <c r="LD157" t="str">
        <f t="shared" si="223"/>
        <v/>
      </c>
      <c r="LE157" t="str">
        <f t="shared" si="224"/>
        <v/>
      </c>
      <c r="LO157" t="str">
        <f t="shared" si="225"/>
        <v/>
      </c>
    </row>
    <row r="158" spans="1:327" ht="16" x14ac:dyDescent="0.2">
      <c r="A158" t="e">
        <f t="shared" ca="1" si="151"/>
        <v>#N/A</v>
      </c>
      <c r="E158" s="27" t="str">
        <f t="shared" ca="1" si="152"/>
        <v>Jun</v>
      </c>
      <c r="F158" s="27" t="str">
        <f t="shared" ca="1" si="153"/>
        <v>Jan</v>
      </c>
      <c r="G158" s="28" t="str">
        <f t="shared" ca="1" si="154"/>
        <v/>
      </c>
      <c r="H158" t="str">
        <f t="shared" si="155"/>
        <v/>
      </c>
      <c r="I158" s="26">
        <f t="shared" ca="1" si="156"/>
        <v>12</v>
      </c>
      <c r="L158" s="31" t="str">
        <f t="shared" si="157"/>
        <v/>
      </c>
      <c r="O158" s="26">
        <f t="shared" ca="1" si="158"/>
        <v>28</v>
      </c>
      <c r="P158" s="26" t="str">
        <f t="shared" ca="1" si="159"/>
        <v>No</v>
      </c>
      <c r="Q158" s="26" t="str">
        <f t="shared" ca="1" si="159"/>
        <v>No</v>
      </c>
      <c r="R158" s="26" t="str">
        <f t="shared" ca="1" si="159"/>
        <v>No</v>
      </c>
      <c r="S158" s="26" t="str">
        <f t="shared" ca="1" si="160"/>
        <v>Asian</v>
      </c>
      <c r="T158" s="26" t="str">
        <f t="shared" ca="1" si="161"/>
        <v>Yes</v>
      </c>
      <c r="U158" s="26">
        <f t="shared" ca="1" si="162"/>
        <v>3570</v>
      </c>
      <c r="X158" s="26" t="str">
        <f t="shared" ca="1" si="163"/>
        <v>Yes</v>
      </c>
      <c r="Y158" s="26" t="str">
        <f t="shared" ca="1" si="163"/>
        <v>No</v>
      </c>
      <c r="Z158" s="26" t="str">
        <f t="shared" ca="1" si="163"/>
        <v>Yes</v>
      </c>
      <c r="AA158" s="26" t="str">
        <f t="shared" ca="1" si="163"/>
        <v>No</v>
      </c>
      <c r="AB158" s="26" t="str">
        <f t="shared" ca="1" si="164"/>
        <v>Yes</v>
      </c>
      <c r="AG158" s="26" t="str">
        <f t="shared" ca="1" si="165"/>
        <v>No</v>
      </c>
      <c r="AH158" s="26" t="str">
        <f t="shared" ca="1" si="165"/>
        <v>No</v>
      </c>
      <c r="AI158" s="26" t="str">
        <f t="shared" ca="1" si="165"/>
        <v>No</v>
      </c>
      <c r="AJ158" s="26" t="str">
        <f t="shared" ca="1" si="165"/>
        <v>Yes</v>
      </c>
      <c r="AK158" s="26" t="str">
        <f t="shared" ca="1" si="166"/>
        <v>No</v>
      </c>
      <c r="AL158" s="26" t="str">
        <f t="shared" ca="1" si="166"/>
        <v>No</v>
      </c>
      <c r="AM158" s="26">
        <f t="shared" ca="1" si="167"/>
        <v>5</v>
      </c>
      <c r="AN158" s="26">
        <f t="shared" ca="1" si="168"/>
        <v>2</v>
      </c>
      <c r="AT158" t="str">
        <f t="shared" ca="1" si="169"/>
        <v>Female</v>
      </c>
      <c r="AU158">
        <f t="shared" ca="1" si="170"/>
        <v>2440</v>
      </c>
      <c r="AV158">
        <f t="shared" ca="1" si="171"/>
        <v>-1</v>
      </c>
      <c r="AW158">
        <f t="shared" ca="1" si="172"/>
        <v>30</v>
      </c>
      <c r="AX158">
        <f t="shared" ca="1" si="173"/>
        <v>0</v>
      </c>
      <c r="BB158" t="str">
        <f t="shared" ca="1" si="174"/>
        <v>ELUCS</v>
      </c>
      <c r="BC158" t="str">
        <f t="shared" ca="1" si="175"/>
        <v>No</v>
      </c>
      <c r="BD158" t="str">
        <f t="shared" ca="1" si="175"/>
        <v>No</v>
      </c>
      <c r="BG158" t="str">
        <f t="shared" ca="1" si="176"/>
        <v>Yes</v>
      </c>
      <c r="BH158">
        <f t="shared" ca="1" si="177"/>
        <v>35</v>
      </c>
      <c r="BI158">
        <f t="shared" ca="1" si="178"/>
        <v>-5</v>
      </c>
      <c r="BJ158">
        <f t="shared" ca="1" si="179"/>
        <v>9</v>
      </c>
      <c r="BK158" t="str">
        <f t="shared" si="180"/>
        <v/>
      </c>
      <c r="BL158" s="26">
        <f t="shared" ca="1" si="181"/>
        <v>11</v>
      </c>
      <c r="BO158" s="26" t="str">
        <f t="shared" ca="1" si="182"/>
        <v>Yes</v>
      </c>
      <c r="CD158" s="26" t="str">
        <f t="shared" ca="1" si="183"/>
        <v>Yes</v>
      </c>
      <c r="CE158" s="26" t="str">
        <f t="shared" ca="1" si="184"/>
        <v>ETT</v>
      </c>
      <c r="CI158" s="31" t="str">
        <f t="shared" si="185"/>
        <v/>
      </c>
      <c r="CJ158" s="26" t="str">
        <f t="shared" ca="1" si="186"/>
        <v>BS</v>
      </c>
      <c r="CK158" s="26" t="str">
        <f t="shared" ca="1" si="187"/>
        <v>Yes</v>
      </c>
      <c r="DN158" s="26" t="str">
        <f t="shared" ca="1" si="188"/>
        <v>Yes</v>
      </c>
      <c r="DV158" t="str">
        <f t="shared" si="189"/>
        <v/>
      </c>
      <c r="DZ158" t="str">
        <f t="shared" si="190"/>
        <v/>
      </c>
      <c r="EA158" t="str">
        <f t="shared" si="191"/>
        <v/>
      </c>
      <c r="EB158" t="str">
        <f t="shared" si="192"/>
        <v/>
      </c>
      <c r="EC158" t="str">
        <f t="shared" si="193"/>
        <v/>
      </c>
      <c r="ED158" t="str">
        <f t="shared" si="194"/>
        <v/>
      </c>
      <c r="EE158" s="34" t="str">
        <f t="shared" si="195"/>
        <v/>
      </c>
      <c r="ER158" s="32" t="str">
        <f t="shared" si="196"/>
        <v/>
      </c>
      <c r="FA158" s="31" t="str">
        <f t="shared" si="197"/>
        <v/>
      </c>
      <c r="FM158" s="31" t="str">
        <f t="shared" si="198"/>
        <v/>
      </c>
      <c r="FQ158" s="26" t="s">
        <v>350</v>
      </c>
      <c r="FR158" s="39" t="str">
        <f t="shared" ca="1" si="199"/>
        <v>CONS</v>
      </c>
      <c r="GO158" t="str">
        <f t="shared" ca="1" si="200"/>
        <v/>
      </c>
      <c r="GP158" t="str">
        <f t="shared" si="201"/>
        <v/>
      </c>
      <c r="GS158" t="str">
        <f t="shared" ca="1" si="202"/>
        <v/>
      </c>
      <c r="GY158" t="str">
        <f t="shared" ca="1" si="203"/>
        <v/>
      </c>
      <c r="GZ158" t="str">
        <f t="shared" si="204"/>
        <v/>
      </c>
      <c r="HF158" t="str">
        <f t="shared" ca="1" si="205"/>
        <v/>
      </c>
      <c r="HG158" s="31" t="str">
        <f t="shared" si="206"/>
        <v/>
      </c>
      <c r="HM158" t="str">
        <f t="shared" ca="1" si="207"/>
        <v/>
      </c>
      <c r="HN158" t="str">
        <f t="shared" si="208"/>
        <v/>
      </c>
      <c r="HT158" t="str">
        <f t="shared" ca="1" si="209"/>
        <v/>
      </c>
      <c r="HU158" t="str">
        <f t="shared" si="210"/>
        <v/>
      </c>
      <c r="IA158" s="37" t="str">
        <f t="shared" ca="1" si="211"/>
        <v/>
      </c>
      <c r="IB158" t="str">
        <f t="shared" si="212"/>
        <v/>
      </c>
      <c r="IH158" s="37" t="str">
        <f t="shared" ca="1" si="213"/>
        <v/>
      </c>
      <c r="II158" t="str">
        <f t="shared" si="214"/>
        <v/>
      </c>
      <c r="JT158" s="26" t="str">
        <f t="shared" si="215"/>
        <v/>
      </c>
      <c r="JV158" t="str">
        <f t="shared" si="216"/>
        <v/>
      </c>
      <c r="KK158" t="str">
        <f t="shared" si="217"/>
        <v/>
      </c>
      <c r="KM158" s="31" t="str">
        <f t="shared" si="218"/>
        <v/>
      </c>
      <c r="KP158" s="38" t="str">
        <f t="shared" si="219"/>
        <v/>
      </c>
      <c r="KX158" t="str">
        <f t="shared" si="220"/>
        <v/>
      </c>
      <c r="KY158" t="str">
        <f t="shared" si="221"/>
        <v/>
      </c>
      <c r="LB158" t="str">
        <f t="shared" si="222"/>
        <v/>
      </c>
      <c r="LD158" t="str">
        <f t="shared" si="223"/>
        <v/>
      </c>
      <c r="LE158" t="str">
        <f t="shared" si="224"/>
        <v/>
      </c>
      <c r="LO158" t="str">
        <f t="shared" si="225"/>
        <v/>
      </c>
    </row>
    <row r="159" spans="1:327" ht="16" x14ac:dyDescent="0.2">
      <c r="A159" t="e">
        <f t="shared" ca="1" si="151"/>
        <v>#N/A</v>
      </c>
      <c r="E159" s="27" t="str">
        <f t="shared" ca="1" si="152"/>
        <v>Apr</v>
      </c>
      <c r="F159" s="27" t="str">
        <f t="shared" ca="1" si="153"/>
        <v>Feb</v>
      </c>
      <c r="G159" s="28" t="str">
        <f t="shared" ca="1" si="154"/>
        <v/>
      </c>
      <c r="H159" t="str">
        <f t="shared" si="155"/>
        <v/>
      </c>
      <c r="I159" s="26">
        <f t="shared" ca="1" si="156"/>
        <v>100</v>
      </c>
      <c r="L159" s="31" t="str">
        <f t="shared" si="157"/>
        <v/>
      </c>
      <c r="O159" s="26">
        <f t="shared" ca="1" si="158"/>
        <v>44</v>
      </c>
      <c r="P159" s="26" t="str">
        <f t="shared" ca="1" si="159"/>
        <v>No</v>
      </c>
      <c r="Q159" s="26" t="str">
        <f t="shared" ca="1" si="159"/>
        <v>No</v>
      </c>
      <c r="R159" s="26" t="str">
        <f t="shared" ca="1" si="159"/>
        <v>No</v>
      </c>
      <c r="S159" s="26" t="str">
        <f t="shared" ca="1" si="160"/>
        <v>African</v>
      </c>
      <c r="T159" s="26" t="str">
        <f t="shared" ca="1" si="161"/>
        <v>No</v>
      </c>
      <c r="U159" s="26">
        <f t="shared" ca="1" si="162"/>
        <v>3920</v>
      </c>
      <c r="X159" s="26" t="str">
        <f t="shared" ca="1" si="163"/>
        <v>Yes</v>
      </c>
      <c r="Y159" s="26" t="str">
        <f t="shared" ca="1" si="163"/>
        <v>Yes</v>
      </c>
      <c r="Z159" s="26" t="str">
        <f t="shared" ca="1" si="163"/>
        <v>No</v>
      </c>
      <c r="AA159" s="26" t="str">
        <f t="shared" ca="1" si="163"/>
        <v>Yes</v>
      </c>
      <c r="AB159" s="26" t="str">
        <f t="shared" ca="1" si="164"/>
        <v>Yes</v>
      </c>
      <c r="AG159" s="26" t="str">
        <f t="shared" ca="1" si="165"/>
        <v>No</v>
      </c>
      <c r="AH159" s="26" t="str">
        <f t="shared" ca="1" si="165"/>
        <v>No</v>
      </c>
      <c r="AI159" s="26" t="str">
        <f t="shared" ca="1" si="165"/>
        <v>Yes</v>
      </c>
      <c r="AJ159" s="26" t="str">
        <f t="shared" ca="1" si="165"/>
        <v>No</v>
      </c>
      <c r="AK159" s="26" t="str">
        <f t="shared" ca="1" si="166"/>
        <v>Yes</v>
      </c>
      <c r="AL159" s="26" t="str">
        <f t="shared" ca="1" si="166"/>
        <v>No</v>
      </c>
      <c r="AM159" s="26">
        <f t="shared" ca="1" si="167"/>
        <v>4</v>
      </c>
      <c r="AN159" s="26">
        <f t="shared" ca="1" si="168"/>
        <v>3</v>
      </c>
      <c r="AT159" t="str">
        <f t="shared" ca="1" si="169"/>
        <v>Male</v>
      </c>
      <c r="AU159">
        <f t="shared" ca="1" si="170"/>
        <v>1096</v>
      </c>
      <c r="AV159">
        <f t="shared" ca="1" si="171"/>
        <v>-2</v>
      </c>
      <c r="AW159">
        <f t="shared" ca="1" si="172"/>
        <v>35</v>
      </c>
      <c r="AX159">
        <f t="shared" ca="1" si="173"/>
        <v>3</v>
      </c>
      <c r="BB159" t="str">
        <f t="shared" ca="1" si="174"/>
        <v>EMLUCS</v>
      </c>
      <c r="BC159" t="str">
        <f t="shared" ca="1" si="175"/>
        <v>Yes</v>
      </c>
      <c r="BD159" t="str">
        <f t="shared" ca="1" si="175"/>
        <v>Yes</v>
      </c>
      <c r="BG159" t="str">
        <f t="shared" ca="1" si="176"/>
        <v>No</v>
      </c>
      <c r="BH159">
        <f t="shared" ca="1" si="177"/>
        <v>37</v>
      </c>
      <c r="BI159">
        <f t="shared" ca="1" si="178"/>
        <v>-12</v>
      </c>
      <c r="BJ159">
        <f t="shared" ca="1" si="179"/>
        <v>3</v>
      </c>
      <c r="BK159" t="str">
        <f t="shared" si="180"/>
        <v/>
      </c>
      <c r="BL159" s="26" t="str">
        <f t="shared" ca="1" si="181"/>
        <v>NA</v>
      </c>
      <c r="BO159" s="26" t="str">
        <f t="shared" ca="1" si="182"/>
        <v>Yes</v>
      </c>
      <c r="CD159" s="26" t="str">
        <f t="shared" ca="1" si="183"/>
        <v>No</v>
      </c>
      <c r="CE159" s="26" t="str">
        <f t="shared" ca="1" si="184"/>
        <v>NA</v>
      </c>
      <c r="CI159" s="31" t="str">
        <f t="shared" si="185"/>
        <v/>
      </c>
      <c r="CJ159" s="26" t="str">
        <f t="shared" ca="1" si="186"/>
        <v>NA</v>
      </c>
      <c r="CK159" s="26" t="str">
        <f t="shared" ca="1" si="187"/>
        <v>NA</v>
      </c>
      <c r="DN159" s="26" t="str">
        <f t="shared" ca="1" si="188"/>
        <v>No</v>
      </c>
      <c r="DV159" t="str">
        <f t="shared" si="189"/>
        <v/>
      </c>
      <c r="DZ159" t="str">
        <f t="shared" si="190"/>
        <v/>
      </c>
      <c r="EA159" t="str">
        <f t="shared" si="191"/>
        <v/>
      </c>
      <c r="EB159" t="str">
        <f t="shared" si="192"/>
        <v/>
      </c>
      <c r="EC159" t="str">
        <f t="shared" si="193"/>
        <v/>
      </c>
      <c r="ED159" t="str">
        <f t="shared" si="194"/>
        <v/>
      </c>
      <c r="EE159" s="34" t="str">
        <f t="shared" si="195"/>
        <v/>
      </c>
      <c r="ER159" s="32" t="str">
        <f t="shared" si="196"/>
        <v/>
      </c>
      <c r="FA159" s="31" t="str">
        <f t="shared" si="197"/>
        <v/>
      </c>
      <c r="FM159" s="31" t="str">
        <f t="shared" si="198"/>
        <v/>
      </c>
      <c r="FQ159" s="26" t="s">
        <v>350</v>
      </c>
      <c r="FR159" s="39" t="str">
        <f t="shared" ca="1" si="199"/>
        <v>CONS</v>
      </c>
      <c r="GO159" t="str">
        <f t="shared" ca="1" si="200"/>
        <v/>
      </c>
      <c r="GP159" t="str">
        <f t="shared" si="201"/>
        <v/>
      </c>
      <c r="GS159" t="str">
        <f t="shared" ca="1" si="202"/>
        <v/>
      </c>
      <c r="GY159" t="str">
        <f t="shared" ca="1" si="203"/>
        <v/>
      </c>
      <c r="GZ159" t="str">
        <f t="shared" si="204"/>
        <v/>
      </c>
      <c r="HF159" t="str">
        <f t="shared" ca="1" si="205"/>
        <v/>
      </c>
      <c r="HG159" s="31" t="str">
        <f t="shared" si="206"/>
        <v/>
      </c>
      <c r="HM159" t="str">
        <f t="shared" ca="1" si="207"/>
        <v/>
      </c>
      <c r="HN159" t="str">
        <f t="shared" si="208"/>
        <v/>
      </c>
      <c r="HT159" t="str">
        <f t="shared" ca="1" si="209"/>
        <v/>
      </c>
      <c r="HU159" t="str">
        <f t="shared" si="210"/>
        <v/>
      </c>
      <c r="IA159" s="37" t="str">
        <f t="shared" ca="1" si="211"/>
        <v/>
      </c>
      <c r="IB159" t="str">
        <f t="shared" si="212"/>
        <v/>
      </c>
      <c r="IH159" s="37" t="str">
        <f t="shared" ca="1" si="213"/>
        <v/>
      </c>
      <c r="II159" t="str">
        <f t="shared" si="214"/>
        <v/>
      </c>
      <c r="JT159" s="26" t="str">
        <f t="shared" si="215"/>
        <v/>
      </c>
      <c r="JV159" t="str">
        <f t="shared" si="216"/>
        <v/>
      </c>
      <c r="KK159" t="str">
        <f t="shared" si="217"/>
        <v/>
      </c>
      <c r="KM159" s="31" t="str">
        <f t="shared" si="218"/>
        <v/>
      </c>
      <c r="KP159" s="38" t="str">
        <f t="shared" si="219"/>
        <v/>
      </c>
      <c r="KX159" t="str">
        <f t="shared" si="220"/>
        <v/>
      </c>
      <c r="KY159" t="str">
        <f t="shared" si="221"/>
        <v/>
      </c>
      <c r="LB159" t="str">
        <f t="shared" si="222"/>
        <v/>
      </c>
      <c r="LD159" t="str">
        <f t="shared" si="223"/>
        <v/>
      </c>
      <c r="LE159" t="str">
        <f t="shared" si="224"/>
        <v/>
      </c>
      <c r="LO159" t="str">
        <f t="shared" si="225"/>
        <v/>
      </c>
    </row>
    <row r="160" spans="1:327" ht="16" x14ac:dyDescent="0.2">
      <c r="A160" t="e">
        <f t="shared" ca="1" si="151"/>
        <v>#N/A</v>
      </c>
      <c r="E160" s="27" t="str">
        <f t="shared" ca="1" si="152"/>
        <v>Aug</v>
      </c>
      <c r="F160" s="27" t="str">
        <f t="shared" ca="1" si="153"/>
        <v>Aug</v>
      </c>
      <c r="G160" s="28" t="str">
        <f t="shared" ca="1" si="154"/>
        <v/>
      </c>
      <c r="H160" t="str">
        <f t="shared" si="155"/>
        <v/>
      </c>
      <c r="I160" s="26">
        <f t="shared" ca="1" si="156"/>
        <v>1</v>
      </c>
      <c r="L160" s="31" t="str">
        <f t="shared" si="157"/>
        <v/>
      </c>
      <c r="O160" s="26">
        <f t="shared" ca="1" si="158"/>
        <v>47</v>
      </c>
      <c r="P160" s="26" t="str">
        <f t="shared" ca="1" si="159"/>
        <v>No</v>
      </c>
      <c r="Q160" s="26" t="str">
        <f t="shared" ca="1" si="159"/>
        <v>No</v>
      </c>
      <c r="R160" s="26" t="str">
        <f t="shared" ca="1" si="159"/>
        <v>Yes</v>
      </c>
      <c r="S160" s="26" t="str">
        <f t="shared" ca="1" si="160"/>
        <v>African</v>
      </c>
      <c r="T160" s="26" t="str">
        <f t="shared" ca="1" si="161"/>
        <v>No</v>
      </c>
      <c r="U160" s="26">
        <f t="shared" ca="1" si="162"/>
        <v>3374</v>
      </c>
      <c r="X160" s="26" t="str">
        <f t="shared" ca="1" si="163"/>
        <v>Yes</v>
      </c>
      <c r="Y160" s="26" t="str">
        <f t="shared" ca="1" si="163"/>
        <v>Yes</v>
      </c>
      <c r="Z160" s="26" t="str">
        <f t="shared" ca="1" si="163"/>
        <v>Yes</v>
      </c>
      <c r="AA160" s="26" t="str">
        <f t="shared" ca="1" si="163"/>
        <v>Yes</v>
      </c>
      <c r="AB160" s="26" t="str">
        <f t="shared" ca="1" si="164"/>
        <v>No</v>
      </c>
      <c r="AG160" s="26" t="str">
        <f t="shared" ca="1" si="165"/>
        <v>No</v>
      </c>
      <c r="AH160" s="26" t="str">
        <f t="shared" ca="1" si="165"/>
        <v>No</v>
      </c>
      <c r="AI160" s="26" t="str">
        <f t="shared" ca="1" si="165"/>
        <v>Yes</v>
      </c>
      <c r="AJ160" s="26" t="str">
        <f t="shared" ca="1" si="165"/>
        <v>Yes</v>
      </c>
      <c r="AK160" s="26" t="str">
        <f t="shared" ca="1" si="166"/>
        <v>Yes</v>
      </c>
      <c r="AL160" s="26" t="str">
        <f t="shared" ca="1" si="166"/>
        <v>No</v>
      </c>
      <c r="AM160" s="26">
        <f t="shared" ca="1" si="167"/>
        <v>3</v>
      </c>
      <c r="AN160" s="26">
        <f t="shared" ca="1" si="168"/>
        <v>3</v>
      </c>
      <c r="AT160" t="str">
        <f t="shared" ca="1" si="169"/>
        <v>Male</v>
      </c>
      <c r="AU160">
        <f t="shared" ca="1" si="170"/>
        <v>2760</v>
      </c>
      <c r="AV160">
        <f t="shared" ca="1" si="171"/>
        <v>2</v>
      </c>
      <c r="AW160">
        <f t="shared" ca="1" si="172"/>
        <v>38</v>
      </c>
      <c r="AX160">
        <f t="shared" ca="1" si="173"/>
        <v>0</v>
      </c>
      <c r="BB160" t="str">
        <f t="shared" ca="1" si="174"/>
        <v>Vaginal</v>
      </c>
      <c r="BC160" t="str">
        <f t="shared" ca="1" si="175"/>
        <v>Yes</v>
      </c>
      <c r="BD160" t="str">
        <f t="shared" ca="1" si="175"/>
        <v>No</v>
      </c>
      <c r="BG160" t="str">
        <f t="shared" ca="1" si="176"/>
        <v>No</v>
      </c>
      <c r="BH160">
        <f t="shared" ca="1" si="177"/>
        <v>34</v>
      </c>
      <c r="BI160">
        <f t="shared" ca="1" si="178"/>
        <v>4</v>
      </c>
      <c r="BJ160">
        <f t="shared" ca="1" si="179"/>
        <v>18</v>
      </c>
      <c r="BK160" t="str">
        <f t="shared" si="180"/>
        <v/>
      </c>
      <c r="BL160" s="26">
        <f t="shared" ca="1" si="181"/>
        <v>20</v>
      </c>
      <c r="BO160" s="26" t="str">
        <f t="shared" ca="1" si="182"/>
        <v>Yes</v>
      </c>
      <c r="CD160" s="26" t="str">
        <f t="shared" ca="1" si="183"/>
        <v>No</v>
      </c>
      <c r="CE160" s="26" t="str">
        <f t="shared" ca="1" si="184"/>
        <v>NA</v>
      </c>
      <c r="CI160" s="31" t="str">
        <f t="shared" si="185"/>
        <v/>
      </c>
      <c r="CJ160" s="26" t="str">
        <f t="shared" ca="1" si="186"/>
        <v>NA</v>
      </c>
      <c r="CK160" s="26" t="str">
        <f t="shared" ca="1" si="187"/>
        <v>NA</v>
      </c>
      <c r="DN160" s="26" t="str">
        <f t="shared" ca="1" si="188"/>
        <v>Yes</v>
      </c>
      <c r="DV160" t="str">
        <f t="shared" si="189"/>
        <v/>
      </c>
      <c r="DZ160" t="str">
        <f t="shared" si="190"/>
        <v/>
      </c>
      <c r="EA160" t="str">
        <f t="shared" si="191"/>
        <v/>
      </c>
      <c r="EB160" t="str">
        <f t="shared" si="192"/>
        <v/>
      </c>
      <c r="EC160" t="str">
        <f t="shared" si="193"/>
        <v/>
      </c>
      <c r="ED160" t="str">
        <f t="shared" si="194"/>
        <v/>
      </c>
      <c r="EE160" s="34" t="str">
        <f t="shared" si="195"/>
        <v/>
      </c>
      <c r="ER160" s="32" t="str">
        <f t="shared" si="196"/>
        <v/>
      </c>
      <c r="FA160" s="31" t="str">
        <f t="shared" si="197"/>
        <v/>
      </c>
      <c r="FM160" s="31" t="str">
        <f t="shared" si="198"/>
        <v/>
      </c>
      <c r="FQ160" s="26" t="s">
        <v>349</v>
      </c>
      <c r="FR160" s="39" t="str">
        <f t="shared" ca="1" si="199"/>
        <v>NA</v>
      </c>
      <c r="GO160" t="str">
        <f t="shared" ca="1" si="200"/>
        <v/>
      </c>
      <c r="GP160" t="str">
        <f t="shared" si="201"/>
        <v/>
      </c>
      <c r="GS160" t="str">
        <f t="shared" ca="1" si="202"/>
        <v/>
      </c>
      <c r="GY160" t="str">
        <f t="shared" ca="1" si="203"/>
        <v/>
      </c>
      <c r="GZ160" t="str">
        <f t="shared" si="204"/>
        <v/>
      </c>
      <c r="HF160" t="str">
        <f t="shared" ca="1" si="205"/>
        <v/>
      </c>
      <c r="HG160" s="31" t="str">
        <f t="shared" si="206"/>
        <v/>
      </c>
      <c r="HM160" t="str">
        <f t="shared" ca="1" si="207"/>
        <v/>
      </c>
      <c r="HN160" t="str">
        <f t="shared" si="208"/>
        <v/>
      </c>
      <c r="HT160" t="str">
        <f t="shared" ca="1" si="209"/>
        <v/>
      </c>
      <c r="HU160" t="str">
        <f t="shared" si="210"/>
        <v/>
      </c>
      <c r="IA160" s="37" t="str">
        <f t="shared" ca="1" si="211"/>
        <v/>
      </c>
      <c r="IB160" t="str">
        <f t="shared" si="212"/>
        <v/>
      </c>
      <c r="IH160" s="37" t="str">
        <f t="shared" ca="1" si="213"/>
        <v/>
      </c>
      <c r="II160" t="str">
        <f t="shared" si="214"/>
        <v/>
      </c>
      <c r="JT160" s="26" t="str">
        <f t="shared" si="215"/>
        <v/>
      </c>
      <c r="JV160" t="str">
        <f t="shared" si="216"/>
        <v/>
      </c>
      <c r="KK160" t="str">
        <f t="shared" si="217"/>
        <v/>
      </c>
      <c r="KM160" s="31" t="str">
        <f t="shared" si="218"/>
        <v/>
      </c>
      <c r="KP160" s="38" t="str">
        <f t="shared" si="219"/>
        <v/>
      </c>
      <c r="KX160" t="str">
        <f t="shared" si="220"/>
        <v/>
      </c>
      <c r="KY160" t="str">
        <f t="shared" si="221"/>
        <v/>
      </c>
      <c r="LB160" t="str">
        <f t="shared" si="222"/>
        <v/>
      </c>
      <c r="LD160" t="str">
        <f t="shared" si="223"/>
        <v/>
      </c>
      <c r="LE160" t="str">
        <f t="shared" si="224"/>
        <v/>
      </c>
      <c r="LO160" t="str">
        <f t="shared" si="225"/>
        <v/>
      </c>
    </row>
    <row r="161" spans="1:327" ht="16" x14ac:dyDescent="0.2">
      <c r="A161" t="e">
        <f t="shared" ca="1" si="151"/>
        <v>#N/A</v>
      </c>
      <c r="E161" s="27" t="str">
        <f t="shared" ca="1" si="152"/>
        <v>Sep</v>
      </c>
      <c r="F161" s="27" t="str">
        <f t="shared" ca="1" si="153"/>
        <v>Apr</v>
      </c>
      <c r="G161" s="28" t="str">
        <f t="shared" ca="1" si="154"/>
        <v/>
      </c>
      <c r="H161" t="str">
        <f t="shared" si="155"/>
        <v/>
      </c>
      <c r="I161" s="26">
        <f t="shared" ca="1" si="156"/>
        <v>41</v>
      </c>
      <c r="L161" s="31" t="str">
        <f t="shared" si="157"/>
        <v/>
      </c>
      <c r="O161" s="26">
        <f t="shared" ca="1" si="158"/>
        <v>26</v>
      </c>
      <c r="P161" s="26" t="str">
        <f t="shared" ca="1" si="159"/>
        <v>No</v>
      </c>
      <c r="Q161" s="26" t="str">
        <f t="shared" ca="1" si="159"/>
        <v>No</v>
      </c>
      <c r="R161" s="26" t="str">
        <f t="shared" ca="1" si="159"/>
        <v>No</v>
      </c>
      <c r="S161" s="26" t="str">
        <f t="shared" ca="1" si="160"/>
        <v>Asian</v>
      </c>
      <c r="T161" s="26" t="str">
        <f t="shared" ca="1" si="161"/>
        <v>Yes</v>
      </c>
      <c r="U161" s="26">
        <f t="shared" ca="1" si="162"/>
        <v>3233</v>
      </c>
      <c r="X161" s="26" t="str">
        <f t="shared" ca="1" si="163"/>
        <v>No</v>
      </c>
      <c r="Y161" s="26" t="str">
        <f t="shared" ca="1" si="163"/>
        <v>No</v>
      </c>
      <c r="Z161" s="26" t="str">
        <f t="shared" ca="1" si="163"/>
        <v>Yes</v>
      </c>
      <c r="AA161" s="26" t="str">
        <f t="shared" ca="1" si="163"/>
        <v>Yes</v>
      </c>
      <c r="AB161" s="26" t="str">
        <f t="shared" ca="1" si="164"/>
        <v>Yes</v>
      </c>
      <c r="AG161" s="26" t="str">
        <f t="shared" ca="1" si="165"/>
        <v>Yes</v>
      </c>
      <c r="AH161" s="26" t="str">
        <f t="shared" ca="1" si="165"/>
        <v>No</v>
      </c>
      <c r="AI161" s="26" t="str">
        <f t="shared" ca="1" si="165"/>
        <v>Yes</v>
      </c>
      <c r="AJ161" s="26" t="str">
        <f t="shared" ca="1" si="165"/>
        <v>No</v>
      </c>
      <c r="AK161" s="26" t="str">
        <f t="shared" ca="1" si="166"/>
        <v>Yes</v>
      </c>
      <c r="AL161" s="26" t="str">
        <f t="shared" ca="1" si="166"/>
        <v>No</v>
      </c>
      <c r="AM161" s="26">
        <f t="shared" ca="1" si="167"/>
        <v>3</v>
      </c>
      <c r="AN161" s="26">
        <f t="shared" ca="1" si="168"/>
        <v>2</v>
      </c>
      <c r="AT161" t="str">
        <f t="shared" ca="1" si="169"/>
        <v>Male</v>
      </c>
      <c r="AU161">
        <f t="shared" ca="1" si="170"/>
        <v>1618</v>
      </c>
      <c r="AV161">
        <f t="shared" ca="1" si="171"/>
        <v>-2</v>
      </c>
      <c r="AW161">
        <f t="shared" ca="1" si="172"/>
        <v>30</v>
      </c>
      <c r="AX161">
        <f t="shared" ca="1" si="173"/>
        <v>2</v>
      </c>
      <c r="BB161" t="str">
        <f t="shared" ca="1" si="174"/>
        <v>INSTRUMENTAL</v>
      </c>
      <c r="BC161" t="str">
        <f t="shared" ca="1" si="175"/>
        <v>No</v>
      </c>
      <c r="BD161" t="str">
        <f t="shared" ca="1" si="175"/>
        <v>No</v>
      </c>
      <c r="BG161" t="str">
        <f t="shared" ca="1" si="176"/>
        <v>Yes</v>
      </c>
      <c r="BH161">
        <f t="shared" ca="1" si="177"/>
        <v>34</v>
      </c>
      <c r="BI161">
        <f t="shared" ca="1" si="178"/>
        <v>-8</v>
      </c>
      <c r="BJ161">
        <f t="shared" ca="1" si="179"/>
        <v>8</v>
      </c>
      <c r="BK161" t="str">
        <f t="shared" si="180"/>
        <v/>
      </c>
      <c r="BL161" s="26">
        <f t="shared" ca="1" si="181"/>
        <v>10</v>
      </c>
      <c r="BO161" s="26" t="str">
        <f t="shared" ca="1" si="182"/>
        <v>No</v>
      </c>
      <c r="CD161" s="26" t="str">
        <f t="shared" ca="1" si="183"/>
        <v>No</v>
      </c>
      <c r="CE161" s="26" t="str">
        <f t="shared" ca="1" si="184"/>
        <v>NA</v>
      </c>
      <c r="CI161" s="31" t="str">
        <f t="shared" si="185"/>
        <v/>
      </c>
      <c r="CJ161" s="26" t="str">
        <f t="shared" ca="1" si="186"/>
        <v>NA</v>
      </c>
      <c r="CK161" s="26" t="str">
        <f t="shared" ca="1" si="187"/>
        <v>No</v>
      </c>
      <c r="DN161" s="26" t="str">
        <f t="shared" ca="1" si="188"/>
        <v>No</v>
      </c>
      <c r="DV161" t="str">
        <f t="shared" si="189"/>
        <v/>
      </c>
      <c r="DZ161" t="str">
        <f t="shared" si="190"/>
        <v/>
      </c>
      <c r="EA161" t="str">
        <f t="shared" si="191"/>
        <v/>
      </c>
      <c r="EB161" t="str">
        <f t="shared" si="192"/>
        <v/>
      </c>
      <c r="EC161" t="str">
        <f t="shared" si="193"/>
        <v/>
      </c>
      <c r="ED161" t="str">
        <f t="shared" si="194"/>
        <v/>
      </c>
      <c r="EE161" s="34" t="str">
        <f t="shared" si="195"/>
        <v/>
      </c>
      <c r="ER161" s="32" t="str">
        <f t="shared" si="196"/>
        <v/>
      </c>
      <c r="FA161" s="31" t="str">
        <f t="shared" si="197"/>
        <v/>
      </c>
      <c r="FM161" s="31" t="str">
        <f t="shared" si="198"/>
        <v/>
      </c>
      <c r="FQ161" s="26" t="s">
        <v>349</v>
      </c>
      <c r="FR161" s="39" t="str">
        <f t="shared" ca="1" si="199"/>
        <v>NA</v>
      </c>
      <c r="GO161" t="str">
        <f t="shared" ca="1" si="200"/>
        <v/>
      </c>
      <c r="GP161" t="str">
        <f t="shared" si="201"/>
        <v/>
      </c>
      <c r="GS161" t="str">
        <f t="shared" ca="1" si="202"/>
        <v/>
      </c>
      <c r="GY161" t="str">
        <f t="shared" ca="1" si="203"/>
        <v/>
      </c>
      <c r="GZ161" t="str">
        <f t="shared" si="204"/>
        <v/>
      </c>
      <c r="HF161" t="str">
        <f t="shared" ca="1" si="205"/>
        <v/>
      </c>
      <c r="HG161" s="31" t="str">
        <f t="shared" si="206"/>
        <v/>
      </c>
      <c r="HM161" t="str">
        <f t="shared" ca="1" si="207"/>
        <v/>
      </c>
      <c r="HN161" t="str">
        <f t="shared" si="208"/>
        <v/>
      </c>
      <c r="HT161" t="str">
        <f t="shared" ca="1" si="209"/>
        <v/>
      </c>
      <c r="HU161" t="str">
        <f t="shared" si="210"/>
        <v/>
      </c>
      <c r="IA161" s="37" t="str">
        <f t="shared" ca="1" si="211"/>
        <v/>
      </c>
      <c r="IB161" t="str">
        <f t="shared" si="212"/>
        <v/>
      </c>
      <c r="IH161" s="37" t="str">
        <f t="shared" ca="1" si="213"/>
        <v/>
      </c>
      <c r="II161" t="str">
        <f t="shared" si="214"/>
        <v/>
      </c>
      <c r="JT161" s="26" t="str">
        <f t="shared" si="215"/>
        <v/>
      </c>
      <c r="JV161" t="str">
        <f t="shared" si="216"/>
        <v/>
      </c>
      <c r="KK161" t="str">
        <f t="shared" si="217"/>
        <v/>
      </c>
      <c r="KM161" s="31" t="str">
        <f t="shared" si="218"/>
        <v/>
      </c>
      <c r="KP161" s="38" t="str">
        <f t="shared" si="219"/>
        <v/>
      </c>
      <c r="KX161" t="str">
        <f t="shared" si="220"/>
        <v/>
      </c>
      <c r="KY161" t="str">
        <f t="shared" si="221"/>
        <v/>
      </c>
      <c r="LB161" t="str">
        <f t="shared" si="222"/>
        <v/>
      </c>
      <c r="LD161" t="str">
        <f t="shared" si="223"/>
        <v/>
      </c>
      <c r="LE161" t="str">
        <f t="shared" si="224"/>
        <v/>
      </c>
      <c r="LO161" t="str">
        <f t="shared" si="225"/>
        <v/>
      </c>
    </row>
    <row r="162" spans="1:327" ht="16" x14ac:dyDescent="0.2">
      <c r="A162" t="e">
        <f t="shared" ca="1" si="151"/>
        <v>#N/A</v>
      </c>
      <c r="E162" s="27" t="str">
        <f t="shared" ca="1" si="152"/>
        <v>Feb</v>
      </c>
      <c r="F162" s="27" t="str">
        <f t="shared" ca="1" si="153"/>
        <v>Jan</v>
      </c>
      <c r="G162" s="28" t="str">
        <f t="shared" ca="1" si="154"/>
        <v/>
      </c>
      <c r="H162" t="str">
        <f t="shared" si="155"/>
        <v/>
      </c>
      <c r="I162" s="26">
        <f t="shared" ca="1" si="156"/>
        <v>71</v>
      </c>
      <c r="L162" s="31" t="str">
        <f t="shared" si="157"/>
        <v/>
      </c>
      <c r="O162" s="26">
        <f t="shared" ca="1" si="158"/>
        <v>33</v>
      </c>
      <c r="P162" s="26" t="str">
        <f t="shared" ca="1" si="159"/>
        <v>No</v>
      </c>
      <c r="Q162" s="26" t="str">
        <f t="shared" ca="1" si="159"/>
        <v>Yes</v>
      </c>
      <c r="R162" s="26" t="str">
        <f t="shared" ca="1" si="159"/>
        <v>No</v>
      </c>
      <c r="S162" s="26" t="str">
        <f t="shared" ca="1" si="160"/>
        <v>Hispanic</v>
      </c>
      <c r="T162" s="26" t="str">
        <f t="shared" ca="1" si="161"/>
        <v>No</v>
      </c>
      <c r="U162" s="26">
        <f t="shared" ca="1" si="162"/>
        <v>3660</v>
      </c>
      <c r="X162" s="26" t="str">
        <f t="shared" ca="1" si="163"/>
        <v>Yes</v>
      </c>
      <c r="Y162" s="26" t="str">
        <f t="shared" ca="1" si="163"/>
        <v>Yes</v>
      </c>
      <c r="Z162" s="26" t="str">
        <f t="shared" ca="1" si="163"/>
        <v>Yes</v>
      </c>
      <c r="AA162" s="26" t="str">
        <f t="shared" ca="1" si="163"/>
        <v>Yes</v>
      </c>
      <c r="AB162" s="26" t="str">
        <f t="shared" ca="1" si="164"/>
        <v>No</v>
      </c>
      <c r="AG162" s="26" t="str">
        <f t="shared" ca="1" si="165"/>
        <v>Yes</v>
      </c>
      <c r="AH162" s="26" t="str">
        <f t="shared" ca="1" si="165"/>
        <v>No</v>
      </c>
      <c r="AI162" s="26" t="str">
        <f t="shared" ca="1" si="165"/>
        <v>No</v>
      </c>
      <c r="AJ162" s="26" t="str">
        <f t="shared" ca="1" si="165"/>
        <v>No</v>
      </c>
      <c r="AK162" s="26" t="str">
        <f t="shared" ca="1" si="166"/>
        <v>No</v>
      </c>
      <c r="AL162" s="26" t="str">
        <f t="shared" ca="1" si="166"/>
        <v>Yes</v>
      </c>
      <c r="AM162" s="26">
        <f t="shared" ca="1" si="167"/>
        <v>10</v>
      </c>
      <c r="AN162" s="26">
        <f t="shared" ca="1" si="168"/>
        <v>3</v>
      </c>
      <c r="AT162" t="str">
        <f t="shared" ca="1" si="169"/>
        <v>Male</v>
      </c>
      <c r="AU162">
        <f t="shared" ca="1" si="170"/>
        <v>1111</v>
      </c>
      <c r="AV162">
        <f t="shared" ca="1" si="171"/>
        <v>3</v>
      </c>
      <c r="AW162">
        <f t="shared" ca="1" si="172"/>
        <v>38</v>
      </c>
      <c r="AX162">
        <f t="shared" ca="1" si="173"/>
        <v>3</v>
      </c>
      <c r="BB162" t="str">
        <f t="shared" ca="1" si="174"/>
        <v>ELUCS</v>
      </c>
      <c r="BC162" t="str">
        <f t="shared" ca="1" si="175"/>
        <v>No</v>
      </c>
      <c r="BD162" t="str">
        <f t="shared" ca="1" si="175"/>
        <v>Yes</v>
      </c>
      <c r="BG162" t="str">
        <f t="shared" ca="1" si="176"/>
        <v>Yes</v>
      </c>
      <c r="BH162">
        <f t="shared" ca="1" si="177"/>
        <v>36</v>
      </c>
      <c r="BI162">
        <f t="shared" ca="1" si="178"/>
        <v>-4</v>
      </c>
      <c r="BJ162">
        <f t="shared" ca="1" si="179"/>
        <v>8</v>
      </c>
      <c r="BK162" t="str">
        <f t="shared" si="180"/>
        <v/>
      </c>
      <c r="BL162" s="26">
        <f t="shared" ca="1" si="181"/>
        <v>10</v>
      </c>
      <c r="BO162" s="26" t="str">
        <f t="shared" ca="1" si="182"/>
        <v>No</v>
      </c>
      <c r="CD162" s="26" t="str">
        <f t="shared" ca="1" si="183"/>
        <v>No</v>
      </c>
      <c r="CE162" s="26" t="str">
        <f t="shared" ca="1" si="184"/>
        <v>NA</v>
      </c>
      <c r="CI162" s="31" t="str">
        <f t="shared" si="185"/>
        <v/>
      </c>
      <c r="CJ162" s="26" t="str">
        <f t="shared" ca="1" si="186"/>
        <v>NA</v>
      </c>
      <c r="CK162" s="26" t="str">
        <f t="shared" ca="1" si="187"/>
        <v>NA</v>
      </c>
      <c r="DN162" s="26" t="str">
        <f t="shared" ca="1" si="188"/>
        <v>Yes</v>
      </c>
      <c r="DV162" t="str">
        <f t="shared" si="189"/>
        <v/>
      </c>
      <c r="DZ162" t="str">
        <f t="shared" si="190"/>
        <v/>
      </c>
      <c r="EA162" t="str">
        <f t="shared" si="191"/>
        <v/>
      </c>
      <c r="EB162" t="str">
        <f t="shared" si="192"/>
        <v/>
      </c>
      <c r="EC162" t="str">
        <f t="shared" si="193"/>
        <v/>
      </c>
      <c r="ED162" t="str">
        <f t="shared" si="194"/>
        <v/>
      </c>
      <c r="EE162" s="34" t="str">
        <f t="shared" si="195"/>
        <v/>
      </c>
      <c r="ER162" s="32" t="str">
        <f t="shared" si="196"/>
        <v/>
      </c>
      <c r="FA162" s="31" t="str">
        <f t="shared" si="197"/>
        <v/>
      </c>
      <c r="FM162" s="31" t="str">
        <f t="shared" si="198"/>
        <v/>
      </c>
      <c r="FQ162" s="26" t="s">
        <v>349</v>
      </c>
      <c r="FR162" s="39" t="str">
        <f t="shared" ca="1" si="199"/>
        <v>NA</v>
      </c>
      <c r="GO162" t="str">
        <f t="shared" ca="1" si="200"/>
        <v/>
      </c>
      <c r="GP162" t="str">
        <f t="shared" si="201"/>
        <v/>
      </c>
      <c r="GS162" t="str">
        <f t="shared" ca="1" si="202"/>
        <v/>
      </c>
      <c r="GY162" t="str">
        <f t="shared" ca="1" si="203"/>
        <v/>
      </c>
      <c r="GZ162" t="str">
        <f t="shared" si="204"/>
        <v/>
      </c>
      <c r="HF162" t="str">
        <f t="shared" ca="1" si="205"/>
        <v/>
      </c>
      <c r="HG162" s="31" t="str">
        <f t="shared" si="206"/>
        <v/>
      </c>
      <c r="HM162" t="str">
        <f t="shared" ca="1" si="207"/>
        <v/>
      </c>
      <c r="HN162" t="str">
        <f t="shared" si="208"/>
        <v/>
      </c>
      <c r="HT162" t="str">
        <f t="shared" ca="1" si="209"/>
        <v/>
      </c>
      <c r="HU162" t="str">
        <f t="shared" si="210"/>
        <v/>
      </c>
      <c r="IA162" s="37" t="str">
        <f t="shared" ca="1" si="211"/>
        <v/>
      </c>
      <c r="IB162" t="str">
        <f t="shared" si="212"/>
        <v/>
      </c>
      <c r="IH162" s="37" t="str">
        <f t="shared" ca="1" si="213"/>
        <v/>
      </c>
      <c r="II162" t="str">
        <f t="shared" si="214"/>
        <v/>
      </c>
      <c r="JT162" s="26" t="str">
        <f t="shared" si="215"/>
        <v/>
      </c>
      <c r="JV162" t="str">
        <f t="shared" si="216"/>
        <v/>
      </c>
      <c r="KK162" t="str">
        <f t="shared" si="217"/>
        <v/>
      </c>
      <c r="KM162" s="31" t="str">
        <f t="shared" si="218"/>
        <v/>
      </c>
      <c r="KP162" s="38" t="str">
        <f t="shared" si="219"/>
        <v/>
      </c>
      <c r="KX162" t="str">
        <f t="shared" si="220"/>
        <v/>
      </c>
      <c r="KY162" t="str">
        <f t="shared" si="221"/>
        <v/>
      </c>
      <c r="LB162" t="str">
        <f t="shared" si="222"/>
        <v/>
      </c>
      <c r="LD162" t="str">
        <f t="shared" si="223"/>
        <v/>
      </c>
      <c r="LE162" t="str">
        <f t="shared" si="224"/>
        <v/>
      </c>
      <c r="LO162" t="str">
        <f t="shared" si="225"/>
        <v/>
      </c>
    </row>
    <row r="163" spans="1:327" ht="16" x14ac:dyDescent="0.2">
      <c r="A163" t="e">
        <f t="shared" ca="1" si="151"/>
        <v>#N/A</v>
      </c>
      <c r="E163" s="27" t="str">
        <f t="shared" ca="1" si="152"/>
        <v>Sep</v>
      </c>
      <c r="F163" s="27" t="str">
        <f t="shared" ca="1" si="153"/>
        <v>Dec</v>
      </c>
      <c r="G163" s="28" t="str">
        <f t="shared" ca="1" si="154"/>
        <v/>
      </c>
      <c r="H163" t="str">
        <f t="shared" si="155"/>
        <v/>
      </c>
      <c r="I163" s="26">
        <f t="shared" ca="1" si="156"/>
        <v>63</v>
      </c>
      <c r="L163" s="31" t="str">
        <f t="shared" si="157"/>
        <v/>
      </c>
      <c r="O163" s="26">
        <f t="shared" ca="1" si="158"/>
        <v>28</v>
      </c>
      <c r="P163" s="26" t="str">
        <f t="shared" ca="1" si="159"/>
        <v>Yes</v>
      </c>
      <c r="Q163" s="26" t="str">
        <f t="shared" ca="1" si="159"/>
        <v>No</v>
      </c>
      <c r="R163" s="26" t="str">
        <f t="shared" ca="1" si="159"/>
        <v>Yes</v>
      </c>
      <c r="S163" s="26" t="str">
        <f t="shared" ca="1" si="160"/>
        <v>Caucasian</v>
      </c>
      <c r="T163" s="26" t="str">
        <f t="shared" ca="1" si="161"/>
        <v>Yes</v>
      </c>
      <c r="U163" s="26">
        <f t="shared" ca="1" si="162"/>
        <v>3948</v>
      </c>
      <c r="X163" s="26" t="str">
        <f t="shared" ca="1" si="163"/>
        <v>Yes</v>
      </c>
      <c r="Y163" s="26" t="str">
        <f t="shared" ca="1" si="163"/>
        <v>Yes</v>
      </c>
      <c r="Z163" s="26" t="str">
        <f t="shared" ca="1" si="163"/>
        <v>Yes</v>
      </c>
      <c r="AA163" s="26" t="str">
        <f t="shared" ca="1" si="163"/>
        <v>Yes</v>
      </c>
      <c r="AB163" s="26" t="str">
        <f t="shared" ca="1" si="164"/>
        <v>No</v>
      </c>
      <c r="AG163" s="26" t="str">
        <f t="shared" ca="1" si="165"/>
        <v>No</v>
      </c>
      <c r="AH163" s="26" t="str">
        <f t="shared" ca="1" si="165"/>
        <v>Yes</v>
      </c>
      <c r="AI163" s="26" t="str">
        <f t="shared" ca="1" si="165"/>
        <v>No</v>
      </c>
      <c r="AJ163" s="26" t="str">
        <f t="shared" ca="1" si="165"/>
        <v>Yes</v>
      </c>
      <c r="AK163" s="26" t="str">
        <f t="shared" ca="1" si="166"/>
        <v>Yes</v>
      </c>
      <c r="AL163" s="26" t="str">
        <f t="shared" ca="1" si="166"/>
        <v>Yes</v>
      </c>
      <c r="AM163" s="26">
        <f t="shared" ca="1" si="167"/>
        <v>7</v>
      </c>
      <c r="AN163" s="26">
        <f t="shared" ca="1" si="168"/>
        <v>2</v>
      </c>
      <c r="AT163" t="str">
        <f t="shared" ca="1" si="169"/>
        <v>Female</v>
      </c>
      <c r="AU163">
        <f t="shared" ca="1" si="170"/>
        <v>2988</v>
      </c>
      <c r="AV163">
        <f t="shared" ca="1" si="171"/>
        <v>-3</v>
      </c>
      <c r="AW163">
        <f t="shared" ca="1" si="172"/>
        <v>40</v>
      </c>
      <c r="AX163">
        <f t="shared" ca="1" si="173"/>
        <v>1</v>
      </c>
      <c r="BB163" t="str">
        <f t="shared" ca="1" si="174"/>
        <v>INSTRUMENTAL</v>
      </c>
      <c r="BC163" t="str">
        <f t="shared" ca="1" si="175"/>
        <v>No</v>
      </c>
      <c r="BD163" t="str">
        <f t="shared" ca="1" si="175"/>
        <v>No</v>
      </c>
      <c r="BG163" t="str">
        <f t="shared" ca="1" si="176"/>
        <v>No</v>
      </c>
      <c r="BH163">
        <f t="shared" ca="1" si="177"/>
        <v>35</v>
      </c>
      <c r="BI163">
        <f t="shared" ca="1" si="178"/>
        <v>-13</v>
      </c>
      <c r="BJ163">
        <f t="shared" ca="1" si="179"/>
        <v>6</v>
      </c>
      <c r="BK163" t="str">
        <f t="shared" si="180"/>
        <v/>
      </c>
      <c r="BL163" s="26">
        <f t="shared" ca="1" si="181"/>
        <v>8</v>
      </c>
      <c r="BO163" s="26" t="str">
        <f t="shared" ca="1" si="182"/>
        <v>No</v>
      </c>
      <c r="CD163" s="26" t="str">
        <f t="shared" ca="1" si="183"/>
        <v>Yes</v>
      </c>
      <c r="CE163" s="26" t="str">
        <f t="shared" ca="1" si="184"/>
        <v>LMA</v>
      </c>
      <c r="CI163" s="31" t="str">
        <f t="shared" si="185"/>
        <v/>
      </c>
      <c r="CJ163" s="26" t="str">
        <f t="shared" ca="1" si="186"/>
        <v>BS</v>
      </c>
      <c r="CK163" s="26" t="str">
        <f t="shared" ca="1" si="187"/>
        <v>NA</v>
      </c>
      <c r="DN163" s="26" t="str">
        <f t="shared" ca="1" si="188"/>
        <v>Yes</v>
      </c>
      <c r="DV163" t="str">
        <f t="shared" si="189"/>
        <v/>
      </c>
      <c r="DZ163" t="str">
        <f t="shared" si="190"/>
        <v/>
      </c>
      <c r="EA163" t="str">
        <f t="shared" si="191"/>
        <v/>
      </c>
      <c r="EB163" t="str">
        <f t="shared" si="192"/>
        <v/>
      </c>
      <c r="EC163" t="str">
        <f t="shared" si="193"/>
        <v/>
      </c>
      <c r="ED163" t="str">
        <f t="shared" si="194"/>
        <v/>
      </c>
      <c r="EE163" s="34" t="str">
        <f t="shared" si="195"/>
        <v/>
      </c>
      <c r="ER163" s="32" t="str">
        <f t="shared" si="196"/>
        <v/>
      </c>
      <c r="FA163" s="31" t="str">
        <f t="shared" si="197"/>
        <v/>
      </c>
      <c r="FM163" s="31" t="str">
        <f t="shared" si="198"/>
        <v/>
      </c>
      <c r="FQ163" s="26" t="s">
        <v>350</v>
      </c>
      <c r="FR163" s="39" t="str">
        <f t="shared" ca="1" si="199"/>
        <v>GPC</v>
      </c>
      <c r="GO163" t="str">
        <f t="shared" ca="1" si="200"/>
        <v/>
      </c>
      <c r="GP163" t="str">
        <f t="shared" si="201"/>
        <v/>
      </c>
      <c r="GS163" t="str">
        <f t="shared" ca="1" si="202"/>
        <v/>
      </c>
      <c r="GY163" t="str">
        <f t="shared" ca="1" si="203"/>
        <v/>
      </c>
      <c r="GZ163" t="str">
        <f t="shared" si="204"/>
        <v/>
      </c>
      <c r="HF163" t="str">
        <f t="shared" ca="1" si="205"/>
        <v/>
      </c>
      <c r="HG163" s="31" t="str">
        <f t="shared" si="206"/>
        <v/>
      </c>
      <c r="HM163" t="str">
        <f t="shared" ca="1" si="207"/>
        <v/>
      </c>
      <c r="HN163" t="str">
        <f t="shared" si="208"/>
        <v/>
      </c>
      <c r="HT163" t="str">
        <f t="shared" ca="1" si="209"/>
        <v/>
      </c>
      <c r="HU163" t="str">
        <f t="shared" si="210"/>
        <v/>
      </c>
      <c r="IA163" s="37" t="str">
        <f t="shared" ca="1" si="211"/>
        <v/>
      </c>
      <c r="IB163" t="str">
        <f t="shared" si="212"/>
        <v/>
      </c>
      <c r="IH163" s="37" t="str">
        <f t="shared" ca="1" si="213"/>
        <v/>
      </c>
      <c r="II163" t="str">
        <f t="shared" si="214"/>
        <v/>
      </c>
      <c r="JT163" s="26" t="str">
        <f t="shared" si="215"/>
        <v/>
      </c>
      <c r="JV163" t="str">
        <f t="shared" si="216"/>
        <v/>
      </c>
      <c r="KK163" t="str">
        <f t="shared" si="217"/>
        <v/>
      </c>
      <c r="KM163" s="31" t="str">
        <f t="shared" si="218"/>
        <v/>
      </c>
      <c r="KP163" s="38" t="str">
        <f t="shared" si="219"/>
        <v/>
      </c>
      <c r="KX163" t="str">
        <f t="shared" si="220"/>
        <v/>
      </c>
      <c r="KY163" t="str">
        <f t="shared" si="221"/>
        <v/>
      </c>
      <c r="LB163" t="str">
        <f t="shared" si="222"/>
        <v/>
      </c>
      <c r="LD163" t="str">
        <f t="shared" si="223"/>
        <v/>
      </c>
      <c r="LE163" t="str">
        <f t="shared" si="224"/>
        <v/>
      </c>
      <c r="LO163" t="str">
        <f t="shared" si="225"/>
        <v/>
      </c>
    </row>
    <row r="164" spans="1:327" ht="16" x14ac:dyDescent="0.2">
      <c r="A164" t="e">
        <f t="shared" ca="1" si="151"/>
        <v>#N/A</v>
      </c>
      <c r="E164" s="27" t="str">
        <f t="shared" ca="1" si="152"/>
        <v>Feb</v>
      </c>
      <c r="F164" s="27" t="str">
        <f t="shared" ca="1" si="153"/>
        <v>Jan</v>
      </c>
      <c r="G164" s="28" t="str">
        <f t="shared" ca="1" si="154"/>
        <v/>
      </c>
      <c r="H164" t="str">
        <f t="shared" si="155"/>
        <v/>
      </c>
      <c r="I164" s="26">
        <f t="shared" ca="1" si="156"/>
        <v>69</v>
      </c>
      <c r="L164" s="31" t="str">
        <f t="shared" si="157"/>
        <v/>
      </c>
      <c r="O164" s="26">
        <f t="shared" ca="1" si="158"/>
        <v>43</v>
      </c>
      <c r="P164" s="26" t="str">
        <f t="shared" ca="1" si="159"/>
        <v>Yes</v>
      </c>
      <c r="Q164" s="26" t="str">
        <f t="shared" ca="1" si="159"/>
        <v>No</v>
      </c>
      <c r="R164" s="26" t="str">
        <f t="shared" ca="1" si="159"/>
        <v>Yes</v>
      </c>
      <c r="S164" s="26" t="str">
        <f t="shared" ca="1" si="160"/>
        <v>Eskimo</v>
      </c>
      <c r="T164" s="26" t="str">
        <f t="shared" ca="1" si="161"/>
        <v>Yes</v>
      </c>
      <c r="U164" s="26">
        <f t="shared" ca="1" si="162"/>
        <v>3244</v>
      </c>
      <c r="X164" s="26" t="str">
        <f t="shared" ca="1" si="163"/>
        <v>No</v>
      </c>
      <c r="Y164" s="26" t="str">
        <f t="shared" ca="1" si="163"/>
        <v>No</v>
      </c>
      <c r="Z164" s="26" t="str">
        <f t="shared" ca="1" si="163"/>
        <v>Yes</v>
      </c>
      <c r="AA164" s="26" t="str">
        <f t="shared" ca="1" si="163"/>
        <v>No</v>
      </c>
      <c r="AB164" s="26" t="str">
        <f t="shared" ca="1" si="164"/>
        <v>Yes</v>
      </c>
      <c r="AG164" s="26" t="str">
        <f t="shared" ca="1" si="165"/>
        <v>No</v>
      </c>
      <c r="AH164" s="26" t="str">
        <f t="shared" ca="1" si="165"/>
        <v>No</v>
      </c>
      <c r="AI164" s="26" t="str">
        <f t="shared" ca="1" si="165"/>
        <v>Yes</v>
      </c>
      <c r="AJ164" s="26" t="str">
        <f t="shared" ca="1" si="165"/>
        <v>No</v>
      </c>
      <c r="AK164" s="26" t="str">
        <f t="shared" ca="1" si="166"/>
        <v>Yes</v>
      </c>
      <c r="AL164" s="26" t="str">
        <f t="shared" ca="1" si="166"/>
        <v>Yes</v>
      </c>
      <c r="AM164" s="26">
        <f t="shared" ca="1" si="167"/>
        <v>1</v>
      </c>
      <c r="AN164" s="26">
        <f t="shared" ca="1" si="168"/>
        <v>2</v>
      </c>
      <c r="AT164" t="str">
        <f t="shared" ca="1" si="169"/>
        <v>Male</v>
      </c>
      <c r="AU164">
        <f t="shared" ca="1" si="170"/>
        <v>905</v>
      </c>
      <c r="AV164">
        <f t="shared" ca="1" si="171"/>
        <v>0</v>
      </c>
      <c r="AW164">
        <f t="shared" ca="1" si="172"/>
        <v>39</v>
      </c>
      <c r="AX164">
        <f t="shared" ca="1" si="173"/>
        <v>6</v>
      </c>
      <c r="BB164" t="str">
        <f t="shared" ca="1" si="174"/>
        <v>Vaginal</v>
      </c>
      <c r="BC164" t="str">
        <f t="shared" ca="1" si="175"/>
        <v>Yes</v>
      </c>
      <c r="BD164" t="str">
        <f t="shared" ca="1" si="175"/>
        <v>No</v>
      </c>
      <c r="BG164" t="str">
        <f t="shared" ca="1" si="176"/>
        <v>No</v>
      </c>
      <c r="BH164">
        <f t="shared" ca="1" si="177"/>
        <v>34</v>
      </c>
      <c r="BI164">
        <f t="shared" ca="1" si="178"/>
        <v>-7</v>
      </c>
      <c r="BJ164">
        <f t="shared" ca="1" si="179"/>
        <v>19</v>
      </c>
      <c r="BK164" t="str">
        <f t="shared" si="180"/>
        <v/>
      </c>
      <c r="BL164" s="26">
        <f t="shared" ca="1" si="181"/>
        <v>21</v>
      </c>
      <c r="BO164" s="26" t="str">
        <f t="shared" ca="1" si="182"/>
        <v>Yes</v>
      </c>
      <c r="CD164" s="26" t="str">
        <f t="shared" ca="1" si="183"/>
        <v>No</v>
      </c>
      <c r="CE164" s="26" t="str">
        <f t="shared" ca="1" si="184"/>
        <v>NA</v>
      </c>
      <c r="CI164" s="31" t="str">
        <f t="shared" si="185"/>
        <v/>
      </c>
      <c r="CJ164" s="26" t="str">
        <f t="shared" ca="1" si="186"/>
        <v>NA</v>
      </c>
      <c r="CK164" s="26" t="str">
        <f t="shared" ca="1" si="187"/>
        <v>NA</v>
      </c>
      <c r="DN164" s="26" t="str">
        <f t="shared" ca="1" si="188"/>
        <v>Yes</v>
      </c>
      <c r="DV164" t="str">
        <f t="shared" si="189"/>
        <v/>
      </c>
      <c r="DZ164" t="str">
        <f t="shared" si="190"/>
        <v/>
      </c>
      <c r="EA164" t="str">
        <f t="shared" si="191"/>
        <v/>
      </c>
      <c r="EB164" t="str">
        <f t="shared" si="192"/>
        <v/>
      </c>
      <c r="EC164" t="str">
        <f t="shared" si="193"/>
        <v/>
      </c>
      <c r="ED164" t="str">
        <f t="shared" si="194"/>
        <v/>
      </c>
      <c r="EE164" s="34" t="str">
        <f t="shared" si="195"/>
        <v/>
      </c>
      <c r="ER164" s="32" t="str">
        <f t="shared" si="196"/>
        <v/>
      </c>
      <c r="FA164" s="31" t="str">
        <f t="shared" si="197"/>
        <v/>
      </c>
      <c r="FM164" s="31" t="str">
        <f t="shared" si="198"/>
        <v/>
      </c>
      <c r="FQ164" s="26" t="s">
        <v>350</v>
      </c>
      <c r="FR164" s="39" t="str">
        <f t="shared" ca="1" si="199"/>
        <v>CONS</v>
      </c>
      <c r="GO164" t="str">
        <f t="shared" ca="1" si="200"/>
        <v/>
      </c>
      <c r="GP164" t="str">
        <f t="shared" si="201"/>
        <v/>
      </c>
      <c r="GS164" t="str">
        <f t="shared" ca="1" si="202"/>
        <v/>
      </c>
      <c r="GY164" t="str">
        <f t="shared" ca="1" si="203"/>
        <v/>
      </c>
      <c r="GZ164" t="str">
        <f t="shared" si="204"/>
        <v/>
      </c>
      <c r="HF164" t="str">
        <f t="shared" ca="1" si="205"/>
        <v/>
      </c>
      <c r="HG164" s="31" t="str">
        <f t="shared" si="206"/>
        <v/>
      </c>
      <c r="HM164" t="str">
        <f t="shared" ca="1" si="207"/>
        <v/>
      </c>
      <c r="HN164" t="str">
        <f t="shared" si="208"/>
        <v/>
      </c>
      <c r="HT164" t="str">
        <f t="shared" ca="1" si="209"/>
        <v/>
      </c>
      <c r="HU164" t="str">
        <f t="shared" si="210"/>
        <v/>
      </c>
      <c r="IA164" s="37" t="str">
        <f t="shared" ca="1" si="211"/>
        <v/>
      </c>
      <c r="IB164" t="str">
        <f t="shared" si="212"/>
        <v/>
      </c>
      <c r="IH164" s="37" t="str">
        <f t="shared" ca="1" si="213"/>
        <v/>
      </c>
      <c r="II164" t="str">
        <f t="shared" si="214"/>
        <v/>
      </c>
      <c r="JT164" s="26" t="str">
        <f t="shared" si="215"/>
        <v/>
      </c>
      <c r="JV164" t="str">
        <f t="shared" si="216"/>
        <v/>
      </c>
      <c r="KK164" t="str">
        <f t="shared" si="217"/>
        <v/>
      </c>
      <c r="KM164" s="31" t="str">
        <f t="shared" si="218"/>
        <v/>
      </c>
      <c r="KP164" s="38" t="str">
        <f t="shared" si="219"/>
        <v/>
      </c>
      <c r="KX164" t="str">
        <f t="shared" si="220"/>
        <v/>
      </c>
      <c r="KY164" t="str">
        <f t="shared" si="221"/>
        <v/>
      </c>
      <c r="LB164" t="str">
        <f t="shared" si="222"/>
        <v/>
      </c>
      <c r="LD164" t="str">
        <f t="shared" si="223"/>
        <v/>
      </c>
      <c r="LE164" t="str">
        <f t="shared" si="224"/>
        <v/>
      </c>
      <c r="LO164" t="str">
        <f t="shared" si="225"/>
        <v/>
      </c>
    </row>
    <row r="165" spans="1:327" ht="16" x14ac:dyDescent="0.2">
      <c r="A165" t="e">
        <f t="shared" ca="1" si="151"/>
        <v>#N/A</v>
      </c>
      <c r="E165" s="27" t="str">
        <f t="shared" ca="1" si="152"/>
        <v>Aug</v>
      </c>
      <c r="F165" s="27" t="str">
        <f t="shared" ca="1" si="153"/>
        <v>Feb</v>
      </c>
      <c r="G165" s="28" t="str">
        <f t="shared" ca="1" si="154"/>
        <v/>
      </c>
      <c r="H165" t="str">
        <f t="shared" si="155"/>
        <v/>
      </c>
      <c r="I165" s="26">
        <f t="shared" ca="1" si="156"/>
        <v>98</v>
      </c>
      <c r="L165" s="31" t="str">
        <f t="shared" si="157"/>
        <v/>
      </c>
      <c r="O165" s="26">
        <f t="shared" ca="1" si="158"/>
        <v>40</v>
      </c>
      <c r="P165" s="26" t="str">
        <f t="shared" ca="1" si="159"/>
        <v>No</v>
      </c>
      <c r="Q165" s="26" t="str">
        <f t="shared" ca="1" si="159"/>
        <v>Yes</v>
      </c>
      <c r="R165" s="26" t="str">
        <f t="shared" ca="1" si="159"/>
        <v>Yes</v>
      </c>
      <c r="S165" s="26" t="str">
        <f t="shared" ca="1" si="160"/>
        <v>Caucasian</v>
      </c>
      <c r="T165" s="26" t="str">
        <f t="shared" ca="1" si="161"/>
        <v>No</v>
      </c>
      <c r="U165" s="26">
        <f t="shared" ca="1" si="162"/>
        <v>3957</v>
      </c>
      <c r="X165" s="26" t="str">
        <f t="shared" ca="1" si="163"/>
        <v>No</v>
      </c>
      <c r="Y165" s="26" t="str">
        <f t="shared" ca="1" si="163"/>
        <v>No</v>
      </c>
      <c r="Z165" s="26" t="str">
        <f t="shared" ca="1" si="163"/>
        <v>No</v>
      </c>
      <c r="AA165" s="26" t="str">
        <f t="shared" ca="1" si="163"/>
        <v>No</v>
      </c>
      <c r="AB165" s="26" t="str">
        <f t="shared" ca="1" si="164"/>
        <v>No</v>
      </c>
      <c r="AG165" s="26" t="str">
        <f t="shared" ca="1" si="165"/>
        <v>Yes</v>
      </c>
      <c r="AH165" s="26" t="str">
        <f t="shared" ca="1" si="165"/>
        <v>Yes</v>
      </c>
      <c r="AI165" s="26" t="str">
        <f t="shared" ca="1" si="165"/>
        <v>Yes</v>
      </c>
      <c r="AJ165" s="26" t="str">
        <f t="shared" ca="1" si="165"/>
        <v>No</v>
      </c>
      <c r="AK165" s="26" t="str">
        <f t="shared" ca="1" si="166"/>
        <v>No</v>
      </c>
      <c r="AL165" s="26" t="str">
        <f t="shared" ca="1" si="166"/>
        <v>Yes</v>
      </c>
      <c r="AM165" s="26">
        <f t="shared" ca="1" si="167"/>
        <v>10</v>
      </c>
      <c r="AN165" s="26">
        <f t="shared" ca="1" si="168"/>
        <v>2</v>
      </c>
      <c r="AT165" t="str">
        <f t="shared" ca="1" si="169"/>
        <v>Male</v>
      </c>
      <c r="AU165">
        <f t="shared" ca="1" si="170"/>
        <v>1707</v>
      </c>
      <c r="AV165">
        <f t="shared" ca="1" si="171"/>
        <v>-3</v>
      </c>
      <c r="AW165">
        <f t="shared" ca="1" si="172"/>
        <v>28</v>
      </c>
      <c r="AX165">
        <f t="shared" ca="1" si="173"/>
        <v>1</v>
      </c>
      <c r="BB165" t="str">
        <f t="shared" ca="1" si="174"/>
        <v>ELUCS</v>
      </c>
      <c r="BC165" t="str">
        <f t="shared" ca="1" si="175"/>
        <v>Yes</v>
      </c>
      <c r="BD165" t="str">
        <f t="shared" ca="1" si="175"/>
        <v>No</v>
      </c>
      <c r="BG165" t="str">
        <f t="shared" ca="1" si="176"/>
        <v>No</v>
      </c>
      <c r="BH165">
        <f t="shared" ca="1" si="177"/>
        <v>38</v>
      </c>
      <c r="BI165">
        <f t="shared" ca="1" si="178"/>
        <v>-3</v>
      </c>
      <c r="BJ165">
        <f t="shared" ca="1" si="179"/>
        <v>7</v>
      </c>
      <c r="BK165" t="str">
        <f t="shared" si="180"/>
        <v/>
      </c>
      <c r="BL165" s="26">
        <f t="shared" ca="1" si="181"/>
        <v>9</v>
      </c>
      <c r="BO165" s="26" t="str">
        <f t="shared" ca="1" si="182"/>
        <v>No</v>
      </c>
      <c r="CD165" s="26" t="str">
        <f t="shared" ca="1" si="183"/>
        <v>Yes</v>
      </c>
      <c r="CE165" s="26" t="str">
        <f t="shared" ca="1" si="184"/>
        <v>MIST</v>
      </c>
      <c r="CI165" s="31" t="str">
        <f t="shared" si="185"/>
        <v/>
      </c>
      <c r="CJ165" s="26" t="str">
        <f t="shared" ca="1" si="186"/>
        <v>OT</v>
      </c>
      <c r="CK165" s="26" t="str">
        <f t="shared" ca="1" si="187"/>
        <v>Yes</v>
      </c>
      <c r="DN165" s="26" t="str">
        <f t="shared" ca="1" si="188"/>
        <v>No</v>
      </c>
      <c r="DV165" t="str">
        <f t="shared" si="189"/>
        <v/>
      </c>
      <c r="DZ165" t="str">
        <f t="shared" si="190"/>
        <v/>
      </c>
      <c r="EA165" t="str">
        <f t="shared" si="191"/>
        <v/>
      </c>
      <c r="EB165" t="str">
        <f t="shared" si="192"/>
        <v/>
      </c>
      <c r="EC165" t="str">
        <f t="shared" si="193"/>
        <v/>
      </c>
      <c r="ED165" t="str">
        <f t="shared" si="194"/>
        <v/>
      </c>
      <c r="EE165" s="34" t="str">
        <f t="shared" si="195"/>
        <v/>
      </c>
      <c r="ER165" s="32" t="str">
        <f t="shared" si="196"/>
        <v/>
      </c>
      <c r="FA165" s="31" t="str">
        <f t="shared" si="197"/>
        <v/>
      </c>
      <c r="FM165" s="31" t="str">
        <f t="shared" si="198"/>
        <v/>
      </c>
      <c r="FQ165" s="26" t="s">
        <v>350</v>
      </c>
      <c r="FR165" s="39" t="str">
        <f t="shared" ca="1" si="199"/>
        <v>Other</v>
      </c>
      <c r="GO165" t="str">
        <f t="shared" ca="1" si="200"/>
        <v/>
      </c>
      <c r="GP165" t="str">
        <f t="shared" si="201"/>
        <v/>
      </c>
      <c r="GS165" t="str">
        <f t="shared" ca="1" si="202"/>
        <v/>
      </c>
      <c r="GY165" t="str">
        <f t="shared" ca="1" si="203"/>
        <v/>
      </c>
      <c r="GZ165" t="str">
        <f t="shared" si="204"/>
        <v/>
      </c>
      <c r="HF165" t="str">
        <f t="shared" ca="1" si="205"/>
        <v/>
      </c>
      <c r="HG165" s="31" t="str">
        <f t="shared" si="206"/>
        <v/>
      </c>
      <c r="HM165" t="str">
        <f t="shared" ca="1" si="207"/>
        <v/>
      </c>
      <c r="HN165" t="str">
        <f t="shared" si="208"/>
        <v/>
      </c>
      <c r="HT165" t="str">
        <f t="shared" ca="1" si="209"/>
        <v/>
      </c>
      <c r="HU165" t="str">
        <f t="shared" si="210"/>
        <v/>
      </c>
      <c r="IA165" s="37" t="str">
        <f t="shared" ca="1" si="211"/>
        <v/>
      </c>
      <c r="IB165" t="str">
        <f t="shared" si="212"/>
        <v/>
      </c>
      <c r="IH165" s="37" t="str">
        <f t="shared" ca="1" si="213"/>
        <v/>
      </c>
      <c r="II165" t="str">
        <f t="shared" si="214"/>
        <v/>
      </c>
      <c r="JT165" s="26" t="str">
        <f t="shared" si="215"/>
        <v/>
      </c>
      <c r="JV165" t="str">
        <f t="shared" si="216"/>
        <v/>
      </c>
      <c r="KK165" t="str">
        <f t="shared" si="217"/>
        <v/>
      </c>
      <c r="KM165" s="31" t="str">
        <f t="shared" si="218"/>
        <v/>
      </c>
      <c r="KP165" s="38" t="str">
        <f t="shared" si="219"/>
        <v/>
      </c>
      <c r="KX165" t="str">
        <f t="shared" si="220"/>
        <v/>
      </c>
      <c r="KY165" t="str">
        <f t="shared" si="221"/>
        <v/>
      </c>
      <c r="LB165" t="str">
        <f t="shared" si="222"/>
        <v/>
      </c>
      <c r="LD165" t="str">
        <f t="shared" si="223"/>
        <v/>
      </c>
      <c r="LE165" t="str">
        <f t="shared" si="224"/>
        <v/>
      </c>
      <c r="LO165" t="str">
        <f t="shared" si="225"/>
        <v/>
      </c>
    </row>
    <row r="166" spans="1:327" ht="16" x14ac:dyDescent="0.2">
      <c r="A166" t="e">
        <f t="shared" ca="1" si="151"/>
        <v>#N/A</v>
      </c>
      <c r="E166" s="27" t="str">
        <f t="shared" ca="1" si="152"/>
        <v>Sep</v>
      </c>
      <c r="F166" s="27" t="str">
        <f t="shared" ca="1" si="153"/>
        <v>Nov</v>
      </c>
      <c r="G166" s="28" t="str">
        <f t="shared" ca="1" si="154"/>
        <v/>
      </c>
      <c r="H166" t="str">
        <f t="shared" si="155"/>
        <v/>
      </c>
      <c r="I166" s="26">
        <f t="shared" ca="1" si="156"/>
        <v>95</v>
      </c>
      <c r="L166" s="31" t="str">
        <f t="shared" si="157"/>
        <v/>
      </c>
      <c r="O166" s="26">
        <f t="shared" ca="1" si="158"/>
        <v>39</v>
      </c>
      <c r="P166" s="26" t="str">
        <f t="shared" ca="1" si="159"/>
        <v>No</v>
      </c>
      <c r="Q166" s="26" t="str">
        <f t="shared" ca="1" si="159"/>
        <v>No</v>
      </c>
      <c r="R166" s="26" t="str">
        <f t="shared" ca="1" si="159"/>
        <v>Yes</v>
      </c>
      <c r="S166" s="26" t="str">
        <f t="shared" ca="1" si="160"/>
        <v>Caucasian</v>
      </c>
      <c r="T166" s="26" t="str">
        <f t="shared" ca="1" si="161"/>
        <v>Yes</v>
      </c>
      <c r="U166" s="26">
        <f t="shared" ca="1" si="162"/>
        <v>3511</v>
      </c>
      <c r="X166" s="26" t="str">
        <f t="shared" ca="1" si="163"/>
        <v>No</v>
      </c>
      <c r="Y166" s="26" t="str">
        <f t="shared" ca="1" si="163"/>
        <v>Yes</v>
      </c>
      <c r="Z166" s="26" t="str">
        <f t="shared" ca="1" si="163"/>
        <v>No</v>
      </c>
      <c r="AA166" s="26" t="str">
        <f t="shared" ca="1" si="163"/>
        <v>Yes</v>
      </c>
      <c r="AB166" s="26" t="str">
        <f t="shared" ca="1" si="164"/>
        <v>Yes</v>
      </c>
      <c r="AG166" s="26" t="str">
        <f t="shared" ca="1" si="165"/>
        <v>No</v>
      </c>
      <c r="AH166" s="26" t="str">
        <f t="shared" ca="1" si="165"/>
        <v>Yes</v>
      </c>
      <c r="AI166" s="26" t="str">
        <f t="shared" ca="1" si="165"/>
        <v>Yes</v>
      </c>
      <c r="AJ166" s="26" t="str">
        <f t="shared" ca="1" si="165"/>
        <v>Yes</v>
      </c>
      <c r="AK166" s="26" t="str">
        <f t="shared" ca="1" si="166"/>
        <v>Yes</v>
      </c>
      <c r="AL166" s="26" t="str">
        <f t="shared" ca="1" si="166"/>
        <v>No</v>
      </c>
      <c r="AM166" s="26">
        <f t="shared" ca="1" si="167"/>
        <v>10</v>
      </c>
      <c r="AN166" s="26">
        <f t="shared" ca="1" si="168"/>
        <v>3</v>
      </c>
      <c r="AT166" t="str">
        <f t="shared" ca="1" si="169"/>
        <v>Male</v>
      </c>
      <c r="AU166">
        <f t="shared" ca="1" si="170"/>
        <v>1427</v>
      </c>
      <c r="AV166">
        <f t="shared" ca="1" si="171"/>
        <v>-1</v>
      </c>
      <c r="AW166">
        <f t="shared" ca="1" si="172"/>
        <v>27</v>
      </c>
      <c r="AX166">
        <f t="shared" ca="1" si="173"/>
        <v>6</v>
      </c>
      <c r="BB166" t="str">
        <f t="shared" ca="1" si="174"/>
        <v>ELUCS</v>
      </c>
      <c r="BC166" t="str">
        <f t="shared" ca="1" si="175"/>
        <v>No</v>
      </c>
      <c r="BD166" t="str">
        <f t="shared" ca="1" si="175"/>
        <v>Yes</v>
      </c>
      <c r="BG166" t="str">
        <f t="shared" ca="1" si="176"/>
        <v>No</v>
      </c>
      <c r="BH166">
        <f t="shared" ca="1" si="177"/>
        <v>37</v>
      </c>
      <c r="BI166">
        <f t="shared" ca="1" si="178"/>
        <v>-2</v>
      </c>
      <c r="BJ166">
        <f t="shared" ca="1" si="179"/>
        <v>13</v>
      </c>
      <c r="BK166" t="str">
        <f t="shared" si="180"/>
        <v/>
      </c>
      <c r="BL166" s="26">
        <f t="shared" ca="1" si="181"/>
        <v>15</v>
      </c>
      <c r="BO166" s="26" t="str">
        <f t="shared" ca="1" si="182"/>
        <v>Yes</v>
      </c>
      <c r="CD166" s="26" t="str">
        <f t="shared" ca="1" si="183"/>
        <v>Yes</v>
      </c>
      <c r="CE166" s="26" t="str">
        <f t="shared" ca="1" si="184"/>
        <v>MIST</v>
      </c>
      <c r="CI166" s="31" t="str">
        <f t="shared" si="185"/>
        <v/>
      </c>
      <c r="CJ166" s="26" t="str">
        <f t="shared" ca="1" si="186"/>
        <v>BS</v>
      </c>
      <c r="CK166" s="26" t="str">
        <f t="shared" ca="1" si="187"/>
        <v>Yes</v>
      </c>
      <c r="DN166" s="26" t="str">
        <f t="shared" ca="1" si="188"/>
        <v>No</v>
      </c>
      <c r="DV166" t="str">
        <f t="shared" si="189"/>
        <v/>
      </c>
      <c r="DZ166" t="str">
        <f t="shared" si="190"/>
        <v/>
      </c>
      <c r="EA166" t="str">
        <f t="shared" si="191"/>
        <v/>
      </c>
      <c r="EB166" t="str">
        <f t="shared" si="192"/>
        <v/>
      </c>
      <c r="EC166" t="str">
        <f t="shared" si="193"/>
        <v/>
      </c>
      <c r="ED166" t="str">
        <f t="shared" si="194"/>
        <v/>
      </c>
      <c r="EE166" s="34" t="str">
        <f t="shared" si="195"/>
        <v/>
      </c>
      <c r="ER166" s="32" t="str">
        <f t="shared" si="196"/>
        <v/>
      </c>
      <c r="FA166" s="31" t="str">
        <f t="shared" si="197"/>
        <v/>
      </c>
      <c r="FM166" s="31" t="str">
        <f t="shared" si="198"/>
        <v/>
      </c>
      <c r="FQ166" s="26" t="s">
        <v>349</v>
      </c>
      <c r="FR166" s="39" t="str">
        <f t="shared" ca="1" si="199"/>
        <v>NA</v>
      </c>
      <c r="GO166" t="str">
        <f t="shared" ca="1" si="200"/>
        <v/>
      </c>
      <c r="GP166" t="str">
        <f t="shared" si="201"/>
        <v/>
      </c>
      <c r="GS166" t="str">
        <f t="shared" ca="1" si="202"/>
        <v/>
      </c>
      <c r="GY166" t="str">
        <f t="shared" ca="1" si="203"/>
        <v/>
      </c>
      <c r="GZ166" t="str">
        <f t="shared" si="204"/>
        <v/>
      </c>
      <c r="HF166" t="str">
        <f t="shared" ca="1" si="205"/>
        <v/>
      </c>
      <c r="HG166" s="31" t="str">
        <f t="shared" si="206"/>
        <v/>
      </c>
      <c r="HM166" t="str">
        <f t="shared" ca="1" si="207"/>
        <v/>
      </c>
      <c r="HN166" t="str">
        <f t="shared" si="208"/>
        <v/>
      </c>
      <c r="HT166" t="str">
        <f t="shared" ca="1" si="209"/>
        <v/>
      </c>
      <c r="HU166" t="str">
        <f t="shared" si="210"/>
        <v/>
      </c>
      <c r="IA166" s="37" t="str">
        <f t="shared" ca="1" si="211"/>
        <v/>
      </c>
      <c r="IB166" t="str">
        <f t="shared" si="212"/>
        <v/>
      </c>
      <c r="IH166" s="37" t="str">
        <f t="shared" ca="1" si="213"/>
        <v/>
      </c>
      <c r="II166" t="str">
        <f t="shared" si="214"/>
        <v/>
      </c>
      <c r="JT166" s="26" t="str">
        <f t="shared" si="215"/>
        <v/>
      </c>
      <c r="JV166" t="str">
        <f t="shared" si="216"/>
        <v/>
      </c>
      <c r="KK166" t="str">
        <f t="shared" si="217"/>
        <v/>
      </c>
      <c r="KM166" s="31" t="str">
        <f t="shared" si="218"/>
        <v/>
      </c>
      <c r="KP166" s="38" t="str">
        <f t="shared" si="219"/>
        <v/>
      </c>
      <c r="KX166" t="str">
        <f t="shared" si="220"/>
        <v/>
      </c>
      <c r="KY166" t="str">
        <f t="shared" si="221"/>
        <v/>
      </c>
      <c r="LB166" t="str">
        <f t="shared" si="222"/>
        <v/>
      </c>
      <c r="LD166" t="str">
        <f t="shared" si="223"/>
        <v/>
      </c>
      <c r="LE166" t="str">
        <f t="shared" si="224"/>
        <v/>
      </c>
      <c r="LO166" t="str">
        <f t="shared" si="225"/>
        <v/>
      </c>
    </row>
    <row r="167" spans="1:327" ht="16" x14ac:dyDescent="0.2">
      <c r="A167" t="e">
        <f t="shared" ca="1" si="151"/>
        <v>#N/A</v>
      </c>
      <c r="E167" s="27" t="str">
        <f t="shared" ca="1" si="152"/>
        <v>Sep</v>
      </c>
      <c r="F167" s="27" t="str">
        <f t="shared" ca="1" si="153"/>
        <v>Dec</v>
      </c>
      <c r="G167" s="28" t="str">
        <f t="shared" ca="1" si="154"/>
        <v/>
      </c>
      <c r="H167" t="str">
        <f t="shared" si="155"/>
        <v/>
      </c>
      <c r="I167" s="26">
        <f t="shared" ca="1" si="156"/>
        <v>9</v>
      </c>
      <c r="L167" s="31" t="str">
        <f t="shared" si="157"/>
        <v/>
      </c>
      <c r="O167" s="26">
        <f t="shared" ca="1" si="158"/>
        <v>23</v>
      </c>
      <c r="P167" s="26" t="str">
        <f t="shared" ca="1" si="159"/>
        <v>Yes</v>
      </c>
      <c r="Q167" s="26" t="str">
        <f t="shared" ca="1" si="159"/>
        <v>Yes</v>
      </c>
      <c r="R167" s="26" t="str">
        <f t="shared" ca="1" si="159"/>
        <v>Yes</v>
      </c>
      <c r="S167" s="26" t="str">
        <f t="shared" ca="1" si="160"/>
        <v>Hispanic</v>
      </c>
      <c r="T167" s="26" t="str">
        <f t="shared" ca="1" si="161"/>
        <v>Yes</v>
      </c>
      <c r="U167" s="26">
        <f t="shared" ca="1" si="162"/>
        <v>3735</v>
      </c>
      <c r="X167" s="26" t="str">
        <f t="shared" ca="1" si="163"/>
        <v>Yes</v>
      </c>
      <c r="Y167" s="26" t="str">
        <f t="shared" ca="1" si="163"/>
        <v>No</v>
      </c>
      <c r="Z167" s="26" t="str">
        <f t="shared" ca="1" si="163"/>
        <v>Yes</v>
      </c>
      <c r="AA167" s="26" t="str">
        <f t="shared" ca="1" si="163"/>
        <v>Yes</v>
      </c>
      <c r="AB167" s="26" t="str">
        <f t="shared" ca="1" si="164"/>
        <v>No</v>
      </c>
      <c r="AG167" s="26" t="str">
        <f t="shared" ca="1" si="165"/>
        <v>No</v>
      </c>
      <c r="AH167" s="26" t="str">
        <f t="shared" ca="1" si="165"/>
        <v>Yes</v>
      </c>
      <c r="AI167" s="26" t="str">
        <f t="shared" ca="1" si="165"/>
        <v>Yes</v>
      </c>
      <c r="AJ167" s="26" t="str">
        <f t="shared" ca="1" si="165"/>
        <v>No</v>
      </c>
      <c r="AK167" s="26" t="str">
        <f t="shared" ca="1" si="166"/>
        <v>No</v>
      </c>
      <c r="AL167" s="26" t="str">
        <f t="shared" ca="1" si="166"/>
        <v>No</v>
      </c>
      <c r="AM167" s="26">
        <f t="shared" ca="1" si="167"/>
        <v>1</v>
      </c>
      <c r="AN167" s="26">
        <f t="shared" ca="1" si="168"/>
        <v>2</v>
      </c>
      <c r="AT167" t="str">
        <f t="shared" ca="1" si="169"/>
        <v>Male</v>
      </c>
      <c r="AU167">
        <f t="shared" ca="1" si="170"/>
        <v>3805</v>
      </c>
      <c r="AV167">
        <f t="shared" ca="1" si="171"/>
        <v>-3</v>
      </c>
      <c r="AW167">
        <f t="shared" ca="1" si="172"/>
        <v>32</v>
      </c>
      <c r="AX167">
        <f t="shared" ca="1" si="173"/>
        <v>6</v>
      </c>
      <c r="BB167" t="str">
        <f t="shared" ca="1" si="174"/>
        <v>Vaginal</v>
      </c>
      <c r="BC167" t="str">
        <f t="shared" ca="1" si="175"/>
        <v>Yes</v>
      </c>
      <c r="BD167" t="str">
        <f t="shared" ca="1" si="175"/>
        <v>Yes</v>
      </c>
      <c r="BG167" t="str">
        <f t="shared" ca="1" si="176"/>
        <v>Yes</v>
      </c>
      <c r="BH167">
        <f t="shared" ca="1" si="177"/>
        <v>34</v>
      </c>
      <c r="BI167">
        <f t="shared" ca="1" si="178"/>
        <v>-19</v>
      </c>
      <c r="BJ167">
        <f t="shared" ca="1" si="179"/>
        <v>2</v>
      </c>
      <c r="BK167" t="str">
        <f t="shared" si="180"/>
        <v/>
      </c>
      <c r="BL167" s="26" t="str">
        <f t="shared" ca="1" si="181"/>
        <v>NA</v>
      </c>
      <c r="BO167" s="26" t="str">
        <f t="shared" ca="1" si="182"/>
        <v>Yes</v>
      </c>
      <c r="CD167" s="26" t="str">
        <f t="shared" ca="1" si="183"/>
        <v>Yes</v>
      </c>
      <c r="CE167" s="26" t="str">
        <f t="shared" ca="1" si="184"/>
        <v>ETT</v>
      </c>
      <c r="CI167" s="31" t="str">
        <f t="shared" si="185"/>
        <v/>
      </c>
      <c r="CJ167" s="26" t="str">
        <f t="shared" ca="1" si="186"/>
        <v>OT</v>
      </c>
      <c r="CK167" s="26" t="str">
        <f t="shared" ca="1" si="187"/>
        <v>NA</v>
      </c>
      <c r="DN167" s="26" t="str">
        <f t="shared" ca="1" si="188"/>
        <v>No</v>
      </c>
      <c r="DV167" t="str">
        <f t="shared" si="189"/>
        <v/>
      </c>
      <c r="DZ167" t="str">
        <f t="shared" si="190"/>
        <v/>
      </c>
      <c r="EA167" t="str">
        <f t="shared" si="191"/>
        <v/>
      </c>
      <c r="EB167" t="str">
        <f t="shared" si="192"/>
        <v/>
      </c>
      <c r="EC167" t="str">
        <f t="shared" si="193"/>
        <v/>
      </c>
      <c r="ED167" t="str">
        <f t="shared" si="194"/>
        <v/>
      </c>
      <c r="EE167" s="34" t="str">
        <f t="shared" si="195"/>
        <v/>
      </c>
      <c r="ER167" s="32" t="str">
        <f t="shared" si="196"/>
        <v/>
      </c>
      <c r="FA167" s="31" t="str">
        <f t="shared" si="197"/>
        <v/>
      </c>
      <c r="FM167" s="31" t="str">
        <f t="shared" si="198"/>
        <v/>
      </c>
      <c r="FQ167" s="26" t="s">
        <v>350</v>
      </c>
      <c r="FR167" s="39" t="str">
        <f t="shared" ca="1" si="199"/>
        <v>GNB</v>
      </c>
      <c r="GO167" t="str">
        <f t="shared" ca="1" si="200"/>
        <v/>
      </c>
      <c r="GP167" t="str">
        <f t="shared" si="201"/>
        <v/>
      </c>
      <c r="GS167" t="str">
        <f t="shared" ca="1" si="202"/>
        <v/>
      </c>
      <c r="GY167" t="str">
        <f t="shared" ca="1" si="203"/>
        <v/>
      </c>
      <c r="GZ167" t="str">
        <f t="shared" si="204"/>
        <v/>
      </c>
      <c r="HF167" t="str">
        <f t="shared" ca="1" si="205"/>
        <v/>
      </c>
      <c r="HG167" s="31" t="str">
        <f t="shared" si="206"/>
        <v/>
      </c>
      <c r="HM167" t="str">
        <f t="shared" ca="1" si="207"/>
        <v/>
      </c>
      <c r="HN167" t="str">
        <f t="shared" si="208"/>
        <v/>
      </c>
      <c r="HT167" t="str">
        <f t="shared" ca="1" si="209"/>
        <v/>
      </c>
      <c r="HU167" t="str">
        <f t="shared" si="210"/>
        <v/>
      </c>
      <c r="IA167" s="37" t="str">
        <f t="shared" ca="1" si="211"/>
        <v/>
      </c>
      <c r="IB167" t="str">
        <f t="shared" si="212"/>
        <v/>
      </c>
      <c r="IH167" s="37" t="str">
        <f t="shared" ca="1" si="213"/>
        <v/>
      </c>
      <c r="II167" t="str">
        <f t="shared" si="214"/>
        <v/>
      </c>
      <c r="JT167" s="26" t="str">
        <f t="shared" si="215"/>
        <v/>
      </c>
      <c r="JV167" t="str">
        <f t="shared" si="216"/>
        <v/>
      </c>
      <c r="KK167" t="str">
        <f t="shared" si="217"/>
        <v/>
      </c>
      <c r="KM167" s="31" t="str">
        <f t="shared" si="218"/>
        <v/>
      </c>
      <c r="KP167" s="38" t="str">
        <f t="shared" si="219"/>
        <v/>
      </c>
      <c r="KX167" t="str">
        <f t="shared" si="220"/>
        <v/>
      </c>
      <c r="KY167" t="str">
        <f t="shared" si="221"/>
        <v/>
      </c>
      <c r="LB167" t="str">
        <f t="shared" si="222"/>
        <v/>
      </c>
      <c r="LD167" t="str">
        <f t="shared" si="223"/>
        <v/>
      </c>
      <c r="LE167" t="str">
        <f t="shared" si="224"/>
        <v/>
      </c>
      <c r="LO167" t="str">
        <f t="shared" si="225"/>
        <v/>
      </c>
    </row>
    <row r="168" spans="1:327" ht="16" x14ac:dyDescent="0.2">
      <c r="A168" t="e">
        <f t="shared" ca="1" si="151"/>
        <v>#N/A</v>
      </c>
      <c r="E168" s="27" t="str">
        <f t="shared" ca="1" si="152"/>
        <v>Nov</v>
      </c>
      <c r="F168" s="27" t="str">
        <f t="shared" ca="1" si="153"/>
        <v>Apr</v>
      </c>
      <c r="G168" s="28" t="str">
        <f t="shared" ca="1" si="154"/>
        <v/>
      </c>
      <c r="H168" t="str">
        <f t="shared" si="155"/>
        <v/>
      </c>
      <c r="I168" s="26">
        <f t="shared" ca="1" si="156"/>
        <v>12</v>
      </c>
      <c r="L168" s="31" t="str">
        <f t="shared" si="157"/>
        <v/>
      </c>
      <c r="O168" s="26">
        <f t="shared" ca="1" si="158"/>
        <v>39</v>
      </c>
      <c r="P168" s="26" t="str">
        <f t="shared" ca="1" si="159"/>
        <v>No</v>
      </c>
      <c r="Q168" s="26" t="str">
        <f t="shared" ca="1" si="159"/>
        <v>Yes</v>
      </c>
      <c r="R168" s="26" t="str">
        <f t="shared" ca="1" si="159"/>
        <v>No</v>
      </c>
      <c r="S168" s="26" t="str">
        <f t="shared" ca="1" si="160"/>
        <v>Hispanic</v>
      </c>
      <c r="T168" s="26" t="str">
        <f t="shared" ca="1" si="161"/>
        <v>No</v>
      </c>
      <c r="U168" s="26">
        <f t="shared" ca="1" si="162"/>
        <v>3492</v>
      </c>
      <c r="X168" s="26" t="str">
        <f t="shared" ca="1" si="163"/>
        <v>Yes</v>
      </c>
      <c r="Y168" s="26" t="str">
        <f t="shared" ca="1" si="163"/>
        <v>Yes</v>
      </c>
      <c r="Z168" s="26" t="str">
        <f t="shared" ca="1" si="163"/>
        <v>No</v>
      </c>
      <c r="AA168" s="26" t="str">
        <f t="shared" ca="1" si="163"/>
        <v>Yes</v>
      </c>
      <c r="AB168" s="26" t="str">
        <f t="shared" ca="1" si="164"/>
        <v>No</v>
      </c>
      <c r="AG168" s="26" t="str">
        <f t="shared" ca="1" si="165"/>
        <v>Yes</v>
      </c>
      <c r="AH168" s="26" t="str">
        <f t="shared" ca="1" si="165"/>
        <v>Yes</v>
      </c>
      <c r="AI168" s="26" t="str">
        <f t="shared" ca="1" si="165"/>
        <v>Yes</v>
      </c>
      <c r="AJ168" s="26" t="str">
        <f t="shared" ca="1" si="165"/>
        <v>Yes</v>
      </c>
      <c r="AK168" s="26" t="str">
        <f t="shared" ca="1" si="166"/>
        <v>No</v>
      </c>
      <c r="AL168" s="26" t="str">
        <f t="shared" ca="1" si="166"/>
        <v>Yes</v>
      </c>
      <c r="AM168" s="26">
        <f t="shared" ca="1" si="167"/>
        <v>6</v>
      </c>
      <c r="AN168" s="26">
        <f t="shared" ca="1" si="168"/>
        <v>2</v>
      </c>
      <c r="AT168" t="str">
        <f t="shared" ca="1" si="169"/>
        <v>Female</v>
      </c>
      <c r="AU168">
        <f t="shared" ca="1" si="170"/>
        <v>597</v>
      </c>
      <c r="AV168">
        <f t="shared" ca="1" si="171"/>
        <v>0</v>
      </c>
      <c r="AW168">
        <f t="shared" ca="1" si="172"/>
        <v>38</v>
      </c>
      <c r="AX168">
        <f t="shared" ca="1" si="173"/>
        <v>4</v>
      </c>
      <c r="BB168" t="str">
        <f t="shared" ca="1" si="174"/>
        <v>EMLUCS</v>
      </c>
      <c r="BC168" t="str">
        <f t="shared" ca="1" si="175"/>
        <v>Yes</v>
      </c>
      <c r="BD168" t="str">
        <f t="shared" ca="1" si="175"/>
        <v>Yes</v>
      </c>
      <c r="BG168" t="str">
        <f t="shared" ca="1" si="176"/>
        <v>Yes</v>
      </c>
      <c r="BH168">
        <f t="shared" ca="1" si="177"/>
        <v>36</v>
      </c>
      <c r="BI168">
        <f t="shared" ca="1" si="178"/>
        <v>-7</v>
      </c>
      <c r="BJ168">
        <f t="shared" ca="1" si="179"/>
        <v>5</v>
      </c>
      <c r="BK168" t="str">
        <f t="shared" si="180"/>
        <v/>
      </c>
      <c r="BL168" s="26">
        <f t="shared" ca="1" si="181"/>
        <v>7</v>
      </c>
      <c r="BO168" s="26" t="str">
        <f t="shared" ca="1" si="182"/>
        <v>No</v>
      </c>
      <c r="CD168" s="26" t="str">
        <f t="shared" ca="1" si="183"/>
        <v>No</v>
      </c>
      <c r="CE168" s="26" t="str">
        <f t="shared" ca="1" si="184"/>
        <v>NA</v>
      </c>
      <c r="CI168" s="31" t="str">
        <f t="shared" si="185"/>
        <v/>
      </c>
      <c r="CJ168" s="26" t="str">
        <f t="shared" ca="1" si="186"/>
        <v>NA</v>
      </c>
      <c r="CK168" s="26" t="str">
        <f t="shared" ca="1" si="187"/>
        <v>NA</v>
      </c>
      <c r="DN168" s="26" t="str">
        <f t="shared" ca="1" si="188"/>
        <v>Yes</v>
      </c>
      <c r="DV168" t="str">
        <f t="shared" si="189"/>
        <v/>
      </c>
      <c r="DZ168" t="str">
        <f t="shared" si="190"/>
        <v/>
      </c>
      <c r="EA168" t="str">
        <f t="shared" si="191"/>
        <v/>
      </c>
      <c r="EB168" t="str">
        <f t="shared" si="192"/>
        <v/>
      </c>
      <c r="EC168" t="str">
        <f t="shared" si="193"/>
        <v/>
      </c>
      <c r="ED168" t="str">
        <f t="shared" si="194"/>
        <v/>
      </c>
      <c r="EE168" s="34" t="str">
        <f t="shared" si="195"/>
        <v/>
      </c>
      <c r="ER168" s="32" t="str">
        <f t="shared" si="196"/>
        <v/>
      </c>
      <c r="FA168" s="31" t="str">
        <f t="shared" si="197"/>
        <v/>
      </c>
      <c r="FM168" s="31" t="str">
        <f t="shared" si="198"/>
        <v/>
      </c>
      <c r="FQ168" s="26" t="s">
        <v>350</v>
      </c>
      <c r="FR168" s="39" t="str">
        <f t="shared" ca="1" si="199"/>
        <v>GNB</v>
      </c>
      <c r="GO168" t="str">
        <f t="shared" ca="1" si="200"/>
        <v/>
      </c>
      <c r="GP168" t="str">
        <f t="shared" si="201"/>
        <v/>
      </c>
      <c r="GS168" t="str">
        <f t="shared" ca="1" si="202"/>
        <v/>
      </c>
      <c r="GY168" t="str">
        <f t="shared" ca="1" si="203"/>
        <v/>
      </c>
      <c r="GZ168" t="str">
        <f t="shared" si="204"/>
        <v/>
      </c>
      <c r="HF168" t="str">
        <f t="shared" ca="1" si="205"/>
        <v/>
      </c>
      <c r="HG168" s="31" t="str">
        <f t="shared" si="206"/>
        <v/>
      </c>
      <c r="HM168" t="str">
        <f t="shared" ca="1" si="207"/>
        <v/>
      </c>
      <c r="HN168" t="str">
        <f t="shared" si="208"/>
        <v/>
      </c>
      <c r="HT168" t="str">
        <f t="shared" ca="1" si="209"/>
        <v/>
      </c>
      <c r="HU168" t="str">
        <f t="shared" si="210"/>
        <v/>
      </c>
      <c r="IA168" s="37" t="str">
        <f t="shared" ca="1" si="211"/>
        <v/>
      </c>
      <c r="IB168" t="str">
        <f t="shared" si="212"/>
        <v/>
      </c>
      <c r="IH168" s="37" t="str">
        <f t="shared" ca="1" si="213"/>
        <v/>
      </c>
      <c r="II168" t="str">
        <f t="shared" si="214"/>
        <v/>
      </c>
      <c r="JT168" s="26" t="str">
        <f t="shared" si="215"/>
        <v/>
      </c>
      <c r="JV168" t="str">
        <f t="shared" si="216"/>
        <v/>
      </c>
      <c r="KK168" t="str">
        <f t="shared" si="217"/>
        <v/>
      </c>
      <c r="KM168" s="31" t="str">
        <f t="shared" si="218"/>
        <v/>
      </c>
      <c r="KP168" s="38" t="str">
        <f t="shared" si="219"/>
        <v/>
      </c>
      <c r="KX168" t="str">
        <f t="shared" si="220"/>
        <v/>
      </c>
      <c r="KY168" t="str">
        <f t="shared" si="221"/>
        <v/>
      </c>
      <c r="LB168" t="str">
        <f t="shared" si="222"/>
        <v/>
      </c>
      <c r="LD168" t="str">
        <f t="shared" si="223"/>
        <v/>
      </c>
      <c r="LE168" t="str">
        <f t="shared" si="224"/>
        <v/>
      </c>
      <c r="LO168" t="str">
        <f t="shared" si="225"/>
        <v/>
      </c>
    </row>
    <row r="169" spans="1:327" ht="16" x14ac:dyDescent="0.2">
      <c r="A169" t="e">
        <f t="shared" ca="1" si="151"/>
        <v>#N/A</v>
      </c>
      <c r="E169" s="27" t="str">
        <f t="shared" ca="1" si="152"/>
        <v>Jul</v>
      </c>
      <c r="F169" s="27" t="str">
        <f t="shared" ca="1" si="153"/>
        <v>Jan</v>
      </c>
      <c r="G169" s="28" t="str">
        <f t="shared" ca="1" si="154"/>
        <v/>
      </c>
      <c r="H169" t="str">
        <f t="shared" si="155"/>
        <v/>
      </c>
      <c r="I169" s="26">
        <f t="shared" ca="1" si="156"/>
        <v>100</v>
      </c>
      <c r="L169" s="31" t="str">
        <f t="shared" si="157"/>
        <v/>
      </c>
      <c r="O169" s="26">
        <f t="shared" ca="1" si="158"/>
        <v>46</v>
      </c>
      <c r="P169" s="26" t="str">
        <f t="shared" ca="1" si="159"/>
        <v>No</v>
      </c>
      <c r="Q169" s="26" t="str">
        <f t="shared" ca="1" si="159"/>
        <v>Yes</v>
      </c>
      <c r="R169" s="26" t="str">
        <f t="shared" ca="1" si="159"/>
        <v>Yes</v>
      </c>
      <c r="S169" s="26" t="str">
        <f t="shared" ca="1" si="160"/>
        <v>Asian</v>
      </c>
      <c r="T169" s="26" t="str">
        <f t="shared" ca="1" si="161"/>
        <v>Yes</v>
      </c>
      <c r="U169" s="26">
        <f t="shared" ca="1" si="162"/>
        <v>3000</v>
      </c>
      <c r="X169" s="26" t="str">
        <f t="shared" ca="1" si="163"/>
        <v>No</v>
      </c>
      <c r="Y169" s="26" t="str">
        <f t="shared" ca="1" si="163"/>
        <v>No</v>
      </c>
      <c r="Z169" s="26" t="str">
        <f t="shared" ca="1" si="163"/>
        <v>No</v>
      </c>
      <c r="AA169" s="26" t="str">
        <f t="shared" ca="1" si="163"/>
        <v>No</v>
      </c>
      <c r="AB169" s="26" t="str">
        <f t="shared" ca="1" si="164"/>
        <v>No</v>
      </c>
      <c r="AG169" s="26" t="str">
        <f t="shared" ca="1" si="165"/>
        <v>No</v>
      </c>
      <c r="AH169" s="26" t="str">
        <f t="shared" ca="1" si="165"/>
        <v>Yes</v>
      </c>
      <c r="AI169" s="26" t="str">
        <f t="shared" ca="1" si="165"/>
        <v>Yes</v>
      </c>
      <c r="AJ169" s="26" t="str">
        <f t="shared" ca="1" si="165"/>
        <v>Yes</v>
      </c>
      <c r="AK169" s="26" t="str">
        <f t="shared" ca="1" si="166"/>
        <v>Yes</v>
      </c>
      <c r="AL169" s="26" t="str">
        <f t="shared" ca="1" si="166"/>
        <v>No</v>
      </c>
      <c r="AM169" s="26">
        <f t="shared" ca="1" si="167"/>
        <v>4</v>
      </c>
      <c r="AN169" s="26">
        <f t="shared" ca="1" si="168"/>
        <v>2</v>
      </c>
      <c r="AT169" t="str">
        <f t="shared" ca="1" si="169"/>
        <v>Female</v>
      </c>
      <c r="AU169">
        <f t="shared" ca="1" si="170"/>
        <v>1769</v>
      </c>
      <c r="AV169">
        <f t="shared" ca="1" si="171"/>
        <v>2</v>
      </c>
      <c r="AW169">
        <f t="shared" ca="1" si="172"/>
        <v>35</v>
      </c>
      <c r="AX169">
        <f t="shared" ca="1" si="173"/>
        <v>1</v>
      </c>
      <c r="BB169" t="str">
        <f t="shared" ca="1" si="174"/>
        <v>Vaginal</v>
      </c>
      <c r="BC169" t="str">
        <f t="shared" ca="1" si="175"/>
        <v>Yes</v>
      </c>
      <c r="BD169" t="str">
        <f t="shared" ca="1" si="175"/>
        <v>Yes</v>
      </c>
      <c r="BG169" t="str">
        <f t="shared" ca="1" si="176"/>
        <v>Yes</v>
      </c>
      <c r="BH169">
        <f t="shared" ca="1" si="177"/>
        <v>36</v>
      </c>
      <c r="BI169">
        <f t="shared" ca="1" si="178"/>
        <v>-3</v>
      </c>
      <c r="BJ169">
        <f t="shared" ca="1" si="179"/>
        <v>13</v>
      </c>
      <c r="BK169" t="str">
        <f t="shared" si="180"/>
        <v/>
      </c>
      <c r="BL169" s="26">
        <f t="shared" ca="1" si="181"/>
        <v>15</v>
      </c>
      <c r="BO169" s="26" t="str">
        <f t="shared" ca="1" si="182"/>
        <v>Yes</v>
      </c>
      <c r="CD169" s="26" t="str">
        <f t="shared" ca="1" si="183"/>
        <v>Yes</v>
      </c>
      <c r="CE169" s="26" t="str">
        <f t="shared" ca="1" si="184"/>
        <v>ETT</v>
      </c>
      <c r="CI169" s="31" t="str">
        <f t="shared" si="185"/>
        <v/>
      </c>
      <c r="CJ169" s="26" t="str">
        <f t="shared" ca="1" si="186"/>
        <v>BS</v>
      </c>
      <c r="CK169" s="26" t="str">
        <f t="shared" ca="1" si="187"/>
        <v>NA</v>
      </c>
      <c r="DN169" s="26" t="str">
        <f t="shared" ca="1" si="188"/>
        <v>No</v>
      </c>
      <c r="DV169" t="str">
        <f t="shared" si="189"/>
        <v/>
      </c>
      <c r="DZ169" t="str">
        <f t="shared" si="190"/>
        <v/>
      </c>
      <c r="EA169" t="str">
        <f t="shared" si="191"/>
        <v/>
      </c>
      <c r="EB169" t="str">
        <f t="shared" si="192"/>
        <v/>
      </c>
      <c r="EC169" t="str">
        <f t="shared" si="193"/>
        <v/>
      </c>
      <c r="ED169" t="str">
        <f t="shared" si="194"/>
        <v/>
      </c>
      <c r="EE169" s="34" t="str">
        <f t="shared" si="195"/>
        <v/>
      </c>
      <c r="ER169" s="32" t="str">
        <f t="shared" si="196"/>
        <v/>
      </c>
      <c r="FA169" s="31" t="str">
        <f t="shared" si="197"/>
        <v/>
      </c>
      <c r="FM169" s="31" t="str">
        <f t="shared" si="198"/>
        <v/>
      </c>
      <c r="FQ169" s="26" t="s">
        <v>349</v>
      </c>
      <c r="FR169" s="39" t="str">
        <f t="shared" ca="1" si="199"/>
        <v>NA</v>
      </c>
      <c r="GO169" t="str">
        <f t="shared" ca="1" si="200"/>
        <v/>
      </c>
      <c r="GP169" t="str">
        <f t="shared" si="201"/>
        <v/>
      </c>
      <c r="GS169" t="str">
        <f t="shared" ca="1" si="202"/>
        <v/>
      </c>
      <c r="GY169" t="str">
        <f t="shared" ca="1" si="203"/>
        <v/>
      </c>
      <c r="GZ169" t="str">
        <f t="shared" si="204"/>
        <v/>
      </c>
      <c r="HF169" t="str">
        <f t="shared" ca="1" si="205"/>
        <v/>
      </c>
      <c r="HG169" s="31" t="str">
        <f t="shared" si="206"/>
        <v/>
      </c>
      <c r="HM169" t="str">
        <f t="shared" ca="1" si="207"/>
        <v/>
      </c>
      <c r="HN169" t="str">
        <f t="shared" si="208"/>
        <v/>
      </c>
      <c r="HT169" t="str">
        <f t="shared" ca="1" si="209"/>
        <v/>
      </c>
      <c r="HU169" t="str">
        <f t="shared" si="210"/>
        <v/>
      </c>
      <c r="IA169" s="37" t="str">
        <f t="shared" ca="1" si="211"/>
        <v/>
      </c>
      <c r="IB169" t="str">
        <f t="shared" si="212"/>
        <v/>
      </c>
      <c r="IH169" s="37" t="str">
        <f t="shared" ca="1" si="213"/>
        <v/>
      </c>
      <c r="II169" t="str">
        <f t="shared" si="214"/>
        <v/>
      </c>
      <c r="JT169" s="26" t="str">
        <f t="shared" si="215"/>
        <v/>
      </c>
      <c r="JV169" t="str">
        <f t="shared" si="216"/>
        <v/>
      </c>
      <c r="KK169" t="str">
        <f t="shared" si="217"/>
        <v/>
      </c>
      <c r="KM169" s="31" t="str">
        <f t="shared" si="218"/>
        <v/>
      </c>
      <c r="KP169" s="38" t="str">
        <f t="shared" si="219"/>
        <v/>
      </c>
      <c r="KX169" t="str">
        <f t="shared" si="220"/>
        <v/>
      </c>
      <c r="KY169" t="str">
        <f t="shared" si="221"/>
        <v/>
      </c>
      <c r="LB169" t="str">
        <f t="shared" si="222"/>
        <v/>
      </c>
      <c r="LD169" t="str">
        <f t="shared" si="223"/>
        <v/>
      </c>
      <c r="LE169" t="str">
        <f t="shared" si="224"/>
        <v/>
      </c>
      <c r="LO169" t="str">
        <f t="shared" si="225"/>
        <v/>
      </c>
    </row>
    <row r="170" spans="1:327" ht="16" x14ac:dyDescent="0.2">
      <c r="A170" t="e">
        <f t="shared" ca="1" si="151"/>
        <v>#N/A</v>
      </c>
      <c r="E170" s="27" t="str">
        <f t="shared" ca="1" si="152"/>
        <v>Jul</v>
      </c>
      <c r="F170" s="27" t="str">
        <f t="shared" ca="1" si="153"/>
        <v>Mar</v>
      </c>
      <c r="G170" s="28" t="str">
        <f t="shared" ca="1" si="154"/>
        <v/>
      </c>
      <c r="H170" t="str">
        <f t="shared" si="155"/>
        <v/>
      </c>
      <c r="I170" s="26">
        <f t="shared" ca="1" si="156"/>
        <v>43</v>
      </c>
      <c r="L170" s="31" t="str">
        <f t="shared" si="157"/>
        <v/>
      </c>
      <c r="O170" s="26">
        <f t="shared" ca="1" si="158"/>
        <v>32</v>
      </c>
      <c r="P170" s="26" t="str">
        <f t="shared" ca="1" si="159"/>
        <v>No</v>
      </c>
      <c r="Q170" s="26" t="str">
        <f t="shared" ca="1" si="159"/>
        <v>Yes</v>
      </c>
      <c r="R170" s="26" t="str">
        <f t="shared" ca="1" si="159"/>
        <v>No</v>
      </c>
      <c r="S170" s="26" t="str">
        <f t="shared" ca="1" si="160"/>
        <v>Eskimo</v>
      </c>
      <c r="T170" s="26" t="str">
        <f t="shared" ca="1" si="161"/>
        <v>Yes</v>
      </c>
      <c r="U170" s="26">
        <f t="shared" ca="1" si="162"/>
        <v>3476</v>
      </c>
      <c r="X170" s="26" t="str">
        <f t="shared" ca="1" si="163"/>
        <v>Yes</v>
      </c>
      <c r="Y170" s="26" t="str">
        <f t="shared" ca="1" si="163"/>
        <v>Yes</v>
      </c>
      <c r="Z170" s="26" t="str">
        <f t="shared" ca="1" si="163"/>
        <v>No</v>
      </c>
      <c r="AA170" s="26" t="str">
        <f t="shared" ca="1" si="163"/>
        <v>No</v>
      </c>
      <c r="AB170" s="26" t="str">
        <f t="shared" ca="1" si="164"/>
        <v>No</v>
      </c>
      <c r="AG170" s="26" t="str">
        <f t="shared" ca="1" si="165"/>
        <v>No</v>
      </c>
      <c r="AH170" s="26" t="str">
        <f t="shared" ca="1" si="165"/>
        <v>Yes</v>
      </c>
      <c r="AI170" s="26" t="str">
        <f t="shared" ca="1" si="165"/>
        <v>No</v>
      </c>
      <c r="AJ170" s="26" t="str">
        <f t="shared" ca="1" si="165"/>
        <v>Yes</v>
      </c>
      <c r="AK170" s="26" t="str">
        <f t="shared" ca="1" si="166"/>
        <v>Yes</v>
      </c>
      <c r="AL170" s="26" t="str">
        <f t="shared" ca="1" si="166"/>
        <v>Yes</v>
      </c>
      <c r="AM170" s="26">
        <f t="shared" ca="1" si="167"/>
        <v>10</v>
      </c>
      <c r="AN170" s="26">
        <f t="shared" ca="1" si="168"/>
        <v>3</v>
      </c>
      <c r="AT170" t="str">
        <f t="shared" ca="1" si="169"/>
        <v>Female</v>
      </c>
      <c r="AU170">
        <f t="shared" ca="1" si="170"/>
        <v>3676</v>
      </c>
      <c r="AV170">
        <f t="shared" ca="1" si="171"/>
        <v>0</v>
      </c>
      <c r="AW170">
        <f t="shared" ca="1" si="172"/>
        <v>28</v>
      </c>
      <c r="AX170">
        <f t="shared" ca="1" si="173"/>
        <v>4</v>
      </c>
      <c r="BB170" t="str">
        <f t="shared" ca="1" si="174"/>
        <v>EMLUCS</v>
      </c>
      <c r="BC170" t="str">
        <f t="shared" ca="1" si="175"/>
        <v>No</v>
      </c>
      <c r="BD170" t="str">
        <f t="shared" ca="1" si="175"/>
        <v>Yes</v>
      </c>
      <c r="BG170" t="str">
        <f t="shared" ca="1" si="176"/>
        <v>Yes</v>
      </c>
      <c r="BH170">
        <f t="shared" ca="1" si="177"/>
        <v>37</v>
      </c>
      <c r="BI170">
        <f t="shared" ca="1" si="178"/>
        <v>-19</v>
      </c>
      <c r="BJ170">
        <f t="shared" ca="1" si="179"/>
        <v>20</v>
      </c>
      <c r="BK170" t="str">
        <f t="shared" si="180"/>
        <v/>
      </c>
      <c r="BL170" s="26">
        <f t="shared" ca="1" si="181"/>
        <v>22</v>
      </c>
      <c r="BO170" s="26" t="str">
        <f t="shared" ca="1" si="182"/>
        <v>Yes</v>
      </c>
      <c r="CD170" s="26" t="str">
        <f t="shared" ca="1" si="183"/>
        <v>No</v>
      </c>
      <c r="CE170" s="26" t="str">
        <f t="shared" ca="1" si="184"/>
        <v>NA</v>
      </c>
      <c r="CI170" s="31" t="str">
        <f t="shared" si="185"/>
        <v/>
      </c>
      <c r="CJ170" s="26" t="str">
        <f t="shared" ca="1" si="186"/>
        <v>NA</v>
      </c>
      <c r="CK170" s="26" t="str">
        <f t="shared" ca="1" si="187"/>
        <v>Yes</v>
      </c>
      <c r="DN170" s="26" t="str">
        <f t="shared" ca="1" si="188"/>
        <v>No</v>
      </c>
      <c r="DV170" t="str">
        <f t="shared" si="189"/>
        <v/>
      </c>
      <c r="DZ170" t="str">
        <f t="shared" si="190"/>
        <v/>
      </c>
      <c r="EA170" t="str">
        <f t="shared" si="191"/>
        <v/>
      </c>
      <c r="EB170" t="str">
        <f t="shared" si="192"/>
        <v/>
      </c>
      <c r="EC170" t="str">
        <f t="shared" si="193"/>
        <v/>
      </c>
      <c r="ED170" t="str">
        <f t="shared" si="194"/>
        <v/>
      </c>
      <c r="EE170" s="34" t="str">
        <f t="shared" si="195"/>
        <v/>
      </c>
      <c r="ER170" s="32" t="str">
        <f t="shared" si="196"/>
        <v/>
      </c>
      <c r="FA170" s="31" t="str">
        <f t="shared" si="197"/>
        <v/>
      </c>
      <c r="FM170" s="31" t="str">
        <f t="shared" si="198"/>
        <v/>
      </c>
      <c r="FQ170" s="26" t="s">
        <v>350</v>
      </c>
      <c r="FR170" s="39" t="str">
        <f t="shared" ca="1" si="199"/>
        <v>Other</v>
      </c>
      <c r="GO170" t="str">
        <f t="shared" ca="1" si="200"/>
        <v/>
      </c>
      <c r="GP170" t="str">
        <f t="shared" si="201"/>
        <v/>
      </c>
      <c r="GS170" t="str">
        <f t="shared" ca="1" si="202"/>
        <v/>
      </c>
      <c r="GY170" t="str">
        <f t="shared" ca="1" si="203"/>
        <v/>
      </c>
      <c r="GZ170" t="str">
        <f t="shared" si="204"/>
        <v/>
      </c>
      <c r="HF170" t="str">
        <f t="shared" ca="1" si="205"/>
        <v/>
      </c>
      <c r="HG170" s="31" t="str">
        <f t="shared" si="206"/>
        <v/>
      </c>
      <c r="HM170" t="str">
        <f t="shared" ca="1" si="207"/>
        <v/>
      </c>
      <c r="HN170" t="str">
        <f t="shared" si="208"/>
        <v/>
      </c>
      <c r="HT170" t="str">
        <f t="shared" ca="1" si="209"/>
        <v/>
      </c>
      <c r="HU170" t="str">
        <f t="shared" si="210"/>
        <v/>
      </c>
      <c r="IA170" s="37" t="str">
        <f t="shared" ca="1" si="211"/>
        <v/>
      </c>
      <c r="IB170" t="str">
        <f t="shared" si="212"/>
        <v/>
      </c>
      <c r="IH170" s="37" t="str">
        <f t="shared" ca="1" si="213"/>
        <v/>
      </c>
      <c r="II170" t="str">
        <f t="shared" si="214"/>
        <v/>
      </c>
      <c r="JT170" s="26" t="str">
        <f t="shared" si="215"/>
        <v/>
      </c>
      <c r="JV170" t="str">
        <f t="shared" si="216"/>
        <v/>
      </c>
      <c r="KK170" t="str">
        <f t="shared" si="217"/>
        <v/>
      </c>
      <c r="KM170" s="31" t="str">
        <f t="shared" si="218"/>
        <v/>
      </c>
      <c r="KP170" s="38" t="str">
        <f t="shared" si="219"/>
        <v/>
      </c>
      <c r="KX170" t="str">
        <f t="shared" si="220"/>
        <v/>
      </c>
      <c r="KY170" t="str">
        <f t="shared" si="221"/>
        <v/>
      </c>
      <c r="LB170" t="str">
        <f t="shared" si="222"/>
        <v/>
      </c>
      <c r="LD170" t="str">
        <f t="shared" si="223"/>
        <v/>
      </c>
      <c r="LE170" t="str">
        <f t="shared" si="224"/>
        <v/>
      </c>
      <c r="LO170" t="str">
        <f t="shared" si="225"/>
        <v/>
      </c>
    </row>
    <row r="171" spans="1:327" ht="16" x14ac:dyDescent="0.2">
      <c r="A171" t="e">
        <f t="shared" ca="1" si="151"/>
        <v>#N/A</v>
      </c>
      <c r="E171" s="27" t="str">
        <f t="shared" ca="1" si="152"/>
        <v>Sep</v>
      </c>
      <c r="F171" s="27" t="str">
        <f t="shared" ca="1" si="153"/>
        <v>Sep</v>
      </c>
      <c r="G171" s="28" t="str">
        <f t="shared" ca="1" si="154"/>
        <v/>
      </c>
      <c r="H171" t="str">
        <f t="shared" si="155"/>
        <v/>
      </c>
      <c r="I171" s="26">
        <f t="shared" ca="1" si="156"/>
        <v>9</v>
      </c>
      <c r="L171" s="31" t="str">
        <f t="shared" si="157"/>
        <v/>
      </c>
      <c r="O171" s="26">
        <f t="shared" ca="1" si="158"/>
        <v>48</v>
      </c>
      <c r="P171" s="26" t="str">
        <f t="shared" ca="1" si="159"/>
        <v>No</v>
      </c>
      <c r="Q171" s="26" t="str">
        <f t="shared" ca="1" si="159"/>
        <v>Yes</v>
      </c>
      <c r="R171" s="26" t="str">
        <f t="shared" ca="1" si="159"/>
        <v>Yes</v>
      </c>
      <c r="S171" s="26" t="str">
        <f t="shared" ca="1" si="160"/>
        <v>Asian</v>
      </c>
      <c r="T171" s="26" t="str">
        <f t="shared" ca="1" si="161"/>
        <v>Yes</v>
      </c>
      <c r="U171" s="26">
        <f t="shared" ca="1" si="162"/>
        <v>3884</v>
      </c>
      <c r="X171" s="26" t="str">
        <f t="shared" ca="1" si="163"/>
        <v>Yes</v>
      </c>
      <c r="Y171" s="26" t="str">
        <f t="shared" ca="1" si="163"/>
        <v>No</v>
      </c>
      <c r="Z171" s="26" t="str">
        <f t="shared" ca="1" si="163"/>
        <v>Yes</v>
      </c>
      <c r="AA171" s="26" t="str">
        <f t="shared" ca="1" si="163"/>
        <v>No</v>
      </c>
      <c r="AB171" s="26" t="str">
        <f t="shared" ca="1" si="164"/>
        <v>No</v>
      </c>
      <c r="AG171" s="26" t="str">
        <f t="shared" ca="1" si="165"/>
        <v>Yes</v>
      </c>
      <c r="AH171" s="26" t="str">
        <f t="shared" ca="1" si="165"/>
        <v>No</v>
      </c>
      <c r="AI171" s="26" t="str">
        <f t="shared" ca="1" si="165"/>
        <v>Yes</v>
      </c>
      <c r="AJ171" s="26" t="str">
        <f t="shared" ca="1" si="165"/>
        <v>Yes</v>
      </c>
      <c r="AK171" s="26" t="str">
        <f t="shared" ca="1" si="166"/>
        <v>No</v>
      </c>
      <c r="AL171" s="26" t="str">
        <f t="shared" ca="1" si="166"/>
        <v>No</v>
      </c>
      <c r="AM171" s="26">
        <f t="shared" ca="1" si="167"/>
        <v>6</v>
      </c>
      <c r="AN171" s="26">
        <f t="shared" ca="1" si="168"/>
        <v>1</v>
      </c>
      <c r="AT171" t="str">
        <f t="shared" ca="1" si="169"/>
        <v>Female</v>
      </c>
      <c r="AU171">
        <f t="shared" ca="1" si="170"/>
        <v>1114</v>
      </c>
      <c r="AV171">
        <f t="shared" ca="1" si="171"/>
        <v>-2</v>
      </c>
      <c r="AW171">
        <f t="shared" ca="1" si="172"/>
        <v>24</v>
      </c>
      <c r="AX171">
        <f t="shared" ca="1" si="173"/>
        <v>3</v>
      </c>
      <c r="BB171" t="str">
        <f t="shared" ca="1" si="174"/>
        <v>Vaginal</v>
      </c>
      <c r="BC171" t="str">
        <f t="shared" ca="1" si="175"/>
        <v>Yes</v>
      </c>
      <c r="BD171" t="str">
        <f t="shared" ca="1" si="175"/>
        <v>Yes</v>
      </c>
      <c r="BG171" t="str">
        <f t="shared" ca="1" si="176"/>
        <v>Yes</v>
      </c>
      <c r="BH171">
        <f t="shared" ca="1" si="177"/>
        <v>36</v>
      </c>
      <c r="BI171">
        <f t="shared" ca="1" si="178"/>
        <v>-14</v>
      </c>
      <c r="BJ171">
        <f t="shared" ca="1" si="179"/>
        <v>7</v>
      </c>
      <c r="BK171" t="str">
        <f t="shared" si="180"/>
        <v/>
      </c>
      <c r="BL171" s="26">
        <f t="shared" ca="1" si="181"/>
        <v>9</v>
      </c>
      <c r="BO171" s="26" t="str">
        <f t="shared" ca="1" si="182"/>
        <v>No</v>
      </c>
      <c r="CD171" s="26" t="str">
        <f t="shared" ca="1" si="183"/>
        <v>No</v>
      </c>
      <c r="CE171" s="26" t="str">
        <f t="shared" ca="1" si="184"/>
        <v>NA</v>
      </c>
      <c r="CI171" s="31" t="str">
        <f t="shared" si="185"/>
        <v/>
      </c>
      <c r="CJ171" s="26" t="str">
        <f t="shared" ca="1" si="186"/>
        <v>NA</v>
      </c>
      <c r="CK171" s="26" t="str">
        <f t="shared" ca="1" si="187"/>
        <v>No</v>
      </c>
      <c r="DN171" s="26" t="str">
        <f t="shared" ca="1" si="188"/>
        <v>No</v>
      </c>
      <c r="DV171" t="str">
        <f t="shared" si="189"/>
        <v/>
      </c>
      <c r="DZ171" t="str">
        <f t="shared" si="190"/>
        <v/>
      </c>
      <c r="EA171" t="str">
        <f t="shared" si="191"/>
        <v/>
      </c>
      <c r="EB171" t="str">
        <f t="shared" si="192"/>
        <v/>
      </c>
      <c r="EC171" t="str">
        <f t="shared" si="193"/>
        <v/>
      </c>
      <c r="ED171" t="str">
        <f t="shared" si="194"/>
        <v/>
      </c>
      <c r="EE171" s="34" t="str">
        <f t="shared" si="195"/>
        <v/>
      </c>
      <c r="ER171" s="32" t="str">
        <f t="shared" si="196"/>
        <v/>
      </c>
      <c r="FA171" s="31" t="str">
        <f t="shared" si="197"/>
        <v/>
      </c>
      <c r="FM171" s="31" t="str">
        <f t="shared" si="198"/>
        <v/>
      </c>
      <c r="FQ171" s="26" t="s">
        <v>349</v>
      </c>
      <c r="FR171" s="39" t="str">
        <f t="shared" ca="1" si="199"/>
        <v>NA</v>
      </c>
      <c r="GO171" t="str">
        <f t="shared" ca="1" si="200"/>
        <v/>
      </c>
      <c r="GP171" t="str">
        <f t="shared" si="201"/>
        <v/>
      </c>
      <c r="GS171" t="str">
        <f t="shared" ca="1" si="202"/>
        <v/>
      </c>
      <c r="GY171" t="str">
        <f t="shared" ca="1" si="203"/>
        <v/>
      </c>
      <c r="GZ171" t="str">
        <f t="shared" si="204"/>
        <v/>
      </c>
      <c r="HF171" t="str">
        <f t="shared" ca="1" si="205"/>
        <v/>
      </c>
      <c r="HG171" s="31" t="str">
        <f t="shared" si="206"/>
        <v/>
      </c>
      <c r="HM171" t="str">
        <f t="shared" ca="1" si="207"/>
        <v/>
      </c>
      <c r="HN171" t="str">
        <f t="shared" si="208"/>
        <v/>
      </c>
      <c r="HT171" t="str">
        <f t="shared" ca="1" si="209"/>
        <v/>
      </c>
      <c r="HU171" t="str">
        <f t="shared" si="210"/>
        <v/>
      </c>
      <c r="IA171" s="37" t="str">
        <f t="shared" ca="1" si="211"/>
        <v/>
      </c>
      <c r="IB171" t="str">
        <f t="shared" si="212"/>
        <v/>
      </c>
      <c r="IH171" s="37" t="str">
        <f t="shared" ca="1" si="213"/>
        <v/>
      </c>
      <c r="II171" t="str">
        <f t="shared" si="214"/>
        <v/>
      </c>
      <c r="JT171" s="26" t="str">
        <f t="shared" si="215"/>
        <v/>
      </c>
      <c r="JV171" t="str">
        <f t="shared" si="216"/>
        <v/>
      </c>
      <c r="KK171" t="str">
        <f t="shared" si="217"/>
        <v/>
      </c>
      <c r="KM171" s="31" t="str">
        <f t="shared" si="218"/>
        <v/>
      </c>
      <c r="KP171" s="38" t="str">
        <f t="shared" si="219"/>
        <v/>
      </c>
      <c r="KX171" t="str">
        <f t="shared" si="220"/>
        <v/>
      </c>
      <c r="KY171" t="str">
        <f t="shared" si="221"/>
        <v/>
      </c>
      <c r="LB171" t="str">
        <f t="shared" si="222"/>
        <v/>
      </c>
      <c r="LD171" t="str">
        <f t="shared" si="223"/>
        <v/>
      </c>
      <c r="LE171" t="str">
        <f t="shared" si="224"/>
        <v/>
      </c>
      <c r="LO171" t="str">
        <f t="shared" si="225"/>
        <v/>
      </c>
    </row>
    <row r="172" spans="1:327" ht="16" x14ac:dyDescent="0.2">
      <c r="A172" t="e">
        <f t="shared" ca="1" si="151"/>
        <v>#N/A</v>
      </c>
      <c r="E172" s="27" t="str">
        <f t="shared" ca="1" si="152"/>
        <v>Jul</v>
      </c>
      <c r="F172" s="27" t="str">
        <f t="shared" ca="1" si="153"/>
        <v>Feb</v>
      </c>
      <c r="G172" s="28" t="str">
        <f t="shared" ca="1" si="154"/>
        <v/>
      </c>
      <c r="H172" t="str">
        <f t="shared" si="155"/>
        <v/>
      </c>
      <c r="I172" s="26">
        <f t="shared" ca="1" si="156"/>
        <v>72</v>
      </c>
      <c r="L172" s="31" t="str">
        <f t="shared" si="157"/>
        <v/>
      </c>
      <c r="O172" s="26">
        <f t="shared" ca="1" si="158"/>
        <v>21</v>
      </c>
      <c r="P172" s="26" t="str">
        <f t="shared" ca="1" si="159"/>
        <v>No</v>
      </c>
      <c r="Q172" s="26" t="str">
        <f t="shared" ca="1" si="159"/>
        <v>Yes</v>
      </c>
      <c r="R172" s="26" t="str">
        <f t="shared" ca="1" si="159"/>
        <v>No</v>
      </c>
      <c r="S172" s="26" t="str">
        <f t="shared" ca="1" si="160"/>
        <v>Eskimo</v>
      </c>
      <c r="T172" s="26" t="str">
        <f t="shared" ca="1" si="161"/>
        <v>No</v>
      </c>
      <c r="U172" s="26">
        <f t="shared" ca="1" si="162"/>
        <v>3977</v>
      </c>
      <c r="X172" s="26" t="str">
        <f t="shared" ca="1" si="163"/>
        <v>No</v>
      </c>
      <c r="Y172" s="26" t="str">
        <f t="shared" ca="1" si="163"/>
        <v>Yes</v>
      </c>
      <c r="Z172" s="26" t="str">
        <f t="shared" ca="1" si="163"/>
        <v>No</v>
      </c>
      <c r="AA172" s="26" t="str">
        <f t="shared" ca="1" si="163"/>
        <v>No</v>
      </c>
      <c r="AB172" s="26" t="str">
        <f t="shared" ca="1" si="164"/>
        <v>Yes</v>
      </c>
      <c r="AG172" s="26" t="str">
        <f t="shared" ca="1" si="165"/>
        <v>Yes</v>
      </c>
      <c r="AH172" s="26" t="str">
        <f t="shared" ca="1" si="165"/>
        <v>Yes</v>
      </c>
      <c r="AI172" s="26" t="str">
        <f t="shared" ca="1" si="165"/>
        <v>No</v>
      </c>
      <c r="AJ172" s="26" t="str">
        <f t="shared" ca="1" si="165"/>
        <v>Yes</v>
      </c>
      <c r="AK172" s="26" t="str">
        <f t="shared" ca="1" si="166"/>
        <v>Yes</v>
      </c>
      <c r="AL172" s="26" t="str">
        <f t="shared" ca="1" si="166"/>
        <v>No</v>
      </c>
      <c r="AM172" s="26">
        <f t="shared" ca="1" si="167"/>
        <v>4</v>
      </c>
      <c r="AN172" s="26">
        <f t="shared" ca="1" si="168"/>
        <v>3</v>
      </c>
      <c r="AT172" t="str">
        <f t="shared" ca="1" si="169"/>
        <v>Male</v>
      </c>
      <c r="AU172">
        <f t="shared" ca="1" si="170"/>
        <v>717</v>
      </c>
      <c r="AV172">
        <f t="shared" ca="1" si="171"/>
        <v>-3</v>
      </c>
      <c r="AW172">
        <f t="shared" ca="1" si="172"/>
        <v>39</v>
      </c>
      <c r="AX172">
        <f t="shared" ca="1" si="173"/>
        <v>6</v>
      </c>
      <c r="BB172" t="str">
        <f t="shared" ca="1" si="174"/>
        <v>ELUCS</v>
      </c>
      <c r="BC172" t="str">
        <f t="shared" ca="1" si="175"/>
        <v>No</v>
      </c>
      <c r="BD172" t="str">
        <f t="shared" ca="1" si="175"/>
        <v>No</v>
      </c>
      <c r="BG172" t="str">
        <f t="shared" ca="1" si="176"/>
        <v>Yes</v>
      </c>
      <c r="BH172">
        <f t="shared" ca="1" si="177"/>
        <v>34</v>
      </c>
      <c r="BI172">
        <f t="shared" ca="1" si="178"/>
        <v>2</v>
      </c>
      <c r="BJ172">
        <f t="shared" ca="1" si="179"/>
        <v>18</v>
      </c>
      <c r="BK172" t="str">
        <f t="shared" si="180"/>
        <v/>
      </c>
      <c r="BL172" s="26">
        <f t="shared" ca="1" si="181"/>
        <v>20</v>
      </c>
      <c r="BO172" s="26" t="str">
        <f t="shared" ca="1" si="182"/>
        <v>Yes</v>
      </c>
      <c r="CD172" s="26" t="str">
        <f t="shared" ca="1" si="183"/>
        <v>Yes</v>
      </c>
      <c r="CE172" s="26" t="str">
        <f t="shared" ca="1" si="184"/>
        <v>LMA</v>
      </c>
      <c r="CI172" s="31" t="str">
        <f t="shared" si="185"/>
        <v/>
      </c>
      <c r="CJ172" s="26" t="str">
        <f t="shared" ca="1" si="186"/>
        <v>NICU</v>
      </c>
      <c r="CK172" s="26" t="str">
        <f t="shared" ca="1" si="187"/>
        <v>NA</v>
      </c>
      <c r="DN172" s="26" t="str">
        <f t="shared" ca="1" si="188"/>
        <v>Yes</v>
      </c>
      <c r="DV172" t="str">
        <f t="shared" si="189"/>
        <v/>
      </c>
      <c r="DZ172" t="str">
        <f t="shared" si="190"/>
        <v/>
      </c>
      <c r="EA172" t="str">
        <f t="shared" si="191"/>
        <v/>
      </c>
      <c r="EB172" t="str">
        <f t="shared" si="192"/>
        <v/>
      </c>
      <c r="EC172" t="str">
        <f t="shared" si="193"/>
        <v/>
      </c>
      <c r="ED172" t="str">
        <f t="shared" si="194"/>
        <v/>
      </c>
      <c r="EE172" s="34" t="str">
        <f t="shared" si="195"/>
        <v/>
      </c>
      <c r="ER172" s="32" t="str">
        <f t="shared" si="196"/>
        <v/>
      </c>
      <c r="FA172" s="31" t="str">
        <f t="shared" si="197"/>
        <v/>
      </c>
      <c r="FM172" s="31" t="str">
        <f t="shared" si="198"/>
        <v/>
      </c>
      <c r="FQ172" s="26" t="s">
        <v>349</v>
      </c>
      <c r="FR172" s="39" t="str">
        <f t="shared" ca="1" si="199"/>
        <v>NA</v>
      </c>
      <c r="GO172" t="str">
        <f t="shared" ca="1" si="200"/>
        <v/>
      </c>
      <c r="GP172" t="str">
        <f t="shared" si="201"/>
        <v/>
      </c>
      <c r="GS172" t="str">
        <f t="shared" ca="1" si="202"/>
        <v/>
      </c>
      <c r="GY172" t="str">
        <f t="shared" ca="1" si="203"/>
        <v/>
      </c>
      <c r="GZ172" t="str">
        <f t="shared" si="204"/>
        <v/>
      </c>
      <c r="HF172" t="str">
        <f t="shared" ca="1" si="205"/>
        <v/>
      </c>
      <c r="HG172" s="31" t="str">
        <f t="shared" si="206"/>
        <v/>
      </c>
      <c r="HM172" t="str">
        <f t="shared" ca="1" si="207"/>
        <v/>
      </c>
      <c r="HN172" t="str">
        <f t="shared" si="208"/>
        <v/>
      </c>
      <c r="HT172" t="str">
        <f t="shared" ca="1" si="209"/>
        <v/>
      </c>
      <c r="HU172" t="str">
        <f t="shared" si="210"/>
        <v/>
      </c>
      <c r="IA172" s="37" t="str">
        <f t="shared" ca="1" si="211"/>
        <v/>
      </c>
      <c r="IB172" t="str">
        <f t="shared" si="212"/>
        <v/>
      </c>
      <c r="IH172" s="37" t="str">
        <f t="shared" ca="1" si="213"/>
        <v/>
      </c>
      <c r="II172" t="str">
        <f t="shared" si="214"/>
        <v/>
      </c>
      <c r="JT172" s="26" t="str">
        <f t="shared" si="215"/>
        <v/>
      </c>
      <c r="JV172" t="str">
        <f t="shared" si="216"/>
        <v/>
      </c>
      <c r="KK172" t="str">
        <f t="shared" si="217"/>
        <v/>
      </c>
      <c r="KM172" s="31" t="str">
        <f t="shared" si="218"/>
        <v/>
      </c>
      <c r="KP172" s="38" t="str">
        <f t="shared" si="219"/>
        <v/>
      </c>
      <c r="KX172" t="str">
        <f t="shared" si="220"/>
        <v/>
      </c>
      <c r="KY172" t="str">
        <f t="shared" si="221"/>
        <v/>
      </c>
      <c r="LB172" t="str">
        <f t="shared" si="222"/>
        <v/>
      </c>
      <c r="LD172" t="str">
        <f t="shared" si="223"/>
        <v/>
      </c>
      <c r="LE172" t="str">
        <f t="shared" si="224"/>
        <v/>
      </c>
      <c r="LO172" t="str">
        <f t="shared" si="225"/>
        <v/>
      </c>
    </row>
    <row r="173" spans="1:327" ht="16" x14ac:dyDescent="0.2">
      <c r="A173" t="e">
        <f t="shared" ca="1" si="151"/>
        <v>#N/A</v>
      </c>
      <c r="E173" s="27" t="str">
        <f t="shared" ca="1" si="152"/>
        <v>Aug</v>
      </c>
      <c r="F173" s="27" t="str">
        <f t="shared" ca="1" si="153"/>
        <v>Feb</v>
      </c>
      <c r="G173" s="28" t="str">
        <f t="shared" ca="1" si="154"/>
        <v/>
      </c>
      <c r="H173" t="str">
        <f t="shared" si="155"/>
        <v/>
      </c>
      <c r="I173" s="26">
        <f t="shared" ca="1" si="156"/>
        <v>96</v>
      </c>
      <c r="L173" s="31" t="str">
        <f t="shared" si="157"/>
        <v/>
      </c>
      <c r="O173" s="26">
        <f t="shared" ca="1" si="158"/>
        <v>28</v>
      </c>
      <c r="P173" s="26" t="str">
        <f t="shared" ca="1" si="159"/>
        <v>No</v>
      </c>
      <c r="Q173" s="26" t="str">
        <f t="shared" ca="1" si="159"/>
        <v>Yes</v>
      </c>
      <c r="R173" s="26" t="str">
        <f t="shared" ca="1" si="159"/>
        <v>Yes</v>
      </c>
      <c r="S173" s="26" t="str">
        <f t="shared" ca="1" si="160"/>
        <v>Hispanic</v>
      </c>
      <c r="T173" s="26" t="str">
        <f t="shared" ca="1" si="161"/>
        <v>No</v>
      </c>
      <c r="U173" s="26">
        <f t="shared" ca="1" si="162"/>
        <v>3294</v>
      </c>
      <c r="X173" s="26" t="str">
        <f t="shared" ca="1" si="163"/>
        <v>Yes</v>
      </c>
      <c r="Y173" s="26" t="str">
        <f t="shared" ca="1" si="163"/>
        <v>No</v>
      </c>
      <c r="Z173" s="26" t="str">
        <f t="shared" ca="1" si="163"/>
        <v>Yes</v>
      </c>
      <c r="AA173" s="26" t="str">
        <f t="shared" ca="1" si="163"/>
        <v>Yes</v>
      </c>
      <c r="AB173" s="26" t="str">
        <f t="shared" ca="1" si="164"/>
        <v>Yes</v>
      </c>
      <c r="AG173" s="26" t="str">
        <f t="shared" ca="1" si="165"/>
        <v>No</v>
      </c>
      <c r="AH173" s="26" t="str">
        <f t="shared" ca="1" si="165"/>
        <v>Yes</v>
      </c>
      <c r="AI173" s="26" t="str">
        <f t="shared" ca="1" si="165"/>
        <v>Yes</v>
      </c>
      <c r="AJ173" s="26" t="str">
        <f t="shared" ca="1" si="165"/>
        <v>No</v>
      </c>
      <c r="AK173" s="26" t="str">
        <f t="shared" ca="1" si="166"/>
        <v>Yes</v>
      </c>
      <c r="AL173" s="26" t="str">
        <f t="shared" ca="1" si="166"/>
        <v>Yes</v>
      </c>
      <c r="AM173" s="26">
        <f t="shared" ca="1" si="167"/>
        <v>5</v>
      </c>
      <c r="AN173" s="26">
        <f t="shared" ca="1" si="168"/>
        <v>2</v>
      </c>
      <c r="AT173" t="str">
        <f t="shared" ca="1" si="169"/>
        <v>Male</v>
      </c>
      <c r="AU173">
        <f t="shared" ca="1" si="170"/>
        <v>2330</v>
      </c>
      <c r="AV173">
        <f t="shared" ca="1" si="171"/>
        <v>-2</v>
      </c>
      <c r="AW173">
        <f t="shared" ca="1" si="172"/>
        <v>31</v>
      </c>
      <c r="AX173">
        <f t="shared" ca="1" si="173"/>
        <v>3</v>
      </c>
      <c r="BB173" t="str">
        <f t="shared" ca="1" si="174"/>
        <v>Vaginal</v>
      </c>
      <c r="BC173" t="str">
        <f t="shared" ca="1" si="175"/>
        <v>No</v>
      </c>
      <c r="BD173" t="str">
        <f t="shared" ca="1" si="175"/>
        <v>Yes</v>
      </c>
      <c r="BG173" t="str">
        <f t="shared" ca="1" si="176"/>
        <v>Yes</v>
      </c>
      <c r="BH173">
        <f t="shared" ca="1" si="177"/>
        <v>38</v>
      </c>
      <c r="BI173">
        <f t="shared" ca="1" si="178"/>
        <v>-2</v>
      </c>
      <c r="BJ173">
        <f t="shared" ca="1" si="179"/>
        <v>6</v>
      </c>
      <c r="BK173" t="str">
        <f t="shared" si="180"/>
        <v/>
      </c>
      <c r="BL173" s="26">
        <f t="shared" ca="1" si="181"/>
        <v>8</v>
      </c>
      <c r="BO173" s="26" t="str">
        <f t="shared" ca="1" si="182"/>
        <v>No</v>
      </c>
      <c r="CD173" s="26" t="str">
        <f t="shared" ca="1" si="183"/>
        <v>Yes</v>
      </c>
      <c r="CE173" s="26" t="str">
        <f t="shared" ca="1" si="184"/>
        <v>MIST</v>
      </c>
      <c r="CI173" s="31" t="str">
        <f t="shared" si="185"/>
        <v/>
      </c>
      <c r="CJ173" s="26" t="str">
        <f t="shared" ca="1" si="186"/>
        <v>NICU</v>
      </c>
      <c r="CK173" s="26" t="str">
        <f t="shared" ca="1" si="187"/>
        <v>No</v>
      </c>
      <c r="DN173" s="26" t="str">
        <f t="shared" ca="1" si="188"/>
        <v>No</v>
      </c>
      <c r="DV173" t="str">
        <f t="shared" si="189"/>
        <v/>
      </c>
      <c r="DZ173" t="str">
        <f t="shared" si="190"/>
        <v/>
      </c>
      <c r="EA173" t="str">
        <f t="shared" si="191"/>
        <v/>
      </c>
      <c r="EB173" t="str">
        <f t="shared" si="192"/>
        <v/>
      </c>
      <c r="EC173" t="str">
        <f t="shared" si="193"/>
        <v/>
      </c>
      <c r="ED173" t="str">
        <f t="shared" si="194"/>
        <v/>
      </c>
      <c r="EE173" s="34" t="str">
        <f t="shared" si="195"/>
        <v/>
      </c>
      <c r="ER173" s="32" t="str">
        <f t="shared" si="196"/>
        <v/>
      </c>
      <c r="FA173" s="31" t="str">
        <f t="shared" si="197"/>
        <v/>
      </c>
      <c r="FM173" s="31" t="str">
        <f t="shared" si="198"/>
        <v/>
      </c>
      <c r="FQ173" s="26" t="s">
        <v>349</v>
      </c>
      <c r="FR173" s="39" t="str">
        <f t="shared" ca="1" si="199"/>
        <v>NA</v>
      </c>
      <c r="GO173" t="str">
        <f t="shared" ca="1" si="200"/>
        <v/>
      </c>
      <c r="GP173" t="str">
        <f t="shared" si="201"/>
        <v/>
      </c>
      <c r="GS173" t="str">
        <f t="shared" ca="1" si="202"/>
        <v/>
      </c>
      <c r="GY173" t="str">
        <f t="shared" ca="1" si="203"/>
        <v/>
      </c>
      <c r="GZ173" t="str">
        <f t="shared" si="204"/>
        <v/>
      </c>
      <c r="HF173" t="str">
        <f t="shared" ca="1" si="205"/>
        <v/>
      </c>
      <c r="HG173" s="31" t="str">
        <f t="shared" si="206"/>
        <v/>
      </c>
      <c r="HM173" t="str">
        <f t="shared" ca="1" si="207"/>
        <v/>
      </c>
      <c r="HN173" t="str">
        <f t="shared" si="208"/>
        <v/>
      </c>
      <c r="HT173" t="str">
        <f t="shared" ca="1" si="209"/>
        <v/>
      </c>
      <c r="HU173" t="str">
        <f t="shared" si="210"/>
        <v/>
      </c>
      <c r="IA173" s="37" t="str">
        <f t="shared" ca="1" si="211"/>
        <v/>
      </c>
      <c r="IB173" t="str">
        <f t="shared" si="212"/>
        <v/>
      </c>
      <c r="IH173" s="37" t="str">
        <f t="shared" ca="1" si="213"/>
        <v/>
      </c>
      <c r="II173" t="str">
        <f t="shared" si="214"/>
        <v/>
      </c>
      <c r="JT173" s="26" t="str">
        <f t="shared" si="215"/>
        <v/>
      </c>
      <c r="JV173" t="str">
        <f t="shared" si="216"/>
        <v/>
      </c>
      <c r="KK173" t="str">
        <f t="shared" si="217"/>
        <v/>
      </c>
      <c r="KM173" s="31" t="str">
        <f t="shared" si="218"/>
        <v/>
      </c>
      <c r="KP173" s="38" t="str">
        <f t="shared" si="219"/>
        <v/>
      </c>
      <c r="KX173" t="str">
        <f t="shared" si="220"/>
        <v/>
      </c>
      <c r="KY173" t="str">
        <f t="shared" si="221"/>
        <v/>
      </c>
      <c r="LB173" t="str">
        <f t="shared" si="222"/>
        <v/>
      </c>
      <c r="LD173" t="str">
        <f t="shared" si="223"/>
        <v/>
      </c>
      <c r="LE173" t="str">
        <f t="shared" si="224"/>
        <v/>
      </c>
      <c r="LO173" t="str">
        <f t="shared" si="225"/>
        <v/>
      </c>
    </row>
    <row r="174" spans="1:327" ht="16" x14ac:dyDescent="0.2">
      <c r="A174" t="e">
        <f t="shared" ca="1" si="151"/>
        <v>#N/A</v>
      </c>
      <c r="E174" s="27" t="str">
        <f t="shared" ca="1" si="152"/>
        <v>Nov</v>
      </c>
      <c r="F174" s="27" t="str">
        <f t="shared" ca="1" si="153"/>
        <v>Feb</v>
      </c>
      <c r="G174" s="28" t="str">
        <f t="shared" ca="1" si="154"/>
        <v/>
      </c>
      <c r="H174" t="str">
        <f t="shared" si="155"/>
        <v/>
      </c>
      <c r="I174" s="26">
        <f t="shared" ca="1" si="156"/>
        <v>61</v>
      </c>
      <c r="L174" s="31" t="str">
        <f t="shared" si="157"/>
        <v/>
      </c>
      <c r="O174" s="26">
        <f t="shared" ca="1" si="158"/>
        <v>18</v>
      </c>
      <c r="P174" s="26" t="str">
        <f t="shared" ca="1" si="159"/>
        <v>Yes</v>
      </c>
      <c r="Q174" s="26" t="str">
        <f t="shared" ca="1" si="159"/>
        <v>Yes</v>
      </c>
      <c r="R174" s="26" t="str">
        <f t="shared" ca="1" si="159"/>
        <v>Yes</v>
      </c>
      <c r="S174" s="26" t="str">
        <f t="shared" ca="1" si="160"/>
        <v>Hispanic</v>
      </c>
      <c r="T174" s="26" t="str">
        <f t="shared" ca="1" si="161"/>
        <v>Yes</v>
      </c>
      <c r="U174" s="26">
        <f t="shared" ca="1" si="162"/>
        <v>3217</v>
      </c>
      <c r="X174" s="26" t="str">
        <f t="shared" ca="1" si="163"/>
        <v>Yes</v>
      </c>
      <c r="Y174" s="26" t="str">
        <f t="shared" ca="1" si="163"/>
        <v>Yes</v>
      </c>
      <c r="Z174" s="26" t="str">
        <f t="shared" ca="1" si="163"/>
        <v>Yes</v>
      </c>
      <c r="AA174" s="26" t="str">
        <f t="shared" ca="1" si="163"/>
        <v>Yes</v>
      </c>
      <c r="AB174" s="26" t="str">
        <f t="shared" ca="1" si="164"/>
        <v>Yes</v>
      </c>
      <c r="AG174" s="26" t="str">
        <f t="shared" ca="1" si="165"/>
        <v>No</v>
      </c>
      <c r="AH174" s="26" t="str">
        <f t="shared" ca="1" si="165"/>
        <v>No</v>
      </c>
      <c r="AI174" s="26" t="str">
        <f t="shared" ca="1" si="165"/>
        <v>Yes</v>
      </c>
      <c r="AJ174" s="26" t="str">
        <f t="shared" ca="1" si="165"/>
        <v>Yes</v>
      </c>
      <c r="AK174" s="26" t="str">
        <f t="shared" ca="1" si="166"/>
        <v>Yes</v>
      </c>
      <c r="AL174" s="26" t="str">
        <f t="shared" ca="1" si="166"/>
        <v>No</v>
      </c>
      <c r="AM174" s="26">
        <f t="shared" ca="1" si="167"/>
        <v>3</v>
      </c>
      <c r="AN174" s="26">
        <f t="shared" ca="1" si="168"/>
        <v>2</v>
      </c>
      <c r="AT174" t="str">
        <f t="shared" ca="1" si="169"/>
        <v>Female</v>
      </c>
      <c r="AU174">
        <f t="shared" ca="1" si="170"/>
        <v>2592</v>
      </c>
      <c r="AV174">
        <f t="shared" ca="1" si="171"/>
        <v>-3</v>
      </c>
      <c r="AW174">
        <f t="shared" ca="1" si="172"/>
        <v>39</v>
      </c>
      <c r="AX174">
        <f t="shared" ca="1" si="173"/>
        <v>6</v>
      </c>
      <c r="BB174" t="str">
        <f t="shared" ca="1" si="174"/>
        <v>INSTRUMENTAL</v>
      </c>
      <c r="BC174" t="str">
        <f t="shared" ca="1" si="175"/>
        <v>No</v>
      </c>
      <c r="BD174" t="str">
        <f t="shared" ca="1" si="175"/>
        <v>No</v>
      </c>
      <c r="BG174" t="str">
        <f t="shared" ca="1" si="176"/>
        <v>No</v>
      </c>
      <c r="BH174">
        <f t="shared" ca="1" si="177"/>
        <v>37</v>
      </c>
      <c r="BI174">
        <f t="shared" ca="1" si="178"/>
        <v>-17</v>
      </c>
      <c r="BJ174">
        <f t="shared" ca="1" si="179"/>
        <v>0</v>
      </c>
      <c r="BK174" t="str">
        <f t="shared" si="180"/>
        <v/>
      </c>
      <c r="BL174" s="26" t="str">
        <f t="shared" ca="1" si="181"/>
        <v>NA</v>
      </c>
      <c r="BO174" s="26" t="str">
        <f t="shared" ca="1" si="182"/>
        <v>Yes</v>
      </c>
      <c r="CD174" s="26" t="str">
        <f t="shared" ca="1" si="183"/>
        <v>Yes</v>
      </c>
      <c r="CE174" s="26" t="str">
        <f t="shared" ca="1" si="184"/>
        <v>ETT</v>
      </c>
      <c r="CI174" s="31" t="str">
        <f t="shared" si="185"/>
        <v/>
      </c>
      <c r="CJ174" s="26" t="str">
        <f t="shared" ca="1" si="186"/>
        <v>NICU</v>
      </c>
      <c r="CK174" s="26" t="str">
        <f t="shared" ca="1" si="187"/>
        <v>NA</v>
      </c>
      <c r="DN174" s="26" t="str">
        <f t="shared" ca="1" si="188"/>
        <v>No</v>
      </c>
      <c r="DV174" t="str">
        <f t="shared" si="189"/>
        <v/>
      </c>
      <c r="DZ174" t="str">
        <f t="shared" si="190"/>
        <v/>
      </c>
      <c r="EA174" t="str">
        <f t="shared" si="191"/>
        <v/>
      </c>
      <c r="EB174" t="str">
        <f t="shared" si="192"/>
        <v/>
      </c>
      <c r="EC174" t="str">
        <f t="shared" si="193"/>
        <v/>
      </c>
      <c r="ED174" t="str">
        <f t="shared" si="194"/>
        <v/>
      </c>
      <c r="EE174" s="34" t="str">
        <f t="shared" si="195"/>
        <v/>
      </c>
      <c r="ER174" s="32" t="str">
        <f t="shared" si="196"/>
        <v/>
      </c>
      <c r="FA174" s="31" t="str">
        <f t="shared" si="197"/>
        <v/>
      </c>
      <c r="FM174" s="31" t="str">
        <f t="shared" si="198"/>
        <v/>
      </c>
      <c r="FQ174" s="26" t="s">
        <v>350</v>
      </c>
      <c r="FR174" s="39" t="str">
        <f t="shared" ca="1" si="199"/>
        <v>GPC</v>
      </c>
      <c r="GO174" t="str">
        <f t="shared" ca="1" si="200"/>
        <v/>
      </c>
      <c r="GP174" t="str">
        <f t="shared" si="201"/>
        <v/>
      </c>
      <c r="GS174" t="str">
        <f t="shared" ca="1" si="202"/>
        <v/>
      </c>
      <c r="GY174" t="str">
        <f t="shared" ca="1" si="203"/>
        <v/>
      </c>
      <c r="GZ174" t="str">
        <f t="shared" si="204"/>
        <v/>
      </c>
      <c r="HF174" t="str">
        <f t="shared" ca="1" si="205"/>
        <v/>
      </c>
      <c r="HG174" s="31" t="str">
        <f t="shared" si="206"/>
        <v/>
      </c>
      <c r="HM174" t="str">
        <f t="shared" ca="1" si="207"/>
        <v/>
      </c>
      <c r="HN174" t="str">
        <f t="shared" si="208"/>
        <v/>
      </c>
      <c r="HT174" t="str">
        <f t="shared" ca="1" si="209"/>
        <v/>
      </c>
      <c r="HU174" t="str">
        <f t="shared" si="210"/>
        <v/>
      </c>
      <c r="IA174" s="37" t="str">
        <f t="shared" ca="1" si="211"/>
        <v/>
      </c>
      <c r="IB174" t="str">
        <f t="shared" si="212"/>
        <v/>
      </c>
      <c r="IH174" s="37" t="str">
        <f t="shared" ca="1" si="213"/>
        <v/>
      </c>
      <c r="II174" t="str">
        <f t="shared" si="214"/>
        <v/>
      </c>
      <c r="JT174" s="26" t="str">
        <f t="shared" si="215"/>
        <v/>
      </c>
      <c r="JV174" t="str">
        <f t="shared" si="216"/>
        <v/>
      </c>
      <c r="KK174" t="str">
        <f t="shared" si="217"/>
        <v/>
      </c>
      <c r="KM174" s="31" t="str">
        <f t="shared" si="218"/>
        <v/>
      </c>
      <c r="KP174" s="38" t="str">
        <f t="shared" si="219"/>
        <v/>
      </c>
      <c r="KX174" t="str">
        <f t="shared" si="220"/>
        <v/>
      </c>
      <c r="KY174" t="str">
        <f t="shared" si="221"/>
        <v/>
      </c>
      <c r="LB174" t="str">
        <f t="shared" si="222"/>
        <v/>
      </c>
      <c r="LD174" t="str">
        <f t="shared" si="223"/>
        <v/>
      </c>
      <c r="LE174" t="str">
        <f t="shared" si="224"/>
        <v/>
      </c>
      <c r="LO174" t="str">
        <f t="shared" si="225"/>
        <v/>
      </c>
    </row>
    <row r="175" spans="1:327" ht="16" x14ac:dyDescent="0.2">
      <c r="A175" t="e">
        <f t="shared" ca="1" si="151"/>
        <v>#N/A</v>
      </c>
      <c r="E175" s="27" t="str">
        <f t="shared" ca="1" si="152"/>
        <v>Jun</v>
      </c>
      <c r="F175" s="27" t="str">
        <f t="shared" ca="1" si="153"/>
        <v>Feb</v>
      </c>
      <c r="G175" s="28" t="str">
        <f t="shared" ca="1" si="154"/>
        <v/>
      </c>
      <c r="H175" t="str">
        <f t="shared" si="155"/>
        <v/>
      </c>
      <c r="I175" s="26">
        <f t="shared" ca="1" si="156"/>
        <v>53</v>
      </c>
      <c r="L175" s="31" t="str">
        <f t="shared" si="157"/>
        <v/>
      </c>
      <c r="O175" s="26">
        <f t="shared" ca="1" si="158"/>
        <v>48</v>
      </c>
      <c r="P175" s="26" t="str">
        <f t="shared" ca="1" si="159"/>
        <v>No</v>
      </c>
      <c r="Q175" s="26" t="str">
        <f t="shared" ca="1" si="159"/>
        <v>No</v>
      </c>
      <c r="R175" s="26" t="str">
        <f t="shared" ca="1" si="159"/>
        <v>Yes</v>
      </c>
      <c r="S175" s="26" t="str">
        <f t="shared" ca="1" si="160"/>
        <v>Asian</v>
      </c>
      <c r="T175" s="26" t="str">
        <f t="shared" ca="1" si="161"/>
        <v>Yes</v>
      </c>
      <c r="U175" s="26">
        <f t="shared" ca="1" si="162"/>
        <v>3400</v>
      </c>
      <c r="X175" s="26" t="str">
        <f t="shared" ca="1" si="163"/>
        <v>No</v>
      </c>
      <c r="Y175" s="26" t="str">
        <f t="shared" ca="1" si="163"/>
        <v>No</v>
      </c>
      <c r="Z175" s="26" t="str">
        <f t="shared" ca="1" si="163"/>
        <v>Yes</v>
      </c>
      <c r="AA175" s="26" t="str">
        <f t="shared" ca="1" si="163"/>
        <v>Yes</v>
      </c>
      <c r="AB175" s="26" t="str">
        <f t="shared" ca="1" si="164"/>
        <v>Yes</v>
      </c>
      <c r="AG175" s="26" t="str">
        <f t="shared" ca="1" si="165"/>
        <v>Yes</v>
      </c>
      <c r="AH175" s="26" t="str">
        <f t="shared" ca="1" si="165"/>
        <v>Yes</v>
      </c>
      <c r="AI175" s="26" t="str">
        <f t="shared" ca="1" si="165"/>
        <v>Yes</v>
      </c>
      <c r="AJ175" s="26" t="str">
        <f t="shared" ca="1" si="165"/>
        <v>No</v>
      </c>
      <c r="AK175" s="26" t="str">
        <f t="shared" ca="1" si="166"/>
        <v>Yes</v>
      </c>
      <c r="AL175" s="26" t="str">
        <f t="shared" ca="1" si="166"/>
        <v>No</v>
      </c>
      <c r="AM175" s="26">
        <f t="shared" ca="1" si="167"/>
        <v>3</v>
      </c>
      <c r="AN175" s="26">
        <f t="shared" ca="1" si="168"/>
        <v>1</v>
      </c>
      <c r="AT175" t="str">
        <f t="shared" ca="1" si="169"/>
        <v>Female</v>
      </c>
      <c r="AU175">
        <f t="shared" ca="1" si="170"/>
        <v>1086</v>
      </c>
      <c r="AV175">
        <f t="shared" ca="1" si="171"/>
        <v>-1</v>
      </c>
      <c r="AW175">
        <f t="shared" ca="1" si="172"/>
        <v>38</v>
      </c>
      <c r="AX175">
        <f t="shared" ca="1" si="173"/>
        <v>1</v>
      </c>
      <c r="BB175" t="str">
        <f t="shared" ca="1" si="174"/>
        <v>ELUCS</v>
      </c>
      <c r="BC175" t="str">
        <f t="shared" ca="1" si="175"/>
        <v>Yes</v>
      </c>
      <c r="BD175" t="str">
        <f t="shared" ca="1" si="175"/>
        <v>Yes</v>
      </c>
      <c r="BG175" t="str">
        <f t="shared" ca="1" si="176"/>
        <v>No</v>
      </c>
      <c r="BH175">
        <f t="shared" ca="1" si="177"/>
        <v>37</v>
      </c>
      <c r="BI175">
        <f t="shared" ca="1" si="178"/>
        <v>4</v>
      </c>
      <c r="BJ175">
        <f t="shared" ca="1" si="179"/>
        <v>12</v>
      </c>
      <c r="BK175" t="str">
        <f t="shared" si="180"/>
        <v/>
      </c>
      <c r="BL175" s="26">
        <f t="shared" ca="1" si="181"/>
        <v>14</v>
      </c>
      <c r="BO175" s="26" t="str">
        <f t="shared" ca="1" si="182"/>
        <v>Yes</v>
      </c>
      <c r="CD175" s="26" t="str">
        <f t="shared" ca="1" si="183"/>
        <v>No</v>
      </c>
      <c r="CE175" s="26" t="str">
        <f t="shared" ca="1" si="184"/>
        <v>NA</v>
      </c>
      <c r="CI175" s="31" t="str">
        <f t="shared" si="185"/>
        <v/>
      </c>
      <c r="CJ175" s="26" t="str">
        <f t="shared" ca="1" si="186"/>
        <v>NA</v>
      </c>
      <c r="CK175" s="26" t="str">
        <f t="shared" ca="1" si="187"/>
        <v>NA</v>
      </c>
      <c r="DN175" s="26" t="str">
        <f t="shared" ca="1" si="188"/>
        <v>No</v>
      </c>
      <c r="DV175" t="str">
        <f t="shared" si="189"/>
        <v/>
      </c>
      <c r="DZ175" t="str">
        <f t="shared" si="190"/>
        <v/>
      </c>
      <c r="EA175" t="str">
        <f t="shared" si="191"/>
        <v/>
      </c>
      <c r="EB175" t="str">
        <f t="shared" si="192"/>
        <v/>
      </c>
      <c r="EC175" t="str">
        <f t="shared" si="193"/>
        <v/>
      </c>
      <c r="ED175" t="str">
        <f t="shared" si="194"/>
        <v/>
      </c>
      <c r="EE175" s="34" t="str">
        <f t="shared" si="195"/>
        <v/>
      </c>
      <c r="ER175" s="32" t="str">
        <f t="shared" si="196"/>
        <v/>
      </c>
      <c r="FA175" s="31" t="str">
        <f t="shared" si="197"/>
        <v/>
      </c>
      <c r="FM175" s="31" t="str">
        <f t="shared" si="198"/>
        <v/>
      </c>
      <c r="FQ175" s="26" t="s">
        <v>349</v>
      </c>
      <c r="FR175" s="39" t="str">
        <f t="shared" ca="1" si="199"/>
        <v>NA</v>
      </c>
      <c r="GO175" t="str">
        <f t="shared" ca="1" si="200"/>
        <v/>
      </c>
      <c r="GP175" t="str">
        <f t="shared" si="201"/>
        <v/>
      </c>
      <c r="GS175" t="str">
        <f t="shared" ca="1" si="202"/>
        <v/>
      </c>
      <c r="GY175" t="str">
        <f t="shared" ca="1" si="203"/>
        <v/>
      </c>
      <c r="GZ175" t="str">
        <f t="shared" si="204"/>
        <v/>
      </c>
      <c r="HF175" t="str">
        <f t="shared" ca="1" si="205"/>
        <v/>
      </c>
      <c r="HG175" s="31" t="str">
        <f t="shared" si="206"/>
        <v/>
      </c>
      <c r="HM175" t="str">
        <f t="shared" ca="1" si="207"/>
        <v/>
      </c>
      <c r="HN175" t="str">
        <f t="shared" si="208"/>
        <v/>
      </c>
      <c r="HT175" t="str">
        <f t="shared" ca="1" si="209"/>
        <v/>
      </c>
      <c r="HU175" t="str">
        <f t="shared" si="210"/>
        <v/>
      </c>
      <c r="IA175" s="37" t="str">
        <f t="shared" ca="1" si="211"/>
        <v/>
      </c>
      <c r="IB175" t="str">
        <f t="shared" si="212"/>
        <v/>
      </c>
      <c r="IH175" s="37" t="str">
        <f t="shared" ca="1" si="213"/>
        <v/>
      </c>
      <c r="II175" t="str">
        <f t="shared" si="214"/>
        <v/>
      </c>
      <c r="JT175" s="26" t="str">
        <f t="shared" si="215"/>
        <v/>
      </c>
      <c r="JV175" t="str">
        <f t="shared" si="216"/>
        <v/>
      </c>
      <c r="KK175" t="str">
        <f t="shared" si="217"/>
        <v/>
      </c>
      <c r="KM175" s="31" t="str">
        <f t="shared" si="218"/>
        <v/>
      </c>
      <c r="KP175" s="38" t="str">
        <f t="shared" si="219"/>
        <v/>
      </c>
      <c r="KX175" t="str">
        <f t="shared" si="220"/>
        <v/>
      </c>
      <c r="KY175" t="str">
        <f t="shared" si="221"/>
        <v/>
      </c>
      <c r="LB175" t="str">
        <f t="shared" si="222"/>
        <v/>
      </c>
      <c r="LD175" t="str">
        <f t="shared" si="223"/>
        <v/>
      </c>
      <c r="LE175" t="str">
        <f t="shared" si="224"/>
        <v/>
      </c>
      <c r="LO175" t="str">
        <f t="shared" si="225"/>
        <v/>
      </c>
    </row>
    <row r="176" spans="1:327" ht="16" x14ac:dyDescent="0.2">
      <c r="A176" t="e">
        <f t="shared" ca="1" si="151"/>
        <v>#N/A</v>
      </c>
      <c r="E176" s="27" t="str">
        <f t="shared" ca="1" si="152"/>
        <v>Apr</v>
      </c>
      <c r="F176" s="27" t="str">
        <f t="shared" ca="1" si="153"/>
        <v>Feb</v>
      </c>
      <c r="G176" s="28" t="str">
        <f t="shared" ca="1" si="154"/>
        <v/>
      </c>
      <c r="H176" t="str">
        <f t="shared" si="155"/>
        <v/>
      </c>
      <c r="I176" s="26">
        <f t="shared" ca="1" si="156"/>
        <v>88</v>
      </c>
      <c r="L176" s="31" t="str">
        <f t="shared" si="157"/>
        <v/>
      </c>
      <c r="O176" s="26">
        <f t="shared" ca="1" si="158"/>
        <v>36</v>
      </c>
      <c r="P176" s="26" t="str">
        <f t="shared" ca="1" si="159"/>
        <v>Yes</v>
      </c>
      <c r="Q176" s="26" t="str">
        <f t="shared" ca="1" si="159"/>
        <v>Yes</v>
      </c>
      <c r="R176" s="26" t="str">
        <f t="shared" ca="1" si="159"/>
        <v>No</v>
      </c>
      <c r="S176" s="26" t="str">
        <f t="shared" ca="1" si="160"/>
        <v>Hispanic</v>
      </c>
      <c r="T176" s="26" t="str">
        <f t="shared" ca="1" si="161"/>
        <v>Yes</v>
      </c>
      <c r="U176" s="26">
        <f t="shared" ca="1" si="162"/>
        <v>3207</v>
      </c>
      <c r="X176" s="26" t="str">
        <f t="shared" ca="1" si="163"/>
        <v>No</v>
      </c>
      <c r="Y176" s="26" t="str">
        <f t="shared" ca="1" si="163"/>
        <v>No</v>
      </c>
      <c r="Z176" s="26" t="str">
        <f t="shared" ca="1" si="163"/>
        <v>No</v>
      </c>
      <c r="AA176" s="26" t="str">
        <f t="shared" ca="1" si="163"/>
        <v>No</v>
      </c>
      <c r="AB176" s="26" t="str">
        <f t="shared" ca="1" si="164"/>
        <v>Yes</v>
      </c>
      <c r="AG176" s="26" t="str">
        <f t="shared" ca="1" si="165"/>
        <v>No</v>
      </c>
      <c r="AH176" s="26" t="str">
        <f t="shared" ca="1" si="165"/>
        <v>Yes</v>
      </c>
      <c r="AI176" s="26" t="str">
        <f t="shared" ca="1" si="165"/>
        <v>No</v>
      </c>
      <c r="AJ176" s="26" t="str">
        <f t="shared" ca="1" si="165"/>
        <v>Yes</v>
      </c>
      <c r="AK176" s="26" t="str">
        <f t="shared" ca="1" si="166"/>
        <v>No</v>
      </c>
      <c r="AL176" s="26" t="str">
        <f t="shared" ca="1" si="166"/>
        <v>Yes</v>
      </c>
      <c r="AM176" s="26">
        <f t="shared" ca="1" si="167"/>
        <v>2</v>
      </c>
      <c r="AN176" s="26">
        <f t="shared" ca="1" si="168"/>
        <v>3</v>
      </c>
      <c r="AT176" t="str">
        <f t="shared" ca="1" si="169"/>
        <v>Female</v>
      </c>
      <c r="AU176">
        <f t="shared" ca="1" si="170"/>
        <v>1570</v>
      </c>
      <c r="AV176">
        <f t="shared" ca="1" si="171"/>
        <v>1</v>
      </c>
      <c r="AW176">
        <f t="shared" ca="1" si="172"/>
        <v>36</v>
      </c>
      <c r="AX176">
        <f t="shared" ca="1" si="173"/>
        <v>4</v>
      </c>
      <c r="BB176" t="str">
        <f t="shared" ca="1" si="174"/>
        <v>ELUCS</v>
      </c>
      <c r="BC176" t="str">
        <f t="shared" ca="1" si="175"/>
        <v>Yes</v>
      </c>
      <c r="BD176" t="str">
        <f t="shared" ca="1" si="175"/>
        <v>Yes</v>
      </c>
      <c r="BG176" t="str">
        <f t="shared" ca="1" si="176"/>
        <v>Yes</v>
      </c>
      <c r="BH176">
        <f t="shared" ca="1" si="177"/>
        <v>34</v>
      </c>
      <c r="BI176">
        <f t="shared" ca="1" si="178"/>
        <v>2</v>
      </c>
      <c r="BJ176">
        <f t="shared" ca="1" si="179"/>
        <v>15</v>
      </c>
      <c r="BK176" t="str">
        <f t="shared" si="180"/>
        <v/>
      </c>
      <c r="BL176" s="26">
        <f t="shared" ca="1" si="181"/>
        <v>17</v>
      </c>
      <c r="BO176" s="26" t="str">
        <f t="shared" ca="1" si="182"/>
        <v>Yes</v>
      </c>
      <c r="CD176" s="26" t="str">
        <f t="shared" ca="1" si="183"/>
        <v>No</v>
      </c>
      <c r="CE176" s="26" t="str">
        <f t="shared" ca="1" si="184"/>
        <v>NA</v>
      </c>
      <c r="CI176" s="31" t="str">
        <f t="shared" si="185"/>
        <v/>
      </c>
      <c r="CJ176" s="26" t="str">
        <f t="shared" ca="1" si="186"/>
        <v>NA</v>
      </c>
      <c r="CK176" s="26" t="str">
        <f t="shared" ca="1" si="187"/>
        <v>NA</v>
      </c>
      <c r="DN176" s="26" t="str">
        <f t="shared" ca="1" si="188"/>
        <v>Yes</v>
      </c>
      <c r="DV176" t="str">
        <f t="shared" si="189"/>
        <v/>
      </c>
      <c r="DZ176" t="str">
        <f t="shared" si="190"/>
        <v/>
      </c>
      <c r="EA176" t="str">
        <f t="shared" si="191"/>
        <v/>
      </c>
      <c r="EB176" t="str">
        <f t="shared" si="192"/>
        <v/>
      </c>
      <c r="EC176" t="str">
        <f t="shared" si="193"/>
        <v/>
      </c>
      <c r="ED176" t="str">
        <f t="shared" si="194"/>
        <v/>
      </c>
      <c r="EE176" s="34" t="str">
        <f t="shared" si="195"/>
        <v/>
      </c>
      <c r="ER176" s="32" t="str">
        <f t="shared" si="196"/>
        <v/>
      </c>
      <c r="FA176" s="31" t="str">
        <f t="shared" si="197"/>
        <v/>
      </c>
      <c r="FM176" s="31" t="str">
        <f t="shared" si="198"/>
        <v/>
      </c>
      <c r="FQ176" s="26" t="s">
        <v>349</v>
      </c>
      <c r="FR176" s="39" t="str">
        <f t="shared" ca="1" si="199"/>
        <v>NA</v>
      </c>
      <c r="GO176" t="str">
        <f t="shared" ca="1" si="200"/>
        <v/>
      </c>
      <c r="GP176" t="str">
        <f t="shared" si="201"/>
        <v/>
      </c>
      <c r="GS176" t="str">
        <f t="shared" ca="1" si="202"/>
        <v/>
      </c>
      <c r="GY176" t="str">
        <f t="shared" ca="1" si="203"/>
        <v/>
      </c>
      <c r="GZ176" t="str">
        <f t="shared" si="204"/>
        <v/>
      </c>
      <c r="HF176" t="str">
        <f t="shared" ca="1" si="205"/>
        <v/>
      </c>
      <c r="HG176" s="31" t="str">
        <f t="shared" si="206"/>
        <v/>
      </c>
      <c r="HM176" t="str">
        <f t="shared" ca="1" si="207"/>
        <v/>
      </c>
      <c r="HN176" t="str">
        <f t="shared" si="208"/>
        <v/>
      </c>
      <c r="HT176" t="str">
        <f t="shared" ca="1" si="209"/>
        <v/>
      </c>
      <c r="HU176" t="str">
        <f t="shared" si="210"/>
        <v/>
      </c>
      <c r="IA176" s="37" t="str">
        <f t="shared" ca="1" si="211"/>
        <v/>
      </c>
      <c r="IB176" t="str">
        <f t="shared" si="212"/>
        <v/>
      </c>
      <c r="IH176" s="37" t="str">
        <f t="shared" ca="1" si="213"/>
        <v/>
      </c>
      <c r="II176" t="str">
        <f t="shared" si="214"/>
        <v/>
      </c>
      <c r="JT176" s="26" t="str">
        <f t="shared" si="215"/>
        <v/>
      </c>
      <c r="JV176" t="str">
        <f t="shared" si="216"/>
        <v/>
      </c>
      <c r="KK176" t="str">
        <f t="shared" si="217"/>
        <v/>
      </c>
      <c r="KM176" s="31" t="str">
        <f t="shared" si="218"/>
        <v/>
      </c>
      <c r="KP176" s="38" t="str">
        <f t="shared" si="219"/>
        <v/>
      </c>
      <c r="KX176" t="str">
        <f t="shared" si="220"/>
        <v/>
      </c>
      <c r="KY176" t="str">
        <f t="shared" si="221"/>
        <v/>
      </c>
      <c r="LB176" t="str">
        <f t="shared" si="222"/>
        <v/>
      </c>
      <c r="LD176" t="str">
        <f t="shared" si="223"/>
        <v/>
      </c>
      <c r="LE176" t="str">
        <f t="shared" si="224"/>
        <v/>
      </c>
      <c r="LO176" t="str">
        <f t="shared" si="225"/>
        <v/>
      </c>
    </row>
    <row r="177" spans="1:327" ht="16" x14ac:dyDescent="0.2">
      <c r="A177" t="e">
        <f t="shared" ca="1" si="151"/>
        <v>#N/A</v>
      </c>
      <c r="E177" s="27" t="str">
        <f t="shared" ca="1" si="152"/>
        <v>Dec</v>
      </c>
      <c r="F177" s="27" t="str">
        <f t="shared" ca="1" si="153"/>
        <v>Aug</v>
      </c>
      <c r="G177" s="28" t="str">
        <f t="shared" ca="1" si="154"/>
        <v/>
      </c>
      <c r="H177" t="str">
        <f t="shared" si="155"/>
        <v/>
      </c>
      <c r="I177" s="26">
        <f t="shared" ca="1" si="156"/>
        <v>68</v>
      </c>
      <c r="L177" s="31" t="str">
        <f t="shared" si="157"/>
        <v/>
      </c>
      <c r="O177" s="26">
        <f t="shared" ca="1" si="158"/>
        <v>17</v>
      </c>
      <c r="P177" s="26" t="str">
        <f t="shared" ca="1" si="159"/>
        <v>No</v>
      </c>
      <c r="Q177" s="26" t="str">
        <f t="shared" ca="1" si="159"/>
        <v>Yes</v>
      </c>
      <c r="R177" s="26" t="str">
        <f t="shared" ca="1" si="159"/>
        <v>Yes</v>
      </c>
      <c r="S177" s="26" t="str">
        <f t="shared" ca="1" si="160"/>
        <v>Hispanic</v>
      </c>
      <c r="T177" s="26" t="str">
        <f t="shared" ca="1" si="161"/>
        <v>Yes</v>
      </c>
      <c r="U177" s="26">
        <f t="shared" ca="1" si="162"/>
        <v>3445</v>
      </c>
      <c r="X177" s="26" t="str">
        <f t="shared" ca="1" si="163"/>
        <v>No</v>
      </c>
      <c r="Y177" s="26" t="str">
        <f t="shared" ca="1" si="163"/>
        <v>Yes</v>
      </c>
      <c r="Z177" s="26" t="str">
        <f t="shared" ca="1" si="163"/>
        <v>No</v>
      </c>
      <c r="AA177" s="26" t="str">
        <f t="shared" ca="1" si="163"/>
        <v>No</v>
      </c>
      <c r="AB177" s="26" t="str">
        <f t="shared" ca="1" si="164"/>
        <v>No</v>
      </c>
      <c r="AG177" s="26" t="str">
        <f t="shared" ca="1" si="165"/>
        <v>Yes</v>
      </c>
      <c r="AH177" s="26" t="str">
        <f t="shared" ca="1" si="165"/>
        <v>No</v>
      </c>
      <c r="AI177" s="26" t="str">
        <f t="shared" ca="1" si="165"/>
        <v>Yes</v>
      </c>
      <c r="AJ177" s="26" t="str">
        <f t="shared" ca="1" si="165"/>
        <v>No</v>
      </c>
      <c r="AK177" s="26" t="str">
        <f t="shared" ca="1" si="166"/>
        <v>Yes</v>
      </c>
      <c r="AL177" s="26" t="str">
        <f t="shared" ca="1" si="166"/>
        <v>Yes</v>
      </c>
      <c r="AM177" s="26">
        <f t="shared" ca="1" si="167"/>
        <v>7</v>
      </c>
      <c r="AN177" s="26">
        <f t="shared" ca="1" si="168"/>
        <v>1</v>
      </c>
      <c r="AT177" t="str">
        <f t="shared" ca="1" si="169"/>
        <v>Female</v>
      </c>
      <c r="AU177">
        <f t="shared" ca="1" si="170"/>
        <v>2140</v>
      </c>
      <c r="AV177">
        <f t="shared" ca="1" si="171"/>
        <v>-1</v>
      </c>
      <c r="AW177">
        <f t="shared" ca="1" si="172"/>
        <v>29</v>
      </c>
      <c r="AX177">
        <f t="shared" ca="1" si="173"/>
        <v>0</v>
      </c>
      <c r="BB177" t="str">
        <f t="shared" ca="1" si="174"/>
        <v>INSTRUMENTAL</v>
      </c>
      <c r="BC177" t="str">
        <f t="shared" ca="1" si="175"/>
        <v>No</v>
      </c>
      <c r="BD177" t="str">
        <f t="shared" ca="1" si="175"/>
        <v>No</v>
      </c>
      <c r="BG177" t="str">
        <f t="shared" ca="1" si="176"/>
        <v>No</v>
      </c>
      <c r="BH177">
        <f t="shared" ca="1" si="177"/>
        <v>37</v>
      </c>
      <c r="BI177">
        <f t="shared" ca="1" si="178"/>
        <v>-3</v>
      </c>
      <c r="BJ177">
        <f t="shared" ca="1" si="179"/>
        <v>19</v>
      </c>
      <c r="BK177" t="str">
        <f t="shared" si="180"/>
        <v/>
      </c>
      <c r="BL177" s="26">
        <f t="shared" ca="1" si="181"/>
        <v>21</v>
      </c>
      <c r="BO177" s="26" t="str">
        <f t="shared" ca="1" si="182"/>
        <v>Yes</v>
      </c>
      <c r="CD177" s="26" t="str">
        <f t="shared" ca="1" si="183"/>
        <v>No</v>
      </c>
      <c r="CE177" s="26" t="str">
        <f t="shared" ca="1" si="184"/>
        <v>NA</v>
      </c>
      <c r="CI177" s="31" t="str">
        <f t="shared" si="185"/>
        <v/>
      </c>
      <c r="CJ177" s="26" t="str">
        <f t="shared" ca="1" si="186"/>
        <v>NA</v>
      </c>
      <c r="CK177" s="26" t="str">
        <f t="shared" ca="1" si="187"/>
        <v>No</v>
      </c>
      <c r="DN177" s="26" t="str">
        <f t="shared" ca="1" si="188"/>
        <v>Yes</v>
      </c>
      <c r="DV177" t="str">
        <f t="shared" si="189"/>
        <v/>
      </c>
      <c r="DZ177" t="str">
        <f t="shared" si="190"/>
        <v/>
      </c>
      <c r="EA177" t="str">
        <f t="shared" si="191"/>
        <v/>
      </c>
      <c r="EB177" t="str">
        <f t="shared" si="192"/>
        <v/>
      </c>
      <c r="EC177" t="str">
        <f t="shared" si="193"/>
        <v/>
      </c>
      <c r="ED177" t="str">
        <f t="shared" si="194"/>
        <v/>
      </c>
      <c r="EE177" s="34" t="str">
        <f t="shared" si="195"/>
        <v/>
      </c>
      <c r="ER177" s="32" t="str">
        <f t="shared" si="196"/>
        <v/>
      </c>
      <c r="FA177" s="31" t="str">
        <f t="shared" si="197"/>
        <v/>
      </c>
      <c r="FM177" s="31" t="str">
        <f t="shared" si="198"/>
        <v/>
      </c>
      <c r="FQ177" s="26" t="s">
        <v>349</v>
      </c>
      <c r="FR177" s="39" t="str">
        <f t="shared" ca="1" si="199"/>
        <v>NA</v>
      </c>
      <c r="GO177" t="str">
        <f t="shared" ca="1" si="200"/>
        <v/>
      </c>
      <c r="GP177" t="str">
        <f t="shared" si="201"/>
        <v/>
      </c>
      <c r="GS177" t="str">
        <f t="shared" ca="1" si="202"/>
        <v/>
      </c>
      <c r="GY177" t="str">
        <f t="shared" ca="1" si="203"/>
        <v/>
      </c>
      <c r="GZ177" t="str">
        <f t="shared" si="204"/>
        <v/>
      </c>
      <c r="HF177" t="str">
        <f t="shared" ca="1" si="205"/>
        <v/>
      </c>
      <c r="HG177" s="31" t="str">
        <f t="shared" si="206"/>
        <v/>
      </c>
      <c r="HM177" t="str">
        <f t="shared" ca="1" si="207"/>
        <v/>
      </c>
      <c r="HN177" t="str">
        <f t="shared" si="208"/>
        <v/>
      </c>
      <c r="HT177" t="str">
        <f t="shared" ca="1" si="209"/>
        <v/>
      </c>
      <c r="HU177" t="str">
        <f t="shared" si="210"/>
        <v/>
      </c>
      <c r="IA177" s="37" t="str">
        <f t="shared" ca="1" si="211"/>
        <v/>
      </c>
      <c r="IB177" t="str">
        <f t="shared" si="212"/>
        <v/>
      </c>
      <c r="IH177" s="37" t="str">
        <f t="shared" ca="1" si="213"/>
        <v/>
      </c>
      <c r="II177" t="str">
        <f t="shared" si="214"/>
        <v/>
      </c>
      <c r="JT177" s="26" t="str">
        <f t="shared" si="215"/>
        <v/>
      </c>
      <c r="JV177" t="str">
        <f t="shared" si="216"/>
        <v/>
      </c>
      <c r="KK177" t="str">
        <f t="shared" si="217"/>
        <v/>
      </c>
      <c r="KM177" s="31" t="str">
        <f t="shared" si="218"/>
        <v/>
      </c>
      <c r="KP177" s="38" t="str">
        <f t="shared" si="219"/>
        <v/>
      </c>
      <c r="KX177" t="str">
        <f t="shared" si="220"/>
        <v/>
      </c>
      <c r="KY177" t="str">
        <f t="shared" si="221"/>
        <v/>
      </c>
      <c r="LB177" t="str">
        <f t="shared" si="222"/>
        <v/>
      </c>
      <c r="LD177" t="str">
        <f t="shared" si="223"/>
        <v/>
      </c>
      <c r="LE177" t="str">
        <f t="shared" si="224"/>
        <v/>
      </c>
      <c r="LO177" t="str">
        <f t="shared" si="225"/>
        <v/>
      </c>
    </row>
    <row r="178" spans="1:327" ht="16" x14ac:dyDescent="0.2">
      <c r="A178" t="e">
        <f t="shared" ca="1" si="151"/>
        <v>#N/A</v>
      </c>
      <c r="E178" s="27" t="str">
        <f t="shared" ca="1" si="152"/>
        <v>Nov</v>
      </c>
      <c r="F178" s="27" t="str">
        <f t="shared" ca="1" si="153"/>
        <v>Oct</v>
      </c>
      <c r="G178" s="28" t="str">
        <f t="shared" ca="1" si="154"/>
        <v/>
      </c>
      <c r="H178" t="str">
        <f t="shared" si="155"/>
        <v/>
      </c>
      <c r="I178" s="26">
        <f t="shared" ca="1" si="156"/>
        <v>4</v>
      </c>
      <c r="L178" s="31" t="str">
        <f t="shared" si="157"/>
        <v/>
      </c>
      <c r="O178" s="26">
        <f t="shared" ca="1" si="158"/>
        <v>26</v>
      </c>
      <c r="P178" s="26" t="str">
        <f t="shared" ca="1" si="159"/>
        <v>No</v>
      </c>
      <c r="Q178" s="26" t="str">
        <f t="shared" ca="1" si="159"/>
        <v>Yes</v>
      </c>
      <c r="R178" s="26" t="str">
        <f t="shared" ca="1" si="159"/>
        <v>Yes</v>
      </c>
      <c r="S178" s="26" t="str">
        <f t="shared" ca="1" si="160"/>
        <v>Hispanic</v>
      </c>
      <c r="T178" s="26" t="str">
        <f t="shared" ca="1" si="161"/>
        <v>No</v>
      </c>
      <c r="U178" s="26">
        <f t="shared" ca="1" si="162"/>
        <v>3051</v>
      </c>
      <c r="X178" s="26" t="str">
        <f t="shared" ca="1" si="163"/>
        <v>No</v>
      </c>
      <c r="Y178" s="26" t="str">
        <f t="shared" ca="1" si="163"/>
        <v>No</v>
      </c>
      <c r="Z178" s="26" t="str">
        <f t="shared" ca="1" si="163"/>
        <v>Yes</v>
      </c>
      <c r="AA178" s="26" t="str">
        <f t="shared" ca="1" si="163"/>
        <v>Yes</v>
      </c>
      <c r="AB178" s="26" t="str">
        <f t="shared" ca="1" si="164"/>
        <v>No</v>
      </c>
      <c r="AG178" s="26" t="str">
        <f t="shared" ca="1" si="165"/>
        <v>No</v>
      </c>
      <c r="AH178" s="26" t="str">
        <f t="shared" ca="1" si="165"/>
        <v>Yes</v>
      </c>
      <c r="AI178" s="26" t="str">
        <f t="shared" ca="1" si="165"/>
        <v>No</v>
      </c>
      <c r="AJ178" s="26" t="str">
        <f t="shared" ca="1" si="165"/>
        <v>No</v>
      </c>
      <c r="AK178" s="26" t="str">
        <f t="shared" ca="1" si="166"/>
        <v>No</v>
      </c>
      <c r="AL178" s="26" t="str">
        <f t="shared" ca="1" si="166"/>
        <v>No</v>
      </c>
      <c r="AM178" s="26">
        <f t="shared" ca="1" si="167"/>
        <v>4</v>
      </c>
      <c r="AN178" s="26">
        <f t="shared" ca="1" si="168"/>
        <v>1</v>
      </c>
      <c r="AT178" t="str">
        <f t="shared" ca="1" si="169"/>
        <v>Male</v>
      </c>
      <c r="AU178">
        <f t="shared" ca="1" si="170"/>
        <v>3220</v>
      </c>
      <c r="AV178">
        <f t="shared" ca="1" si="171"/>
        <v>0</v>
      </c>
      <c r="AW178">
        <f t="shared" ca="1" si="172"/>
        <v>39</v>
      </c>
      <c r="AX178">
        <f t="shared" ca="1" si="173"/>
        <v>0</v>
      </c>
      <c r="BB178" t="str">
        <f t="shared" ca="1" si="174"/>
        <v>ELUCS</v>
      </c>
      <c r="BC178" t="str">
        <f t="shared" ca="1" si="175"/>
        <v>Yes</v>
      </c>
      <c r="BD178" t="str">
        <f t="shared" ca="1" si="175"/>
        <v>Yes</v>
      </c>
      <c r="BG178" t="str">
        <f t="shared" ca="1" si="176"/>
        <v>No</v>
      </c>
      <c r="BH178">
        <f t="shared" ca="1" si="177"/>
        <v>38</v>
      </c>
      <c r="BI178">
        <f t="shared" ca="1" si="178"/>
        <v>-8</v>
      </c>
      <c r="BJ178">
        <f t="shared" ca="1" si="179"/>
        <v>12</v>
      </c>
      <c r="BK178" t="str">
        <f t="shared" si="180"/>
        <v/>
      </c>
      <c r="BL178" s="26">
        <f t="shared" ca="1" si="181"/>
        <v>14</v>
      </c>
      <c r="BO178" s="26" t="str">
        <f t="shared" ca="1" si="182"/>
        <v>Yes</v>
      </c>
      <c r="CD178" s="26" t="str">
        <f t="shared" ca="1" si="183"/>
        <v>No</v>
      </c>
      <c r="CE178" s="26" t="str">
        <f t="shared" ca="1" si="184"/>
        <v>NA</v>
      </c>
      <c r="CI178" s="31" t="str">
        <f t="shared" si="185"/>
        <v/>
      </c>
      <c r="CJ178" s="26" t="str">
        <f t="shared" ca="1" si="186"/>
        <v>NA</v>
      </c>
      <c r="CK178" s="26" t="str">
        <f t="shared" ca="1" si="187"/>
        <v>NA</v>
      </c>
      <c r="DN178" s="26" t="str">
        <f t="shared" ca="1" si="188"/>
        <v>Yes</v>
      </c>
      <c r="DV178" t="str">
        <f t="shared" si="189"/>
        <v/>
      </c>
      <c r="DZ178" t="str">
        <f t="shared" si="190"/>
        <v/>
      </c>
      <c r="EA178" t="str">
        <f t="shared" si="191"/>
        <v/>
      </c>
      <c r="EB178" t="str">
        <f t="shared" si="192"/>
        <v/>
      </c>
      <c r="EC178" t="str">
        <f t="shared" si="193"/>
        <v/>
      </c>
      <c r="ED178" t="str">
        <f t="shared" si="194"/>
        <v/>
      </c>
      <c r="EE178" s="34" t="str">
        <f t="shared" si="195"/>
        <v/>
      </c>
      <c r="ER178" s="32" t="str">
        <f t="shared" si="196"/>
        <v/>
      </c>
      <c r="FA178" s="31" t="str">
        <f t="shared" si="197"/>
        <v/>
      </c>
      <c r="FM178" s="31" t="str">
        <f t="shared" si="198"/>
        <v/>
      </c>
      <c r="FQ178" s="26" t="s">
        <v>349</v>
      </c>
      <c r="FR178" s="39" t="str">
        <f t="shared" ca="1" si="199"/>
        <v>NA</v>
      </c>
      <c r="GO178" t="str">
        <f t="shared" ca="1" si="200"/>
        <v/>
      </c>
      <c r="GP178" t="str">
        <f t="shared" si="201"/>
        <v/>
      </c>
      <c r="GS178" t="str">
        <f t="shared" ca="1" si="202"/>
        <v/>
      </c>
      <c r="GY178" t="str">
        <f t="shared" ca="1" si="203"/>
        <v/>
      </c>
      <c r="GZ178" t="str">
        <f t="shared" si="204"/>
        <v/>
      </c>
      <c r="HF178" t="str">
        <f t="shared" ca="1" si="205"/>
        <v/>
      </c>
      <c r="HG178" s="31" t="str">
        <f t="shared" si="206"/>
        <v/>
      </c>
      <c r="HM178" t="str">
        <f t="shared" ca="1" si="207"/>
        <v/>
      </c>
      <c r="HN178" t="str">
        <f t="shared" si="208"/>
        <v/>
      </c>
      <c r="HT178" t="str">
        <f t="shared" ca="1" si="209"/>
        <v/>
      </c>
      <c r="HU178" t="str">
        <f t="shared" si="210"/>
        <v/>
      </c>
      <c r="IA178" s="37" t="str">
        <f t="shared" ca="1" si="211"/>
        <v/>
      </c>
      <c r="IB178" t="str">
        <f t="shared" si="212"/>
        <v/>
      </c>
      <c r="IH178" s="37" t="str">
        <f t="shared" ca="1" si="213"/>
        <v/>
      </c>
      <c r="II178" t="str">
        <f t="shared" si="214"/>
        <v/>
      </c>
      <c r="JT178" s="26" t="str">
        <f t="shared" si="215"/>
        <v/>
      </c>
      <c r="JV178" t="str">
        <f t="shared" si="216"/>
        <v/>
      </c>
      <c r="KK178" t="str">
        <f t="shared" si="217"/>
        <v/>
      </c>
      <c r="KM178" s="31" t="str">
        <f t="shared" si="218"/>
        <v/>
      </c>
      <c r="KP178" s="38" t="str">
        <f t="shared" si="219"/>
        <v/>
      </c>
      <c r="KX178" t="str">
        <f t="shared" si="220"/>
        <v/>
      </c>
      <c r="KY178" t="str">
        <f t="shared" si="221"/>
        <v/>
      </c>
      <c r="LB178" t="str">
        <f t="shared" si="222"/>
        <v/>
      </c>
      <c r="LD178" t="str">
        <f t="shared" si="223"/>
        <v/>
      </c>
      <c r="LE178" t="str">
        <f t="shared" si="224"/>
        <v/>
      </c>
      <c r="LO178" t="str">
        <f t="shared" si="225"/>
        <v/>
      </c>
    </row>
    <row r="179" spans="1:327" ht="16" x14ac:dyDescent="0.2">
      <c r="A179" t="e">
        <f t="shared" ca="1" si="151"/>
        <v>#N/A</v>
      </c>
      <c r="E179" s="27" t="str">
        <f t="shared" ca="1" si="152"/>
        <v>Jun</v>
      </c>
      <c r="F179" s="27" t="str">
        <f t="shared" ca="1" si="153"/>
        <v>Mar</v>
      </c>
      <c r="G179" s="28" t="str">
        <f t="shared" ca="1" si="154"/>
        <v/>
      </c>
      <c r="H179" t="str">
        <f t="shared" si="155"/>
        <v/>
      </c>
      <c r="I179" s="26">
        <f t="shared" ca="1" si="156"/>
        <v>19</v>
      </c>
      <c r="L179" s="31" t="str">
        <f t="shared" si="157"/>
        <v/>
      </c>
      <c r="O179" s="26">
        <f t="shared" ca="1" si="158"/>
        <v>38</v>
      </c>
      <c r="P179" s="26" t="str">
        <f t="shared" ca="1" si="159"/>
        <v>Yes</v>
      </c>
      <c r="Q179" s="26" t="str">
        <f t="shared" ca="1" si="159"/>
        <v>No</v>
      </c>
      <c r="R179" s="26" t="str">
        <f t="shared" ca="1" si="159"/>
        <v>Yes</v>
      </c>
      <c r="S179" s="26" t="str">
        <f t="shared" ca="1" si="160"/>
        <v>Asian</v>
      </c>
      <c r="T179" s="26" t="str">
        <f t="shared" ca="1" si="161"/>
        <v>Yes</v>
      </c>
      <c r="U179" s="26">
        <f t="shared" ca="1" si="162"/>
        <v>3570</v>
      </c>
      <c r="X179" s="26" t="str">
        <f t="shared" ca="1" si="163"/>
        <v>Yes</v>
      </c>
      <c r="Y179" s="26" t="str">
        <f t="shared" ca="1" si="163"/>
        <v>Yes</v>
      </c>
      <c r="Z179" s="26" t="str">
        <f t="shared" ca="1" si="163"/>
        <v>No</v>
      </c>
      <c r="AA179" s="26" t="str">
        <f t="shared" ca="1" si="163"/>
        <v>Yes</v>
      </c>
      <c r="AB179" s="26" t="str">
        <f t="shared" ca="1" si="164"/>
        <v>No</v>
      </c>
      <c r="AG179" s="26" t="str">
        <f t="shared" ca="1" si="165"/>
        <v>No</v>
      </c>
      <c r="AH179" s="26" t="str">
        <f t="shared" ca="1" si="165"/>
        <v>Yes</v>
      </c>
      <c r="AI179" s="26" t="str">
        <f t="shared" ca="1" si="165"/>
        <v>No</v>
      </c>
      <c r="AJ179" s="26" t="str">
        <f t="shared" ca="1" si="165"/>
        <v>No</v>
      </c>
      <c r="AK179" s="26" t="str">
        <f t="shared" ca="1" si="166"/>
        <v>No</v>
      </c>
      <c r="AL179" s="26" t="str">
        <f t="shared" ca="1" si="166"/>
        <v>Yes</v>
      </c>
      <c r="AM179" s="26">
        <f t="shared" ca="1" si="167"/>
        <v>2</v>
      </c>
      <c r="AN179" s="26">
        <f t="shared" ca="1" si="168"/>
        <v>3</v>
      </c>
      <c r="AT179" t="str">
        <f t="shared" ca="1" si="169"/>
        <v>Female</v>
      </c>
      <c r="AU179">
        <f t="shared" ca="1" si="170"/>
        <v>2364</v>
      </c>
      <c r="AV179">
        <f t="shared" ca="1" si="171"/>
        <v>-3</v>
      </c>
      <c r="AW179">
        <f t="shared" ca="1" si="172"/>
        <v>30</v>
      </c>
      <c r="AX179">
        <f t="shared" ca="1" si="173"/>
        <v>2</v>
      </c>
      <c r="BB179" t="str">
        <f t="shared" ca="1" si="174"/>
        <v>EMLUCS</v>
      </c>
      <c r="BC179" t="str">
        <f t="shared" ca="1" si="175"/>
        <v>No</v>
      </c>
      <c r="BD179" t="str">
        <f t="shared" ca="1" si="175"/>
        <v>Yes</v>
      </c>
      <c r="BG179" t="str">
        <f t="shared" ca="1" si="176"/>
        <v>Yes</v>
      </c>
      <c r="BH179">
        <f t="shared" ca="1" si="177"/>
        <v>38</v>
      </c>
      <c r="BI179">
        <f t="shared" ca="1" si="178"/>
        <v>-15</v>
      </c>
      <c r="BJ179">
        <f t="shared" ca="1" si="179"/>
        <v>12</v>
      </c>
      <c r="BK179" t="str">
        <f t="shared" si="180"/>
        <v/>
      </c>
      <c r="BL179" s="26">
        <f t="shared" ca="1" si="181"/>
        <v>14</v>
      </c>
      <c r="BO179" s="26" t="str">
        <f t="shared" ca="1" si="182"/>
        <v>Yes</v>
      </c>
      <c r="CD179" s="26" t="str">
        <f t="shared" ca="1" si="183"/>
        <v>Yes</v>
      </c>
      <c r="CE179" s="26" t="str">
        <f t="shared" ca="1" si="184"/>
        <v>ETT</v>
      </c>
      <c r="CI179" s="31" t="str">
        <f t="shared" si="185"/>
        <v/>
      </c>
      <c r="CJ179" s="26" t="str">
        <f t="shared" ca="1" si="186"/>
        <v>OT</v>
      </c>
      <c r="CK179" s="26" t="str">
        <f t="shared" ca="1" si="187"/>
        <v>No</v>
      </c>
      <c r="DN179" s="26" t="str">
        <f t="shared" ca="1" si="188"/>
        <v>Yes</v>
      </c>
      <c r="DV179" t="str">
        <f t="shared" si="189"/>
        <v/>
      </c>
      <c r="DZ179" t="str">
        <f t="shared" si="190"/>
        <v/>
      </c>
      <c r="EA179" t="str">
        <f t="shared" si="191"/>
        <v/>
      </c>
      <c r="EB179" t="str">
        <f t="shared" si="192"/>
        <v/>
      </c>
      <c r="EC179" t="str">
        <f t="shared" si="193"/>
        <v/>
      </c>
      <c r="ED179" t="str">
        <f t="shared" si="194"/>
        <v/>
      </c>
      <c r="EE179" s="34" t="str">
        <f t="shared" si="195"/>
        <v/>
      </c>
      <c r="ER179" s="32" t="str">
        <f t="shared" si="196"/>
        <v/>
      </c>
      <c r="FA179" s="31" t="str">
        <f t="shared" si="197"/>
        <v/>
      </c>
      <c r="FM179" s="31" t="str">
        <f t="shared" si="198"/>
        <v/>
      </c>
      <c r="FQ179" s="26" t="s">
        <v>350</v>
      </c>
      <c r="FR179" s="39" t="str">
        <f t="shared" ca="1" si="199"/>
        <v>GPC</v>
      </c>
      <c r="GO179" t="str">
        <f t="shared" ca="1" si="200"/>
        <v/>
      </c>
      <c r="GP179" t="str">
        <f t="shared" si="201"/>
        <v/>
      </c>
      <c r="GS179" t="str">
        <f t="shared" ca="1" si="202"/>
        <v/>
      </c>
      <c r="GY179" t="str">
        <f t="shared" ca="1" si="203"/>
        <v/>
      </c>
      <c r="GZ179" t="str">
        <f t="shared" si="204"/>
        <v/>
      </c>
      <c r="HF179" t="str">
        <f t="shared" ca="1" si="205"/>
        <v/>
      </c>
      <c r="HG179" s="31" t="str">
        <f t="shared" si="206"/>
        <v/>
      </c>
      <c r="HM179" t="str">
        <f t="shared" ca="1" si="207"/>
        <v/>
      </c>
      <c r="HN179" t="str">
        <f t="shared" si="208"/>
        <v/>
      </c>
      <c r="HT179" t="str">
        <f t="shared" ca="1" si="209"/>
        <v/>
      </c>
      <c r="HU179" t="str">
        <f t="shared" si="210"/>
        <v/>
      </c>
      <c r="IA179" s="37" t="str">
        <f t="shared" ca="1" si="211"/>
        <v/>
      </c>
      <c r="IB179" t="str">
        <f t="shared" si="212"/>
        <v/>
      </c>
      <c r="IH179" s="37" t="str">
        <f t="shared" ca="1" si="213"/>
        <v/>
      </c>
      <c r="II179" t="str">
        <f t="shared" si="214"/>
        <v/>
      </c>
      <c r="JT179" s="26" t="str">
        <f t="shared" si="215"/>
        <v/>
      </c>
      <c r="JV179" t="str">
        <f t="shared" si="216"/>
        <v/>
      </c>
      <c r="KK179" t="str">
        <f t="shared" si="217"/>
        <v/>
      </c>
      <c r="KM179" s="31" t="str">
        <f t="shared" si="218"/>
        <v/>
      </c>
      <c r="KP179" s="38" t="str">
        <f t="shared" si="219"/>
        <v/>
      </c>
      <c r="KX179" t="str">
        <f t="shared" si="220"/>
        <v/>
      </c>
      <c r="KY179" t="str">
        <f t="shared" si="221"/>
        <v/>
      </c>
      <c r="LB179" t="str">
        <f t="shared" si="222"/>
        <v/>
      </c>
      <c r="LD179" t="str">
        <f t="shared" si="223"/>
        <v/>
      </c>
      <c r="LE179" t="str">
        <f t="shared" si="224"/>
        <v/>
      </c>
      <c r="LO179" t="str">
        <f t="shared" si="225"/>
        <v/>
      </c>
    </row>
    <row r="180" spans="1:327" ht="16" x14ac:dyDescent="0.2">
      <c r="A180" t="e">
        <f t="shared" ca="1" si="151"/>
        <v>#N/A</v>
      </c>
      <c r="E180" s="27" t="str">
        <f t="shared" ca="1" si="152"/>
        <v>Aug</v>
      </c>
      <c r="F180" s="27" t="str">
        <f t="shared" ca="1" si="153"/>
        <v>Feb</v>
      </c>
      <c r="G180" s="28" t="str">
        <f t="shared" ca="1" si="154"/>
        <v/>
      </c>
      <c r="H180" t="str">
        <f t="shared" si="155"/>
        <v/>
      </c>
      <c r="I180" s="26">
        <f t="shared" ca="1" si="156"/>
        <v>39</v>
      </c>
      <c r="L180" s="31" t="str">
        <f t="shared" si="157"/>
        <v/>
      </c>
      <c r="O180" s="26">
        <f t="shared" ca="1" si="158"/>
        <v>38</v>
      </c>
      <c r="P180" s="26" t="str">
        <f t="shared" ca="1" si="159"/>
        <v>No</v>
      </c>
      <c r="Q180" s="26" t="str">
        <f t="shared" ca="1" si="159"/>
        <v>No</v>
      </c>
      <c r="R180" s="26" t="str">
        <f t="shared" ca="1" si="159"/>
        <v>No</v>
      </c>
      <c r="S180" s="26" t="str">
        <f t="shared" ca="1" si="160"/>
        <v>Asian</v>
      </c>
      <c r="T180" s="26" t="str">
        <f t="shared" ca="1" si="161"/>
        <v>Yes</v>
      </c>
      <c r="U180" s="26">
        <f t="shared" ca="1" si="162"/>
        <v>3087</v>
      </c>
      <c r="X180" s="26" t="str">
        <f t="shared" ca="1" si="163"/>
        <v>No</v>
      </c>
      <c r="Y180" s="26" t="str">
        <f t="shared" ca="1" si="163"/>
        <v>No</v>
      </c>
      <c r="Z180" s="26" t="str">
        <f t="shared" ca="1" si="163"/>
        <v>Yes</v>
      </c>
      <c r="AA180" s="26" t="str">
        <f t="shared" ca="1" si="163"/>
        <v>Yes</v>
      </c>
      <c r="AB180" s="26" t="str">
        <f t="shared" ca="1" si="164"/>
        <v>Yes</v>
      </c>
      <c r="AG180" s="26" t="str">
        <f t="shared" ca="1" si="165"/>
        <v>No</v>
      </c>
      <c r="AH180" s="26" t="str">
        <f t="shared" ca="1" si="165"/>
        <v>No</v>
      </c>
      <c r="AI180" s="26" t="str">
        <f t="shared" ca="1" si="165"/>
        <v>No</v>
      </c>
      <c r="AJ180" s="26" t="str">
        <f t="shared" ca="1" si="165"/>
        <v>Yes</v>
      </c>
      <c r="AK180" s="26" t="str">
        <f t="shared" ca="1" si="166"/>
        <v>Yes</v>
      </c>
      <c r="AL180" s="26" t="str">
        <f t="shared" ca="1" si="166"/>
        <v>No</v>
      </c>
      <c r="AM180" s="26">
        <f t="shared" ca="1" si="167"/>
        <v>4</v>
      </c>
      <c r="AN180" s="26">
        <f t="shared" ca="1" si="168"/>
        <v>1</v>
      </c>
      <c r="AT180" t="str">
        <f t="shared" ca="1" si="169"/>
        <v>Female</v>
      </c>
      <c r="AU180">
        <f t="shared" ca="1" si="170"/>
        <v>3487</v>
      </c>
      <c r="AV180">
        <f t="shared" ca="1" si="171"/>
        <v>1</v>
      </c>
      <c r="AW180">
        <f t="shared" ca="1" si="172"/>
        <v>24</v>
      </c>
      <c r="AX180">
        <f t="shared" ca="1" si="173"/>
        <v>2</v>
      </c>
      <c r="BB180" t="str">
        <f t="shared" ca="1" si="174"/>
        <v>Vaginal</v>
      </c>
      <c r="BC180" t="str">
        <f t="shared" ca="1" si="175"/>
        <v>Yes</v>
      </c>
      <c r="BD180" t="str">
        <f t="shared" ca="1" si="175"/>
        <v>Yes</v>
      </c>
      <c r="BG180" t="str">
        <f t="shared" ca="1" si="176"/>
        <v>No</v>
      </c>
      <c r="BH180">
        <f t="shared" ca="1" si="177"/>
        <v>34</v>
      </c>
      <c r="BI180">
        <f t="shared" ca="1" si="178"/>
        <v>0</v>
      </c>
      <c r="BJ180">
        <f t="shared" ca="1" si="179"/>
        <v>0</v>
      </c>
      <c r="BK180" t="str">
        <f t="shared" si="180"/>
        <v/>
      </c>
      <c r="BL180" s="26" t="str">
        <f t="shared" ca="1" si="181"/>
        <v>NA</v>
      </c>
      <c r="BO180" s="26" t="str">
        <f t="shared" ca="1" si="182"/>
        <v>Yes</v>
      </c>
      <c r="CD180" s="26" t="str">
        <f t="shared" ca="1" si="183"/>
        <v>No</v>
      </c>
      <c r="CE180" s="26" t="str">
        <f t="shared" ca="1" si="184"/>
        <v>NA</v>
      </c>
      <c r="CI180" s="31" t="str">
        <f t="shared" si="185"/>
        <v/>
      </c>
      <c r="CJ180" s="26" t="str">
        <f t="shared" ca="1" si="186"/>
        <v>NA</v>
      </c>
      <c r="CK180" s="26" t="str">
        <f t="shared" ca="1" si="187"/>
        <v>Yes</v>
      </c>
      <c r="DN180" s="26" t="str">
        <f t="shared" ca="1" si="188"/>
        <v>Yes</v>
      </c>
      <c r="DV180" t="str">
        <f t="shared" si="189"/>
        <v/>
      </c>
      <c r="DZ180" t="str">
        <f t="shared" si="190"/>
        <v/>
      </c>
      <c r="EA180" t="str">
        <f t="shared" si="191"/>
        <v/>
      </c>
      <c r="EB180" t="str">
        <f t="shared" si="192"/>
        <v/>
      </c>
      <c r="EC180" t="str">
        <f t="shared" si="193"/>
        <v/>
      </c>
      <c r="ED180" t="str">
        <f t="shared" si="194"/>
        <v/>
      </c>
      <c r="EE180" s="34" t="str">
        <f t="shared" si="195"/>
        <v/>
      </c>
      <c r="ER180" s="32" t="str">
        <f t="shared" si="196"/>
        <v/>
      </c>
      <c r="FA180" s="31" t="str">
        <f t="shared" si="197"/>
        <v/>
      </c>
      <c r="FM180" s="31" t="str">
        <f t="shared" si="198"/>
        <v/>
      </c>
      <c r="FQ180" s="26" t="s">
        <v>349</v>
      </c>
      <c r="FR180" s="39" t="str">
        <f t="shared" ca="1" si="199"/>
        <v>NA</v>
      </c>
      <c r="GO180" t="str">
        <f t="shared" ca="1" si="200"/>
        <v/>
      </c>
      <c r="GP180" t="str">
        <f t="shared" si="201"/>
        <v/>
      </c>
      <c r="GS180" t="str">
        <f t="shared" ca="1" si="202"/>
        <v/>
      </c>
      <c r="GY180" t="str">
        <f t="shared" ca="1" si="203"/>
        <v/>
      </c>
      <c r="GZ180" t="str">
        <f t="shared" si="204"/>
        <v/>
      </c>
      <c r="HF180" t="str">
        <f t="shared" ca="1" si="205"/>
        <v/>
      </c>
      <c r="HG180" s="31" t="str">
        <f t="shared" si="206"/>
        <v/>
      </c>
      <c r="HM180" t="str">
        <f t="shared" ca="1" si="207"/>
        <v/>
      </c>
      <c r="HN180" t="str">
        <f t="shared" si="208"/>
        <v/>
      </c>
      <c r="HT180" t="str">
        <f t="shared" ca="1" si="209"/>
        <v/>
      </c>
      <c r="HU180" t="str">
        <f t="shared" si="210"/>
        <v/>
      </c>
      <c r="IA180" s="37" t="str">
        <f t="shared" ca="1" si="211"/>
        <v/>
      </c>
      <c r="IB180" t="str">
        <f t="shared" si="212"/>
        <v/>
      </c>
      <c r="IH180" s="37" t="str">
        <f t="shared" ca="1" si="213"/>
        <v/>
      </c>
      <c r="II180" t="str">
        <f t="shared" si="214"/>
        <v/>
      </c>
      <c r="JT180" s="26" t="str">
        <f t="shared" si="215"/>
        <v/>
      </c>
      <c r="JV180" t="str">
        <f t="shared" si="216"/>
        <v/>
      </c>
      <c r="KK180" t="str">
        <f t="shared" si="217"/>
        <v/>
      </c>
      <c r="KM180" s="31" t="str">
        <f t="shared" si="218"/>
        <v/>
      </c>
      <c r="KP180" s="38" t="str">
        <f t="shared" si="219"/>
        <v/>
      </c>
      <c r="KX180" t="str">
        <f t="shared" si="220"/>
        <v/>
      </c>
      <c r="KY180" t="str">
        <f t="shared" si="221"/>
        <v/>
      </c>
      <c r="LB180" t="str">
        <f t="shared" si="222"/>
        <v/>
      </c>
      <c r="LD180" t="str">
        <f t="shared" si="223"/>
        <v/>
      </c>
      <c r="LE180" t="str">
        <f t="shared" si="224"/>
        <v/>
      </c>
      <c r="LO180" t="str">
        <f t="shared" si="225"/>
        <v/>
      </c>
    </row>
    <row r="181" spans="1:327" ht="16" x14ac:dyDescent="0.2">
      <c r="A181" t="e">
        <f t="shared" ca="1" si="151"/>
        <v>#N/A</v>
      </c>
      <c r="E181" s="27" t="str">
        <f t="shared" ca="1" si="152"/>
        <v>May</v>
      </c>
      <c r="F181" s="27" t="str">
        <f t="shared" ca="1" si="153"/>
        <v>Aug</v>
      </c>
      <c r="G181" s="28" t="str">
        <f t="shared" ca="1" si="154"/>
        <v/>
      </c>
      <c r="H181" t="str">
        <f t="shared" si="155"/>
        <v/>
      </c>
      <c r="I181" s="26">
        <f t="shared" ca="1" si="156"/>
        <v>68</v>
      </c>
      <c r="L181" s="31" t="str">
        <f t="shared" si="157"/>
        <v/>
      </c>
      <c r="O181" s="26">
        <f t="shared" ca="1" si="158"/>
        <v>40</v>
      </c>
      <c r="P181" s="26" t="str">
        <f t="shared" ca="1" si="159"/>
        <v>Yes</v>
      </c>
      <c r="Q181" s="26" t="str">
        <f t="shared" ca="1" si="159"/>
        <v>No</v>
      </c>
      <c r="R181" s="26" t="str">
        <f t="shared" ca="1" si="159"/>
        <v>No</v>
      </c>
      <c r="S181" s="26" t="str">
        <f t="shared" ca="1" si="160"/>
        <v>Asian</v>
      </c>
      <c r="T181" s="26" t="str">
        <f t="shared" ca="1" si="161"/>
        <v>No</v>
      </c>
      <c r="U181" s="26">
        <f t="shared" ca="1" si="162"/>
        <v>3601</v>
      </c>
      <c r="X181" s="26" t="str">
        <f t="shared" ca="1" si="163"/>
        <v>No</v>
      </c>
      <c r="Y181" s="26" t="str">
        <f t="shared" ca="1" si="163"/>
        <v>Yes</v>
      </c>
      <c r="Z181" s="26" t="str">
        <f t="shared" ca="1" si="163"/>
        <v>Yes</v>
      </c>
      <c r="AA181" s="26" t="str">
        <f t="shared" ca="1" si="163"/>
        <v>Yes</v>
      </c>
      <c r="AB181" s="26" t="str">
        <f t="shared" ca="1" si="164"/>
        <v>Yes</v>
      </c>
      <c r="AG181" s="26" t="str">
        <f t="shared" ca="1" si="165"/>
        <v>Yes</v>
      </c>
      <c r="AH181" s="26" t="str">
        <f t="shared" ca="1" si="165"/>
        <v>Yes</v>
      </c>
      <c r="AI181" s="26" t="str">
        <f t="shared" ca="1" si="165"/>
        <v>No</v>
      </c>
      <c r="AJ181" s="26" t="str">
        <f t="shared" ca="1" si="165"/>
        <v>Yes</v>
      </c>
      <c r="AK181" s="26" t="str">
        <f t="shared" ca="1" si="166"/>
        <v>Yes</v>
      </c>
      <c r="AL181" s="26" t="str">
        <f t="shared" ca="1" si="166"/>
        <v>No</v>
      </c>
      <c r="AM181" s="26">
        <f t="shared" ca="1" si="167"/>
        <v>3</v>
      </c>
      <c r="AN181" s="26">
        <f t="shared" ca="1" si="168"/>
        <v>1</v>
      </c>
      <c r="AT181" t="str">
        <f t="shared" ca="1" si="169"/>
        <v>Female</v>
      </c>
      <c r="AU181">
        <f t="shared" ca="1" si="170"/>
        <v>668</v>
      </c>
      <c r="AV181">
        <f t="shared" ca="1" si="171"/>
        <v>2</v>
      </c>
      <c r="AW181">
        <f t="shared" ca="1" si="172"/>
        <v>24</v>
      </c>
      <c r="AX181">
        <f t="shared" ca="1" si="173"/>
        <v>2</v>
      </c>
      <c r="BB181" t="str">
        <f t="shared" ca="1" si="174"/>
        <v>Vaginal</v>
      </c>
      <c r="BC181" t="str">
        <f t="shared" ca="1" si="175"/>
        <v>No</v>
      </c>
      <c r="BD181" t="str">
        <f t="shared" ca="1" si="175"/>
        <v>No</v>
      </c>
      <c r="BG181" t="str">
        <f t="shared" ca="1" si="176"/>
        <v>No</v>
      </c>
      <c r="BH181">
        <f t="shared" ca="1" si="177"/>
        <v>37</v>
      </c>
      <c r="BI181">
        <f t="shared" ca="1" si="178"/>
        <v>-1</v>
      </c>
      <c r="BJ181">
        <f t="shared" ca="1" si="179"/>
        <v>10</v>
      </c>
      <c r="BK181" t="str">
        <f t="shared" si="180"/>
        <v/>
      </c>
      <c r="BL181" s="26">
        <f t="shared" ca="1" si="181"/>
        <v>12</v>
      </c>
      <c r="BO181" s="26" t="str">
        <f t="shared" ca="1" si="182"/>
        <v>Yes</v>
      </c>
      <c r="CD181" s="26" t="str">
        <f t="shared" ca="1" si="183"/>
        <v>No</v>
      </c>
      <c r="CE181" s="26" t="str">
        <f t="shared" ca="1" si="184"/>
        <v>NA</v>
      </c>
      <c r="CI181" s="31" t="str">
        <f t="shared" si="185"/>
        <v/>
      </c>
      <c r="CJ181" s="26" t="str">
        <f t="shared" ca="1" si="186"/>
        <v>NA</v>
      </c>
      <c r="CK181" s="26" t="str">
        <f t="shared" ca="1" si="187"/>
        <v>Yes</v>
      </c>
      <c r="DN181" s="26" t="str">
        <f t="shared" ca="1" si="188"/>
        <v>Yes</v>
      </c>
      <c r="DV181" t="str">
        <f t="shared" si="189"/>
        <v/>
      </c>
      <c r="DZ181" t="str">
        <f t="shared" si="190"/>
        <v/>
      </c>
      <c r="EA181" t="str">
        <f t="shared" si="191"/>
        <v/>
      </c>
      <c r="EB181" t="str">
        <f t="shared" si="192"/>
        <v/>
      </c>
      <c r="EC181" t="str">
        <f t="shared" si="193"/>
        <v/>
      </c>
      <c r="ED181" t="str">
        <f t="shared" si="194"/>
        <v/>
      </c>
      <c r="EE181" s="34" t="str">
        <f t="shared" si="195"/>
        <v/>
      </c>
      <c r="ER181" s="32" t="str">
        <f t="shared" si="196"/>
        <v/>
      </c>
      <c r="FA181" s="31" t="str">
        <f t="shared" si="197"/>
        <v/>
      </c>
      <c r="FM181" s="31" t="str">
        <f t="shared" si="198"/>
        <v/>
      </c>
      <c r="FQ181" s="26" t="s">
        <v>350</v>
      </c>
      <c r="FR181" s="39" t="str">
        <f t="shared" ca="1" si="199"/>
        <v>GPC</v>
      </c>
      <c r="GO181" t="str">
        <f t="shared" ca="1" si="200"/>
        <v/>
      </c>
      <c r="GP181" t="str">
        <f t="shared" si="201"/>
        <v/>
      </c>
      <c r="GS181" t="str">
        <f t="shared" ca="1" si="202"/>
        <v/>
      </c>
      <c r="GY181" t="str">
        <f t="shared" ca="1" si="203"/>
        <v/>
      </c>
      <c r="GZ181" t="str">
        <f t="shared" si="204"/>
        <v/>
      </c>
      <c r="HF181" t="str">
        <f t="shared" ca="1" si="205"/>
        <v/>
      </c>
      <c r="HG181" s="31" t="str">
        <f t="shared" si="206"/>
        <v/>
      </c>
      <c r="HM181" t="str">
        <f t="shared" ca="1" si="207"/>
        <v/>
      </c>
      <c r="HN181" t="str">
        <f t="shared" si="208"/>
        <v/>
      </c>
      <c r="HT181" t="str">
        <f t="shared" ca="1" si="209"/>
        <v/>
      </c>
      <c r="HU181" t="str">
        <f t="shared" si="210"/>
        <v/>
      </c>
      <c r="IA181" s="37" t="str">
        <f t="shared" ca="1" si="211"/>
        <v/>
      </c>
      <c r="IB181" t="str">
        <f t="shared" si="212"/>
        <v/>
      </c>
      <c r="IH181" s="37" t="str">
        <f t="shared" ca="1" si="213"/>
        <v/>
      </c>
      <c r="II181" t="str">
        <f t="shared" si="214"/>
        <v/>
      </c>
      <c r="JT181" s="26" t="str">
        <f t="shared" si="215"/>
        <v/>
      </c>
      <c r="JV181" t="str">
        <f t="shared" si="216"/>
        <v/>
      </c>
      <c r="KK181" t="str">
        <f t="shared" si="217"/>
        <v/>
      </c>
      <c r="KM181" s="31" t="str">
        <f t="shared" si="218"/>
        <v/>
      </c>
      <c r="KP181" s="38" t="str">
        <f t="shared" si="219"/>
        <v/>
      </c>
      <c r="KX181" t="str">
        <f t="shared" si="220"/>
        <v/>
      </c>
      <c r="KY181" t="str">
        <f t="shared" si="221"/>
        <v/>
      </c>
      <c r="LB181" t="str">
        <f t="shared" si="222"/>
        <v/>
      </c>
      <c r="LD181" t="str">
        <f t="shared" si="223"/>
        <v/>
      </c>
      <c r="LE181" t="str">
        <f t="shared" si="224"/>
        <v/>
      </c>
      <c r="LO181" t="str">
        <f t="shared" si="225"/>
        <v/>
      </c>
    </row>
    <row r="182" spans="1:327" ht="16" x14ac:dyDescent="0.2">
      <c r="A182" t="e">
        <f t="shared" ca="1" si="151"/>
        <v>#N/A</v>
      </c>
      <c r="E182" s="27" t="str">
        <f t="shared" ca="1" si="152"/>
        <v>Mar</v>
      </c>
      <c r="F182" s="27" t="str">
        <f t="shared" ca="1" si="153"/>
        <v>Aug</v>
      </c>
      <c r="G182" s="28" t="str">
        <f t="shared" ca="1" si="154"/>
        <v/>
      </c>
      <c r="H182" t="str">
        <f t="shared" si="155"/>
        <v/>
      </c>
      <c r="I182" s="26">
        <f t="shared" ca="1" si="156"/>
        <v>2</v>
      </c>
      <c r="L182" s="31" t="str">
        <f t="shared" si="157"/>
        <v/>
      </c>
      <c r="O182" s="26">
        <f t="shared" ca="1" si="158"/>
        <v>48</v>
      </c>
      <c r="P182" s="26" t="str">
        <f t="shared" ca="1" si="159"/>
        <v>No</v>
      </c>
      <c r="Q182" s="26" t="str">
        <f t="shared" ca="1" si="159"/>
        <v>No</v>
      </c>
      <c r="R182" s="26" t="str">
        <f t="shared" ca="1" si="159"/>
        <v>Yes</v>
      </c>
      <c r="S182" s="26" t="str">
        <f t="shared" ca="1" si="160"/>
        <v>Eskimo</v>
      </c>
      <c r="T182" s="26" t="str">
        <f t="shared" ca="1" si="161"/>
        <v>Yes</v>
      </c>
      <c r="U182" s="26">
        <f t="shared" ca="1" si="162"/>
        <v>3236</v>
      </c>
      <c r="X182" s="26" t="str">
        <f t="shared" ca="1" si="163"/>
        <v>No</v>
      </c>
      <c r="Y182" s="26" t="str">
        <f t="shared" ca="1" si="163"/>
        <v>Yes</v>
      </c>
      <c r="Z182" s="26" t="str">
        <f t="shared" ca="1" si="163"/>
        <v>No</v>
      </c>
      <c r="AA182" s="26" t="str">
        <f t="shared" ca="1" si="163"/>
        <v>Yes</v>
      </c>
      <c r="AB182" s="26" t="str">
        <f t="shared" ca="1" si="164"/>
        <v>Yes</v>
      </c>
      <c r="AG182" s="26" t="str">
        <f t="shared" ca="1" si="165"/>
        <v>Yes</v>
      </c>
      <c r="AH182" s="26" t="str">
        <f t="shared" ca="1" si="165"/>
        <v>Yes</v>
      </c>
      <c r="AI182" s="26" t="str">
        <f t="shared" ca="1" si="165"/>
        <v>Yes</v>
      </c>
      <c r="AJ182" s="26" t="str">
        <f t="shared" ca="1" si="165"/>
        <v>No</v>
      </c>
      <c r="AK182" s="26" t="str">
        <f t="shared" ca="1" si="166"/>
        <v>No</v>
      </c>
      <c r="AL182" s="26" t="str">
        <f t="shared" ca="1" si="166"/>
        <v>Yes</v>
      </c>
      <c r="AM182" s="26">
        <f t="shared" ca="1" si="167"/>
        <v>7</v>
      </c>
      <c r="AN182" s="26">
        <f t="shared" ca="1" si="168"/>
        <v>1</v>
      </c>
      <c r="AT182" t="str">
        <f t="shared" ca="1" si="169"/>
        <v>Male</v>
      </c>
      <c r="AU182">
        <f t="shared" ca="1" si="170"/>
        <v>721</v>
      </c>
      <c r="AV182">
        <f t="shared" ca="1" si="171"/>
        <v>-2</v>
      </c>
      <c r="AW182">
        <f t="shared" ca="1" si="172"/>
        <v>24</v>
      </c>
      <c r="AX182">
        <f t="shared" ca="1" si="173"/>
        <v>2</v>
      </c>
      <c r="BB182" t="str">
        <f t="shared" ca="1" si="174"/>
        <v>EMLUCS</v>
      </c>
      <c r="BC182" t="str">
        <f t="shared" ca="1" si="175"/>
        <v>Yes</v>
      </c>
      <c r="BD182" t="str">
        <f t="shared" ca="1" si="175"/>
        <v>Yes</v>
      </c>
      <c r="BG182" t="str">
        <f t="shared" ca="1" si="176"/>
        <v>No</v>
      </c>
      <c r="BH182">
        <f t="shared" ca="1" si="177"/>
        <v>38</v>
      </c>
      <c r="BI182">
        <f t="shared" ca="1" si="178"/>
        <v>-5</v>
      </c>
      <c r="BJ182">
        <f t="shared" ca="1" si="179"/>
        <v>4</v>
      </c>
      <c r="BK182" t="str">
        <f t="shared" si="180"/>
        <v/>
      </c>
      <c r="BL182" s="26">
        <f t="shared" ca="1" si="181"/>
        <v>6</v>
      </c>
      <c r="BO182" s="26" t="str">
        <f t="shared" ca="1" si="182"/>
        <v>No</v>
      </c>
      <c r="CD182" s="26" t="str">
        <f t="shared" ca="1" si="183"/>
        <v>Yes</v>
      </c>
      <c r="CE182" s="26" t="str">
        <f t="shared" ca="1" si="184"/>
        <v>LMA</v>
      </c>
      <c r="CI182" s="31" t="str">
        <f t="shared" si="185"/>
        <v/>
      </c>
      <c r="CJ182" s="26" t="str">
        <f t="shared" ca="1" si="186"/>
        <v>OT</v>
      </c>
      <c r="CK182" s="26" t="str">
        <f t="shared" ca="1" si="187"/>
        <v>No</v>
      </c>
      <c r="DN182" s="26" t="str">
        <f t="shared" ca="1" si="188"/>
        <v>No</v>
      </c>
      <c r="DV182" t="str">
        <f t="shared" si="189"/>
        <v/>
      </c>
      <c r="DZ182" t="str">
        <f t="shared" si="190"/>
        <v/>
      </c>
      <c r="EA182" t="str">
        <f t="shared" si="191"/>
        <v/>
      </c>
      <c r="EB182" t="str">
        <f t="shared" si="192"/>
        <v/>
      </c>
      <c r="EC182" t="str">
        <f t="shared" si="193"/>
        <v/>
      </c>
      <c r="ED182" t="str">
        <f t="shared" si="194"/>
        <v/>
      </c>
      <c r="EE182" s="34" t="str">
        <f t="shared" si="195"/>
        <v/>
      </c>
      <c r="ER182" s="32" t="str">
        <f t="shared" si="196"/>
        <v/>
      </c>
      <c r="FA182" s="31" t="str">
        <f t="shared" si="197"/>
        <v/>
      </c>
      <c r="FM182" s="31" t="str">
        <f t="shared" si="198"/>
        <v/>
      </c>
      <c r="FQ182" s="26" t="s">
        <v>350</v>
      </c>
      <c r="FR182" s="39" t="str">
        <f t="shared" ca="1" si="199"/>
        <v>GPC</v>
      </c>
      <c r="GO182" t="str">
        <f t="shared" ca="1" si="200"/>
        <v/>
      </c>
      <c r="GP182" t="str">
        <f t="shared" si="201"/>
        <v/>
      </c>
      <c r="GS182" t="str">
        <f t="shared" ca="1" si="202"/>
        <v/>
      </c>
      <c r="GY182" t="str">
        <f t="shared" ca="1" si="203"/>
        <v/>
      </c>
      <c r="GZ182" t="str">
        <f t="shared" si="204"/>
        <v/>
      </c>
      <c r="HF182" t="str">
        <f t="shared" ca="1" si="205"/>
        <v/>
      </c>
      <c r="HG182" s="31" t="str">
        <f t="shared" si="206"/>
        <v/>
      </c>
      <c r="HM182" t="str">
        <f t="shared" ca="1" si="207"/>
        <v/>
      </c>
      <c r="HN182" t="str">
        <f t="shared" si="208"/>
        <v/>
      </c>
      <c r="HT182" t="str">
        <f t="shared" ca="1" si="209"/>
        <v/>
      </c>
      <c r="HU182" t="str">
        <f t="shared" si="210"/>
        <v/>
      </c>
      <c r="IA182" s="37" t="str">
        <f t="shared" ca="1" si="211"/>
        <v/>
      </c>
      <c r="IB182" t="str">
        <f t="shared" si="212"/>
        <v/>
      </c>
      <c r="IH182" s="37" t="str">
        <f t="shared" ca="1" si="213"/>
        <v/>
      </c>
      <c r="II182" t="str">
        <f t="shared" si="214"/>
        <v/>
      </c>
      <c r="JT182" s="26" t="str">
        <f t="shared" si="215"/>
        <v/>
      </c>
      <c r="JV182" t="str">
        <f t="shared" si="216"/>
        <v/>
      </c>
      <c r="KK182" t="str">
        <f t="shared" si="217"/>
        <v/>
      </c>
      <c r="KM182" s="31" t="str">
        <f t="shared" si="218"/>
        <v/>
      </c>
      <c r="KP182" s="38" t="str">
        <f t="shared" si="219"/>
        <v/>
      </c>
      <c r="KX182" t="str">
        <f t="shared" si="220"/>
        <v/>
      </c>
      <c r="KY182" t="str">
        <f t="shared" si="221"/>
        <v/>
      </c>
      <c r="LB182" t="str">
        <f t="shared" si="222"/>
        <v/>
      </c>
      <c r="LD182" t="str">
        <f t="shared" si="223"/>
        <v/>
      </c>
      <c r="LE182" t="str">
        <f t="shared" si="224"/>
        <v/>
      </c>
      <c r="LO182" t="str">
        <f t="shared" si="225"/>
        <v/>
      </c>
    </row>
    <row r="183" spans="1:327" ht="16" x14ac:dyDescent="0.2">
      <c r="A183" t="e">
        <f t="shared" ca="1" si="151"/>
        <v>#N/A</v>
      </c>
      <c r="E183" s="27" t="str">
        <f t="shared" ca="1" si="152"/>
        <v>Mar</v>
      </c>
      <c r="F183" s="27" t="str">
        <f t="shared" ca="1" si="153"/>
        <v>Oct</v>
      </c>
      <c r="G183" s="28" t="str">
        <f t="shared" ca="1" si="154"/>
        <v/>
      </c>
      <c r="H183" t="str">
        <f t="shared" si="155"/>
        <v/>
      </c>
      <c r="I183" s="26">
        <f t="shared" ca="1" si="156"/>
        <v>67</v>
      </c>
      <c r="L183" s="31" t="str">
        <f t="shared" si="157"/>
        <v/>
      </c>
      <c r="O183" s="26">
        <f t="shared" ca="1" si="158"/>
        <v>45</v>
      </c>
      <c r="P183" s="26" t="str">
        <f t="shared" ca="1" si="159"/>
        <v>Yes</v>
      </c>
      <c r="Q183" s="26" t="str">
        <f t="shared" ca="1" si="159"/>
        <v>No</v>
      </c>
      <c r="R183" s="26" t="str">
        <f t="shared" ca="1" si="159"/>
        <v>No</v>
      </c>
      <c r="S183" s="26" t="str">
        <f t="shared" ca="1" si="160"/>
        <v>Asian</v>
      </c>
      <c r="T183" s="26" t="str">
        <f t="shared" ca="1" si="161"/>
        <v>Yes</v>
      </c>
      <c r="U183" s="26">
        <f t="shared" ca="1" si="162"/>
        <v>3166</v>
      </c>
      <c r="X183" s="26" t="str">
        <f t="shared" ca="1" si="163"/>
        <v>No</v>
      </c>
      <c r="Y183" s="26" t="str">
        <f t="shared" ca="1" si="163"/>
        <v>No</v>
      </c>
      <c r="Z183" s="26" t="str">
        <f t="shared" ca="1" si="163"/>
        <v>No</v>
      </c>
      <c r="AA183" s="26" t="str">
        <f t="shared" ca="1" si="163"/>
        <v>Yes</v>
      </c>
      <c r="AB183" s="26" t="str">
        <f t="shared" ca="1" si="164"/>
        <v>No</v>
      </c>
      <c r="AG183" s="26" t="str">
        <f t="shared" ca="1" si="165"/>
        <v>No</v>
      </c>
      <c r="AH183" s="26" t="str">
        <f t="shared" ca="1" si="165"/>
        <v>No</v>
      </c>
      <c r="AI183" s="26" t="str">
        <f t="shared" ca="1" si="165"/>
        <v>Yes</v>
      </c>
      <c r="AJ183" s="26" t="str">
        <f t="shared" ca="1" si="165"/>
        <v>No</v>
      </c>
      <c r="AK183" s="26" t="str">
        <f t="shared" ca="1" si="166"/>
        <v>Yes</v>
      </c>
      <c r="AL183" s="26" t="str">
        <f t="shared" ca="1" si="166"/>
        <v>Yes</v>
      </c>
      <c r="AM183" s="26">
        <f t="shared" ca="1" si="167"/>
        <v>9</v>
      </c>
      <c r="AN183" s="26">
        <f t="shared" ca="1" si="168"/>
        <v>3</v>
      </c>
      <c r="AT183" t="str">
        <f t="shared" ca="1" si="169"/>
        <v>Male</v>
      </c>
      <c r="AU183">
        <f t="shared" ca="1" si="170"/>
        <v>2382</v>
      </c>
      <c r="AV183">
        <f t="shared" ca="1" si="171"/>
        <v>-3</v>
      </c>
      <c r="AW183">
        <f t="shared" ca="1" si="172"/>
        <v>38</v>
      </c>
      <c r="AX183">
        <f t="shared" ca="1" si="173"/>
        <v>6</v>
      </c>
      <c r="BB183" t="str">
        <f t="shared" ca="1" si="174"/>
        <v>ELUCS</v>
      </c>
      <c r="BC183" t="str">
        <f t="shared" ca="1" si="175"/>
        <v>No</v>
      </c>
      <c r="BD183" t="str">
        <f t="shared" ca="1" si="175"/>
        <v>No</v>
      </c>
      <c r="BG183" t="str">
        <f t="shared" ca="1" si="176"/>
        <v>Yes</v>
      </c>
      <c r="BH183">
        <f t="shared" ca="1" si="177"/>
        <v>37</v>
      </c>
      <c r="BI183">
        <f t="shared" ca="1" si="178"/>
        <v>-2</v>
      </c>
      <c r="BJ183">
        <f t="shared" ca="1" si="179"/>
        <v>12</v>
      </c>
      <c r="BK183" t="str">
        <f t="shared" si="180"/>
        <v/>
      </c>
      <c r="BL183" s="26">
        <f t="shared" ca="1" si="181"/>
        <v>14</v>
      </c>
      <c r="BO183" s="26" t="str">
        <f t="shared" ca="1" si="182"/>
        <v>Yes</v>
      </c>
      <c r="CD183" s="26" t="str">
        <f t="shared" ca="1" si="183"/>
        <v>No</v>
      </c>
      <c r="CE183" s="26" t="str">
        <f t="shared" ca="1" si="184"/>
        <v>NA</v>
      </c>
      <c r="CI183" s="31" t="str">
        <f t="shared" si="185"/>
        <v/>
      </c>
      <c r="CJ183" s="26" t="str">
        <f t="shared" ca="1" si="186"/>
        <v>NA</v>
      </c>
      <c r="CK183" s="26" t="str">
        <f t="shared" ca="1" si="187"/>
        <v>NA</v>
      </c>
      <c r="DN183" s="26" t="str">
        <f t="shared" ca="1" si="188"/>
        <v>Yes</v>
      </c>
      <c r="DV183" t="str">
        <f t="shared" si="189"/>
        <v/>
      </c>
      <c r="DZ183" t="str">
        <f t="shared" si="190"/>
        <v/>
      </c>
      <c r="EA183" t="str">
        <f t="shared" si="191"/>
        <v/>
      </c>
      <c r="EB183" t="str">
        <f t="shared" si="192"/>
        <v/>
      </c>
      <c r="EC183" t="str">
        <f t="shared" si="193"/>
        <v/>
      </c>
      <c r="ED183" t="str">
        <f t="shared" si="194"/>
        <v/>
      </c>
      <c r="EE183" s="34" t="str">
        <f t="shared" si="195"/>
        <v/>
      </c>
      <c r="ER183" s="32" t="str">
        <f t="shared" si="196"/>
        <v/>
      </c>
      <c r="FA183" s="31" t="str">
        <f t="shared" si="197"/>
        <v/>
      </c>
      <c r="FM183" s="31" t="str">
        <f t="shared" si="198"/>
        <v/>
      </c>
      <c r="FQ183" s="26" t="s">
        <v>350</v>
      </c>
      <c r="FR183" s="39" t="str">
        <f t="shared" ca="1" si="199"/>
        <v>CONS</v>
      </c>
      <c r="GO183" t="str">
        <f t="shared" ca="1" si="200"/>
        <v/>
      </c>
      <c r="GP183" t="str">
        <f t="shared" si="201"/>
        <v/>
      </c>
      <c r="GS183" t="str">
        <f t="shared" ca="1" si="202"/>
        <v/>
      </c>
      <c r="GY183" t="str">
        <f t="shared" ca="1" si="203"/>
        <v/>
      </c>
      <c r="GZ183" t="str">
        <f t="shared" si="204"/>
        <v/>
      </c>
      <c r="HF183" t="str">
        <f t="shared" ca="1" si="205"/>
        <v/>
      </c>
      <c r="HG183" s="31" t="str">
        <f t="shared" si="206"/>
        <v/>
      </c>
      <c r="HM183" t="str">
        <f t="shared" ca="1" si="207"/>
        <v/>
      </c>
      <c r="HN183" t="str">
        <f t="shared" si="208"/>
        <v/>
      </c>
      <c r="HT183" t="str">
        <f t="shared" ca="1" si="209"/>
        <v/>
      </c>
      <c r="HU183" t="str">
        <f t="shared" si="210"/>
        <v/>
      </c>
      <c r="IA183" s="37" t="str">
        <f t="shared" ca="1" si="211"/>
        <v/>
      </c>
      <c r="IB183" t="str">
        <f t="shared" si="212"/>
        <v/>
      </c>
      <c r="IH183" s="37" t="str">
        <f t="shared" ca="1" si="213"/>
        <v/>
      </c>
      <c r="II183" t="str">
        <f t="shared" si="214"/>
        <v/>
      </c>
      <c r="JT183" s="26" t="str">
        <f t="shared" si="215"/>
        <v/>
      </c>
      <c r="JV183" t="str">
        <f t="shared" si="216"/>
        <v/>
      </c>
      <c r="KK183" t="str">
        <f t="shared" si="217"/>
        <v/>
      </c>
      <c r="KM183" s="31" t="str">
        <f t="shared" si="218"/>
        <v/>
      </c>
      <c r="KP183" s="38" t="str">
        <f t="shared" si="219"/>
        <v/>
      </c>
      <c r="KX183" t="str">
        <f t="shared" si="220"/>
        <v/>
      </c>
      <c r="KY183" t="str">
        <f t="shared" si="221"/>
        <v/>
      </c>
      <c r="LB183" t="str">
        <f t="shared" si="222"/>
        <v/>
      </c>
      <c r="LD183" t="str">
        <f t="shared" si="223"/>
        <v/>
      </c>
      <c r="LE183" t="str">
        <f t="shared" si="224"/>
        <v/>
      </c>
      <c r="LO183" t="str">
        <f t="shared" si="225"/>
        <v/>
      </c>
    </row>
    <row r="184" spans="1:327" ht="16" x14ac:dyDescent="0.2">
      <c r="A184" t="e">
        <f t="shared" ca="1" si="151"/>
        <v>#N/A</v>
      </c>
      <c r="E184" s="27" t="str">
        <f t="shared" ca="1" si="152"/>
        <v>Mar</v>
      </c>
      <c r="F184" s="27" t="str">
        <f t="shared" ca="1" si="153"/>
        <v>Jun</v>
      </c>
      <c r="G184" s="28" t="str">
        <f t="shared" ca="1" si="154"/>
        <v/>
      </c>
      <c r="H184" t="str">
        <f t="shared" si="155"/>
        <v/>
      </c>
      <c r="I184" s="26">
        <f t="shared" ca="1" si="156"/>
        <v>62</v>
      </c>
      <c r="L184" s="31" t="str">
        <f t="shared" si="157"/>
        <v/>
      </c>
      <c r="O184" s="26">
        <f t="shared" ca="1" si="158"/>
        <v>44</v>
      </c>
      <c r="P184" s="26" t="str">
        <f t="shared" ca="1" si="159"/>
        <v>Yes</v>
      </c>
      <c r="Q184" s="26" t="str">
        <f t="shared" ca="1" si="159"/>
        <v>No</v>
      </c>
      <c r="R184" s="26" t="str">
        <f t="shared" ca="1" si="159"/>
        <v>No</v>
      </c>
      <c r="S184" s="26" t="str">
        <f t="shared" ca="1" si="160"/>
        <v>Caucasian</v>
      </c>
      <c r="T184" s="26" t="str">
        <f t="shared" ca="1" si="161"/>
        <v>No</v>
      </c>
      <c r="U184" s="26">
        <f t="shared" ca="1" si="162"/>
        <v>3182</v>
      </c>
      <c r="X184" s="26" t="str">
        <f t="shared" ca="1" si="163"/>
        <v>Yes</v>
      </c>
      <c r="Y184" s="26" t="str">
        <f t="shared" ca="1" si="163"/>
        <v>No</v>
      </c>
      <c r="Z184" s="26" t="str">
        <f t="shared" ca="1" si="163"/>
        <v>Yes</v>
      </c>
      <c r="AA184" s="26" t="str">
        <f t="shared" ca="1" si="163"/>
        <v>No</v>
      </c>
      <c r="AB184" s="26" t="str">
        <f t="shared" ca="1" si="164"/>
        <v>Yes</v>
      </c>
      <c r="AG184" s="26" t="str">
        <f t="shared" ca="1" si="165"/>
        <v>No</v>
      </c>
      <c r="AH184" s="26" t="str">
        <f t="shared" ca="1" si="165"/>
        <v>No</v>
      </c>
      <c r="AI184" s="26" t="str">
        <f t="shared" ca="1" si="165"/>
        <v>Yes</v>
      </c>
      <c r="AJ184" s="26" t="str">
        <f t="shared" ca="1" si="165"/>
        <v>Yes</v>
      </c>
      <c r="AK184" s="26" t="str">
        <f t="shared" ca="1" si="166"/>
        <v>Yes</v>
      </c>
      <c r="AL184" s="26" t="str">
        <f t="shared" ca="1" si="166"/>
        <v>Yes</v>
      </c>
      <c r="AM184" s="26">
        <f t="shared" ca="1" si="167"/>
        <v>4</v>
      </c>
      <c r="AN184" s="26">
        <f t="shared" ca="1" si="168"/>
        <v>1</v>
      </c>
      <c r="AT184" t="str">
        <f t="shared" ca="1" si="169"/>
        <v>Female</v>
      </c>
      <c r="AU184">
        <f t="shared" ca="1" si="170"/>
        <v>2859</v>
      </c>
      <c r="AV184">
        <f t="shared" ca="1" si="171"/>
        <v>-1</v>
      </c>
      <c r="AW184">
        <f t="shared" ca="1" si="172"/>
        <v>31</v>
      </c>
      <c r="AX184">
        <f t="shared" ca="1" si="173"/>
        <v>4</v>
      </c>
      <c r="BB184" t="str">
        <f t="shared" ca="1" si="174"/>
        <v>INSTRUMENTAL</v>
      </c>
      <c r="BC184" t="str">
        <f t="shared" ca="1" si="175"/>
        <v>Yes</v>
      </c>
      <c r="BD184" t="str">
        <f t="shared" ca="1" si="175"/>
        <v>No</v>
      </c>
      <c r="BG184" t="str">
        <f t="shared" ca="1" si="176"/>
        <v>Yes</v>
      </c>
      <c r="BH184">
        <f t="shared" ca="1" si="177"/>
        <v>38</v>
      </c>
      <c r="BI184">
        <f t="shared" ca="1" si="178"/>
        <v>-1</v>
      </c>
      <c r="BJ184">
        <f t="shared" ca="1" si="179"/>
        <v>9</v>
      </c>
      <c r="BK184" t="str">
        <f t="shared" si="180"/>
        <v/>
      </c>
      <c r="BL184" s="26">
        <f t="shared" ca="1" si="181"/>
        <v>11</v>
      </c>
      <c r="BO184" s="26" t="str">
        <f t="shared" ca="1" si="182"/>
        <v>Yes</v>
      </c>
      <c r="CD184" s="26" t="str">
        <f t="shared" ca="1" si="183"/>
        <v>No</v>
      </c>
      <c r="CE184" s="26" t="str">
        <f t="shared" ca="1" si="184"/>
        <v>NA</v>
      </c>
      <c r="CI184" s="31" t="str">
        <f t="shared" si="185"/>
        <v/>
      </c>
      <c r="CJ184" s="26" t="str">
        <f t="shared" ca="1" si="186"/>
        <v>NA</v>
      </c>
      <c r="CK184" s="26" t="str">
        <f t="shared" ca="1" si="187"/>
        <v>No</v>
      </c>
      <c r="DN184" s="26" t="str">
        <f t="shared" ca="1" si="188"/>
        <v>Yes</v>
      </c>
      <c r="DV184" t="str">
        <f t="shared" si="189"/>
        <v/>
      </c>
      <c r="DZ184" t="str">
        <f t="shared" si="190"/>
        <v/>
      </c>
      <c r="EA184" t="str">
        <f t="shared" si="191"/>
        <v/>
      </c>
      <c r="EB184" t="str">
        <f t="shared" si="192"/>
        <v/>
      </c>
      <c r="EC184" t="str">
        <f t="shared" si="193"/>
        <v/>
      </c>
      <c r="ED184" t="str">
        <f t="shared" si="194"/>
        <v/>
      </c>
      <c r="EE184" s="34" t="str">
        <f t="shared" si="195"/>
        <v/>
      </c>
      <c r="ER184" s="32" t="str">
        <f t="shared" si="196"/>
        <v/>
      </c>
      <c r="FA184" s="31" t="str">
        <f t="shared" si="197"/>
        <v/>
      </c>
      <c r="FM184" s="31" t="str">
        <f t="shared" si="198"/>
        <v/>
      </c>
      <c r="FQ184" s="26" t="s">
        <v>349</v>
      </c>
      <c r="FR184" s="39" t="str">
        <f t="shared" ca="1" si="199"/>
        <v>NA</v>
      </c>
      <c r="GO184" t="str">
        <f t="shared" ca="1" si="200"/>
        <v/>
      </c>
      <c r="GP184" t="str">
        <f t="shared" si="201"/>
        <v/>
      </c>
      <c r="GS184" t="str">
        <f t="shared" ca="1" si="202"/>
        <v/>
      </c>
      <c r="GY184" t="str">
        <f t="shared" ca="1" si="203"/>
        <v/>
      </c>
      <c r="GZ184" t="str">
        <f t="shared" si="204"/>
        <v/>
      </c>
      <c r="HF184" t="str">
        <f t="shared" ca="1" si="205"/>
        <v/>
      </c>
      <c r="HG184" s="31" t="str">
        <f t="shared" si="206"/>
        <v/>
      </c>
      <c r="HM184" t="str">
        <f t="shared" ca="1" si="207"/>
        <v/>
      </c>
      <c r="HN184" t="str">
        <f t="shared" si="208"/>
        <v/>
      </c>
      <c r="HT184" t="str">
        <f t="shared" ca="1" si="209"/>
        <v/>
      </c>
      <c r="HU184" t="str">
        <f t="shared" si="210"/>
        <v/>
      </c>
      <c r="IA184" s="37" t="str">
        <f t="shared" ca="1" si="211"/>
        <v/>
      </c>
      <c r="IB184" t="str">
        <f t="shared" si="212"/>
        <v/>
      </c>
      <c r="IH184" s="37" t="str">
        <f t="shared" ca="1" si="213"/>
        <v/>
      </c>
      <c r="II184" t="str">
        <f t="shared" si="214"/>
        <v/>
      </c>
      <c r="JT184" s="26" t="str">
        <f t="shared" si="215"/>
        <v/>
      </c>
      <c r="JV184" t="str">
        <f t="shared" si="216"/>
        <v/>
      </c>
      <c r="KK184" t="str">
        <f t="shared" si="217"/>
        <v/>
      </c>
      <c r="KM184" s="31" t="str">
        <f t="shared" si="218"/>
        <v/>
      </c>
      <c r="KP184" s="38" t="str">
        <f t="shared" si="219"/>
        <v/>
      </c>
      <c r="KX184" t="str">
        <f t="shared" si="220"/>
        <v/>
      </c>
      <c r="KY184" t="str">
        <f t="shared" si="221"/>
        <v/>
      </c>
      <c r="LB184" t="str">
        <f t="shared" si="222"/>
        <v/>
      </c>
      <c r="LD184" t="str">
        <f t="shared" si="223"/>
        <v/>
      </c>
      <c r="LE184" t="str">
        <f t="shared" si="224"/>
        <v/>
      </c>
      <c r="LO184" t="str">
        <f t="shared" si="225"/>
        <v/>
      </c>
    </row>
    <row r="185" spans="1:327" ht="16" x14ac:dyDescent="0.2">
      <c r="A185" t="e">
        <f t="shared" ca="1" si="151"/>
        <v>#N/A</v>
      </c>
      <c r="E185" s="27" t="str">
        <f t="shared" ca="1" si="152"/>
        <v>Nov</v>
      </c>
      <c r="F185" s="27" t="str">
        <f t="shared" ca="1" si="153"/>
        <v>Jun</v>
      </c>
      <c r="G185" s="28" t="str">
        <f t="shared" ca="1" si="154"/>
        <v/>
      </c>
      <c r="H185" t="str">
        <f t="shared" si="155"/>
        <v/>
      </c>
      <c r="I185" s="26">
        <f t="shared" ca="1" si="156"/>
        <v>14</v>
      </c>
      <c r="L185" s="31" t="str">
        <f t="shared" si="157"/>
        <v/>
      </c>
      <c r="O185" s="26">
        <f t="shared" ca="1" si="158"/>
        <v>25</v>
      </c>
      <c r="P185" s="26" t="str">
        <f t="shared" ca="1" si="159"/>
        <v>Yes</v>
      </c>
      <c r="Q185" s="26" t="str">
        <f t="shared" ca="1" si="159"/>
        <v>No</v>
      </c>
      <c r="R185" s="26" t="str">
        <f t="shared" ca="1" si="159"/>
        <v>Yes</v>
      </c>
      <c r="S185" s="26" t="str">
        <f t="shared" ca="1" si="160"/>
        <v>African</v>
      </c>
      <c r="T185" s="26" t="str">
        <f t="shared" ca="1" si="161"/>
        <v>No</v>
      </c>
      <c r="U185" s="26">
        <f t="shared" ca="1" si="162"/>
        <v>3684</v>
      </c>
      <c r="X185" s="26" t="str">
        <f t="shared" ca="1" si="163"/>
        <v>No</v>
      </c>
      <c r="Y185" s="26" t="str">
        <f t="shared" ca="1" si="163"/>
        <v>Yes</v>
      </c>
      <c r="Z185" s="26" t="str">
        <f t="shared" ca="1" si="163"/>
        <v>Yes</v>
      </c>
      <c r="AA185" s="26" t="str">
        <f t="shared" ca="1" si="163"/>
        <v>No</v>
      </c>
      <c r="AB185" s="26" t="str">
        <f t="shared" ca="1" si="164"/>
        <v>Yes</v>
      </c>
      <c r="AG185" s="26" t="str">
        <f t="shared" ca="1" si="165"/>
        <v>Yes</v>
      </c>
      <c r="AH185" s="26" t="str">
        <f t="shared" ca="1" si="165"/>
        <v>Yes</v>
      </c>
      <c r="AI185" s="26" t="str">
        <f t="shared" ca="1" si="165"/>
        <v>No</v>
      </c>
      <c r="AJ185" s="26" t="str">
        <f t="shared" ca="1" si="165"/>
        <v>No</v>
      </c>
      <c r="AK185" s="26" t="str">
        <f t="shared" ca="1" si="166"/>
        <v>No</v>
      </c>
      <c r="AL185" s="26" t="str">
        <f t="shared" ca="1" si="166"/>
        <v>Yes</v>
      </c>
      <c r="AM185" s="26">
        <f t="shared" ca="1" si="167"/>
        <v>4</v>
      </c>
      <c r="AN185" s="26">
        <f t="shared" ca="1" si="168"/>
        <v>2</v>
      </c>
      <c r="AT185" t="str">
        <f t="shared" ca="1" si="169"/>
        <v>Male</v>
      </c>
      <c r="AU185">
        <f t="shared" ca="1" si="170"/>
        <v>2582</v>
      </c>
      <c r="AV185">
        <f t="shared" ca="1" si="171"/>
        <v>3</v>
      </c>
      <c r="AW185">
        <f t="shared" ca="1" si="172"/>
        <v>23</v>
      </c>
      <c r="AX185">
        <f t="shared" ca="1" si="173"/>
        <v>5</v>
      </c>
      <c r="BB185" t="str">
        <f t="shared" ca="1" si="174"/>
        <v>Vaginal</v>
      </c>
      <c r="BC185" t="str">
        <f t="shared" ca="1" si="175"/>
        <v>Yes</v>
      </c>
      <c r="BD185" t="str">
        <f t="shared" ca="1" si="175"/>
        <v>No</v>
      </c>
      <c r="BG185" t="str">
        <f t="shared" ca="1" si="176"/>
        <v>Yes</v>
      </c>
      <c r="BH185">
        <f t="shared" ca="1" si="177"/>
        <v>36</v>
      </c>
      <c r="BI185">
        <f t="shared" ca="1" si="178"/>
        <v>1</v>
      </c>
      <c r="BJ185">
        <f t="shared" ca="1" si="179"/>
        <v>20</v>
      </c>
      <c r="BK185" t="str">
        <f t="shared" si="180"/>
        <v/>
      </c>
      <c r="BL185" s="26">
        <f t="shared" ca="1" si="181"/>
        <v>22</v>
      </c>
      <c r="BO185" s="26" t="str">
        <f t="shared" ca="1" si="182"/>
        <v>Yes</v>
      </c>
      <c r="CD185" s="26" t="str">
        <f t="shared" ca="1" si="183"/>
        <v>No</v>
      </c>
      <c r="CE185" s="26" t="str">
        <f t="shared" ca="1" si="184"/>
        <v>NA</v>
      </c>
      <c r="CI185" s="31" t="str">
        <f t="shared" si="185"/>
        <v/>
      </c>
      <c r="CJ185" s="26" t="str">
        <f t="shared" ca="1" si="186"/>
        <v>NA</v>
      </c>
      <c r="CK185" s="26" t="str">
        <f t="shared" ca="1" si="187"/>
        <v>Yes</v>
      </c>
      <c r="DN185" s="26" t="str">
        <f t="shared" ca="1" si="188"/>
        <v>No</v>
      </c>
      <c r="DV185" t="str">
        <f t="shared" si="189"/>
        <v/>
      </c>
      <c r="DZ185" t="str">
        <f t="shared" si="190"/>
        <v/>
      </c>
      <c r="EA185" t="str">
        <f t="shared" si="191"/>
        <v/>
      </c>
      <c r="EB185" t="str">
        <f t="shared" si="192"/>
        <v/>
      </c>
      <c r="EC185" t="str">
        <f t="shared" si="193"/>
        <v/>
      </c>
      <c r="ED185" t="str">
        <f t="shared" si="194"/>
        <v/>
      </c>
      <c r="EE185" s="34" t="str">
        <f t="shared" si="195"/>
        <v/>
      </c>
      <c r="ER185" s="32" t="str">
        <f t="shared" si="196"/>
        <v/>
      </c>
      <c r="FA185" s="31" t="str">
        <f t="shared" si="197"/>
        <v/>
      </c>
      <c r="FM185" s="31" t="str">
        <f t="shared" si="198"/>
        <v/>
      </c>
      <c r="FQ185" s="26" t="s">
        <v>349</v>
      </c>
      <c r="FR185" s="39" t="str">
        <f t="shared" ca="1" si="199"/>
        <v>NA</v>
      </c>
      <c r="GO185" t="str">
        <f t="shared" ca="1" si="200"/>
        <v/>
      </c>
      <c r="GP185" t="str">
        <f t="shared" si="201"/>
        <v/>
      </c>
      <c r="GS185" t="str">
        <f t="shared" ca="1" si="202"/>
        <v/>
      </c>
      <c r="GY185" t="str">
        <f t="shared" ca="1" si="203"/>
        <v/>
      </c>
      <c r="GZ185" t="str">
        <f t="shared" si="204"/>
        <v/>
      </c>
      <c r="HF185" t="str">
        <f t="shared" ca="1" si="205"/>
        <v/>
      </c>
      <c r="HG185" s="31" t="str">
        <f t="shared" si="206"/>
        <v/>
      </c>
      <c r="HM185" t="str">
        <f t="shared" ca="1" si="207"/>
        <v/>
      </c>
      <c r="HN185" t="str">
        <f t="shared" si="208"/>
        <v/>
      </c>
      <c r="HT185" t="str">
        <f t="shared" ca="1" si="209"/>
        <v/>
      </c>
      <c r="HU185" t="str">
        <f t="shared" si="210"/>
        <v/>
      </c>
      <c r="IA185" s="37" t="str">
        <f t="shared" ca="1" si="211"/>
        <v/>
      </c>
      <c r="IB185" t="str">
        <f t="shared" si="212"/>
        <v/>
      </c>
      <c r="IH185" s="37" t="str">
        <f t="shared" ca="1" si="213"/>
        <v/>
      </c>
      <c r="II185" t="str">
        <f t="shared" si="214"/>
        <v/>
      </c>
      <c r="JT185" s="26" t="str">
        <f t="shared" si="215"/>
        <v/>
      </c>
      <c r="JV185" t="str">
        <f t="shared" si="216"/>
        <v/>
      </c>
      <c r="KK185" t="str">
        <f t="shared" si="217"/>
        <v/>
      </c>
      <c r="KM185" s="31" t="str">
        <f t="shared" si="218"/>
        <v/>
      </c>
      <c r="KP185" s="38" t="str">
        <f t="shared" si="219"/>
        <v/>
      </c>
      <c r="KX185" t="str">
        <f t="shared" si="220"/>
        <v/>
      </c>
      <c r="KY185" t="str">
        <f t="shared" si="221"/>
        <v/>
      </c>
      <c r="LB185" t="str">
        <f t="shared" si="222"/>
        <v/>
      </c>
      <c r="LD185" t="str">
        <f t="shared" si="223"/>
        <v/>
      </c>
      <c r="LE185" t="str">
        <f t="shared" si="224"/>
        <v/>
      </c>
      <c r="LO185" t="str">
        <f t="shared" si="225"/>
        <v/>
      </c>
    </row>
    <row r="186" spans="1:327" ht="16" x14ac:dyDescent="0.2">
      <c r="A186" t="e">
        <f t="shared" ca="1" si="151"/>
        <v>#N/A</v>
      </c>
      <c r="E186" s="27" t="str">
        <f t="shared" ca="1" si="152"/>
        <v>Oct</v>
      </c>
      <c r="F186" s="27" t="str">
        <f t="shared" ca="1" si="153"/>
        <v>Apr</v>
      </c>
      <c r="G186" s="28" t="str">
        <f t="shared" ca="1" si="154"/>
        <v/>
      </c>
      <c r="H186" t="str">
        <f t="shared" si="155"/>
        <v/>
      </c>
      <c r="I186" s="26">
        <f t="shared" ca="1" si="156"/>
        <v>17</v>
      </c>
      <c r="L186" s="31" t="str">
        <f t="shared" si="157"/>
        <v/>
      </c>
      <c r="O186" s="26">
        <f t="shared" ca="1" si="158"/>
        <v>46</v>
      </c>
      <c r="P186" s="26" t="str">
        <f t="shared" ca="1" si="159"/>
        <v>Yes</v>
      </c>
      <c r="Q186" s="26" t="str">
        <f t="shared" ca="1" si="159"/>
        <v>Yes</v>
      </c>
      <c r="R186" s="26" t="str">
        <f t="shared" ca="1" si="159"/>
        <v>Yes</v>
      </c>
      <c r="S186" s="26" t="str">
        <f t="shared" ca="1" si="160"/>
        <v>Asian</v>
      </c>
      <c r="T186" s="26" t="str">
        <f t="shared" ca="1" si="161"/>
        <v>Yes</v>
      </c>
      <c r="U186" s="26">
        <f t="shared" ca="1" si="162"/>
        <v>3548</v>
      </c>
      <c r="X186" s="26" t="str">
        <f t="shared" ca="1" si="163"/>
        <v>No</v>
      </c>
      <c r="Y186" s="26" t="str">
        <f t="shared" ca="1" si="163"/>
        <v>No</v>
      </c>
      <c r="Z186" s="26" t="str">
        <f t="shared" ca="1" si="163"/>
        <v>Yes</v>
      </c>
      <c r="AA186" s="26" t="str">
        <f t="shared" ca="1" si="163"/>
        <v>No</v>
      </c>
      <c r="AB186" s="26" t="str">
        <f t="shared" ca="1" si="164"/>
        <v>Yes</v>
      </c>
      <c r="AG186" s="26" t="str">
        <f t="shared" ca="1" si="165"/>
        <v>Yes</v>
      </c>
      <c r="AH186" s="26" t="str">
        <f t="shared" ca="1" si="165"/>
        <v>No</v>
      </c>
      <c r="AI186" s="26" t="str">
        <f t="shared" ca="1" si="165"/>
        <v>No</v>
      </c>
      <c r="AJ186" s="26" t="str">
        <f t="shared" ca="1" si="165"/>
        <v>Yes</v>
      </c>
      <c r="AK186" s="26" t="str">
        <f t="shared" ca="1" si="166"/>
        <v>No</v>
      </c>
      <c r="AL186" s="26" t="str">
        <f t="shared" ca="1" si="166"/>
        <v>No</v>
      </c>
      <c r="AM186" s="26">
        <f t="shared" ca="1" si="167"/>
        <v>7</v>
      </c>
      <c r="AN186" s="26">
        <f t="shared" ca="1" si="168"/>
        <v>2</v>
      </c>
      <c r="AT186" t="str">
        <f t="shared" ca="1" si="169"/>
        <v>Female</v>
      </c>
      <c r="AU186">
        <f t="shared" ca="1" si="170"/>
        <v>3077</v>
      </c>
      <c r="AV186">
        <f t="shared" ca="1" si="171"/>
        <v>2</v>
      </c>
      <c r="AW186">
        <f t="shared" ca="1" si="172"/>
        <v>28</v>
      </c>
      <c r="AX186">
        <f t="shared" ca="1" si="173"/>
        <v>2</v>
      </c>
      <c r="BB186" t="str">
        <f t="shared" ca="1" si="174"/>
        <v>INSTRUMENTAL</v>
      </c>
      <c r="BC186" t="str">
        <f t="shared" ca="1" si="175"/>
        <v>No</v>
      </c>
      <c r="BD186" t="str">
        <f t="shared" ca="1" si="175"/>
        <v>No</v>
      </c>
      <c r="BG186" t="str">
        <f t="shared" ca="1" si="176"/>
        <v>Yes</v>
      </c>
      <c r="BH186">
        <f t="shared" ca="1" si="177"/>
        <v>34</v>
      </c>
      <c r="BI186">
        <f t="shared" ca="1" si="178"/>
        <v>-6</v>
      </c>
      <c r="BJ186">
        <f t="shared" ca="1" si="179"/>
        <v>7</v>
      </c>
      <c r="BK186" t="str">
        <f t="shared" si="180"/>
        <v/>
      </c>
      <c r="BL186" s="26">
        <f t="shared" ca="1" si="181"/>
        <v>9</v>
      </c>
      <c r="BO186" s="26" t="str">
        <f t="shared" ca="1" si="182"/>
        <v>No</v>
      </c>
      <c r="CD186" s="26" t="str">
        <f t="shared" ca="1" si="183"/>
        <v>No</v>
      </c>
      <c r="CE186" s="26" t="str">
        <f t="shared" ca="1" si="184"/>
        <v>NA</v>
      </c>
      <c r="CI186" s="31" t="str">
        <f t="shared" si="185"/>
        <v/>
      </c>
      <c r="CJ186" s="26" t="str">
        <f t="shared" ca="1" si="186"/>
        <v>NA</v>
      </c>
      <c r="CK186" s="26" t="str">
        <f t="shared" ca="1" si="187"/>
        <v>No</v>
      </c>
      <c r="DN186" s="26" t="str">
        <f t="shared" ca="1" si="188"/>
        <v>No</v>
      </c>
      <c r="DV186" t="str">
        <f t="shared" si="189"/>
        <v/>
      </c>
      <c r="DZ186" t="str">
        <f t="shared" si="190"/>
        <v/>
      </c>
      <c r="EA186" t="str">
        <f t="shared" si="191"/>
        <v/>
      </c>
      <c r="EB186" t="str">
        <f t="shared" si="192"/>
        <v/>
      </c>
      <c r="EC186" t="str">
        <f t="shared" si="193"/>
        <v/>
      </c>
      <c r="ED186" t="str">
        <f t="shared" si="194"/>
        <v/>
      </c>
      <c r="EE186" s="34" t="str">
        <f t="shared" si="195"/>
        <v/>
      </c>
      <c r="ER186" s="32" t="str">
        <f t="shared" si="196"/>
        <v/>
      </c>
      <c r="FA186" s="31" t="str">
        <f t="shared" si="197"/>
        <v/>
      </c>
      <c r="FM186" s="31" t="str">
        <f t="shared" si="198"/>
        <v/>
      </c>
      <c r="FQ186" s="26" t="s">
        <v>349</v>
      </c>
      <c r="FR186" s="39" t="str">
        <f t="shared" ca="1" si="199"/>
        <v>NA</v>
      </c>
      <c r="GO186" t="str">
        <f t="shared" ca="1" si="200"/>
        <v/>
      </c>
      <c r="GP186" t="str">
        <f t="shared" si="201"/>
        <v/>
      </c>
      <c r="GS186" t="str">
        <f t="shared" ca="1" si="202"/>
        <v/>
      </c>
      <c r="GY186" t="str">
        <f t="shared" ca="1" si="203"/>
        <v/>
      </c>
      <c r="GZ186" t="str">
        <f t="shared" si="204"/>
        <v/>
      </c>
      <c r="HF186" t="str">
        <f t="shared" ca="1" si="205"/>
        <v/>
      </c>
      <c r="HG186" s="31" t="str">
        <f t="shared" si="206"/>
        <v/>
      </c>
      <c r="HM186" t="str">
        <f t="shared" ca="1" si="207"/>
        <v/>
      </c>
      <c r="HN186" t="str">
        <f t="shared" si="208"/>
        <v/>
      </c>
      <c r="HT186" t="str">
        <f t="shared" ca="1" si="209"/>
        <v/>
      </c>
      <c r="HU186" t="str">
        <f t="shared" si="210"/>
        <v/>
      </c>
      <c r="IA186" s="37" t="str">
        <f t="shared" ca="1" si="211"/>
        <v/>
      </c>
      <c r="IB186" t="str">
        <f t="shared" si="212"/>
        <v/>
      </c>
      <c r="IH186" s="37" t="str">
        <f t="shared" ca="1" si="213"/>
        <v/>
      </c>
      <c r="II186" t="str">
        <f t="shared" si="214"/>
        <v/>
      </c>
      <c r="JT186" s="26" t="str">
        <f t="shared" si="215"/>
        <v/>
      </c>
      <c r="JV186" t="str">
        <f t="shared" si="216"/>
        <v/>
      </c>
      <c r="KK186" t="str">
        <f t="shared" si="217"/>
        <v/>
      </c>
      <c r="KM186" s="31" t="str">
        <f t="shared" si="218"/>
        <v/>
      </c>
      <c r="KP186" s="38" t="str">
        <f t="shared" si="219"/>
        <v/>
      </c>
      <c r="KX186" t="str">
        <f t="shared" si="220"/>
        <v/>
      </c>
      <c r="KY186" t="str">
        <f t="shared" si="221"/>
        <v/>
      </c>
      <c r="LB186" t="str">
        <f t="shared" si="222"/>
        <v/>
      </c>
      <c r="LD186" t="str">
        <f t="shared" si="223"/>
        <v/>
      </c>
      <c r="LE186" t="str">
        <f t="shared" si="224"/>
        <v/>
      </c>
      <c r="LO186" t="str">
        <f t="shared" si="225"/>
        <v/>
      </c>
    </row>
    <row r="187" spans="1:327" ht="16" x14ac:dyDescent="0.2">
      <c r="A187" t="e">
        <f t="shared" ca="1" si="151"/>
        <v>#N/A</v>
      </c>
      <c r="E187" s="27" t="str">
        <f t="shared" ca="1" si="152"/>
        <v>Jul</v>
      </c>
      <c r="F187" s="27" t="str">
        <f t="shared" ca="1" si="153"/>
        <v>Jun</v>
      </c>
      <c r="G187" s="28" t="str">
        <f t="shared" ca="1" si="154"/>
        <v/>
      </c>
      <c r="H187" t="str">
        <f t="shared" si="155"/>
        <v/>
      </c>
      <c r="I187" s="26">
        <f t="shared" ca="1" si="156"/>
        <v>6</v>
      </c>
      <c r="L187" s="31" t="str">
        <f t="shared" si="157"/>
        <v/>
      </c>
      <c r="O187" s="26">
        <f t="shared" ca="1" si="158"/>
        <v>50</v>
      </c>
      <c r="P187" s="26" t="str">
        <f t="shared" ca="1" si="159"/>
        <v>No</v>
      </c>
      <c r="Q187" s="26" t="str">
        <f t="shared" ca="1" si="159"/>
        <v>No</v>
      </c>
      <c r="R187" s="26" t="str">
        <f t="shared" ca="1" si="159"/>
        <v>No</v>
      </c>
      <c r="S187" s="26" t="str">
        <f t="shared" ca="1" si="160"/>
        <v>Hispanic</v>
      </c>
      <c r="T187" s="26" t="str">
        <f t="shared" ca="1" si="161"/>
        <v>No</v>
      </c>
      <c r="U187" s="26">
        <f t="shared" ca="1" si="162"/>
        <v>3082</v>
      </c>
      <c r="X187" s="26" t="str">
        <f t="shared" ca="1" si="163"/>
        <v>Yes</v>
      </c>
      <c r="Y187" s="26" t="str">
        <f t="shared" ca="1" si="163"/>
        <v>Yes</v>
      </c>
      <c r="Z187" s="26" t="str">
        <f t="shared" ca="1" si="163"/>
        <v>Yes</v>
      </c>
      <c r="AA187" s="26" t="str">
        <f t="shared" ca="1" si="163"/>
        <v>No</v>
      </c>
      <c r="AB187" s="26" t="str">
        <f t="shared" ca="1" si="164"/>
        <v>Yes</v>
      </c>
      <c r="AG187" s="26" t="str">
        <f t="shared" ca="1" si="165"/>
        <v>No</v>
      </c>
      <c r="AH187" s="26" t="str">
        <f t="shared" ca="1" si="165"/>
        <v>No</v>
      </c>
      <c r="AI187" s="26" t="str">
        <f t="shared" ca="1" si="165"/>
        <v>Yes</v>
      </c>
      <c r="AJ187" s="26" t="str">
        <f t="shared" ca="1" si="165"/>
        <v>Yes</v>
      </c>
      <c r="AK187" s="26" t="str">
        <f t="shared" ca="1" si="166"/>
        <v>Yes</v>
      </c>
      <c r="AL187" s="26" t="str">
        <f t="shared" ca="1" si="166"/>
        <v>No</v>
      </c>
      <c r="AM187" s="26">
        <f t="shared" ca="1" si="167"/>
        <v>9</v>
      </c>
      <c r="AN187" s="26">
        <f t="shared" ca="1" si="168"/>
        <v>2</v>
      </c>
      <c r="AT187" t="str">
        <f t="shared" ca="1" si="169"/>
        <v>Male</v>
      </c>
      <c r="AU187">
        <f t="shared" ca="1" si="170"/>
        <v>2024</v>
      </c>
      <c r="AV187">
        <f t="shared" ca="1" si="171"/>
        <v>2</v>
      </c>
      <c r="AW187">
        <f t="shared" ca="1" si="172"/>
        <v>30</v>
      </c>
      <c r="AX187">
        <f t="shared" ca="1" si="173"/>
        <v>2</v>
      </c>
      <c r="BB187" t="str">
        <f t="shared" ca="1" si="174"/>
        <v>ELUCS</v>
      </c>
      <c r="BC187" t="str">
        <f t="shared" ca="1" si="175"/>
        <v>Yes</v>
      </c>
      <c r="BD187" t="str">
        <f t="shared" ca="1" si="175"/>
        <v>Yes</v>
      </c>
      <c r="BG187" t="str">
        <f t="shared" ca="1" si="176"/>
        <v>Yes</v>
      </c>
      <c r="BH187">
        <f t="shared" ca="1" si="177"/>
        <v>36</v>
      </c>
      <c r="BI187">
        <f t="shared" ca="1" si="178"/>
        <v>0</v>
      </c>
      <c r="BJ187">
        <f t="shared" ca="1" si="179"/>
        <v>6</v>
      </c>
      <c r="BK187" t="str">
        <f t="shared" si="180"/>
        <v/>
      </c>
      <c r="BL187" s="26">
        <f t="shared" ca="1" si="181"/>
        <v>8</v>
      </c>
      <c r="BO187" s="26" t="str">
        <f t="shared" ca="1" si="182"/>
        <v>No</v>
      </c>
      <c r="CD187" s="26" t="str">
        <f t="shared" ca="1" si="183"/>
        <v>Yes</v>
      </c>
      <c r="CE187" s="26" t="str">
        <f t="shared" ca="1" si="184"/>
        <v>LMA</v>
      </c>
      <c r="CI187" s="31" t="str">
        <f t="shared" si="185"/>
        <v/>
      </c>
      <c r="CJ187" s="26" t="str">
        <f t="shared" ca="1" si="186"/>
        <v>OT</v>
      </c>
      <c r="CK187" s="26" t="str">
        <f t="shared" ca="1" si="187"/>
        <v>No</v>
      </c>
      <c r="DN187" s="26" t="str">
        <f t="shared" ca="1" si="188"/>
        <v>No</v>
      </c>
      <c r="DV187" t="str">
        <f t="shared" si="189"/>
        <v/>
      </c>
      <c r="DZ187" t="str">
        <f t="shared" si="190"/>
        <v/>
      </c>
      <c r="EA187" t="str">
        <f t="shared" si="191"/>
        <v/>
      </c>
      <c r="EB187" t="str">
        <f t="shared" si="192"/>
        <v/>
      </c>
      <c r="EC187" t="str">
        <f t="shared" si="193"/>
        <v/>
      </c>
      <c r="ED187" t="str">
        <f t="shared" si="194"/>
        <v/>
      </c>
      <c r="EE187" s="34" t="str">
        <f t="shared" si="195"/>
        <v/>
      </c>
      <c r="ER187" s="32" t="str">
        <f t="shared" si="196"/>
        <v/>
      </c>
      <c r="FA187" s="31" t="str">
        <f t="shared" si="197"/>
        <v/>
      </c>
      <c r="FM187" s="31" t="str">
        <f t="shared" si="198"/>
        <v/>
      </c>
      <c r="FQ187" s="26" t="s">
        <v>350</v>
      </c>
      <c r="FR187" s="39" t="str">
        <f t="shared" ca="1" si="199"/>
        <v>GNB</v>
      </c>
      <c r="GO187" t="str">
        <f t="shared" ca="1" si="200"/>
        <v/>
      </c>
      <c r="GP187" t="str">
        <f t="shared" si="201"/>
        <v/>
      </c>
      <c r="GS187" t="str">
        <f t="shared" ca="1" si="202"/>
        <v/>
      </c>
      <c r="GY187" t="str">
        <f t="shared" ca="1" si="203"/>
        <v/>
      </c>
      <c r="GZ187" t="str">
        <f t="shared" si="204"/>
        <v/>
      </c>
      <c r="HF187" t="str">
        <f t="shared" ca="1" si="205"/>
        <v/>
      </c>
      <c r="HG187" s="31" t="str">
        <f t="shared" si="206"/>
        <v/>
      </c>
      <c r="HM187" t="str">
        <f t="shared" ca="1" si="207"/>
        <v/>
      </c>
      <c r="HN187" t="str">
        <f t="shared" si="208"/>
        <v/>
      </c>
      <c r="HT187" t="str">
        <f t="shared" ca="1" si="209"/>
        <v/>
      </c>
      <c r="HU187" t="str">
        <f t="shared" si="210"/>
        <v/>
      </c>
      <c r="IA187" s="37" t="str">
        <f t="shared" ca="1" si="211"/>
        <v/>
      </c>
      <c r="IB187" t="str">
        <f t="shared" si="212"/>
        <v/>
      </c>
      <c r="IH187" s="37" t="str">
        <f t="shared" ca="1" si="213"/>
        <v/>
      </c>
      <c r="II187" t="str">
        <f t="shared" si="214"/>
        <v/>
      </c>
      <c r="JT187" s="26" t="str">
        <f t="shared" si="215"/>
        <v/>
      </c>
      <c r="JV187" t="str">
        <f t="shared" si="216"/>
        <v/>
      </c>
      <c r="KK187" t="str">
        <f t="shared" si="217"/>
        <v/>
      </c>
      <c r="KM187" s="31" t="str">
        <f t="shared" si="218"/>
        <v/>
      </c>
      <c r="KP187" s="38" t="str">
        <f t="shared" si="219"/>
        <v/>
      </c>
      <c r="KX187" t="str">
        <f t="shared" si="220"/>
        <v/>
      </c>
      <c r="KY187" t="str">
        <f t="shared" si="221"/>
        <v/>
      </c>
      <c r="LB187" t="str">
        <f t="shared" si="222"/>
        <v/>
      </c>
      <c r="LD187" t="str">
        <f t="shared" si="223"/>
        <v/>
      </c>
      <c r="LE187" t="str">
        <f t="shared" si="224"/>
        <v/>
      </c>
      <c r="LO187" t="str">
        <f t="shared" si="225"/>
        <v/>
      </c>
    </row>
    <row r="188" spans="1:327" ht="16" x14ac:dyDescent="0.2">
      <c r="A188" t="e">
        <f t="shared" ca="1" si="151"/>
        <v>#N/A</v>
      </c>
      <c r="E188" s="27" t="str">
        <f t="shared" ca="1" si="152"/>
        <v>Feb</v>
      </c>
      <c r="F188" s="27" t="str">
        <f t="shared" ca="1" si="153"/>
        <v>Sep</v>
      </c>
      <c r="G188" s="28" t="str">
        <f t="shared" ca="1" si="154"/>
        <v/>
      </c>
      <c r="H188" t="str">
        <f t="shared" si="155"/>
        <v/>
      </c>
      <c r="I188" s="26">
        <f t="shared" ca="1" si="156"/>
        <v>97</v>
      </c>
      <c r="L188" s="31" t="str">
        <f t="shared" si="157"/>
        <v/>
      </c>
      <c r="O188" s="26">
        <f t="shared" ca="1" si="158"/>
        <v>27</v>
      </c>
      <c r="P188" s="26" t="str">
        <f t="shared" ca="1" si="159"/>
        <v>No</v>
      </c>
      <c r="Q188" s="26" t="str">
        <f t="shared" ca="1" si="159"/>
        <v>No</v>
      </c>
      <c r="R188" s="26" t="str">
        <f t="shared" ca="1" si="159"/>
        <v>No</v>
      </c>
      <c r="S188" s="26" t="str">
        <f t="shared" ca="1" si="160"/>
        <v>Asian</v>
      </c>
      <c r="T188" s="26" t="str">
        <f t="shared" ca="1" si="161"/>
        <v>Yes</v>
      </c>
      <c r="U188" s="26">
        <f t="shared" ca="1" si="162"/>
        <v>3043</v>
      </c>
      <c r="X188" s="26" t="str">
        <f t="shared" ca="1" si="163"/>
        <v>Yes</v>
      </c>
      <c r="Y188" s="26" t="str">
        <f t="shared" ca="1" si="163"/>
        <v>No</v>
      </c>
      <c r="Z188" s="26" t="str">
        <f t="shared" ca="1" si="163"/>
        <v>No</v>
      </c>
      <c r="AA188" s="26" t="str">
        <f t="shared" ca="1" si="163"/>
        <v>No</v>
      </c>
      <c r="AB188" s="26" t="str">
        <f t="shared" ca="1" si="164"/>
        <v>No</v>
      </c>
      <c r="AG188" s="26" t="str">
        <f t="shared" ca="1" si="165"/>
        <v>No</v>
      </c>
      <c r="AH188" s="26" t="str">
        <f t="shared" ca="1" si="165"/>
        <v>No</v>
      </c>
      <c r="AI188" s="26" t="str">
        <f t="shared" ca="1" si="165"/>
        <v>Yes</v>
      </c>
      <c r="AJ188" s="26" t="str">
        <f t="shared" ca="1" si="165"/>
        <v>No</v>
      </c>
      <c r="AK188" s="26" t="str">
        <f t="shared" ca="1" si="166"/>
        <v>No</v>
      </c>
      <c r="AL188" s="26" t="str">
        <f t="shared" ca="1" si="166"/>
        <v>Yes</v>
      </c>
      <c r="AM188" s="26">
        <f t="shared" ca="1" si="167"/>
        <v>7</v>
      </c>
      <c r="AN188" s="26">
        <f t="shared" ca="1" si="168"/>
        <v>1</v>
      </c>
      <c r="AT188" t="str">
        <f t="shared" ca="1" si="169"/>
        <v>Female</v>
      </c>
      <c r="AU188">
        <f t="shared" ca="1" si="170"/>
        <v>1067</v>
      </c>
      <c r="AV188">
        <f t="shared" ca="1" si="171"/>
        <v>3</v>
      </c>
      <c r="AW188">
        <f t="shared" ca="1" si="172"/>
        <v>38</v>
      </c>
      <c r="AX188">
        <f t="shared" ca="1" si="173"/>
        <v>3</v>
      </c>
      <c r="BB188" t="str">
        <f t="shared" ca="1" si="174"/>
        <v>ELUCS</v>
      </c>
      <c r="BC188" t="str">
        <f t="shared" ca="1" si="175"/>
        <v>Yes</v>
      </c>
      <c r="BD188" t="str">
        <f t="shared" ca="1" si="175"/>
        <v>Yes</v>
      </c>
      <c r="BG188" t="str">
        <f t="shared" ca="1" si="176"/>
        <v>No</v>
      </c>
      <c r="BH188">
        <f t="shared" ca="1" si="177"/>
        <v>38</v>
      </c>
      <c r="BI188">
        <f t="shared" ca="1" si="178"/>
        <v>-6</v>
      </c>
      <c r="BJ188">
        <f t="shared" ca="1" si="179"/>
        <v>16</v>
      </c>
      <c r="BK188" t="str">
        <f t="shared" si="180"/>
        <v/>
      </c>
      <c r="BL188" s="26">
        <f t="shared" ca="1" si="181"/>
        <v>18</v>
      </c>
      <c r="BO188" s="26" t="str">
        <f t="shared" ca="1" si="182"/>
        <v>Yes</v>
      </c>
      <c r="CD188" s="26" t="str">
        <f t="shared" ca="1" si="183"/>
        <v>No</v>
      </c>
      <c r="CE188" s="26" t="str">
        <f t="shared" ca="1" si="184"/>
        <v>NA</v>
      </c>
      <c r="CI188" s="31" t="str">
        <f t="shared" si="185"/>
        <v/>
      </c>
      <c r="CJ188" s="26" t="str">
        <f t="shared" ca="1" si="186"/>
        <v>NA</v>
      </c>
      <c r="CK188" s="26" t="str">
        <f t="shared" ca="1" si="187"/>
        <v>NA</v>
      </c>
      <c r="DN188" s="26" t="str">
        <f t="shared" ca="1" si="188"/>
        <v>Yes</v>
      </c>
      <c r="DV188" t="str">
        <f t="shared" si="189"/>
        <v/>
      </c>
      <c r="DZ188" t="str">
        <f t="shared" si="190"/>
        <v/>
      </c>
      <c r="EA188" t="str">
        <f t="shared" si="191"/>
        <v/>
      </c>
      <c r="EB188" t="str">
        <f t="shared" si="192"/>
        <v/>
      </c>
      <c r="EC188" t="str">
        <f t="shared" si="193"/>
        <v/>
      </c>
      <c r="ED188" t="str">
        <f t="shared" si="194"/>
        <v/>
      </c>
      <c r="EE188" s="34" t="str">
        <f t="shared" si="195"/>
        <v/>
      </c>
      <c r="ER188" s="32" t="str">
        <f t="shared" si="196"/>
        <v/>
      </c>
      <c r="FA188" s="31" t="str">
        <f t="shared" si="197"/>
        <v/>
      </c>
      <c r="FM188" s="31" t="str">
        <f t="shared" si="198"/>
        <v/>
      </c>
      <c r="FQ188" s="26" t="s">
        <v>349</v>
      </c>
      <c r="FR188" s="39" t="str">
        <f t="shared" ca="1" si="199"/>
        <v>NA</v>
      </c>
      <c r="GO188" t="str">
        <f t="shared" ca="1" si="200"/>
        <v/>
      </c>
      <c r="GP188" t="str">
        <f t="shared" si="201"/>
        <v/>
      </c>
      <c r="GS188" t="str">
        <f t="shared" ca="1" si="202"/>
        <v/>
      </c>
      <c r="GY188" t="str">
        <f t="shared" ca="1" si="203"/>
        <v/>
      </c>
      <c r="GZ188" t="str">
        <f t="shared" si="204"/>
        <v/>
      </c>
      <c r="HF188" t="str">
        <f t="shared" ca="1" si="205"/>
        <v/>
      </c>
      <c r="HG188" s="31" t="str">
        <f t="shared" si="206"/>
        <v/>
      </c>
      <c r="HM188" t="str">
        <f t="shared" ca="1" si="207"/>
        <v/>
      </c>
      <c r="HN188" t="str">
        <f t="shared" si="208"/>
        <v/>
      </c>
      <c r="HT188" t="str">
        <f t="shared" ca="1" si="209"/>
        <v/>
      </c>
      <c r="HU188" t="str">
        <f t="shared" si="210"/>
        <v/>
      </c>
      <c r="IA188" s="37" t="str">
        <f t="shared" ca="1" si="211"/>
        <v/>
      </c>
      <c r="IB188" t="str">
        <f t="shared" si="212"/>
        <v/>
      </c>
      <c r="IH188" s="37" t="str">
        <f t="shared" ca="1" si="213"/>
        <v/>
      </c>
      <c r="II188" t="str">
        <f t="shared" si="214"/>
        <v/>
      </c>
      <c r="JT188" s="26" t="str">
        <f t="shared" si="215"/>
        <v/>
      </c>
      <c r="JV188" t="str">
        <f t="shared" si="216"/>
        <v/>
      </c>
      <c r="KK188" t="str">
        <f t="shared" si="217"/>
        <v/>
      </c>
      <c r="KM188" s="31" t="str">
        <f t="shared" si="218"/>
        <v/>
      </c>
      <c r="KP188" s="38" t="str">
        <f t="shared" si="219"/>
        <v/>
      </c>
      <c r="KX188" t="str">
        <f t="shared" si="220"/>
        <v/>
      </c>
      <c r="KY188" t="str">
        <f t="shared" si="221"/>
        <v/>
      </c>
      <c r="LB188" t="str">
        <f t="shared" si="222"/>
        <v/>
      </c>
      <c r="LD188" t="str">
        <f t="shared" si="223"/>
        <v/>
      </c>
      <c r="LE188" t="str">
        <f t="shared" si="224"/>
        <v/>
      </c>
      <c r="LO188" t="str">
        <f t="shared" si="225"/>
        <v/>
      </c>
    </row>
    <row r="189" spans="1:327" ht="16" x14ac:dyDescent="0.2">
      <c r="A189" t="e">
        <f t="shared" ca="1" si="151"/>
        <v>#N/A</v>
      </c>
      <c r="E189" s="27" t="str">
        <f t="shared" ca="1" si="152"/>
        <v>Oct</v>
      </c>
      <c r="F189" s="27" t="str">
        <f t="shared" ca="1" si="153"/>
        <v>Feb</v>
      </c>
      <c r="G189" s="28" t="str">
        <f t="shared" ca="1" si="154"/>
        <v/>
      </c>
      <c r="H189" t="str">
        <f t="shared" si="155"/>
        <v/>
      </c>
      <c r="I189" s="26">
        <f t="shared" ca="1" si="156"/>
        <v>26</v>
      </c>
      <c r="L189" s="31" t="str">
        <f t="shared" si="157"/>
        <v/>
      </c>
      <c r="O189" s="26">
        <f t="shared" ca="1" si="158"/>
        <v>18</v>
      </c>
      <c r="P189" s="26" t="str">
        <f t="shared" ca="1" si="159"/>
        <v>No</v>
      </c>
      <c r="Q189" s="26" t="str">
        <f t="shared" ca="1" si="159"/>
        <v>Yes</v>
      </c>
      <c r="R189" s="26" t="str">
        <f t="shared" ca="1" si="159"/>
        <v>Yes</v>
      </c>
      <c r="S189" s="26" t="str">
        <f t="shared" ca="1" si="160"/>
        <v>Hispanic</v>
      </c>
      <c r="T189" s="26" t="str">
        <f t="shared" ca="1" si="161"/>
        <v>Yes</v>
      </c>
      <c r="U189" s="26">
        <f t="shared" ca="1" si="162"/>
        <v>3226</v>
      </c>
      <c r="X189" s="26" t="str">
        <f t="shared" ca="1" si="163"/>
        <v>Yes</v>
      </c>
      <c r="Y189" s="26" t="str">
        <f t="shared" ca="1" si="163"/>
        <v>Yes</v>
      </c>
      <c r="Z189" s="26" t="str">
        <f t="shared" ca="1" si="163"/>
        <v>No</v>
      </c>
      <c r="AA189" s="26" t="str">
        <f t="shared" ca="1" si="163"/>
        <v>No</v>
      </c>
      <c r="AB189" s="26" t="str">
        <f t="shared" ca="1" si="164"/>
        <v>Yes</v>
      </c>
      <c r="AG189" s="26" t="str">
        <f t="shared" ca="1" si="165"/>
        <v>Yes</v>
      </c>
      <c r="AH189" s="26" t="str">
        <f t="shared" ca="1" si="165"/>
        <v>Yes</v>
      </c>
      <c r="AI189" s="26" t="str">
        <f t="shared" ca="1" si="165"/>
        <v>Yes</v>
      </c>
      <c r="AJ189" s="26" t="str">
        <f t="shared" ca="1" si="165"/>
        <v>Yes</v>
      </c>
      <c r="AK189" s="26" t="str">
        <f t="shared" ca="1" si="166"/>
        <v>Yes</v>
      </c>
      <c r="AL189" s="26" t="str">
        <f t="shared" ca="1" si="166"/>
        <v>Yes</v>
      </c>
      <c r="AM189" s="26">
        <f t="shared" ca="1" si="167"/>
        <v>7</v>
      </c>
      <c r="AN189" s="26">
        <f t="shared" ca="1" si="168"/>
        <v>1</v>
      </c>
      <c r="AT189" t="str">
        <f t="shared" ca="1" si="169"/>
        <v>Male</v>
      </c>
      <c r="AU189">
        <f t="shared" ca="1" si="170"/>
        <v>589</v>
      </c>
      <c r="AV189">
        <f t="shared" ca="1" si="171"/>
        <v>-2</v>
      </c>
      <c r="AW189">
        <f t="shared" ca="1" si="172"/>
        <v>24</v>
      </c>
      <c r="AX189">
        <f t="shared" ca="1" si="173"/>
        <v>0</v>
      </c>
      <c r="BB189" t="str">
        <f t="shared" ca="1" si="174"/>
        <v>INSTRUMENTAL</v>
      </c>
      <c r="BC189" t="str">
        <f t="shared" ca="1" si="175"/>
        <v>No</v>
      </c>
      <c r="BD189" t="str">
        <f t="shared" ca="1" si="175"/>
        <v>No</v>
      </c>
      <c r="BG189" t="str">
        <f t="shared" ca="1" si="176"/>
        <v>No</v>
      </c>
      <c r="BH189">
        <f t="shared" ca="1" si="177"/>
        <v>36</v>
      </c>
      <c r="BI189">
        <f t="shared" ca="1" si="178"/>
        <v>-2</v>
      </c>
      <c r="BJ189">
        <f t="shared" ca="1" si="179"/>
        <v>17</v>
      </c>
      <c r="BK189" t="str">
        <f t="shared" si="180"/>
        <v/>
      </c>
      <c r="BL189" s="26">
        <f t="shared" ca="1" si="181"/>
        <v>19</v>
      </c>
      <c r="BO189" s="26" t="str">
        <f t="shared" ca="1" si="182"/>
        <v>Yes</v>
      </c>
      <c r="CD189" s="26" t="str">
        <f t="shared" ca="1" si="183"/>
        <v>Yes</v>
      </c>
      <c r="CE189" s="26" t="str">
        <f t="shared" ca="1" si="184"/>
        <v>MIST</v>
      </c>
      <c r="CI189" s="31" t="str">
        <f t="shared" si="185"/>
        <v/>
      </c>
      <c r="CJ189" s="26" t="str">
        <f t="shared" ca="1" si="186"/>
        <v>BS</v>
      </c>
      <c r="CK189" s="26" t="str">
        <f t="shared" ca="1" si="187"/>
        <v>No</v>
      </c>
      <c r="DN189" s="26" t="str">
        <f t="shared" ca="1" si="188"/>
        <v>No</v>
      </c>
      <c r="DV189" t="str">
        <f t="shared" si="189"/>
        <v/>
      </c>
      <c r="DZ189" t="str">
        <f t="shared" si="190"/>
        <v/>
      </c>
      <c r="EA189" t="str">
        <f t="shared" si="191"/>
        <v/>
      </c>
      <c r="EB189" t="str">
        <f t="shared" si="192"/>
        <v/>
      </c>
      <c r="EC189" t="str">
        <f t="shared" si="193"/>
        <v/>
      </c>
      <c r="ED189" t="str">
        <f t="shared" si="194"/>
        <v/>
      </c>
      <c r="EE189" s="34" t="str">
        <f t="shared" si="195"/>
        <v/>
      </c>
      <c r="ER189" s="32" t="str">
        <f t="shared" si="196"/>
        <v/>
      </c>
      <c r="FA189" s="31" t="str">
        <f t="shared" si="197"/>
        <v/>
      </c>
      <c r="FM189" s="31" t="str">
        <f t="shared" si="198"/>
        <v/>
      </c>
      <c r="FQ189" s="26" t="s">
        <v>349</v>
      </c>
      <c r="FR189" s="39" t="str">
        <f t="shared" ca="1" si="199"/>
        <v>NA</v>
      </c>
      <c r="GO189" t="str">
        <f t="shared" ca="1" si="200"/>
        <v/>
      </c>
      <c r="GP189" t="str">
        <f t="shared" si="201"/>
        <v/>
      </c>
      <c r="GS189" t="str">
        <f t="shared" ca="1" si="202"/>
        <v/>
      </c>
      <c r="GY189" t="str">
        <f t="shared" ca="1" si="203"/>
        <v/>
      </c>
      <c r="GZ189" t="str">
        <f t="shared" si="204"/>
        <v/>
      </c>
      <c r="HF189" t="str">
        <f t="shared" ca="1" si="205"/>
        <v/>
      </c>
      <c r="HG189" s="31" t="str">
        <f t="shared" si="206"/>
        <v/>
      </c>
      <c r="HM189" t="str">
        <f t="shared" ca="1" si="207"/>
        <v/>
      </c>
      <c r="HN189" t="str">
        <f t="shared" si="208"/>
        <v/>
      </c>
      <c r="HT189" t="str">
        <f t="shared" ca="1" si="209"/>
        <v/>
      </c>
      <c r="HU189" t="str">
        <f t="shared" si="210"/>
        <v/>
      </c>
      <c r="IA189" s="37" t="str">
        <f t="shared" ca="1" si="211"/>
        <v/>
      </c>
      <c r="IB189" t="str">
        <f t="shared" si="212"/>
        <v/>
      </c>
      <c r="IH189" s="37" t="str">
        <f t="shared" ca="1" si="213"/>
        <v/>
      </c>
      <c r="II189" t="str">
        <f t="shared" si="214"/>
        <v/>
      </c>
      <c r="JT189" s="26" t="str">
        <f t="shared" si="215"/>
        <v/>
      </c>
      <c r="JV189" t="str">
        <f t="shared" si="216"/>
        <v/>
      </c>
      <c r="KK189" t="str">
        <f t="shared" si="217"/>
        <v/>
      </c>
      <c r="KM189" s="31" t="str">
        <f t="shared" si="218"/>
        <v/>
      </c>
      <c r="KP189" s="38" t="str">
        <f t="shared" si="219"/>
        <v/>
      </c>
      <c r="KX189" t="str">
        <f t="shared" si="220"/>
        <v/>
      </c>
      <c r="KY189" t="str">
        <f t="shared" si="221"/>
        <v/>
      </c>
      <c r="LB189" t="str">
        <f t="shared" si="222"/>
        <v/>
      </c>
      <c r="LD189" t="str">
        <f t="shared" si="223"/>
        <v/>
      </c>
      <c r="LE189" t="str">
        <f t="shared" si="224"/>
        <v/>
      </c>
      <c r="LO189" t="str">
        <f t="shared" si="225"/>
        <v/>
      </c>
    </row>
    <row r="190" spans="1:327" ht="16" x14ac:dyDescent="0.2">
      <c r="A190" t="e">
        <f t="shared" ca="1" si="151"/>
        <v>#N/A</v>
      </c>
      <c r="E190" s="27" t="str">
        <f t="shared" ca="1" si="152"/>
        <v>Sep</v>
      </c>
      <c r="F190" s="27" t="str">
        <f t="shared" ca="1" si="153"/>
        <v>Dec</v>
      </c>
      <c r="G190" s="28" t="str">
        <f t="shared" ca="1" si="154"/>
        <v/>
      </c>
      <c r="H190" t="str">
        <f t="shared" si="155"/>
        <v/>
      </c>
      <c r="I190" s="26">
        <f t="shared" ca="1" si="156"/>
        <v>85</v>
      </c>
      <c r="L190" s="31" t="str">
        <f t="shared" si="157"/>
        <v/>
      </c>
      <c r="O190" s="26">
        <f t="shared" ca="1" si="158"/>
        <v>43</v>
      </c>
      <c r="P190" s="26" t="str">
        <f t="shared" ca="1" si="159"/>
        <v>Yes</v>
      </c>
      <c r="Q190" s="26" t="str">
        <f t="shared" ca="1" si="159"/>
        <v>No</v>
      </c>
      <c r="R190" s="26" t="str">
        <f t="shared" ca="1" si="159"/>
        <v>No</v>
      </c>
      <c r="S190" s="26" t="str">
        <f t="shared" ca="1" si="160"/>
        <v>Caucasian</v>
      </c>
      <c r="T190" s="26" t="str">
        <f t="shared" ca="1" si="161"/>
        <v>Yes</v>
      </c>
      <c r="U190" s="26">
        <f t="shared" ca="1" si="162"/>
        <v>3029</v>
      </c>
      <c r="X190" s="26" t="str">
        <f t="shared" ca="1" si="163"/>
        <v>No</v>
      </c>
      <c r="Y190" s="26" t="str">
        <f t="shared" ca="1" si="163"/>
        <v>Yes</v>
      </c>
      <c r="Z190" s="26" t="str">
        <f t="shared" ca="1" si="163"/>
        <v>Yes</v>
      </c>
      <c r="AA190" s="26" t="str">
        <f t="shared" ca="1" si="163"/>
        <v>No</v>
      </c>
      <c r="AB190" s="26" t="str">
        <f t="shared" ca="1" si="164"/>
        <v>No</v>
      </c>
      <c r="AG190" s="26" t="str">
        <f t="shared" ca="1" si="165"/>
        <v>No</v>
      </c>
      <c r="AH190" s="26" t="str">
        <f t="shared" ca="1" si="165"/>
        <v>Yes</v>
      </c>
      <c r="AI190" s="26" t="str">
        <f t="shared" ca="1" si="165"/>
        <v>Yes</v>
      </c>
      <c r="AJ190" s="26" t="str">
        <f t="shared" ca="1" si="165"/>
        <v>Yes</v>
      </c>
      <c r="AK190" s="26" t="str">
        <f t="shared" ca="1" si="166"/>
        <v>No</v>
      </c>
      <c r="AL190" s="26" t="str">
        <f t="shared" ca="1" si="166"/>
        <v>No</v>
      </c>
      <c r="AM190" s="26">
        <f t="shared" ca="1" si="167"/>
        <v>3</v>
      </c>
      <c r="AN190" s="26">
        <f t="shared" ca="1" si="168"/>
        <v>1</v>
      </c>
      <c r="AT190" t="str">
        <f t="shared" ca="1" si="169"/>
        <v>Female</v>
      </c>
      <c r="AU190">
        <f t="shared" ca="1" si="170"/>
        <v>3113</v>
      </c>
      <c r="AV190">
        <f t="shared" ca="1" si="171"/>
        <v>0</v>
      </c>
      <c r="AW190">
        <f t="shared" ca="1" si="172"/>
        <v>34</v>
      </c>
      <c r="AX190">
        <f t="shared" ca="1" si="173"/>
        <v>3</v>
      </c>
      <c r="BB190" t="str">
        <f t="shared" ca="1" si="174"/>
        <v>INSTRUMENTAL</v>
      </c>
      <c r="BC190" t="str">
        <f t="shared" ca="1" si="175"/>
        <v>Yes</v>
      </c>
      <c r="BD190" t="str">
        <f t="shared" ca="1" si="175"/>
        <v>No</v>
      </c>
      <c r="BG190" t="str">
        <f t="shared" ca="1" si="176"/>
        <v>No</v>
      </c>
      <c r="BH190">
        <f t="shared" ca="1" si="177"/>
        <v>38</v>
      </c>
      <c r="BI190">
        <f t="shared" ca="1" si="178"/>
        <v>-19</v>
      </c>
      <c r="BJ190">
        <f t="shared" ca="1" si="179"/>
        <v>10</v>
      </c>
      <c r="BK190" t="str">
        <f t="shared" si="180"/>
        <v/>
      </c>
      <c r="BL190" s="26">
        <f t="shared" ca="1" si="181"/>
        <v>12</v>
      </c>
      <c r="BO190" s="26" t="str">
        <f t="shared" ca="1" si="182"/>
        <v>Yes</v>
      </c>
      <c r="CD190" s="26" t="str">
        <f t="shared" ca="1" si="183"/>
        <v>No</v>
      </c>
      <c r="CE190" s="26" t="str">
        <f t="shared" ca="1" si="184"/>
        <v>NA</v>
      </c>
      <c r="CI190" s="31" t="str">
        <f t="shared" si="185"/>
        <v/>
      </c>
      <c r="CJ190" s="26" t="str">
        <f t="shared" ca="1" si="186"/>
        <v>NA</v>
      </c>
      <c r="CK190" s="26" t="str">
        <f t="shared" ca="1" si="187"/>
        <v>NA</v>
      </c>
      <c r="DN190" s="26" t="str">
        <f t="shared" ca="1" si="188"/>
        <v>Yes</v>
      </c>
      <c r="DV190" t="str">
        <f t="shared" si="189"/>
        <v/>
      </c>
      <c r="DZ190" t="str">
        <f t="shared" si="190"/>
        <v/>
      </c>
      <c r="EA190" t="str">
        <f t="shared" si="191"/>
        <v/>
      </c>
      <c r="EB190" t="str">
        <f t="shared" si="192"/>
        <v/>
      </c>
      <c r="EC190" t="str">
        <f t="shared" si="193"/>
        <v/>
      </c>
      <c r="ED190" t="str">
        <f t="shared" si="194"/>
        <v/>
      </c>
      <c r="EE190" s="34" t="str">
        <f t="shared" si="195"/>
        <v/>
      </c>
      <c r="ER190" s="32" t="str">
        <f t="shared" si="196"/>
        <v/>
      </c>
      <c r="FA190" s="31" t="str">
        <f t="shared" si="197"/>
        <v/>
      </c>
      <c r="FM190" s="31" t="str">
        <f t="shared" si="198"/>
        <v/>
      </c>
      <c r="FQ190" s="26" t="s">
        <v>350</v>
      </c>
      <c r="FR190" s="39" t="str">
        <f t="shared" ca="1" si="199"/>
        <v>CONS</v>
      </c>
      <c r="GO190" t="str">
        <f t="shared" ca="1" si="200"/>
        <v/>
      </c>
      <c r="GP190" t="str">
        <f t="shared" si="201"/>
        <v/>
      </c>
      <c r="GS190" t="str">
        <f t="shared" ca="1" si="202"/>
        <v/>
      </c>
      <c r="GY190" t="str">
        <f t="shared" ca="1" si="203"/>
        <v/>
      </c>
      <c r="GZ190" t="str">
        <f t="shared" si="204"/>
        <v/>
      </c>
      <c r="HF190" t="str">
        <f t="shared" ca="1" si="205"/>
        <v/>
      </c>
      <c r="HG190" s="31" t="str">
        <f t="shared" si="206"/>
        <v/>
      </c>
      <c r="HM190" t="str">
        <f t="shared" ca="1" si="207"/>
        <v/>
      </c>
      <c r="HN190" t="str">
        <f t="shared" si="208"/>
        <v/>
      </c>
      <c r="HT190" t="str">
        <f t="shared" ca="1" si="209"/>
        <v/>
      </c>
      <c r="HU190" t="str">
        <f t="shared" si="210"/>
        <v/>
      </c>
      <c r="IA190" s="37" t="str">
        <f t="shared" ca="1" si="211"/>
        <v/>
      </c>
      <c r="IB190" t="str">
        <f t="shared" si="212"/>
        <v/>
      </c>
      <c r="IH190" s="37" t="str">
        <f t="shared" ca="1" si="213"/>
        <v/>
      </c>
      <c r="II190" t="str">
        <f t="shared" si="214"/>
        <v/>
      </c>
      <c r="JT190" s="26" t="str">
        <f t="shared" si="215"/>
        <v/>
      </c>
      <c r="JV190" t="str">
        <f t="shared" si="216"/>
        <v/>
      </c>
      <c r="KK190" t="str">
        <f t="shared" si="217"/>
        <v/>
      </c>
      <c r="KM190" s="31" t="str">
        <f t="shared" si="218"/>
        <v/>
      </c>
      <c r="KP190" s="38" t="str">
        <f t="shared" si="219"/>
        <v/>
      </c>
      <c r="KX190" t="str">
        <f t="shared" si="220"/>
        <v/>
      </c>
      <c r="KY190" t="str">
        <f t="shared" si="221"/>
        <v/>
      </c>
      <c r="LB190" t="str">
        <f t="shared" si="222"/>
        <v/>
      </c>
      <c r="LD190" t="str">
        <f t="shared" si="223"/>
        <v/>
      </c>
      <c r="LE190" t="str">
        <f t="shared" si="224"/>
        <v/>
      </c>
      <c r="LO190" t="str">
        <f t="shared" si="225"/>
        <v/>
      </c>
    </row>
    <row r="191" spans="1:327" ht="16" x14ac:dyDescent="0.2">
      <c r="A191" t="e">
        <f t="shared" ca="1" si="151"/>
        <v>#N/A</v>
      </c>
      <c r="E191" s="27" t="str">
        <f t="shared" ca="1" si="152"/>
        <v>Dec</v>
      </c>
      <c r="F191" s="27" t="str">
        <f t="shared" ca="1" si="153"/>
        <v>Mar</v>
      </c>
      <c r="G191" s="28" t="str">
        <f t="shared" ca="1" si="154"/>
        <v/>
      </c>
      <c r="H191" t="str">
        <f t="shared" si="155"/>
        <v/>
      </c>
      <c r="I191" s="26">
        <f t="shared" ca="1" si="156"/>
        <v>94</v>
      </c>
      <c r="L191" s="31" t="str">
        <f t="shared" si="157"/>
        <v/>
      </c>
      <c r="O191" s="26">
        <f t="shared" ca="1" si="158"/>
        <v>28</v>
      </c>
      <c r="P191" s="26" t="str">
        <f t="shared" ca="1" si="159"/>
        <v>No</v>
      </c>
      <c r="Q191" s="26" t="str">
        <f t="shared" ca="1" si="159"/>
        <v>No</v>
      </c>
      <c r="R191" s="26" t="str">
        <f t="shared" ca="1" si="159"/>
        <v>No</v>
      </c>
      <c r="S191" s="26" t="str">
        <f t="shared" ca="1" si="160"/>
        <v>Asian</v>
      </c>
      <c r="T191" s="26" t="str">
        <f t="shared" ca="1" si="161"/>
        <v>No</v>
      </c>
      <c r="U191" s="26">
        <f t="shared" ca="1" si="162"/>
        <v>3316</v>
      </c>
      <c r="X191" s="26" t="str">
        <f t="shared" ca="1" si="163"/>
        <v>No</v>
      </c>
      <c r="Y191" s="26" t="str">
        <f t="shared" ca="1" si="163"/>
        <v>Yes</v>
      </c>
      <c r="Z191" s="26" t="str">
        <f t="shared" ca="1" si="163"/>
        <v>No</v>
      </c>
      <c r="AA191" s="26" t="str">
        <f t="shared" ca="1" si="163"/>
        <v>Yes</v>
      </c>
      <c r="AB191" s="26" t="str">
        <f t="shared" ca="1" si="164"/>
        <v>Yes</v>
      </c>
      <c r="AG191" s="26" t="str">
        <f t="shared" ca="1" si="165"/>
        <v>Yes</v>
      </c>
      <c r="AH191" s="26" t="str">
        <f t="shared" ca="1" si="165"/>
        <v>Yes</v>
      </c>
      <c r="AI191" s="26" t="str">
        <f t="shared" ca="1" si="165"/>
        <v>No</v>
      </c>
      <c r="AJ191" s="26" t="str">
        <f t="shared" ca="1" si="165"/>
        <v>No</v>
      </c>
      <c r="AK191" s="26" t="str">
        <f t="shared" ca="1" si="166"/>
        <v>No</v>
      </c>
      <c r="AL191" s="26" t="str">
        <f t="shared" ca="1" si="166"/>
        <v>Yes</v>
      </c>
      <c r="AM191" s="26">
        <f t="shared" ca="1" si="167"/>
        <v>10</v>
      </c>
      <c r="AN191" s="26">
        <f t="shared" ca="1" si="168"/>
        <v>1</v>
      </c>
      <c r="AT191" t="str">
        <f t="shared" ca="1" si="169"/>
        <v>Female</v>
      </c>
      <c r="AU191">
        <f t="shared" ca="1" si="170"/>
        <v>1622</v>
      </c>
      <c r="AV191">
        <f t="shared" ca="1" si="171"/>
        <v>-1</v>
      </c>
      <c r="AW191">
        <f t="shared" ca="1" si="172"/>
        <v>25</v>
      </c>
      <c r="AX191">
        <f t="shared" ca="1" si="173"/>
        <v>3</v>
      </c>
      <c r="BB191" t="str">
        <f t="shared" ca="1" si="174"/>
        <v>EMLUCS</v>
      </c>
      <c r="BC191" t="str">
        <f t="shared" ca="1" si="175"/>
        <v>No</v>
      </c>
      <c r="BD191" t="str">
        <f t="shared" ca="1" si="175"/>
        <v>No</v>
      </c>
      <c r="BG191" t="str">
        <f t="shared" ca="1" si="176"/>
        <v>No</v>
      </c>
      <c r="BH191">
        <f t="shared" ca="1" si="177"/>
        <v>34</v>
      </c>
      <c r="BI191">
        <f t="shared" ca="1" si="178"/>
        <v>-13</v>
      </c>
      <c r="BJ191">
        <f t="shared" ca="1" si="179"/>
        <v>15</v>
      </c>
      <c r="BK191" t="str">
        <f t="shared" si="180"/>
        <v/>
      </c>
      <c r="BL191" s="26">
        <f t="shared" ca="1" si="181"/>
        <v>17</v>
      </c>
      <c r="BO191" s="26" t="str">
        <f t="shared" ca="1" si="182"/>
        <v>Yes</v>
      </c>
      <c r="CD191" s="26" t="str">
        <f t="shared" ca="1" si="183"/>
        <v>Yes</v>
      </c>
      <c r="CE191" s="26" t="str">
        <f t="shared" ca="1" si="184"/>
        <v>LMA</v>
      </c>
      <c r="CI191" s="31" t="str">
        <f t="shared" si="185"/>
        <v/>
      </c>
      <c r="CJ191" s="26" t="str">
        <f t="shared" ca="1" si="186"/>
        <v>BS</v>
      </c>
      <c r="CK191" s="26" t="str">
        <f t="shared" ca="1" si="187"/>
        <v>No</v>
      </c>
      <c r="DN191" s="26" t="str">
        <f t="shared" ca="1" si="188"/>
        <v>No</v>
      </c>
      <c r="DV191" t="str">
        <f t="shared" si="189"/>
        <v/>
      </c>
      <c r="DZ191" t="str">
        <f t="shared" si="190"/>
        <v/>
      </c>
      <c r="EA191" t="str">
        <f t="shared" si="191"/>
        <v/>
      </c>
      <c r="EB191" t="str">
        <f t="shared" si="192"/>
        <v/>
      </c>
      <c r="EC191" t="str">
        <f t="shared" si="193"/>
        <v/>
      </c>
      <c r="ED191" t="str">
        <f t="shared" si="194"/>
        <v/>
      </c>
      <c r="EE191" s="34" t="str">
        <f t="shared" si="195"/>
        <v/>
      </c>
      <c r="ER191" s="32" t="str">
        <f t="shared" si="196"/>
        <v/>
      </c>
      <c r="FA191" s="31" t="str">
        <f t="shared" si="197"/>
        <v/>
      </c>
      <c r="FM191" s="31" t="str">
        <f t="shared" si="198"/>
        <v/>
      </c>
      <c r="FQ191" s="26" t="s">
        <v>349</v>
      </c>
      <c r="FR191" s="39" t="str">
        <f t="shared" ca="1" si="199"/>
        <v>NA</v>
      </c>
      <c r="GO191" t="str">
        <f t="shared" ca="1" si="200"/>
        <v/>
      </c>
      <c r="GP191" t="str">
        <f t="shared" si="201"/>
        <v/>
      </c>
      <c r="GS191" t="str">
        <f t="shared" ca="1" si="202"/>
        <v/>
      </c>
      <c r="GY191" t="str">
        <f t="shared" ca="1" si="203"/>
        <v/>
      </c>
      <c r="GZ191" t="str">
        <f t="shared" si="204"/>
        <v/>
      </c>
      <c r="HF191" t="str">
        <f t="shared" ca="1" si="205"/>
        <v/>
      </c>
      <c r="HG191" s="31" t="str">
        <f t="shared" si="206"/>
        <v/>
      </c>
      <c r="HM191" t="str">
        <f t="shared" ca="1" si="207"/>
        <v/>
      </c>
      <c r="HN191" t="str">
        <f t="shared" si="208"/>
        <v/>
      </c>
      <c r="HT191" t="str">
        <f t="shared" ca="1" si="209"/>
        <v/>
      </c>
      <c r="HU191" t="str">
        <f t="shared" si="210"/>
        <v/>
      </c>
      <c r="IA191" s="37" t="str">
        <f t="shared" ca="1" si="211"/>
        <v/>
      </c>
      <c r="IB191" t="str">
        <f t="shared" si="212"/>
        <v/>
      </c>
      <c r="IH191" s="37" t="str">
        <f t="shared" ca="1" si="213"/>
        <v/>
      </c>
      <c r="II191" t="str">
        <f t="shared" si="214"/>
        <v/>
      </c>
      <c r="JT191" s="26" t="str">
        <f t="shared" si="215"/>
        <v/>
      </c>
      <c r="JV191" t="str">
        <f t="shared" si="216"/>
        <v/>
      </c>
      <c r="KK191" t="str">
        <f t="shared" si="217"/>
        <v/>
      </c>
      <c r="KM191" s="31" t="str">
        <f t="shared" si="218"/>
        <v/>
      </c>
      <c r="KP191" s="38" t="str">
        <f t="shared" si="219"/>
        <v/>
      </c>
      <c r="KX191" t="str">
        <f t="shared" si="220"/>
        <v/>
      </c>
      <c r="KY191" t="str">
        <f t="shared" si="221"/>
        <v/>
      </c>
      <c r="LB191" t="str">
        <f t="shared" si="222"/>
        <v/>
      </c>
      <c r="LD191" t="str">
        <f t="shared" si="223"/>
        <v/>
      </c>
      <c r="LE191" t="str">
        <f t="shared" si="224"/>
        <v/>
      </c>
      <c r="LO191" t="str">
        <f t="shared" si="225"/>
        <v/>
      </c>
    </row>
    <row r="192" spans="1:327" ht="16" x14ac:dyDescent="0.2">
      <c r="A192" t="e">
        <f t="shared" ca="1" si="151"/>
        <v>#N/A</v>
      </c>
      <c r="E192" s="27" t="str">
        <f t="shared" ca="1" si="152"/>
        <v>Jul</v>
      </c>
      <c r="F192" s="27" t="str">
        <f t="shared" ca="1" si="153"/>
        <v>Sep</v>
      </c>
      <c r="G192" s="28" t="str">
        <f t="shared" ca="1" si="154"/>
        <v/>
      </c>
      <c r="H192" t="str">
        <f t="shared" si="155"/>
        <v/>
      </c>
      <c r="I192" s="26">
        <f t="shared" ca="1" si="156"/>
        <v>68</v>
      </c>
      <c r="L192" s="31" t="str">
        <f t="shared" si="157"/>
        <v/>
      </c>
      <c r="O192" s="26">
        <f t="shared" ca="1" si="158"/>
        <v>22</v>
      </c>
      <c r="P192" s="26" t="str">
        <f t="shared" ca="1" si="159"/>
        <v>No</v>
      </c>
      <c r="Q192" s="26" t="str">
        <f t="shared" ca="1" si="159"/>
        <v>Yes</v>
      </c>
      <c r="R192" s="26" t="str">
        <f t="shared" ca="1" si="159"/>
        <v>Yes</v>
      </c>
      <c r="S192" s="26" t="str">
        <f t="shared" ca="1" si="160"/>
        <v>Eskimo</v>
      </c>
      <c r="T192" s="26" t="str">
        <f t="shared" ca="1" si="161"/>
        <v>No</v>
      </c>
      <c r="U192" s="26">
        <f t="shared" ca="1" si="162"/>
        <v>3168</v>
      </c>
      <c r="X192" s="26" t="str">
        <f t="shared" ca="1" si="163"/>
        <v>Yes</v>
      </c>
      <c r="Y192" s="26" t="str">
        <f t="shared" ca="1" si="163"/>
        <v>No</v>
      </c>
      <c r="Z192" s="26" t="str">
        <f t="shared" ca="1" si="163"/>
        <v>No</v>
      </c>
      <c r="AA192" s="26" t="str">
        <f t="shared" ca="1" si="163"/>
        <v>Yes</v>
      </c>
      <c r="AB192" s="26" t="str">
        <f t="shared" ca="1" si="164"/>
        <v>Yes</v>
      </c>
      <c r="AG192" s="26" t="str">
        <f t="shared" ca="1" si="165"/>
        <v>Yes</v>
      </c>
      <c r="AH192" s="26" t="str">
        <f t="shared" ca="1" si="165"/>
        <v>No</v>
      </c>
      <c r="AI192" s="26" t="str">
        <f t="shared" ca="1" si="165"/>
        <v>Yes</v>
      </c>
      <c r="AJ192" s="26" t="str">
        <f t="shared" ca="1" si="165"/>
        <v>Yes</v>
      </c>
      <c r="AK192" s="26" t="str">
        <f t="shared" ca="1" si="166"/>
        <v>No</v>
      </c>
      <c r="AL192" s="26" t="str">
        <f t="shared" ca="1" si="166"/>
        <v>No</v>
      </c>
      <c r="AM192" s="26">
        <f t="shared" ca="1" si="167"/>
        <v>5</v>
      </c>
      <c r="AN192" s="26">
        <f t="shared" ca="1" si="168"/>
        <v>1</v>
      </c>
      <c r="AT192" t="str">
        <f t="shared" ca="1" si="169"/>
        <v>Male</v>
      </c>
      <c r="AU192">
        <f t="shared" ca="1" si="170"/>
        <v>1589</v>
      </c>
      <c r="AV192">
        <f t="shared" ca="1" si="171"/>
        <v>-3</v>
      </c>
      <c r="AW192">
        <f t="shared" ca="1" si="172"/>
        <v>40</v>
      </c>
      <c r="AX192">
        <f t="shared" ca="1" si="173"/>
        <v>4</v>
      </c>
      <c r="BB192" t="str">
        <f t="shared" ca="1" si="174"/>
        <v>INSTRUMENTAL</v>
      </c>
      <c r="BC192" t="str">
        <f t="shared" ca="1" si="175"/>
        <v>Yes</v>
      </c>
      <c r="BD192" t="str">
        <f t="shared" ca="1" si="175"/>
        <v>No</v>
      </c>
      <c r="BG192" t="str">
        <f t="shared" ca="1" si="176"/>
        <v>Yes</v>
      </c>
      <c r="BH192">
        <f t="shared" ca="1" si="177"/>
        <v>37</v>
      </c>
      <c r="BI192">
        <f t="shared" ca="1" si="178"/>
        <v>3</v>
      </c>
      <c r="BJ192">
        <f t="shared" ca="1" si="179"/>
        <v>15</v>
      </c>
      <c r="BK192" t="str">
        <f t="shared" si="180"/>
        <v/>
      </c>
      <c r="BL192" s="26">
        <f t="shared" ca="1" si="181"/>
        <v>17</v>
      </c>
      <c r="BO192" s="26" t="str">
        <f t="shared" ca="1" si="182"/>
        <v>Yes</v>
      </c>
      <c r="CD192" s="26" t="str">
        <f t="shared" ca="1" si="183"/>
        <v>Yes</v>
      </c>
      <c r="CE192" s="26" t="str">
        <f t="shared" ca="1" si="184"/>
        <v>MIST</v>
      </c>
      <c r="CI192" s="31" t="str">
        <f t="shared" si="185"/>
        <v/>
      </c>
      <c r="CJ192" s="26" t="str">
        <f t="shared" ca="1" si="186"/>
        <v>OT</v>
      </c>
      <c r="CK192" s="26" t="str">
        <f t="shared" ca="1" si="187"/>
        <v>NA</v>
      </c>
      <c r="DN192" s="26" t="str">
        <f t="shared" ca="1" si="188"/>
        <v>Yes</v>
      </c>
      <c r="DV192" t="str">
        <f t="shared" si="189"/>
        <v/>
      </c>
      <c r="DZ192" t="str">
        <f t="shared" si="190"/>
        <v/>
      </c>
      <c r="EA192" t="str">
        <f t="shared" si="191"/>
        <v/>
      </c>
      <c r="EB192" t="str">
        <f t="shared" si="192"/>
        <v/>
      </c>
      <c r="EC192" t="str">
        <f t="shared" si="193"/>
        <v/>
      </c>
      <c r="ED192" t="str">
        <f t="shared" si="194"/>
        <v/>
      </c>
      <c r="EE192" s="34" t="str">
        <f t="shared" si="195"/>
        <v/>
      </c>
      <c r="ER192" s="32" t="str">
        <f t="shared" si="196"/>
        <v/>
      </c>
      <c r="FA192" s="31" t="str">
        <f t="shared" si="197"/>
        <v/>
      </c>
      <c r="FM192" s="31" t="str">
        <f t="shared" si="198"/>
        <v/>
      </c>
      <c r="FQ192" s="26" t="s">
        <v>350</v>
      </c>
      <c r="FR192" s="39" t="str">
        <f t="shared" ca="1" si="199"/>
        <v>CONS</v>
      </c>
      <c r="GO192" t="str">
        <f t="shared" ca="1" si="200"/>
        <v/>
      </c>
      <c r="GP192" t="str">
        <f t="shared" si="201"/>
        <v/>
      </c>
      <c r="GS192" t="str">
        <f t="shared" ca="1" si="202"/>
        <v/>
      </c>
      <c r="GY192" t="str">
        <f t="shared" ca="1" si="203"/>
        <v/>
      </c>
      <c r="GZ192" t="str">
        <f t="shared" si="204"/>
        <v/>
      </c>
      <c r="HF192" t="str">
        <f t="shared" ca="1" si="205"/>
        <v/>
      </c>
      <c r="HG192" s="31" t="str">
        <f t="shared" si="206"/>
        <v/>
      </c>
      <c r="HM192" t="str">
        <f t="shared" ca="1" si="207"/>
        <v/>
      </c>
      <c r="HN192" t="str">
        <f t="shared" si="208"/>
        <v/>
      </c>
      <c r="HT192" t="str">
        <f t="shared" ca="1" si="209"/>
        <v/>
      </c>
      <c r="HU192" t="str">
        <f t="shared" si="210"/>
        <v/>
      </c>
      <c r="IA192" s="37" t="str">
        <f t="shared" ca="1" si="211"/>
        <v/>
      </c>
      <c r="IB192" t="str">
        <f t="shared" si="212"/>
        <v/>
      </c>
      <c r="IH192" s="37" t="str">
        <f t="shared" ca="1" si="213"/>
        <v/>
      </c>
      <c r="II192" t="str">
        <f t="shared" si="214"/>
        <v/>
      </c>
      <c r="JT192" s="26" t="str">
        <f t="shared" si="215"/>
        <v/>
      </c>
      <c r="JV192" t="str">
        <f t="shared" si="216"/>
        <v/>
      </c>
      <c r="KK192" t="str">
        <f t="shared" si="217"/>
        <v/>
      </c>
      <c r="KM192" s="31" t="str">
        <f t="shared" si="218"/>
        <v/>
      </c>
      <c r="KP192" s="38" t="str">
        <f t="shared" si="219"/>
        <v/>
      </c>
      <c r="KX192" t="str">
        <f t="shared" si="220"/>
        <v/>
      </c>
      <c r="KY192" t="str">
        <f t="shared" si="221"/>
        <v/>
      </c>
      <c r="LB192" t="str">
        <f t="shared" si="222"/>
        <v/>
      </c>
      <c r="LD192" t="str">
        <f t="shared" si="223"/>
        <v/>
      </c>
      <c r="LE192" t="str">
        <f t="shared" si="224"/>
        <v/>
      </c>
      <c r="LO192" t="str">
        <f t="shared" si="225"/>
        <v/>
      </c>
    </row>
    <row r="193" spans="1:327" ht="16" x14ac:dyDescent="0.2">
      <c r="A193" t="e">
        <f t="shared" ca="1" si="151"/>
        <v>#N/A</v>
      </c>
      <c r="E193" s="27" t="str">
        <f t="shared" ca="1" si="152"/>
        <v>Sep</v>
      </c>
      <c r="F193" s="27" t="str">
        <f t="shared" ca="1" si="153"/>
        <v>Nov</v>
      </c>
      <c r="G193" s="28" t="str">
        <f t="shared" ca="1" si="154"/>
        <v/>
      </c>
      <c r="H193" t="str">
        <f t="shared" si="155"/>
        <v/>
      </c>
      <c r="I193" s="26">
        <f t="shared" ca="1" si="156"/>
        <v>34</v>
      </c>
      <c r="L193" s="31" t="str">
        <f t="shared" si="157"/>
        <v/>
      </c>
      <c r="O193" s="26">
        <f t="shared" ca="1" si="158"/>
        <v>17</v>
      </c>
      <c r="P193" s="26" t="str">
        <f t="shared" ca="1" si="159"/>
        <v>No</v>
      </c>
      <c r="Q193" s="26" t="str">
        <f t="shared" ca="1" si="159"/>
        <v>No</v>
      </c>
      <c r="R193" s="26" t="str">
        <f t="shared" ca="1" si="159"/>
        <v>Yes</v>
      </c>
      <c r="S193" s="26" t="str">
        <f t="shared" ca="1" si="160"/>
        <v>Hispanic</v>
      </c>
      <c r="T193" s="26" t="str">
        <f t="shared" ca="1" si="161"/>
        <v>Yes</v>
      </c>
      <c r="U193" s="26">
        <f t="shared" ca="1" si="162"/>
        <v>3118</v>
      </c>
      <c r="X193" s="26" t="str">
        <f t="shared" ca="1" si="163"/>
        <v>Yes</v>
      </c>
      <c r="Y193" s="26" t="str">
        <f t="shared" ca="1" si="163"/>
        <v>Yes</v>
      </c>
      <c r="Z193" s="26" t="str">
        <f t="shared" ca="1" si="163"/>
        <v>Yes</v>
      </c>
      <c r="AA193" s="26" t="str">
        <f t="shared" ca="1" si="163"/>
        <v>Yes</v>
      </c>
      <c r="AB193" s="26" t="str">
        <f t="shared" ca="1" si="164"/>
        <v>No</v>
      </c>
      <c r="AG193" s="26" t="str">
        <f t="shared" ca="1" si="165"/>
        <v>No</v>
      </c>
      <c r="AH193" s="26" t="str">
        <f t="shared" ca="1" si="165"/>
        <v>No</v>
      </c>
      <c r="AI193" s="26" t="str">
        <f t="shared" ca="1" si="165"/>
        <v>Yes</v>
      </c>
      <c r="AJ193" s="26" t="str">
        <f t="shared" ca="1" si="165"/>
        <v>Yes</v>
      </c>
      <c r="AK193" s="26" t="str">
        <f t="shared" ca="1" si="166"/>
        <v>Yes</v>
      </c>
      <c r="AL193" s="26" t="str">
        <f t="shared" ca="1" si="166"/>
        <v>No</v>
      </c>
      <c r="AM193" s="26">
        <f t="shared" ca="1" si="167"/>
        <v>10</v>
      </c>
      <c r="AN193" s="26">
        <f t="shared" ca="1" si="168"/>
        <v>2</v>
      </c>
      <c r="AT193" t="str">
        <f t="shared" ca="1" si="169"/>
        <v>Female</v>
      </c>
      <c r="AU193">
        <f t="shared" ca="1" si="170"/>
        <v>2352</v>
      </c>
      <c r="AV193">
        <f t="shared" ca="1" si="171"/>
        <v>0</v>
      </c>
      <c r="AW193">
        <f t="shared" ca="1" si="172"/>
        <v>37</v>
      </c>
      <c r="AX193">
        <f t="shared" ca="1" si="173"/>
        <v>5</v>
      </c>
      <c r="BB193" t="str">
        <f t="shared" ca="1" si="174"/>
        <v>ELUCS</v>
      </c>
      <c r="BC193" t="str">
        <f t="shared" ca="1" si="175"/>
        <v>No</v>
      </c>
      <c r="BD193" t="str">
        <f t="shared" ca="1" si="175"/>
        <v>No</v>
      </c>
      <c r="BG193" t="str">
        <f t="shared" ca="1" si="176"/>
        <v>Yes</v>
      </c>
      <c r="BH193">
        <f t="shared" ca="1" si="177"/>
        <v>37</v>
      </c>
      <c r="BI193">
        <f t="shared" ca="1" si="178"/>
        <v>-3</v>
      </c>
      <c r="BJ193">
        <f t="shared" ca="1" si="179"/>
        <v>17</v>
      </c>
      <c r="BK193" t="str">
        <f t="shared" si="180"/>
        <v/>
      </c>
      <c r="BL193" s="26">
        <f t="shared" ca="1" si="181"/>
        <v>19</v>
      </c>
      <c r="BO193" s="26" t="str">
        <f t="shared" ca="1" si="182"/>
        <v>Yes</v>
      </c>
      <c r="CD193" s="26" t="str">
        <f t="shared" ca="1" si="183"/>
        <v>Yes</v>
      </c>
      <c r="CE193" s="26" t="str">
        <f t="shared" ca="1" si="184"/>
        <v>LMA</v>
      </c>
      <c r="CI193" s="31" t="str">
        <f t="shared" si="185"/>
        <v/>
      </c>
      <c r="CJ193" s="26" t="str">
        <f t="shared" ca="1" si="186"/>
        <v>BS</v>
      </c>
      <c r="CK193" s="26" t="str">
        <f t="shared" ca="1" si="187"/>
        <v>NA</v>
      </c>
      <c r="DN193" s="26" t="str">
        <f t="shared" ca="1" si="188"/>
        <v>No</v>
      </c>
      <c r="DV193" t="str">
        <f t="shared" si="189"/>
        <v/>
      </c>
      <c r="DZ193" t="str">
        <f t="shared" si="190"/>
        <v/>
      </c>
      <c r="EA193" t="str">
        <f t="shared" si="191"/>
        <v/>
      </c>
      <c r="EB193" t="str">
        <f t="shared" si="192"/>
        <v/>
      </c>
      <c r="EC193" t="str">
        <f t="shared" si="193"/>
        <v/>
      </c>
      <c r="ED193" t="str">
        <f t="shared" si="194"/>
        <v/>
      </c>
      <c r="EE193" s="34" t="str">
        <f t="shared" si="195"/>
        <v/>
      </c>
      <c r="ER193" s="32" t="str">
        <f t="shared" si="196"/>
        <v/>
      </c>
      <c r="FA193" s="31" t="str">
        <f t="shared" si="197"/>
        <v/>
      </c>
      <c r="FM193" s="31" t="str">
        <f t="shared" si="198"/>
        <v/>
      </c>
      <c r="FQ193" s="26" t="s">
        <v>349</v>
      </c>
      <c r="FR193" s="39" t="str">
        <f t="shared" ca="1" si="199"/>
        <v>NA</v>
      </c>
      <c r="GO193" t="str">
        <f t="shared" ca="1" si="200"/>
        <v/>
      </c>
      <c r="GP193" t="str">
        <f t="shared" si="201"/>
        <v/>
      </c>
      <c r="GS193" t="str">
        <f t="shared" ca="1" si="202"/>
        <v/>
      </c>
      <c r="GY193" t="str">
        <f t="shared" ca="1" si="203"/>
        <v/>
      </c>
      <c r="GZ193" t="str">
        <f t="shared" si="204"/>
        <v/>
      </c>
      <c r="HF193" t="str">
        <f t="shared" ca="1" si="205"/>
        <v/>
      </c>
      <c r="HG193" s="31" t="str">
        <f t="shared" si="206"/>
        <v/>
      </c>
      <c r="HM193" t="str">
        <f t="shared" ca="1" si="207"/>
        <v/>
      </c>
      <c r="HN193" t="str">
        <f t="shared" si="208"/>
        <v/>
      </c>
      <c r="HT193" t="str">
        <f t="shared" ca="1" si="209"/>
        <v/>
      </c>
      <c r="HU193" t="str">
        <f t="shared" si="210"/>
        <v/>
      </c>
      <c r="IA193" s="37" t="str">
        <f t="shared" ca="1" si="211"/>
        <v/>
      </c>
      <c r="IB193" t="str">
        <f t="shared" si="212"/>
        <v/>
      </c>
      <c r="IH193" s="37" t="str">
        <f t="shared" ca="1" si="213"/>
        <v/>
      </c>
      <c r="II193" t="str">
        <f t="shared" si="214"/>
        <v/>
      </c>
      <c r="JT193" s="26" t="str">
        <f t="shared" si="215"/>
        <v/>
      </c>
      <c r="JV193" t="str">
        <f t="shared" si="216"/>
        <v/>
      </c>
      <c r="KK193" t="str">
        <f t="shared" si="217"/>
        <v/>
      </c>
      <c r="KM193" s="31" t="str">
        <f t="shared" si="218"/>
        <v/>
      </c>
      <c r="KP193" s="38" t="str">
        <f t="shared" si="219"/>
        <v/>
      </c>
      <c r="KX193" t="str">
        <f t="shared" si="220"/>
        <v/>
      </c>
      <c r="KY193" t="str">
        <f t="shared" si="221"/>
        <v/>
      </c>
      <c r="LB193" t="str">
        <f t="shared" si="222"/>
        <v/>
      </c>
      <c r="LD193" t="str">
        <f t="shared" si="223"/>
        <v/>
      </c>
      <c r="LE193" t="str">
        <f t="shared" si="224"/>
        <v/>
      </c>
      <c r="LO193" t="str">
        <f t="shared" si="225"/>
        <v/>
      </c>
    </row>
    <row r="194" spans="1:327" ht="16" x14ac:dyDescent="0.2">
      <c r="A194" t="e">
        <f t="shared" ca="1" si="151"/>
        <v>#N/A</v>
      </c>
      <c r="E194" s="27" t="str">
        <f t="shared" ca="1" si="152"/>
        <v>May</v>
      </c>
      <c r="F194" s="27" t="str">
        <f t="shared" ca="1" si="153"/>
        <v>Jun</v>
      </c>
      <c r="G194" s="28" t="str">
        <f t="shared" ca="1" si="154"/>
        <v/>
      </c>
      <c r="H194" t="str">
        <f t="shared" si="155"/>
        <v/>
      </c>
      <c r="I194" s="26">
        <f t="shared" ca="1" si="156"/>
        <v>50</v>
      </c>
      <c r="L194" s="31" t="str">
        <f t="shared" si="157"/>
        <v/>
      </c>
      <c r="O194" s="26">
        <f t="shared" ca="1" si="158"/>
        <v>25</v>
      </c>
      <c r="P194" s="26" t="str">
        <f t="shared" ca="1" si="159"/>
        <v>Yes</v>
      </c>
      <c r="Q194" s="26" t="str">
        <f t="shared" ca="1" si="159"/>
        <v>No</v>
      </c>
      <c r="R194" s="26" t="str">
        <f t="shared" ca="1" si="159"/>
        <v>No</v>
      </c>
      <c r="S194" s="26" t="str">
        <f t="shared" ca="1" si="160"/>
        <v>African</v>
      </c>
      <c r="T194" s="26" t="str">
        <f t="shared" ca="1" si="161"/>
        <v>Yes</v>
      </c>
      <c r="U194" s="26">
        <f t="shared" ca="1" si="162"/>
        <v>3878</v>
      </c>
      <c r="X194" s="26" t="str">
        <f t="shared" ca="1" si="163"/>
        <v>No</v>
      </c>
      <c r="Y194" s="26" t="str">
        <f t="shared" ca="1" si="163"/>
        <v>No</v>
      </c>
      <c r="Z194" s="26" t="str">
        <f t="shared" ca="1" si="163"/>
        <v>No</v>
      </c>
      <c r="AA194" s="26" t="str">
        <f t="shared" ref="AA194:AB257" ca="1" si="226">CHOOSE(RANDBETWEEN(1,2), "Yes", "No")</f>
        <v>Yes</v>
      </c>
      <c r="AB194" s="26" t="str">
        <f t="shared" ca="1" si="164"/>
        <v>No</v>
      </c>
      <c r="AG194" s="26" t="str">
        <f t="shared" ca="1" si="165"/>
        <v>Yes</v>
      </c>
      <c r="AH194" s="26" t="str">
        <f t="shared" ca="1" si="165"/>
        <v>Yes</v>
      </c>
      <c r="AI194" s="26" t="str">
        <f t="shared" ca="1" si="165"/>
        <v>Yes</v>
      </c>
      <c r="AJ194" s="26" t="str">
        <f t="shared" ref="AJ194:AL257" ca="1" si="227">CHOOSE(RANDBETWEEN(1,2), "Yes", "No")</f>
        <v>Yes</v>
      </c>
      <c r="AK194" s="26" t="str">
        <f t="shared" ca="1" si="166"/>
        <v>No</v>
      </c>
      <c r="AL194" s="26" t="str">
        <f t="shared" ca="1" si="166"/>
        <v>Yes</v>
      </c>
      <c r="AM194" s="26">
        <f t="shared" ca="1" si="167"/>
        <v>10</v>
      </c>
      <c r="AN194" s="26">
        <f t="shared" ca="1" si="168"/>
        <v>3</v>
      </c>
      <c r="AT194" t="str">
        <f t="shared" ca="1" si="169"/>
        <v>Male</v>
      </c>
      <c r="AU194">
        <f t="shared" ca="1" si="170"/>
        <v>3165</v>
      </c>
      <c r="AV194">
        <f t="shared" ca="1" si="171"/>
        <v>3</v>
      </c>
      <c r="AW194">
        <f t="shared" ca="1" si="172"/>
        <v>22</v>
      </c>
      <c r="AX194">
        <f t="shared" ca="1" si="173"/>
        <v>3</v>
      </c>
      <c r="BB194" t="str">
        <f t="shared" ca="1" si="174"/>
        <v>ELUCS</v>
      </c>
      <c r="BC194" t="str">
        <f t="shared" ca="1" si="175"/>
        <v>Yes</v>
      </c>
      <c r="BD194" t="str">
        <f t="shared" ca="1" si="175"/>
        <v>No</v>
      </c>
      <c r="BG194" t="str">
        <f t="shared" ca="1" si="176"/>
        <v>Yes</v>
      </c>
      <c r="BH194">
        <f t="shared" ca="1" si="177"/>
        <v>36</v>
      </c>
      <c r="BI194">
        <f t="shared" ca="1" si="178"/>
        <v>2</v>
      </c>
      <c r="BJ194">
        <f t="shared" ca="1" si="179"/>
        <v>8</v>
      </c>
      <c r="BK194" t="str">
        <f t="shared" si="180"/>
        <v/>
      </c>
      <c r="BL194" s="26">
        <f t="shared" ca="1" si="181"/>
        <v>10</v>
      </c>
      <c r="BO194" s="26" t="str">
        <f t="shared" ca="1" si="182"/>
        <v>No</v>
      </c>
      <c r="CD194" s="26" t="str">
        <f t="shared" ca="1" si="183"/>
        <v>Yes</v>
      </c>
      <c r="CE194" s="26" t="str">
        <f t="shared" ca="1" si="184"/>
        <v>LMA</v>
      </c>
      <c r="CI194" s="31" t="str">
        <f t="shared" si="185"/>
        <v/>
      </c>
      <c r="CJ194" s="26" t="str">
        <f t="shared" ca="1" si="186"/>
        <v>NICU</v>
      </c>
      <c r="CK194" s="26" t="str">
        <f t="shared" ca="1" si="187"/>
        <v>Yes</v>
      </c>
      <c r="DN194" s="26" t="str">
        <f t="shared" ca="1" si="188"/>
        <v>Yes</v>
      </c>
      <c r="DV194" t="str">
        <f t="shared" si="189"/>
        <v/>
      </c>
      <c r="DZ194" t="str">
        <f t="shared" si="190"/>
        <v/>
      </c>
      <c r="EA194" t="str">
        <f t="shared" si="191"/>
        <v/>
      </c>
      <c r="EB194" t="str">
        <f t="shared" si="192"/>
        <v/>
      </c>
      <c r="EC194" t="str">
        <f t="shared" si="193"/>
        <v/>
      </c>
      <c r="ED194" t="str">
        <f t="shared" si="194"/>
        <v/>
      </c>
      <c r="EE194" s="34" t="str">
        <f t="shared" si="195"/>
        <v/>
      </c>
      <c r="ER194" s="32" t="str">
        <f t="shared" si="196"/>
        <v/>
      </c>
      <c r="FA194" s="31" t="str">
        <f t="shared" si="197"/>
        <v/>
      </c>
      <c r="FM194" s="31" t="str">
        <f t="shared" si="198"/>
        <v/>
      </c>
      <c r="FQ194" s="26" t="s">
        <v>349</v>
      </c>
      <c r="FR194" s="39" t="str">
        <f t="shared" ca="1" si="199"/>
        <v>NA</v>
      </c>
      <c r="GO194" t="str">
        <f t="shared" ca="1" si="200"/>
        <v/>
      </c>
      <c r="GP194" t="str">
        <f t="shared" si="201"/>
        <v/>
      </c>
      <c r="GS194" t="str">
        <f t="shared" ca="1" si="202"/>
        <v/>
      </c>
      <c r="GY194" t="str">
        <f t="shared" ca="1" si="203"/>
        <v/>
      </c>
      <c r="GZ194" t="str">
        <f t="shared" si="204"/>
        <v/>
      </c>
      <c r="HF194" t="str">
        <f t="shared" ca="1" si="205"/>
        <v/>
      </c>
      <c r="HG194" s="31" t="str">
        <f t="shared" si="206"/>
        <v/>
      </c>
      <c r="HM194" t="str">
        <f t="shared" ca="1" si="207"/>
        <v/>
      </c>
      <c r="HN194" t="str">
        <f t="shared" si="208"/>
        <v/>
      </c>
      <c r="HT194" t="str">
        <f t="shared" ca="1" si="209"/>
        <v/>
      </c>
      <c r="HU194" t="str">
        <f t="shared" si="210"/>
        <v/>
      </c>
      <c r="IA194" s="37" t="str">
        <f t="shared" ca="1" si="211"/>
        <v/>
      </c>
      <c r="IB194" t="str">
        <f t="shared" si="212"/>
        <v/>
      </c>
      <c r="IH194" s="37" t="str">
        <f t="shared" ca="1" si="213"/>
        <v/>
      </c>
      <c r="II194" t="str">
        <f t="shared" si="214"/>
        <v/>
      </c>
      <c r="JT194" s="26" t="str">
        <f t="shared" si="215"/>
        <v/>
      </c>
      <c r="JV194" t="str">
        <f t="shared" si="216"/>
        <v/>
      </c>
      <c r="KK194" t="str">
        <f t="shared" si="217"/>
        <v/>
      </c>
      <c r="KM194" s="31" t="str">
        <f t="shared" si="218"/>
        <v/>
      </c>
      <c r="KP194" s="38" t="str">
        <f t="shared" si="219"/>
        <v/>
      </c>
      <c r="KX194" t="str">
        <f t="shared" si="220"/>
        <v/>
      </c>
      <c r="KY194" t="str">
        <f t="shared" si="221"/>
        <v/>
      </c>
      <c r="LB194" t="str">
        <f t="shared" si="222"/>
        <v/>
      </c>
      <c r="LD194" t="str">
        <f t="shared" si="223"/>
        <v/>
      </c>
      <c r="LE194" t="str">
        <f t="shared" si="224"/>
        <v/>
      </c>
      <c r="LO194" t="str">
        <f t="shared" si="225"/>
        <v/>
      </c>
    </row>
    <row r="195" spans="1:327" ht="16" x14ac:dyDescent="0.2">
      <c r="A195" t="e">
        <f t="shared" ref="A195:A258" ca="1" si="228">_xlfn.IFS($F195=1,"Q1",$F195=2,"Q1",$F195=3,"Q1",$F195=4,"Q2",$F195=5,"Q2",$F195=6,"Q2",$F195=7,"Q3",$F195=8,"Q3",$F195=9,"Q3",$F195=10,"Q4",$F195=11,"Q4",$F195=12,"Q4",F195="","")</f>
        <v>#N/A</v>
      </c>
      <c r="E195" s="27" t="str">
        <f t="shared" ref="E195:E258" ca="1" si="229">CHOOSE(RANDBETWEEN(1,12), "Jan", "Feb", "Mar", "Apr", "May", "Jun", "Jul", "Aug", "Sep", "Oct", "Nov", "Dec")</f>
        <v>Dec</v>
      </c>
      <c r="F195" s="27" t="str">
        <f t="shared" ref="F195:F258" ca="1" si="230">CHOOSE(RANDBETWEEN(1,12), "Jan", "Feb", "Mar", "Apr", "May", "Jun", "Jul", "Aug", "Sep", "Oct", "Nov", "Dec")</f>
        <v>Aug</v>
      </c>
      <c r="G195" s="28" t="str">
        <f t="shared" ref="G195:G258" ca="1" si="231">IF($AP195&gt;1, TODAY(), "")</f>
        <v/>
      </c>
      <c r="H195" t="str">
        <f t="shared" ref="H195:H258" si="232">IF($AP195, INT(($G195-$AP195)/7+$AW195)&amp;" weeks"&amp;IF(MOD($G195-$AP195+$AX195,7)=0,"",", "&amp;MOD($G195-$AP195+$AX195,7)&amp;" days"), "")</f>
        <v/>
      </c>
      <c r="I195" s="26">
        <f t="shared" ref="I195:I258" ca="1" si="233">RANDBETWEEN(1,100)</f>
        <v>73</v>
      </c>
      <c r="L195" s="31" t="str">
        <f t="shared" ref="L195:L258" si="234">IF($J195, (IF($AQ195&gt;$K195, $AP195-$J195, $AP195-J195-1)+IF($AQ195&gt;$K195, $AQ195-$K195, $AQ195+1-$K195))*24, "")</f>
        <v/>
      </c>
      <c r="O195" s="26">
        <f t="shared" ref="O195:O258" ca="1" si="235">RANDBETWEEN(16,50)</f>
        <v>17</v>
      </c>
      <c r="P195" s="26" t="str">
        <f t="shared" ref="P195:R258" ca="1" si="236">CHOOSE(RANDBETWEEN(1,2), "Yes", "No")</f>
        <v>No</v>
      </c>
      <c r="Q195" s="26" t="str">
        <f t="shared" ca="1" si="236"/>
        <v>No</v>
      </c>
      <c r="R195" s="26" t="str">
        <f t="shared" ca="1" si="236"/>
        <v>No</v>
      </c>
      <c r="S195" s="26" t="str">
        <f t="shared" ref="S195:S258" ca="1" si="237">CHOOSE(RANDBETWEEN(1,5), "Caucasian", "Asian", "Hispanic", "African", "Eskimo")</f>
        <v>Asian</v>
      </c>
      <c r="T195" s="26" t="str">
        <f t="shared" ref="T195:T258" ca="1" si="238">CHOOSE(RANDBETWEEN(1,2), "Yes", "No")</f>
        <v>Yes</v>
      </c>
      <c r="U195" s="26">
        <f t="shared" ref="U195:U258" ca="1" si="239">RANDBETWEEN(3000,3999)</f>
        <v>3752</v>
      </c>
      <c r="X195" s="26" t="str">
        <f t="shared" ref="X195:AB258" ca="1" si="240">CHOOSE(RANDBETWEEN(1,2), "Yes", "No")</f>
        <v>Yes</v>
      </c>
      <c r="Y195" s="26" t="str">
        <f t="shared" ca="1" si="240"/>
        <v>No</v>
      </c>
      <c r="Z195" s="26" t="str">
        <f t="shared" ca="1" si="240"/>
        <v>No</v>
      </c>
      <c r="AA195" s="26" t="str">
        <f t="shared" ca="1" si="226"/>
        <v>No</v>
      </c>
      <c r="AB195" s="26" t="str">
        <f t="shared" ca="1" si="226"/>
        <v>No</v>
      </c>
      <c r="AG195" s="26" t="str">
        <f t="shared" ref="AG195:AL258" ca="1" si="241">CHOOSE(RANDBETWEEN(1,2), "Yes", "No")</f>
        <v>No</v>
      </c>
      <c r="AH195" s="26" t="str">
        <f t="shared" ca="1" si="241"/>
        <v>Yes</v>
      </c>
      <c r="AI195" s="26" t="str">
        <f t="shared" ca="1" si="241"/>
        <v>Yes</v>
      </c>
      <c r="AJ195" s="26" t="str">
        <f t="shared" ca="1" si="227"/>
        <v>Yes</v>
      </c>
      <c r="AK195" s="26" t="str">
        <f t="shared" ca="1" si="227"/>
        <v>Yes</v>
      </c>
      <c r="AL195" s="26" t="str">
        <f t="shared" ca="1" si="227"/>
        <v>No</v>
      </c>
      <c r="AM195" s="26">
        <f t="shared" ref="AM195:AM258" ca="1" si="242">RANDBETWEEN(1,10)</f>
        <v>6</v>
      </c>
      <c r="AN195" s="26">
        <f t="shared" ref="AN195:AN258" ca="1" si="243">RANDBETWEEN(1,3)</f>
        <v>2</v>
      </c>
      <c r="AT195" t="str">
        <f t="shared" ref="AT195:AT258" ca="1" si="244">CHOOSE(RANDBETWEEN(1,2), "Male", "Female")</f>
        <v>Female</v>
      </c>
      <c r="AU195">
        <f t="shared" ref="AU195:AU258" ca="1" si="245">RANDBETWEEN(500,4000)</f>
        <v>3597</v>
      </c>
      <c r="AV195">
        <f t="shared" ref="AV195:AV258" ca="1" si="246">RANDBETWEEN(-3,3)</f>
        <v>3</v>
      </c>
      <c r="AW195">
        <f t="shared" ref="AW195:AW258" ca="1" si="247">RANDBETWEEN(22,40)</f>
        <v>24</v>
      </c>
      <c r="AX195">
        <f t="shared" ref="AX195:AX258" ca="1" si="248">RANDBETWEEN(0,6)</f>
        <v>0</v>
      </c>
      <c r="BB195" t="str">
        <f t="shared" ref="BB195:BB258" ca="1" si="249">CHOOSE(RANDBETWEEN(1,4), "Vaginal", "EMLUCS", "ELUCS", "INSTRUMENTAL")</f>
        <v>ELUCS</v>
      </c>
      <c r="BC195" t="str">
        <f t="shared" ref="BC195:BD258" ca="1" si="250">CHOOSE(RANDBETWEEN(1,2), "Yes", "No")</f>
        <v>Yes</v>
      </c>
      <c r="BD195" t="str">
        <f t="shared" ca="1" si="250"/>
        <v>Yes</v>
      </c>
      <c r="BG195" t="str">
        <f t="shared" ref="BG195:BG258" ca="1" si="251">CHOOSE(RANDBETWEEN(1,2), "Yes", "No")</f>
        <v>No</v>
      </c>
      <c r="BH195">
        <f t="shared" ref="BH195:BH258" ca="1" si="252">RANDBETWEEN(34,38.5)</f>
        <v>34</v>
      </c>
      <c r="BI195">
        <f t="shared" ref="BI195:BI258" ca="1" si="253">RANDBETWEEN(-20,4)</f>
        <v>2</v>
      </c>
      <c r="BJ195">
        <f t="shared" ref="BJ195:BJ258" ca="1" si="254">RANDBETWEEN(0,20)</f>
        <v>0</v>
      </c>
      <c r="BK195" t="str">
        <f t="shared" ref="BK195:BK258" si="255">IF($AP195, _xlfn.IFS($BJ195&gt;$BL195,$BJ195,$BJ195&lt;$BL195,$BL195), "")</f>
        <v/>
      </c>
      <c r="BL195" s="26" t="str">
        <f t="shared" ref="BL195:BL258" ca="1" si="256">IF(BJ195&gt;3, BJ195+2, "NA")</f>
        <v>NA</v>
      </c>
      <c r="BO195" s="26" t="str">
        <f t="shared" ref="BO195:BO258" ca="1" si="257">IF(BL195&gt;10,"Yes","No")</f>
        <v>Yes</v>
      </c>
      <c r="CD195" s="26" t="str">
        <f t="shared" ref="CD195:CD258" ca="1" si="258">CHOOSE(RANDBETWEEN(1,2), "Yes", "No")</f>
        <v>Yes</v>
      </c>
      <c r="CE195" s="26" t="str">
        <f t="shared" ref="CE195:CE258" ca="1" si="259">IF(CD195="Yes",(CHOOSE(RANDBETWEEN(1,3), "ETT", "MIST","LMA")),"NA")</f>
        <v>ETT</v>
      </c>
      <c r="CI195" s="31" t="str">
        <f t="shared" ref="CI195:CI258" si="260">IF($CF195, (IF($CG195&gt;$AQ195,$CF195-$AP195,$CF195-$AP195-1)+IF($CG195&gt;$AQ195, $CG195-$AQ195, $CG195+1-$AQ195))*24, "")</f>
        <v/>
      </c>
      <c r="CJ195" s="26" t="str">
        <f t="shared" ref="CJ195:CJ258" ca="1" si="261">IF(CD195="Yes",(CHOOSE(RANDBETWEEN(1,3), "BS", "NICU","OT")),"NA")</f>
        <v>NICU</v>
      </c>
      <c r="CK195" s="26" t="str">
        <f t="shared" ref="CK195:CK258" ca="1" si="262">IF(AW195&lt;32,(CHOOSE(RANDBETWEEN(1,2), "Yes", "No")),"NA")</f>
        <v>No</v>
      </c>
      <c r="DN195" s="26" t="str">
        <f t="shared" ref="DN195:DN258" ca="1" si="263">CHOOSE(RANDBETWEEN(1,2), "Yes", "No")</f>
        <v>No</v>
      </c>
      <c r="DV195" t="str">
        <f t="shared" ref="DV195:DV258" si="264">IF(DT195, (IF(DU195&gt;AQ195,DT195-AP195,DT195-AP195-1)+IF(DU195&gt;AQ195, DU195-AQ195, DU195+1-AQ195))*24, "")</f>
        <v/>
      </c>
      <c r="DZ195" t="str">
        <f t="shared" ref="DZ195:DZ258" si="265">IF($DW195, (IF($DY195&gt;$DU195,$DX195-$DT195,$DX195-$DT195-1)+IF($DY195&gt;$DU195, $DY195-$DU195, $DY195+1-$DU195))*24, "")</f>
        <v/>
      </c>
      <c r="EA195" t="str">
        <f t="shared" ref="EA195:EA258" si="266">_xlfn.IFS($DT195,IF($DW195&gt;0, COUNTIF($DZ195,"&gt;72"), 1),$DT195="","")</f>
        <v/>
      </c>
      <c r="EB195" t="str">
        <f t="shared" ref="EB195:EB258" si="267">_xlfn.IFS($DT195,IF($DW195&gt;0, COUNTIF($DZ195,"&gt;168"), 1),$DT195="","")</f>
        <v/>
      </c>
      <c r="EC195" t="str">
        <f t="shared" ref="EC195:EC258" si="268">IF($DQ195,$DQ195- $AP195+1, "")</f>
        <v/>
      </c>
      <c r="ED195" t="str">
        <f t="shared" ref="ED195:ED258" si="269">IF($DQ195, INT(($DQ195-$AP195)/7+$AW195), "")</f>
        <v/>
      </c>
      <c r="EE195" s="34" t="str">
        <f t="shared" ref="EE195:EE258" si="270">IF($DQ195, INT(($DQ195-$AP195)/7+$AW195)&amp;" weeks"&amp;IF(MOD($DQ195-$AP195+$AX195,7)=0,"",", "&amp;MOD($DQ195-$AP195+$AX195,7)&amp;" days"), "")</f>
        <v/>
      </c>
      <c r="ER195" s="32" t="str">
        <f t="shared" ref="ER195:ER258" si="271">IF($AP195, $AP195+245-(($AW195*7)+$AX195), "")</f>
        <v/>
      </c>
      <c r="FA195" s="31" t="str">
        <f t="shared" ref="FA195:FA258" si="272">IF(EZ195, EZ195-AP195+1, "")</f>
        <v/>
      </c>
      <c r="FM195" s="31" t="str">
        <f t="shared" ref="FM195:FM258" si="273">IF($FK195, (IF($FL195&gt;$AQ195,$FK195-$AP195,$FK195-$AP195-1)+IF($FL195&gt;$AQ195, $FL195-$AQ195, $FL195+1-$AQ195))*24, "")</f>
        <v/>
      </c>
      <c r="FQ195" s="26" t="s">
        <v>349</v>
      </c>
      <c r="FR195" s="39" t="str">
        <f t="shared" ref="FR195:FR258" ca="1" si="274">IF(FQ195="Yes",(CHOOSE(RANDBETWEEN(1,4), "CONS", "GPC","GNB", "Other")),"NA")</f>
        <v>NA</v>
      </c>
      <c r="GO195" t="str">
        <f t="shared" ref="GO195:GO258" ca="1" si="275">IF($GM195, IF($GN195, ($GN195-$GM195+1), (TODAY()-$GM195+1)), "")</f>
        <v/>
      </c>
      <c r="GP195" t="str">
        <f t="shared" ref="GP195:GP258" si="276">IF($GN195, $GN195-$AP195+1, "")</f>
        <v/>
      </c>
      <c r="GS195" t="str">
        <f t="shared" ref="GS195:GS258" ca="1" si="277">IF($GQ195, IF($GR195, ($GR195-$GQ195+1), (TODAY()-$GQ195+1)), "")</f>
        <v/>
      </c>
      <c r="GY195" t="str">
        <f t="shared" ref="GY195:GY258" ca="1" si="278">IF($GU195, IF($GW195, ($GW195-$GU195+1), (TODAY()-$GU195+1)), "")</f>
        <v/>
      </c>
      <c r="GZ195" t="str">
        <f t="shared" ref="GZ195:GZ258" si="279">IF($GW195, $GW195-$AP195+1, "")</f>
        <v/>
      </c>
      <c r="HF195" t="str">
        <f t="shared" ref="HF195:HF258" ca="1" si="280">IF($HB195, IF($HD195, ($HD195-$HB195+1), (TODAY()-$HB195+1)), "")</f>
        <v/>
      </c>
      <c r="HG195" s="31" t="str">
        <f t="shared" ref="HG195:HG258" si="281">IF($HD195, $HD195-$AP195+1, "")</f>
        <v/>
      </c>
      <c r="HM195" t="str">
        <f t="shared" ref="HM195:HM258" ca="1" si="282">IF($HI195, IF($HK195, ($HK195-$HI195+1), (TODAY()-$HI195+1)), "")</f>
        <v/>
      </c>
      <c r="HN195" t="str">
        <f t="shared" ref="HN195:HN258" si="283">IF($HK195, $HK195-$AP195+1, "")</f>
        <v/>
      </c>
      <c r="HT195" t="str">
        <f t="shared" ref="HT195:HT258" ca="1" si="284">IF($HP195, IF($HR195, ($HR195-$HP195+1), (TODAY()-$HP195+1)), "")</f>
        <v/>
      </c>
      <c r="HU195" t="str">
        <f t="shared" ref="HU195:HU258" si="285">IF($HR195, $HR195-$AP195+1, "")</f>
        <v/>
      </c>
      <c r="IA195" s="37" t="str">
        <f t="shared" ref="IA195:IA258" ca="1" si="286">IF($HW195, IF($HY195, ($HY195-$HW195+1), (TODAY()-$HW195+1)), "")</f>
        <v/>
      </c>
      <c r="IB195" t="str">
        <f t="shared" ref="IB195:IB258" si="287">IF($HY195, $HY195-$AP195+1, "")</f>
        <v/>
      </c>
      <c r="IH195" s="37" t="str">
        <f t="shared" ref="IH195:IH258" ca="1" si="288">IF($ID195, IF($IF195, ($IF195-$ID195+1), (TODAY()-$ID195+1)), "")</f>
        <v/>
      </c>
      <c r="II195" t="str">
        <f t="shared" ref="II195:II258" si="289">IF($IF195, $IF195-$AP195+1, "")</f>
        <v/>
      </c>
      <c r="JT195" s="26" t="str">
        <f t="shared" ref="JT195:JT258" si="290">$JV195</f>
        <v/>
      </c>
      <c r="JV195" t="str">
        <f t="shared" ref="JV195:JV258" si="291">IF($JP195, IF($JU195&gt;0, (IF($JS195&gt;$JQ195,$JR195-$JP195,$JR195-$JP195-1)+IF($JS195&gt;$JQ195, $JS195-$JQ195, $JS195+1-$JQ195))*24, "Manual entry"),  "")</f>
        <v/>
      </c>
      <c r="KK195" t="str">
        <f t="shared" ref="KK195:KK258" si="292">IF($KJ195,$KJ195-$AP195+1,"")</f>
        <v/>
      </c>
      <c r="KM195" s="31" t="str">
        <f t="shared" ref="KM195:KM258" si="293">IF($KL195,$KL195-$AP195+1,"")</f>
        <v/>
      </c>
      <c r="KP195" s="38" t="str">
        <f t="shared" ref="KP195:KP258" si="294">IF(KO195, KO195-AV195, "")</f>
        <v/>
      </c>
      <c r="KX195" t="str">
        <f t="shared" ref="KX195:KX258" si="295">IF(AP195, IF(OR(KT195&gt;2, KU195&gt;2), 1, 0), "")</f>
        <v/>
      </c>
      <c r="KY195" t="str">
        <f t="shared" ref="KY195:KY258" si="296">IF(AP195, IF(OR(KT195&gt;0, KU195&gt;0), 1, 0), "")</f>
        <v/>
      </c>
      <c r="LB195" t="str">
        <f t="shared" ref="LB195:LB258" si="297">IF(AP195, IF(OR($KZ195&gt;0, $LA195&gt;0), 1, 0), "")</f>
        <v/>
      </c>
      <c r="LD195" t="str">
        <f t="shared" ref="LD195:LD258" si="298">IF(AP195, _xlfn.IFS(IL195=3,1,IQ195=3,1,IV195=3,1,JA195=3,1,JF195=3,1,JK195=3,1,(IL195+IQ195+IV195+JA195+JF195+JK195)&lt;1,0), "")</f>
        <v/>
      </c>
      <c r="LE195" t="str">
        <f t="shared" ref="LE195:LE258" si="299">IF(AP195, _xlfn.IFS($KX195=1,1,$LB195=1,1,$LD195=1,1,$KX195+$LB195+$LD195&lt;1,0), "")</f>
        <v/>
      </c>
      <c r="LO195" t="str">
        <f t="shared" ref="LO195:LO258" si="300">IF($LN195, IF($MB195, IF($LP195&gt;$MB195, 0, "error"), 1), "")</f>
        <v/>
      </c>
    </row>
    <row r="196" spans="1:327" ht="16" x14ac:dyDescent="0.2">
      <c r="A196" t="e">
        <f t="shared" ca="1" si="228"/>
        <v>#N/A</v>
      </c>
      <c r="E196" s="27" t="str">
        <f t="shared" ca="1" si="229"/>
        <v>Oct</v>
      </c>
      <c r="F196" s="27" t="str">
        <f t="shared" ca="1" si="230"/>
        <v>Oct</v>
      </c>
      <c r="G196" s="28" t="str">
        <f t="shared" ca="1" si="231"/>
        <v/>
      </c>
      <c r="H196" t="str">
        <f t="shared" si="232"/>
        <v/>
      </c>
      <c r="I196" s="26">
        <f t="shared" ca="1" si="233"/>
        <v>57</v>
      </c>
      <c r="L196" s="31" t="str">
        <f t="shared" si="234"/>
        <v/>
      </c>
      <c r="O196" s="26">
        <f t="shared" ca="1" si="235"/>
        <v>20</v>
      </c>
      <c r="P196" s="26" t="str">
        <f t="shared" ca="1" si="236"/>
        <v>Yes</v>
      </c>
      <c r="Q196" s="26" t="str">
        <f t="shared" ca="1" si="236"/>
        <v>Yes</v>
      </c>
      <c r="R196" s="26" t="str">
        <f t="shared" ca="1" si="236"/>
        <v>No</v>
      </c>
      <c r="S196" s="26" t="str">
        <f t="shared" ca="1" si="237"/>
        <v>Caucasian</v>
      </c>
      <c r="T196" s="26" t="str">
        <f t="shared" ca="1" si="238"/>
        <v>No</v>
      </c>
      <c r="U196" s="26">
        <f t="shared" ca="1" si="239"/>
        <v>3568</v>
      </c>
      <c r="X196" s="26" t="str">
        <f t="shared" ca="1" si="240"/>
        <v>Yes</v>
      </c>
      <c r="Y196" s="26" t="str">
        <f t="shared" ca="1" si="240"/>
        <v>No</v>
      </c>
      <c r="Z196" s="26" t="str">
        <f t="shared" ca="1" si="240"/>
        <v>Yes</v>
      </c>
      <c r="AA196" s="26" t="str">
        <f t="shared" ca="1" si="226"/>
        <v>Yes</v>
      </c>
      <c r="AB196" s="26" t="str">
        <f t="shared" ca="1" si="226"/>
        <v>No</v>
      </c>
      <c r="AG196" s="26" t="str">
        <f t="shared" ca="1" si="241"/>
        <v>Yes</v>
      </c>
      <c r="AH196" s="26" t="str">
        <f t="shared" ca="1" si="241"/>
        <v>Yes</v>
      </c>
      <c r="AI196" s="26" t="str">
        <f t="shared" ca="1" si="241"/>
        <v>No</v>
      </c>
      <c r="AJ196" s="26" t="str">
        <f t="shared" ca="1" si="227"/>
        <v>No</v>
      </c>
      <c r="AK196" s="26" t="str">
        <f t="shared" ca="1" si="227"/>
        <v>Yes</v>
      </c>
      <c r="AL196" s="26" t="str">
        <f t="shared" ca="1" si="227"/>
        <v>Yes</v>
      </c>
      <c r="AM196" s="26">
        <f t="shared" ca="1" si="242"/>
        <v>1</v>
      </c>
      <c r="AN196" s="26">
        <f t="shared" ca="1" si="243"/>
        <v>2</v>
      </c>
      <c r="AT196" t="str">
        <f t="shared" ca="1" si="244"/>
        <v>Male</v>
      </c>
      <c r="AU196">
        <f t="shared" ca="1" si="245"/>
        <v>1555</v>
      </c>
      <c r="AV196">
        <f t="shared" ca="1" si="246"/>
        <v>3</v>
      </c>
      <c r="AW196">
        <f t="shared" ca="1" si="247"/>
        <v>32</v>
      </c>
      <c r="AX196">
        <f t="shared" ca="1" si="248"/>
        <v>6</v>
      </c>
      <c r="BB196" t="str">
        <f t="shared" ca="1" si="249"/>
        <v>Vaginal</v>
      </c>
      <c r="BC196" t="str">
        <f t="shared" ca="1" si="250"/>
        <v>No</v>
      </c>
      <c r="BD196" t="str">
        <f t="shared" ca="1" si="250"/>
        <v>Yes</v>
      </c>
      <c r="BG196" t="str">
        <f t="shared" ca="1" si="251"/>
        <v>Yes</v>
      </c>
      <c r="BH196">
        <f t="shared" ca="1" si="252"/>
        <v>37</v>
      </c>
      <c r="BI196">
        <f t="shared" ca="1" si="253"/>
        <v>1</v>
      </c>
      <c r="BJ196">
        <f t="shared" ca="1" si="254"/>
        <v>14</v>
      </c>
      <c r="BK196" t="str">
        <f t="shared" si="255"/>
        <v/>
      </c>
      <c r="BL196" s="26">
        <f t="shared" ca="1" si="256"/>
        <v>16</v>
      </c>
      <c r="BO196" s="26" t="str">
        <f t="shared" ca="1" si="257"/>
        <v>Yes</v>
      </c>
      <c r="CD196" s="26" t="str">
        <f t="shared" ca="1" si="258"/>
        <v>No</v>
      </c>
      <c r="CE196" s="26" t="str">
        <f t="shared" ca="1" si="259"/>
        <v>NA</v>
      </c>
      <c r="CI196" s="31" t="str">
        <f t="shared" si="260"/>
        <v/>
      </c>
      <c r="CJ196" s="26" t="str">
        <f t="shared" ca="1" si="261"/>
        <v>NA</v>
      </c>
      <c r="CK196" s="26" t="str">
        <f t="shared" ca="1" si="262"/>
        <v>NA</v>
      </c>
      <c r="DN196" s="26" t="str">
        <f t="shared" ca="1" si="263"/>
        <v>No</v>
      </c>
      <c r="DV196" t="str">
        <f t="shared" si="264"/>
        <v/>
      </c>
      <c r="DZ196" t="str">
        <f t="shared" si="265"/>
        <v/>
      </c>
      <c r="EA196" t="str">
        <f t="shared" si="266"/>
        <v/>
      </c>
      <c r="EB196" t="str">
        <f t="shared" si="267"/>
        <v/>
      </c>
      <c r="EC196" t="str">
        <f t="shared" si="268"/>
        <v/>
      </c>
      <c r="ED196" t="str">
        <f t="shared" si="269"/>
        <v/>
      </c>
      <c r="EE196" s="34" t="str">
        <f t="shared" si="270"/>
        <v/>
      </c>
      <c r="ER196" s="32" t="str">
        <f t="shared" si="271"/>
        <v/>
      </c>
      <c r="FA196" s="31" t="str">
        <f t="shared" si="272"/>
        <v/>
      </c>
      <c r="FM196" s="31" t="str">
        <f t="shared" si="273"/>
        <v/>
      </c>
      <c r="FQ196" s="26" t="s">
        <v>349</v>
      </c>
      <c r="FR196" s="39" t="str">
        <f t="shared" ca="1" si="274"/>
        <v>NA</v>
      </c>
      <c r="GO196" t="str">
        <f t="shared" ca="1" si="275"/>
        <v/>
      </c>
      <c r="GP196" t="str">
        <f t="shared" si="276"/>
        <v/>
      </c>
      <c r="GS196" t="str">
        <f t="shared" ca="1" si="277"/>
        <v/>
      </c>
      <c r="GY196" t="str">
        <f t="shared" ca="1" si="278"/>
        <v/>
      </c>
      <c r="GZ196" t="str">
        <f t="shared" si="279"/>
        <v/>
      </c>
      <c r="HF196" t="str">
        <f t="shared" ca="1" si="280"/>
        <v/>
      </c>
      <c r="HG196" s="31" t="str">
        <f t="shared" si="281"/>
        <v/>
      </c>
      <c r="HM196" t="str">
        <f t="shared" ca="1" si="282"/>
        <v/>
      </c>
      <c r="HN196" t="str">
        <f t="shared" si="283"/>
        <v/>
      </c>
      <c r="HT196" t="str">
        <f t="shared" ca="1" si="284"/>
        <v/>
      </c>
      <c r="HU196" t="str">
        <f t="shared" si="285"/>
        <v/>
      </c>
      <c r="IA196" s="37" t="str">
        <f t="shared" ca="1" si="286"/>
        <v/>
      </c>
      <c r="IB196" t="str">
        <f t="shared" si="287"/>
        <v/>
      </c>
      <c r="IH196" s="37" t="str">
        <f t="shared" ca="1" si="288"/>
        <v/>
      </c>
      <c r="II196" t="str">
        <f t="shared" si="289"/>
        <v/>
      </c>
      <c r="JT196" s="26" t="str">
        <f t="shared" si="290"/>
        <v/>
      </c>
      <c r="JV196" t="str">
        <f t="shared" si="291"/>
        <v/>
      </c>
      <c r="KK196" t="str">
        <f t="shared" si="292"/>
        <v/>
      </c>
      <c r="KM196" s="31" t="str">
        <f t="shared" si="293"/>
        <v/>
      </c>
      <c r="KP196" s="38" t="str">
        <f t="shared" si="294"/>
        <v/>
      </c>
      <c r="KX196" t="str">
        <f t="shared" si="295"/>
        <v/>
      </c>
      <c r="KY196" t="str">
        <f t="shared" si="296"/>
        <v/>
      </c>
      <c r="LB196" t="str">
        <f t="shared" si="297"/>
        <v/>
      </c>
      <c r="LD196" t="str">
        <f t="shared" si="298"/>
        <v/>
      </c>
      <c r="LE196" t="str">
        <f t="shared" si="299"/>
        <v/>
      </c>
      <c r="LO196" t="str">
        <f t="shared" si="300"/>
        <v/>
      </c>
    </row>
    <row r="197" spans="1:327" ht="16" x14ac:dyDescent="0.2">
      <c r="A197" t="e">
        <f t="shared" ca="1" si="228"/>
        <v>#N/A</v>
      </c>
      <c r="E197" s="27" t="str">
        <f t="shared" ca="1" si="229"/>
        <v>Sep</v>
      </c>
      <c r="F197" s="27" t="str">
        <f t="shared" ca="1" si="230"/>
        <v>Jul</v>
      </c>
      <c r="G197" s="28" t="str">
        <f t="shared" ca="1" si="231"/>
        <v/>
      </c>
      <c r="H197" t="str">
        <f t="shared" si="232"/>
        <v/>
      </c>
      <c r="I197" s="26">
        <f t="shared" ca="1" si="233"/>
        <v>14</v>
      </c>
      <c r="L197" s="31" t="str">
        <f t="shared" si="234"/>
        <v/>
      </c>
      <c r="O197" s="26">
        <f t="shared" ca="1" si="235"/>
        <v>24</v>
      </c>
      <c r="P197" s="26" t="str">
        <f t="shared" ca="1" si="236"/>
        <v>No</v>
      </c>
      <c r="Q197" s="26" t="str">
        <f t="shared" ca="1" si="236"/>
        <v>Yes</v>
      </c>
      <c r="R197" s="26" t="str">
        <f t="shared" ca="1" si="236"/>
        <v>Yes</v>
      </c>
      <c r="S197" s="26" t="str">
        <f t="shared" ca="1" si="237"/>
        <v>Hispanic</v>
      </c>
      <c r="T197" s="26" t="str">
        <f t="shared" ca="1" si="238"/>
        <v>No</v>
      </c>
      <c r="U197" s="26">
        <f t="shared" ca="1" si="239"/>
        <v>3509</v>
      </c>
      <c r="X197" s="26" t="str">
        <f t="shared" ca="1" si="240"/>
        <v>Yes</v>
      </c>
      <c r="Y197" s="26" t="str">
        <f t="shared" ca="1" si="240"/>
        <v>No</v>
      </c>
      <c r="Z197" s="26" t="str">
        <f t="shared" ca="1" si="240"/>
        <v>No</v>
      </c>
      <c r="AA197" s="26" t="str">
        <f t="shared" ca="1" si="226"/>
        <v>Yes</v>
      </c>
      <c r="AB197" s="26" t="str">
        <f t="shared" ca="1" si="226"/>
        <v>Yes</v>
      </c>
      <c r="AG197" s="26" t="str">
        <f t="shared" ca="1" si="241"/>
        <v>No</v>
      </c>
      <c r="AH197" s="26" t="str">
        <f t="shared" ca="1" si="241"/>
        <v>Yes</v>
      </c>
      <c r="AI197" s="26" t="str">
        <f t="shared" ca="1" si="241"/>
        <v>No</v>
      </c>
      <c r="AJ197" s="26" t="str">
        <f t="shared" ca="1" si="227"/>
        <v>No</v>
      </c>
      <c r="AK197" s="26" t="str">
        <f t="shared" ca="1" si="227"/>
        <v>No</v>
      </c>
      <c r="AL197" s="26" t="str">
        <f t="shared" ca="1" si="227"/>
        <v>Yes</v>
      </c>
      <c r="AM197" s="26">
        <f t="shared" ca="1" si="242"/>
        <v>5</v>
      </c>
      <c r="AN197" s="26">
        <f t="shared" ca="1" si="243"/>
        <v>2</v>
      </c>
      <c r="AT197" t="str">
        <f t="shared" ca="1" si="244"/>
        <v>Female</v>
      </c>
      <c r="AU197">
        <f t="shared" ca="1" si="245"/>
        <v>3277</v>
      </c>
      <c r="AV197">
        <f t="shared" ca="1" si="246"/>
        <v>-1</v>
      </c>
      <c r="AW197">
        <f t="shared" ca="1" si="247"/>
        <v>33</v>
      </c>
      <c r="AX197">
        <f t="shared" ca="1" si="248"/>
        <v>2</v>
      </c>
      <c r="BB197" t="str">
        <f t="shared" ca="1" si="249"/>
        <v>INSTRUMENTAL</v>
      </c>
      <c r="BC197" t="str">
        <f t="shared" ca="1" si="250"/>
        <v>Yes</v>
      </c>
      <c r="BD197" t="str">
        <f t="shared" ca="1" si="250"/>
        <v>Yes</v>
      </c>
      <c r="BG197" t="str">
        <f t="shared" ca="1" si="251"/>
        <v>Yes</v>
      </c>
      <c r="BH197">
        <f t="shared" ca="1" si="252"/>
        <v>35</v>
      </c>
      <c r="BI197">
        <f t="shared" ca="1" si="253"/>
        <v>-17</v>
      </c>
      <c r="BJ197">
        <f t="shared" ca="1" si="254"/>
        <v>13</v>
      </c>
      <c r="BK197" t="str">
        <f t="shared" si="255"/>
        <v/>
      </c>
      <c r="BL197" s="26">
        <f t="shared" ca="1" si="256"/>
        <v>15</v>
      </c>
      <c r="BO197" s="26" t="str">
        <f t="shared" ca="1" si="257"/>
        <v>Yes</v>
      </c>
      <c r="CD197" s="26" t="str">
        <f t="shared" ca="1" si="258"/>
        <v>No</v>
      </c>
      <c r="CE197" s="26" t="str">
        <f t="shared" ca="1" si="259"/>
        <v>NA</v>
      </c>
      <c r="CI197" s="31" t="str">
        <f t="shared" si="260"/>
        <v/>
      </c>
      <c r="CJ197" s="26" t="str">
        <f t="shared" ca="1" si="261"/>
        <v>NA</v>
      </c>
      <c r="CK197" s="26" t="str">
        <f t="shared" ca="1" si="262"/>
        <v>NA</v>
      </c>
      <c r="DN197" s="26" t="str">
        <f t="shared" ca="1" si="263"/>
        <v>Yes</v>
      </c>
      <c r="DV197" t="str">
        <f t="shared" si="264"/>
        <v/>
      </c>
      <c r="DZ197" t="str">
        <f t="shared" si="265"/>
        <v/>
      </c>
      <c r="EA197" t="str">
        <f t="shared" si="266"/>
        <v/>
      </c>
      <c r="EB197" t="str">
        <f t="shared" si="267"/>
        <v/>
      </c>
      <c r="EC197" t="str">
        <f t="shared" si="268"/>
        <v/>
      </c>
      <c r="ED197" t="str">
        <f t="shared" si="269"/>
        <v/>
      </c>
      <c r="EE197" s="34" t="str">
        <f t="shared" si="270"/>
        <v/>
      </c>
      <c r="ER197" s="32" t="str">
        <f t="shared" si="271"/>
        <v/>
      </c>
      <c r="FA197" s="31" t="str">
        <f t="shared" si="272"/>
        <v/>
      </c>
      <c r="FM197" s="31" t="str">
        <f t="shared" si="273"/>
        <v/>
      </c>
      <c r="FQ197" s="26" t="s">
        <v>350</v>
      </c>
      <c r="FR197" s="39" t="str">
        <f t="shared" ca="1" si="274"/>
        <v>GNB</v>
      </c>
      <c r="GO197" t="str">
        <f t="shared" ca="1" si="275"/>
        <v/>
      </c>
      <c r="GP197" t="str">
        <f t="shared" si="276"/>
        <v/>
      </c>
      <c r="GS197" t="str">
        <f t="shared" ca="1" si="277"/>
        <v/>
      </c>
      <c r="GY197" t="str">
        <f t="shared" ca="1" si="278"/>
        <v/>
      </c>
      <c r="GZ197" t="str">
        <f t="shared" si="279"/>
        <v/>
      </c>
      <c r="HF197" t="str">
        <f t="shared" ca="1" si="280"/>
        <v/>
      </c>
      <c r="HG197" s="31" t="str">
        <f t="shared" si="281"/>
        <v/>
      </c>
      <c r="HM197" t="str">
        <f t="shared" ca="1" si="282"/>
        <v/>
      </c>
      <c r="HN197" t="str">
        <f t="shared" si="283"/>
        <v/>
      </c>
      <c r="HT197" t="str">
        <f t="shared" ca="1" si="284"/>
        <v/>
      </c>
      <c r="HU197" t="str">
        <f t="shared" si="285"/>
        <v/>
      </c>
      <c r="IA197" s="37" t="str">
        <f t="shared" ca="1" si="286"/>
        <v/>
      </c>
      <c r="IB197" t="str">
        <f t="shared" si="287"/>
        <v/>
      </c>
      <c r="IH197" s="37" t="str">
        <f t="shared" ca="1" si="288"/>
        <v/>
      </c>
      <c r="II197" t="str">
        <f t="shared" si="289"/>
        <v/>
      </c>
      <c r="JT197" s="26" t="str">
        <f t="shared" si="290"/>
        <v/>
      </c>
      <c r="JV197" t="str">
        <f t="shared" si="291"/>
        <v/>
      </c>
      <c r="KK197" t="str">
        <f t="shared" si="292"/>
        <v/>
      </c>
      <c r="KM197" s="31" t="str">
        <f t="shared" si="293"/>
        <v/>
      </c>
      <c r="KP197" s="38" t="str">
        <f t="shared" si="294"/>
        <v/>
      </c>
      <c r="KX197" t="str">
        <f t="shared" si="295"/>
        <v/>
      </c>
      <c r="KY197" t="str">
        <f t="shared" si="296"/>
        <v/>
      </c>
      <c r="LB197" t="str">
        <f t="shared" si="297"/>
        <v/>
      </c>
      <c r="LD197" t="str">
        <f t="shared" si="298"/>
        <v/>
      </c>
      <c r="LE197" t="str">
        <f t="shared" si="299"/>
        <v/>
      </c>
      <c r="LO197" t="str">
        <f t="shared" si="300"/>
        <v/>
      </c>
    </row>
    <row r="198" spans="1:327" ht="16" x14ac:dyDescent="0.2">
      <c r="A198" t="e">
        <f t="shared" ca="1" si="228"/>
        <v>#N/A</v>
      </c>
      <c r="E198" s="27" t="str">
        <f t="shared" ca="1" si="229"/>
        <v>Jul</v>
      </c>
      <c r="F198" s="27" t="str">
        <f t="shared" ca="1" si="230"/>
        <v>Jul</v>
      </c>
      <c r="G198" s="28" t="str">
        <f t="shared" ca="1" si="231"/>
        <v/>
      </c>
      <c r="H198" t="str">
        <f t="shared" si="232"/>
        <v/>
      </c>
      <c r="I198" s="26">
        <f t="shared" ca="1" si="233"/>
        <v>37</v>
      </c>
      <c r="L198" s="31" t="str">
        <f t="shared" si="234"/>
        <v/>
      </c>
      <c r="O198" s="26">
        <f t="shared" ca="1" si="235"/>
        <v>39</v>
      </c>
      <c r="P198" s="26" t="str">
        <f t="shared" ca="1" si="236"/>
        <v>No</v>
      </c>
      <c r="Q198" s="26" t="str">
        <f t="shared" ca="1" si="236"/>
        <v>Yes</v>
      </c>
      <c r="R198" s="26" t="str">
        <f t="shared" ca="1" si="236"/>
        <v>No</v>
      </c>
      <c r="S198" s="26" t="str">
        <f t="shared" ca="1" si="237"/>
        <v>Caucasian</v>
      </c>
      <c r="T198" s="26" t="str">
        <f t="shared" ca="1" si="238"/>
        <v>Yes</v>
      </c>
      <c r="U198" s="26">
        <f t="shared" ca="1" si="239"/>
        <v>3821</v>
      </c>
      <c r="X198" s="26" t="str">
        <f t="shared" ca="1" si="240"/>
        <v>No</v>
      </c>
      <c r="Y198" s="26" t="str">
        <f t="shared" ca="1" si="240"/>
        <v>No</v>
      </c>
      <c r="Z198" s="26" t="str">
        <f t="shared" ca="1" si="240"/>
        <v>No</v>
      </c>
      <c r="AA198" s="26" t="str">
        <f t="shared" ca="1" si="226"/>
        <v>Yes</v>
      </c>
      <c r="AB198" s="26" t="str">
        <f t="shared" ca="1" si="226"/>
        <v>No</v>
      </c>
      <c r="AG198" s="26" t="str">
        <f t="shared" ca="1" si="241"/>
        <v>Yes</v>
      </c>
      <c r="AH198" s="26" t="str">
        <f t="shared" ca="1" si="241"/>
        <v>Yes</v>
      </c>
      <c r="AI198" s="26" t="str">
        <f t="shared" ca="1" si="241"/>
        <v>No</v>
      </c>
      <c r="AJ198" s="26" t="str">
        <f t="shared" ca="1" si="227"/>
        <v>Yes</v>
      </c>
      <c r="AK198" s="26" t="str">
        <f t="shared" ca="1" si="227"/>
        <v>Yes</v>
      </c>
      <c r="AL198" s="26" t="str">
        <f t="shared" ca="1" si="227"/>
        <v>Yes</v>
      </c>
      <c r="AM198" s="26">
        <f t="shared" ca="1" si="242"/>
        <v>5</v>
      </c>
      <c r="AN198" s="26">
        <f t="shared" ca="1" si="243"/>
        <v>3</v>
      </c>
      <c r="AT198" t="str">
        <f t="shared" ca="1" si="244"/>
        <v>Male</v>
      </c>
      <c r="AU198">
        <f t="shared" ca="1" si="245"/>
        <v>2194</v>
      </c>
      <c r="AV198">
        <f t="shared" ca="1" si="246"/>
        <v>1</v>
      </c>
      <c r="AW198">
        <f t="shared" ca="1" si="247"/>
        <v>31</v>
      </c>
      <c r="AX198">
        <f t="shared" ca="1" si="248"/>
        <v>4</v>
      </c>
      <c r="BB198" t="str">
        <f t="shared" ca="1" si="249"/>
        <v>EMLUCS</v>
      </c>
      <c r="BC198" t="str">
        <f t="shared" ca="1" si="250"/>
        <v>No</v>
      </c>
      <c r="BD198" t="str">
        <f t="shared" ca="1" si="250"/>
        <v>No</v>
      </c>
      <c r="BG198" t="str">
        <f t="shared" ca="1" si="251"/>
        <v>Yes</v>
      </c>
      <c r="BH198">
        <f t="shared" ca="1" si="252"/>
        <v>37</v>
      </c>
      <c r="BI198">
        <f t="shared" ca="1" si="253"/>
        <v>-9</v>
      </c>
      <c r="BJ198">
        <f t="shared" ca="1" si="254"/>
        <v>6</v>
      </c>
      <c r="BK198" t="str">
        <f t="shared" si="255"/>
        <v/>
      </c>
      <c r="BL198" s="26">
        <f t="shared" ca="1" si="256"/>
        <v>8</v>
      </c>
      <c r="BO198" s="26" t="str">
        <f t="shared" ca="1" si="257"/>
        <v>No</v>
      </c>
      <c r="CD198" s="26" t="str">
        <f t="shared" ca="1" si="258"/>
        <v>Yes</v>
      </c>
      <c r="CE198" s="26" t="str">
        <f t="shared" ca="1" si="259"/>
        <v>LMA</v>
      </c>
      <c r="CI198" s="31" t="str">
        <f t="shared" si="260"/>
        <v/>
      </c>
      <c r="CJ198" s="26" t="str">
        <f t="shared" ca="1" si="261"/>
        <v>OT</v>
      </c>
      <c r="CK198" s="26" t="str">
        <f t="shared" ca="1" si="262"/>
        <v>No</v>
      </c>
      <c r="DN198" s="26" t="str">
        <f t="shared" ca="1" si="263"/>
        <v>No</v>
      </c>
      <c r="DV198" t="str">
        <f t="shared" si="264"/>
        <v/>
      </c>
      <c r="DZ198" t="str">
        <f t="shared" si="265"/>
        <v/>
      </c>
      <c r="EA198" t="str">
        <f t="shared" si="266"/>
        <v/>
      </c>
      <c r="EB198" t="str">
        <f t="shared" si="267"/>
        <v/>
      </c>
      <c r="EC198" t="str">
        <f t="shared" si="268"/>
        <v/>
      </c>
      <c r="ED198" t="str">
        <f t="shared" si="269"/>
        <v/>
      </c>
      <c r="EE198" s="34" t="str">
        <f t="shared" si="270"/>
        <v/>
      </c>
      <c r="ER198" s="32" t="str">
        <f t="shared" si="271"/>
        <v/>
      </c>
      <c r="FA198" s="31" t="str">
        <f t="shared" si="272"/>
        <v/>
      </c>
      <c r="FM198" s="31" t="str">
        <f t="shared" si="273"/>
        <v/>
      </c>
      <c r="FQ198" s="26" t="s">
        <v>349</v>
      </c>
      <c r="FR198" s="39" t="str">
        <f t="shared" ca="1" si="274"/>
        <v>NA</v>
      </c>
      <c r="GO198" t="str">
        <f t="shared" ca="1" si="275"/>
        <v/>
      </c>
      <c r="GP198" t="str">
        <f t="shared" si="276"/>
        <v/>
      </c>
      <c r="GS198" t="str">
        <f t="shared" ca="1" si="277"/>
        <v/>
      </c>
      <c r="GY198" t="str">
        <f t="shared" ca="1" si="278"/>
        <v/>
      </c>
      <c r="GZ198" t="str">
        <f t="shared" si="279"/>
        <v/>
      </c>
      <c r="HF198" t="str">
        <f t="shared" ca="1" si="280"/>
        <v/>
      </c>
      <c r="HG198" s="31" t="str">
        <f t="shared" si="281"/>
        <v/>
      </c>
      <c r="HM198" t="str">
        <f t="shared" ca="1" si="282"/>
        <v/>
      </c>
      <c r="HN198" t="str">
        <f t="shared" si="283"/>
        <v/>
      </c>
      <c r="HT198" t="str">
        <f t="shared" ca="1" si="284"/>
        <v/>
      </c>
      <c r="HU198" t="str">
        <f t="shared" si="285"/>
        <v/>
      </c>
      <c r="IA198" s="37" t="str">
        <f t="shared" ca="1" si="286"/>
        <v/>
      </c>
      <c r="IB198" t="str">
        <f t="shared" si="287"/>
        <v/>
      </c>
      <c r="IH198" s="37" t="str">
        <f t="shared" ca="1" si="288"/>
        <v/>
      </c>
      <c r="II198" t="str">
        <f t="shared" si="289"/>
        <v/>
      </c>
      <c r="JT198" s="26" t="str">
        <f t="shared" si="290"/>
        <v/>
      </c>
      <c r="JV198" t="str">
        <f t="shared" si="291"/>
        <v/>
      </c>
      <c r="KK198" t="str">
        <f t="shared" si="292"/>
        <v/>
      </c>
      <c r="KM198" s="31" t="str">
        <f t="shared" si="293"/>
        <v/>
      </c>
      <c r="KP198" s="38" t="str">
        <f t="shared" si="294"/>
        <v/>
      </c>
      <c r="KX198" t="str">
        <f t="shared" si="295"/>
        <v/>
      </c>
      <c r="KY198" t="str">
        <f t="shared" si="296"/>
        <v/>
      </c>
      <c r="LB198" t="str">
        <f t="shared" si="297"/>
        <v/>
      </c>
      <c r="LD198" t="str">
        <f t="shared" si="298"/>
        <v/>
      </c>
      <c r="LE198" t="str">
        <f t="shared" si="299"/>
        <v/>
      </c>
      <c r="LO198" t="str">
        <f t="shared" si="300"/>
        <v/>
      </c>
    </row>
    <row r="199" spans="1:327" ht="16" x14ac:dyDescent="0.2">
      <c r="A199" t="e">
        <f t="shared" ca="1" si="228"/>
        <v>#N/A</v>
      </c>
      <c r="E199" s="27" t="str">
        <f t="shared" ca="1" si="229"/>
        <v>Jun</v>
      </c>
      <c r="F199" s="27" t="str">
        <f t="shared" ca="1" si="230"/>
        <v>Mar</v>
      </c>
      <c r="G199" s="28" t="str">
        <f t="shared" ca="1" si="231"/>
        <v/>
      </c>
      <c r="H199" t="str">
        <f t="shared" si="232"/>
        <v/>
      </c>
      <c r="I199" s="26">
        <f t="shared" ca="1" si="233"/>
        <v>81</v>
      </c>
      <c r="L199" s="31" t="str">
        <f t="shared" si="234"/>
        <v/>
      </c>
      <c r="O199" s="26">
        <f t="shared" ca="1" si="235"/>
        <v>32</v>
      </c>
      <c r="P199" s="26" t="str">
        <f t="shared" ca="1" si="236"/>
        <v>No</v>
      </c>
      <c r="Q199" s="26" t="str">
        <f t="shared" ca="1" si="236"/>
        <v>No</v>
      </c>
      <c r="R199" s="26" t="str">
        <f t="shared" ca="1" si="236"/>
        <v>No</v>
      </c>
      <c r="S199" s="26" t="str">
        <f t="shared" ca="1" si="237"/>
        <v>Eskimo</v>
      </c>
      <c r="T199" s="26" t="str">
        <f t="shared" ca="1" si="238"/>
        <v>Yes</v>
      </c>
      <c r="U199" s="26">
        <f t="shared" ca="1" si="239"/>
        <v>3927</v>
      </c>
      <c r="X199" s="26" t="str">
        <f t="shared" ca="1" si="240"/>
        <v>Yes</v>
      </c>
      <c r="Y199" s="26" t="str">
        <f t="shared" ca="1" si="240"/>
        <v>No</v>
      </c>
      <c r="Z199" s="26" t="str">
        <f t="shared" ca="1" si="240"/>
        <v>No</v>
      </c>
      <c r="AA199" s="26" t="str">
        <f t="shared" ca="1" si="226"/>
        <v>No</v>
      </c>
      <c r="AB199" s="26" t="str">
        <f t="shared" ca="1" si="226"/>
        <v>Yes</v>
      </c>
      <c r="AG199" s="26" t="str">
        <f t="shared" ca="1" si="241"/>
        <v>No</v>
      </c>
      <c r="AH199" s="26" t="str">
        <f t="shared" ca="1" si="241"/>
        <v>No</v>
      </c>
      <c r="AI199" s="26" t="str">
        <f t="shared" ca="1" si="241"/>
        <v>No</v>
      </c>
      <c r="AJ199" s="26" t="str">
        <f t="shared" ca="1" si="227"/>
        <v>No</v>
      </c>
      <c r="AK199" s="26" t="str">
        <f t="shared" ca="1" si="227"/>
        <v>Yes</v>
      </c>
      <c r="AL199" s="26" t="str">
        <f t="shared" ca="1" si="227"/>
        <v>Yes</v>
      </c>
      <c r="AM199" s="26">
        <f t="shared" ca="1" si="242"/>
        <v>9</v>
      </c>
      <c r="AN199" s="26">
        <f t="shared" ca="1" si="243"/>
        <v>3</v>
      </c>
      <c r="AT199" t="str">
        <f t="shared" ca="1" si="244"/>
        <v>Female</v>
      </c>
      <c r="AU199">
        <f t="shared" ca="1" si="245"/>
        <v>889</v>
      </c>
      <c r="AV199">
        <f t="shared" ca="1" si="246"/>
        <v>2</v>
      </c>
      <c r="AW199">
        <f t="shared" ca="1" si="247"/>
        <v>40</v>
      </c>
      <c r="AX199">
        <f t="shared" ca="1" si="248"/>
        <v>3</v>
      </c>
      <c r="BB199" t="str">
        <f t="shared" ca="1" si="249"/>
        <v>ELUCS</v>
      </c>
      <c r="BC199" t="str">
        <f t="shared" ca="1" si="250"/>
        <v>Yes</v>
      </c>
      <c r="BD199" t="str">
        <f t="shared" ca="1" si="250"/>
        <v>Yes</v>
      </c>
      <c r="BG199" t="str">
        <f t="shared" ca="1" si="251"/>
        <v>No</v>
      </c>
      <c r="BH199">
        <f t="shared" ca="1" si="252"/>
        <v>34</v>
      </c>
      <c r="BI199">
        <f t="shared" ca="1" si="253"/>
        <v>-2</v>
      </c>
      <c r="BJ199">
        <f t="shared" ca="1" si="254"/>
        <v>11</v>
      </c>
      <c r="BK199" t="str">
        <f t="shared" si="255"/>
        <v/>
      </c>
      <c r="BL199" s="26">
        <f t="shared" ca="1" si="256"/>
        <v>13</v>
      </c>
      <c r="BO199" s="26" t="str">
        <f t="shared" ca="1" si="257"/>
        <v>Yes</v>
      </c>
      <c r="CD199" s="26" t="str">
        <f t="shared" ca="1" si="258"/>
        <v>Yes</v>
      </c>
      <c r="CE199" s="26" t="str">
        <f t="shared" ca="1" si="259"/>
        <v>MIST</v>
      </c>
      <c r="CI199" s="31" t="str">
        <f t="shared" si="260"/>
        <v/>
      </c>
      <c r="CJ199" s="26" t="str">
        <f t="shared" ca="1" si="261"/>
        <v>OT</v>
      </c>
      <c r="CK199" s="26" t="str">
        <f t="shared" ca="1" si="262"/>
        <v>NA</v>
      </c>
      <c r="DN199" s="26" t="str">
        <f t="shared" ca="1" si="263"/>
        <v>Yes</v>
      </c>
      <c r="DV199" t="str">
        <f t="shared" si="264"/>
        <v/>
      </c>
      <c r="DZ199" t="str">
        <f t="shared" si="265"/>
        <v/>
      </c>
      <c r="EA199" t="str">
        <f t="shared" si="266"/>
        <v/>
      </c>
      <c r="EB199" t="str">
        <f t="shared" si="267"/>
        <v/>
      </c>
      <c r="EC199" t="str">
        <f t="shared" si="268"/>
        <v/>
      </c>
      <c r="ED199" t="str">
        <f t="shared" si="269"/>
        <v/>
      </c>
      <c r="EE199" s="34" t="str">
        <f t="shared" si="270"/>
        <v/>
      </c>
      <c r="ER199" s="32" t="str">
        <f t="shared" si="271"/>
        <v/>
      </c>
      <c r="FA199" s="31" t="str">
        <f t="shared" si="272"/>
        <v/>
      </c>
      <c r="FM199" s="31" t="str">
        <f t="shared" si="273"/>
        <v/>
      </c>
      <c r="FQ199" s="26" t="s">
        <v>349</v>
      </c>
      <c r="FR199" s="39" t="str">
        <f t="shared" ca="1" si="274"/>
        <v>NA</v>
      </c>
      <c r="GO199" t="str">
        <f t="shared" ca="1" si="275"/>
        <v/>
      </c>
      <c r="GP199" t="str">
        <f t="shared" si="276"/>
        <v/>
      </c>
      <c r="GS199" t="str">
        <f t="shared" ca="1" si="277"/>
        <v/>
      </c>
      <c r="GY199" t="str">
        <f t="shared" ca="1" si="278"/>
        <v/>
      </c>
      <c r="GZ199" t="str">
        <f t="shared" si="279"/>
        <v/>
      </c>
      <c r="HF199" t="str">
        <f t="shared" ca="1" si="280"/>
        <v/>
      </c>
      <c r="HG199" s="31" t="str">
        <f t="shared" si="281"/>
        <v/>
      </c>
      <c r="HM199" t="str">
        <f t="shared" ca="1" si="282"/>
        <v/>
      </c>
      <c r="HN199" t="str">
        <f t="shared" si="283"/>
        <v/>
      </c>
      <c r="HT199" t="str">
        <f t="shared" ca="1" si="284"/>
        <v/>
      </c>
      <c r="HU199" t="str">
        <f t="shared" si="285"/>
        <v/>
      </c>
      <c r="IA199" s="37" t="str">
        <f t="shared" ca="1" si="286"/>
        <v/>
      </c>
      <c r="IB199" t="str">
        <f t="shared" si="287"/>
        <v/>
      </c>
      <c r="IH199" s="37" t="str">
        <f t="shared" ca="1" si="288"/>
        <v/>
      </c>
      <c r="II199" t="str">
        <f t="shared" si="289"/>
        <v/>
      </c>
      <c r="JT199" s="26" t="str">
        <f t="shared" si="290"/>
        <v/>
      </c>
      <c r="JV199" t="str">
        <f t="shared" si="291"/>
        <v/>
      </c>
      <c r="KK199" t="str">
        <f t="shared" si="292"/>
        <v/>
      </c>
      <c r="KM199" s="31" t="str">
        <f t="shared" si="293"/>
        <v/>
      </c>
      <c r="KP199" s="38" t="str">
        <f t="shared" si="294"/>
        <v/>
      </c>
      <c r="KX199" t="str">
        <f t="shared" si="295"/>
        <v/>
      </c>
      <c r="KY199" t="str">
        <f t="shared" si="296"/>
        <v/>
      </c>
      <c r="LB199" t="str">
        <f t="shared" si="297"/>
        <v/>
      </c>
      <c r="LD199" t="str">
        <f t="shared" si="298"/>
        <v/>
      </c>
      <c r="LE199" t="str">
        <f t="shared" si="299"/>
        <v/>
      </c>
      <c r="LO199" t="str">
        <f t="shared" si="300"/>
        <v/>
      </c>
    </row>
    <row r="200" spans="1:327" ht="16" x14ac:dyDescent="0.2">
      <c r="A200" t="e">
        <f t="shared" ca="1" si="228"/>
        <v>#N/A</v>
      </c>
      <c r="E200" s="27" t="str">
        <f t="shared" ca="1" si="229"/>
        <v>Sep</v>
      </c>
      <c r="F200" s="27" t="str">
        <f t="shared" ca="1" si="230"/>
        <v>Aug</v>
      </c>
      <c r="G200" s="28" t="str">
        <f t="shared" ca="1" si="231"/>
        <v/>
      </c>
      <c r="H200" t="str">
        <f t="shared" si="232"/>
        <v/>
      </c>
      <c r="I200" s="26">
        <f t="shared" ca="1" si="233"/>
        <v>72</v>
      </c>
      <c r="L200" s="31" t="str">
        <f t="shared" si="234"/>
        <v/>
      </c>
      <c r="O200" s="26">
        <f t="shared" ca="1" si="235"/>
        <v>25</v>
      </c>
      <c r="P200" s="26" t="str">
        <f t="shared" ca="1" si="236"/>
        <v>Yes</v>
      </c>
      <c r="Q200" s="26" t="str">
        <f t="shared" ca="1" si="236"/>
        <v>Yes</v>
      </c>
      <c r="R200" s="26" t="str">
        <f t="shared" ca="1" si="236"/>
        <v>No</v>
      </c>
      <c r="S200" s="26" t="str">
        <f t="shared" ca="1" si="237"/>
        <v>Asian</v>
      </c>
      <c r="T200" s="26" t="str">
        <f t="shared" ca="1" si="238"/>
        <v>Yes</v>
      </c>
      <c r="U200" s="26">
        <f t="shared" ca="1" si="239"/>
        <v>3517</v>
      </c>
      <c r="X200" s="26" t="str">
        <f t="shared" ca="1" si="240"/>
        <v>No</v>
      </c>
      <c r="Y200" s="26" t="str">
        <f t="shared" ca="1" si="240"/>
        <v>No</v>
      </c>
      <c r="Z200" s="26" t="str">
        <f t="shared" ca="1" si="240"/>
        <v>No</v>
      </c>
      <c r="AA200" s="26" t="str">
        <f t="shared" ca="1" si="226"/>
        <v>Yes</v>
      </c>
      <c r="AB200" s="26" t="str">
        <f t="shared" ca="1" si="226"/>
        <v>Yes</v>
      </c>
      <c r="AG200" s="26" t="str">
        <f t="shared" ca="1" si="241"/>
        <v>No</v>
      </c>
      <c r="AH200" s="26" t="str">
        <f t="shared" ca="1" si="241"/>
        <v>No</v>
      </c>
      <c r="AI200" s="26" t="str">
        <f t="shared" ca="1" si="241"/>
        <v>No</v>
      </c>
      <c r="AJ200" s="26" t="str">
        <f t="shared" ca="1" si="227"/>
        <v>Yes</v>
      </c>
      <c r="AK200" s="26" t="str">
        <f t="shared" ca="1" si="227"/>
        <v>No</v>
      </c>
      <c r="AL200" s="26" t="str">
        <f t="shared" ca="1" si="227"/>
        <v>No</v>
      </c>
      <c r="AM200" s="26">
        <f t="shared" ca="1" si="242"/>
        <v>10</v>
      </c>
      <c r="AN200" s="26">
        <f t="shared" ca="1" si="243"/>
        <v>2</v>
      </c>
      <c r="AT200" t="str">
        <f t="shared" ca="1" si="244"/>
        <v>Male</v>
      </c>
      <c r="AU200">
        <f t="shared" ca="1" si="245"/>
        <v>3867</v>
      </c>
      <c r="AV200">
        <f t="shared" ca="1" si="246"/>
        <v>-3</v>
      </c>
      <c r="AW200">
        <f t="shared" ca="1" si="247"/>
        <v>23</v>
      </c>
      <c r="AX200">
        <f t="shared" ca="1" si="248"/>
        <v>4</v>
      </c>
      <c r="BB200" t="str">
        <f t="shared" ca="1" si="249"/>
        <v>ELUCS</v>
      </c>
      <c r="BC200" t="str">
        <f t="shared" ca="1" si="250"/>
        <v>Yes</v>
      </c>
      <c r="BD200" t="str">
        <f t="shared" ca="1" si="250"/>
        <v>Yes</v>
      </c>
      <c r="BG200" t="str">
        <f t="shared" ca="1" si="251"/>
        <v>Yes</v>
      </c>
      <c r="BH200">
        <f t="shared" ca="1" si="252"/>
        <v>35</v>
      </c>
      <c r="BI200">
        <f t="shared" ca="1" si="253"/>
        <v>-3</v>
      </c>
      <c r="BJ200">
        <f t="shared" ca="1" si="254"/>
        <v>17</v>
      </c>
      <c r="BK200" t="str">
        <f t="shared" si="255"/>
        <v/>
      </c>
      <c r="BL200" s="26">
        <f t="shared" ca="1" si="256"/>
        <v>19</v>
      </c>
      <c r="BO200" s="26" t="str">
        <f t="shared" ca="1" si="257"/>
        <v>Yes</v>
      </c>
      <c r="CD200" s="26" t="str">
        <f t="shared" ca="1" si="258"/>
        <v>Yes</v>
      </c>
      <c r="CE200" s="26" t="str">
        <f t="shared" ca="1" si="259"/>
        <v>ETT</v>
      </c>
      <c r="CI200" s="31" t="str">
        <f t="shared" si="260"/>
        <v/>
      </c>
      <c r="CJ200" s="26" t="str">
        <f t="shared" ca="1" si="261"/>
        <v>BS</v>
      </c>
      <c r="CK200" s="26" t="str">
        <f t="shared" ca="1" si="262"/>
        <v>No</v>
      </c>
      <c r="DN200" s="26" t="str">
        <f t="shared" ca="1" si="263"/>
        <v>Yes</v>
      </c>
      <c r="DV200" t="str">
        <f t="shared" si="264"/>
        <v/>
      </c>
      <c r="DZ200" t="str">
        <f t="shared" si="265"/>
        <v/>
      </c>
      <c r="EA200" t="str">
        <f t="shared" si="266"/>
        <v/>
      </c>
      <c r="EB200" t="str">
        <f t="shared" si="267"/>
        <v/>
      </c>
      <c r="EC200" t="str">
        <f t="shared" si="268"/>
        <v/>
      </c>
      <c r="ED200" t="str">
        <f t="shared" si="269"/>
        <v/>
      </c>
      <c r="EE200" s="34" t="str">
        <f t="shared" si="270"/>
        <v/>
      </c>
      <c r="ER200" s="32" t="str">
        <f t="shared" si="271"/>
        <v/>
      </c>
      <c r="FA200" s="31" t="str">
        <f t="shared" si="272"/>
        <v/>
      </c>
      <c r="FM200" s="31" t="str">
        <f t="shared" si="273"/>
        <v/>
      </c>
      <c r="FQ200" s="26" t="s">
        <v>349</v>
      </c>
      <c r="FR200" s="39" t="str">
        <f t="shared" ca="1" si="274"/>
        <v>NA</v>
      </c>
      <c r="GO200" t="str">
        <f t="shared" ca="1" si="275"/>
        <v/>
      </c>
      <c r="GP200" t="str">
        <f t="shared" si="276"/>
        <v/>
      </c>
      <c r="GS200" t="str">
        <f t="shared" ca="1" si="277"/>
        <v/>
      </c>
      <c r="GY200" t="str">
        <f t="shared" ca="1" si="278"/>
        <v/>
      </c>
      <c r="GZ200" t="str">
        <f t="shared" si="279"/>
        <v/>
      </c>
      <c r="HF200" t="str">
        <f t="shared" ca="1" si="280"/>
        <v/>
      </c>
      <c r="HG200" s="31" t="str">
        <f t="shared" si="281"/>
        <v/>
      </c>
      <c r="HM200" t="str">
        <f t="shared" ca="1" si="282"/>
        <v/>
      </c>
      <c r="HN200" t="str">
        <f t="shared" si="283"/>
        <v/>
      </c>
      <c r="HT200" t="str">
        <f t="shared" ca="1" si="284"/>
        <v/>
      </c>
      <c r="HU200" t="str">
        <f t="shared" si="285"/>
        <v/>
      </c>
      <c r="IA200" s="37" t="str">
        <f t="shared" ca="1" si="286"/>
        <v/>
      </c>
      <c r="IB200" t="str">
        <f t="shared" si="287"/>
        <v/>
      </c>
      <c r="IH200" s="37" t="str">
        <f t="shared" ca="1" si="288"/>
        <v/>
      </c>
      <c r="II200" t="str">
        <f t="shared" si="289"/>
        <v/>
      </c>
      <c r="JT200" s="26" t="str">
        <f t="shared" si="290"/>
        <v/>
      </c>
      <c r="JV200" t="str">
        <f t="shared" si="291"/>
        <v/>
      </c>
      <c r="KK200" t="str">
        <f t="shared" si="292"/>
        <v/>
      </c>
      <c r="KM200" s="31" t="str">
        <f t="shared" si="293"/>
        <v/>
      </c>
      <c r="KP200" s="38" t="str">
        <f t="shared" si="294"/>
        <v/>
      </c>
      <c r="KX200" t="str">
        <f t="shared" si="295"/>
        <v/>
      </c>
      <c r="KY200" t="str">
        <f t="shared" si="296"/>
        <v/>
      </c>
      <c r="LB200" t="str">
        <f t="shared" si="297"/>
        <v/>
      </c>
      <c r="LD200" t="str">
        <f t="shared" si="298"/>
        <v/>
      </c>
      <c r="LE200" t="str">
        <f t="shared" si="299"/>
        <v/>
      </c>
      <c r="LO200" t="str">
        <f t="shared" si="300"/>
        <v/>
      </c>
    </row>
    <row r="201" spans="1:327" ht="16" x14ac:dyDescent="0.2">
      <c r="A201" t="e">
        <f t="shared" ca="1" si="228"/>
        <v>#N/A</v>
      </c>
      <c r="E201" s="27" t="str">
        <f t="shared" ca="1" si="229"/>
        <v>Dec</v>
      </c>
      <c r="F201" s="27" t="str">
        <f t="shared" ca="1" si="230"/>
        <v>Jun</v>
      </c>
      <c r="G201" s="28" t="str">
        <f t="shared" ca="1" si="231"/>
        <v/>
      </c>
      <c r="H201" t="str">
        <f t="shared" si="232"/>
        <v/>
      </c>
      <c r="I201" s="26">
        <f t="shared" ca="1" si="233"/>
        <v>83</v>
      </c>
      <c r="L201" s="31" t="str">
        <f t="shared" si="234"/>
        <v/>
      </c>
      <c r="O201" s="26">
        <f t="shared" ca="1" si="235"/>
        <v>23</v>
      </c>
      <c r="P201" s="26" t="str">
        <f t="shared" ca="1" si="236"/>
        <v>No</v>
      </c>
      <c r="Q201" s="26" t="str">
        <f t="shared" ca="1" si="236"/>
        <v>No</v>
      </c>
      <c r="R201" s="26" t="str">
        <f t="shared" ca="1" si="236"/>
        <v>Yes</v>
      </c>
      <c r="S201" s="26" t="str">
        <f t="shared" ca="1" si="237"/>
        <v>Eskimo</v>
      </c>
      <c r="T201" s="26" t="str">
        <f t="shared" ca="1" si="238"/>
        <v>No</v>
      </c>
      <c r="U201" s="26">
        <f t="shared" ca="1" si="239"/>
        <v>3194</v>
      </c>
      <c r="X201" s="26" t="str">
        <f t="shared" ca="1" si="240"/>
        <v>No</v>
      </c>
      <c r="Y201" s="26" t="str">
        <f t="shared" ca="1" si="240"/>
        <v>No</v>
      </c>
      <c r="Z201" s="26" t="str">
        <f t="shared" ca="1" si="240"/>
        <v>Yes</v>
      </c>
      <c r="AA201" s="26" t="str">
        <f t="shared" ca="1" si="226"/>
        <v>Yes</v>
      </c>
      <c r="AB201" s="26" t="str">
        <f t="shared" ca="1" si="226"/>
        <v>Yes</v>
      </c>
      <c r="AG201" s="26" t="str">
        <f t="shared" ca="1" si="241"/>
        <v>Yes</v>
      </c>
      <c r="AH201" s="26" t="str">
        <f t="shared" ca="1" si="241"/>
        <v>Yes</v>
      </c>
      <c r="AI201" s="26" t="str">
        <f t="shared" ca="1" si="241"/>
        <v>Yes</v>
      </c>
      <c r="AJ201" s="26" t="str">
        <f t="shared" ca="1" si="227"/>
        <v>No</v>
      </c>
      <c r="AK201" s="26" t="str">
        <f t="shared" ca="1" si="227"/>
        <v>Yes</v>
      </c>
      <c r="AL201" s="26" t="str">
        <f t="shared" ca="1" si="227"/>
        <v>Yes</v>
      </c>
      <c r="AM201" s="26">
        <f t="shared" ca="1" si="242"/>
        <v>3</v>
      </c>
      <c r="AN201" s="26">
        <f t="shared" ca="1" si="243"/>
        <v>1</v>
      </c>
      <c r="AT201" t="str">
        <f t="shared" ca="1" si="244"/>
        <v>Female</v>
      </c>
      <c r="AU201">
        <f t="shared" ca="1" si="245"/>
        <v>682</v>
      </c>
      <c r="AV201">
        <f t="shared" ca="1" si="246"/>
        <v>-1</v>
      </c>
      <c r="AW201">
        <f t="shared" ca="1" si="247"/>
        <v>35</v>
      </c>
      <c r="AX201">
        <f t="shared" ca="1" si="248"/>
        <v>4</v>
      </c>
      <c r="BB201" t="str">
        <f t="shared" ca="1" si="249"/>
        <v>Vaginal</v>
      </c>
      <c r="BC201" t="str">
        <f t="shared" ca="1" si="250"/>
        <v>Yes</v>
      </c>
      <c r="BD201" t="str">
        <f t="shared" ca="1" si="250"/>
        <v>No</v>
      </c>
      <c r="BG201" t="str">
        <f t="shared" ca="1" si="251"/>
        <v>Yes</v>
      </c>
      <c r="BH201">
        <f t="shared" ca="1" si="252"/>
        <v>38</v>
      </c>
      <c r="BI201">
        <f t="shared" ca="1" si="253"/>
        <v>-14</v>
      </c>
      <c r="BJ201">
        <f t="shared" ca="1" si="254"/>
        <v>0</v>
      </c>
      <c r="BK201" t="str">
        <f t="shared" si="255"/>
        <v/>
      </c>
      <c r="BL201" s="26" t="str">
        <f t="shared" ca="1" si="256"/>
        <v>NA</v>
      </c>
      <c r="BO201" s="26" t="str">
        <f t="shared" ca="1" si="257"/>
        <v>Yes</v>
      </c>
      <c r="CD201" s="26" t="str">
        <f t="shared" ca="1" si="258"/>
        <v>Yes</v>
      </c>
      <c r="CE201" s="26" t="str">
        <f t="shared" ca="1" si="259"/>
        <v>LMA</v>
      </c>
      <c r="CI201" s="31" t="str">
        <f t="shared" si="260"/>
        <v/>
      </c>
      <c r="CJ201" s="26" t="str">
        <f t="shared" ca="1" si="261"/>
        <v>OT</v>
      </c>
      <c r="CK201" s="26" t="str">
        <f t="shared" ca="1" si="262"/>
        <v>NA</v>
      </c>
      <c r="DN201" s="26" t="str">
        <f t="shared" ca="1" si="263"/>
        <v>No</v>
      </c>
      <c r="DV201" t="str">
        <f t="shared" si="264"/>
        <v/>
      </c>
      <c r="DZ201" t="str">
        <f t="shared" si="265"/>
        <v/>
      </c>
      <c r="EA201" t="str">
        <f t="shared" si="266"/>
        <v/>
      </c>
      <c r="EB201" t="str">
        <f t="shared" si="267"/>
        <v/>
      </c>
      <c r="EC201" t="str">
        <f t="shared" si="268"/>
        <v/>
      </c>
      <c r="ED201" t="str">
        <f t="shared" si="269"/>
        <v/>
      </c>
      <c r="EE201" s="34" t="str">
        <f t="shared" si="270"/>
        <v/>
      </c>
      <c r="ER201" s="32" t="str">
        <f t="shared" si="271"/>
        <v/>
      </c>
      <c r="FA201" s="31" t="str">
        <f t="shared" si="272"/>
        <v/>
      </c>
      <c r="FM201" s="31" t="str">
        <f t="shared" si="273"/>
        <v/>
      </c>
      <c r="FQ201" s="26" t="s">
        <v>350</v>
      </c>
      <c r="FR201" s="39" t="str">
        <f t="shared" ca="1" si="274"/>
        <v>Other</v>
      </c>
      <c r="GO201" t="str">
        <f t="shared" ca="1" si="275"/>
        <v/>
      </c>
      <c r="GP201" t="str">
        <f t="shared" si="276"/>
        <v/>
      </c>
      <c r="GS201" t="str">
        <f t="shared" ca="1" si="277"/>
        <v/>
      </c>
      <c r="GY201" t="str">
        <f t="shared" ca="1" si="278"/>
        <v/>
      </c>
      <c r="GZ201" t="str">
        <f t="shared" si="279"/>
        <v/>
      </c>
      <c r="HF201" t="str">
        <f t="shared" ca="1" si="280"/>
        <v/>
      </c>
      <c r="HG201" s="31" t="str">
        <f t="shared" si="281"/>
        <v/>
      </c>
      <c r="HM201" t="str">
        <f t="shared" ca="1" si="282"/>
        <v/>
      </c>
      <c r="HN201" t="str">
        <f t="shared" si="283"/>
        <v/>
      </c>
      <c r="HT201" t="str">
        <f t="shared" ca="1" si="284"/>
        <v/>
      </c>
      <c r="HU201" t="str">
        <f t="shared" si="285"/>
        <v/>
      </c>
      <c r="IA201" s="37" t="str">
        <f t="shared" ca="1" si="286"/>
        <v/>
      </c>
      <c r="IB201" t="str">
        <f t="shared" si="287"/>
        <v/>
      </c>
      <c r="IH201" s="37" t="str">
        <f t="shared" ca="1" si="288"/>
        <v/>
      </c>
      <c r="II201" t="str">
        <f t="shared" si="289"/>
        <v/>
      </c>
      <c r="JT201" s="26" t="str">
        <f t="shared" si="290"/>
        <v/>
      </c>
      <c r="JV201" t="str">
        <f t="shared" si="291"/>
        <v/>
      </c>
      <c r="KK201" t="str">
        <f t="shared" si="292"/>
        <v/>
      </c>
      <c r="KM201" s="31" t="str">
        <f t="shared" si="293"/>
        <v/>
      </c>
      <c r="KP201" s="38" t="str">
        <f t="shared" si="294"/>
        <v/>
      </c>
      <c r="KX201" t="str">
        <f t="shared" si="295"/>
        <v/>
      </c>
      <c r="KY201" t="str">
        <f t="shared" si="296"/>
        <v/>
      </c>
      <c r="LB201" t="str">
        <f t="shared" si="297"/>
        <v/>
      </c>
      <c r="LD201" t="str">
        <f t="shared" si="298"/>
        <v/>
      </c>
      <c r="LE201" t="str">
        <f t="shared" si="299"/>
        <v/>
      </c>
      <c r="LO201" t="str">
        <f t="shared" si="300"/>
        <v/>
      </c>
    </row>
    <row r="202" spans="1:327" ht="16" x14ac:dyDescent="0.2">
      <c r="A202" t="e">
        <f t="shared" ca="1" si="228"/>
        <v>#N/A</v>
      </c>
      <c r="E202" s="27" t="str">
        <f t="shared" ca="1" si="229"/>
        <v>Jul</v>
      </c>
      <c r="F202" s="27" t="str">
        <f t="shared" ca="1" si="230"/>
        <v>Jun</v>
      </c>
      <c r="G202" s="28" t="str">
        <f t="shared" ca="1" si="231"/>
        <v/>
      </c>
      <c r="H202" t="str">
        <f t="shared" si="232"/>
        <v/>
      </c>
      <c r="I202" s="26">
        <f t="shared" ca="1" si="233"/>
        <v>99</v>
      </c>
      <c r="L202" s="31" t="str">
        <f t="shared" si="234"/>
        <v/>
      </c>
      <c r="O202" s="26">
        <f t="shared" ca="1" si="235"/>
        <v>32</v>
      </c>
      <c r="P202" s="26" t="str">
        <f t="shared" ca="1" si="236"/>
        <v>No</v>
      </c>
      <c r="Q202" s="26" t="str">
        <f t="shared" ca="1" si="236"/>
        <v>No</v>
      </c>
      <c r="R202" s="26" t="str">
        <f t="shared" ca="1" si="236"/>
        <v>No</v>
      </c>
      <c r="S202" s="26" t="str">
        <f t="shared" ca="1" si="237"/>
        <v>Hispanic</v>
      </c>
      <c r="T202" s="26" t="str">
        <f t="shared" ca="1" si="238"/>
        <v>Yes</v>
      </c>
      <c r="U202" s="26">
        <f t="shared" ca="1" si="239"/>
        <v>3677</v>
      </c>
      <c r="X202" s="26" t="str">
        <f t="shared" ca="1" si="240"/>
        <v>Yes</v>
      </c>
      <c r="Y202" s="26" t="str">
        <f t="shared" ca="1" si="240"/>
        <v>Yes</v>
      </c>
      <c r="Z202" s="26" t="str">
        <f t="shared" ca="1" si="240"/>
        <v>No</v>
      </c>
      <c r="AA202" s="26" t="str">
        <f t="shared" ca="1" si="226"/>
        <v>Yes</v>
      </c>
      <c r="AB202" s="26" t="str">
        <f t="shared" ca="1" si="226"/>
        <v>No</v>
      </c>
      <c r="AG202" s="26" t="str">
        <f t="shared" ca="1" si="241"/>
        <v>No</v>
      </c>
      <c r="AH202" s="26" t="str">
        <f t="shared" ca="1" si="241"/>
        <v>No</v>
      </c>
      <c r="AI202" s="26" t="str">
        <f t="shared" ca="1" si="241"/>
        <v>No</v>
      </c>
      <c r="AJ202" s="26" t="str">
        <f t="shared" ca="1" si="227"/>
        <v>No</v>
      </c>
      <c r="AK202" s="26" t="str">
        <f t="shared" ca="1" si="227"/>
        <v>No</v>
      </c>
      <c r="AL202" s="26" t="str">
        <f t="shared" ca="1" si="227"/>
        <v>No</v>
      </c>
      <c r="AM202" s="26">
        <f t="shared" ca="1" si="242"/>
        <v>2</v>
      </c>
      <c r="AN202" s="26">
        <f t="shared" ca="1" si="243"/>
        <v>3</v>
      </c>
      <c r="AT202" t="str">
        <f t="shared" ca="1" si="244"/>
        <v>Male</v>
      </c>
      <c r="AU202">
        <f t="shared" ca="1" si="245"/>
        <v>726</v>
      </c>
      <c r="AV202">
        <f t="shared" ca="1" si="246"/>
        <v>-1</v>
      </c>
      <c r="AW202">
        <f t="shared" ca="1" si="247"/>
        <v>24</v>
      </c>
      <c r="AX202">
        <f t="shared" ca="1" si="248"/>
        <v>0</v>
      </c>
      <c r="BB202" t="str">
        <f t="shared" ca="1" si="249"/>
        <v>Vaginal</v>
      </c>
      <c r="BC202" t="str">
        <f t="shared" ca="1" si="250"/>
        <v>Yes</v>
      </c>
      <c r="BD202" t="str">
        <f t="shared" ca="1" si="250"/>
        <v>No</v>
      </c>
      <c r="BG202" t="str">
        <f t="shared" ca="1" si="251"/>
        <v>No</v>
      </c>
      <c r="BH202">
        <f t="shared" ca="1" si="252"/>
        <v>35</v>
      </c>
      <c r="BI202">
        <f t="shared" ca="1" si="253"/>
        <v>-14</v>
      </c>
      <c r="BJ202">
        <f t="shared" ca="1" si="254"/>
        <v>11</v>
      </c>
      <c r="BK202" t="str">
        <f t="shared" si="255"/>
        <v/>
      </c>
      <c r="BL202" s="26">
        <f t="shared" ca="1" si="256"/>
        <v>13</v>
      </c>
      <c r="BO202" s="26" t="str">
        <f t="shared" ca="1" si="257"/>
        <v>Yes</v>
      </c>
      <c r="CD202" s="26" t="str">
        <f t="shared" ca="1" si="258"/>
        <v>Yes</v>
      </c>
      <c r="CE202" s="26" t="str">
        <f t="shared" ca="1" si="259"/>
        <v>MIST</v>
      </c>
      <c r="CI202" s="31" t="str">
        <f t="shared" si="260"/>
        <v/>
      </c>
      <c r="CJ202" s="26" t="str">
        <f t="shared" ca="1" si="261"/>
        <v>OT</v>
      </c>
      <c r="CK202" s="26" t="str">
        <f t="shared" ca="1" si="262"/>
        <v>No</v>
      </c>
      <c r="DN202" s="26" t="str">
        <f t="shared" ca="1" si="263"/>
        <v>Yes</v>
      </c>
      <c r="DV202" t="str">
        <f t="shared" si="264"/>
        <v/>
      </c>
      <c r="DZ202" t="str">
        <f t="shared" si="265"/>
        <v/>
      </c>
      <c r="EA202" t="str">
        <f t="shared" si="266"/>
        <v/>
      </c>
      <c r="EB202" t="str">
        <f t="shared" si="267"/>
        <v/>
      </c>
      <c r="EC202" t="str">
        <f t="shared" si="268"/>
        <v/>
      </c>
      <c r="ED202" t="str">
        <f t="shared" si="269"/>
        <v/>
      </c>
      <c r="EE202" s="34" t="str">
        <f t="shared" si="270"/>
        <v/>
      </c>
      <c r="ER202" s="32" t="str">
        <f t="shared" si="271"/>
        <v/>
      </c>
      <c r="FA202" s="31" t="str">
        <f t="shared" si="272"/>
        <v/>
      </c>
      <c r="FM202" s="31" t="str">
        <f t="shared" si="273"/>
        <v/>
      </c>
      <c r="FQ202" s="26" t="s">
        <v>350</v>
      </c>
      <c r="FR202" s="39" t="str">
        <f t="shared" ca="1" si="274"/>
        <v>Other</v>
      </c>
      <c r="GO202" t="str">
        <f t="shared" ca="1" si="275"/>
        <v/>
      </c>
      <c r="GP202" t="str">
        <f t="shared" si="276"/>
        <v/>
      </c>
      <c r="GS202" t="str">
        <f t="shared" ca="1" si="277"/>
        <v/>
      </c>
      <c r="GY202" t="str">
        <f t="shared" ca="1" si="278"/>
        <v/>
      </c>
      <c r="GZ202" t="str">
        <f t="shared" si="279"/>
        <v/>
      </c>
      <c r="HF202" t="str">
        <f t="shared" ca="1" si="280"/>
        <v/>
      </c>
      <c r="HG202" s="31" t="str">
        <f t="shared" si="281"/>
        <v/>
      </c>
      <c r="HM202" t="str">
        <f t="shared" ca="1" si="282"/>
        <v/>
      </c>
      <c r="HN202" t="str">
        <f t="shared" si="283"/>
        <v/>
      </c>
      <c r="HT202" t="str">
        <f t="shared" ca="1" si="284"/>
        <v/>
      </c>
      <c r="HU202" t="str">
        <f t="shared" si="285"/>
        <v/>
      </c>
      <c r="IA202" s="37" t="str">
        <f t="shared" ca="1" si="286"/>
        <v/>
      </c>
      <c r="IB202" t="str">
        <f t="shared" si="287"/>
        <v/>
      </c>
      <c r="IH202" s="37" t="str">
        <f t="shared" ca="1" si="288"/>
        <v/>
      </c>
      <c r="II202" t="str">
        <f t="shared" si="289"/>
        <v/>
      </c>
      <c r="JT202" s="26" t="str">
        <f t="shared" si="290"/>
        <v/>
      </c>
      <c r="JV202" t="str">
        <f t="shared" si="291"/>
        <v/>
      </c>
      <c r="KK202" t="str">
        <f t="shared" si="292"/>
        <v/>
      </c>
      <c r="KM202" s="31" t="str">
        <f t="shared" si="293"/>
        <v/>
      </c>
      <c r="KP202" s="38" t="str">
        <f t="shared" si="294"/>
        <v/>
      </c>
      <c r="KX202" t="str">
        <f t="shared" si="295"/>
        <v/>
      </c>
      <c r="KY202" t="str">
        <f t="shared" si="296"/>
        <v/>
      </c>
      <c r="LB202" t="str">
        <f t="shared" si="297"/>
        <v/>
      </c>
      <c r="LD202" t="str">
        <f t="shared" si="298"/>
        <v/>
      </c>
      <c r="LE202" t="str">
        <f t="shared" si="299"/>
        <v/>
      </c>
      <c r="LO202" t="str">
        <f t="shared" si="300"/>
        <v/>
      </c>
    </row>
    <row r="203" spans="1:327" ht="16" x14ac:dyDescent="0.2">
      <c r="A203" t="e">
        <f t="shared" ca="1" si="228"/>
        <v>#N/A</v>
      </c>
      <c r="E203" s="27" t="str">
        <f t="shared" ca="1" si="229"/>
        <v>Jun</v>
      </c>
      <c r="F203" s="27" t="str">
        <f t="shared" ca="1" si="230"/>
        <v>Oct</v>
      </c>
      <c r="G203" s="28" t="str">
        <f t="shared" ca="1" si="231"/>
        <v/>
      </c>
      <c r="H203" t="str">
        <f t="shared" si="232"/>
        <v/>
      </c>
      <c r="I203" s="26">
        <f t="shared" ca="1" si="233"/>
        <v>12</v>
      </c>
      <c r="L203" s="31" t="str">
        <f t="shared" si="234"/>
        <v/>
      </c>
      <c r="O203" s="26">
        <f t="shared" ca="1" si="235"/>
        <v>32</v>
      </c>
      <c r="P203" s="26" t="str">
        <f t="shared" ca="1" si="236"/>
        <v>No</v>
      </c>
      <c r="Q203" s="26" t="str">
        <f t="shared" ca="1" si="236"/>
        <v>Yes</v>
      </c>
      <c r="R203" s="26" t="str">
        <f t="shared" ca="1" si="236"/>
        <v>Yes</v>
      </c>
      <c r="S203" s="26" t="str">
        <f t="shared" ca="1" si="237"/>
        <v>Hispanic</v>
      </c>
      <c r="T203" s="26" t="str">
        <f t="shared" ca="1" si="238"/>
        <v>Yes</v>
      </c>
      <c r="U203" s="26">
        <f t="shared" ca="1" si="239"/>
        <v>3509</v>
      </c>
      <c r="X203" s="26" t="str">
        <f t="shared" ca="1" si="240"/>
        <v>No</v>
      </c>
      <c r="Y203" s="26" t="str">
        <f t="shared" ca="1" si="240"/>
        <v>Yes</v>
      </c>
      <c r="Z203" s="26" t="str">
        <f t="shared" ca="1" si="240"/>
        <v>Yes</v>
      </c>
      <c r="AA203" s="26" t="str">
        <f t="shared" ca="1" si="226"/>
        <v>Yes</v>
      </c>
      <c r="AB203" s="26" t="str">
        <f t="shared" ca="1" si="226"/>
        <v>No</v>
      </c>
      <c r="AG203" s="26" t="str">
        <f t="shared" ca="1" si="241"/>
        <v>Yes</v>
      </c>
      <c r="AH203" s="26" t="str">
        <f t="shared" ca="1" si="241"/>
        <v>Yes</v>
      </c>
      <c r="AI203" s="26" t="str">
        <f t="shared" ca="1" si="241"/>
        <v>Yes</v>
      </c>
      <c r="AJ203" s="26" t="str">
        <f t="shared" ca="1" si="227"/>
        <v>Yes</v>
      </c>
      <c r="AK203" s="26" t="str">
        <f t="shared" ca="1" si="227"/>
        <v>Yes</v>
      </c>
      <c r="AL203" s="26" t="str">
        <f t="shared" ca="1" si="227"/>
        <v>No</v>
      </c>
      <c r="AM203" s="26">
        <f t="shared" ca="1" si="242"/>
        <v>1</v>
      </c>
      <c r="AN203" s="26">
        <f t="shared" ca="1" si="243"/>
        <v>3</v>
      </c>
      <c r="AT203" t="str">
        <f t="shared" ca="1" si="244"/>
        <v>Female</v>
      </c>
      <c r="AU203">
        <f t="shared" ca="1" si="245"/>
        <v>3363</v>
      </c>
      <c r="AV203">
        <f t="shared" ca="1" si="246"/>
        <v>-1</v>
      </c>
      <c r="AW203">
        <f t="shared" ca="1" si="247"/>
        <v>30</v>
      </c>
      <c r="AX203">
        <f t="shared" ca="1" si="248"/>
        <v>3</v>
      </c>
      <c r="BB203" t="str">
        <f t="shared" ca="1" si="249"/>
        <v>EMLUCS</v>
      </c>
      <c r="BC203" t="str">
        <f t="shared" ca="1" si="250"/>
        <v>No</v>
      </c>
      <c r="BD203" t="str">
        <f t="shared" ca="1" si="250"/>
        <v>No</v>
      </c>
      <c r="BG203" t="str">
        <f t="shared" ca="1" si="251"/>
        <v>Yes</v>
      </c>
      <c r="BH203">
        <f t="shared" ca="1" si="252"/>
        <v>38</v>
      </c>
      <c r="BI203">
        <f t="shared" ca="1" si="253"/>
        <v>-6</v>
      </c>
      <c r="BJ203">
        <f t="shared" ca="1" si="254"/>
        <v>10</v>
      </c>
      <c r="BK203" t="str">
        <f t="shared" si="255"/>
        <v/>
      </c>
      <c r="BL203" s="26">
        <f t="shared" ca="1" si="256"/>
        <v>12</v>
      </c>
      <c r="BO203" s="26" t="str">
        <f t="shared" ca="1" si="257"/>
        <v>Yes</v>
      </c>
      <c r="CD203" s="26" t="str">
        <f t="shared" ca="1" si="258"/>
        <v>No</v>
      </c>
      <c r="CE203" s="26" t="str">
        <f t="shared" ca="1" si="259"/>
        <v>NA</v>
      </c>
      <c r="CI203" s="31" t="str">
        <f t="shared" si="260"/>
        <v/>
      </c>
      <c r="CJ203" s="26" t="str">
        <f t="shared" ca="1" si="261"/>
        <v>NA</v>
      </c>
      <c r="CK203" s="26" t="str">
        <f t="shared" ca="1" si="262"/>
        <v>Yes</v>
      </c>
      <c r="DN203" s="26" t="str">
        <f t="shared" ca="1" si="263"/>
        <v>Yes</v>
      </c>
      <c r="DV203" t="str">
        <f t="shared" si="264"/>
        <v/>
      </c>
      <c r="DZ203" t="str">
        <f t="shared" si="265"/>
        <v/>
      </c>
      <c r="EA203" t="str">
        <f t="shared" si="266"/>
        <v/>
      </c>
      <c r="EB203" t="str">
        <f t="shared" si="267"/>
        <v/>
      </c>
      <c r="EC203" t="str">
        <f t="shared" si="268"/>
        <v/>
      </c>
      <c r="ED203" t="str">
        <f t="shared" si="269"/>
        <v/>
      </c>
      <c r="EE203" s="34" t="str">
        <f t="shared" si="270"/>
        <v/>
      </c>
      <c r="ER203" s="32" t="str">
        <f t="shared" si="271"/>
        <v/>
      </c>
      <c r="FA203" s="31" t="str">
        <f t="shared" si="272"/>
        <v/>
      </c>
      <c r="FM203" s="31" t="str">
        <f t="shared" si="273"/>
        <v/>
      </c>
      <c r="FQ203" s="26" t="s">
        <v>350</v>
      </c>
      <c r="FR203" s="39" t="str">
        <f t="shared" ca="1" si="274"/>
        <v>CONS</v>
      </c>
      <c r="GO203" t="str">
        <f t="shared" ca="1" si="275"/>
        <v/>
      </c>
      <c r="GP203" t="str">
        <f t="shared" si="276"/>
        <v/>
      </c>
      <c r="GS203" t="str">
        <f t="shared" ca="1" si="277"/>
        <v/>
      </c>
      <c r="GY203" t="str">
        <f t="shared" ca="1" si="278"/>
        <v/>
      </c>
      <c r="GZ203" t="str">
        <f t="shared" si="279"/>
        <v/>
      </c>
      <c r="HF203" t="str">
        <f t="shared" ca="1" si="280"/>
        <v/>
      </c>
      <c r="HG203" s="31" t="str">
        <f t="shared" si="281"/>
        <v/>
      </c>
      <c r="HM203" t="str">
        <f t="shared" ca="1" si="282"/>
        <v/>
      </c>
      <c r="HN203" t="str">
        <f t="shared" si="283"/>
        <v/>
      </c>
      <c r="HT203" t="str">
        <f t="shared" ca="1" si="284"/>
        <v/>
      </c>
      <c r="HU203" t="str">
        <f t="shared" si="285"/>
        <v/>
      </c>
      <c r="IA203" s="37" t="str">
        <f t="shared" ca="1" si="286"/>
        <v/>
      </c>
      <c r="IB203" t="str">
        <f t="shared" si="287"/>
        <v/>
      </c>
      <c r="IH203" s="37" t="str">
        <f t="shared" ca="1" si="288"/>
        <v/>
      </c>
      <c r="II203" t="str">
        <f t="shared" si="289"/>
        <v/>
      </c>
      <c r="JT203" s="26" t="str">
        <f t="shared" si="290"/>
        <v/>
      </c>
      <c r="JV203" t="str">
        <f t="shared" si="291"/>
        <v/>
      </c>
      <c r="KK203" t="str">
        <f t="shared" si="292"/>
        <v/>
      </c>
      <c r="KM203" s="31" t="str">
        <f t="shared" si="293"/>
        <v/>
      </c>
      <c r="KP203" s="38" t="str">
        <f t="shared" si="294"/>
        <v/>
      </c>
      <c r="KX203" t="str">
        <f t="shared" si="295"/>
        <v/>
      </c>
      <c r="KY203" t="str">
        <f t="shared" si="296"/>
        <v/>
      </c>
      <c r="LB203" t="str">
        <f t="shared" si="297"/>
        <v/>
      </c>
      <c r="LD203" t="str">
        <f t="shared" si="298"/>
        <v/>
      </c>
      <c r="LE203" t="str">
        <f t="shared" si="299"/>
        <v/>
      </c>
      <c r="LO203" t="str">
        <f t="shared" si="300"/>
        <v/>
      </c>
    </row>
    <row r="204" spans="1:327" ht="16" x14ac:dyDescent="0.2">
      <c r="A204" t="e">
        <f t="shared" ca="1" si="228"/>
        <v>#N/A</v>
      </c>
      <c r="E204" s="27" t="str">
        <f t="shared" ca="1" si="229"/>
        <v>Dec</v>
      </c>
      <c r="F204" s="27" t="str">
        <f t="shared" ca="1" si="230"/>
        <v>Jun</v>
      </c>
      <c r="G204" s="28" t="str">
        <f t="shared" ca="1" si="231"/>
        <v/>
      </c>
      <c r="H204" t="str">
        <f t="shared" si="232"/>
        <v/>
      </c>
      <c r="I204" s="26">
        <f t="shared" ca="1" si="233"/>
        <v>3</v>
      </c>
      <c r="L204" s="31" t="str">
        <f t="shared" si="234"/>
        <v/>
      </c>
      <c r="O204" s="26">
        <f t="shared" ca="1" si="235"/>
        <v>29</v>
      </c>
      <c r="P204" s="26" t="str">
        <f t="shared" ca="1" si="236"/>
        <v>No</v>
      </c>
      <c r="Q204" s="26" t="str">
        <f t="shared" ca="1" si="236"/>
        <v>Yes</v>
      </c>
      <c r="R204" s="26" t="str">
        <f t="shared" ca="1" si="236"/>
        <v>No</v>
      </c>
      <c r="S204" s="26" t="str">
        <f t="shared" ca="1" si="237"/>
        <v>African</v>
      </c>
      <c r="T204" s="26" t="str">
        <f t="shared" ca="1" si="238"/>
        <v>Yes</v>
      </c>
      <c r="U204" s="26">
        <f t="shared" ca="1" si="239"/>
        <v>3291</v>
      </c>
      <c r="X204" s="26" t="str">
        <f t="shared" ca="1" si="240"/>
        <v>Yes</v>
      </c>
      <c r="Y204" s="26" t="str">
        <f t="shared" ca="1" si="240"/>
        <v>No</v>
      </c>
      <c r="Z204" s="26" t="str">
        <f t="shared" ca="1" si="240"/>
        <v>No</v>
      </c>
      <c r="AA204" s="26" t="str">
        <f t="shared" ca="1" si="226"/>
        <v>No</v>
      </c>
      <c r="AB204" s="26" t="str">
        <f t="shared" ca="1" si="226"/>
        <v>No</v>
      </c>
      <c r="AG204" s="26" t="str">
        <f t="shared" ca="1" si="241"/>
        <v>Yes</v>
      </c>
      <c r="AH204" s="26" t="str">
        <f t="shared" ca="1" si="241"/>
        <v>No</v>
      </c>
      <c r="AI204" s="26" t="str">
        <f t="shared" ca="1" si="241"/>
        <v>Yes</v>
      </c>
      <c r="AJ204" s="26" t="str">
        <f t="shared" ca="1" si="227"/>
        <v>Yes</v>
      </c>
      <c r="AK204" s="26" t="str">
        <f t="shared" ca="1" si="227"/>
        <v>No</v>
      </c>
      <c r="AL204" s="26" t="str">
        <f t="shared" ca="1" si="227"/>
        <v>Yes</v>
      </c>
      <c r="AM204" s="26">
        <f t="shared" ca="1" si="242"/>
        <v>9</v>
      </c>
      <c r="AN204" s="26">
        <f t="shared" ca="1" si="243"/>
        <v>2</v>
      </c>
      <c r="AT204" t="str">
        <f t="shared" ca="1" si="244"/>
        <v>Female</v>
      </c>
      <c r="AU204">
        <f t="shared" ca="1" si="245"/>
        <v>3512</v>
      </c>
      <c r="AV204">
        <f t="shared" ca="1" si="246"/>
        <v>2</v>
      </c>
      <c r="AW204">
        <f t="shared" ca="1" si="247"/>
        <v>25</v>
      </c>
      <c r="AX204">
        <f t="shared" ca="1" si="248"/>
        <v>4</v>
      </c>
      <c r="BB204" t="str">
        <f t="shared" ca="1" si="249"/>
        <v>EMLUCS</v>
      </c>
      <c r="BC204" t="str">
        <f t="shared" ca="1" si="250"/>
        <v>No</v>
      </c>
      <c r="BD204" t="str">
        <f t="shared" ca="1" si="250"/>
        <v>Yes</v>
      </c>
      <c r="BG204" t="str">
        <f t="shared" ca="1" si="251"/>
        <v>No</v>
      </c>
      <c r="BH204">
        <f t="shared" ca="1" si="252"/>
        <v>36</v>
      </c>
      <c r="BI204">
        <f t="shared" ca="1" si="253"/>
        <v>-19</v>
      </c>
      <c r="BJ204">
        <f t="shared" ca="1" si="254"/>
        <v>1</v>
      </c>
      <c r="BK204" t="str">
        <f t="shared" si="255"/>
        <v/>
      </c>
      <c r="BL204" s="26" t="str">
        <f t="shared" ca="1" si="256"/>
        <v>NA</v>
      </c>
      <c r="BO204" s="26" t="str">
        <f t="shared" ca="1" si="257"/>
        <v>Yes</v>
      </c>
      <c r="CD204" s="26" t="str">
        <f t="shared" ca="1" si="258"/>
        <v>Yes</v>
      </c>
      <c r="CE204" s="26" t="str">
        <f t="shared" ca="1" si="259"/>
        <v>MIST</v>
      </c>
      <c r="CI204" s="31" t="str">
        <f t="shared" si="260"/>
        <v/>
      </c>
      <c r="CJ204" s="26" t="str">
        <f t="shared" ca="1" si="261"/>
        <v>BS</v>
      </c>
      <c r="CK204" s="26" t="str">
        <f t="shared" ca="1" si="262"/>
        <v>No</v>
      </c>
      <c r="DN204" s="26" t="str">
        <f t="shared" ca="1" si="263"/>
        <v>No</v>
      </c>
      <c r="DV204" t="str">
        <f t="shared" si="264"/>
        <v/>
      </c>
      <c r="DZ204" t="str">
        <f t="shared" si="265"/>
        <v/>
      </c>
      <c r="EA204" t="str">
        <f t="shared" si="266"/>
        <v/>
      </c>
      <c r="EB204" t="str">
        <f t="shared" si="267"/>
        <v/>
      </c>
      <c r="EC204" t="str">
        <f t="shared" si="268"/>
        <v/>
      </c>
      <c r="ED204" t="str">
        <f t="shared" si="269"/>
        <v/>
      </c>
      <c r="EE204" s="34" t="str">
        <f t="shared" si="270"/>
        <v/>
      </c>
      <c r="ER204" s="32" t="str">
        <f t="shared" si="271"/>
        <v/>
      </c>
      <c r="FA204" s="31" t="str">
        <f t="shared" si="272"/>
        <v/>
      </c>
      <c r="FM204" s="31" t="str">
        <f t="shared" si="273"/>
        <v/>
      </c>
      <c r="FQ204" s="26" t="s">
        <v>350</v>
      </c>
      <c r="FR204" s="39" t="str">
        <f t="shared" ca="1" si="274"/>
        <v>CONS</v>
      </c>
      <c r="GO204" t="str">
        <f t="shared" ca="1" si="275"/>
        <v/>
      </c>
      <c r="GP204" t="str">
        <f t="shared" si="276"/>
        <v/>
      </c>
      <c r="GS204" t="str">
        <f t="shared" ca="1" si="277"/>
        <v/>
      </c>
      <c r="GY204" t="str">
        <f t="shared" ca="1" si="278"/>
        <v/>
      </c>
      <c r="GZ204" t="str">
        <f t="shared" si="279"/>
        <v/>
      </c>
      <c r="HF204" t="str">
        <f t="shared" ca="1" si="280"/>
        <v/>
      </c>
      <c r="HG204" s="31" t="str">
        <f t="shared" si="281"/>
        <v/>
      </c>
      <c r="HM204" t="str">
        <f t="shared" ca="1" si="282"/>
        <v/>
      </c>
      <c r="HN204" t="str">
        <f t="shared" si="283"/>
        <v/>
      </c>
      <c r="HT204" t="str">
        <f t="shared" ca="1" si="284"/>
        <v/>
      </c>
      <c r="HU204" t="str">
        <f t="shared" si="285"/>
        <v/>
      </c>
      <c r="IA204" s="37" t="str">
        <f t="shared" ca="1" si="286"/>
        <v/>
      </c>
      <c r="IB204" t="str">
        <f t="shared" si="287"/>
        <v/>
      </c>
      <c r="IH204" s="37" t="str">
        <f t="shared" ca="1" si="288"/>
        <v/>
      </c>
      <c r="II204" t="str">
        <f t="shared" si="289"/>
        <v/>
      </c>
      <c r="JT204" s="26" t="str">
        <f t="shared" si="290"/>
        <v/>
      </c>
      <c r="JV204" t="str">
        <f t="shared" si="291"/>
        <v/>
      </c>
      <c r="KK204" t="str">
        <f t="shared" si="292"/>
        <v/>
      </c>
      <c r="KM204" s="31" t="str">
        <f t="shared" si="293"/>
        <v/>
      </c>
      <c r="KP204" s="38" t="str">
        <f t="shared" si="294"/>
        <v/>
      </c>
      <c r="KX204" t="str">
        <f t="shared" si="295"/>
        <v/>
      </c>
      <c r="KY204" t="str">
        <f t="shared" si="296"/>
        <v/>
      </c>
      <c r="LB204" t="str">
        <f t="shared" si="297"/>
        <v/>
      </c>
      <c r="LD204" t="str">
        <f t="shared" si="298"/>
        <v/>
      </c>
      <c r="LE204" t="str">
        <f t="shared" si="299"/>
        <v/>
      </c>
      <c r="LO204" t="str">
        <f t="shared" si="300"/>
        <v/>
      </c>
    </row>
    <row r="205" spans="1:327" ht="16" x14ac:dyDescent="0.2">
      <c r="A205" t="e">
        <f t="shared" ca="1" si="228"/>
        <v>#N/A</v>
      </c>
      <c r="E205" s="27" t="str">
        <f t="shared" ca="1" si="229"/>
        <v>Dec</v>
      </c>
      <c r="F205" s="27" t="str">
        <f t="shared" ca="1" si="230"/>
        <v>Apr</v>
      </c>
      <c r="G205" s="28" t="str">
        <f t="shared" ca="1" si="231"/>
        <v/>
      </c>
      <c r="H205" t="str">
        <f t="shared" si="232"/>
        <v/>
      </c>
      <c r="I205" s="26">
        <f t="shared" ca="1" si="233"/>
        <v>47</v>
      </c>
      <c r="L205" s="31" t="str">
        <f t="shared" si="234"/>
        <v/>
      </c>
      <c r="O205" s="26">
        <f t="shared" ca="1" si="235"/>
        <v>32</v>
      </c>
      <c r="P205" s="26" t="str">
        <f t="shared" ca="1" si="236"/>
        <v>Yes</v>
      </c>
      <c r="Q205" s="26" t="str">
        <f t="shared" ca="1" si="236"/>
        <v>Yes</v>
      </c>
      <c r="R205" s="26" t="str">
        <f t="shared" ca="1" si="236"/>
        <v>No</v>
      </c>
      <c r="S205" s="26" t="str">
        <f t="shared" ca="1" si="237"/>
        <v>Asian</v>
      </c>
      <c r="T205" s="26" t="str">
        <f t="shared" ca="1" si="238"/>
        <v>No</v>
      </c>
      <c r="U205" s="26">
        <f t="shared" ca="1" si="239"/>
        <v>3224</v>
      </c>
      <c r="X205" s="26" t="str">
        <f t="shared" ca="1" si="240"/>
        <v>No</v>
      </c>
      <c r="Y205" s="26" t="str">
        <f t="shared" ca="1" si="240"/>
        <v>Yes</v>
      </c>
      <c r="Z205" s="26" t="str">
        <f t="shared" ca="1" si="240"/>
        <v>Yes</v>
      </c>
      <c r="AA205" s="26" t="str">
        <f t="shared" ca="1" si="226"/>
        <v>Yes</v>
      </c>
      <c r="AB205" s="26" t="str">
        <f t="shared" ca="1" si="226"/>
        <v>Yes</v>
      </c>
      <c r="AG205" s="26" t="str">
        <f t="shared" ca="1" si="241"/>
        <v>Yes</v>
      </c>
      <c r="AH205" s="26" t="str">
        <f t="shared" ca="1" si="241"/>
        <v>Yes</v>
      </c>
      <c r="AI205" s="26" t="str">
        <f t="shared" ca="1" si="241"/>
        <v>Yes</v>
      </c>
      <c r="AJ205" s="26" t="str">
        <f t="shared" ca="1" si="227"/>
        <v>Yes</v>
      </c>
      <c r="AK205" s="26" t="str">
        <f t="shared" ca="1" si="227"/>
        <v>Yes</v>
      </c>
      <c r="AL205" s="26" t="str">
        <f t="shared" ca="1" si="227"/>
        <v>No</v>
      </c>
      <c r="AM205" s="26">
        <f t="shared" ca="1" si="242"/>
        <v>9</v>
      </c>
      <c r="AN205" s="26">
        <f t="shared" ca="1" si="243"/>
        <v>1</v>
      </c>
      <c r="AT205" t="str">
        <f t="shared" ca="1" si="244"/>
        <v>Male</v>
      </c>
      <c r="AU205">
        <f t="shared" ca="1" si="245"/>
        <v>2209</v>
      </c>
      <c r="AV205">
        <f t="shared" ca="1" si="246"/>
        <v>-1</v>
      </c>
      <c r="AW205">
        <f t="shared" ca="1" si="247"/>
        <v>29</v>
      </c>
      <c r="AX205">
        <f t="shared" ca="1" si="248"/>
        <v>0</v>
      </c>
      <c r="BB205" t="str">
        <f t="shared" ca="1" si="249"/>
        <v>EMLUCS</v>
      </c>
      <c r="BC205" t="str">
        <f t="shared" ca="1" si="250"/>
        <v>No</v>
      </c>
      <c r="BD205" t="str">
        <f t="shared" ca="1" si="250"/>
        <v>No</v>
      </c>
      <c r="BG205" t="str">
        <f t="shared" ca="1" si="251"/>
        <v>No</v>
      </c>
      <c r="BH205">
        <f t="shared" ca="1" si="252"/>
        <v>38</v>
      </c>
      <c r="BI205">
        <f t="shared" ca="1" si="253"/>
        <v>-15</v>
      </c>
      <c r="BJ205">
        <f t="shared" ca="1" si="254"/>
        <v>17</v>
      </c>
      <c r="BK205" t="str">
        <f t="shared" si="255"/>
        <v/>
      </c>
      <c r="BL205" s="26">
        <f t="shared" ca="1" si="256"/>
        <v>19</v>
      </c>
      <c r="BO205" s="26" t="str">
        <f t="shared" ca="1" si="257"/>
        <v>Yes</v>
      </c>
      <c r="CD205" s="26" t="str">
        <f t="shared" ca="1" si="258"/>
        <v>No</v>
      </c>
      <c r="CE205" s="26" t="str">
        <f t="shared" ca="1" si="259"/>
        <v>NA</v>
      </c>
      <c r="CI205" s="31" t="str">
        <f t="shared" si="260"/>
        <v/>
      </c>
      <c r="CJ205" s="26" t="str">
        <f t="shared" ca="1" si="261"/>
        <v>NA</v>
      </c>
      <c r="CK205" s="26" t="str">
        <f t="shared" ca="1" si="262"/>
        <v>Yes</v>
      </c>
      <c r="DN205" s="26" t="str">
        <f t="shared" ca="1" si="263"/>
        <v>Yes</v>
      </c>
      <c r="DV205" t="str">
        <f t="shared" si="264"/>
        <v/>
      </c>
      <c r="DZ205" t="str">
        <f t="shared" si="265"/>
        <v/>
      </c>
      <c r="EA205" t="str">
        <f t="shared" si="266"/>
        <v/>
      </c>
      <c r="EB205" t="str">
        <f t="shared" si="267"/>
        <v/>
      </c>
      <c r="EC205" t="str">
        <f t="shared" si="268"/>
        <v/>
      </c>
      <c r="ED205" t="str">
        <f t="shared" si="269"/>
        <v/>
      </c>
      <c r="EE205" s="34" t="str">
        <f t="shared" si="270"/>
        <v/>
      </c>
      <c r="ER205" s="32" t="str">
        <f t="shared" si="271"/>
        <v/>
      </c>
      <c r="FA205" s="31" t="str">
        <f t="shared" si="272"/>
        <v/>
      </c>
      <c r="FM205" s="31" t="str">
        <f t="shared" si="273"/>
        <v/>
      </c>
      <c r="FQ205" s="26" t="s">
        <v>349</v>
      </c>
      <c r="FR205" s="39" t="str">
        <f t="shared" ca="1" si="274"/>
        <v>NA</v>
      </c>
      <c r="GO205" t="str">
        <f t="shared" ca="1" si="275"/>
        <v/>
      </c>
      <c r="GP205" t="str">
        <f t="shared" si="276"/>
        <v/>
      </c>
      <c r="GS205" t="str">
        <f t="shared" ca="1" si="277"/>
        <v/>
      </c>
      <c r="GY205" t="str">
        <f t="shared" ca="1" si="278"/>
        <v/>
      </c>
      <c r="GZ205" t="str">
        <f t="shared" si="279"/>
        <v/>
      </c>
      <c r="HF205" t="str">
        <f t="shared" ca="1" si="280"/>
        <v/>
      </c>
      <c r="HG205" s="31" t="str">
        <f t="shared" si="281"/>
        <v/>
      </c>
      <c r="HM205" t="str">
        <f t="shared" ca="1" si="282"/>
        <v/>
      </c>
      <c r="HN205" t="str">
        <f t="shared" si="283"/>
        <v/>
      </c>
      <c r="HT205" t="str">
        <f t="shared" ca="1" si="284"/>
        <v/>
      </c>
      <c r="HU205" t="str">
        <f t="shared" si="285"/>
        <v/>
      </c>
      <c r="IA205" s="37" t="str">
        <f t="shared" ca="1" si="286"/>
        <v/>
      </c>
      <c r="IB205" t="str">
        <f t="shared" si="287"/>
        <v/>
      </c>
      <c r="IH205" s="37" t="str">
        <f t="shared" ca="1" si="288"/>
        <v/>
      </c>
      <c r="II205" t="str">
        <f t="shared" si="289"/>
        <v/>
      </c>
      <c r="JT205" s="26" t="str">
        <f t="shared" si="290"/>
        <v/>
      </c>
      <c r="JV205" t="str">
        <f t="shared" si="291"/>
        <v/>
      </c>
      <c r="KK205" t="str">
        <f t="shared" si="292"/>
        <v/>
      </c>
      <c r="KM205" s="31" t="str">
        <f t="shared" si="293"/>
        <v/>
      </c>
      <c r="KP205" s="38" t="str">
        <f t="shared" si="294"/>
        <v/>
      </c>
      <c r="KX205" t="str">
        <f t="shared" si="295"/>
        <v/>
      </c>
      <c r="KY205" t="str">
        <f t="shared" si="296"/>
        <v/>
      </c>
      <c r="LB205" t="str">
        <f t="shared" si="297"/>
        <v/>
      </c>
      <c r="LD205" t="str">
        <f t="shared" si="298"/>
        <v/>
      </c>
      <c r="LE205" t="str">
        <f t="shared" si="299"/>
        <v/>
      </c>
      <c r="LO205" t="str">
        <f t="shared" si="300"/>
        <v/>
      </c>
    </row>
    <row r="206" spans="1:327" ht="16" x14ac:dyDescent="0.2">
      <c r="A206" t="e">
        <f t="shared" ca="1" si="228"/>
        <v>#N/A</v>
      </c>
      <c r="E206" s="27" t="str">
        <f t="shared" ca="1" si="229"/>
        <v>Jul</v>
      </c>
      <c r="F206" s="27" t="str">
        <f t="shared" ca="1" si="230"/>
        <v>Nov</v>
      </c>
      <c r="G206" s="28" t="str">
        <f t="shared" ca="1" si="231"/>
        <v/>
      </c>
      <c r="H206" t="str">
        <f t="shared" si="232"/>
        <v/>
      </c>
      <c r="I206" s="26">
        <f t="shared" ca="1" si="233"/>
        <v>28</v>
      </c>
      <c r="L206" s="31" t="str">
        <f t="shared" si="234"/>
        <v/>
      </c>
      <c r="O206" s="26">
        <f t="shared" ca="1" si="235"/>
        <v>32</v>
      </c>
      <c r="P206" s="26" t="str">
        <f t="shared" ca="1" si="236"/>
        <v>No</v>
      </c>
      <c r="Q206" s="26" t="str">
        <f t="shared" ca="1" si="236"/>
        <v>Yes</v>
      </c>
      <c r="R206" s="26" t="str">
        <f t="shared" ca="1" si="236"/>
        <v>Yes</v>
      </c>
      <c r="S206" s="26" t="str">
        <f t="shared" ca="1" si="237"/>
        <v>Caucasian</v>
      </c>
      <c r="T206" s="26" t="str">
        <f t="shared" ca="1" si="238"/>
        <v>No</v>
      </c>
      <c r="U206" s="26">
        <f t="shared" ca="1" si="239"/>
        <v>3237</v>
      </c>
      <c r="X206" s="26" t="str">
        <f t="shared" ca="1" si="240"/>
        <v>No</v>
      </c>
      <c r="Y206" s="26" t="str">
        <f t="shared" ca="1" si="240"/>
        <v>No</v>
      </c>
      <c r="Z206" s="26" t="str">
        <f t="shared" ca="1" si="240"/>
        <v>No</v>
      </c>
      <c r="AA206" s="26" t="str">
        <f t="shared" ca="1" si="226"/>
        <v>No</v>
      </c>
      <c r="AB206" s="26" t="str">
        <f t="shared" ca="1" si="226"/>
        <v>No</v>
      </c>
      <c r="AG206" s="26" t="str">
        <f t="shared" ca="1" si="241"/>
        <v>No</v>
      </c>
      <c r="AH206" s="26" t="str">
        <f t="shared" ca="1" si="241"/>
        <v>Yes</v>
      </c>
      <c r="AI206" s="26" t="str">
        <f t="shared" ca="1" si="241"/>
        <v>Yes</v>
      </c>
      <c r="AJ206" s="26" t="str">
        <f t="shared" ca="1" si="227"/>
        <v>Yes</v>
      </c>
      <c r="AK206" s="26" t="str">
        <f t="shared" ca="1" si="227"/>
        <v>No</v>
      </c>
      <c r="AL206" s="26" t="str">
        <f t="shared" ca="1" si="227"/>
        <v>No</v>
      </c>
      <c r="AM206" s="26">
        <f t="shared" ca="1" si="242"/>
        <v>7</v>
      </c>
      <c r="AN206" s="26">
        <f t="shared" ca="1" si="243"/>
        <v>1</v>
      </c>
      <c r="AT206" t="str">
        <f t="shared" ca="1" si="244"/>
        <v>Female</v>
      </c>
      <c r="AU206">
        <f t="shared" ca="1" si="245"/>
        <v>3285</v>
      </c>
      <c r="AV206">
        <f t="shared" ca="1" si="246"/>
        <v>1</v>
      </c>
      <c r="AW206">
        <f t="shared" ca="1" si="247"/>
        <v>33</v>
      </c>
      <c r="AX206">
        <f t="shared" ca="1" si="248"/>
        <v>2</v>
      </c>
      <c r="BB206" t="str">
        <f t="shared" ca="1" si="249"/>
        <v>EMLUCS</v>
      </c>
      <c r="BC206" t="str">
        <f t="shared" ca="1" si="250"/>
        <v>Yes</v>
      </c>
      <c r="BD206" t="str">
        <f t="shared" ca="1" si="250"/>
        <v>Yes</v>
      </c>
      <c r="BG206" t="str">
        <f t="shared" ca="1" si="251"/>
        <v>Yes</v>
      </c>
      <c r="BH206">
        <f t="shared" ca="1" si="252"/>
        <v>38</v>
      </c>
      <c r="BI206">
        <f t="shared" ca="1" si="253"/>
        <v>3</v>
      </c>
      <c r="BJ206">
        <f t="shared" ca="1" si="254"/>
        <v>5</v>
      </c>
      <c r="BK206" t="str">
        <f t="shared" si="255"/>
        <v/>
      </c>
      <c r="BL206" s="26">
        <f t="shared" ca="1" si="256"/>
        <v>7</v>
      </c>
      <c r="BO206" s="26" t="str">
        <f t="shared" ca="1" si="257"/>
        <v>No</v>
      </c>
      <c r="CD206" s="26" t="str">
        <f t="shared" ca="1" si="258"/>
        <v>Yes</v>
      </c>
      <c r="CE206" s="26" t="str">
        <f t="shared" ca="1" si="259"/>
        <v>ETT</v>
      </c>
      <c r="CI206" s="31" t="str">
        <f t="shared" si="260"/>
        <v/>
      </c>
      <c r="CJ206" s="26" t="str">
        <f t="shared" ca="1" si="261"/>
        <v>BS</v>
      </c>
      <c r="CK206" s="26" t="str">
        <f t="shared" ca="1" si="262"/>
        <v>NA</v>
      </c>
      <c r="DN206" s="26" t="str">
        <f t="shared" ca="1" si="263"/>
        <v>No</v>
      </c>
      <c r="DV206" t="str">
        <f t="shared" si="264"/>
        <v/>
      </c>
      <c r="DZ206" t="str">
        <f t="shared" si="265"/>
        <v/>
      </c>
      <c r="EA206" t="str">
        <f t="shared" si="266"/>
        <v/>
      </c>
      <c r="EB206" t="str">
        <f t="shared" si="267"/>
        <v/>
      </c>
      <c r="EC206" t="str">
        <f t="shared" si="268"/>
        <v/>
      </c>
      <c r="ED206" t="str">
        <f t="shared" si="269"/>
        <v/>
      </c>
      <c r="EE206" s="34" t="str">
        <f t="shared" si="270"/>
        <v/>
      </c>
      <c r="ER206" s="32" t="str">
        <f t="shared" si="271"/>
        <v/>
      </c>
      <c r="FA206" s="31" t="str">
        <f t="shared" si="272"/>
        <v/>
      </c>
      <c r="FM206" s="31" t="str">
        <f t="shared" si="273"/>
        <v/>
      </c>
      <c r="FQ206" s="26" t="s">
        <v>349</v>
      </c>
      <c r="FR206" s="39" t="str">
        <f t="shared" ca="1" si="274"/>
        <v>NA</v>
      </c>
      <c r="GO206" t="str">
        <f t="shared" ca="1" si="275"/>
        <v/>
      </c>
      <c r="GP206" t="str">
        <f t="shared" si="276"/>
        <v/>
      </c>
      <c r="GS206" t="str">
        <f t="shared" ca="1" si="277"/>
        <v/>
      </c>
      <c r="GY206" t="str">
        <f t="shared" ca="1" si="278"/>
        <v/>
      </c>
      <c r="GZ206" t="str">
        <f t="shared" si="279"/>
        <v/>
      </c>
      <c r="HF206" t="str">
        <f t="shared" ca="1" si="280"/>
        <v/>
      </c>
      <c r="HG206" s="31" t="str">
        <f t="shared" si="281"/>
        <v/>
      </c>
      <c r="HM206" t="str">
        <f t="shared" ca="1" si="282"/>
        <v/>
      </c>
      <c r="HN206" t="str">
        <f t="shared" si="283"/>
        <v/>
      </c>
      <c r="HT206" t="str">
        <f t="shared" ca="1" si="284"/>
        <v/>
      </c>
      <c r="HU206" t="str">
        <f t="shared" si="285"/>
        <v/>
      </c>
      <c r="IA206" s="37" t="str">
        <f t="shared" ca="1" si="286"/>
        <v/>
      </c>
      <c r="IB206" t="str">
        <f t="shared" si="287"/>
        <v/>
      </c>
      <c r="IH206" s="37" t="str">
        <f t="shared" ca="1" si="288"/>
        <v/>
      </c>
      <c r="II206" t="str">
        <f t="shared" si="289"/>
        <v/>
      </c>
      <c r="JT206" s="26" t="str">
        <f t="shared" si="290"/>
        <v/>
      </c>
      <c r="JV206" t="str">
        <f t="shared" si="291"/>
        <v/>
      </c>
      <c r="KK206" t="str">
        <f t="shared" si="292"/>
        <v/>
      </c>
      <c r="KM206" s="31" t="str">
        <f t="shared" si="293"/>
        <v/>
      </c>
      <c r="KP206" s="38" t="str">
        <f t="shared" si="294"/>
        <v/>
      </c>
      <c r="KX206" t="str">
        <f t="shared" si="295"/>
        <v/>
      </c>
      <c r="KY206" t="str">
        <f t="shared" si="296"/>
        <v/>
      </c>
      <c r="LB206" t="str">
        <f t="shared" si="297"/>
        <v/>
      </c>
      <c r="LD206" t="str">
        <f t="shared" si="298"/>
        <v/>
      </c>
      <c r="LE206" t="str">
        <f t="shared" si="299"/>
        <v/>
      </c>
      <c r="LO206" t="str">
        <f t="shared" si="300"/>
        <v/>
      </c>
    </row>
    <row r="207" spans="1:327" ht="16" x14ac:dyDescent="0.2">
      <c r="A207" t="e">
        <f t="shared" ca="1" si="228"/>
        <v>#N/A</v>
      </c>
      <c r="E207" s="27" t="str">
        <f t="shared" ca="1" si="229"/>
        <v>Aug</v>
      </c>
      <c r="F207" s="27" t="str">
        <f t="shared" ca="1" si="230"/>
        <v>Sep</v>
      </c>
      <c r="G207" s="28" t="str">
        <f t="shared" ca="1" si="231"/>
        <v/>
      </c>
      <c r="H207" t="str">
        <f t="shared" si="232"/>
        <v/>
      </c>
      <c r="I207" s="26">
        <f t="shared" ca="1" si="233"/>
        <v>60</v>
      </c>
      <c r="L207" s="31" t="str">
        <f t="shared" si="234"/>
        <v/>
      </c>
      <c r="O207" s="26">
        <f t="shared" ca="1" si="235"/>
        <v>23</v>
      </c>
      <c r="P207" s="26" t="str">
        <f t="shared" ca="1" si="236"/>
        <v>No</v>
      </c>
      <c r="Q207" s="26" t="str">
        <f t="shared" ca="1" si="236"/>
        <v>No</v>
      </c>
      <c r="R207" s="26" t="str">
        <f t="shared" ca="1" si="236"/>
        <v>Yes</v>
      </c>
      <c r="S207" s="26" t="str">
        <f t="shared" ca="1" si="237"/>
        <v>Asian</v>
      </c>
      <c r="T207" s="26" t="str">
        <f t="shared" ca="1" si="238"/>
        <v>No</v>
      </c>
      <c r="U207" s="26">
        <f t="shared" ca="1" si="239"/>
        <v>3940</v>
      </c>
      <c r="X207" s="26" t="str">
        <f t="shared" ca="1" si="240"/>
        <v>Yes</v>
      </c>
      <c r="Y207" s="26" t="str">
        <f t="shared" ca="1" si="240"/>
        <v>No</v>
      </c>
      <c r="Z207" s="26" t="str">
        <f t="shared" ca="1" si="240"/>
        <v>Yes</v>
      </c>
      <c r="AA207" s="26" t="str">
        <f t="shared" ca="1" si="226"/>
        <v>No</v>
      </c>
      <c r="AB207" s="26" t="str">
        <f t="shared" ca="1" si="226"/>
        <v>Yes</v>
      </c>
      <c r="AG207" s="26" t="str">
        <f t="shared" ca="1" si="241"/>
        <v>No</v>
      </c>
      <c r="AH207" s="26" t="str">
        <f t="shared" ca="1" si="241"/>
        <v>Yes</v>
      </c>
      <c r="AI207" s="26" t="str">
        <f t="shared" ca="1" si="241"/>
        <v>No</v>
      </c>
      <c r="AJ207" s="26" t="str">
        <f t="shared" ca="1" si="227"/>
        <v>Yes</v>
      </c>
      <c r="AK207" s="26" t="str">
        <f t="shared" ca="1" si="227"/>
        <v>No</v>
      </c>
      <c r="AL207" s="26" t="str">
        <f t="shared" ca="1" si="227"/>
        <v>Yes</v>
      </c>
      <c r="AM207" s="26">
        <f t="shared" ca="1" si="242"/>
        <v>6</v>
      </c>
      <c r="AN207" s="26">
        <f t="shared" ca="1" si="243"/>
        <v>1</v>
      </c>
      <c r="AT207" t="str">
        <f t="shared" ca="1" si="244"/>
        <v>Male</v>
      </c>
      <c r="AU207">
        <f t="shared" ca="1" si="245"/>
        <v>3650</v>
      </c>
      <c r="AV207">
        <f t="shared" ca="1" si="246"/>
        <v>0</v>
      </c>
      <c r="AW207">
        <f t="shared" ca="1" si="247"/>
        <v>32</v>
      </c>
      <c r="AX207">
        <f t="shared" ca="1" si="248"/>
        <v>4</v>
      </c>
      <c r="BB207" t="str">
        <f t="shared" ca="1" si="249"/>
        <v>EMLUCS</v>
      </c>
      <c r="BC207" t="str">
        <f t="shared" ca="1" si="250"/>
        <v>No</v>
      </c>
      <c r="BD207" t="str">
        <f t="shared" ca="1" si="250"/>
        <v>Yes</v>
      </c>
      <c r="BG207" t="str">
        <f t="shared" ca="1" si="251"/>
        <v>No</v>
      </c>
      <c r="BH207">
        <f t="shared" ca="1" si="252"/>
        <v>34</v>
      </c>
      <c r="BI207">
        <f t="shared" ca="1" si="253"/>
        <v>-1</v>
      </c>
      <c r="BJ207">
        <f t="shared" ca="1" si="254"/>
        <v>11</v>
      </c>
      <c r="BK207" t="str">
        <f t="shared" si="255"/>
        <v/>
      </c>
      <c r="BL207" s="26">
        <f t="shared" ca="1" si="256"/>
        <v>13</v>
      </c>
      <c r="BO207" s="26" t="str">
        <f t="shared" ca="1" si="257"/>
        <v>Yes</v>
      </c>
      <c r="CD207" s="26" t="str">
        <f t="shared" ca="1" si="258"/>
        <v>Yes</v>
      </c>
      <c r="CE207" s="26" t="str">
        <f t="shared" ca="1" si="259"/>
        <v>LMA</v>
      </c>
      <c r="CI207" s="31" t="str">
        <f t="shared" si="260"/>
        <v/>
      </c>
      <c r="CJ207" s="26" t="str">
        <f t="shared" ca="1" si="261"/>
        <v>OT</v>
      </c>
      <c r="CK207" s="26" t="str">
        <f t="shared" ca="1" si="262"/>
        <v>NA</v>
      </c>
      <c r="DN207" s="26" t="str">
        <f t="shared" ca="1" si="263"/>
        <v>Yes</v>
      </c>
      <c r="DV207" t="str">
        <f t="shared" si="264"/>
        <v/>
      </c>
      <c r="DZ207" t="str">
        <f t="shared" si="265"/>
        <v/>
      </c>
      <c r="EA207" t="str">
        <f t="shared" si="266"/>
        <v/>
      </c>
      <c r="EB207" t="str">
        <f t="shared" si="267"/>
        <v/>
      </c>
      <c r="EC207" t="str">
        <f t="shared" si="268"/>
        <v/>
      </c>
      <c r="ED207" t="str">
        <f t="shared" si="269"/>
        <v/>
      </c>
      <c r="EE207" s="34" t="str">
        <f t="shared" si="270"/>
        <v/>
      </c>
      <c r="ER207" s="32" t="str">
        <f t="shared" si="271"/>
        <v/>
      </c>
      <c r="FA207" s="31" t="str">
        <f t="shared" si="272"/>
        <v/>
      </c>
      <c r="FM207" s="31" t="str">
        <f t="shared" si="273"/>
        <v/>
      </c>
      <c r="FQ207" s="26" t="s">
        <v>350</v>
      </c>
      <c r="FR207" s="39" t="str">
        <f t="shared" ca="1" si="274"/>
        <v>GNB</v>
      </c>
      <c r="GO207" t="str">
        <f t="shared" ca="1" si="275"/>
        <v/>
      </c>
      <c r="GP207" t="str">
        <f t="shared" si="276"/>
        <v/>
      </c>
      <c r="GS207" t="str">
        <f t="shared" ca="1" si="277"/>
        <v/>
      </c>
      <c r="GY207" t="str">
        <f t="shared" ca="1" si="278"/>
        <v/>
      </c>
      <c r="GZ207" t="str">
        <f t="shared" si="279"/>
        <v/>
      </c>
      <c r="HF207" t="str">
        <f t="shared" ca="1" si="280"/>
        <v/>
      </c>
      <c r="HG207" s="31" t="str">
        <f t="shared" si="281"/>
        <v/>
      </c>
      <c r="HM207" t="str">
        <f t="shared" ca="1" si="282"/>
        <v/>
      </c>
      <c r="HN207" t="str">
        <f t="shared" si="283"/>
        <v/>
      </c>
      <c r="HT207" t="str">
        <f t="shared" ca="1" si="284"/>
        <v/>
      </c>
      <c r="HU207" t="str">
        <f t="shared" si="285"/>
        <v/>
      </c>
      <c r="IA207" s="37" t="str">
        <f t="shared" ca="1" si="286"/>
        <v/>
      </c>
      <c r="IB207" t="str">
        <f t="shared" si="287"/>
        <v/>
      </c>
      <c r="IH207" s="37" t="str">
        <f t="shared" ca="1" si="288"/>
        <v/>
      </c>
      <c r="II207" t="str">
        <f t="shared" si="289"/>
        <v/>
      </c>
      <c r="JT207" s="26" t="str">
        <f t="shared" si="290"/>
        <v/>
      </c>
      <c r="JV207" t="str">
        <f t="shared" si="291"/>
        <v/>
      </c>
      <c r="KK207" t="str">
        <f t="shared" si="292"/>
        <v/>
      </c>
      <c r="KM207" s="31" t="str">
        <f t="shared" si="293"/>
        <v/>
      </c>
      <c r="KP207" s="38" t="str">
        <f t="shared" si="294"/>
        <v/>
      </c>
      <c r="KX207" t="str">
        <f t="shared" si="295"/>
        <v/>
      </c>
      <c r="KY207" t="str">
        <f t="shared" si="296"/>
        <v/>
      </c>
      <c r="LB207" t="str">
        <f t="shared" si="297"/>
        <v/>
      </c>
      <c r="LD207" t="str">
        <f t="shared" si="298"/>
        <v/>
      </c>
      <c r="LE207" t="str">
        <f t="shared" si="299"/>
        <v/>
      </c>
      <c r="LO207" t="str">
        <f t="shared" si="300"/>
        <v/>
      </c>
    </row>
    <row r="208" spans="1:327" ht="16" x14ac:dyDescent="0.2">
      <c r="A208" t="e">
        <f t="shared" ca="1" si="228"/>
        <v>#N/A</v>
      </c>
      <c r="E208" s="27" t="str">
        <f t="shared" ca="1" si="229"/>
        <v>Feb</v>
      </c>
      <c r="F208" s="27" t="str">
        <f t="shared" ca="1" si="230"/>
        <v>Jan</v>
      </c>
      <c r="G208" s="28" t="str">
        <f t="shared" ca="1" si="231"/>
        <v/>
      </c>
      <c r="H208" t="str">
        <f t="shared" si="232"/>
        <v/>
      </c>
      <c r="I208" s="26">
        <f t="shared" ca="1" si="233"/>
        <v>69</v>
      </c>
      <c r="L208" s="31" t="str">
        <f t="shared" si="234"/>
        <v/>
      </c>
      <c r="O208" s="26">
        <f t="shared" ca="1" si="235"/>
        <v>26</v>
      </c>
      <c r="P208" s="26" t="str">
        <f t="shared" ca="1" si="236"/>
        <v>Yes</v>
      </c>
      <c r="Q208" s="26" t="str">
        <f t="shared" ca="1" si="236"/>
        <v>No</v>
      </c>
      <c r="R208" s="26" t="str">
        <f t="shared" ca="1" si="236"/>
        <v>Yes</v>
      </c>
      <c r="S208" s="26" t="str">
        <f t="shared" ca="1" si="237"/>
        <v>Eskimo</v>
      </c>
      <c r="T208" s="26" t="str">
        <f t="shared" ca="1" si="238"/>
        <v>Yes</v>
      </c>
      <c r="U208" s="26">
        <f t="shared" ca="1" si="239"/>
        <v>3333</v>
      </c>
      <c r="X208" s="26" t="str">
        <f t="shared" ca="1" si="240"/>
        <v>No</v>
      </c>
      <c r="Y208" s="26" t="str">
        <f t="shared" ca="1" si="240"/>
        <v>Yes</v>
      </c>
      <c r="Z208" s="26" t="str">
        <f t="shared" ca="1" si="240"/>
        <v>Yes</v>
      </c>
      <c r="AA208" s="26" t="str">
        <f t="shared" ca="1" si="226"/>
        <v>No</v>
      </c>
      <c r="AB208" s="26" t="str">
        <f t="shared" ca="1" si="226"/>
        <v>Yes</v>
      </c>
      <c r="AG208" s="26" t="str">
        <f t="shared" ca="1" si="241"/>
        <v>No</v>
      </c>
      <c r="AH208" s="26" t="str">
        <f t="shared" ca="1" si="241"/>
        <v>No</v>
      </c>
      <c r="AI208" s="26" t="str">
        <f t="shared" ca="1" si="241"/>
        <v>No</v>
      </c>
      <c r="AJ208" s="26" t="str">
        <f t="shared" ca="1" si="227"/>
        <v>Yes</v>
      </c>
      <c r="AK208" s="26" t="str">
        <f t="shared" ca="1" si="227"/>
        <v>Yes</v>
      </c>
      <c r="AL208" s="26" t="str">
        <f t="shared" ca="1" si="227"/>
        <v>No</v>
      </c>
      <c r="AM208" s="26">
        <f t="shared" ca="1" si="242"/>
        <v>8</v>
      </c>
      <c r="AN208" s="26">
        <f t="shared" ca="1" si="243"/>
        <v>2</v>
      </c>
      <c r="AT208" t="str">
        <f t="shared" ca="1" si="244"/>
        <v>Female</v>
      </c>
      <c r="AU208">
        <f t="shared" ca="1" si="245"/>
        <v>1577</v>
      </c>
      <c r="AV208">
        <f t="shared" ca="1" si="246"/>
        <v>3</v>
      </c>
      <c r="AW208">
        <f t="shared" ca="1" si="247"/>
        <v>30</v>
      </c>
      <c r="AX208">
        <f t="shared" ca="1" si="248"/>
        <v>2</v>
      </c>
      <c r="BB208" t="str">
        <f t="shared" ca="1" si="249"/>
        <v>INSTRUMENTAL</v>
      </c>
      <c r="BC208" t="str">
        <f t="shared" ca="1" si="250"/>
        <v>Yes</v>
      </c>
      <c r="BD208" t="str">
        <f t="shared" ca="1" si="250"/>
        <v>Yes</v>
      </c>
      <c r="BG208" t="str">
        <f t="shared" ca="1" si="251"/>
        <v>No</v>
      </c>
      <c r="BH208">
        <f t="shared" ca="1" si="252"/>
        <v>37</v>
      </c>
      <c r="BI208">
        <f t="shared" ca="1" si="253"/>
        <v>-13</v>
      </c>
      <c r="BJ208">
        <f t="shared" ca="1" si="254"/>
        <v>20</v>
      </c>
      <c r="BK208" t="str">
        <f t="shared" si="255"/>
        <v/>
      </c>
      <c r="BL208" s="26">
        <f t="shared" ca="1" si="256"/>
        <v>22</v>
      </c>
      <c r="BO208" s="26" t="str">
        <f t="shared" ca="1" si="257"/>
        <v>Yes</v>
      </c>
      <c r="CD208" s="26" t="str">
        <f t="shared" ca="1" si="258"/>
        <v>Yes</v>
      </c>
      <c r="CE208" s="26" t="str">
        <f t="shared" ca="1" si="259"/>
        <v>ETT</v>
      </c>
      <c r="CI208" s="31" t="str">
        <f t="shared" si="260"/>
        <v/>
      </c>
      <c r="CJ208" s="26" t="str">
        <f t="shared" ca="1" si="261"/>
        <v>OT</v>
      </c>
      <c r="CK208" s="26" t="str">
        <f t="shared" ca="1" si="262"/>
        <v>Yes</v>
      </c>
      <c r="DN208" s="26" t="str">
        <f t="shared" ca="1" si="263"/>
        <v>Yes</v>
      </c>
      <c r="DV208" t="str">
        <f t="shared" si="264"/>
        <v/>
      </c>
      <c r="DZ208" t="str">
        <f t="shared" si="265"/>
        <v/>
      </c>
      <c r="EA208" t="str">
        <f t="shared" si="266"/>
        <v/>
      </c>
      <c r="EB208" t="str">
        <f t="shared" si="267"/>
        <v/>
      </c>
      <c r="EC208" t="str">
        <f t="shared" si="268"/>
        <v/>
      </c>
      <c r="ED208" t="str">
        <f t="shared" si="269"/>
        <v/>
      </c>
      <c r="EE208" s="34" t="str">
        <f t="shared" si="270"/>
        <v/>
      </c>
      <c r="ER208" s="32" t="str">
        <f t="shared" si="271"/>
        <v/>
      </c>
      <c r="FA208" s="31" t="str">
        <f t="shared" si="272"/>
        <v/>
      </c>
      <c r="FM208" s="31" t="str">
        <f t="shared" si="273"/>
        <v/>
      </c>
      <c r="FQ208" s="26" t="s">
        <v>349</v>
      </c>
      <c r="FR208" s="39" t="str">
        <f t="shared" ca="1" si="274"/>
        <v>NA</v>
      </c>
      <c r="GO208" t="str">
        <f t="shared" ca="1" si="275"/>
        <v/>
      </c>
      <c r="GP208" t="str">
        <f t="shared" si="276"/>
        <v/>
      </c>
      <c r="GS208" t="str">
        <f t="shared" ca="1" si="277"/>
        <v/>
      </c>
      <c r="GY208" t="str">
        <f t="shared" ca="1" si="278"/>
        <v/>
      </c>
      <c r="GZ208" t="str">
        <f t="shared" si="279"/>
        <v/>
      </c>
      <c r="HF208" t="str">
        <f t="shared" ca="1" si="280"/>
        <v/>
      </c>
      <c r="HG208" s="31" t="str">
        <f t="shared" si="281"/>
        <v/>
      </c>
      <c r="HM208" t="str">
        <f t="shared" ca="1" si="282"/>
        <v/>
      </c>
      <c r="HN208" t="str">
        <f t="shared" si="283"/>
        <v/>
      </c>
      <c r="HT208" t="str">
        <f t="shared" ca="1" si="284"/>
        <v/>
      </c>
      <c r="HU208" t="str">
        <f t="shared" si="285"/>
        <v/>
      </c>
      <c r="IA208" s="37" t="str">
        <f t="shared" ca="1" si="286"/>
        <v/>
      </c>
      <c r="IB208" t="str">
        <f t="shared" si="287"/>
        <v/>
      </c>
      <c r="IH208" s="37" t="str">
        <f t="shared" ca="1" si="288"/>
        <v/>
      </c>
      <c r="II208" t="str">
        <f t="shared" si="289"/>
        <v/>
      </c>
      <c r="JT208" s="26" t="str">
        <f t="shared" si="290"/>
        <v/>
      </c>
      <c r="JV208" t="str">
        <f t="shared" si="291"/>
        <v/>
      </c>
      <c r="KK208" t="str">
        <f t="shared" si="292"/>
        <v/>
      </c>
      <c r="KM208" s="31" t="str">
        <f t="shared" si="293"/>
        <v/>
      </c>
      <c r="KP208" s="38" t="str">
        <f t="shared" si="294"/>
        <v/>
      </c>
      <c r="KX208" t="str">
        <f t="shared" si="295"/>
        <v/>
      </c>
      <c r="KY208" t="str">
        <f t="shared" si="296"/>
        <v/>
      </c>
      <c r="LB208" t="str">
        <f t="shared" si="297"/>
        <v/>
      </c>
      <c r="LD208" t="str">
        <f t="shared" si="298"/>
        <v/>
      </c>
      <c r="LE208" t="str">
        <f t="shared" si="299"/>
        <v/>
      </c>
      <c r="LO208" t="str">
        <f t="shared" si="300"/>
        <v/>
      </c>
    </row>
    <row r="209" spans="1:327" ht="16" x14ac:dyDescent="0.2">
      <c r="A209" t="e">
        <f t="shared" ca="1" si="228"/>
        <v>#N/A</v>
      </c>
      <c r="E209" s="27" t="str">
        <f t="shared" ca="1" si="229"/>
        <v>May</v>
      </c>
      <c r="F209" s="27" t="str">
        <f t="shared" ca="1" si="230"/>
        <v>Jan</v>
      </c>
      <c r="G209" s="28" t="str">
        <f t="shared" ca="1" si="231"/>
        <v/>
      </c>
      <c r="H209" t="str">
        <f t="shared" si="232"/>
        <v/>
      </c>
      <c r="I209" s="26">
        <f t="shared" ca="1" si="233"/>
        <v>55</v>
      </c>
      <c r="L209" s="31" t="str">
        <f t="shared" si="234"/>
        <v/>
      </c>
      <c r="O209" s="26">
        <f t="shared" ca="1" si="235"/>
        <v>30</v>
      </c>
      <c r="P209" s="26" t="str">
        <f t="shared" ca="1" si="236"/>
        <v>Yes</v>
      </c>
      <c r="Q209" s="26" t="str">
        <f t="shared" ca="1" si="236"/>
        <v>No</v>
      </c>
      <c r="R209" s="26" t="str">
        <f t="shared" ca="1" si="236"/>
        <v>Yes</v>
      </c>
      <c r="S209" s="26" t="str">
        <f t="shared" ca="1" si="237"/>
        <v>Asian</v>
      </c>
      <c r="T209" s="26" t="str">
        <f t="shared" ca="1" si="238"/>
        <v>Yes</v>
      </c>
      <c r="U209" s="26">
        <f t="shared" ca="1" si="239"/>
        <v>3079</v>
      </c>
      <c r="X209" s="26" t="str">
        <f t="shared" ca="1" si="240"/>
        <v>Yes</v>
      </c>
      <c r="Y209" s="26" t="str">
        <f t="shared" ca="1" si="240"/>
        <v>No</v>
      </c>
      <c r="Z209" s="26" t="str">
        <f t="shared" ca="1" si="240"/>
        <v>Yes</v>
      </c>
      <c r="AA209" s="26" t="str">
        <f t="shared" ca="1" si="226"/>
        <v>No</v>
      </c>
      <c r="AB209" s="26" t="str">
        <f t="shared" ca="1" si="226"/>
        <v>Yes</v>
      </c>
      <c r="AG209" s="26" t="str">
        <f t="shared" ca="1" si="241"/>
        <v>No</v>
      </c>
      <c r="AH209" s="26" t="str">
        <f t="shared" ca="1" si="241"/>
        <v>No</v>
      </c>
      <c r="AI209" s="26" t="str">
        <f t="shared" ca="1" si="241"/>
        <v>Yes</v>
      </c>
      <c r="AJ209" s="26" t="str">
        <f t="shared" ca="1" si="227"/>
        <v>No</v>
      </c>
      <c r="AK209" s="26" t="str">
        <f t="shared" ca="1" si="227"/>
        <v>No</v>
      </c>
      <c r="AL209" s="26" t="str">
        <f t="shared" ca="1" si="227"/>
        <v>No</v>
      </c>
      <c r="AM209" s="26">
        <f t="shared" ca="1" si="242"/>
        <v>8</v>
      </c>
      <c r="AN209" s="26">
        <f t="shared" ca="1" si="243"/>
        <v>1</v>
      </c>
      <c r="AT209" t="str">
        <f t="shared" ca="1" si="244"/>
        <v>Male</v>
      </c>
      <c r="AU209">
        <f t="shared" ca="1" si="245"/>
        <v>1540</v>
      </c>
      <c r="AV209">
        <f t="shared" ca="1" si="246"/>
        <v>0</v>
      </c>
      <c r="AW209">
        <f t="shared" ca="1" si="247"/>
        <v>23</v>
      </c>
      <c r="AX209">
        <f t="shared" ca="1" si="248"/>
        <v>3</v>
      </c>
      <c r="BB209" t="str">
        <f t="shared" ca="1" si="249"/>
        <v>INSTRUMENTAL</v>
      </c>
      <c r="BC209" t="str">
        <f t="shared" ca="1" si="250"/>
        <v>Yes</v>
      </c>
      <c r="BD209" t="str">
        <f t="shared" ca="1" si="250"/>
        <v>No</v>
      </c>
      <c r="BG209" t="str">
        <f t="shared" ca="1" si="251"/>
        <v>No</v>
      </c>
      <c r="BH209">
        <f t="shared" ca="1" si="252"/>
        <v>36</v>
      </c>
      <c r="BI209">
        <f t="shared" ca="1" si="253"/>
        <v>-16</v>
      </c>
      <c r="BJ209">
        <f t="shared" ca="1" si="254"/>
        <v>15</v>
      </c>
      <c r="BK209" t="str">
        <f t="shared" si="255"/>
        <v/>
      </c>
      <c r="BL209" s="26">
        <f t="shared" ca="1" si="256"/>
        <v>17</v>
      </c>
      <c r="BO209" s="26" t="str">
        <f t="shared" ca="1" si="257"/>
        <v>Yes</v>
      </c>
      <c r="CD209" s="26" t="str">
        <f t="shared" ca="1" si="258"/>
        <v>Yes</v>
      </c>
      <c r="CE209" s="26" t="str">
        <f t="shared" ca="1" si="259"/>
        <v>MIST</v>
      </c>
      <c r="CI209" s="31" t="str">
        <f t="shared" si="260"/>
        <v/>
      </c>
      <c r="CJ209" s="26" t="str">
        <f t="shared" ca="1" si="261"/>
        <v>OT</v>
      </c>
      <c r="CK209" s="26" t="str">
        <f t="shared" ca="1" si="262"/>
        <v>No</v>
      </c>
      <c r="DN209" s="26" t="str">
        <f t="shared" ca="1" si="263"/>
        <v>Yes</v>
      </c>
      <c r="DV209" t="str">
        <f t="shared" si="264"/>
        <v/>
      </c>
      <c r="DZ209" t="str">
        <f t="shared" si="265"/>
        <v/>
      </c>
      <c r="EA209" t="str">
        <f t="shared" si="266"/>
        <v/>
      </c>
      <c r="EB209" t="str">
        <f t="shared" si="267"/>
        <v/>
      </c>
      <c r="EC209" t="str">
        <f t="shared" si="268"/>
        <v/>
      </c>
      <c r="ED209" t="str">
        <f t="shared" si="269"/>
        <v/>
      </c>
      <c r="EE209" s="34" t="str">
        <f t="shared" si="270"/>
        <v/>
      </c>
      <c r="ER209" s="32" t="str">
        <f t="shared" si="271"/>
        <v/>
      </c>
      <c r="FA209" s="31" t="str">
        <f t="shared" si="272"/>
        <v/>
      </c>
      <c r="FM209" s="31" t="str">
        <f t="shared" si="273"/>
        <v/>
      </c>
      <c r="FQ209" s="26" t="s">
        <v>350</v>
      </c>
      <c r="FR209" s="39" t="str">
        <f t="shared" ca="1" si="274"/>
        <v>Other</v>
      </c>
      <c r="GO209" t="str">
        <f t="shared" ca="1" si="275"/>
        <v/>
      </c>
      <c r="GP209" t="str">
        <f t="shared" si="276"/>
        <v/>
      </c>
      <c r="GS209" t="str">
        <f t="shared" ca="1" si="277"/>
        <v/>
      </c>
      <c r="GY209" t="str">
        <f t="shared" ca="1" si="278"/>
        <v/>
      </c>
      <c r="GZ209" t="str">
        <f t="shared" si="279"/>
        <v/>
      </c>
      <c r="HF209" t="str">
        <f t="shared" ca="1" si="280"/>
        <v/>
      </c>
      <c r="HG209" s="31" t="str">
        <f t="shared" si="281"/>
        <v/>
      </c>
      <c r="HM209" t="str">
        <f t="shared" ca="1" si="282"/>
        <v/>
      </c>
      <c r="HN209" t="str">
        <f t="shared" si="283"/>
        <v/>
      </c>
      <c r="HT209" t="str">
        <f t="shared" ca="1" si="284"/>
        <v/>
      </c>
      <c r="HU209" t="str">
        <f t="shared" si="285"/>
        <v/>
      </c>
      <c r="IA209" s="37" t="str">
        <f t="shared" ca="1" si="286"/>
        <v/>
      </c>
      <c r="IB209" t="str">
        <f t="shared" si="287"/>
        <v/>
      </c>
      <c r="IH209" s="37" t="str">
        <f t="shared" ca="1" si="288"/>
        <v/>
      </c>
      <c r="II209" t="str">
        <f t="shared" si="289"/>
        <v/>
      </c>
      <c r="JT209" s="26" t="str">
        <f t="shared" si="290"/>
        <v/>
      </c>
      <c r="JV209" t="str">
        <f t="shared" si="291"/>
        <v/>
      </c>
      <c r="KK209" t="str">
        <f t="shared" si="292"/>
        <v/>
      </c>
      <c r="KM209" s="31" t="str">
        <f t="shared" si="293"/>
        <v/>
      </c>
      <c r="KP209" s="38" t="str">
        <f t="shared" si="294"/>
        <v/>
      </c>
      <c r="KX209" t="str">
        <f t="shared" si="295"/>
        <v/>
      </c>
      <c r="KY209" t="str">
        <f t="shared" si="296"/>
        <v/>
      </c>
      <c r="LB209" t="str">
        <f t="shared" si="297"/>
        <v/>
      </c>
      <c r="LD209" t="str">
        <f t="shared" si="298"/>
        <v/>
      </c>
      <c r="LE209" t="str">
        <f t="shared" si="299"/>
        <v/>
      </c>
      <c r="LO209" t="str">
        <f t="shared" si="300"/>
        <v/>
      </c>
    </row>
    <row r="210" spans="1:327" ht="16" x14ac:dyDescent="0.2">
      <c r="A210" t="e">
        <f t="shared" ca="1" si="228"/>
        <v>#N/A</v>
      </c>
      <c r="E210" s="27" t="str">
        <f t="shared" ca="1" si="229"/>
        <v>Sep</v>
      </c>
      <c r="F210" s="27" t="str">
        <f t="shared" ca="1" si="230"/>
        <v>Sep</v>
      </c>
      <c r="G210" s="28" t="str">
        <f t="shared" ca="1" si="231"/>
        <v/>
      </c>
      <c r="H210" t="str">
        <f t="shared" si="232"/>
        <v/>
      </c>
      <c r="I210" s="26">
        <f t="shared" ca="1" si="233"/>
        <v>19</v>
      </c>
      <c r="L210" s="31" t="str">
        <f t="shared" si="234"/>
        <v/>
      </c>
      <c r="O210" s="26">
        <f t="shared" ca="1" si="235"/>
        <v>47</v>
      </c>
      <c r="P210" s="26" t="str">
        <f t="shared" ca="1" si="236"/>
        <v>No</v>
      </c>
      <c r="Q210" s="26" t="str">
        <f t="shared" ca="1" si="236"/>
        <v>No</v>
      </c>
      <c r="R210" s="26" t="str">
        <f t="shared" ca="1" si="236"/>
        <v>Yes</v>
      </c>
      <c r="S210" s="26" t="str">
        <f t="shared" ca="1" si="237"/>
        <v>Hispanic</v>
      </c>
      <c r="T210" s="26" t="str">
        <f t="shared" ca="1" si="238"/>
        <v>No</v>
      </c>
      <c r="U210" s="26">
        <f t="shared" ca="1" si="239"/>
        <v>3892</v>
      </c>
      <c r="X210" s="26" t="str">
        <f t="shared" ca="1" si="240"/>
        <v>Yes</v>
      </c>
      <c r="Y210" s="26" t="str">
        <f t="shared" ca="1" si="240"/>
        <v>No</v>
      </c>
      <c r="Z210" s="26" t="str">
        <f t="shared" ca="1" si="240"/>
        <v>No</v>
      </c>
      <c r="AA210" s="26" t="str">
        <f t="shared" ca="1" si="226"/>
        <v>Yes</v>
      </c>
      <c r="AB210" s="26" t="str">
        <f t="shared" ca="1" si="226"/>
        <v>Yes</v>
      </c>
      <c r="AG210" s="26" t="str">
        <f t="shared" ca="1" si="241"/>
        <v>No</v>
      </c>
      <c r="AH210" s="26" t="str">
        <f t="shared" ca="1" si="241"/>
        <v>No</v>
      </c>
      <c r="AI210" s="26" t="str">
        <f t="shared" ca="1" si="241"/>
        <v>No</v>
      </c>
      <c r="AJ210" s="26" t="str">
        <f t="shared" ca="1" si="227"/>
        <v>Yes</v>
      </c>
      <c r="AK210" s="26" t="str">
        <f t="shared" ca="1" si="227"/>
        <v>No</v>
      </c>
      <c r="AL210" s="26" t="str">
        <f t="shared" ca="1" si="227"/>
        <v>No</v>
      </c>
      <c r="AM210" s="26">
        <f t="shared" ca="1" si="242"/>
        <v>2</v>
      </c>
      <c r="AN210" s="26">
        <f t="shared" ca="1" si="243"/>
        <v>2</v>
      </c>
      <c r="AT210" t="str">
        <f t="shared" ca="1" si="244"/>
        <v>Male</v>
      </c>
      <c r="AU210">
        <f t="shared" ca="1" si="245"/>
        <v>1791</v>
      </c>
      <c r="AV210">
        <f t="shared" ca="1" si="246"/>
        <v>2</v>
      </c>
      <c r="AW210">
        <f t="shared" ca="1" si="247"/>
        <v>40</v>
      </c>
      <c r="AX210">
        <f t="shared" ca="1" si="248"/>
        <v>2</v>
      </c>
      <c r="BB210" t="str">
        <f t="shared" ca="1" si="249"/>
        <v>INSTRUMENTAL</v>
      </c>
      <c r="BC210" t="str">
        <f t="shared" ca="1" si="250"/>
        <v>No</v>
      </c>
      <c r="BD210" t="str">
        <f t="shared" ca="1" si="250"/>
        <v>Yes</v>
      </c>
      <c r="BG210" t="str">
        <f t="shared" ca="1" si="251"/>
        <v>Yes</v>
      </c>
      <c r="BH210">
        <f t="shared" ca="1" si="252"/>
        <v>37</v>
      </c>
      <c r="BI210">
        <f t="shared" ca="1" si="253"/>
        <v>-10</v>
      </c>
      <c r="BJ210">
        <f t="shared" ca="1" si="254"/>
        <v>9</v>
      </c>
      <c r="BK210" t="str">
        <f t="shared" si="255"/>
        <v/>
      </c>
      <c r="BL210" s="26">
        <f t="shared" ca="1" si="256"/>
        <v>11</v>
      </c>
      <c r="BO210" s="26" t="str">
        <f t="shared" ca="1" si="257"/>
        <v>Yes</v>
      </c>
      <c r="CD210" s="26" t="str">
        <f t="shared" ca="1" si="258"/>
        <v>No</v>
      </c>
      <c r="CE210" s="26" t="str">
        <f t="shared" ca="1" si="259"/>
        <v>NA</v>
      </c>
      <c r="CI210" s="31" t="str">
        <f t="shared" si="260"/>
        <v/>
      </c>
      <c r="CJ210" s="26" t="str">
        <f t="shared" ca="1" si="261"/>
        <v>NA</v>
      </c>
      <c r="CK210" s="26" t="str">
        <f t="shared" ca="1" si="262"/>
        <v>NA</v>
      </c>
      <c r="DN210" s="26" t="str">
        <f t="shared" ca="1" si="263"/>
        <v>Yes</v>
      </c>
      <c r="DV210" t="str">
        <f t="shared" si="264"/>
        <v/>
      </c>
      <c r="DZ210" t="str">
        <f t="shared" si="265"/>
        <v/>
      </c>
      <c r="EA210" t="str">
        <f t="shared" si="266"/>
        <v/>
      </c>
      <c r="EB210" t="str">
        <f t="shared" si="267"/>
        <v/>
      </c>
      <c r="EC210" t="str">
        <f t="shared" si="268"/>
        <v/>
      </c>
      <c r="ED210" t="str">
        <f t="shared" si="269"/>
        <v/>
      </c>
      <c r="EE210" s="34" t="str">
        <f t="shared" si="270"/>
        <v/>
      </c>
      <c r="ER210" s="32" t="str">
        <f t="shared" si="271"/>
        <v/>
      </c>
      <c r="FA210" s="31" t="str">
        <f t="shared" si="272"/>
        <v/>
      </c>
      <c r="FM210" s="31" t="str">
        <f t="shared" si="273"/>
        <v/>
      </c>
      <c r="FQ210" s="26" t="s">
        <v>349</v>
      </c>
      <c r="FR210" s="39" t="str">
        <f t="shared" ca="1" si="274"/>
        <v>NA</v>
      </c>
      <c r="GO210" t="str">
        <f t="shared" ca="1" si="275"/>
        <v/>
      </c>
      <c r="GP210" t="str">
        <f t="shared" si="276"/>
        <v/>
      </c>
      <c r="GS210" t="str">
        <f t="shared" ca="1" si="277"/>
        <v/>
      </c>
      <c r="GY210" t="str">
        <f t="shared" ca="1" si="278"/>
        <v/>
      </c>
      <c r="GZ210" t="str">
        <f t="shared" si="279"/>
        <v/>
      </c>
      <c r="HF210" t="str">
        <f t="shared" ca="1" si="280"/>
        <v/>
      </c>
      <c r="HG210" s="31" t="str">
        <f t="shared" si="281"/>
        <v/>
      </c>
      <c r="HM210" t="str">
        <f t="shared" ca="1" si="282"/>
        <v/>
      </c>
      <c r="HN210" t="str">
        <f t="shared" si="283"/>
        <v/>
      </c>
      <c r="HT210" t="str">
        <f t="shared" ca="1" si="284"/>
        <v/>
      </c>
      <c r="HU210" t="str">
        <f t="shared" si="285"/>
        <v/>
      </c>
      <c r="IA210" s="37" t="str">
        <f t="shared" ca="1" si="286"/>
        <v/>
      </c>
      <c r="IB210" t="str">
        <f t="shared" si="287"/>
        <v/>
      </c>
      <c r="IH210" s="37" t="str">
        <f t="shared" ca="1" si="288"/>
        <v/>
      </c>
      <c r="II210" t="str">
        <f t="shared" si="289"/>
        <v/>
      </c>
      <c r="JT210" s="26" t="str">
        <f t="shared" si="290"/>
        <v/>
      </c>
      <c r="JV210" t="str">
        <f t="shared" si="291"/>
        <v/>
      </c>
      <c r="KK210" t="str">
        <f t="shared" si="292"/>
        <v/>
      </c>
      <c r="KM210" s="31" t="str">
        <f t="shared" si="293"/>
        <v/>
      </c>
      <c r="KP210" s="38" t="str">
        <f t="shared" si="294"/>
        <v/>
      </c>
      <c r="KX210" t="str">
        <f t="shared" si="295"/>
        <v/>
      </c>
      <c r="KY210" t="str">
        <f t="shared" si="296"/>
        <v/>
      </c>
      <c r="LB210" t="str">
        <f t="shared" si="297"/>
        <v/>
      </c>
      <c r="LD210" t="str">
        <f t="shared" si="298"/>
        <v/>
      </c>
      <c r="LE210" t="str">
        <f t="shared" si="299"/>
        <v/>
      </c>
      <c r="LO210" t="str">
        <f t="shared" si="300"/>
        <v/>
      </c>
    </row>
    <row r="211" spans="1:327" ht="16" x14ac:dyDescent="0.2">
      <c r="A211" t="e">
        <f t="shared" ca="1" si="228"/>
        <v>#N/A</v>
      </c>
      <c r="E211" s="27" t="str">
        <f t="shared" ca="1" si="229"/>
        <v>Apr</v>
      </c>
      <c r="F211" s="27" t="str">
        <f t="shared" ca="1" si="230"/>
        <v>Feb</v>
      </c>
      <c r="G211" s="28" t="str">
        <f t="shared" ca="1" si="231"/>
        <v/>
      </c>
      <c r="H211" t="str">
        <f t="shared" si="232"/>
        <v/>
      </c>
      <c r="I211" s="26">
        <f t="shared" ca="1" si="233"/>
        <v>75</v>
      </c>
      <c r="L211" s="31" t="str">
        <f t="shared" si="234"/>
        <v/>
      </c>
      <c r="O211" s="26">
        <f t="shared" ca="1" si="235"/>
        <v>40</v>
      </c>
      <c r="P211" s="26" t="str">
        <f t="shared" ca="1" si="236"/>
        <v>Yes</v>
      </c>
      <c r="Q211" s="26" t="str">
        <f t="shared" ca="1" si="236"/>
        <v>No</v>
      </c>
      <c r="R211" s="26" t="str">
        <f t="shared" ca="1" si="236"/>
        <v>Yes</v>
      </c>
      <c r="S211" s="26" t="str">
        <f t="shared" ca="1" si="237"/>
        <v>Caucasian</v>
      </c>
      <c r="T211" s="26" t="str">
        <f t="shared" ca="1" si="238"/>
        <v>Yes</v>
      </c>
      <c r="U211" s="26">
        <f t="shared" ca="1" si="239"/>
        <v>3876</v>
      </c>
      <c r="X211" s="26" t="str">
        <f t="shared" ca="1" si="240"/>
        <v>Yes</v>
      </c>
      <c r="Y211" s="26" t="str">
        <f t="shared" ca="1" si="240"/>
        <v>No</v>
      </c>
      <c r="Z211" s="26" t="str">
        <f t="shared" ca="1" si="240"/>
        <v>Yes</v>
      </c>
      <c r="AA211" s="26" t="str">
        <f t="shared" ca="1" si="226"/>
        <v>Yes</v>
      </c>
      <c r="AB211" s="26" t="str">
        <f t="shared" ca="1" si="226"/>
        <v>No</v>
      </c>
      <c r="AG211" s="26" t="str">
        <f t="shared" ca="1" si="241"/>
        <v>No</v>
      </c>
      <c r="AH211" s="26" t="str">
        <f t="shared" ca="1" si="241"/>
        <v>Yes</v>
      </c>
      <c r="AI211" s="26" t="str">
        <f t="shared" ca="1" si="241"/>
        <v>No</v>
      </c>
      <c r="AJ211" s="26" t="str">
        <f t="shared" ca="1" si="227"/>
        <v>Yes</v>
      </c>
      <c r="AK211" s="26" t="str">
        <f t="shared" ca="1" si="227"/>
        <v>No</v>
      </c>
      <c r="AL211" s="26" t="str">
        <f t="shared" ca="1" si="227"/>
        <v>No</v>
      </c>
      <c r="AM211" s="26">
        <f t="shared" ca="1" si="242"/>
        <v>5</v>
      </c>
      <c r="AN211" s="26">
        <f t="shared" ca="1" si="243"/>
        <v>3</v>
      </c>
      <c r="AT211" t="str">
        <f t="shared" ca="1" si="244"/>
        <v>Male</v>
      </c>
      <c r="AU211">
        <f t="shared" ca="1" si="245"/>
        <v>3606</v>
      </c>
      <c r="AV211">
        <f t="shared" ca="1" si="246"/>
        <v>-3</v>
      </c>
      <c r="AW211">
        <f t="shared" ca="1" si="247"/>
        <v>29</v>
      </c>
      <c r="AX211">
        <f t="shared" ca="1" si="248"/>
        <v>1</v>
      </c>
      <c r="BB211" t="str">
        <f t="shared" ca="1" si="249"/>
        <v>Vaginal</v>
      </c>
      <c r="BC211" t="str">
        <f t="shared" ca="1" si="250"/>
        <v>Yes</v>
      </c>
      <c r="BD211" t="str">
        <f t="shared" ca="1" si="250"/>
        <v>Yes</v>
      </c>
      <c r="BG211" t="str">
        <f t="shared" ca="1" si="251"/>
        <v>Yes</v>
      </c>
      <c r="BH211">
        <f t="shared" ca="1" si="252"/>
        <v>38</v>
      </c>
      <c r="BI211">
        <f t="shared" ca="1" si="253"/>
        <v>-17</v>
      </c>
      <c r="BJ211">
        <f t="shared" ca="1" si="254"/>
        <v>12</v>
      </c>
      <c r="BK211" t="str">
        <f t="shared" si="255"/>
        <v/>
      </c>
      <c r="BL211" s="26">
        <f t="shared" ca="1" si="256"/>
        <v>14</v>
      </c>
      <c r="BO211" s="26" t="str">
        <f t="shared" ca="1" si="257"/>
        <v>Yes</v>
      </c>
      <c r="CD211" s="26" t="str">
        <f t="shared" ca="1" si="258"/>
        <v>Yes</v>
      </c>
      <c r="CE211" s="26" t="str">
        <f t="shared" ca="1" si="259"/>
        <v>LMA</v>
      </c>
      <c r="CI211" s="31" t="str">
        <f t="shared" si="260"/>
        <v/>
      </c>
      <c r="CJ211" s="26" t="str">
        <f t="shared" ca="1" si="261"/>
        <v>BS</v>
      </c>
      <c r="CK211" s="26" t="str">
        <f t="shared" ca="1" si="262"/>
        <v>No</v>
      </c>
      <c r="DN211" s="26" t="str">
        <f t="shared" ca="1" si="263"/>
        <v>Yes</v>
      </c>
      <c r="DV211" t="str">
        <f t="shared" si="264"/>
        <v/>
      </c>
      <c r="DZ211" t="str">
        <f t="shared" si="265"/>
        <v/>
      </c>
      <c r="EA211" t="str">
        <f t="shared" si="266"/>
        <v/>
      </c>
      <c r="EB211" t="str">
        <f t="shared" si="267"/>
        <v/>
      </c>
      <c r="EC211" t="str">
        <f t="shared" si="268"/>
        <v/>
      </c>
      <c r="ED211" t="str">
        <f t="shared" si="269"/>
        <v/>
      </c>
      <c r="EE211" s="34" t="str">
        <f t="shared" si="270"/>
        <v/>
      </c>
      <c r="ER211" s="32" t="str">
        <f t="shared" si="271"/>
        <v/>
      </c>
      <c r="FA211" s="31" t="str">
        <f t="shared" si="272"/>
        <v/>
      </c>
      <c r="FM211" s="31" t="str">
        <f t="shared" si="273"/>
        <v/>
      </c>
      <c r="FQ211" s="26" t="s">
        <v>349</v>
      </c>
      <c r="FR211" s="39" t="str">
        <f t="shared" ca="1" si="274"/>
        <v>NA</v>
      </c>
      <c r="GO211" t="str">
        <f t="shared" ca="1" si="275"/>
        <v/>
      </c>
      <c r="GP211" t="str">
        <f t="shared" si="276"/>
        <v/>
      </c>
      <c r="GS211" t="str">
        <f t="shared" ca="1" si="277"/>
        <v/>
      </c>
      <c r="GY211" t="str">
        <f t="shared" ca="1" si="278"/>
        <v/>
      </c>
      <c r="GZ211" t="str">
        <f t="shared" si="279"/>
        <v/>
      </c>
      <c r="HF211" t="str">
        <f t="shared" ca="1" si="280"/>
        <v/>
      </c>
      <c r="HG211" s="31" t="str">
        <f t="shared" si="281"/>
        <v/>
      </c>
      <c r="HM211" t="str">
        <f t="shared" ca="1" si="282"/>
        <v/>
      </c>
      <c r="HN211" t="str">
        <f t="shared" si="283"/>
        <v/>
      </c>
      <c r="HT211" t="str">
        <f t="shared" ca="1" si="284"/>
        <v/>
      </c>
      <c r="HU211" t="str">
        <f t="shared" si="285"/>
        <v/>
      </c>
      <c r="IA211" s="37" t="str">
        <f t="shared" ca="1" si="286"/>
        <v/>
      </c>
      <c r="IB211" t="str">
        <f t="shared" si="287"/>
        <v/>
      </c>
      <c r="IH211" s="37" t="str">
        <f t="shared" ca="1" si="288"/>
        <v/>
      </c>
      <c r="II211" t="str">
        <f t="shared" si="289"/>
        <v/>
      </c>
      <c r="JT211" s="26" t="str">
        <f t="shared" si="290"/>
        <v/>
      </c>
      <c r="JV211" t="str">
        <f t="shared" si="291"/>
        <v/>
      </c>
      <c r="KK211" t="str">
        <f t="shared" si="292"/>
        <v/>
      </c>
      <c r="KM211" s="31" t="str">
        <f t="shared" si="293"/>
        <v/>
      </c>
      <c r="KP211" s="38" t="str">
        <f t="shared" si="294"/>
        <v/>
      </c>
      <c r="KX211" t="str">
        <f t="shared" si="295"/>
        <v/>
      </c>
      <c r="KY211" t="str">
        <f t="shared" si="296"/>
        <v/>
      </c>
      <c r="LB211" t="str">
        <f t="shared" si="297"/>
        <v/>
      </c>
      <c r="LD211" t="str">
        <f t="shared" si="298"/>
        <v/>
      </c>
      <c r="LE211" t="str">
        <f t="shared" si="299"/>
        <v/>
      </c>
      <c r="LO211" t="str">
        <f t="shared" si="300"/>
        <v/>
      </c>
    </row>
    <row r="212" spans="1:327" ht="16" x14ac:dyDescent="0.2">
      <c r="A212" t="e">
        <f t="shared" ca="1" si="228"/>
        <v>#N/A</v>
      </c>
      <c r="E212" s="27" t="str">
        <f t="shared" ca="1" si="229"/>
        <v>Feb</v>
      </c>
      <c r="F212" s="27" t="str">
        <f t="shared" ca="1" si="230"/>
        <v>Mar</v>
      </c>
      <c r="G212" s="28" t="str">
        <f t="shared" ca="1" si="231"/>
        <v/>
      </c>
      <c r="H212" t="str">
        <f t="shared" si="232"/>
        <v/>
      </c>
      <c r="I212" s="26">
        <f t="shared" ca="1" si="233"/>
        <v>16</v>
      </c>
      <c r="L212" s="31" t="str">
        <f t="shared" si="234"/>
        <v/>
      </c>
      <c r="O212" s="26">
        <f t="shared" ca="1" si="235"/>
        <v>20</v>
      </c>
      <c r="P212" s="26" t="str">
        <f t="shared" ca="1" si="236"/>
        <v>Yes</v>
      </c>
      <c r="Q212" s="26" t="str">
        <f t="shared" ca="1" si="236"/>
        <v>Yes</v>
      </c>
      <c r="R212" s="26" t="str">
        <f t="shared" ca="1" si="236"/>
        <v>Yes</v>
      </c>
      <c r="S212" s="26" t="str">
        <f t="shared" ca="1" si="237"/>
        <v>Hispanic</v>
      </c>
      <c r="T212" s="26" t="str">
        <f t="shared" ca="1" si="238"/>
        <v>No</v>
      </c>
      <c r="U212" s="26">
        <f t="shared" ca="1" si="239"/>
        <v>3195</v>
      </c>
      <c r="X212" s="26" t="str">
        <f t="shared" ca="1" si="240"/>
        <v>No</v>
      </c>
      <c r="Y212" s="26" t="str">
        <f t="shared" ca="1" si="240"/>
        <v>Yes</v>
      </c>
      <c r="Z212" s="26" t="str">
        <f t="shared" ca="1" si="240"/>
        <v>No</v>
      </c>
      <c r="AA212" s="26" t="str">
        <f t="shared" ca="1" si="226"/>
        <v>Yes</v>
      </c>
      <c r="AB212" s="26" t="str">
        <f t="shared" ca="1" si="226"/>
        <v>Yes</v>
      </c>
      <c r="AG212" s="26" t="str">
        <f t="shared" ca="1" si="241"/>
        <v>Yes</v>
      </c>
      <c r="AH212" s="26" t="str">
        <f t="shared" ca="1" si="241"/>
        <v>No</v>
      </c>
      <c r="AI212" s="26" t="str">
        <f t="shared" ca="1" si="241"/>
        <v>No</v>
      </c>
      <c r="AJ212" s="26" t="str">
        <f t="shared" ca="1" si="227"/>
        <v>No</v>
      </c>
      <c r="AK212" s="26" t="str">
        <f t="shared" ca="1" si="227"/>
        <v>No</v>
      </c>
      <c r="AL212" s="26" t="str">
        <f t="shared" ca="1" si="227"/>
        <v>No</v>
      </c>
      <c r="AM212" s="26">
        <f t="shared" ca="1" si="242"/>
        <v>10</v>
      </c>
      <c r="AN212" s="26">
        <f t="shared" ca="1" si="243"/>
        <v>1</v>
      </c>
      <c r="AT212" t="str">
        <f t="shared" ca="1" si="244"/>
        <v>Male</v>
      </c>
      <c r="AU212">
        <f t="shared" ca="1" si="245"/>
        <v>1242</v>
      </c>
      <c r="AV212">
        <f t="shared" ca="1" si="246"/>
        <v>-1</v>
      </c>
      <c r="AW212">
        <f t="shared" ca="1" si="247"/>
        <v>22</v>
      </c>
      <c r="AX212">
        <f t="shared" ca="1" si="248"/>
        <v>5</v>
      </c>
      <c r="BB212" t="str">
        <f t="shared" ca="1" si="249"/>
        <v>EMLUCS</v>
      </c>
      <c r="BC212" t="str">
        <f t="shared" ca="1" si="250"/>
        <v>Yes</v>
      </c>
      <c r="BD212" t="str">
        <f t="shared" ca="1" si="250"/>
        <v>No</v>
      </c>
      <c r="BG212" t="str">
        <f t="shared" ca="1" si="251"/>
        <v>Yes</v>
      </c>
      <c r="BH212">
        <f t="shared" ca="1" si="252"/>
        <v>37</v>
      </c>
      <c r="BI212">
        <f t="shared" ca="1" si="253"/>
        <v>-17</v>
      </c>
      <c r="BJ212">
        <f t="shared" ca="1" si="254"/>
        <v>20</v>
      </c>
      <c r="BK212" t="str">
        <f t="shared" si="255"/>
        <v/>
      </c>
      <c r="BL212" s="26">
        <f t="shared" ca="1" si="256"/>
        <v>22</v>
      </c>
      <c r="BO212" s="26" t="str">
        <f t="shared" ca="1" si="257"/>
        <v>Yes</v>
      </c>
      <c r="CD212" s="26" t="str">
        <f t="shared" ca="1" si="258"/>
        <v>Yes</v>
      </c>
      <c r="CE212" s="26" t="str">
        <f t="shared" ca="1" si="259"/>
        <v>ETT</v>
      </c>
      <c r="CI212" s="31" t="str">
        <f t="shared" si="260"/>
        <v/>
      </c>
      <c r="CJ212" s="26" t="str">
        <f t="shared" ca="1" si="261"/>
        <v>BS</v>
      </c>
      <c r="CK212" s="26" t="str">
        <f t="shared" ca="1" si="262"/>
        <v>Yes</v>
      </c>
      <c r="DN212" s="26" t="str">
        <f t="shared" ca="1" si="263"/>
        <v>No</v>
      </c>
      <c r="DV212" t="str">
        <f t="shared" si="264"/>
        <v/>
      </c>
      <c r="DZ212" t="str">
        <f t="shared" si="265"/>
        <v/>
      </c>
      <c r="EA212" t="str">
        <f t="shared" si="266"/>
        <v/>
      </c>
      <c r="EB212" t="str">
        <f t="shared" si="267"/>
        <v/>
      </c>
      <c r="EC212" t="str">
        <f t="shared" si="268"/>
        <v/>
      </c>
      <c r="ED212" t="str">
        <f t="shared" si="269"/>
        <v/>
      </c>
      <c r="EE212" s="34" t="str">
        <f t="shared" si="270"/>
        <v/>
      </c>
      <c r="ER212" s="32" t="str">
        <f t="shared" si="271"/>
        <v/>
      </c>
      <c r="FA212" s="31" t="str">
        <f t="shared" si="272"/>
        <v/>
      </c>
      <c r="FM212" s="31" t="str">
        <f t="shared" si="273"/>
        <v/>
      </c>
      <c r="FQ212" s="26" t="s">
        <v>349</v>
      </c>
      <c r="FR212" s="39" t="str">
        <f t="shared" ca="1" si="274"/>
        <v>NA</v>
      </c>
      <c r="GO212" t="str">
        <f t="shared" ca="1" si="275"/>
        <v/>
      </c>
      <c r="GP212" t="str">
        <f t="shared" si="276"/>
        <v/>
      </c>
      <c r="GS212" t="str">
        <f t="shared" ca="1" si="277"/>
        <v/>
      </c>
      <c r="GY212" t="str">
        <f t="shared" ca="1" si="278"/>
        <v/>
      </c>
      <c r="GZ212" t="str">
        <f t="shared" si="279"/>
        <v/>
      </c>
      <c r="HF212" t="str">
        <f t="shared" ca="1" si="280"/>
        <v/>
      </c>
      <c r="HG212" s="31" t="str">
        <f t="shared" si="281"/>
        <v/>
      </c>
      <c r="HM212" t="str">
        <f t="shared" ca="1" si="282"/>
        <v/>
      </c>
      <c r="HN212" t="str">
        <f t="shared" si="283"/>
        <v/>
      </c>
      <c r="HT212" t="str">
        <f t="shared" ca="1" si="284"/>
        <v/>
      </c>
      <c r="HU212" t="str">
        <f t="shared" si="285"/>
        <v/>
      </c>
      <c r="IA212" s="37" t="str">
        <f t="shared" ca="1" si="286"/>
        <v/>
      </c>
      <c r="IB212" t="str">
        <f t="shared" si="287"/>
        <v/>
      </c>
      <c r="IH212" s="37" t="str">
        <f t="shared" ca="1" si="288"/>
        <v/>
      </c>
      <c r="II212" t="str">
        <f t="shared" si="289"/>
        <v/>
      </c>
      <c r="JT212" s="26" t="str">
        <f t="shared" si="290"/>
        <v/>
      </c>
      <c r="JV212" t="str">
        <f t="shared" si="291"/>
        <v/>
      </c>
      <c r="KK212" t="str">
        <f t="shared" si="292"/>
        <v/>
      </c>
      <c r="KM212" s="31" t="str">
        <f t="shared" si="293"/>
        <v/>
      </c>
      <c r="KP212" s="38" t="str">
        <f t="shared" si="294"/>
        <v/>
      </c>
      <c r="KX212" t="str">
        <f t="shared" si="295"/>
        <v/>
      </c>
      <c r="KY212" t="str">
        <f t="shared" si="296"/>
        <v/>
      </c>
      <c r="LB212" t="str">
        <f t="shared" si="297"/>
        <v/>
      </c>
      <c r="LD212" t="str">
        <f t="shared" si="298"/>
        <v/>
      </c>
      <c r="LE212" t="str">
        <f t="shared" si="299"/>
        <v/>
      </c>
      <c r="LO212" t="str">
        <f t="shared" si="300"/>
        <v/>
      </c>
    </row>
    <row r="213" spans="1:327" ht="16" x14ac:dyDescent="0.2">
      <c r="A213" t="e">
        <f t="shared" ca="1" si="228"/>
        <v>#N/A</v>
      </c>
      <c r="E213" s="27" t="str">
        <f t="shared" ca="1" si="229"/>
        <v>Nov</v>
      </c>
      <c r="F213" s="27" t="str">
        <f t="shared" ca="1" si="230"/>
        <v>Jul</v>
      </c>
      <c r="G213" s="28" t="str">
        <f t="shared" ca="1" si="231"/>
        <v/>
      </c>
      <c r="H213" t="str">
        <f t="shared" si="232"/>
        <v/>
      </c>
      <c r="I213" s="26">
        <f t="shared" ca="1" si="233"/>
        <v>79</v>
      </c>
      <c r="L213" s="31" t="str">
        <f t="shared" si="234"/>
        <v/>
      </c>
      <c r="O213" s="26">
        <f t="shared" ca="1" si="235"/>
        <v>50</v>
      </c>
      <c r="P213" s="26" t="str">
        <f t="shared" ca="1" si="236"/>
        <v>No</v>
      </c>
      <c r="Q213" s="26" t="str">
        <f t="shared" ca="1" si="236"/>
        <v>No</v>
      </c>
      <c r="R213" s="26" t="str">
        <f t="shared" ca="1" si="236"/>
        <v>Yes</v>
      </c>
      <c r="S213" s="26" t="str">
        <f t="shared" ca="1" si="237"/>
        <v>African</v>
      </c>
      <c r="T213" s="26" t="str">
        <f t="shared" ca="1" si="238"/>
        <v>Yes</v>
      </c>
      <c r="U213" s="26">
        <f t="shared" ca="1" si="239"/>
        <v>3510</v>
      </c>
      <c r="X213" s="26" t="str">
        <f t="shared" ca="1" si="240"/>
        <v>Yes</v>
      </c>
      <c r="Y213" s="26" t="str">
        <f t="shared" ca="1" si="240"/>
        <v>Yes</v>
      </c>
      <c r="Z213" s="26" t="str">
        <f t="shared" ca="1" si="240"/>
        <v>No</v>
      </c>
      <c r="AA213" s="26" t="str">
        <f t="shared" ca="1" si="226"/>
        <v>No</v>
      </c>
      <c r="AB213" s="26" t="str">
        <f t="shared" ca="1" si="226"/>
        <v>Yes</v>
      </c>
      <c r="AG213" s="26" t="str">
        <f t="shared" ca="1" si="241"/>
        <v>Yes</v>
      </c>
      <c r="AH213" s="26" t="str">
        <f t="shared" ca="1" si="241"/>
        <v>No</v>
      </c>
      <c r="AI213" s="26" t="str">
        <f t="shared" ca="1" si="241"/>
        <v>Yes</v>
      </c>
      <c r="AJ213" s="26" t="str">
        <f t="shared" ca="1" si="227"/>
        <v>No</v>
      </c>
      <c r="AK213" s="26" t="str">
        <f t="shared" ca="1" si="227"/>
        <v>Yes</v>
      </c>
      <c r="AL213" s="26" t="str">
        <f t="shared" ca="1" si="227"/>
        <v>No</v>
      </c>
      <c r="AM213" s="26">
        <f t="shared" ca="1" si="242"/>
        <v>9</v>
      </c>
      <c r="AN213" s="26">
        <f t="shared" ca="1" si="243"/>
        <v>3</v>
      </c>
      <c r="AT213" t="str">
        <f t="shared" ca="1" si="244"/>
        <v>Female</v>
      </c>
      <c r="AU213">
        <f t="shared" ca="1" si="245"/>
        <v>2523</v>
      </c>
      <c r="AV213">
        <f t="shared" ca="1" si="246"/>
        <v>-3</v>
      </c>
      <c r="AW213">
        <f t="shared" ca="1" si="247"/>
        <v>38</v>
      </c>
      <c r="AX213">
        <f t="shared" ca="1" si="248"/>
        <v>2</v>
      </c>
      <c r="BB213" t="str">
        <f t="shared" ca="1" si="249"/>
        <v>INSTRUMENTAL</v>
      </c>
      <c r="BC213" t="str">
        <f t="shared" ca="1" si="250"/>
        <v>No</v>
      </c>
      <c r="BD213" t="str">
        <f t="shared" ca="1" si="250"/>
        <v>No</v>
      </c>
      <c r="BG213" t="str">
        <f t="shared" ca="1" si="251"/>
        <v>Yes</v>
      </c>
      <c r="BH213">
        <f t="shared" ca="1" si="252"/>
        <v>37</v>
      </c>
      <c r="BI213">
        <f t="shared" ca="1" si="253"/>
        <v>2</v>
      </c>
      <c r="BJ213">
        <f t="shared" ca="1" si="254"/>
        <v>5</v>
      </c>
      <c r="BK213" t="str">
        <f t="shared" si="255"/>
        <v/>
      </c>
      <c r="BL213" s="26">
        <f t="shared" ca="1" si="256"/>
        <v>7</v>
      </c>
      <c r="BO213" s="26" t="str">
        <f t="shared" ca="1" si="257"/>
        <v>No</v>
      </c>
      <c r="CD213" s="26" t="str">
        <f t="shared" ca="1" si="258"/>
        <v>Yes</v>
      </c>
      <c r="CE213" s="26" t="str">
        <f t="shared" ca="1" si="259"/>
        <v>ETT</v>
      </c>
      <c r="CI213" s="31" t="str">
        <f t="shared" si="260"/>
        <v/>
      </c>
      <c r="CJ213" s="26" t="str">
        <f t="shared" ca="1" si="261"/>
        <v>OT</v>
      </c>
      <c r="CK213" s="26" t="str">
        <f t="shared" ca="1" si="262"/>
        <v>NA</v>
      </c>
      <c r="DN213" s="26" t="str">
        <f t="shared" ca="1" si="263"/>
        <v>Yes</v>
      </c>
      <c r="DV213" t="str">
        <f t="shared" si="264"/>
        <v/>
      </c>
      <c r="DZ213" t="str">
        <f t="shared" si="265"/>
        <v/>
      </c>
      <c r="EA213" t="str">
        <f t="shared" si="266"/>
        <v/>
      </c>
      <c r="EB213" t="str">
        <f t="shared" si="267"/>
        <v/>
      </c>
      <c r="EC213" t="str">
        <f t="shared" si="268"/>
        <v/>
      </c>
      <c r="ED213" t="str">
        <f t="shared" si="269"/>
        <v/>
      </c>
      <c r="EE213" s="34" t="str">
        <f t="shared" si="270"/>
        <v/>
      </c>
      <c r="ER213" s="32" t="str">
        <f t="shared" si="271"/>
        <v/>
      </c>
      <c r="FA213" s="31" t="str">
        <f t="shared" si="272"/>
        <v/>
      </c>
      <c r="FM213" s="31" t="str">
        <f t="shared" si="273"/>
        <v/>
      </c>
      <c r="FQ213" s="26" t="s">
        <v>350</v>
      </c>
      <c r="FR213" s="39" t="str">
        <f t="shared" ca="1" si="274"/>
        <v>Other</v>
      </c>
      <c r="GO213" t="str">
        <f t="shared" ca="1" si="275"/>
        <v/>
      </c>
      <c r="GP213" t="str">
        <f t="shared" si="276"/>
        <v/>
      </c>
      <c r="GS213" t="str">
        <f t="shared" ca="1" si="277"/>
        <v/>
      </c>
      <c r="GY213" t="str">
        <f t="shared" ca="1" si="278"/>
        <v/>
      </c>
      <c r="GZ213" t="str">
        <f t="shared" si="279"/>
        <v/>
      </c>
      <c r="HF213" t="str">
        <f t="shared" ca="1" si="280"/>
        <v/>
      </c>
      <c r="HG213" s="31" t="str">
        <f t="shared" si="281"/>
        <v/>
      </c>
      <c r="HM213" t="str">
        <f t="shared" ca="1" si="282"/>
        <v/>
      </c>
      <c r="HN213" t="str">
        <f t="shared" si="283"/>
        <v/>
      </c>
      <c r="HT213" t="str">
        <f t="shared" ca="1" si="284"/>
        <v/>
      </c>
      <c r="HU213" t="str">
        <f t="shared" si="285"/>
        <v/>
      </c>
      <c r="IA213" s="37" t="str">
        <f t="shared" ca="1" si="286"/>
        <v/>
      </c>
      <c r="IB213" t="str">
        <f t="shared" si="287"/>
        <v/>
      </c>
      <c r="IH213" s="37" t="str">
        <f t="shared" ca="1" si="288"/>
        <v/>
      </c>
      <c r="II213" t="str">
        <f t="shared" si="289"/>
        <v/>
      </c>
      <c r="JT213" s="26" t="str">
        <f t="shared" si="290"/>
        <v/>
      </c>
      <c r="JV213" t="str">
        <f t="shared" si="291"/>
        <v/>
      </c>
      <c r="KK213" t="str">
        <f t="shared" si="292"/>
        <v/>
      </c>
      <c r="KM213" s="31" t="str">
        <f t="shared" si="293"/>
        <v/>
      </c>
      <c r="KP213" s="38" t="str">
        <f t="shared" si="294"/>
        <v/>
      </c>
      <c r="KX213" t="str">
        <f t="shared" si="295"/>
        <v/>
      </c>
      <c r="KY213" t="str">
        <f t="shared" si="296"/>
        <v/>
      </c>
      <c r="LB213" t="str">
        <f t="shared" si="297"/>
        <v/>
      </c>
      <c r="LD213" t="str">
        <f t="shared" si="298"/>
        <v/>
      </c>
      <c r="LE213" t="str">
        <f t="shared" si="299"/>
        <v/>
      </c>
      <c r="LO213" t="str">
        <f t="shared" si="300"/>
        <v/>
      </c>
    </row>
    <row r="214" spans="1:327" ht="16" x14ac:dyDescent="0.2">
      <c r="A214" t="e">
        <f t="shared" ca="1" si="228"/>
        <v>#N/A</v>
      </c>
      <c r="E214" s="27" t="str">
        <f t="shared" ca="1" si="229"/>
        <v>Mar</v>
      </c>
      <c r="F214" s="27" t="str">
        <f t="shared" ca="1" si="230"/>
        <v>Feb</v>
      </c>
      <c r="G214" s="28" t="str">
        <f t="shared" ca="1" si="231"/>
        <v/>
      </c>
      <c r="H214" t="str">
        <f t="shared" si="232"/>
        <v/>
      </c>
      <c r="I214" s="26">
        <f t="shared" ca="1" si="233"/>
        <v>5</v>
      </c>
      <c r="L214" s="31" t="str">
        <f t="shared" si="234"/>
        <v/>
      </c>
      <c r="O214" s="26">
        <f t="shared" ca="1" si="235"/>
        <v>36</v>
      </c>
      <c r="P214" s="26" t="str">
        <f t="shared" ca="1" si="236"/>
        <v>No</v>
      </c>
      <c r="Q214" s="26" t="str">
        <f t="shared" ca="1" si="236"/>
        <v>Yes</v>
      </c>
      <c r="R214" s="26" t="str">
        <f t="shared" ca="1" si="236"/>
        <v>Yes</v>
      </c>
      <c r="S214" s="26" t="str">
        <f t="shared" ca="1" si="237"/>
        <v>Hispanic</v>
      </c>
      <c r="T214" s="26" t="str">
        <f t="shared" ca="1" si="238"/>
        <v>No</v>
      </c>
      <c r="U214" s="26">
        <f t="shared" ca="1" si="239"/>
        <v>3867</v>
      </c>
      <c r="X214" s="26" t="str">
        <f t="shared" ca="1" si="240"/>
        <v>No</v>
      </c>
      <c r="Y214" s="26" t="str">
        <f t="shared" ca="1" si="240"/>
        <v>No</v>
      </c>
      <c r="Z214" s="26" t="str">
        <f t="shared" ca="1" si="240"/>
        <v>Yes</v>
      </c>
      <c r="AA214" s="26" t="str">
        <f t="shared" ca="1" si="226"/>
        <v>No</v>
      </c>
      <c r="AB214" s="26" t="str">
        <f t="shared" ca="1" si="226"/>
        <v>No</v>
      </c>
      <c r="AG214" s="26" t="str">
        <f t="shared" ca="1" si="241"/>
        <v>No</v>
      </c>
      <c r="AH214" s="26" t="str">
        <f t="shared" ca="1" si="241"/>
        <v>Yes</v>
      </c>
      <c r="AI214" s="26" t="str">
        <f t="shared" ca="1" si="241"/>
        <v>Yes</v>
      </c>
      <c r="AJ214" s="26" t="str">
        <f t="shared" ca="1" si="227"/>
        <v>No</v>
      </c>
      <c r="AK214" s="26" t="str">
        <f t="shared" ca="1" si="227"/>
        <v>No</v>
      </c>
      <c r="AL214" s="26" t="str">
        <f t="shared" ca="1" si="227"/>
        <v>No</v>
      </c>
      <c r="AM214" s="26">
        <f t="shared" ca="1" si="242"/>
        <v>1</v>
      </c>
      <c r="AN214" s="26">
        <f t="shared" ca="1" si="243"/>
        <v>1</v>
      </c>
      <c r="AT214" t="str">
        <f t="shared" ca="1" si="244"/>
        <v>Female</v>
      </c>
      <c r="AU214">
        <f t="shared" ca="1" si="245"/>
        <v>835</v>
      </c>
      <c r="AV214">
        <f t="shared" ca="1" si="246"/>
        <v>0</v>
      </c>
      <c r="AW214">
        <f t="shared" ca="1" si="247"/>
        <v>22</v>
      </c>
      <c r="AX214">
        <f t="shared" ca="1" si="248"/>
        <v>3</v>
      </c>
      <c r="BB214" t="str">
        <f t="shared" ca="1" si="249"/>
        <v>ELUCS</v>
      </c>
      <c r="BC214" t="str">
        <f t="shared" ca="1" si="250"/>
        <v>No</v>
      </c>
      <c r="BD214" t="str">
        <f t="shared" ca="1" si="250"/>
        <v>Yes</v>
      </c>
      <c r="BG214" t="str">
        <f t="shared" ca="1" si="251"/>
        <v>Yes</v>
      </c>
      <c r="BH214">
        <f t="shared" ca="1" si="252"/>
        <v>37</v>
      </c>
      <c r="BI214">
        <f t="shared" ca="1" si="253"/>
        <v>-1</v>
      </c>
      <c r="BJ214">
        <f t="shared" ca="1" si="254"/>
        <v>19</v>
      </c>
      <c r="BK214" t="str">
        <f t="shared" si="255"/>
        <v/>
      </c>
      <c r="BL214" s="26">
        <f t="shared" ca="1" si="256"/>
        <v>21</v>
      </c>
      <c r="BO214" s="26" t="str">
        <f t="shared" ca="1" si="257"/>
        <v>Yes</v>
      </c>
      <c r="CD214" s="26" t="str">
        <f t="shared" ca="1" si="258"/>
        <v>No</v>
      </c>
      <c r="CE214" s="26" t="str">
        <f t="shared" ca="1" si="259"/>
        <v>NA</v>
      </c>
      <c r="CI214" s="31" t="str">
        <f t="shared" si="260"/>
        <v/>
      </c>
      <c r="CJ214" s="26" t="str">
        <f t="shared" ca="1" si="261"/>
        <v>NA</v>
      </c>
      <c r="CK214" s="26" t="str">
        <f t="shared" ca="1" si="262"/>
        <v>Yes</v>
      </c>
      <c r="DN214" s="26" t="str">
        <f t="shared" ca="1" si="263"/>
        <v>Yes</v>
      </c>
      <c r="DV214" t="str">
        <f t="shared" si="264"/>
        <v/>
      </c>
      <c r="DZ214" t="str">
        <f t="shared" si="265"/>
        <v/>
      </c>
      <c r="EA214" t="str">
        <f t="shared" si="266"/>
        <v/>
      </c>
      <c r="EB214" t="str">
        <f t="shared" si="267"/>
        <v/>
      </c>
      <c r="EC214" t="str">
        <f t="shared" si="268"/>
        <v/>
      </c>
      <c r="ED214" t="str">
        <f t="shared" si="269"/>
        <v/>
      </c>
      <c r="EE214" s="34" t="str">
        <f t="shared" si="270"/>
        <v/>
      </c>
      <c r="ER214" s="32" t="str">
        <f t="shared" si="271"/>
        <v/>
      </c>
      <c r="FA214" s="31" t="str">
        <f t="shared" si="272"/>
        <v/>
      </c>
      <c r="FM214" s="31" t="str">
        <f t="shared" si="273"/>
        <v/>
      </c>
      <c r="FQ214" s="26" t="s">
        <v>349</v>
      </c>
      <c r="FR214" s="39" t="str">
        <f t="shared" ca="1" si="274"/>
        <v>NA</v>
      </c>
      <c r="GO214" t="str">
        <f t="shared" ca="1" si="275"/>
        <v/>
      </c>
      <c r="GP214" t="str">
        <f t="shared" si="276"/>
        <v/>
      </c>
      <c r="GS214" t="str">
        <f t="shared" ca="1" si="277"/>
        <v/>
      </c>
      <c r="GY214" t="str">
        <f t="shared" ca="1" si="278"/>
        <v/>
      </c>
      <c r="GZ214" t="str">
        <f t="shared" si="279"/>
        <v/>
      </c>
      <c r="HF214" t="str">
        <f t="shared" ca="1" si="280"/>
        <v/>
      </c>
      <c r="HG214" s="31" t="str">
        <f t="shared" si="281"/>
        <v/>
      </c>
      <c r="HM214" t="str">
        <f t="shared" ca="1" si="282"/>
        <v/>
      </c>
      <c r="HN214" t="str">
        <f t="shared" si="283"/>
        <v/>
      </c>
      <c r="HT214" t="str">
        <f t="shared" ca="1" si="284"/>
        <v/>
      </c>
      <c r="HU214" t="str">
        <f t="shared" si="285"/>
        <v/>
      </c>
      <c r="IA214" s="37" t="str">
        <f t="shared" ca="1" si="286"/>
        <v/>
      </c>
      <c r="IB214" t="str">
        <f t="shared" si="287"/>
        <v/>
      </c>
      <c r="IH214" s="37" t="str">
        <f t="shared" ca="1" si="288"/>
        <v/>
      </c>
      <c r="II214" t="str">
        <f t="shared" si="289"/>
        <v/>
      </c>
      <c r="JT214" s="26" t="str">
        <f t="shared" si="290"/>
        <v/>
      </c>
      <c r="JV214" t="str">
        <f t="shared" si="291"/>
        <v/>
      </c>
      <c r="KK214" t="str">
        <f t="shared" si="292"/>
        <v/>
      </c>
      <c r="KM214" s="31" t="str">
        <f t="shared" si="293"/>
        <v/>
      </c>
      <c r="KP214" s="38" t="str">
        <f t="shared" si="294"/>
        <v/>
      </c>
      <c r="KX214" t="str">
        <f t="shared" si="295"/>
        <v/>
      </c>
      <c r="KY214" t="str">
        <f t="shared" si="296"/>
        <v/>
      </c>
      <c r="LB214" t="str">
        <f t="shared" si="297"/>
        <v/>
      </c>
      <c r="LD214" t="str">
        <f t="shared" si="298"/>
        <v/>
      </c>
      <c r="LE214" t="str">
        <f t="shared" si="299"/>
        <v/>
      </c>
      <c r="LO214" t="str">
        <f t="shared" si="300"/>
        <v/>
      </c>
    </row>
    <row r="215" spans="1:327" ht="16" x14ac:dyDescent="0.2">
      <c r="A215" t="e">
        <f t="shared" ca="1" si="228"/>
        <v>#N/A</v>
      </c>
      <c r="E215" s="27" t="str">
        <f t="shared" ca="1" si="229"/>
        <v>Mar</v>
      </c>
      <c r="F215" s="27" t="str">
        <f t="shared" ca="1" si="230"/>
        <v>Sep</v>
      </c>
      <c r="G215" s="28" t="str">
        <f t="shared" ca="1" si="231"/>
        <v/>
      </c>
      <c r="H215" t="str">
        <f t="shared" si="232"/>
        <v/>
      </c>
      <c r="I215" s="26">
        <f t="shared" ca="1" si="233"/>
        <v>70</v>
      </c>
      <c r="L215" s="31" t="str">
        <f t="shared" si="234"/>
        <v/>
      </c>
      <c r="O215" s="26">
        <f t="shared" ca="1" si="235"/>
        <v>35</v>
      </c>
      <c r="P215" s="26" t="str">
        <f t="shared" ca="1" si="236"/>
        <v>Yes</v>
      </c>
      <c r="Q215" s="26" t="str">
        <f t="shared" ca="1" si="236"/>
        <v>No</v>
      </c>
      <c r="R215" s="26" t="str">
        <f t="shared" ca="1" si="236"/>
        <v>No</v>
      </c>
      <c r="S215" s="26" t="str">
        <f t="shared" ca="1" si="237"/>
        <v>Caucasian</v>
      </c>
      <c r="T215" s="26" t="str">
        <f t="shared" ca="1" si="238"/>
        <v>No</v>
      </c>
      <c r="U215" s="26">
        <f t="shared" ca="1" si="239"/>
        <v>3912</v>
      </c>
      <c r="X215" s="26" t="str">
        <f t="shared" ca="1" si="240"/>
        <v>Yes</v>
      </c>
      <c r="Y215" s="26" t="str">
        <f t="shared" ca="1" si="240"/>
        <v>Yes</v>
      </c>
      <c r="Z215" s="26" t="str">
        <f t="shared" ca="1" si="240"/>
        <v>No</v>
      </c>
      <c r="AA215" s="26" t="str">
        <f t="shared" ca="1" si="226"/>
        <v>No</v>
      </c>
      <c r="AB215" s="26" t="str">
        <f t="shared" ca="1" si="226"/>
        <v>Yes</v>
      </c>
      <c r="AG215" s="26" t="str">
        <f t="shared" ca="1" si="241"/>
        <v>Yes</v>
      </c>
      <c r="AH215" s="26" t="str">
        <f t="shared" ca="1" si="241"/>
        <v>Yes</v>
      </c>
      <c r="AI215" s="26" t="str">
        <f t="shared" ca="1" si="241"/>
        <v>Yes</v>
      </c>
      <c r="AJ215" s="26" t="str">
        <f t="shared" ca="1" si="227"/>
        <v>No</v>
      </c>
      <c r="AK215" s="26" t="str">
        <f t="shared" ca="1" si="227"/>
        <v>No</v>
      </c>
      <c r="AL215" s="26" t="str">
        <f t="shared" ca="1" si="227"/>
        <v>No</v>
      </c>
      <c r="AM215" s="26">
        <f t="shared" ca="1" si="242"/>
        <v>2</v>
      </c>
      <c r="AN215" s="26">
        <f t="shared" ca="1" si="243"/>
        <v>2</v>
      </c>
      <c r="AT215" t="str">
        <f t="shared" ca="1" si="244"/>
        <v>Male</v>
      </c>
      <c r="AU215">
        <f t="shared" ca="1" si="245"/>
        <v>2504</v>
      </c>
      <c r="AV215">
        <f t="shared" ca="1" si="246"/>
        <v>1</v>
      </c>
      <c r="AW215">
        <f t="shared" ca="1" si="247"/>
        <v>37</v>
      </c>
      <c r="AX215">
        <f t="shared" ca="1" si="248"/>
        <v>0</v>
      </c>
      <c r="BB215" t="str">
        <f t="shared" ca="1" si="249"/>
        <v>ELUCS</v>
      </c>
      <c r="BC215" t="str">
        <f t="shared" ca="1" si="250"/>
        <v>Yes</v>
      </c>
      <c r="BD215" t="str">
        <f t="shared" ca="1" si="250"/>
        <v>Yes</v>
      </c>
      <c r="BG215" t="str">
        <f t="shared" ca="1" si="251"/>
        <v>No</v>
      </c>
      <c r="BH215">
        <f t="shared" ca="1" si="252"/>
        <v>36</v>
      </c>
      <c r="BI215">
        <f t="shared" ca="1" si="253"/>
        <v>-11</v>
      </c>
      <c r="BJ215">
        <f t="shared" ca="1" si="254"/>
        <v>8</v>
      </c>
      <c r="BK215" t="str">
        <f t="shared" si="255"/>
        <v/>
      </c>
      <c r="BL215" s="26">
        <f t="shared" ca="1" si="256"/>
        <v>10</v>
      </c>
      <c r="BO215" s="26" t="str">
        <f t="shared" ca="1" si="257"/>
        <v>No</v>
      </c>
      <c r="CD215" s="26" t="str">
        <f t="shared" ca="1" si="258"/>
        <v>Yes</v>
      </c>
      <c r="CE215" s="26" t="str">
        <f t="shared" ca="1" si="259"/>
        <v>MIST</v>
      </c>
      <c r="CI215" s="31" t="str">
        <f t="shared" si="260"/>
        <v/>
      </c>
      <c r="CJ215" s="26" t="str">
        <f t="shared" ca="1" si="261"/>
        <v>NICU</v>
      </c>
      <c r="CK215" s="26" t="str">
        <f t="shared" ca="1" si="262"/>
        <v>NA</v>
      </c>
      <c r="DN215" s="26" t="str">
        <f t="shared" ca="1" si="263"/>
        <v>Yes</v>
      </c>
      <c r="DV215" t="str">
        <f t="shared" si="264"/>
        <v/>
      </c>
      <c r="DZ215" t="str">
        <f t="shared" si="265"/>
        <v/>
      </c>
      <c r="EA215" t="str">
        <f t="shared" si="266"/>
        <v/>
      </c>
      <c r="EB215" t="str">
        <f t="shared" si="267"/>
        <v/>
      </c>
      <c r="EC215" t="str">
        <f t="shared" si="268"/>
        <v/>
      </c>
      <c r="ED215" t="str">
        <f t="shared" si="269"/>
        <v/>
      </c>
      <c r="EE215" s="34" t="str">
        <f t="shared" si="270"/>
        <v/>
      </c>
      <c r="ER215" s="32" t="str">
        <f t="shared" si="271"/>
        <v/>
      </c>
      <c r="FA215" s="31" t="str">
        <f t="shared" si="272"/>
        <v/>
      </c>
      <c r="FM215" s="31" t="str">
        <f t="shared" si="273"/>
        <v/>
      </c>
      <c r="FQ215" s="26" t="s">
        <v>349</v>
      </c>
      <c r="FR215" s="39" t="str">
        <f t="shared" ca="1" si="274"/>
        <v>NA</v>
      </c>
      <c r="GO215" t="str">
        <f t="shared" ca="1" si="275"/>
        <v/>
      </c>
      <c r="GP215" t="str">
        <f t="shared" si="276"/>
        <v/>
      </c>
      <c r="GS215" t="str">
        <f t="shared" ca="1" si="277"/>
        <v/>
      </c>
      <c r="GY215" t="str">
        <f t="shared" ca="1" si="278"/>
        <v/>
      </c>
      <c r="GZ215" t="str">
        <f t="shared" si="279"/>
        <v/>
      </c>
      <c r="HF215" t="str">
        <f t="shared" ca="1" si="280"/>
        <v/>
      </c>
      <c r="HG215" s="31" t="str">
        <f t="shared" si="281"/>
        <v/>
      </c>
      <c r="HM215" t="str">
        <f t="shared" ca="1" si="282"/>
        <v/>
      </c>
      <c r="HN215" t="str">
        <f t="shared" si="283"/>
        <v/>
      </c>
      <c r="HT215" t="str">
        <f t="shared" ca="1" si="284"/>
        <v/>
      </c>
      <c r="HU215" t="str">
        <f t="shared" si="285"/>
        <v/>
      </c>
      <c r="IA215" s="37" t="str">
        <f t="shared" ca="1" si="286"/>
        <v/>
      </c>
      <c r="IB215" t="str">
        <f t="shared" si="287"/>
        <v/>
      </c>
      <c r="IH215" s="37" t="str">
        <f t="shared" ca="1" si="288"/>
        <v/>
      </c>
      <c r="II215" t="str">
        <f t="shared" si="289"/>
        <v/>
      </c>
      <c r="JT215" s="26" t="str">
        <f t="shared" si="290"/>
        <v/>
      </c>
      <c r="JV215" t="str">
        <f t="shared" si="291"/>
        <v/>
      </c>
      <c r="KK215" t="str">
        <f t="shared" si="292"/>
        <v/>
      </c>
      <c r="KM215" s="31" t="str">
        <f t="shared" si="293"/>
        <v/>
      </c>
      <c r="KP215" s="38" t="str">
        <f t="shared" si="294"/>
        <v/>
      </c>
      <c r="KX215" t="str">
        <f t="shared" si="295"/>
        <v/>
      </c>
      <c r="KY215" t="str">
        <f t="shared" si="296"/>
        <v/>
      </c>
      <c r="LB215" t="str">
        <f t="shared" si="297"/>
        <v/>
      </c>
      <c r="LD215" t="str">
        <f t="shared" si="298"/>
        <v/>
      </c>
      <c r="LE215" t="str">
        <f t="shared" si="299"/>
        <v/>
      </c>
      <c r="LO215" t="str">
        <f t="shared" si="300"/>
        <v/>
      </c>
    </row>
    <row r="216" spans="1:327" ht="16" x14ac:dyDescent="0.2">
      <c r="A216" t="e">
        <f t="shared" ca="1" si="228"/>
        <v>#N/A</v>
      </c>
      <c r="E216" s="27" t="str">
        <f t="shared" ca="1" si="229"/>
        <v>Oct</v>
      </c>
      <c r="F216" s="27" t="str">
        <f t="shared" ca="1" si="230"/>
        <v>Feb</v>
      </c>
      <c r="G216" s="28" t="str">
        <f t="shared" ca="1" si="231"/>
        <v/>
      </c>
      <c r="H216" t="str">
        <f t="shared" si="232"/>
        <v/>
      </c>
      <c r="I216" s="26">
        <f t="shared" ca="1" si="233"/>
        <v>62</v>
      </c>
      <c r="L216" s="31" t="str">
        <f t="shared" si="234"/>
        <v/>
      </c>
      <c r="O216" s="26">
        <f t="shared" ca="1" si="235"/>
        <v>34</v>
      </c>
      <c r="P216" s="26" t="str">
        <f t="shared" ca="1" si="236"/>
        <v>No</v>
      </c>
      <c r="Q216" s="26" t="str">
        <f t="shared" ca="1" si="236"/>
        <v>Yes</v>
      </c>
      <c r="R216" s="26" t="str">
        <f t="shared" ca="1" si="236"/>
        <v>No</v>
      </c>
      <c r="S216" s="26" t="str">
        <f t="shared" ca="1" si="237"/>
        <v>Caucasian</v>
      </c>
      <c r="T216" s="26" t="str">
        <f t="shared" ca="1" si="238"/>
        <v>No</v>
      </c>
      <c r="U216" s="26">
        <f t="shared" ca="1" si="239"/>
        <v>3238</v>
      </c>
      <c r="X216" s="26" t="str">
        <f t="shared" ca="1" si="240"/>
        <v>No</v>
      </c>
      <c r="Y216" s="26" t="str">
        <f t="shared" ca="1" si="240"/>
        <v>No</v>
      </c>
      <c r="Z216" s="26" t="str">
        <f t="shared" ca="1" si="240"/>
        <v>No</v>
      </c>
      <c r="AA216" s="26" t="str">
        <f t="shared" ca="1" si="226"/>
        <v>No</v>
      </c>
      <c r="AB216" s="26" t="str">
        <f t="shared" ca="1" si="226"/>
        <v>No</v>
      </c>
      <c r="AG216" s="26" t="str">
        <f t="shared" ca="1" si="241"/>
        <v>Yes</v>
      </c>
      <c r="AH216" s="26" t="str">
        <f t="shared" ca="1" si="241"/>
        <v>No</v>
      </c>
      <c r="AI216" s="26" t="str">
        <f t="shared" ca="1" si="241"/>
        <v>Yes</v>
      </c>
      <c r="AJ216" s="26" t="str">
        <f t="shared" ca="1" si="227"/>
        <v>No</v>
      </c>
      <c r="AK216" s="26" t="str">
        <f t="shared" ca="1" si="227"/>
        <v>No</v>
      </c>
      <c r="AL216" s="26" t="str">
        <f t="shared" ca="1" si="227"/>
        <v>Yes</v>
      </c>
      <c r="AM216" s="26">
        <f t="shared" ca="1" si="242"/>
        <v>7</v>
      </c>
      <c r="AN216" s="26">
        <f t="shared" ca="1" si="243"/>
        <v>3</v>
      </c>
      <c r="AT216" t="str">
        <f t="shared" ca="1" si="244"/>
        <v>Female</v>
      </c>
      <c r="AU216">
        <f t="shared" ca="1" si="245"/>
        <v>3032</v>
      </c>
      <c r="AV216">
        <f t="shared" ca="1" si="246"/>
        <v>-1</v>
      </c>
      <c r="AW216">
        <f t="shared" ca="1" si="247"/>
        <v>30</v>
      </c>
      <c r="AX216">
        <f t="shared" ca="1" si="248"/>
        <v>5</v>
      </c>
      <c r="BB216" t="str">
        <f t="shared" ca="1" si="249"/>
        <v>EMLUCS</v>
      </c>
      <c r="BC216" t="str">
        <f t="shared" ca="1" si="250"/>
        <v>No</v>
      </c>
      <c r="BD216" t="str">
        <f t="shared" ca="1" si="250"/>
        <v>No</v>
      </c>
      <c r="BG216" t="str">
        <f t="shared" ca="1" si="251"/>
        <v>No</v>
      </c>
      <c r="BH216">
        <f t="shared" ca="1" si="252"/>
        <v>34</v>
      </c>
      <c r="BI216">
        <f t="shared" ca="1" si="253"/>
        <v>-18</v>
      </c>
      <c r="BJ216">
        <f t="shared" ca="1" si="254"/>
        <v>11</v>
      </c>
      <c r="BK216" t="str">
        <f t="shared" si="255"/>
        <v/>
      </c>
      <c r="BL216" s="26">
        <f t="shared" ca="1" si="256"/>
        <v>13</v>
      </c>
      <c r="BO216" s="26" t="str">
        <f t="shared" ca="1" si="257"/>
        <v>Yes</v>
      </c>
      <c r="CD216" s="26" t="str">
        <f t="shared" ca="1" si="258"/>
        <v>No</v>
      </c>
      <c r="CE216" s="26" t="str">
        <f t="shared" ca="1" si="259"/>
        <v>NA</v>
      </c>
      <c r="CI216" s="31" t="str">
        <f t="shared" si="260"/>
        <v/>
      </c>
      <c r="CJ216" s="26" t="str">
        <f t="shared" ca="1" si="261"/>
        <v>NA</v>
      </c>
      <c r="CK216" s="26" t="str">
        <f t="shared" ca="1" si="262"/>
        <v>No</v>
      </c>
      <c r="DN216" s="26" t="str">
        <f t="shared" ca="1" si="263"/>
        <v>No</v>
      </c>
      <c r="DV216" t="str">
        <f t="shared" si="264"/>
        <v/>
      </c>
      <c r="DZ216" t="str">
        <f t="shared" si="265"/>
        <v/>
      </c>
      <c r="EA216" t="str">
        <f t="shared" si="266"/>
        <v/>
      </c>
      <c r="EB216" t="str">
        <f t="shared" si="267"/>
        <v/>
      </c>
      <c r="EC216" t="str">
        <f t="shared" si="268"/>
        <v/>
      </c>
      <c r="ED216" t="str">
        <f t="shared" si="269"/>
        <v/>
      </c>
      <c r="EE216" s="34" t="str">
        <f t="shared" si="270"/>
        <v/>
      </c>
      <c r="ER216" s="32" t="str">
        <f t="shared" si="271"/>
        <v/>
      </c>
      <c r="FA216" s="31" t="str">
        <f t="shared" si="272"/>
        <v/>
      </c>
      <c r="FM216" s="31" t="str">
        <f t="shared" si="273"/>
        <v/>
      </c>
      <c r="FQ216" s="26" t="s">
        <v>349</v>
      </c>
      <c r="FR216" s="39" t="str">
        <f t="shared" ca="1" si="274"/>
        <v>NA</v>
      </c>
      <c r="GO216" t="str">
        <f t="shared" ca="1" si="275"/>
        <v/>
      </c>
      <c r="GP216" t="str">
        <f t="shared" si="276"/>
        <v/>
      </c>
      <c r="GS216" t="str">
        <f t="shared" ca="1" si="277"/>
        <v/>
      </c>
      <c r="GY216" t="str">
        <f t="shared" ca="1" si="278"/>
        <v/>
      </c>
      <c r="GZ216" t="str">
        <f t="shared" si="279"/>
        <v/>
      </c>
      <c r="HF216" t="str">
        <f t="shared" ca="1" si="280"/>
        <v/>
      </c>
      <c r="HG216" s="31" t="str">
        <f t="shared" si="281"/>
        <v/>
      </c>
      <c r="HM216" t="str">
        <f t="shared" ca="1" si="282"/>
        <v/>
      </c>
      <c r="HN216" t="str">
        <f t="shared" si="283"/>
        <v/>
      </c>
      <c r="HT216" t="str">
        <f t="shared" ca="1" si="284"/>
        <v/>
      </c>
      <c r="HU216" t="str">
        <f t="shared" si="285"/>
        <v/>
      </c>
      <c r="IA216" s="37" t="str">
        <f t="shared" ca="1" si="286"/>
        <v/>
      </c>
      <c r="IB216" t="str">
        <f t="shared" si="287"/>
        <v/>
      </c>
      <c r="IH216" s="37" t="str">
        <f t="shared" ca="1" si="288"/>
        <v/>
      </c>
      <c r="II216" t="str">
        <f t="shared" si="289"/>
        <v/>
      </c>
      <c r="JT216" s="26" t="str">
        <f t="shared" si="290"/>
        <v/>
      </c>
      <c r="JV216" t="str">
        <f t="shared" si="291"/>
        <v/>
      </c>
      <c r="KK216" t="str">
        <f t="shared" si="292"/>
        <v/>
      </c>
      <c r="KM216" s="31" t="str">
        <f t="shared" si="293"/>
        <v/>
      </c>
      <c r="KP216" s="38" t="str">
        <f t="shared" si="294"/>
        <v/>
      </c>
      <c r="KX216" t="str">
        <f t="shared" si="295"/>
        <v/>
      </c>
      <c r="KY216" t="str">
        <f t="shared" si="296"/>
        <v/>
      </c>
      <c r="LB216" t="str">
        <f t="shared" si="297"/>
        <v/>
      </c>
      <c r="LD216" t="str">
        <f t="shared" si="298"/>
        <v/>
      </c>
      <c r="LE216" t="str">
        <f t="shared" si="299"/>
        <v/>
      </c>
      <c r="LO216" t="str">
        <f t="shared" si="300"/>
        <v/>
      </c>
    </row>
    <row r="217" spans="1:327" ht="16" x14ac:dyDescent="0.2">
      <c r="A217" t="e">
        <f t="shared" ca="1" si="228"/>
        <v>#N/A</v>
      </c>
      <c r="E217" s="27" t="str">
        <f t="shared" ca="1" si="229"/>
        <v>Jun</v>
      </c>
      <c r="F217" s="27" t="str">
        <f t="shared" ca="1" si="230"/>
        <v>Aug</v>
      </c>
      <c r="G217" s="28" t="str">
        <f t="shared" ca="1" si="231"/>
        <v/>
      </c>
      <c r="H217" t="str">
        <f t="shared" si="232"/>
        <v/>
      </c>
      <c r="I217" s="26">
        <f t="shared" ca="1" si="233"/>
        <v>70</v>
      </c>
      <c r="L217" s="31" t="str">
        <f t="shared" si="234"/>
        <v/>
      </c>
      <c r="O217" s="26">
        <f t="shared" ca="1" si="235"/>
        <v>36</v>
      </c>
      <c r="P217" s="26" t="str">
        <f t="shared" ca="1" si="236"/>
        <v>Yes</v>
      </c>
      <c r="Q217" s="26" t="str">
        <f t="shared" ca="1" si="236"/>
        <v>Yes</v>
      </c>
      <c r="R217" s="26" t="str">
        <f t="shared" ca="1" si="236"/>
        <v>No</v>
      </c>
      <c r="S217" s="26" t="str">
        <f t="shared" ca="1" si="237"/>
        <v>Eskimo</v>
      </c>
      <c r="T217" s="26" t="str">
        <f t="shared" ca="1" si="238"/>
        <v>No</v>
      </c>
      <c r="U217" s="26">
        <f t="shared" ca="1" si="239"/>
        <v>3810</v>
      </c>
      <c r="X217" s="26" t="str">
        <f t="shared" ca="1" si="240"/>
        <v>Yes</v>
      </c>
      <c r="Y217" s="26" t="str">
        <f t="shared" ca="1" si="240"/>
        <v>Yes</v>
      </c>
      <c r="Z217" s="26" t="str">
        <f t="shared" ca="1" si="240"/>
        <v>Yes</v>
      </c>
      <c r="AA217" s="26" t="str">
        <f t="shared" ca="1" si="226"/>
        <v>Yes</v>
      </c>
      <c r="AB217" s="26" t="str">
        <f t="shared" ca="1" si="226"/>
        <v>No</v>
      </c>
      <c r="AG217" s="26" t="str">
        <f t="shared" ca="1" si="241"/>
        <v>No</v>
      </c>
      <c r="AH217" s="26" t="str">
        <f t="shared" ca="1" si="241"/>
        <v>No</v>
      </c>
      <c r="AI217" s="26" t="str">
        <f t="shared" ca="1" si="241"/>
        <v>No</v>
      </c>
      <c r="AJ217" s="26" t="str">
        <f t="shared" ca="1" si="227"/>
        <v>No</v>
      </c>
      <c r="AK217" s="26" t="str">
        <f t="shared" ca="1" si="227"/>
        <v>Yes</v>
      </c>
      <c r="AL217" s="26" t="str">
        <f t="shared" ca="1" si="227"/>
        <v>No</v>
      </c>
      <c r="AM217" s="26">
        <f t="shared" ca="1" si="242"/>
        <v>9</v>
      </c>
      <c r="AN217" s="26">
        <f t="shared" ca="1" si="243"/>
        <v>1</v>
      </c>
      <c r="AT217" t="str">
        <f t="shared" ca="1" si="244"/>
        <v>Female</v>
      </c>
      <c r="AU217">
        <f t="shared" ca="1" si="245"/>
        <v>3175</v>
      </c>
      <c r="AV217">
        <f t="shared" ca="1" si="246"/>
        <v>-1</v>
      </c>
      <c r="AW217">
        <f t="shared" ca="1" si="247"/>
        <v>36</v>
      </c>
      <c r="AX217">
        <f t="shared" ca="1" si="248"/>
        <v>6</v>
      </c>
      <c r="BB217" t="str">
        <f t="shared" ca="1" si="249"/>
        <v>Vaginal</v>
      </c>
      <c r="BC217" t="str">
        <f t="shared" ca="1" si="250"/>
        <v>Yes</v>
      </c>
      <c r="BD217" t="str">
        <f t="shared" ca="1" si="250"/>
        <v>Yes</v>
      </c>
      <c r="BG217" t="str">
        <f t="shared" ca="1" si="251"/>
        <v>Yes</v>
      </c>
      <c r="BH217">
        <f t="shared" ca="1" si="252"/>
        <v>36</v>
      </c>
      <c r="BI217">
        <f t="shared" ca="1" si="253"/>
        <v>4</v>
      </c>
      <c r="BJ217">
        <f t="shared" ca="1" si="254"/>
        <v>13</v>
      </c>
      <c r="BK217" t="str">
        <f t="shared" si="255"/>
        <v/>
      </c>
      <c r="BL217" s="26">
        <f t="shared" ca="1" si="256"/>
        <v>15</v>
      </c>
      <c r="BO217" s="26" t="str">
        <f t="shared" ca="1" si="257"/>
        <v>Yes</v>
      </c>
      <c r="CD217" s="26" t="str">
        <f t="shared" ca="1" si="258"/>
        <v>Yes</v>
      </c>
      <c r="CE217" s="26" t="str">
        <f t="shared" ca="1" si="259"/>
        <v>MIST</v>
      </c>
      <c r="CI217" s="31" t="str">
        <f t="shared" si="260"/>
        <v/>
      </c>
      <c r="CJ217" s="26" t="str">
        <f t="shared" ca="1" si="261"/>
        <v>BS</v>
      </c>
      <c r="CK217" s="26" t="str">
        <f t="shared" ca="1" si="262"/>
        <v>NA</v>
      </c>
      <c r="DN217" s="26" t="str">
        <f t="shared" ca="1" si="263"/>
        <v>No</v>
      </c>
      <c r="DV217" t="str">
        <f t="shared" si="264"/>
        <v/>
      </c>
      <c r="DZ217" t="str">
        <f t="shared" si="265"/>
        <v/>
      </c>
      <c r="EA217" t="str">
        <f t="shared" si="266"/>
        <v/>
      </c>
      <c r="EB217" t="str">
        <f t="shared" si="267"/>
        <v/>
      </c>
      <c r="EC217" t="str">
        <f t="shared" si="268"/>
        <v/>
      </c>
      <c r="ED217" t="str">
        <f t="shared" si="269"/>
        <v/>
      </c>
      <c r="EE217" s="34" t="str">
        <f t="shared" si="270"/>
        <v/>
      </c>
      <c r="ER217" s="32" t="str">
        <f t="shared" si="271"/>
        <v/>
      </c>
      <c r="FA217" s="31" t="str">
        <f t="shared" si="272"/>
        <v/>
      </c>
      <c r="FM217" s="31" t="str">
        <f t="shared" si="273"/>
        <v/>
      </c>
      <c r="FQ217" s="26" t="s">
        <v>350</v>
      </c>
      <c r="FR217" s="39" t="str">
        <f t="shared" ca="1" si="274"/>
        <v>GPC</v>
      </c>
      <c r="GO217" t="str">
        <f t="shared" ca="1" si="275"/>
        <v/>
      </c>
      <c r="GP217" t="str">
        <f t="shared" si="276"/>
        <v/>
      </c>
      <c r="GS217" t="str">
        <f t="shared" ca="1" si="277"/>
        <v/>
      </c>
      <c r="GY217" t="str">
        <f t="shared" ca="1" si="278"/>
        <v/>
      </c>
      <c r="GZ217" t="str">
        <f t="shared" si="279"/>
        <v/>
      </c>
      <c r="HF217" t="str">
        <f t="shared" ca="1" si="280"/>
        <v/>
      </c>
      <c r="HG217" s="31" t="str">
        <f t="shared" si="281"/>
        <v/>
      </c>
      <c r="HM217" t="str">
        <f t="shared" ca="1" si="282"/>
        <v/>
      </c>
      <c r="HN217" t="str">
        <f t="shared" si="283"/>
        <v/>
      </c>
      <c r="HT217" t="str">
        <f t="shared" ca="1" si="284"/>
        <v/>
      </c>
      <c r="HU217" t="str">
        <f t="shared" si="285"/>
        <v/>
      </c>
      <c r="IA217" s="37" t="str">
        <f t="shared" ca="1" si="286"/>
        <v/>
      </c>
      <c r="IB217" t="str">
        <f t="shared" si="287"/>
        <v/>
      </c>
      <c r="IH217" s="37" t="str">
        <f t="shared" ca="1" si="288"/>
        <v/>
      </c>
      <c r="II217" t="str">
        <f t="shared" si="289"/>
        <v/>
      </c>
      <c r="JT217" s="26" t="str">
        <f t="shared" si="290"/>
        <v/>
      </c>
      <c r="JV217" t="str">
        <f t="shared" si="291"/>
        <v/>
      </c>
      <c r="KK217" t="str">
        <f t="shared" si="292"/>
        <v/>
      </c>
      <c r="KM217" s="31" t="str">
        <f t="shared" si="293"/>
        <v/>
      </c>
      <c r="KP217" s="38" t="str">
        <f t="shared" si="294"/>
        <v/>
      </c>
      <c r="KX217" t="str">
        <f t="shared" si="295"/>
        <v/>
      </c>
      <c r="KY217" t="str">
        <f t="shared" si="296"/>
        <v/>
      </c>
      <c r="LB217" t="str">
        <f t="shared" si="297"/>
        <v/>
      </c>
      <c r="LD217" t="str">
        <f t="shared" si="298"/>
        <v/>
      </c>
      <c r="LE217" t="str">
        <f t="shared" si="299"/>
        <v/>
      </c>
      <c r="LO217" t="str">
        <f t="shared" si="300"/>
        <v/>
      </c>
    </row>
    <row r="218" spans="1:327" ht="16" x14ac:dyDescent="0.2">
      <c r="A218" t="e">
        <f t="shared" ca="1" si="228"/>
        <v>#N/A</v>
      </c>
      <c r="E218" s="27" t="str">
        <f t="shared" ca="1" si="229"/>
        <v>Feb</v>
      </c>
      <c r="F218" s="27" t="str">
        <f t="shared" ca="1" si="230"/>
        <v>Dec</v>
      </c>
      <c r="G218" s="28" t="str">
        <f t="shared" ca="1" si="231"/>
        <v/>
      </c>
      <c r="H218" t="str">
        <f t="shared" si="232"/>
        <v/>
      </c>
      <c r="I218" s="26">
        <f t="shared" ca="1" si="233"/>
        <v>13</v>
      </c>
      <c r="L218" s="31" t="str">
        <f t="shared" si="234"/>
        <v/>
      </c>
      <c r="O218" s="26">
        <f t="shared" ca="1" si="235"/>
        <v>44</v>
      </c>
      <c r="P218" s="26" t="str">
        <f t="shared" ca="1" si="236"/>
        <v>Yes</v>
      </c>
      <c r="Q218" s="26" t="str">
        <f t="shared" ca="1" si="236"/>
        <v>No</v>
      </c>
      <c r="R218" s="26" t="str">
        <f t="shared" ca="1" si="236"/>
        <v>Yes</v>
      </c>
      <c r="S218" s="26" t="str">
        <f t="shared" ca="1" si="237"/>
        <v>Hispanic</v>
      </c>
      <c r="T218" s="26" t="str">
        <f t="shared" ca="1" si="238"/>
        <v>No</v>
      </c>
      <c r="U218" s="26">
        <f t="shared" ca="1" si="239"/>
        <v>3079</v>
      </c>
      <c r="X218" s="26" t="str">
        <f t="shared" ca="1" si="240"/>
        <v>Yes</v>
      </c>
      <c r="Y218" s="26" t="str">
        <f t="shared" ca="1" si="240"/>
        <v>Yes</v>
      </c>
      <c r="Z218" s="26" t="str">
        <f t="shared" ca="1" si="240"/>
        <v>No</v>
      </c>
      <c r="AA218" s="26" t="str">
        <f t="shared" ca="1" si="226"/>
        <v>Yes</v>
      </c>
      <c r="AB218" s="26" t="str">
        <f t="shared" ca="1" si="226"/>
        <v>Yes</v>
      </c>
      <c r="AG218" s="26" t="str">
        <f t="shared" ca="1" si="241"/>
        <v>Yes</v>
      </c>
      <c r="AH218" s="26" t="str">
        <f t="shared" ca="1" si="241"/>
        <v>Yes</v>
      </c>
      <c r="AI218" s="26" t="str">
        <f t="shared" ca="1" si="241"/>
        <v>No</v>
      </c>
      <c r="AJ218" s="26" t="str">
        <f t="shared" ca="1" si="227"/>
        <v>No</v>
      </c>
      <c r="AK218" s="26" t="str">
        <f t="shared" ca="1" si="227"/>
        <v>No</v>
      </c>
      <c r="AL218" s="26" t="str">
        <f t="shared" ca="1" si="227"/>
        <v>No</v>
      </c>
      <c r="AM218" s="26">
        <f t="shared" ca="1" si="242"/>
        <v>5</v>
      </c>
      <c r="AN218" s="26">
        <f t="shared" ca="1" si="243"/>
        <v>3</v>
      </c>
      <c r="AT218" t="str">
        <f t="shared" ca="1" si="244"/>
        <v>Male</v>
      </c>
      <c r="AU218">
        <f t="shared" ca="1" si="245"/>
        <v>2624</v>
      </c>
      <c r="AV218">
        <f t="shared" ca="1" si="246"/>
        <v>-3</v>
      </c>
      <c r="AW218">
        <f t="shared" ca="1" si="247"/>
        <v>38</v>
      </c>
      <c r="AX218">
        <f t="shared" ca="1" si="248"/>
        <v>2</v>
      </c>
      <c r="BB218" t="str">
        <f t="shared" ca="1" si="249"/>
        <v>INSTRUMENTAL</v>
      </c>
      <c r="BC218" t="str">
        <f t="shared" ca="1" si="250"/>
        <v>No</v>
      </c>
      <c r="BD218" t="str">
        <f t="shared" ca="1" si="250"/>
        <v>No</v>
      </c>
      <c r="BG218" t="str">
        <f t="shared" ca="1" si="251"/>
        <v>No</v>
      </c>
      <c r="BH218">
        <f t="shared" ca="1" si="252"/>
        <v>38</v>
      </c>
      <c r="BI218">
        <f t="shared" ca="1" si="253"/>
        <v>-7</v>
      </c>
      <c r="BJ218">
        <f t="shared" ca="1" si="254"/>
        <v>14</v>
      </c>
      <c r="BK218" t="str">
        <f t="shared" si="255"/>
        <v/>
      </c>
      <c r="BL218" s="26">
        <f t="shared" ca="1" si="256"/>
        <v>16</v>
      </c>
      <c r="BO218" s="26" t="str">
        <f t="shared" ca="1" si="257"/>
        <v>Yes</v>
      </c>
      <c r="CD218" s="26" t="str">
        <f t="shared" ca="1" si="258"/>
        <v>Yes</v>
      </c>
      <c r="CE218" s="26" t="str">
        <f t="shared" ca="1" si="259"/>
        <v>ETT</v>
      </c>
      <c r="CI218" s="31" t="str">
        <f t="shared" si="260"/>
        <v/>
      </c>
      <c r="CJ218" s="26" t="str">
        <f t="shared" ca="1" si="261"/>
        <v>OT</v>
      </c>
      <c r="CK218" s="26" t="str">
        <f t="shared" ca="1" si="262"/>
        <v>NA</v>
      </c>
      <c r="DN218" s="26" t="str">
        <f t="shared" ca="1" si="263"/>
        <v>Yes</v>
      </c>
      <c r="DV218" t="str">
        <f t="shared" si="264"/>
        <v/>
      </c>
      <c r="DZ218" t="str">
        <f t="shared" si="265"/>
        <v/>
      </c>
      <c r="EA218" t="str">
        <f t="shared" si="266"/>
        <v/>
      </c>
      <c r="EB218" t="str">
        <f t="shared" si="267"/>
        <v/>
      </c>
      <c r="EC218" t="str">
        <f t="shared" si="268"/>
        <v/>
      </c>
      <c r="ED218" t="str">
        <f t="shared" si="269"/>
        <v/>
      </c>
      <c r="EE218" s="34" t="str">
        <f t="shared" si="270"/>
        <v/>
      </c>
      <c r="ER218" s="32" t="str">
        <f t="shared" si="271"/>
        <v/>
      </c>
      <c r="FA218" s="31" t="str">
        <f t="shared" si="272"/>
        <v/>
      </c>
      <c r="FM218" s="31" t="str">
        <f t="shared" si="273"/>
        <v/>
      </c>
      <c r="FQ218" s="26" t="s">
        <v>350</v>
      </c>
      <c r="FR218" s="39" t="str">
        <f t="shared" ca="1" si="274"/>
        <v>GNB</v>
      </c>
      <c r="GO218" t="str">
        <f t="shared" ca="1" si="275"/>
        <v/>
      </c>
      <c r="GP218" t="str">
        <f t="shared" si="276"/>
        <v/>
      </c>
      <c r="GS218" t="str">
        <f t="shared" ca="1" si="277"/>
        <v/>
      </c>
      <c r="GY218" t="str">
        <f t="shared" ca="1" si="278"/>
        <v/>
      </c>
      <c r="GZ218" t="str">
        <f t="shared" si="279"/>
        <v/>
      </c>
      <c r="HF218" t="str">
        <f t="shared" ca="1" si="280"/>
        <v/>
      </c>
      <c r="HG218" s="31" t="str">
        <f t="shared" si="281"/>
        <v/>
      </c>
      <c r="HM218" t="str">
        <f t="shared" ca="1" si="282"/>
        <v/>
      </c>
      <c r="HN218" t="str">
        <f t="shared" si="283"/>
        <v/>
      </c>
      <c r="HT218" t="str">
        <f t="shared" ca="1" si="284"/>
        <v/>
      </c>
      <c r="HU218" t="str">
        <f t="shared" si="285"/>
        <v/>
      </c>
      <c r="IA218" s="37" t="str">
        <f t="shared" ca="1" si="286"/>
        <v/>
      </c>
      <c r="IB218" t="str">
        <f t="shared" si="287"/>
        <v/>
      </c>
      <c r="IH218" s="37" t="str">
        <f t="shared" ca="1" si="288"/>
        <v/>
      </c>
      <c r="II218" t="str">
        <f t="shared" si="289"/>
        <v/>
      </c>
      <c r="JT218" s="26" t="str">
        <f t="shared" si="290"/>
        <v/>
      </c>
      <c r="JV218" t="str">
        <f t="shared" si="291"/>
        <v/>
      </c>
      <c r="KK218" t="str">
        <f t="shared" si="292"/>
        <v/>
      </c>
      <c r="KM218" s="31" t="str">
        <f t="shared" si="293"/>
        <v/>
      </c>
      <c r="KP218" s="38" t="str">
        <f t="shared" si="294"/>
        <v/>
      </c>
      <c r="KX218" t="str">
        <f t="shared" si="295"/>
        <v/>
      </c>
      <c r="KY218" t="str">
        <f t="shared" si="296"/>
        <v/>
      </c>
      <c r="LB218" t="str">
        <f t="shared" si="297"/>
        <v/>
      </c>
      <c r="LD218" t="str">
        <f t="shared" si="298"/>
        <v/>
      </c>
      <c r="LE218" t="str">
        <f t="shared" si="299"/>
        <v/>
      </c>
      <c r="LO218" t="str">
        <f t="shared" si="300"/>
        <v/>
      </c>
    </row>
    <row r="219" spans="1:327" ht="16" x14ac:dyDescent="0.2">
      <c r="A219" t="e">
        <f t="shared" ca="1" si="228"/>
        <v>#N/A</v>
      </c>
      <c r="E219" s="27" t="str">
        <f t="shared" ca="1" si="229"/>
        <v>Apr</v>
      </c>
      <c r="F219" s="27" t="str">
        <f t="shared" ca="1" si="230"/>
        <v>Apr</v>
      </c>
      <c r="G219" s="28" t="str">
        <f t="shared" ca="1" si="231"/>
        <v/>
      </c>
      <c r="H219" t="str">
        <f t="shared" si="232"/>
        <v/>
      </c>
      <c r="I219" s="26">
        <f t="shared" ca="1" si="233"/>
        <v>42</v>
      </c>
      <c r="L219" s="31" t="str">
        <f t="shared" si="234"/>
        <v/>
      </c>
      <c r="O219" s="26">
        <f t="shared" ca="1" si="235"/>
        <v>18</v>
      </c>
      <c r="P219" s="26" t="str">
        <f t="shared" ca="1" si="236"/>
        <v>No</v>
      </c>
      <c r="Q219" s="26" t="str">
        <f t="shared" ca="1" si="236"/>
        <v>Yes</v>
      </c>
      <c r="R219" s="26" t="str">
        <f t="shared" ca="1" si="236"/>
        <v>Yes</v>
      </c>
      <c r="S219" s="26" t="str">
        <f t="shared" ca="1" si="237"/>
        <v>Eskimo</v>
      </c>
      <c r="T219" s="26" t="str">
        <f t="shared" ca="1" si="238"/>
        <v>Yes</v>
      </c>
      <c r="U219" s="26">
        <f t="shared" ca="1" si="239"/>
        <v>3667</v>
      </c>
      <c r="X219" s="26" t="str">
        <f t="shared" ca="1" si="240"/>
        <v>No</v>
      </c>
      <c r="Y219" s="26" t="str">
        <f t="shared" ca="1" si="240"/>
        <v>Yes</v>
      </c>
      <c r="Z219" s="26" t="str">
        <f t="shared" ca="1" si="240"/>
        <v>No</v>
      </c>
      <c r="AA219" s="26" t="str">
        <f t="shared" ca="1" si="226"/>
        <v>Yes</v>
      </c>
      <c r="AB219" s="26" t="str">
        <f t="shared" ca="1" si="226"/>
        <v>Yes</v>
      </c>
      <c r="AG219" s="26" t="str">
        <f t="shared" ca="1" si="241"/>
        <v>Yes</v>
      </c>
      <c r="AH219" s="26" t="str">
        <f t="shared" ca="1" si="241"/>
        <v>Yes</v>
      </c>
      <c r="AI219" s="26" t="str">
        <f t="shared" ca="1" si="241"/>
        <v>Yes</v>
      </c>
      <c r="AJ219" s="26" t="str">
        <f t="shared" ca="1" si="227"/>
        <v>Yes</v>
      </c>
      <c r="AK219" s="26" t="str">
        <f t="shared" ca="1" si="227"/>
        <v>Yes</v>
      </c>
      <c r="AL219" s="26" t="str">
        <f t="shared" ca="1" si="227"/>
        <v>No</v>
      </c>
      <c r="AM219" s="26">
        <f t="shared" ca="1" si="242"/>
        <v>5</v>
      </c>
      <c r="AN219" s="26">
        <f t="shared" ca="1" si="243"/>
        <v>2</v>
      </c>
      <c r="AT219" t="str">
        <f t="shared" ca="1" si="244"/>
        <v>Female</v>
      </c>
      <c r="AU219">
        <f t="shared" ca="1" si="245"/>
        <v>3502</v>
      </c>
      <c r="AV219">
        <f t="shared" ca="1" si="246"/>
        <v>-3</v>
      </c>
      <c r="AW219">
        <f t="shared" ca="1" si="247"/>
        <v>26</v>
      </c>
      <c r="AX219">
        <f t="shared" ca="1" si="248"/>
        <v>1</v>
      </c>
      <c r="BB219" t="str">
        <f t="shared" ca="1" si="249"/>
        <v>Vaginal</v>
      </c>
      <c r="BC219" t="str">
        <f t="shared" ca="1" si="250"/>
        <v>No</v>
      </c>
      <c r="BD219" t="str">
        <f t="shared" ca="1" si="250"/>
        <v>No</v>
      </c>
      <c r="BG219" t="str">
        <f t="shared" ca="1" si="251"/>
        <v>No</v>
      </c>
      <c r="BH219">
        <f t="shared" ca="1" si="252"/>
        <v>36</v>
      </c>
      <c r="BI219">
        <f t="shared" ca="1" si="253"/>
        <v>-13</v>
      </c>
      <c r="BJ219">
        <f t="shared" ca="1" si="254"/>
        <v>19</v>
      </c>
      <c r="BK219" t="str">
        <f t="shared" si="255"/>
        <v/>
      </c>
      <c r="BL219" s="26">
        <f t="shared" ca="1" si="256"/>
        <v>21</v>
      </c>
      <c r="BO219" s="26" t="str">
        <f t="shared" ca="1" si="257"/>
        <v>Yes</v>
      </c>
      <c r="CD219" s="26" t="str">
        <f t="shared" ca="1" si="258"/>
        <v>No</v>
      </c>
      <c r="CE219" s="26" t="str">
        <f t="shared" ca="1" si="259"/>
        <v>NA</v>
      </c>
      <c r="CI219" s="31" t="str">
        <f t="shared" si="260"/>
        <v/>
      </c>
      <c r="CJ219" s="26" t="str">
        <f t="shared" ca="1" si="261"/>
        <v>NA</v>
      </c>
      <c r="CK219" s="26" t="str">
        <f t="shared" ca="1" si="262"/>
        <v>No</v>
      </c>
      <c r="DN219" s="26" t="str">
        <f t="shared" ca="1" si="263"/>
        <v>Yes</v>
      </c>
      <c r="DV219" t="str">
        <f t="shared" si="264"/>
        <v/>
      </c>
      <c r="DZ219" t="str">
        <f t="shared" si="265"/>
        <v/>
      </c>
      <c r="EA219" t="str">
        <f t="shared" si="266"/>
        <v/>
      </c>
      <c r="EB219" t="str">
        <f t="shared" si="267"/>
        <v/>
      </c>
      <c r="EC219" t="str">
        <f t="shared" si="268"/>
        <v/>
      </c>
      <c r="ED219" t="str">
        <f t="shared" si="269"/>
        <v/>
      </c>
      <c r="EE219" s="34" t="str">
        <f t="shared" si="270"/>
        <v/>
      </c>
      <c r="ER219" s="32" t="str">
        <f t="shared" si="271"/>
        <v/>
      </c>
      <c r="FA219" s="31" t="str">
        <f t="shared" si="272"/>
        <v/>
      </c>
      <c r="FM219" s="31" t="str">
        <f t="shared" si="273"/>
        <v/>
      </c>
      <c r="FQ219" s="26" t="s">
        <v>350</v>
      </c>
      <c r="FR219" s="39" t="str">
        <f t="shared" ca="1" si="274"/>
        <v>GNB</v>
      </c>
      <c r="GO219" t="str">
        <f t="shared" ca="1" si="275"/>
        <v/>
      </c>
      <c r="GP219" t="str">
        <f t="shared" si="276"/>
        <v/>
      </c>
      <c r="GS219" t="str">
        <f t="shared" ca="1" si="277"/>
        <v/>
      </c>
      <c r="GY219" t="str">
        <f t="shared" ca="1" si="278"/>
        <v/>
      </c>
      <c r="GZ219" t="str">
        <f t="shared" si="279"/>
        <v/>
      </c>
      <c r="HF219" t="str">
        <f t="shared" ca="1" si="280"/>
        <v/>
      </c>
      <c r="HG219" s="31" t="str">
        <f t="shared" si="281"/>
        <v/>
      </c>
      <c r="HM219" t="str">
        <f t="shared" ca="1" si="282"/>
        <v/>
      </c>
      <c r="HN219" t="str">
        <f t="shared" si="283"/>
        <v/>
      </c>
      <c r="HT219" t="str">
        <f t="shared" ca="1" si="284"/>
        <v/>
      </c>
      <c r="HU219" t="str">
        <f t="shared" si="285"/>
        <v/>
      </c>
      <c r="IA219" s="37" t="str">
        <f t="shared" ca="1" si="286"/>
        <v/>
      </c>
      <c r="IB219" t="str">
        <f t="shared" si="287"/>
        <v/>
      </c>
      <c r="IH219" s="37" t="str">
        <f t="shared" ca="1" si="288"/>
        <v/>
      </c>
      <c r="II219" t="str">
        <f t="shared" si="289"/>
        <v/>
      </c>
      <c r="JT219" s="26" t="str">
        <f t="shared" si="290"/>
        <v/>
      </c>
      <c r="JV219" t="str">
        <f t="shared" si="291"/>
        <v/>
      </c>
      <c r="KK219" t="str">
        <f t="shared" si="292"/>
        <v/>
      </c>
      <c r="KM219" s="31" t="str">
        <f t="shared" si="293"/>
        <v/>
      </c>
      <c r="KP219" s="38" t="str">
        <f t="shared" si="294"/>
        <v/>
      </c>
      <c r="KX219" t="str">
        <f t="shared" si="295"/>
        <v/>
      </c>
      <c r="KY219" t="str">
        <f t="shared" si="296"/>
        <v/>
      </c>
      <c r="LB219" t="str">
        <f t="shared" si="297"/>
        <v/>
      </c>
      <c r="LD219" t="str">
        <f t="shared" si="298"/>
        <v/>
      </c>
      <c r="LE219" t="str">
        <f t="shared" si="299"/>
        <v/>
      </c>
      <c r="LO219" t="str">
        <f t="shared" si="300"/>
        <v/>
      </c>
    </row>
    <row r="220" spans="1:327" ht="16" x14ac:dyDescent="0.2">
      <c r="A220" t="e">
        <f t="shared" ca="1" si="228"/>
        <v>#N/A</v>
      </c>
      <c r="E220" s="27" t="str">
        <f t="shared" ca="1" si="229"/>
        <v>Jun</v>
      </c>
      <c r="F220" s="27" t="str">
        <f t="shared" ca="1" si="230"/>
        <v>Oct</v>
      </c>
      <c r="G220" s="28" t="str">
        <f t="shared" ca="1" si="231"/>
        <v/>
      </c>
      <c r="H220" t="str">
        <f t="shared" si="232"/>
        <v/>
      </c>
      <c r="I220" s="26">
        <f t="shared" ca="1" si="233"/>
        <v>66</v>
      </c>
      <c r="L220" s="31" t="str">
        <f t="shared" si="234"/>
        <v/>
      </c>
      <c r="O220" s="26">
        <f t="shared" ca="1" si="235"/>
        <v>50</v>
      </c>
      <c r="P220" s="26" t="str">
        <f t="shared" ca="1" si="236"/>
        <v>No</v>
      </c>
      <c r="Q220" s="26" t="str">
        <f t="shared" ca="1" si="236"/>
        <v>Yes</v>
      </c>
      <c r="R220" s="26" t="str">
        <f t="shared" ca="1" si="236"/>
        <v>No</v>
      </c>
      <c r="S220" s="26" t="str">
        <f t="shared" ca="1" si="237"/>
        <v>Asian</v>
      </c>
      <c r="T220" s="26" t="str">
        <f t="shared" ca="1" si="238"/>
        <v>Yes</v>
      </c>
      <c r="U220" s="26">
        <f t="shared" ca="1" si="239"/>
        <v>3369</v>
      </c>
      <c r="X220" s="26" t="str">
        <f t="shared" ca="1" si="240"/>
        <v>No</v>
      </c>
      <c r="Y220" s="26" t="str">
        <f t="shared" ca="1" si="240"/>
        <v>Yes</v>
      </c>
      <c r="Z220" s="26" t="str">
        <f t="shared" ca="1" si="240"/>
        <v>No</v>
      </c>
      <c r="AA220" s="26" t="str">
        <f t="shared" ca="1" si="226"/>
        <v>Yes</v>
      </c>
      <c r="AB220" s="26" t="str">
        <f t="shared" ca="1" si="226"/>
        <v>Yes</v>
      </c>
      <c r="AG220" s="26" t="str">
        <f t="shared" ca="1" si="241"/>
        <v>No</v>
      </c>
      <c r="AH220" s="26" t="str">
        <f t="shared" ca="1" si="241"/>
        <v>No</v>
      </c>
      <c r="AI220" s="26" t="str">
        <f t="shared" ca="1" si="241"/>
        <v>Yes</v>
      </c>
      <c r="AJ220" s="26" t="str">
        <f t="shared" ca="1" si="227"/>
        <v>No</v>
      </c>
      <c r="AK220" s="26" t="str">
        <f t="shared" ca="1" si="227"/>
        <v>Yes</v>
      </c>
      <c r="AL220" s="26" t="str">
        <f t="shared" ca="1" si="227"/>
        <v>No</v>
      </c>
      <c r="AM220" s="26">
        <f t="shared" ca="1" si="242"/>
        <v>3</v>
      </c>
      <c r="AN220" s="26">
        <f t="shared" ca="1" si="243"/>
        <v>1</v>
      </c>
      <c r="AT220" t="str">
        <f t="shared" ca="1" si="244"/>
        <v>Male</v>
      </c>
      <c r="AU220">
        <f t="shared" ca="1" si="245"/>
        <v>2757</v>
      </c>
      <c r="AV220">
        <f t="shared" ca="1" si="246"/>
        <v>-1</v>
      </c>
      <c r="AW220">
        <f t="shared" ca="1" si="247"/>
        <v>37</v>
      </c>
      <c r="AX220">
        <f t="shared" ca="1" si="248"/>
        <v>6</v>
      </c>
      <c r="BB220" t="str">
        <f t="shared" ca="1" si="249"/>
        <v>INSTRUMENTAL</v>
      </c>
      <c r="BC220" t="str">
        <f t="shared" ca="1" si="250"/>
        <v>Yes</v>
      </c>
      <c r="BD220" t="str">
        <f t="shared" ca="1" si="250"/>
        <v>Yes</v>
      </c>
      <c r="BG220" t="str">
        <f t="shared" ca="1" si="251"/>
        <v>No</v>
      </c>
      <c r="BH220">
        <f t="shared" ca="1" si="252"/>
        <v>38</v>
      </c>
      <c r="BI220">
        <f t="shared" ca="1" si="253"/>
        <v>-18</v>
      </c>
      <c r="BJ220">
        <f t="shared" ca="1" si="254"/>
        <v>0</v>
      </c>
      <c r="BK220" t="str">
        <f t="shared" si="255"/>
        <v/>
      </c>
      <c r="BL220" s="26" t="str">
        <f t="shared" ca="1" si="256"/>
        <v>NA</v>
      </c>
      <c r="BO220" s="26" t="str">
        <f t="shared" ca="1" si="257"/>
        <v>Yes</v>
      </c>
      <c r="CD220" s="26" t="str">
        <f t="shared" ca="1" si="258"/>
        <v>No</v>
      </c>
      <c r="CE220" s="26" t="str">
        <f t="shared" ca="1" si="259"/>
        <v>NA</v>
      </c>
      <c r="CI220" s="31" t="str">
        <f t="shared" si="260"/>
        <v/>
      </c>
      <c r="CJ220" s="26" t="str">
        <f t="shared" ca="1" si="261"/>
        <v>NA</v>
      </c>
      <c r="CK220" s="26" t="str">
        <f t="shared" ca="1" si="262"/>
        <v>NA</v>
      </c>
      <c r="DN220" s="26" t="str">
        <f t="shared" ca="1" si="263"/>
        <v>No</v>
      </c>
      <c r="DV220" t="str">
        <f t="shared" si="264"/>
        <v/>
      </c>
      <c r="DZ220" t="str">
        <f t="shared" si="265"/>
        <v/>
      </c>
      <c r="EA220" t="str">
        <f t="shared" si="266"/>
        <v/>
      </c>
      <c r="EB220" t="str">
        <f t="shared" si="267"/>
        <v/>
      </c>
      <c r="EC220" t="str">
        <f t="shared" si="268"/>
        <v/>
      </c>
      <c r="ED220" t="str">
        <f t="shared" si="269"/>
        <v/>
      </c>
      <c r="EE220" s="34" t="str">
        <f t="shared" si="270"/>
        <v/>
      </c>
      <c r="ER220" s="32" t="str">
        <f t="shared" si="271"/>
        <v/>
      </c>
      <c r="FA220" s="31" t="str">
        <f t="shared" si="272"/>
        <v/>
      </c>
      <c r="FM220" s="31" t="str">
        <f t="shared" si="273"/>
        <v/>
      </c>
      <c r="FQ220" s="26" t="s">
        <v>349</v>
      </c>
      <c r="FR220" s="39" t="str">
        <f t="shared" ca="1" si="274"/>
        <v>NA</v>
      </c>
      <c r="GO220" t="str">
        <f t="shared" ca="1" si="275"/>
        <v/>
      </c>
      <c r="GP220" t="str">
        <f t="shared" si="276"/>
        <v/>
      </c>
      <c r="GS220" t="str">
        <f t="shared" ca="1" si="277"/>
        <v/>
      </c>
      <c r="GY220" t="str">
        <f t="shared" ca="1" si="278"/>
        <v/>
      </c>
      <c r="GZ220" t="str">
        <f t="shared" si="279"/>
        <v/>
      </c>
      <c r="HF220" t="str">
        <f t="shared" ca="1" si="280"/>
        <v/>
      </c>
      <c r="HG220" s="31" t="str">
        <f t="shared" si="281"/>
        <v/>
      </c>
      <c r="HM220" t="str">
        <f t="shared" ca="1" si="282"/>
        <v/>
      </c>
      <c r="HN220" t="str">
        <f t="shared" si="283"/>
        <v/>
      </c>
      <c r="HT220" t="str">
        <f t="shared" ca="1" si="284"/>
        <v/>
      </c>
      <c r="HU220" t="str">
        <f t="shared" si="285"/>
        <v/>
      </c>
      <c r="IA220" s="37" t="str">
        <f t="shared" ca="1" si="286"/>
        <v/>
      </c>
      <c r="IB220" t="str">
        <f t="shared" si="287"/>
        <v/>
      </c>
      <c r="IH220" s="37" t="str">
        <f t="shared" ca="1" si="288"/>
        <v/>
      </c>
      <c r="II220" t="str">
        <f t="shared" si="289"/>
        <v/>
      </c>
      <c r="JT220" s="26" t="str">
        <f t="shared" si="290"/>
        <v/>
      </c>
      <c r="JV220" t="str">
        <f t="shared" si="291"/>
        <v/>
      </c>
      <c r="KK220" t="str">
        <f t="shared" si="292"/>
        <v/>
      </c>
      <c r="KM220" s="31" t="str">
        <f t="shared" si="293"/>
        <v/>
      </c>
      <c r="KP220" s="38" t="str">
        <f t="shared" si="294"/>
        <v/>
      </c>
      <c r="KX220" t="str">
        <f t="shared" si="295"/>
        <v/>
      </c>
      <c r="KY220" t="str">
        <f t="shared" si="296"/>
        <v/>
      </c>
      <c r="LB220" t="str">
        <f t="shared" si="297"/>
        <v/>
      </c>
      <c r="LD220" t="str">
        <f t="shared" si="298"/>
        <v/>
      </c>
      <c r="LE220" t="str">
        <f t="shared" si="299"/>
        <v/>
      </c>
      <c r="LO220" t="str">
        <f t="shared" si="300"/>
        <v/>
      </c>
    </row>
    <row r="221" spans="1:327" ht="16" x14ac:dyDescent="0.2">
      <c r="A221" t="e">
        <f t="shared" ca="1" si="228"/>
        <v>#N/A</v>
      </c>
      <c r="E221" s="27" t="str">
        <f t="shared" ca="1" si="229"/>
        <v>Jan</v>
      </c>
      <c r="F221" s="27" t="str">
        <f t="shared" ca="1" si="230"/>
        <v>Apr</v>
      </c>
      <c r="G221" s="28" t="str">
        <f t="shared" ca="1" si="231"/>
        <v/>
      </c>
      <c r="H221" t="str">
        <f t="shared" si="232"/>
        <v/>
      </c>
      <c r="I221" s="26">
        <f t="shared" ca="1" si="233"/>
        <v>41</v>
      </c>
      <c r="L221" s="31" t="str">
        <f t="shared" si="234"/>
        <v/>
      </c>
      <c r="O221" s="26">
        <f t="shared" ca="1" si="235"/>
        <v>29</v>
      </c>
      <c r="P221" s="26" t="str">
        <f t="shared" ca="1" si="236"/>
        <v>No</v>
      </c>
      <c r="Q221" s="26" t="str">
        <f t="shared" ca="1" si="236"/>
        <v>No</v>
      </c>
      <c r="R221" s="26" t="str">
        <f t="shared" ca="1" si="236"/>
        <v>No</v>
      </c>
      <c r="S221" s="26" t="str">
        <f t="shared" ca="1" si="237"/>
        <v>Caucasian</v>
      </c>
      <c r="T221" s="26" t="str">
        <f t="shared" ca="1" si="238"/>
        <v>Yes</v>
      </c>
      <c r="U221" s="26">
        <f t="shared" ca="1" si="239"/>
        <v>3265</v>
      </c>
      <c r="X221" s="26" t="str">
        <f t="shared" ca="1" si="240"/>
        <v>No</v>
      </c>
      <c r="Y221" s="26" t="str">
        <f t="shared" ca="1" si="240"/>
        <v>No</v>
      </c>
      <c r="Z221" s="26" t="str">
        <f t="shared" ca="1" si="240"/>
        <v>No</v>
      </c>
      <c r="AA221" s="26" t="str">
        <f t="shared" ca="1" si="226"/>
        <v>No</v>
      </c>
      <c r="AB221" s="26" t="str">
        <f t="shared" ca="1" si="226"/>
        <v>Yes</v>
      </c>
      <c r="AG221" s="26" t="str">
        <f t="shared" ca="1" si="241"/>
        <v>Yes</v>
      </c>
      <c r="AH221" s="26" t="str">
        <f t="shared" ca="1" si="241"/>
        <v>Yes</v>
      </c>
      <c r="AI221" s="26" t="str">
        <f t="shared" ca="1" si="241"/>
        <v>No</v>
      </c>
      <c r="AJ221" s="26" t="str">
        <f t="shared" ca="1" si="227"/>
        <v>Yes</v>
      </c>
      <c r="AK221" s="26" t="str">
        <f t="shared" ca="1" si="227"/>
        <v>No</v>
      </c>
      <c r="AL221" s="26" t="str">
        <f t="shared" ca="1" si="227"/>
        <v>No</v>
      </c>
      <c r="AM221" s="26">
        <f t="shared" ca="1" si="242"/>
        <v>9</v>
      </c>
      <c r="AN221" s="26">
        <f t="shared" ca="1" si="243"/>
        <v>1</v>
      </c>
      <c r="AT221" t="str">
        <f t="shared" ca="1" si="244"/>
        <v>Male</v>
      </c>
      <c r="AU221">
        <f t="shared" ca="1" si="245"/>
        <v>3426</v>
      </c>
      <c r="AV221">
        <f t="shared" ca="1" si="246"/>
        <v>3</v>
      </c>
      <c r="AW221">
        <f t="shared" ca="1" si="247"/>
        <v>32</v>
      </c>
      <c r="AX221">
        <f t="shared" ca="1" si="248"/>
        <v>5</v>
      </c>
      <c r="BB221" t="str">
        <f t="shared" ca="1" si="249"/>
        <v>Vaginal</v>
      </c>
      <c r="BC221" t="str">
        <f t="shared" ca="1" si="250"/>
        <v>No</v>
      </c>
      <c r="BD221" t="str">
        <f t="shared" ca="1" si="250"/>
        <v>No</v>
      </c>
      <c r="BG221" t="str">
        <f t="shared" ca="1" si="251"/>
        <v>Yes</v>
      </c>
      <c r="BH221">
        <f t="shared" ca="1" si="252"/>
        <v>36</v>
      </c>
      <c r="BI221">
        <f t="shared" ca="1" si="253"/>
        <v>-1</v>
      </c>
      <c r="BJ221">
        <f t="shared" ca="1" si="254"/>
        <v>8</v>
      </c>
      <c r="BK221" t="str">
        <f t="shared" si="255"/>
        <v/>
      </c>
      <c r="BL221" s="26">
        <f t="shared" ca="1" si="256"/>
        <v>10</v>
      </c>
      <c r="BO221" s="26" t="str">
        <f t="shared" ca="1" si="257"/>
        <v>No</v>
      </c>
      <c r="CD221" s="26" t="str">
        <f t="shared" ca="1" si="258"/>
        <v>Yes</v>
      </c>
      <c r="CE221" s="26" t="str">
        <f t="shared" ca="1" si="259"/>
        <v>LMA</v>
      </c>
      <c r="CI221" s="31" t="str">
        <f t="shared" si="260"/>
        <v/>
      </c>
      <c r="CJ221" s="26" t="str">
        <f t="shared" ca="1" si="261"/>
        <v>OT</v>
      </c>
      <c r="CK221" s="26" t="str">
        <f t="shared" ca="1" si="262"/>
        <v>NA</v>
      </c>
      <c r="DN221" s="26" t="str">
        <f t="shared" ca="1" si="263"/>
        <v>Yes</v>
      </c>
      <c r="DV221" t="str">
        <f t="shared" si="264"/>
        <v/>
      </c>
      <c r="DZ221" t="str">
        <f t="shared" si="265"/>
        <v/>
      </c>
      <c r="EA221" t="str">
        <f t="shared" si="266"/>
        <v/>
      </c>
      <c r="EB221" t="str">
        <f t="shared" si="267"/>
        <v/>
      </c>
      <c r="EC221" t="str">
        <f t="shared" si="268"/>
        <v/>
      </c>
      <c r="ED221" t="str">
        <f t="shared" si="269"/>
        <v/>
      </c>
      <c r="EE221" s="34" t="str">
        <f t="shared" si="270"/>
        <v/>
      </c>
      <c r="ER221" s="32" t="str">
        <f t="shared" si="271"/>
        <v/>
      </c>
      <c r="FA221" s="31" t="str">
        <f t="shared" si="272"/>
        <v/>
      </c>
      <c r="FM221" s="31" t="str">
        <f t="shared" si="273"/>
        <v/>
      </c>
      <c r="FQ221" s="26" t="s">
        <v>350</v>
      </c>
      <c r="FR221" s="39" t="str">
        <f t="shared" ca="1" si="274"/>
        <v>Other</v>
      </c>
      <c r="GO221" t="str">
        <f t="shared" ca="1" si="275"/>
        <v/>
      </c>
      <c r="GP221" t="str">
        <f t="shared" si="276"/>
        <v/>
      </c>
      <c r="GS221" t="str">
        <f t="shared" ca="1" si="277"/>
        <v/>
      </c>
      <c r="GY221" t="str">
        <f t="shared" ca="1" si="278"/>
        <v/>
      </c>
      <c r="GZ221" t="str">
        <f t="shared" si="279"/>
        <v/>
      </c>
      <c r="HF221" t="str">
        <f t="shared" ca="1" si="280"/>
        <v/>
      </c>
      <c r="HG221" s="31" t="str">
        <f t="shared" si="281"/>
        <v/>
      </c>
      <c r="HM221" t="str">
        <f t="shared" ca="1" si="282"/>
        <v/>
      </c>
      <c r="HN221" t="str">
        <f t="shared" si="283"/>
        <v/>
      </c>
      <c r="HT221" t="str">
        <f t="shared" ca="1" si="284"/>
        <v/>
      </c>
      <c r="HU221" t="str">
        <f t="shared" si="285"/>
        <v/>
      </c>
      <c r="IA221" s="37" t="str">
        <f t="shared" ca="1" si="286"/>
        <v/>
      </c>
      <c r="IB221" t="str">
        <f t="shared" si="287"/>
        <v/>
      </c>
      <c r="IH221" s="37" t="str">
        <f t="shared" ca="1" si="288"/>
        <v/>
      </c>
      <c r="II221" t="str">
        <f t="shared" si="289"/>
        <v/>
      </c>
      <c r="JT221" s="26" t="str">
        <f t="shared" si="290"/>
        <v/>
      </c>
      <c r="JV221" t="str">
        <f t="shared" si="291"/>
        <v/>
      </c>
      <c r="KK221" t="str">
        <f t="shared" si="292"/>
        <v/>
      </c>
      <c r="KM221" s="31" t="str">
        <f t="shared" si="293"/>
        <v/>
      </c>
      <c r="KP221" s="38" t="str">
        <f t="shared" si="294"/>
        <v/>
      </c>
      <c r="KX221" t="str">
        <f t="shared" si="295"/>
        <v/>
      </c>
      <c r="KY221" t="str">
        <f t="shared" si="296"/>
        <v/>
      </c>
      <c r="LB221" t="str">
        <f t="shared" si="297"/>
        <v/>
      </c>
      <c r="LD221" t="str">
        <f t="shared" si="298"/>
        <v/>
      </c>
      <c r="LE221" t="str">
        <f t="shared" si="299"/>
        <v/>
      </c>
      <c r="LO221" t="str">
        <f t="shared" si="300"/>
        <v/>
      </c>
    </row>
    <row r="222" spans="1:327" ht="16" x14ac:dyDescent="0.2">
      <c r="A222" t="e">
        <f t="shared" ca="1" si="228"/>
        <v>#N/A</v>
      </c>
      <c r="E222" s="27" t="str">
        <f t="shared" ca="1" si="229"/>
        <v>Jan</v>
      </c>
      <c r="F222" s="27" t="str">
        <f t="shared" ca="1" si="230"/>
        <v>Aug</v>
      </c>
      <c r="G222" s="28" t="str">
        <f t="shared" ca="1" si="231"/>
        <v/>
      </c>
      <c r="H222" t="str">
        <f t="shared" si="232"/>
        <v/>
      </c>
      <c r="I222" s="26">
        <f t="shared" ca="1" si="233"/>
        <v>15</v>
      </c>
      <c r="L222" s="31" t="str">
        <f t="shared" si="234"/>
        <v/>
      </c>
      <c r="O222" s="26">
        <f t="shared" ca="1" si="235"/>
        <v>21</v>
      </c>
      <c r="P222" s="26" t="str">
        <f t="shared" ca="1" si="236"/>
        <v>Yes</v>
      </c>
      <c r="Q222" s="26" t="str">
        <f t="shared" ca="1" si="236"/>
        <v>No</v>
      </c>
      <c r="R222" s="26" t="str">
        <f t="shared" ca="1" si="236"/>
        <v>Yes</v>
      </c>
      <c r="S222" s="26" t="str">
        <f t="shared" ca="1" si="237"/>
        <v>Asian</v>
      </c>
      <c r="T222" s="26" t="str">
        <f t="shared" ca="1" si="238"/>
        <v>Yes</v>
      </c>
      <c r="U222" s="26">
        <f t="shared" ca="1" si="239"/>
        <v>3345</v>
      </c>
      <c r="X222" s="26" t="str">
        <f t="shared" ca="1" si="240"/>
        <v>No</v>
      </c>
      <c r="Y222" s="26" t="str">
        <f t="shared" ca="1" si="240"/>
        <v>No</v>
      </c>
      <c r="Z222" s="26" t="str">
        <f t="shared" ca="1" si="240"/>
        <v>No</v>
      </c>
      <c r="AA222" s="26" t="str">
        <f t="shared" ca="1" si="226"/>
        <v>Yes</v>
      </c>
      <c r="AB222" s="26" t="str">
        <f t="shared" ca="1" si="226"/>
        <v>No</v>
      </c>
      <c r="AG222" s="26" t="str">
        <f t="shared" ca="1" si="241"/>
        <v>Yes</v>
      </c>
      <c r="AH222" s="26" t="str">
        <f t="shared" ca="1" si="241"/>
        <v>Yes</v>
      </c>
      <c r="AI222" s="26" t="str">
        <f t="shared" ca="1" si="241"/>
        <v>No</v>
      </c>
      <c r="AJ222" s="26" t="str">
        <f t="shared" ca="1" si="227"/>
        <v>No</v>
      </c>
      <c r="AK222" s="26" t="str">
        <f t="shared" ca="1" si="227"/>
        <v>Yes</v>
      </c>
      <c r="AL222" s="26" t="str">
        <f t="shared" ca="1" si="227"/>
        <v>No</v>
      </c>
      <c r="AM222" s="26">
        <f t="shared" ca="1" si="242"/>
        <v>2</v>
      </c>
      <c r="AN222" s="26">
        <f t="shared" ca="1" si="243"/>
        <v>2</v>
      </c>
      <c r="AT222" t="str">
        <f t="shared" ca="1" si="244"/>
        <v>Female</v>
      </c>
      <c r="AU222">
        <f t="shared" ca="1" si="245"/>
        <v>3660</v>
      </c>
      <c r="AV222">
        <f t="shared" ca="1" si="246"/>
        <v>3</v>
      </c>
      <c r="AW222">
        <f t="shared" ca="1" si="247"/>
        <v>28</v>
      </c>
      <c r="AX222">
        <f t="shared" ca="1" si="248"/>
        <v>1</v>
      </c>
      <c r="BB222" t="str">
        <f t="shared" ca="1" si="249"/>
        <v>Vaginal</v>
      </c>
      <c r="BC222" t="str">
        <f t="shared" ca="1" si="250"/>
        <v>No</v>
      </c>
      <c r="BD222" t="str">
        <f t="shared" ca="1" si="250"/>
        <v>Yes</v>
      </c>
      <c r="BG222" t="str">
        <f t="shared" ca="1" si="251"/>
        <v>No</v>
      </c>
      <c r="BH222">
        <f t="shared" ca="1" si="252"/>
        <v>35</v>
      </c>
      <c r="BI222">
        <f t="shared" ca="1" si="253"/>
        <v>-20</v>
      </c>
      <c r="BJ222">
        <f t="shared" ca="1" si="254"/>
        <v>7</v>
      </c>
      <c r="BK222" t="str">
        <f t="shared" si="255"/>
        <v/>
      </c>
      <c r="BL222" s="26">
        <f t="shared" ca="1" si="256"/>
        <v>9</v>
      </c>
      <c r="BO222" s="26" t="str">
        <f t="shared" ca="1" si="257"/>
        <v>No</v>
      </c>
      <c r="CD222" s="26" t="str">
        <f t="shared" ca="1" si="258"/>
        <v>Yes</v>
      </c>
      <c r="CE222" s="26" t="str">
        <f t="shared" ca="1" si="259"/>
        <v>MIST</v>
      </c>
      <c r="CI222" s="31" t="str">
        <f t="shared" si="260"/>
        <v/>
      </c>
      <c r="CJ222" s="26" t="str">
        <f t="shared" ca="1" si="261"/>
        <v>OT</v>
      </c>
      <c r="CK222" s="26" t="str">
        <f t="shared" ca="1" si="262"/>
        <v>Yes</v>
      </c>
      <c r="DN222" s="26" t="str">
        <f t="shared" ca="1" si="263"/>
        <v>Yes</v>
      </c>
      <c r="DV222" t="str">
        <f t="shared" si="264"/>
        <v/>
      </c>
      <c r="DZ222" t="str">
        <f t="shared" si="265"/>
        <v/>
      </c>
      <c r="EA222" t="str">
        <f t="shared" si="266"/>
        <v/>
      </c>
      <c r="EB222" t="str">
        <f t="shared" si="267"/>
        <v/>
      </c>
      <c r="EC222" t="str">
        <f t="shared" si="268"/>
        <v/>
      </c>
      <c r="ED222" t="str">
        <f t="shared" si="269"/>
        <v/>
      </c>
      <c r="EE222" s="34" t="str">
        <f t="shared" si="270"/>
        <v/>
      </c>
      <c r="ER222" s="32" t="str">
        <f t="shared" si="271"/>
        <v/>
      </c>
      <c r="FA222" s="31" t="str">
        <f t="shared" si="272"/>
        <v/>
      </c>
      <c r="FM222" s="31" t="str">
        <f t="shared" si="273"/>
        <v/>
      </c>
      <c r="FQ222" s="26" t="s">
        <v>349</v>
      </c>
      <c r="FR222" s="39" t="str">
        <f t="shared" ca="1" si="274"/>
        <v>NA</v>
      </c>
      <c r="GO222" t="str">
        <f t="shared" ca="1" si="275"/>
        <v/>
      </c>
      <c r="GP222" t="str">
        <f t="shared" si="276"/>
        <v/>
      </c>
      <c r="GS222" t="str">
        <f t="shared" ca="1" si="277"/>
        <v/>
      </c>
      <c r="GY222" t="str">
        <f t="shared" ca="1" si="278"/>
        <v/>
      </c>
      <c r="GZ222" t="str">
        <f t="shared" si="279"/>
        <v/>
      </c>
      <c r="HF222" t="str">
        <f t="shared" ca="1" si="280"/>
        <v/>
      </c>
      <c r="HG222" s="31" t="str">
        <f t="shared" si="281"/>
        <v/>
      </c>
      <c r="HM222" t="str">
        <f t="shared" ca="1" si="282"/>
        <v/>
      </c>
      <c r="HN222" t="str">
        <f t="shared" si="283"/>
        <v/>
      </c>
      <c r="HT222" t="str">
        <f t="shared" ca="1" si="284"/>
        <v/>
      </c>
      <c r="HU222" t="str">
        <f t="shared" si="285"/>
        <v/>
      </c>
      <c r="IA222" s="37" t="str">
        <f t="shared" ca="1" si="286"/>
        <v/>
      </c>
      <c r="IB222" t="str">
        <f t="shared" si="287"/>
        <v/>
      </c>
      <c r="IH222" s="37" t="str">
        <f t="shared" ca="1" si="288"/>
        <v/>
      </c>
      <c r="II222" t="str">
        <f t="shared" si="289"/>
        <v/>
      </c>
      <c r="JT222" s="26" t="str">
        <f t="shared" si="290"/>
        <v/>
      </c>
      <c r="JV222" t="str">
        <f t="shared" si="291"/>
        <v/>
      </c>
      <c r="KK222" t="str">
        <f t="shared" si="292"/>
        <v/>
      </c>
      <c r="KM222" s="31" t="str">
        <f t="shared" si="293"/>
        <v/>
      </c>
      <c r="KP222" s="38" t="str">
        <f t="shared" si="294"/>
        <v/>
      </c>
      <c r="KX222" t="str">
        <f t="shared" si="295"/>
        <v/>
      </c>
      <c r="KY222" t="str">
        <f t="shared" si="296"/>
        <v/>
      </c>
      <c r="LB222" t="str">
        <f t="shared" si="297"/>
        <v/>
      </c>
      <c r="LD222" t="str">
        <f t="shared" si="298"/>
        <v/>
      </c>
      <c r="LE222" t="str">
        <f t="shared" si="299"/>
        <v/>
      </c>
      <c r="LO222" t="str">
        <f t="shared" si="300"/>
        <v/>
      </c>
    </row>
    <row r="223" spans="1:327" ht="16" x14ac:dyDescent="0.2">
      <c r="A223" t="e">
        <f t="shared" ca="1" si="228"/>
        <v>#N/A</v>
      </c>
      <c r="E223" s="27" t="str">
        <f t="shared" ca="1" si="229"/>
        <v>Jul</v>
      </c>
      <c r="F223" s="27" t="str">
        <f t="shared" ca="1" si="230"/>
        <v>Aug</v>
      </c>
      <c r="G223" s="28" t="str">
        <f t="shared" ca="1" si="231"/>
        <v/>
      </c>
      <c r="H223" t="str">
        <f t="shared" si="232"/>
        <v/>
      </c>
      <c r="I223" s="26">
        <f t="shared" ca="1" si="233"/>
        <v>52</v>
      </c>
      <c r="L223" s="31" t="str">
        <f t="shared" si="234"/>
        <v/>
      </c>
      <c r="O223" s="26">
        <f t="shared" ca="1" si="235"/>
        <v>31</v>
      </c>
      <c r="P223" s="26" t="str">
        <f t="shared" ca="1" si="236"/>
        <v>Yes</v>
      </c>
      <c r="Q223" s="26" t="str">
        <f t="shared" ca="1" si="236"/>
        <v>Yes</v>
      </c>
      <c r="R223" s="26" t="str">
        <f t="shared" ca="1" si="236"/>
        <v>No</v>
      </c>
      <c r="S223" s="26" t="str">
        <f t="shared" ca="1" si="237"/>
        <v>African</v>
      </c>
      <c r="T223" s="26" t="str">
        <f t="shared" ca="1" si="238"/>
        <v>No</v>
      </c>
      <c r="U223" s="26">
        <f t="shared" ca="1" si="239"/>
        <v>3382</v>
      </c>
      <c r="X223" s="26" t="str">
        <f t="shared" ca="1" si="240"/>
        <v>Yes</v>
      </c>
      <c r="Y223" s="26" t="str">
        <f t="shared" ca="1" si="240"/>
        <v>Yes</v>
      </c>
      <c r="Z223" s="26" t="str">
        <f t="shared" ca="1" si="240"/>
        <v>Yes</v>
      </c>
      <c r="AA223" s="26" t="str">
        <f t="shared" ca="1" si="226"/>
        <v>Yes</v>
      </c>
      <c r="AB223" s="26" t="str">
        <f t="shared" ca="1" si="226"/>
        <v>Yes</v>
      </c>
      <c r="AG223" s="26" t="str">
        <f t="shared" ca="1" si="241"/>
        <v>No</v>
      </c>
      <c r="AH223" s="26" t="str">
        <f t="shared" ca="1" si="241"/>
        <v>No</v>
      </c>
      <c r="AI223" s="26" t="str">
        <f t="shared" ca="1" si="241"/>
        <v>No</v>
      </c>
      <c r="AJ223" s="26" t="str">
        <f t="shared" ca="1" si="227"/>
        <v>Yes</v>
      </c>
      <c r="AK223" s="26" t="str">
        <f t="shared" ca="1" si="227"/>
        <v>Yes</v>
      </c>
      <c r="AL223" s="26" t="str">
        <f t="shared" ca="1" si="227"/>
        <v>No</v>
      </c>
      <c r="AM223" s="26">
        <f t="shared" ca="1" si="242"/>
        <v>8</v>
      </c>
      <c r="AN223" s="26">
        <f t="shared" ca="1" si="243"/>
        <v>2</v>
      </c>
      <c r="AT223" t="str">
        <f t="shared" ca="1" si="244"/>
        <v>Male</v>
      </c>
      <c r="AU223">
        <f t="shared" ca="1" si="245"/>
        <v>952</v>
      </c>
      <c r="AV223">
        <f t="shared" ca="1" si="246"/>
        <v>-3</v>
      </c>
      <c r="AW223">
        <f t="shared" ca="1" si="247"/>
        <v>23</v>
      </c>
      <c r="AX223">
        <f t="shared" ca="1" si="248"/>
        <v>2</v>
      </c>
      <c r="BB223" t="str">
        <f t="shared" ca="1" si="249"/>
        <v>ELUCS</v>
      </c>
      <c r="BC223" t="str">
        <f t="shared" ca="1" si="250"/>
        <v>Yes</v>
      </c>
      <c r="BD223" t="str">
        <f t="shared" ca="1" si="250"/>
        <v>No</v>
      </c>
      <c r="BG223" t="str">
        <f t="shared" ca="1" si="251"/>
        <v>Yes</v>
      </c>
      <c r="BH223">
        <f t="shared" ca="1" si="252"/>
        <v>37</v>
      </c>
      <c r="BI223">
        <f t="shared" ca="1" si="253"/>
        <v>-7</v>
      </c>
      <c r="BJ223">
        <f t="shared" ca="1" si="254"/>
        <v>9</v>
      </c>
      <c r="BK223" t="str">
        <f t="shared" si="255"/>
        <v/>
      </c>
      <c r="BL223" s="26">
        <f t="shared" ca="1" si="256"/>
        <v>11</v>
      </c>
      <c r="BO223" s="26" t="str">
        <f t="shared" ca="1" si="257"/>
        <v>Yes</v>
      </c>
      <c r="CD223" s="26" t="str">
        <f t="shared" ca="1" si="258"/>
        <v>No</v>
      </c>
      <c r="CE223" s="26" t="str">
        <f t="shared" ca="1" si="259"/>
        <v>NA</v>
      </c>
      <c r="CI223" s="31" t="str">
        <f t="shared" si="260"/>
        <v/>
      </c>
      <c r="CJ223" s="26" t="str">
        <f t="shared" ca="1" si="261"/>
        <v>NA</v>
      </c>
      <c r="CK223" s="26" t="str">
        <f t="shared" ca="1" si="262"/>
        <v>No</v>
      </c>
      <c r="DN223" s="26" t="str">
        <f t="shared" ca="1" si="263"/>
        <v>No</v>
      </c>
      <c r="DV223" t="str">
        <f t="shared" si="264"/>
        <v/>
      </c>
      <c r="DZ223" t="str">
        <f t="shared" si="265"/>
        <v/>
      </c>
      <c r="EA223" t="str">
        <f t="shared" si="266"/>
        <v/>
      </c>
      <c r="EB223" t="str">
        <f t="shared" si="267"/>
        <v/>
      </c>
      <c r="EC223" t="str">
        <f t="shared" si="268"/>
        <v/>
      </c>
      <c r="ED223" t="str">
        <f t="shared" si="269"/>
        <v/>
      </c>
      <c r="EE223" s="34" t="str">
        <f t="shared" si="270"/>
        <v/>
      </c>
      <c r="ER223" s="32" t="str">
        <f t="shared" si="271"/>
        <v/>
      </c>
      <c r="FA223" s="31" t="str">
        <f t="shared" si="272"/>
        <v/>
      </c>
      <c r="FM223" s="31" t="str">
        <f t="shared" si="273"/>
        <v/>
      </c>
      <c r="FQ223" s="26" t="s">
        <v>350</v>
      </c>
      <c r="FR223" s="39" t="str">
        <f t="shared" ca="1" si="274"/>
        <v>GPC</v>
      </c>
      <c r="GO223" t="str">
        <f t="shared" ca="1" si="275"/>
        <v/>
      </c>
      <c r="GP223" t="str">
        <f t="shared" si="276"/>
        <v/>
      </c>
      <c r="GS223" t="str">
        <f t="shared" ca="1" si="277"/>
        <v/>
      </c>
      <c r="GY223" t="str">
        <f t="shared" ca="1" si="278"/>
        <v/>
      </c>
      <c r="GZ223" t="str">
        <f t="shared" si="279"/>
        <v/>
      </c>
      <c r="HF223" t="str">
        <f t="shared" ca="1" si="280"/>
        <v/>
      </c>
      <c r="HG223" s="31" t="str">
        <f t="shared" si="281"/>
        <v/>
      </c>
      <c r="HM223" t="str">
        <f t="shared" ca="1" si="282"/>
        <v/>
      </c>
      <c r="HN223" t="str">
        <f t="shared" si="283"/>
        <v/>
      </c>
      <c r="HT223" t="str">
        <f t="shared" ca="1" si="284"/>
        <v/>
      </c>
      <c r="HU223" t="str">
        <f t="shared" si="285"/>
        <v/>
      </c>
      <c r="IA223" s="37" t="str">
        <f t="shared" ca="1" si="286"/>
        <v/>
      </c>
      <c r="IB223" t="str">
        <f t="shared" si="287"/>
        <v/>
      </c>
      <c r="IH223" s="37" t="str">
        <f t="shared" ca="1" si="288"/>
        <v/>
      </c>
      <c r="II223" t="str">
        <f t="shared" si="289"/>
        <v/>
      </c>
      <c r="JT223" s="26" t="str">
        <f t="shared" si="290"/>
        <v/>
      </c>
      <c r="JV223" t="str">
        <f t="shared" si="291"/>
        <v/>
      </c>
      <c r="KK223" t="str">
        <f t="shared" si="292"/>
        <v/>
      </c>
      <c r="KM223" s="31" t="str">
        <f t="shared" si="293"/>
        <v/>
      </c>
      <c r="KP223" s="38" t="str">
        <f t="shared" si="294"/>
        <v/>
      </c>
      <c r="KX223" t="str">
        <f t="shared" si="295"/>
        <v/>
      </c>
      <c r="KY223" t="str">
        <f t="shared" si="296"/>
        <v/>
      </c>
      <c r="LB223" t="str">
        <f t="shared" si="297"/>
        <v/>
      </c>
      <c r="LD223" t="str">
        <f t="shared" si="298"/>
        <v/>
      </c>
      <c r="LE223" t="str">
        <f t="shared" si="299"/>
        <v/>
      </c>
      <c r="LO223" t="str">
        <f t="shared" si="300"/>
        <v/>
      </c>
    </row>
    <row r="224" spans="1:327" ht="16" x14ac:dyDescent="0.2">
      <c r="A224" t="e">
        <f t="shared" ca="1" si="228"/>
        <v>#N/A</v>
      </c>
      <c r="E224" s="27" t="str">
        <f t="shared" ca="1" si="229"/>
        <v>Oct</v>
      </c>
      <c r="F224" s="27" t="str">
        <f t="shared" ca="1" si="230"/>
        <v>Jan</v>
      </c>
      <c r="G224" s="28" t="str">
        <f t="shared" ca="1" si="231"/>
        <v/>
      </c>
      <c r="H224" t="str">
        <f t="shared" si="232"/>
        <v/>
      </c>
      <c r="I224" s="26">
        <f t="shared" ca="1" si="233"/>
        <v>74</v>
      </c>
      <c r="L224" s="31" t="str">
        <f t="shared" si="234"/>
        <v/>
      </c>
      <c r="O224" s="26">
        <f t="shared" ca="1" si="235"/>
        <v>42</v>
      </c>
      <c r="P224" s="26" t="str">
        <f t="shared" ca="1" si="236"/>
        <v>No</v>
      </c>
      <c r="Q224" s="26" t="str">
        <f t="shared" ca="1" si="236"/>
        <v>Yes</v>
      </c>
      <c r="R224" s="26" t="str">
        <f t="shared" ca="1" si="236"/>
        <v>No</v>
      </c>
      <c r="S224" s="26" t="str">
        <f t="shared" ca="1" si="237"/>
        <v>Asian</v>
      </c>
      <c r="T224" s="26" t="str">
        <f t="shared" ca="1" si="238"/>
        <v>No</v>
      </c>
      <c r="U224" s="26">
        <f t="shared" ca="1" si="239"/>
        <v>3477</v>
      </c>
      <c r="X224" s="26" t="str">
        <f t="shared" ca="1" si="240"/>
        <v>No</v>
      </c>
      <c r="Y224" s="26" t="str">
        <f t="shared" ca="1" si="240"/>
        <v>Yes</v>
      </c>
      <c r="Z224" s="26" t="str">
        <f t="shared" ca="1" si="240"/>
        <v>No</v>
      </c>
      <c r="AA224" s="26" t="str">
        <f t="shared" ca="1" si="226"/>
        <v>No</v>
      </c>
      <c r="AB224" s="26" t="str">
        <f t="shared" ca="1" si="226"/>
        <v>Yes</v>
      </c>
      <c r="AG224" s="26" t="str">
        <f t="shared" ca="1" si="241"/>
        <v>No</v>
      </c>
      <c r="AH224" s="26" t="str">
        <f t="shared" ca="1" si="241"/>
        <v>No</v>
      </c>
      <c r="AI224" s="26" t="str">
        <f t="shared" ca="1" si="241"/>
        <v>Yes</v>
      </c>
      <c r="AJ224" s="26" t="str">
        <f t="shared" ca="1" si="227"/>
        <v>No</v>
      </c>
      <c r="AK224" s="26" t="str">
        <f t="shared" ca="1" si="227"/>
        <v>Yes</v>
      </c>
      <c r="AL224" s="26" t="str">
        <f t="shared" ca="1" si="227"/>
        <v>Yes</v>
      </c>
      <c r="AM224" s="26">
        <f t="shared" ca="1" si="242"/>
        <v>4</v>
      </c>
      <c r="AN224" s="26">
        <f t="shared" ca="1" si="243"/>
        <v>1</v>
      </c>
      <c r="AT224" t="str">
        <f t="shared" ca="1" si="244"/>
        <v>Female</v>
      </c>
      <c r="AU224">
        <f t="shared" ca="1" si="245"/>
        <v>832</v>
      </c>
      <c r="AV224">
        <f t="shared" ca="1" si="246"/>
        <v>-1</v>
      </c>
      <c r="AW224">
        <f t="shared" ca="1" si="247"/>
        <v>38</v>
      </c>
      <c r="AX224">
        <f t="shared" ca="1" si="248"/>
        <v>1</v>
      </c>
      <c r="BB224" t="str">
        <f t="shared" ca="1" si="249"/>
        <v>INSTRUMENTAL</v>
      </c>
      <c r="BC224" t="str">
        <f t="shared" ca="1" si="250"/>
        <v>No</v>
      </c>
      <c r="BD224" t="str">
        <f t="shared" ca="1" si="250"/>
        <v>No</v>
      </c>
      <c r="BG224" t="str">
        <f t="shared" ca="1" si="251"/>
        <v>No</v>
      </c>
      <c r="BH224">
        <f t="shared" ca="1" si="252"/>
        <v>35</v>
      </c>
      <c r="BI224">
        <f t="shared" ca="1" si="253"/>
        <v>-12</v>
      </c>
      <c r="BJ224">
        <f t="shared" ca="1" si="254"/>
        <v>4</v>
      </c>
      <c r="BK224" t="str">
        <f t="shared" si="255"/>
        <v/>
      </c>
      <c r="BL224" s="26">
        <f t="shared" ca="1" si="256"/>
        <v>6</v>
      </c>
      <c r="BO224" s="26" t="str">
        <f t="shared" ca="1" si="257"/>
        <v>No</v>
      </c>
      <c r="CD224" s="26" t="str">
        <f t="shared" ca="1" si="258"/>
        <v>No</v>
      </c>
      <c r="CE224" s="26" t="str">
        <f t="shared" ca="1" si="259"/>
        <v>NA</v>
      </c>
      <c r="CI224" s="31" t="str">
        <f t="shared" si="260"/>
        <v/>
      </c>
      <c r="CJ224" s="26" t="str">
        <f t="shared" ca="1" si="261"/>
        <v>NA</v>
      </c>
      <c r="CK224" s="26" t="str">
        <f t="shared" ca="1" si="262"/>
        <v>NA</v>
      </c>
      <c r="DN224" s="26" t="str">
        <f t="shared" ca="1" si="263"/>
        <v>No</v>
      </c>
      <c r="DV224" t="str">
        <f t="shared" si="264"/>
        <v/>
      </c>
      <c r="DZ224" t="str">
        <f t="shared" si="265"/>
        <v/>
      </c>
      <c r="EA224" t="str">
        <f t="shared" si="266"/>
        <v/>
      </c>
      <c r="EB224" t="str">
        <f t="shared" si="267"/>
        <v/>
      </c>
      <c r="EC224" t="str">
        <f t="shared" si="268"/>
        <v/>
      </c>
      <c r="ED224" t="str">
        <f t="shared" si="269"/>
        <v/>
      </c>
      <c r="EE224" s="34" t="str">
        <f t="shared" si="270"/>
        <v/>
      </c>
      <c r="ER224" s="32" t="str">
        <f t="shared" si="271"/>
        <v/>
      </c>
      <c r="FA224" s="31" t="str">
        <f t="shared" si="272"/>
        <v/>
      </c>
      <c r="FM224" s="31" t="str">
        <f t="shared" si="273"/>
        <v/>
      </c>
      <c r="FQ224" s="26" t="s">
        <v>349</v>
      </c>
      <c r="FR224" s="39" t="str">
        <f t="shared" ca="1" si="274"/>
        <v>NA</v>
      </c>
      <c r="GO224" t="str">
        <f t="shared" ca="1" si="275"/>
        <v/>
      </c>
      <c r="GP224" t="str">
        <f t="shared" si="276"/>
        <v/>
      </c>
      <c r="GS224" t="str">
        <f t="shared" ca="1" si="277"/>
        <v/>
      </c>
      <c r="GY224" t="str">
        <f t="shared" ca="1" si="278"/>
        <v/>
      </c>
      <c r="GZ224" t="str">
        <f t="shared" si="279"/>
        <v/>
      </c>
      <c r="HF224" t="str">
        <f t="shared" ca="1" si="280"/>
        <v/>
      </c>
      <c r="HG224" s="31" t="str">
        <f t="shared" si="281"/>
        <v/>
      </c>
      <c r="HM224" t="str">
        <f t="shared" ca="1" si="282"/>
        <v/>
      </c>
      <c r="HN224" t="str">
        <f t="shared" si="283"/>
        <v/>
      </c>
      <c r="HT224" t="str">
        <f t="shared" ca="1" si="284"/>
        <v/>
      </c>
      <c r="HU224" t="str">
        <f t="shared" si="285"/>
        <v/>
      </c>
      <c r="IA224" s="37" t="str">
        <f t="shared" ca="1" si="286"/>
        <v/>
      </c>
      <c r="IB224" t="str">
        <f t="shared" si="287"/>
        <v/>
      </c>
      <c r="IH224" s="37" t="str">
        <f t="shared" ca="1" si="288"/>
        <v/>
      </c>
      <c r="II224" t="str">
        <f t="shared" si="289"/>
        <v/>
      </c>
      <c r="JT224" s="26" t="str">
        <f t="shared" si="290"/>
        <v/>
      </c>
      <c r="JV224" t="str">
        <f t="shared" si="291"/>
        <v/>
      </c>
      <c r="KK224" t="str">
        <f t="shared" si="292"/>
        <v/>
      </c>
      <c r="KM224" s="31" t="str">
        <f t="shared" si="293"/>
        <v/>
      </c>
      <c r="KP224" s="38" t="str">
        <f t="shared" si="294"/>
        <v/>
      </c>
      <c r="KX224" t="str">
        <f t="shared" si="295"/>
        <v/>
      </c>
      <c r="KY224" t="str">
        <f t="shared" si="296"/>
        <v/>
      </c>
      <c r="LB224" t="str">
        <f t="shared" si="297"/>
        <v/>
      </c>
      <c r="LD224" t="str">
        <f t="shared" si="298"/>
        <v/>
      </c>
      <c r="LE224" t="str">
        <f t="shared" si="299"/>
        <v/>
      </c>
      <c r="LO224" t="str">
        <f t="shared" si="300"/>
        <v/>
      </c>
    </row>
    <row r="225" spans="1:327" ht="16" x14ac:dyDescent="0.2">
      <c r="A225" t="e">
        <f t="shared" ca="1" si="228"/>
        <v>#N/A</v>
      </c>
      <c r="E225" s="27" t="str">
        <f t="shared" ca="1" si="229"/>
        <v>Feb</v>
      </c>
      <c r="F225" s="27" t="str">
        <f t="shared" ca="1" si="230"/>
        <v>Jul</v>
      </c>
      <c r="G225" s="28" t="str">
        <f t="shared" ca="1" si="231"/>
        <v/>
      </c>
      <c r="H225" t="str">
        <f t="shared" si="232"/>
        <v/>
      </c>
      <c r="I225" s="26">
        <f t="shared" ca="1" si="233"/>
        <v>19</v>
      </c>
      <c r="L225" s="31" t="str">
        <f t="shared" si="234"/>
        <v/>
      </c>
      <c r="O225" s="26">
        <f t="shared" ca="1" si="235"/>
        <v>16</v>
      </c>
      <c r="P225" s="26" t="str">
        <f t="shared" ca="1" si="236"/>
        <v>No</v>
      </c>
      <c r="Q225" s="26" t="str">
        <f t="shared" ca="1" si="236"/>
        <v>Yes</v>
      </c>
      <c r="R225" s="26" t="str">
        <f t="shared" ca="1" si="236"/>
        <v>No</v>
      </c>
      <c r="S225" s="26" t="str">
        <f t="shared" ca="1" si="237"/>
        <v>African</v>
      </c>
      <c r="T225" s="26" t="str">
        <f t="shared" ca="1" si="238"/>
        <v>No</v>
      </c>
      <c r="U225" s="26">
        <f t="shared" ca="1" si="239"/>
        <v>3132</v>
      </c>
      <c r="X225" s="26" t="str">
        <f t="shared" ca="1" si="240"/>
        <v>No</v>
      </c>
      <c r="Y225" s="26" t="str">
        <f t="shared" ca="1" si="240"/>
        <v>Yes</v>
      </c>
      <c r="Z225" s="26" t="str">
        <f t="shared" ca="1" si="240"/>
        <v>Yes</v>
      </c>
      <c r="AA225" s="26" t="str">
        <f t="shared" ca="1" si="226"/>
        <v>No</v>
      </c>
      <c r="AB225" s="26" t="str">
        <f t="shared" ca="1" si="226"/>
        <v>No</v>
      </c>
      <c r="AG225" s="26" t="str">
        <f t="shared" ca="1" si="241"/>
        <v>Yes</v>
      </c>
      <c r="AH225" s="26" t="str">
        <f t="shared" ca="1" si="241"/>
        <v>Yes</v>
      </c>
      <c r="AI225" s="26" t="str">
        <f t="shared" ca="1" si="241"/>
        <v>Yes</v>
      </c>
      <c r="AJ225" s="26" t="str">
        <f t="shared" ca="1" si="227"/>
        <v>Yes</v>
      </c>
      <c r="AK225" s="26" t="str">
        <f t="shared" ca="1" si="227"/>
        <v>No</v>
      </c>
      <c r="AL225" s="26" t="str">
        <f t="shared" ca="1" si="227"/>
        <v>Yes</v>
      </c>
      <c r="AM225" s="26">
        <f t="shared" ca="1" si="242"/>
        <v>2</v>
      </c>
      <c r="AN225" s="26">
        <f t="shared" ca="1" si="243"/>
        <v>1</v>
      </c>
      <c r="AT225" t="str">
        <f t="shared" ca="1" si="244"/>
        <v>Male</v>
      </c>
      <c r="AU225">
        <f t="shared" ca="1" si="245"/>
        <v>560</v>
      </c>
      <c r="AV225">
        <f t="shared" ca="1" si="246"/>
        <v>3</v>
      </c>
      <c r="AW225">
        <f t="shared" ca="1" si="247"/>
        <v>31</v>
      </c>
      <c r="AX225">
        <f t="shared" ca="1" si="248"/>
        <v>2</v>
      </c>
      <c r="BB225" t="str">
        <f t="shared" ca="1" si="249"/>
        <v>Vaginal</v>
      </c>
      <c r="BC225" t="str">
        <f t="shared" ca="1" si="250"/>
        <v>No</v>
      </c>
      <c r="BD225" t="str">
        <f t="shared" ca="1" si="250"/>
        <v>Yes</v>
      </c>
      <c r="BG225" t="str">
        <f t="shared" ca="1" si="251"/>
        <v>No</v>
      </c>
      <c r="BH225">
        <f t="shared" ca="1" si="252"/>
        <v>34</v>
      </c>
      <c r="BI225">
        <f t="shared" ca="1" si="253"/>
        <v>-18</v>
      </c>
      <c r="BJ225">
        <f t="shared" ca="1" si="254"/>
        <v>1</v>
      </c>
      <c r="BK225" t="str">
        <f t="shared" si="255"/>
        <v/>
      </c>
      <c r="BL225" s="26" t="str">
        <f t="shared" ca="1" si="256"/>
        <v>NA</v>
      </c>
      <c r="BO225" s="26" t="str">
        <f t="shared" ca="1" si="257"/>
        <v>Yes</v>
      </c>
      <c r="CD225" s="26" t="str">
        <f t="shared" ca="1" si="258"/>
        <v>No</v>
      </c>
      <c r="CE225" s="26" t="str">
        <f t="shared" ca="1" si="259"/>
        <v>NA</v>
      </c>
      <c r="CI225" s="31" t="str">
        <f t="shared" si="260"/>
        <v/>
      </c>
      <c r="CJ225" s="26" t="str">
        <f t="shared" ca="1" si="261"/>
        <v>NA</v>
      </c>
      <c r="CK225" s="26" t="str">
        <f t="shared" ca="1" si="262"/>
        <v>Yes</v>
      </c>
      <c r="DN225" s="26" t="str">
        <f t="shared" ca="1" si="263"/>
        <v>Yes</v>
      </c>
      <c r="DV225" t="str">
        <f t="shared" si="264"/>
        <v/>
      </c>
      <c r="DZ225" t="str">
        <f t="shared" si="265"/>
        <v/>
      </c>
      <c r="EA225" t="str">
        <f t="shared" si="266"/>
        <v/>
      </c>
      <c r="EB225" t="str">
        <f t="shared" si="267"/>
        <v/>
      </c>
      <c r="EC225" t="str">
        <f t="shared" si="268"/>
        <v/>
      </c>
      <c r="ED225" t="str">
        <f t="shared" si="269"/>
        <v/>
      </c>
      <c r="EE225" s="34" t="str">
        <f t="shared" si="270"/>
        <v/>
      </c>
      <c r="ER225" s="32" t="str">
        <f t="shared" si="271"/>
        <v/>
      </c>
      <c r="FA225" s="31" t="str">
        <f t="shared" si="272"/>
        <v/>
      </c>
      <c r="FM225" s="31" t="str">
        <f t="shared" si="273"/>
        <v/>
      </c>
      <c r="FQ225" s="26" t="s">
        <v>350</v>
      </c>
      <c r="FR225" s="39" t="str">
        <f t="shared" ca="1" si="274"/>
        <v>Other</v>
      </c>
      <c r="GO225" t="str">
        <f t="shared" ca="1" si="275"/>
        <v/>
      </c>
      <c r="GP225" t="str">
        <f t="shared" si="276"/>
        <v/>
      </c>
      <c r="GS225" t="str">
        <f t="shared" ca="1" si="277"/>
        <v/>
      </c>
      <c r="GY225" t="str">
        <f t="shared" ca="1" si="278"/>
        <v/>
      </c>
      <c r="GZ225" t="str">
        <f t="shared" si="279"/>
        <v/>
      </c>
      <c r="HF225" t="str">
        <f t="shared" ca="1" si="280"/>
        <v/>
      </c>
      <c r="HG225" s="31" t="str">
        <f t="shared" si="281"/>
        <v/>
      </c>
      <c r="HM225" t="str">
        <f t="shared" ca="1" si="282"/>
        <v/>
      </c>
      <c r="HN225" t="str">
        <f t="shared" si="283"/>
        <v/>
      </c>
      <c r="HT225" t="str">
        <f t="shared" ca="1" si="284"/>
        <v/>
      </c>
      <c r="HU225" t="str">
        <f t="shared" si="285"/>
        <v/>
      </c>
      <c r="IA225" s="37" t="str">
        <f t="shared" ca="1" si="286"/>
        <v/>
      </c>
      <c r="IB225" t="str">
        <f t="shared" si="287"/>
        <v/>
      </c>
      <c r="IH225" s="37" t="str">
        <f t="shared" ca="1" si="288"/>
        <v/>
      </c>
      <c r="II225" t="str">
        <f t="shared" si="289"/>
        <v/>
      </c>
      <c r="JT225" s="26" t="str">
        <f t="shared" si="290"/>
        <v/>
      </c>
      <c r="JV225" t="str">
        <f t="shared" si="291"/>
        <v/>
      </c>
      <c r="KK225" t="str">
        <f t="shared" si="292"/>
        <v/>
      </c>
      <c r="KM225" s="31" t="str">
        <f t="shared" si="293"/>
        <v/>
      </c>
      <c r="KP225" s="38" t="str">
        <f t="shared" si="294"/>
        <v/>
      </c>
      <c r="KX225" t="str">
        <f t="shared" si="295"/>
        <v/>
      </c>
      <c r="KY225" t="str">
        <f t="shared" si="296"/>
        <v/>
      </c>
      <c r="LB225" t="str">
        <f t="shared" si="297"/>
        <v/>
      </c>
      <c r="LD225" t="str">
        <f t="shared" si="298"/>
        <v/>
      </c>
      <c r="LE225" t="str">
        <f t="shared" si="299"/>
        <v/>
      </c>
      <c r="LO225" t="str">
        <f t="shared" si="300"/>
        <v/>
      </c>
    </row>
    <row r="226" spans="1:327" ht="16" x14ac:dyDescent="0.2">
      <c r="A226" t="e">
        <f t="shared" ca="1" si="228"/>
        <v>#N/A</v>
      </c>
      <c r="E226" s="27" t="str">
        <f t="shared" ca="1" si="229"/>
        <v>May</v>
      </c>
      <c r="F226" s="27" t="str">
        <f t="shared" ca="1" si="230"/>
        <v>May</v>
      </c>
      <c r="G226" s="28" t="str">
        <f t="shared" ca="1" si="231"/>
        <v/>
      </c>
      <c r="H226" t="str">
        <f t="shared" si="232"/>
        <v/>
      </c>
      <c r="I226" s="26">
        <f t="shared" ca="1" si="233"/>
        <v>85</v>
      </c>
      <c r="L226" s="31" t="str">
        <f t="shared" si="234"/>
        <v/>
      </c>
      <c r="O226" s="26">
        <f t="shared" ca="1" si="235"/>
        <v>20</v>
      </c>
      <c r="P226" s="26" t="str">
        <f t="shared" ca="1" si="236"/>
        <v>Yes</v>
      </c>
      <c r="Q226" s="26" t="str">
        <f t="shared" ca="1" si="236"/>
        <v>No</v>
      </c>
      <c r="R226" s="26" t="str">
        <f t="shared" ca="1" si="236"/>
        <v>No</v>
      </c>
      <c r="S226" s="26" t="str">
        <f t="shared" ca="1" si="237"/>
        <v>Asian</v>
      </c>
      <c r="T226" s="26" t="str">
        <f t="shared" ca="1" si="238"/>
        <v>Yes</v>
      </c>
      <c r="U226" s="26">
        <f t="shared" ca="1" si="239"/>
        <v>3355</v>
      </c>
      <c r="X226" s="26" t="str">
        <f t="shared" ca="1" si="240"/>
        <v>Yes</v>
      </c>
      <c r="Y226" s="26" t="str">
        <f t="shared" ca="1" si="240"/>
        <v>No</v>
      </c>
      <c r="Z226" s="26" t="str">
        <f t="shared" ca="1" si="240"/>
        <v>Yes</v>
      </c>
      <c r="AA226" s="26" t="str">
        <f t="shared" ca="1" si="226"/>
        <v>No</v>
      </c>
      <c r="AB226" s="26" t="str">
        <f t="shared" ca="1" si="226"/>
        <v>Yes</v>
      </c>
      <c r="AG226" s="26" t="str">
        <f t="shared" ca="1" si="241"/>
        <v>No</v>
      </c>
      <c r="AH226" s="26" t="str">
        <f t="shared" ca="1" si="241"/>
        <v>No</v>
      </c>
      <c r="AI226" s="26" t="str">
        <f t="shared" ca="1" si="241"/>
        <v>No</v>
      </c>
      <c r="AJ226" s="26" t="str">
        <f t="shared" ca="1" si="227"/>
        <v>Yes</v>
      </c>
      <c r="AK226" s="26" t="str">
        <f t="shared" ca="1" si="227"/>
        <v>Yes</v>
      </c>
      <c r="AL226" s="26" t="str">
        <f t="shared" ca="1" si="227"/>
        <v>No</v>
      </c>
      <c r="AM226" s="26">
        <f t="shared" ca="1" si="242"/>
        <v>9</v>
      </c>
      <c r="AN226" s="26">
        <f t="shared" ca="1" si="243"/>
        <v>2</v>
      </c>
      <c r="AT226" t="str">
        <f t="shared" ca="1" si="244"/>
        <v>Male</v>
      </c>
      <c r="AU226">
        <f t="shared" ca="1" si="245"/>
        <v>2525</v>
      </c>
      <c r="AV226">
        <f t="shared" ca="1" si="246"/>
        <v>-3</v>
      </c>
      <c r="AW226">
        <f t="shared" ca="1" si="247"/>
        <v>25</v>
      </c>
      <c r="AX226">
        <f t="shared" ca="1" si="248"/>
        <v>3</v>
      </c>
      <c r="BB226" t="str">
        <f t="shared" ca="1" si="249"/>
        <v>EMLUCS</v>
      </c>
      <c r="BC226" t="str">
        <f t="shared" ca="1" si="250"/>
        <v>No</v>
      </c>
      <c r="BD226" t="str">
        <f t="shared" ca="1" si="250"/>
        <v>Yes</v>
      </c>
      <c r="BG226" t="str">
        <f t="shared" ca="1" si="251"/>
        <v>Yes</v>
      </c>
      <c r="BH226">
        <f t="shared" ca="1" si="252"/>
        <v>38</v>
      </c>
      <c r="BI226">
        <f t="shared" ca="1" si="253"/>
        <v>-2</v>
      </c>
      <c r="BJ226">
        <f t="shared" ca="1" si="254"/>
        <v>12</v>
      </c>
      <c r="BK226" t="str">
        <f t="shared" si="255"/>
        <v/>
      </c>
      <c r="BL226" s="26">
        <f t="shared" ca="1" si="256"/>
        <v>14</v>
      </c>
      <c r="BO226" s="26" t="str">
        <f t="shared" ca="1" si="257"/>
        <v>Yes</v>
      </c>
      <c r="CD226" s="26" t="str">
        <f t="shared" ca="1" si="258"/>
        <v>No</v>
      </c>
      <c r="CE226" s="26" t="str">
        <f t="shared" ca="1" si="259"/>
        <v>NA</v>
      </c>
      <c r="CI226" s="31" t="str">
        <f t="shared" si="260"/>
        <v/>
      </c>
      <c r="CJ226" s="26" t="str">
        <f t="shared" ca="1" si="261"/>
        <v>NA</v>
      </c>
      <c r="CK226" s="26" t="str">
        <f t="shared" ca="1" si="262"/>
        <v>No</v>
      </c>
      <c r="DN226" s="26" t="str">
        <f t="shared" ca="1" si="263"/>
        <v>Yes</v>
      </c>
      <c r="DV226" t="str">
        <f t="shared" si="264"/>
        <v/>
      </c>
      <c r="DZ226" t="str">
        <f t="shared" si="265"/>
        <v/>
      </c>
      <c r="EA226" t="str">
        <f t="shared" si="266"/>
        <v/>
      </c>
      <c r="EB226" t="str">
        <f t="shared" si="267"/>
        <v/>
      </c>
      <c r="EC226" t="str">
        <f t="shared" si="268"/>
        <v/>
      </c>
      <c r="ED226" t="str">
        <f t="shared" si="269"/>
        <v/>
      </c>
      <c r="EE226" s="34" t="str">
        <f t="shared" si="270"/>
        <v/>
      </c>
      <c r="ER226" s="32" t="str">
        <f t="shared" si="271"/>
        <v/>
      </c>
      <c r="FA226" s="31" t="str">
        <f t="shared" si="272"/>
        <v/>
      </c>
      <c r="FM226" s="31" t="str">
        <f t="shared" si="273"/>
        <v/>
      </c>
      <c r="FQ226" s="26" t="s">
        <v>350</v>
      </c>
      <c r="FR226" s="39" t="str">
        <f t="shared" ca="1" si="274"/>
        <v>GPC</v>
      </c>
      <c r="GO226" t="str">
        <f t="shared" ca="1" si="275"/>
        <v/>
      </c>
      <c r="GP226" t="str">
        <f t="shared" si="276"/>
        <v/>
      </c>
      <c r="GS226" t="str">
        <f t="shared" ca="1" si="277"/>
        <v/>
      </c>
      <c r="GY226" t="str">
        <f t="shared" ca="1" si="278"/>
        <v/>
      </c>
      <c r="GZ226" t="str">
        <f t="shared" si="279"/>
        <v/>
      </c>
      <c r="HF226" t="str">
        <f t="shared" ca="1" si="280"/>
        <v/>
      </c>
      <c r="HG226" s="31" t="str">
        <f t="shared" si="281"/>
        <v/>
      </c>
      <c r="HM226" t="str">
        <f t="shared" ca="1" si="282"/>
        <v/>
      </c>
      <c r="HN226" t="str">
        <f t="shared" si="283"/>
        <v/>
      </c>
      <c r="HT226" t="str">
        <f t="shared" ca="1" si="284"/>
        <v/>
      </c>
      <c r="HU226" t="str">
        <f t="shared" si="285"/>
        <v/>
      </c>
      <c r="IA226" s="37" t="str">
        <f t="shared" ca="1" si="286"/>
        <v/>
      </c>
      <c r="IB226" t="str">
        <f t="shared" si="287"/>
        <v/>
      </c>
      <c r="IH226" s="37" t="str">
        <f t="shared" ca="1" si="288"/>
        <v/>
      </c>
      <c r="II226" t="str">
        <f t="shared" si="289"/>
        <v/>
      </c>
      <c r="JT226" s="26" t="str">
        <f t="shared" si="290"/>
        <v/>
      </c>
      <c r="JV226" t="str">
        <f t="shared" si="291"/>
        <v/>
      </c>
      <c r="KK226" t="str">
        <f t="shared" si="292"/>
        <v/>
      </c>
      <c r="KM226" s="31" t="str">
        <f t="shared" si="293"/>
        <v/>
      </c>
      <c r="KP226" s="38" t="str">
        <f t="shared" si="294"/>
        <v/>
      </c>
      <c r="KX226" t="str">
        <f t="shared" si="295"/>
        <v/>
      </c>
      <c r="KY226" t="str">
        <f t="shared" si="296"/>
        <v/>
      </c>
      <c r="LB226" t="str">
        <f t="shared" si="297"/>
        <v/>
      </c>
      <c r="LD226" t="str">
        <f t="shared" si="298"/>
        <v/>
      </c>
      <c r="LE226" t="str">
        <f t="shared" si="299"/>
        <v/>
      </c>
      <c r="LO226" t="str">
        <f t="shared" si="300"/>
        <v/>
      </c>
    </row>
    <row r="227" spans="1:327" ht="16" x14ac:dyDescent="0.2">
      <c r="A227" t="e">
        <f t="shared" ca="1" si="228"/>
        <v>#N/A</v>
      </c>
      <c r="E227" s="27" t="str">
        <f t="shared" ca="1" si="229"/>
        <v>Jan</v>
      </c>
      <c r="F227" s="27" t="str">
        <f t="shared" ca="1" si="230"/>
        <v>Mar</v>
      </c>
      <c r="G227" s="28" t="str">
        <f t="shared" ca="1" si="231"/>
        <v/>
      </c>
      <c r="H227" t="str">
        <f t="shared" si="232"/>
        <v/>
      </c>
      <c r="I227" s="26">
        <f t="shared" ca="1" si="233"/>
        <v>24</v>
      </c>
      <c r="L227" s="31" t="str">
        <f t="shared" si="234"/>
        <v/>
      </c>
      <c r="O227" s="26">
        <f t="shared" ca="1" si="235"/>
        <v>25</v>
      </c>
      <c r="P227" s="26" t="str">
        <f t="shared" ca="1" si="236"/>
        <v>No</v>
      </c>
      <c r="Q227" s="26" t="str">
        <f t="shared" ca="1" si="236"/>
        <v>Yes</v>
      </c>
      <c r="R227" s="26" t="str">
        <f t="shared" ca="1" si="236"/>
        <v>Yes</v>
      </c>
      <c r="S227" s="26" t="str">
        <f t="shared" ca="1" si="237"/>
        <v>Asian</v>
      </c>
      <c r="T227" s="26" t="str">
        <f t="shared" ca="1" si="238"/>
        <v>Yes</v>
      </c>
      <c r="U227" s="26">
        <f t="shared" ca="1" si="239"/>
        <v>3851</v>
      </c>
      <c r="X227" s="26" t="str">
        <f t="shared" ca="1" si="240"/>
        <v>No</v>
      </c>
      <c r="Y227" s="26" t="str">
        <f t="shared" ca="1" si="240"/>
        <v>No</v>
      </c>
      <c r="Z227" s="26" t="str">
        <f t="shared" ca="1" si="240"/>
        <v>No</v>
      </c>
      <c r="AA227" s="26" t="str">
        <f t="shared" ca="1" si="226"/>
        <v>Yes</v>
      </c>
      <c r="AB227" s="26" t="str">
        <f t="shared" ca="1" si="226"/>
        <v>No</v>
      </c>
      <c r="AG227" s="26" t="str">
        <f t="shared" ca="1" si="241"/>
        <v>Yes</v>
      </c>
      <c r="AH227" s="26" t="str">
        <f t="shared" ca="1" si="241"/>
        <v>Yes</v>
      </c>
      <c r="AI227" s="26" t="str">
        <f t="shared" ca="1" si="241"/>
        <v>No</v>
      </c>
      <c r="AJ227" s="26" t="str">
        <f t="shared" ca="1" si="227"/>
        <v>Yes</v>
      </c>
      <c r="AK227" s="26" t="str">
        <f t="shared" ca="1" si="227"/>
        <v>No</v>
      </c>
      <c r="AL227" s="26" t="str">
        <f t="shared" ca="1" si="227"/>
        <v>Yes</v>
      </c>
      <c r="AM227" s="26">
        <f t="shared" ca="1" si="242"/>
        <v>3</v>
      </c>
      <c r="AN227" s="26">
        <f t="shared" ca="1" si="243"/>
        <v>1</v>
      </c>
      <c r="AT227" t="str">
        <f t="shared" ca="1" si="244"/>
        <v>Male</v>
      </c>
      <c r="AU227">
        <f t="shared" ca="1" si="245"/>
        <v>2560</v>
      </c>
      <c r="AV227">
        <f t="shared" ca="1" si="246"/>
        <v>0</v>
      </c>
      <c r="AW227">
        <f t="shared" ca="1" si="247"/>
        <v>23</v>
      </c>
      <c r="AX227">
        <f t="shared" ca="1" si="248"/>
        <v>6</v>
      </c>
      <c r="BB227" t="str">
        <f t="shared" ca="1" si="249"/>
        <v>INSTRUMENTAL</v>
      </c>
      <c r="BC227" t="str">
        <f t="shared" ca="1" si="250"/>
        <v>No</v>
      </c>
      <c r="BD227" t="str">
        <f t="shared" ca="1" si="250"/>
        <v>No</v>
      </c>
      <c r="BG227" t="str">
        <f t="shared" ca="1" si="251"/>
        <v>Yes</v>
      </c>
      <c r="BH227">
        <f t="shared" ca="1" si="252"/>
        <v>36</v>
      </c>
      <c r="BI227">
        <f t="shared" ca="1" si="253"/>
        <v>3</v>
      </c>
      <c r="BJ227">
        <f t="shared" ca="1" si="254"/>
        <v>20</v>
      </c>
      <c r="BK227" t="str">
        <f t="shared" si="255"/>
        <v/>
      </c>
      <c r="BL227" s="26">
        <f t="shared" ca="1" si="256"/>
        <v>22</v>
      </c>
      <c r="BO227" s="26" t="str">
        <f t="shared" ca="1" si="257"/>
        <v>Yes</v>
      </c>
      <c r="CD227" s="26" t="str">
        <f t="shared" ca="1" si="258"/>
        <v>Yes</v>
      </c>
      <c r="CE227" s="26" t="str">
        <f t="shared" ca="1" si="259"/>
        <v>LMA</v>
      </c>
      <c r="CI227" s="31" t="str">
        <f t="shared" si="260"/>
        <v/>
      </c>
      <c r="CJ227" s="26" t="str">
        <f t="shared" ca="1" si="261"/>
        <v>NICU</v>
      </c>
      <c r="CK227" s="26" t="str">
        <f t="shared" ca="1" si="262"/>
        <v>No</v>
      </c>
      <c r="DN227" s="26" t="str">
        <f t="shared" ca="1" si="263"/>
        <v>Yes</v>
      </c>
      <c r="DV227" t="str">
        <f t="shared" si="264"/>
        <v/>
      </c>
      <c r="DZ227" t="str">
        <f t="shared" si="265"/>
        <v/>
      </c>
      <c r="EA227" t="str">
        <f t="shared" si="266"/>
        <v/>
      </c>
      <c r="EB227" t="str">
        <f t="shared" si="267"/>
        <v/>
      </c>
      <c r="EC227" t="str">
        <f t="shared" si="268"/>
        <v/>
      </c>
      <c r="ED227" t="str">
        <f t="shared" si="269"/>
        <v/>
      </c>
      <c r="EE227" s="34" t="str">
        <f t="shared" si="270"/>
        <v/>
      </c>
      <c r="ER227" s="32" t="str">
        <f t="shared" si="271"/>
        <v/>
      </c>
      <c r="FA227" s="31" t="str">
        <f t="shared" si="272"/>
        <v/>
      </c>
      <c r="FM227" s="31" t="str">
        <f t="shared" si="273"/>
        <v/>
      </c>
      <c r="FQ227" s="26" t="s">
        <v>350</v>
      </c>
      <c r="FR227" s="39" t="str">
        <f t="shared" ca="1" si="274"/>
        <v>GPC</v>
      </c>
      <c r="GO227" t="str">
        <f t="shared" ca="1" si="275"/>
        <v/>
      </c>
      <c r="GP227" t="str">
        <f t="shared" si="276"/>
        <v/>
      </c>
      <c r="GS227" t="str">
        <f t="shared" ca="1" si="277"/>
        <v/>
      </c>
      <c r="GY227" t="str">
        <f t="shared" ca="1" si="278"/>
        <v/>
      </c>
      <c r="GZ227" t="str">
        <f t="shared" si="279"/>
        <v/>
      </c>
      <c r="HF227" t="str">
        <f t="shared" ca="1" si="280"/>
        <v/>
      </c>
      <c r="HG227" s="31" t="str">
        <f t="shared" si="281"/>
        <v/>
      </c>
      <c r="HM227" t="str">
        <f t="shared" ca="1" si="282"/>
        <v/>
      </c>
      <c r="HN227" t="str">
        <f t="shared" si="283"/>
        <v/>
      </c>
      <c r="HT227" t="str">
        <f t="shared" ca="1" si="284"/>
        <v/>
      </c>
      <c r="HU227" t="str">
        <f t="shared" si="285"/>
        <v/>
      </c>
      <c r="IA227" s="37" t="str">
        <f t="shared" ca="1" si="286"/>
        <v/>
      </c>
      <c r="IB227" t="str">
        <f t="shared" si="287"/>
        <v/>
      </c>
      <c r="IH227" s="37" t="str">
        <f t="shared" ca="1" si="288"/>
        <v/>
      </c>
      <c r="II227" t="str">
        <f t="shared" si="289"/>
        <v/>
      </c>
      <c r="JT227" s="26" t="str">
        <f t="shared" si="290"/>
        <v/>
      </c>
      <c r="JV227" t="str">
        <f t="shared" si="291"/>
        <v/>
      </c>
      <c r="KK227" t="str">
        <f t="shared" si="292"/>
        <v/>
      </c>
      <c r="KM227" s="31" t="str">
        <f t="shared" si="293"/>
        <v/>
      </c>
      <c r="KP227" s="38" t="str">
        <f t="shared" si="294"/>
        <v/>
      </c>
      <c r="KX227" t="str">
        <f t="shared" si="295"/>
        <v/>
      </c>
      <c r="KY227" t="str">
        <f t="shared" si="296"/>
        <v/>
      </c>
      <c r="LB227" t="str">
        <f t="shared" si="297"/>
        <v/>
      </c>
      <c r="LD227" t="str">
        <f t="shared" si="298"/>
        <v/>
      </c>
      <c r="LE227" t="str">
        <f t="shared" si="299"/>
        <v/>
      </c>
      <c r="LO227" t="str">
        <f t="shared" si="300"/>
        <v/>
      </c>
    </row>
    <row r="228" spans="1:327" ht="16" x14ac:dyDescent="0.2">
      <c r="A228" t="e">
        <f t="shared" ca="1" si="228"/>
        <v>#N/A</v>
      </c>
      <c r="E228" s="27" t="str">
        <f t="shared" ca="1" si="229"/>
        <v>Sep</v>
      </c>
      <c r="F228" s="27" t="str">
        <f t="shared" ca="1" si="230"/>
        <v>Dec</v>
      </c>
      <c r="G228" s="28" t="str">
        <f t="shared" ca="1" si="231"/>
        <v/>
      </c>
      <c r="H228" t="str">
        <f t="shared" si="232"/>
        <v/>
      </c>
      <c r="I228" s="26">
        <f t="shared" ca="1" si="233"/>
        <v>92</v>
      </c>
      <c r="L228" s="31" t="str">
        <f t="shared" si="234"/>
        <v/>
      </c>
      <c r="O228" s="26">
        <f t="shared" ca="1" si="235"/>
        <v>43</v>
      </c>
      <c r="P228" s="26" t="str">
        <f t="shared" ca="1" si="236"/>
        <v>No</v>
      </c>
      <c r="Q228" s="26" t="str">
        <f t="shared" ca="1" si="236"/>
        <v>No</v>
      </c>
      <c r="R228" s="26" t="str">
        <f t="shared" ca="1" si="236"/>
        <v>No</v>
      </c>
      <c r="S228" s="26" t="str">
        <f t="shared" ca="1" si="237"/>
        <v>Hispanic</v>
      </c>
      <c r="T228" s="26" t="str">
        <f t="shared" ca="1" si="238"/>
        <v>Yes</v>
      </c>
      <c r="U228" s="26">
        <f t="shared" ca="1" si="239"/>
        <v>3012</v>
      </c>
      <c r="X228" s="26" t="str">
        <f t="shared" ca="1" si="240"/>
        <v>No</v>
      </c>
      <c r="Y228" s="26" t="str">
        <f t="shared" ca="1" si="240"/>
        <v>Yes</v>
      </c>
      <c r="Z228" s="26" t="str">
        <f t="shared" ca="1" si="240"/>
        <v>Yes</v>
      </c>
      <c r="AA228" s="26" t="str">
        <f t="shared" ca="1" si="226"/>
        <v>Yes</v>
      </c>
      <c r="AB228" s="26" t="str">
        <f t="shared" ca="1" si="226"/>
        <v>No</v>
      </c>
      <c r="AG228" s="26" t="str">
        <f t="shared" ca="1" si="241"/>
        <v>No</v>
      </c>
      <c r="AH228" s="26" t="str">
        <f t="shared" ca="1" si="241"/>
        <v>No</v>
      </c>
      <c r="AI228" s="26" t="str">
        <f t="shared" ca="1" si="241"/>
        <v>Yes</v>
      </c>
      <c r="AJ228" s="26" t="str">
        <f t="shared" ca="1" si="227"/>
        <v>No</v>
      </c>
      <c r="AK228" s="26" t="str">
        <f t="shared" ca="1" si="227"/>
        <v>No</v>
      </c>
      <c r="AL228" s="26" t="str">
        <f t="shared" ca="1" si="227"/>
        <v>Yes</v>
      </c>
      <c r="AM228" s="26">
        <f t="shared" ca="1" si="242"/>
        <v>8</v>
      </c>
      <c r="AN228" s="26">
        <f t="shared" ca="1" si="243"/>
        <v>2</v>
      </c>
      <c r="AT228" t="str">
        <f t="shared" ca="1" si="244"/>
        <v>Female</v>
      </c>
      <c r="AU228">
        <f t="shared" ca="1" si="245"/>
        <v>2567</v>
      </c>
      <c r="AV228">
        <f t="shared" ca="1" si="246"/>
        <v>1</v>
      </c>
      <c r="AW228">
        <f t="shared" ca="1" si="247"/>
        <v>33</v>
      </c>
      <c r="AX228">
        <f t="shared" ca="1" si="248"/>
        <v>5</v>
      </c>
      <c r="BB228" t="str">
        <f t="shared" ca="1" si="249"/>
        <v>ELUCS</v>
      </c>
      <c r="BC228" t="str">
        <f t="shared" ca="1" si="250"/>
        <v>No</v>
      </c>
      <c r="BD228" t="str">
        <f t="shared" ca="1" si="250"/>
        <v>Yes</v>
      </c>
      <c r="BG228" t="str">
        <f t="shared" ca="1" si="251"/>
        <v>No</v>
      </c>
      <c r="BH228">
        <f t="shared" ca="1" si="252"/>
        <v>34</v>
      </c>
      <c r="BI228">
        <f t="shared" ca="1" si="253"/>
        <v>-3</v>
      </c>
      <c r="BJ228">
        <f t="shared" ca="1" si="254"/>
        <v>0</v>
      </c>
      <c r="BK228" t="str">
        <f t="shared" si="255"/>
        <v/>
      </c>
      <c r="BL228" s="26" t="str">
        <f t="shared" ca="1" si="256"/>
        <v>NA</v>
      </c>
      <c r="BO228" s="26" t="str">
        <f t="shared" ca="1" si="257"/>
        <v>Yes</v>
      </c>
      <c r="CD228" s="26" t="str">
        <f t="shared" ca="1" si="258"/>
        <v>Yes</v>
      </c>
      <c r="CE228" s="26" t="str">
        <f t="shared" ca="1" si="259"/>
        <v>LMA</v>
      </c>
      <c r="CI228" s="31" t="str">
        <f t="shared" si="260"/>
        <v/>
      </c>
      <c r="CJ228" s="26" t="str">
        <f t="shared" ca="1" si="261"/>
        <v>OT</v>
      </c>
      <c r="CK228" s="26" t="str">
        <f t="shared" ca="1" si="262"/>
        <v>NA</v>
      </c>
      <c r="DN228" s="26" t="str">
        <f t="shared" ca="1" si="263"/>
        <v>No</v>
      </c>
      <c r="DV228" t="str">
        <f t="shared" si="264"/>
        <v/>
      </c>
      <c r="DZ228" t="str">
        <f t="shared" si="265"/>
        <v/>
      </c>
      <c r="EA228" t="str">
        <f t="shared" si="266"/>
        <v/>
      </c>
      <c r="EB228" t="str">
        <f t="shared" si="267"/>
        <v/>
      </c>
      <c r="EC228" t="str">
        <f t="shared" si="268"/>
        <v/>
      </c>
      <c r="ED228" t="str">
        <f t="shared" si="269"/>
        <v/>
      </c>
      <c r="EE228" s="34" t="str">
        <f t="shared" si="270"/>
        <v/>
      </c>
      <c r="ER228" s="32" t="str">
        <f t="shared" si="271"/>
        <v/>
      </c>
      <c r="FA228" s="31" t="str">
        <f t="shared" si="272"/>
        <v/>
      </c>
      <c r="FM228" s="31" t="str">
        <f t="shared" si="273"/>
        <v/>
      </c>
      <c r="FQ228" s="26" t="s">
        <v>349</v>
      </c>
      <c r="FR228" s="39" t="str">
        <f t="shared" ca="1" si="274"/>
        <v>NA</v>
      </c>
      <c r="GO228" t="str">
        <f t="shared" ca="1" si="275"/>
        <v/>
      </c>
      <c r="GP228" t="str">
        <f t="shared" si="276"/>
        <v/>
      </c>
      <c r="GS228" t="str">
        <f t="shared" ca="1" si="277"/>
        <v/>
      </c>
      <c r="GY228" t="str">
        <f t="shared" ca="1" si="278"/>
        <v/>
      </c>
      <c r="GZ228" t="str">
        <f t="shared" si="279"/>
        <v/>
      </c>
      <c r="HF228" t="str">
        <f t="shared" ca="1" si="280"/>
        <v/>
      </c>
      <c r="HG228" s="31" t="str">
        <f t="shared" si="281"/>
        <v/>
      </c>
      <c r="HM228" t="str">
        <f t="shared" ca="1" si="282"/>
        <v/>
      </c>
      <c r="HN228" t="str">
        <f t="shared" si="283"/>
        <v/>
      </c>
      <c r="HT228" t="str">
        <f t="shared" ca="1" si="284"/>
        <v/>
      </c>
      <c r="HU228" t="str">
        <f t="shared" si="285"/>
        <v/>
      </c>
      <c r="IA228" s="37" t="str">
        <f t="shared" ca="1" si="286"/>
        <v/>
      </c>
      <c r="IB228" t="str">
        <f t="shared" si="287"/>
        <v/>
      </c>
      <c r="IH228" s="37" t="str">
        <f t="shared" ca="1" si="288"/>
        <v/>
      </c>
      <c r="II228" t="str">
        <f t="shared" si="289"/>
        <v/>
      </c>
      <c r="JT228" s="26" t="str">
        <f t="shared" si="290"/>
        <v/>
      </c>
      <c r="JV228" t="str">
        <f t="shared" si="291"/>
        <v/>
      </c>
      <c r="KK228" t="str">
        <f t="shared" si="292"/>
        <v/>
      </c>
      <c r="KM228" s="31" t="str">
        <f t="shared" si="293"/>
        <v/>
      </c>
      <c r="KP228" s="38" t="str">
        <f t="shared" si="294"/>
        <v/>
      </c>
      <c r="KX228" t="str">
        <f t="shared" si="295"/>
        <v/>
      </c>
      <c r="KY228" t="str">
        <f t="shared" si="296"/>
        <v/>
      </c>
      <c r="LB228" t="str">
        <f t="shared" si="297"/>
        <v/>
      </c>
      <c r="LD228" t="str">
        <f t="shared" si="298"/>
        <v/>
      </c>
      <c r="LE228" t="str">
        <f t="shared" si="299"/>
        <v/>
      </c>
      <c r="LO228" t="str">
        <f t="shared" si="300"/>
        <v/>
      </c>
    </row>
    <row r="229" spans="1:327" ht="16" x14ac:dyDescent="0.2">
      <c r="A229" t="e">
        <f t="shared" ca="1" si="228"/>
        <v>#N/A</v>
      </c>
      <c r="E229" s="27" t="str">
        <f t="shared" ca="1" si="229"/>
        <v>Jun</v>
      </c>
      <c r="F229" s="27" t="str">
        <f t="shared" ca="1" si="230"/>
        <v>Nov</v>
      </c>
      <c r="G229" s="28" t="str">
        <f t="shared" ca="1" si="231"/>
        <v/>
      </c>
      <c r="H229" t="str">
        <f t="shared" si="232"/>
        <v/>
      </c>
      <c r="I229" s="26">
        <f t="shared" ca="1" si="233"/>
        <v>91</v>
      </c>
      <c r="L229" s="31" t="str">
        <f t="shared" si="234"/>
        <v/>
      </c>
      <c r="O229" s="26">
        <f t="shared" ca="1" si="235"/>
        <v>28</v>
      </c>
      <c r="P229" s="26" t="str">
        <f t="shared" ca="1" si="236"/>
        <v>Yes</v>
      </c>
      <c r="Q229" s="26" t="str">
        <f t="shared" ca="1" si="236"/>
        <v>No</v>
      </c>
      <c r="R229" s="26" t="str">
        <f t="shared" ca="1" si="236"/>
        <v>Yes</v>
      </c>
      <c r="S229" s="26" t="str">
        <f t="shared" ca="1" si="237"/>
        <v>Asian</v>
      </c>
      <c r="T229" s="26" t="str">
        <f t="shared" ca="1" si="238"/>
        <v>Yes</v>
      </c>
      <c r="U229" s="26">
        <f t="shared" ca="1" si="239"/>
        <v>3956</v>
      </c>
      <c r="X229" s="26" t="str">
        <f t="shared" ca="1" si="240"/>
        <v>Yes</v>
      </c>
      <c r="Y229" s="26" t="str">
        <f t="shared" ca="1" si="240"/>
        <v>Yes</v>
      </c>
      <c r="Z229" s="26" t="str">
        <f t="shared" ca="1" si="240"/>
        <v>Yes</v>
      </c>
      <c r="AA229" s="26" t="str">
        <f t="shared" ca="1" si="226"/>
        <v>No</v>
      </c>
      <c r="AB229" s="26" t="str">
        <f t="shared" ca="1" si="226"/>
        <v>Yes</v>
      </c>
      <c r="AG229" s="26" t="str">
        <f t="shared" ca="1" si="241"/>
        <v>No</v>
      </c>
      <c r="AH229" s="26" t="str">
        <f t="shared" ca="1" si="241"/>
        <v>Yes</v>
      </c>
      <c r="AI229" s="26" t="str">
        <f t="shared" ca="1" si="241"/>
        <v>No</v>
      </c>
      <c r="AJ229" s="26" t="str">
        <f t="shared" ca="1" si="227"/>
        <v>Yes</v>
      </c>
      <c r="AK229" s="26" t="str">
        <f t="shared" ca="1" si="227"/>
        <v>Yes</v>
      </c>
      <c r="AL229" s="26" t="str">
        <f t="shared" ca="1" si="227"/>
        <v>Yes</v>
      </c>
      <c r="AM229" s="26">
        <f t="shared" ca="1" si="242"/>
        <v>7</v>
      </c>
      <c r="AN229" s="26">
        <f t="shared" ca="1" si="243"/>
        <v>2</v>
      </c>
      <c r="AT229" t="str">
        <f t="shared" ca="1" si="244"/>
        <v>Male</v>
      </c>
      <c r="AU229">
        <f t="shared" ca="1" si="245"/>
        <v>2200</v>
      </c>
      <c r="AV229">
        <f t="shared" ca="1" si="246"/>
        <v>3</v>
      </c>
      <c r="AW229">
        <f t="shared" ca="1" si="247"/>
        <v>22</v>
      </c>
      <c r="AX229">
        <f t="shared" ca="1" si="248"/>
        <v>3</v>
      </c>
      <c r="BB229" t="str">
        <f t="shared" ca="1" si="249"/>
        <v>INSTRUMENTAL</v>
      </c>
      <c r="BC229" t="str">
        <f t="shared" ca="1" si="250"/>
        <v>Yes</v>
      </c>
      <c r="BD229" t="str">
        <f t="shared" ca="1" si="250"/>
        <v>Yes</v>
      </c>
      <c r="BG229" t="str">
        <f t="shared" ca="1" si="251"/>
        <v>Yes</v>
      </c>
      <c r="BH229">
        <f t="shared" ca="1" si="252"/>
        <v>35</v>
      </c>
      <c r="BI229">
        <f t="shared" ca="1" si="253"/>
        <v>-19</v>
      </c>
      <c r="BJ229">
        <f t="shared" ca="1" si="254"/>
        <v>11</v>
      </c>
      <c r="BK229" t="str">
        <f t="shared" si="255"/>
        <v/>
      </c>
      <c r="BL229" s="26">
        <f t="shared" ca="1" si="256"/>
        <v>13</v>
      </c>
      <c r="BO229" s="26" t="str">
        <f t="shared" ca="1" si="257"/>
        <v>Yes</v>
      </c>
      <c r="CD229" s="26" t="str">
        <f t="shared" ca="1" si="258"/>
        <v>Yes</v>
      </c>
      <c r="CE229" s="26" t="str">
        <f t="shared" ca="1" si="259"/>
        <v>LMA</v>
      </c>
      <c r="CI229" s="31" t="str">
        <f t="shared" si="260"/>
        <v/>
      </c>
      <c r="CJ229" s="26" t="str">
        <f t="shared" ca="1" si="261"/>
        <v>BS</v>
      </c>
      <c r="CK229" s="26" t="str">
        <f t="shared" ca="1" si="262"/>
        <v>No</v>
      </c>
      <c r="DN229" s="26" t="str">
        <f t="shared" ca="1" si="263"/>
        <v>Yes</v>
      </c>
      <c r="DV229" t="str">
        <f t="shared" si="264"/>
        <v/>
      </c>
      <c r="DZ229" t="str">
        <f t="shared" si="265"/>
        <v/>
      </c>
      <c r="EA229" t="str">
        <f t="shared" si="266"/>
        <v/>
      </c>
      <c r="EB229" t="str">
        <f t="shared" si="267"/>
        <v/>
      </c>
      <c r="EC229" t="str">
        <f t="shared" si="268"/>
        <v/>
      </c>
      <c r="ED229" t="str">
        <f t="shared" si="269"/>
        <v/>
      </c>
      <c r="EE229" s="34" t="str">
        <f t="shared" si="270"/>
        <v/>
      </c>
      <c r="ER229" s="32" t="str">
        <f t="shared" si="271"/>
        <v/>
      </c>
      <c r="FA229" s="31" t="str">
        <f t="shared" si="272"/>
        <v/>
      </c>
      <c r="FM229" s="31" t="str">
        <f t="shared" si="273"/>
        <v/>
      </c>
      <c r="FQ229" s="26" t="s">
        <v>349</v>
      </c>
      <c r="FR229" s="39" t="str">
        <f t="shared" ca="1" si="274"/>
        <v>NA</v>
      </c>
      <c r="GO229" t="str">
        <f t="shared" ca="1" si="275"/>
        <v/>
      </c>
      <c r="GP229" t="str">
        <f t="shared" si="276"/>
        <v/>
      </c>
      <c r="GS229" t="str">
        <f t="shared" ca="1" si="277"/>
        <v/>
      </c>
      <c r="GY229" t="str">
        <f t="shared" ca="1" si="278"/>
        <v/>
      </c>
      <c r="GZ229" t="str">
        <f t="shared" si="279"/>
        <v/>
      </c>
      <c r="HF229" t="str">
        <f t="shared" ca="1" si="280"/>
        <v/>
      </c>
      <c r="HG229" s="31" t="str">
        <f t="shared" si="281"/>
        <v/>
      </c>
      <c r="HM229" t="str">
        <f t="shared" ca="1" si="282"/>
        <v/>
      </c>
      <c r="HN229" t="str">
        <f t="shared" si="283"/>
        <v/>
      </c>
      <c r="HT229" t="str">
        <f t="shared" ca="1" si="284"/>
        <v/>
      </c>
      <c r="HU229" t="str">
        <f t="shared" si="285"/>
        <v/>
      </c>
      <c r="IA229" s="37" t="str">
        <f t="shared" ca="1" si="286"/>
        <v/>
      </c>
      <c r="IB229" t="str">
        <f t="shared" si="287"/>
        <v/>
      </c>
      <c r="IH229" s="37" t="str">
        <f t="shared" ca="1" si="288"/>
        <v/>
      </c>
      <c r="II229" t="str">
        <f t="shared" si="289"/>
        <v/>
      </c>
      <c r="JT229" s="26" t="str">
        <f t="shared" si="290"/>
        <v/>
      </c>
      <c r="JV229" t="str">
        <f t="shared" si="291"/>
        <v/>
      </c>
      <c r="KK229" t="str">
        <f t="shared" si="292"/>
        <v/>
      </c>
      <c r="KM229" s="31" t="str">
        <f t="shared" si="293"/>
        <v/>
      </c>
      <c r="KP229" s="38" t="str">
        <f t="shared" si="294"/>
        <v/>
      </c>
      <c r="KX229" t="str">
        <f t="shared" si="295"/>
        <v/>
      </c>
      <c r="KY229" t="str">
        <f t="shared" si="296"/>
        <v/>
      </c>
      <c r="LB229" t="str">
        <f t="shared" si="297"/>
        <v/>
      </c>
      <c r="LD229" t="str">
        <f t="shared" si="298"/>
        <v/>
      </c>
      <c r="LE229" t="str">
        <f t="shared" si="299"/>
        <v/>
      </c>
      <c r="LO229" t="str">
        <f t="shared" si="300"/>
        <v/>
      </c>
    </row>
    <row r="230" spans="1:327" ht="16" x14ac:dyDescent="0.2">
      <c r="A230" t="e">
        <f t="shared" ca="1" si="228"/>
        <v>#N/A</v>
      </c>
      <c r="E230" s="27" t="str">
        <f t="shared" ca="1" si="229"/>
        <v>Mar</v>
      </c>
      <c r="F230" s="27" t="str">
        <f t="shared" ca="1" si="230"/>
        <v>Oct</v>
      </c>
      <c r="G230" s="28" t="str">
        <f t="shared" ca="1" si="231"/>
        <v/>
      </c>
      <c r="H230" t="str">
        <f t="shared" si="232"/>
        <v/>
      </c>
      <c r="I230" s="26">
        <f t="shared" ca="1" si="233"/>
        <v>25</v>
      </c>
      <c r="L230" s="31" t="str">
        <f t="shared" si="234"/>
        <v/>
      </c>
      <c r="O230" s="26">
        <f t="shared" ca="1" si="235"/>
        <v>34</v>
      </c>
      <c r="P230" s="26" t="str">
        <f t="shared" ca="1" si="236"/>
        <v>Yes</v>
      </c>
      <c r="Q230" s="26" t="str">
        <f t="shared" ca="1" si="236"/>
        <v>No</v>
      </c>
      <c r="R230" s="26" t="str">
        <f t="shared" ca="1" si="236"/>
        <v>Yes</v>
      </c>
      <c r="S230" s="26" t="str">
        <f t="shared" ca="1" si="237"/>
        <v>Hispanic</v>
      </c>
      <c r="T230" s="26" t="str">
        <f t="shared" ca="1" si="238"/>
        <v>Yes</v>
      </c>
      <c r="U230" s="26">
        <f t="shared" ca="1" si="239"/>
        <v>3747</v>
      </c>
      <c r="X230" s="26" t="str">
        <f t="shared" ca="1" si="240"/>
        <v>No</v>
      </c>
      <c r="Y230" s="26" t="str">
        <f t="shared" ca="1" si="240"/>
        <v>Yes</v>
      </c>
      <c r="Z230" s="26" t="str">
        <f t="shared" ca="1" si="240"/>
        <v>Yes</v>
      </c>
      <c r="AA230" s="26" t="str">
        <f t="shared" ca="1" si="226"/>
        <v>Yes</v>
      </c>
      <c r="AB230" s="26" t="str">
        <f t="shared" ca="1" si="226"/>
        <v>No</v>
      </c>
      <c r="AG230" s="26" t="str">
        <f t="shared" ca="1" si="241"/>
        <v>Yes</v>
      </c>
      <c r="AH230" s="26" t="str">
        <f t="shared" ca="1" si="241"/>
        <v>No</v>
      </c>
      <c r="AI230" s="26" t="str">
        <f t="shared" ca="1" si="241"/>
        <v>No</v>
      </c>
      <c r="AJ230" s="26" t="str">
        <f t="shared" ca="1" si="227"/>
        <v>No</v>
      </c>
      <c r="AK230" s="26" t="str">
        <f t="shared" ca="1" si="227"/>
        <v>Yes</v>
      </c>
      <c r="AL230" s="26" t="str">
        <f t="shared" ca="1" si="227"/>
        <v>Yes</v>
      </c>
      <c r="AM230" s="26">
        <f t="shared" ca="1" si="242"/>
        <v>8</v>
      </c>
      <c r="AN230" s="26">
        <f t="shared" ca="1" si="243"/>
        <v>1</v>
      </c>
      <c r="AT230" t="str">
        <f t="shared" ca="1" si="244"/>
        <v>Female</v>
      </c>
      <c r="AU230">
        <f t="shared" ca="1" si="245"/>
        <v>3414</v>
      </c>
      <c r="AV230">
        <f t="shared" ca="1" si="246"/>
        <v>-1</v>
      </c>
      <c r="AW230">
        <f t="shared" ca="1" si="247"/>
        <v>29</v>
      </c>
      <c r="AX230">
        <f t="shared" ca="1" si="248"/>
        <v>4</v>
      </c>
      <c r="BB230" t="str">
        <f t="shared" ca="1" si="249"/>
        <v>INSTRUMENTAL</v>
      </c>
      <c r="BC230" t="str">
        <f t="shared" ca="1" si="250"/>
        <v>No</v>
      </c>
      <c r="BD230" t="str">
        <f t="shared" ca="1" si="250"/>
        <v>Yes</v>
      </c>
      <c r="BG230" t="str">
        <f t="shared" ca="1" si="251"/>
        <v>Yes</v>
      </c>
      <c r="BH230">
        <f t="shared" ca="1" si="252"/>
        <v>38</v>
      </c>
      <c r="BI230">
        <f t="shared" ca="1" si="253"/>
        <v>-18</v>
      </c>
      <c r="BJ230">
        <f t="shared" ca="1" si="254"/>
        <v>7</v>
      </c>
      <c r="BK230" t="str">
        <f t="shared" si="255"/>
        <v/>
      </c>
      <c r="BL230" s="26">
        <f t="shared" ca="1" si="256"/>
        <v>9</v>
      </c>
      <c r="BO230" s="26" t="str">
        <f t="shared" ca="1" si="257"/>
        <v>No</v>
      </c>
      <c r="CD230" s="26" t="str">
        <f t="shared" ca="1" si="258"/>
        <v>No</v>
      </c>
      <c r="CE230" s="26" t="str">
        <f t="shared" ca="1" si="259"/>
        <v>NA</v>
      </c>
      <c r="CI230" s="31" t="str">
        <f t="shared" si="260"/>
        <v/>
      </c>
      <c r="CJ230" s="26" t="str">
        <f t="shared" ca="1" si="261"/>
        <v>NA</v>
      </c>
      <c r="CK230" s="26" t="str">
        <f t="shared" ca="1" si="262"/>
        <v>No</v>
      </c>
      <c r="DN230" s="26" t="str">
        <f t="shared" ca="1" si="263"/>
        <v>No</v>
      </c>
      <c r="DV230" t="str">
        <f t="shared" si="264"/>
        <v/>
      </c>
      <c r="DZ230" t="str">
        <f t="shared" si="265"/>
        <v/>
      </c>
      <c r="EA230" t="str">
        <f t="shared" si="266"/>
        <v/>
      </c>
      <c r="EB230" t="str">
        <f t="shared" si="267"/>
        <v/>
      </c>
      <c r="EC230" t="str">
        <f t="shared" si="268"/>
        <v/>
      </c>
      <c r="ED230" t="str">
        <f t="shared" si="269"/>
        <v/>
      </c>
      <c r="EE230" s="34" t="str">
        <f t="shared" si="270"/>
        <v/>
      </c>
      <c r="ER230" s="32" t="str">
        <f t="shared" si="271"/>
        <v/>
      </c>
      <c r="FA230" s="31" t="str">
        <f t="shared" si="272"/>
        <v/>
      </c>
      <c r="FM230" s="31" t="str">
        <f t="shared" si="273"/>
        <v/>
      </c>
      <c r="FQ230" s="26" t="s">
        <v>350</v>
      </c>
      <c r="FR230" s="39" t="str">
        <f t="shared" ca="1" si="274"/>
        <v>CONS</v>
      </c>
      <c r="GO230" t="str">
        <f t="shared" ca="1" si="275"/>
        <v/>
      </c>
      <c r="GP230" t="str">
        <f t="shared" si="276"/>
        <v/>
      </c>
      <c r="GS230" t="str">
        <f t="shared" ca="1" si="277"/>
        <v/>
      </c>
      <c r="GY230" t="str">
        <f t="shared" ca="1" si="278"/>
        <v/>
      </c>
      <c r="GZ230" t="str">
        <f t="shared" si="279"/>
        <v/>
      </c>
      <c r="HF230" t="str">
        <f t="shared" ca="1" si="280"/>
        <v/>
      </c>
      <c r="HG230" s="31" t="str">
        <f t="shared" si="281"/>
        <v/>
      </c>
      <c r="HM230" t="str">
        <f t="shared" ca="1" si="282"/>
        <v/>
      </c>
      <c r="HN230" t="str">
        <f t="shared" si="283"/>
        <v/>
      </c>
      <c r="HT230" t="str">
        <f t="shared" ca="1" si="284"/>
        <v/>
      </c>
      <c r="HU230" t="str">
        <f t="shared" si="285"/>
        <v/>
      </c>
      <c r="IA230" s="37" t="str">
        <f t="shared" ca="1" si="286"/>
        <v/>
      </c>
      <c r="IB230" t="str">
        <f t="shared" si="287"/>
        <v/>
      </c>
      <c r="IH230" s="37" t="str">
        <f t="shared" ca="1" si="288"/>
        <v/>
      </c>
      <c r="II230" t="str">
        <f t="shared" si="289"/>
        <v/>
      </c>
      <c r="JT230" s="26" t="str">
        <f t="shared" si="290"/>
        <v/>
      </c>
      <c r="JV230" t="str">
        <f t="shared" si="291"/>
        <v/>
      </c>
      <c r="KK230" t="str">
        <f t="shared" si="292"/>
        <v/>
      </c>
      <c r="KM230" s="31" t="str">
        <f t="shared" si="293"/>
        <v/>
      </c>
      <c r="KP230" s="38" t="str">
        <f t="shared" si="294"/>
        <v/>
      </c>
      <c r="KX230" t="str">
        <f t="shared" si="295"/>
        <v/>
      </c>
      <c r="KY230" t="str">
        <f t="shared" si="296"/>
        <v/>
      </c>
      <c r="LB230" t="str">
        <f t="shared" si="297"/>
        <v/>
      </c>
      <c r="LD230" t="str">
        <f t="shared" si="298"/>
        <v/>
      </c>
      <c r="LE230" t="str">
        <f t="shared" si="299"/>
        <v/>
      </c>
      <c r="LO230" t="str">
        <f t="shared" si="300"/>
        <v/>
      </c>
    </row>
    <row r="231" spans="1:327" ht="16" x14ac:dyDescent="0.2">
      <c r="A231" t="e">
        <f t="shared" ca="1" si="228"/>
        <v>#N/A</v>
      </c>
      <c r="E231" s="27" t="str">
        <f t="shared" ca="1" si="229"/>
        <v>Jun</v>
      </c>
      <c r="F231" s="27" t="str">
        <f t="shared" ca="1" si="230"/>
        <v>Nov</v>
      </c>
      <c r="G231" s="28" t="str">
        <f t="shared" ca="1" si="231"/>
        <v/>
      </c>
      <c r="H231" t="str">
        <f t="shared" si="232"/>
        <v/>
      </c>
      <c r="I231" s="26">
        <f t="shared" ca="1" si="233"/>
        <v>46</v>
      </c>
      <c r="L231" s="31" t="str">
        <f t="shared" si="234"/>
        <v/>
      </c>
      <c r="O231" s="26">
        <f t="shared" ca="1" si="235"/>
        <v>39</v>
      </c>
      <c r="P231" s="26" t="str">
        <f t="shared" ca="1" si="236"/>
        <v>No</v>
      </c>
      <c r="Q231" s="26" t="str">
        <f t="shared" ca="1" si="236"/>
        <v>No</v>
      </c>
      <c r="R231" s="26" t="str">
        <f t="shared" ca="1" si="236"/>
        <v>No</v>
      </c>
      <c r="S231" s="26" t="str">
        <f t="shared" ca="1" si="237"/>
        <v>Caucasian</v>
      </c>
      <c r="T231" s="26" t="str">
        <f t="shared" ca="1" si="238"/>
        <v>Yes</v>
      </c>
      <c r="U231" s="26">
        <f t="shared" ca="1" si="239"/>
        <v>3805</v>
      </c>
      <c r="X231" s="26" t="str">
        <f t="shared" ca="1" si="240"/>
        <v>No</v>
      </c>
      <c r="Y231" s="26" t="str">
        <f t="shared" ca="1" si="240"/>
        <v>Yes</v>
      </c>
      <c r="Z231" s="26" t="str">
        <f t="shared" ca="1" si="240"/>
        <v>Yes</v>
      </c>
      <c r="AA231" s="26" t="str">
        <f t="shared" ca="1" si="226"/>
        <v>No</v>
      </c>
      <c r="AB231" s="26" t="str">
        <f t="shared" ca="1" si="226"/>
        <v>No</v>
      </c>
      <c r="AG231" s="26" t="str">
        <f t="shared" ca="1" si="241"/>
        <v>No</v>
      </c>
      <c r="AH231" s="26" t="str">
        <f t="shared" ca="1" si="241"/>
        <v>No</v>
      </c>
      <c r="AI231" s="26" t="str">
        <f t="shared" ca="1" si="241"/>
        <v>No</v>
      </c>
      <c r="AJ231" s="26" t="str">
        <f t="shared" ca="1" si="227"/>
        <v>Yes</v>
      </c>
      <c r="AK231" s="26" t="str">
        <f t="shared" ca="1" si="227"/>
        <v>No</v>
      </c>
      <c r="AL231" s="26" t="str">
        <f t="shared" ca="1" si="227"/>
        <v>Yes</v>
      </c>
      <c r="AM231" s="26">
        <f t="shared" ca="1" si="242"/>
        <v>5</v>
      </c>
      <c r="AN231" s="26">
        <f t="shared" ca="1" si="243"/>
        <v>2</v>
      </c>
      <c r="AT231" t="str">
        <f t="shared" ca="1" si="244"/>
        <v>Female</v>
      </c>
      <c r="AU231">
        <f t="shared" ca="1" si="245"/>
        <v>3222</v>
      </c>
      <c r="AV231">
        <f t="shared" ca="1" si="246"/>
        <v>-3</v>
      </c>
      <c r="AW231">
        <f t="shared" ca="1" si="247"/>
        <v>26</v>
      </c>
      <c r="AX231">
        <f t="shared" ca="1" si="248"/>
        <v>1</v>
      </c>
      <c r="BB231" t="str">
        <f t="shared" ca="1" si="249"/>
        <v>Vaginal</v>
      </c>
      <c r="BC231" t="str">
        <f t="shared" ca="1" si="250"/>
        <v>No</v>
      </c>
      <c r="BD231" t="str">
        <f t="shared" ca="1" si="250"/>
        <v>Yes</v>
      </c>
      <c r="BG231" t="str">
        <f t="shared" ca="1" si="251"/>
        <v>No</v>
      </c>
      <c r="BH231">
        <f t="shared" ca="1" si="252"/>
        <v>34</v>
      </c>
      <c r="BI231">
        <f t="shared" ca="1" si="253"/>
        <v>-10</v>
      </c>
      <c r="BJ231">
        <f t="shared" ca="1" si="254"/>
        <v>12</v>
      </c>
      <c r="BK231" t="str">
        <f t="shared" si="255"/>
        <v/>
      </c>
      <c r="BL231" s="26">
        <f t="shared" ca="1" si="256"/>
        <v>14</v>
      </c>
      <c r="BO231" s="26" t="str">
        <f t="shared" ca="1" si="257"/>
        <v>Yes</v>
      </c>
      <c r="CD231" s="26" t="str">
        <f t="shared" ca="1" si="258"/>
        <v>Yes</v>
      </c>
      <c r="CE231" s="26" t="str">
        <f t="shared" ca="1" si="259"/>
        <v>MIST</v>
      </c>
      <c r="CI231" s="31" t="str">
        <f t="shared" si="260"/>
        <v/>
      </c>
      <c r="CJ231" s="26" t="str">
        <f t="shared" ca="1" si="261"/>
        <v>OT</v>
      </c>
      <c r="CK231" s="26" t="str">
        <f t="shared" ca="1" si="262"/>
        <v>No</v>
      </c>
      <c r="DN231" s="26" t="str">
        <f t="shared" ca="1" si="263"/>
        <v>Yes</v>
      </c>
      <c r="DV231" t="str">
        <f t="shared" si="264"/>
        <v/>
      </c>
      <c r="DZ231" t="str">
        <f t="shared" si="265"/>
        <v/>
      </c>
      <c r="EA231" t="str">
        <f t="shared" si="266"/>
        <v/>
      </c>
      <c r="EB231" t="str">
        <f t="shared" si="267"/>
        <v/>
      </c>
      <c r="EC231" t="str">
        <f t="shared" si="268"/>
        <v/>
      </c>
      <c r="ED231" t="str">
        <f t="shared" si="269"/>
        <v/>
      </c>
      <c r="EE231" s="34" t="str">
        <f t="shared" si="270"/>
        <v/>
      </c>
      <c r="ER231" s="32" t="str">
        <f t="shared" si="271"/>
        <v/>
      </c>
      <c r="FA231" s="31" t="str">
        <f t="shared" si="272"/>
        <v/>
      </c>
      <c r="FM231" s="31" t="str">
        <f t="shared" si="273"/>
        <v/>
      </c>
      <c r="FQ231" s="26" t="s">
        <v>349</v>
      </c>
      <c r="FR231" s="39" t="str">
        <f t="shared" ca="1" si="274"/>
        <v>NA</v>
      </c>
      <c r="GO231" t="str">
        <f t="shared" ca="1" si="275"/>
        <v/>
      </c>
      <c r="GP231" t="str">
        <f t="shared" si="276"/>
        <v/>
      </c>
      <c r="GS231" t="str">
        <f t="shared" ca="1" si="277"/>
        <v/>
      </c>
      <c r="GY231" t="str">
        <f t="shared" ca="1" si="278"/>
        <v/>
      </c>
      <c r="GZ231" t="str">
        <f t="shared" si="279"/>
        <v/>
      </c>
      <c r="HF231" t="str">
        <f t="shared" ca="1" si="280"/>
        <v/>
      </c>
      <c r="HG231" s="31" t="str">
        <f t="shared" si="281"/>
        <v/>
      </c>
      <c r="HM231" t="str">
        <f t="shared" ca="1" si="282"/>
        <v/>
      </c>
      <c r="HN231" t="str">
        <f t="shared" si="283"/>
        <v/>
      </c>
      <c r="HT231" t="str">
        <f t="shared" ca="1" si="284"/>
        <v/>
      </c>
      <c r="HU231" t="str">
        <f t="shared" si="285"/>
        <v/>
      </c>
      <c r="IA231" s="37" t="str">
        <f t="shared" ca="1" si="286"/>
        <v/>
      </c>
      <c r="IB231" t="str">
        <f t="shared" si="287"/>
        <v/>
      </c>
      <c r="IH231" s="37" t="str">
        <f t="shared" ca="1" si="288"/>
        <v/>
      </c>
      <c r="II231" t="str">
        <f t="shared" si="289"/>
        <v/>
      </c>
      <c r="JT231" s="26" t="str">
        <f t="shared" si="290"/>
        <v/>
      </c>
      <c r="JV231" t="str">
        <f t="shared" si="291"/>
        <v/>
      </c>
      <c r="KK231" t="str">
        <f t="shared" si="292"/>
        <v/>
      </c>
      <c r="KM231" s="31" t="str">
        <f t="shared" si="293"/>
        <v/>
      </c>
      <c r="KP231" s="38" t="str">
        <f t="shared" si="294"/>
        <v/>
      </c>
      <c r="KX231" t="str">
        <f t="shared" si="295"/>
        <v/>
      </c>
      <c r="KY231" t="str">
        <f t="shared" si="296"/>
        <v/>
      </c>
      <c r="LB231" t="str">
        <f t="shared" si="297"/>
        <v/>
      </c>
      <c r="LD231" t="str">
        <f t="shared" si="298"/>
        <v/>
      </c>
      <c r="LE231" t="str">
        <f t="shared" si="299"/>
        <v/>
      </c>
      <c r="LO231" t="str">
        <f t="shared" si="300"/>
        <v/>
      </c>
    </row>
    <row r="232" spans="1:327" ht="16" x14ac:dyDescent="0.2">
      <c r="A232" t="e">
        <f t="shared" ca="1" si="228"/>
        <v>#N/A</v>
      </c>
      <c r="E232" s="27" t="str">
        <f t="shared" ca="1" si="229"/>
        <v>Mar</v>
      </c>
      <c r="F232" s="27" t="str">
        <f t="shared" ca="1" si="230"/>
        <v>Jun</v>
      </c>
      <c r="G232" s="28" t="str">
        <f t="shared" ca="1" si="231"/>
        <v/>
      </c>
      <c r="H232" t="str">
        <f t="shared" si="232"/>
        <v/>
      </c>
      <c r="I232" s="26">
        <f t="shared" ca="1" si="233"/>
        <v>35</v>
      </c>
      <c r="L232" s="31" t="str">
        <f t="shared" si="234"/>
        <v/>
      </c>
      <c r="O232" s="26">
        <f t="shared" ca="1" si="235"/>
        <v>34</v>
      </c>
      <c r="P232" s="26" t="str">
        <f t="shared" ca="1" si="236"/>
        <v>Yes</v>
      </c>
      <c r="Q232" s="26" t="str">
        <f t="shared" ca="1" si="236"/>
        <v>Yes</v>
      </c>
      <c r="R232" s="26" t="str">
        <f t="shared" ca="1" si="236"/>
        <v>No</v>
      </c>
      <c r="S232" s="26" t="str">
        <f t="shared" ca="1" si="237"/>
        <v>Eskimo</v>
      </c>
      <c r="T232" s="26" t="str">
        <f t="shared" ca="1" si="238"/>
        <v>Yes</v>
      </c>
      <c r="U232" s="26">
        <f t="shared" ca="1" si="239"/>
        <v>3146</v>
      </c>
      <c r="X232" s="26" t="str">
        <f t="shared" ca="1" si="240"/>
        <v>Yes</v>
      </c>
      <c r="Y232" s="26" t="str">
        <f t="shared" ca="1" si="240"/>
        <v>Yes</v>
      </c>
      <c r="Z232" s="26" t="str">
        <f t="shared" ca="1" si="240"/>
        <v>Yes</v>
      </c>
      <c r="AA232" s="26" t="str">
        <f t="shared" ca="1" si="226"/>
        <v>Yes</v>
      </c>
      <c r="AB232" s="26" t="str">
        <f t="shared" ca="1" si="226"/>
        <v>No</v>
      </c>
      <c r="AG232" s="26" t="str">
        <f t="shared" ca="1" si="241"/>
        <v>Yes</v>
      </c>
      <c r="AH232" s="26" t="str">
        <f t="shared" ca="1" si="241"/>
        <v>Yes</v>
      </c>
      <c r="AI232" s="26" t="str">
        <f t="shared" ca="1" si="241"/>
        <v>No</v>
      </c>
      <c r="AJ232" s="26" t="str">
        <f t="shared" ca="1" si="227"/>
        <v>Yes</v>
      </c>
      <c r="AK232" s="26" t="str">
        <f t="shared" ca="1" si="227"/>
        <v>Yes</v>
      </c>
      <c r="AL232" s="26" t="str">
        <f t="shared" ca="1" si="227"/>
        <v>No</v>
      </c>
      <c r="AM232" s="26">
        <f t="shared" ca="1" si="242"/>
        <v>1</v>
      </c>
      <c r="AN232" s="26">
        <f t="shared" ca="1" si="243"/>
        <v>2</v>
      </c>
      <c r="AT232" t="str">
        <f t="shared" ca="1" si="244"/>
        <v>Male</v>
      </c>
      <c r="AU232">
        <f t="shared" ca="1" si="245"/>
        <v>2250</v>
      </c>
      <c r="AV232">
        <f t="shared" ca="1" si="246"/>
        <v>1</v>
      </c>
      <c r="AW232">
        <f t="shared" ca="1" si="247"/>
        <v>28</v>
      </c>
      <c r="AX232">
        <f t="shared" ca="1" si="248"/>
        <v>6</v>
      </c>
      <c r="BB232" t="str">
        <f t="shared" ca="1" si="249"/>
        <v>ELUCS</v>
      </c>
      <c r="BC232" t="str">
        <f t="shared" ca="1" si="250"/>
        <v>Yes</v>
      </c>
      <c r="BD232" t="str">
        <f t="shared" ca="1" si="250"/>
        <v>Yes</v>
      </c>
      <c r="BG232" t="str">
        <f t="shared" ca="1" si="251"/>
        <v>Yes</v>
      </c>
      <c r="BH232">
        <f t="shared" ca="1" si="252"/>
        <v>34</v>
      </c>
      <c r="BI232">
        <f t="shared" ca="1" si="253"/>
        <v>3</v>
      </c>
      <c r="BJ232">
        <f t="shared" ca="1" si="254"/>
        <v>6</v>
      </c>
      <c r="BK232" t="str">
        <f t="shared" si="255"/>
        <v/>
      </c>
      <c r="BL232" s="26">
        <f t="shared" ca="1" si="256"/>
        <v>8</v>
      </c>
      <c r="BO232" s="26" t="str">
        <f t="shared" ca="1" si="257"/>
        <v>No</v>
      </c>
      <c r="CD232" s="26" t="str">
        <f t="shared" ca="1" si="258"/>
        <v>No</v>
      </c>
      <c r="CE232" s="26" t="str">
        <f t="shared" ca="1" si="259"/>
        <v>NA</v>
      </c>
      <c r="CI232" s="31" t="str">
        <f t="shared" si="260"/>
        <v/>
      </c>
      <c r="CJ232" s="26" t="str">
        <f t="shared" ca="1" si="261"/>
        <v>NA</v>
      </c>
      <c r="CK232" s="26" t="str">
        <f t="shared" ca="1" si="262"/>
        <v>No</v>
      </c>
      <c r="DN232" s="26" t="str">
        <f t="shared" ca="1" si="263"/>
        <v>No</v>
      </c>
      <c r="DV232" t="str">
        <f t="shared" si="264"/>
        <v/>
      </c>
      <c r="DZ232" t="str">
        <f t="shared" si="265"/>
        <v/>
      </c>
      <c r="EA232" t="str">
        <f t="shared" si="266"/>
        <v/>
      </c>
      <c r="EB232" t="str">
        <f t="shared" si="267"/>
        <v/>
      </c>
      <c r="EC232" t="str">
        <f t="shared" si="268"/>
        <v/>
      </c>
      <c r="ED232" t="str">
        <f t="shared" si="269"/>
        <v/>
      </c>
      <c r="EE232" s="34" t="str">
        <f t="shared" si="270"/>
        <v/>
      </c>
      <c r="ER232" s="32" t="str">
        <f t="shared" si="271"/>
        <v/>
      </c>
      <c r="FA232" s="31" t="str">
        <f t="shared" si="272"/>
        <v/>
      </c>
      <c r="FM232" s="31" t="str">
        <f t="shared" si="273"/>
        <v/>
      </c>
      <c r="FQ232" s="26" t="s">
        <v>349</v>
      </c>
      <c r="FR232" s="39" t="str">
        <f t="shared" ca="1" si="274"/>
        <v>NA</v>
      </c>
      <c r="GO232" t="str">
        <f t="shared" ca="1" si="275"/>
        <v/>
      </c>
      <c r="GP232" t="str">
        <f t="shared" si="276"/>
        <v/>
      </c>
      <c r="GS232" t="str">
        <f t="shared" ca="1" si="277"/>
        <v/>
      </c>
      <c r="GY232" t="str">
        <f t="shared" ca="1" si="278"/>
        <v/>
      </c>
      <c r="GZ232" t="str">
        <f t="shared" si="279"/>
        <v/>
      </c>
      <c r="HF232" t="str">
        <f t="shared" ca="1" si="280"/>
        <v/>
      </c>
      <c r="HG232" s="31" t="str">
        <f t="shared" si="281"/>
        <v/>
      </c>
      <c r="HM232" t="str">
        <f t="shared" ca="1" si="282"/>
        <v/>
      </c>
      <c r="HN232" t="str">
        <f t="shared" si="283"/>
        <v/>
      </c>
      <c r="HT232" t="str">
        <f t="shared" ca="1" si="284"/>
        <v/>
      </c>
      <c r="HU232" t="str">
        <f t="shared" si="285"/>
        <v/>
      </c>
      <c r="IA232" s="37" t="str">
        <f t="shared" ca="1" si="286"/>
        <v/>
      </c>
      <c r="IB232" t="str">
        <f t="shared" si="287"/>
        <v/>
      </c>
      <c r="IH232" s="37" t="str">
        <f t="shared" ca="1" si="288"/>
        <v/>
      </c>
      <c r="II232" t="str">
        <f t="shared" si="289"/>
        <v/>
      </c>
      <c r="JT232" s="26" t="str">
        <f t="shared" si="290"/>
        <v/>
      </c>
      <c r="JV232" t="str">
        <f t="shared" si="291"/>
        <v/>
      </c>
      <c r="KK232" t="str">
        <f t="shared" si="292"/>
        <v/>
      </c>
      <c r="KM232" s="31" t="str">
        <f t="shared" si="293"/>
        <v/>
      </c>
      <c r="KP232" s="38" t="str">
        <f t="shared" si="294"/>
        <v/>
      </c>
      <c r="KX232" t="str">
        <f t="shared" si="295"/>
        <v/>
      </c>
      <c r="KY232" t="str">
        <f t="shared" si="296"/>
        <v/>
      </c>
      <c r="LB232" t="str">
        <f t="shared" si="297"/>
        <v/>
      </c>
      <c r="LD232" t="str">
        <f t="shared" si="298"/>
        <v/>
      </c>
      <c r="LE232" t="str">
        <f t="shared" si="299"/>
        <v/>
      </c>
      <c r="LO232" t="str">
        <f t="shared" si="300"/>
        <v/>
      </c>
    </row>
    <row r="233" spans="1:327" ht="16" x14ac:dyDescent="0.2">
      <c r="A233" t="e">
        <f t="shared" ca="1" si="228"/>
        <v>#N/A</v>
      </c>
      <c r="E233" s="27" t="str">
        <f t="shared" ca="1" si="229"/>
        <v>Apr</v>
      </c>
      <c r="F233" s="27" t="str">
        <f t="shared" ca="1" si="230"/>
        <v>Feb</v>
      </c>
      <c r="G233" s="28" t="str">
        <f t="shared" ca="1" si="231"/>
        <v/>
      </c>
      <c r="H233" t="str">
        <f t="shared" si="232"/>
        <v/>
      </c>
      <c r="I233" s="26">
        <f t="shared" ca="1" si="233"/>
        <v>100</v>
      </c>
      <c r="L233" s="31" t="str">
        <f t="shared" si="234"/>
        <v/>
      </c>
      <c r="O233" s="26">
        <f t="shared" ca="1" si="235"/>
        <v>33</v>
      </c>
      <c r="P233" s="26" t="str">
        <f t="shared" ca="1" si="236"/>
        <v>Yes</v>
      </c>
      <c r="Q233" s="26" t="str">
        <f t="shared" ca="1" si="236"/>
        <v>Yes</v>
      </c>
      <c r="R233" s="26" t="str">
        <f t="shared" ca="1" si="236"/>
        <v>Yes</v>
      </c>
      <c r="S233" s="26" t="str">
        <f t="shared" ca="1" si="237"/>
        <v>African</v>
      </c>
      <c r="T233" s="26" t="str">
        <f t="shared" ca="1" si="238"/>
        <v>No</v>
      </c>
      <c r="U233" s="26">
        <f t="shared" ca="1" si="239"/>
        <v>3312</v>
      </c>
      <c r="X233" s="26" t="str">
        <f t="shared" ca="1" si="240"/>
        <v>No</v>
      </c>
      <c r="Y233" s="26" t="str">
        <f t="shared" ca="1" si="240"/>
        <v>Yes</v>
      </c>
      <c r="Z233" s="26" t="str">
        <f t="shared" ca="1" si="240"/>
        <v>No</v>
      </c>
      <c r="AA233" s="26" t="str">
        <f t="shared" ca="1" si="226"/>
        <v>Yes</v>
      </c>
      <c r="AB233" s="26" t="str">
        <f t="shared" ca="1" si="226"/>
        <v>Yes</v>
      </c>
      <c r="AG233" s="26" t="str">
        <f t="shared" ca="1" si="241"/>
        <v>No</v>
      </c>
      <c r="AH233" s="26" t="str">
        <f t="shared" ca="1" si="241"/>
        <v>No</v>
      </c>
      <c r="AI233" s="26" t="str">
        <f t="shared" ca="1" si="241"/>
        <v>Yes</v>
      </c>
      <c r="AJ233" s="26" t="str">
        <f t="shared" ca="1" si="227"/>
        <v>Yes</v>
      </c>
      <c r="AK233" s="26" t="str">
        <f t="shared" ca="1" si="227"/>
        <v>Yes</v>
      </c>
      <c r="AL233" s="26" t="str">
        <f t="shared" ca="1" si="227"/>
        <v>Yes</v>
      </c>
      <c r="AM233" s="26">
        <f t="shared" ca="1" si="242"/>
        <v>7</v>
      </c>
      <c r="AN233" s="26">
        <f t="shared" ca="1" si="243"/>
        <v>2</v>
      </c>
      <c r="AT233" t="str">
        <f t="shared" ca="1" si="244"/>
        <v>Female</v>
      </c>
      <c r="AU233">
        <f t="shared" ca="1" si="245"/>
        <v>593</v>
      </c>
      <c r="AV233">
        <f t="shared" ca="1" si="246"/>
        <v>-2</v>
      </c>
      <c r="AW233">
        <f t="shared" ca="1" si="247"/>
        <v>40</v>
      </c>
      <c r="AX233">
        <f t="shared" ca="1" si="248"/>
        <v>1</v>
      </c>
      <c r="BB233" t="str">
        <f t="shared" ca="1" si="249"/>
        <v>Vaginal</v>
      </c>
      <c r="BC233" t="str">
        <f t="shared" ca="1" si="250"/>
        <v>Yes</v>
      </c>
      <c r="BD233" t="str">
        <f t="shared" ca="1" si="250"/>
        <v>No</v>
      </c>
      <c r="BG233" t="str">
        <f t="shared" ca="1" si="251"/>
        <v>Yes</v>
      </c>
      <c r="BH233">
        <f t="shared" ca="1" si="252"/>
        <v>34</v>
      </c>
      <c r="BI233">
        <f t="shared" ca="1" si="253"/>
        <v>0</v>
      </c>
      <c r="BJ233">
        <f t="shared" ca="1" si="254"/>
        <v>1</v>
      </c>
      <c r="BK233" t="str">
        <f t="shared" si="255"/>
        <v/>
      </c>
      <c r="BL233" s="26" t="str">
        <f t="shared" ca="1" si="256"/>
        <v>NA</v>
      </c>
      <c r="BO233" s="26" t="str">
        <f t="shared" ca="1" si="257"/>
        <v>Yes</v>
      </c>
      <c r="CD233" s="26" t="str">
        <f t="shared" ca="1" si="258"/>
        <v>No</v>
      </c>
      <c r="CE233" s="26" t="str">
        <f t="shared" ca="1" si="259"/>
        <v>NA</v>
      </c>
      <c r="CI233" s="31" t="str">
        <f t="shared" si="260"/>
        <v/>
      </c>
      <c r="CJ233" s="26" t="str">
        <f t="shared" ca="1" si="261"/>
        <v>NA</v>
      </c>
      <c r="CK233" s="26" t="str">
        <f t="shared" ca="1" si="262"/>
        <v>NA</v>
      </c>
      <c r="DN233" s="26" t="str">
        <f t="shared" ca="1" si="263"/>
        <v>Yes</v>
      </c>
      <c r="DV233" t="str">
        <f t="shared" si="264"/>
        <v/>
      </c>
      <c r="DZ233" t="str">
        <f t="shared" si="265"/>
        <v/>
      </c>
      <c r="EA233" t="str">
        <f t="shared" si="266"/>
        <v/>
      </c>
      <c r="EB233" t="str">
        <f t="shared" si="267"/>
        <v/>
      </c>
      <c r="EC233" t="str">
        <f t="shared" si="268"/>
        <v/>
      </c>
      <c r="ED233" t="str">
        <f t="shared" si="269"/>
        <v/>
      </c>
      <c r="EE233" s="34" t="str">
        <f t="shared" si="270"/>
        <v/>
      </c>
      <c r="ER233" s="32" t="str">
        <f t="shared" si="271"/>
        <v/>
      </c>
      <c r="FA233" s="31" t="str">
        <f t="shared" si="272"/>
        <v/>
      </c>
      <c r="FM233" s="31" t="str">
        <f t="shared" si="273"/>
        <v/>
      </c>
      <c r="FQ233" s="26" t="s">
        <v>350</v>
      </c>
      <c r="FR233" s="39" t="str">
        <f t="shared" ca="1" si="274"/>
        <v>GNB</v>
      </c>
      <c r="GO233" t="str">
        <f t="shared" ca="1" si="275"/>
        <v/>
      </c>
      <c r="GP233" t="str">
        <f t="shared" si="276"/>
        <v/>
      </c>
      <c r="GS233" t="str">
        <f t="shared" ca="1" si="277"/>
        <v/>
      </c>
      <c r="GY233" t="str">
        <f t="shared" ca="1" si="278"/>
        <v/>
      </c>
      <c r="GZ233" t="str">
        <f t="shared" si="279"/>
        <v/>
      </c>
      <c r="HF233" t="str">
        <f t="shared" ca="1" si="280"/>
        <v/>
      </c>
      <c r="HG233" s="31" t="str">
        <f t="shared" si="281"/>
        <v/>
      </c>
      <c r="HM233" t="str">
        <f t="shared" ca="1" si="282"/>
        <v/>
      </c>
      <c r="HN233" t="str">
        <f t="shared" si="283"/>
        <v/>
      </c>
      <c r="HT233" t="str">
        <f t="shared" ca="1" si="284"/>
        <v/>
      </c>
      <c r="HU233" t="str">
        <f t="shared" si="285"/>
        <v/>
      </c>
      <c r="IA233" s="37" t="str">
        <f t="shared" ca="1" si="286"/>
        <v/>
      </c>
      <c r="IB233" t="str">
        <f t="shared" si="287"/>
        <v/>
      </c>
      <c r="IH233" s="37" t="str">
        <f t="shared" ca="1" si="288"/>
        <v/>
      </c>
      <c r="II233" t="str">
        <f t="shared" si="289"/>
        <v/>
      </c>
      <c r="JT233" s="26" t="str">
        <f t="shared" si="290"/>
        <v/>
      </c>
      <c r="JV233" t="str">
        <f t="shared" si="291"/>
        <v/>
      </c>
      <c r="KK233" t="str">
        <f t="shared" si="292"/>
        <v/>
      </c>
      <c r="KM233" s="31" t="str">
        <f t="shared" si="293"/>
        <v/>
      </c>
      <c r="KP233" s="38" t="str">
        <f t="shared" si="294"/>
        <v/>
      </c>
      <c r="KX233" t="str">
        <f t="shared" si="295"/>
        <v/>
      </c>
      <c r="KY233" t="str">
        <f t="shared" si="296"/>
        <v/>
      </c>
      <c r="LB233" t="str">
        <f t="shared" si="297"/>
        <v/>
      </c>
      <c r="LD233" t="str">
        <f t="shared" si="298"/>
        <v/>
      </c>
      <c r="LE233" t="str">
        <f t="shared" si="299"/>
        <v/>
      </c>
      <c r="LO233" t="str">
        <f t="shared" si="300"/>
        <v/>
      </c>
    </row>
    <row r="234" spans="1:327" ht="16" x14ac:dyDescent="0.2">
      <c r="A234" t="e">
        <f t="shared" ca="1" si="228"/>
        <v>#N/A</v>
      </c>
      <c r="E234" s="27" t="str">
        <f t="shared" ca="1" si="229"/>
        <v>Jan</v>
      </c>
      <c r="F234" s="27" t="str">
        <f t="shared" ca="1" si="230"/>
        <v>Jan</v>
      </c>
      <c r="G234" s="28" t="str">
        <f t="shared" ca="1" si="231"/>
        <v/>
      </c>
      <c r="H234" t="str">
        <f t="shared" si="232"/>
        <v/>
      </c>
      <c r="I234" s="26">
        <f t="shared" ca="1" si="233"/>
        <v>80</v>
      </c>
      <c r="L234" s="31" t="str">
        <f t="shared" si="234"/>
        <v/>
      </c>
      <c r="O234" s="26">
        <f t="shared" ca="1" si="235"/>
        <v>32</v>
      </c>
      <c r="P234" s="26" t="str">
        <f t="shared" ca="1" si="236"/>
        <v>No</v>
      </c>
      <c r="Q234" s="26" t="str">
        <f t="shared" ca="1" si="236"/>
        <v>No</v>
      </c>
      <c r="R234" s="26" t="str">
        <f t="shared" ca="1" si="236"/>
        <v>No</v>
      </c>
      <c r="S234" s="26" t="str">
        <f t="shared" ca="1" si="237"/>
        <v>Caucasian</v>
      </c>
      <c r="T234" s="26" t="str">
        <f t="shared" ca="1" si="238"/>
        <v>No</v>
      </c>
      <c r="U234" s="26">
        <f t="shared" ca="1" si="239"/>
        <v>3809</v>
      </c>
      <c r="X234" s="26" t="str">
        <f t="shared" ca="1" si="240"/>
        <v>Yes</v>
      </c>
      <c r="Y234" s="26" t="str">
        <f t="shared" ca="1" si="240"/>
        <v>Yes</v>
      </c>
      <c r="Z234" s="26" t="str">
        <f t="shared" ca="1" si="240"/>
        <v>Yes</v>
      </c>
      <c r="AA234" s="26" t="str">
        <f t="shared" ca="1" si="226"/>
        <v>Yes</v>
      </c>
      <c r="AB234" s="26" t="str">
        <f t="shared" ca="1" si="226"/>
        <v>No</v>
      </c>
      <c r="AG234" s="26" t="str">
        <f t="shared" ca="1" si="241"/>
        <v>Yes</v>
      </c>
      <c r="AH234" s="26" t="str">
        <f t="shared" ca="1" si="241"/>
        <v>Yes</v>
      </c>
      <c r="AI234" s="26" t="str">
        <f t="shared" ca="1" si="241"/>
        <v>No</v>
      </c>
      <c r="AJ234" s="26" t="str">
        <f t="shared" ca="1" si="227"/>
        <v>Yes</v>
      </c>
      <c r="AK234" s="26" t="str">
        <f t="shared" ca="1" si="227"/>
        <v>No</v>
      </c>
      <c r="AL234" s="26" t="str">
        <f t="shared" ca="1" si="227"/>
        <v>Yes</v>
      </c>
      <c r="AM234" s="26">
        <f t="shared" ca="1" si="242"/>
        <v>3</v>
      </c>
      <c r="AN234" s="26">
        <f t="shared" ca="1" si="243"/>
        <v>1</v>
      </c>
      <c r="AT234" t="str">
        <f t="shared" ca="1" si="244"/>
        <v>Female</v>
      </c>
      <c r="AU234">
        <f t="shared" ca="1" si="245"/>
        <v>3770</v>
      </c>
      <c r="AV234">
        <f t="shared" ca="1" si="246"/>
        <v>-1</v>
      </c>
      <c r="AW234">
        <f t="shared" ca="1" si="247"/>
        <v>23</v>
      </c>
      <c r="AX234">
        <f t="shared" ca="1" si="248"/>
        <v>5</v>
      </c>
      <c r="BB234" t="str">
        <f t="shared" ca="1" si="249"/>
        <v>ELUCS</v>
      </c>
      <c r="BC234" t="str">
        <f t="shared" ca="1" si="250"/>
        <v>Yes</v>
      </c>
      <c r="BD234" t="str">
        <f t="shared" ca="1" si="250"/>
        <v>No</v>
      </c>
      <c r="BG234" t="str">
        <f t="shared" ca="1" si="251"/>
        <v>No</v>
      </c>
      <c r="BH234">
        <f t="shared" ca="1" si="252"/>
        <v>35</v>
      </c>
      <c r="BI234">
        <f t="shared" ca="1" si="253"/>
        <v>4</v>
      </c>
      <c r="BJ234">
        <f t="shared" ca="1" si="254"/>
        <v>6</v>
      </c>
      <c r="BK234" t="str">
        <f t="shared" si="255"/>
        <v/>
      </c>
      <c r="BL234" s="26">
        <f t="shared" ca="1" si="256"/>
        <v>8</v>
      </c>
      <c r="BO234" s="26" t="str">
        <f t="shared" ca="1" si="257"/>
        <v>No</v>
      </c>
      <c r="CD234" s="26" t="str">
        <f t="shared" ca="1" si="258"/>
        <v>No</v>
      </c>
      <c r="CE234" s="26" t="str">
        <f t="shared" ca="1" si="259"/>
        <v>NA</v>
      </c>
      <c r="CI234" s="31" t="str">
        <f t="shared" si="260"/>
        <v/>
      </c>
      <c r="CJ234" s="26" t="str">
        <f t="shared" ca="1" si="261"/>
        <v>NA</v>
      </c>
      <c r="CK234" s="26" t="str">
        <f t="shared" ca="1" si="262"/>
        <v>Yes</v>
      </c>
      <c r="DN234" s="26" t="str">
        <f t="shared" ca="1" si="263"/>
        <v>No</v>
      </c>
      <c r="DV234" t="str">
        <f t="shared" si="264"/>
        <v/>
      </c>
      <c r="DZ234" t="str">
        <f t="shared" si="265"/>
        <v/>
      </c>
      <c r="EA234" t="str">
        <f t="shared" si="266"/>
        <v/>
      </c>
      <c r="EB234" t="str">
        <f t="shared" si="267"/>
        <v/>
      </c>
      <c r="EC234" t="str">
        <f t="shared" si="268"/>
        <v/>
      </c>
      <c r="ED234" t="str">
        <f t="shared" si="269"/>
        <v/>
      </c>
      <c r="EE234" s="34" t="str">
        <f t="shared" si="270"/>
        <v/>
      </c>
      <c r="ER234" s="32" t="str">
        <f t="shared" si="271"/>
        <v/>
      </c>
      <c r="FA234" s="31" t="str">
        <f t="shared" si="272"/>
        <v/>
      </c>
      <c r="FM234" s="31" t="str">
        <f t="shared" si="273"/>
        <v/>
      </c>
      <c r="FQ234" s="26" t="s">
        <v>349</v>
      </c>
      <c r="FR234" s="39" t="str">
        <f t="shared" ca="1" si="274"/>
        <v>NA</v>
      </c>
      <c r="GO234" t="str">
        <f t="shared" ca="1" si="275"/>
        <v/>
      </c>
      <c r="GP234" t="str">
        <f t="shared" si="276"/>
        <v/>
      </c>
      <c r="GS234" t="str">
        <f t="shared" ca="1" si="277"/>
        <v/>
      </c>
      <c r="GY234" t="str">
        <f t="shared" ca="1" si="278"/>
        <v/>
      </c>
      <c r="GZ234" t="str">
        <f t="shared" si="279"/>
        <v/>
      </c>
      <c r="HF234" t="str">
        <f t="shared" ca="1" si="280"/>
        <v/>
      </c>
      <c r="HG234" s="31" t="str">
        <f t="shared" si="281"/>
        <v/>
      </c>
      <c r="HM234" t="str">
        <f t="shared" ca="1" si="282"/>
        <v/>
      </c>
      <c r="HN234" t="str">
        <f t="shared" si="283"/>
        <v/>
      </c>
      <c r="HT234" t="str">
        <f t="shared" ca="1" si="284"/>
        <v/>
      </c>
      <c r="HU234" t="str">
        <f t="shared" si="285"/>
        <v/>
      </c>
      <c r="IA234" s="37" t="str">
        <f t="shared" ca="1" si="286"/>
        <v/>
      </c>
      <c r="IB234" t="str">
        <f t="shared" si="287"/>
        <v/>
      </c>
      <c r="IH234" s="37" t="str">
        <f t="shared" ca="1" si="288"/>
        <v/>
      </c>
      <c r="II234" t="str">
        <f t="shared" si="289"/>
        <v/>
      </c>
      <c r="JT234" s="26" t="str">
        <f t="shared" si="290"/>
        <v/>
      </c>
      <c r="JV234" t="str">
        <f t="shared" si="291"/>
        <v/>
      </c>
      <c r="KK234" t="str">
        <f t="shared" si="292"/>
        <v/>
      </c>
      <c r="KM234" s="31" t="str">
        <f t="shared" si="293"/>
        <v/>
      </c>
      <c r="KP234" s="38" t="str">
        <f t="shared" si="294"/>
        <v/>
      </c>
      <c r="KX234" t="str">
        <f t="shared" si="295"/>
        <v/>
      </c>
      <c r="KY234" t="str">
        <f t="shared" si="296"/>
        <v/>
      </c>
      <c r="LB234" t="str">
        <f t="shared" si="297"/>
        <v/>
      </c>
      <c r="LD234" t="str">
        <f t="shared" si="298"/>
        <v/>
      </c>
      <c r="LE234" t="str">
        <f t="shared" si="299"/>
        <v/>
      </c>
      <c r="LO234" t="str">
        <f t="shared" si="300"/>
        <v/>
      </c>
    </row>
    <row r="235" spans="1:327" ht="16" x14ac:dyDescent="0.2">
      <c r="A235" t="e">
        <f t="shared" ca="1" si="228"/>
        <v>#N/A</v>
      </c>
      <c r="E235" s="27" t="str">
        <f t="shared" ca="1" si="229"/>
        <v>Feb</v>
      </c>
      <c r="F235" s="27" t="str">
        <f t="shared" ca="1" si="230"/>
        <v>Aug</v>
      </c>
      <c r="G235" s="28" t="str">
        <f t="shared" ca="1" si="231"/>
        <v/>
      </c>
      <c r="H235" t="str">
        <f t="shared" si="232"/>
        <v/>
      </c>
      <c r="I235" s="26">
        <f t="shared" ca="1" si="233"/>
        <v>2</v>
      </c>
      <c r="L235" s="31" t="str">
        <f t="shared" si="234"/>
        <v/>
      </c>
      <c r="O235" s="26">
        <f t="shared" ca="1" si="235"/>
        <v>36</v>
      </c>
      <c r="P235" s="26" t="str">
        <f t="shared" ca="1" si="236"/>
        <v>Yes</v>
      </c>
      <c r="Q235" s="26" t="str">
        <f t="shared" ca="1" si="236"/>
        <v>No</v>
      </c>
      <c r="R235" s="26" t="str">
        <f t="shared" ca="1" si="236"/>
        <v>Yes</v>
      </c>
      <c r="S235" s="26" t="str">
        <f t="shared" ca="1" si="237"/>
        <v>African</v>
      </c>
      <c r="T235" s="26" t="str">
        <f t="shared" ca="1" si="238"/>
        <v>Yes</v>
      </c>
      <c r="U235" s="26">
        <f t="shared" ca="1" si="239"/>
        <v>3537</v>
      </c>
      <c r="X235" s="26" t="str">
        <f t="shared" ca="1" si="240"/>
        <v>Yes</v>
      </c>
      <c r="Y235" s="26" t="str">
        <f t="shared" ca="1" si="240"/>
        <v>No</v>
      </c>
      <c r="Z235" s="26" t="str">
        <f t="shared" ca="1" si="240"/>
        <v>No</v>
      </c>
      <c r="AA235" s="26" t="str">
        <f t="shared" ca="1" si="226"/>
        <v>No</v>
      </c>
      <c r="AB235" s="26" t="str">
        <f t="shared" ca="1" si="226"/>
        <v>Yes</v>
      </c>
      <c r="AG235" s="26" t="str">
        <f t="shared" ca="1" si="241"/>
        <v>Yes</v>
      </c>
      <c r="AH235" s="26" t="str">
        <f t="shared" ca="1" si="241"/>
        <v>No</v>
      </c>
      <c r="AI235" s="26" t="str">
        <f t="shared" ca="1" si="241"/>
        <v>No</v>
      </c>
      <c r="AJ235" s="26" t="str">
        <f t="shared" ca="1" si="227"/>
        <v>Yes</v>
      </c>
      <c r="AK235" s="26" t="str">
        <f t="shared" ca="1" si="227"/>
        <v>No</v>
      </c>
      <c r="AL235" s="26" t="str">
        <f t="shared" ca="1" si="227"/>
        <v>Yes</v>
      </c>
      <c r="AM235" s="26">
        <f t="shared" ca="1" si="242"/>
        <v>10</v>
      </c>
      <c r="AN235" s="26">
        <f t="shared" ca="1" si="243"/>
        <v>3</v>
      </c>
      <c r="AT235" t="str">
        <f t="shared" ca="1" si="244"/>
        <v>Male</v>
      </c>
      <c r="AU235">
        <f t="shared" ca="1" si="245"/>
        <v>1903</v>
      </c>
      <c r="AV235">
        <f t="shared" ca="1" si="246"/>
        <v>3</v>
      </c>
      <c r="AW235">
        <f t="shared" ca="1" si="247"/>
        <v>27</v>
      </c>
      <c r="AX235">
        <f t="shared" ca="1" si="248"/>
        <v>6</v>
      </c>
      <c r="BB235" t="str">
        <f t="shared" ca="1" si="249"/>
        <v>EMLUCS</v>
      </c>
      <c r="BC235" t="str">
        <f t="shared" ca="1" si="250"/>
        <v>No</v>
      </c>
      <c r="BD235" t="str">
        <f t="shared" ca="1" si="250"/>
        <v>Yes</v>
      </c>
      <c r="BG235" t="str">
        <f t="shared" ca="1" si="251"/>
        <v>Yes</v>
      </c>
      <c r="BH235">
        <f t="shared" ca="1" si="252"/>
        <v>35</v>
      </c>
      <c r="BI235">
        <f t="shared" ca="1" si="253"/>
        <v>-15</v>
      </c>
      <c r="BJ235">
        <f t="shared" ca="1" si="254"/>
        <v>19</v>
      </c>
      <c r="BK235" t="str">
        <f t="shared" si="255"/>
        <v/>
      </c>
      <c r="BL235" s="26">
        <f t="shared" ca="1" si="256"/>
        <v>21</v>
      </c>
      <c r="BO235" s="26" t="str">
        <f t="shared" ca="1" si="257"/>
        <v>Yes</v>
      </c>
      <c r="CD235" s="26" t="str">
        <f t="shared" ca="1" si="258"/>
        <v>No</v>
      </c>
      <c r="CE235" s="26" t="str">
        <f t="shared" ca="1" si="259"/>
        <v>NA</v>
      </c>
      <c r="CI235" s="31" t="str">
        <f t="shared" si="260"/>
        <v/>
      </c>
      <c r="CJ235" s="26" t="str">
        <f t="shared" ca="1" si="261"/>
        <v>NA</v>
      </c>
      <c r="CK235" s="26" t="str">
        <f t="shared" ca="1" si="262"/>
        <v>Yes</v>
      </c>
      <c r="DN235" s="26" t="str">
        <f t="shared" ca="1" si="263"/>
        <v>No</v>
      </c>
      <c r="DV235" t="str">
        <f t="shared" si="264"/>
        <v/>
      </c>
      <c r="DZ235" t="str">
        <f t="shared" si="265"/>
        <v/>
      </c>
      <c r="EA235" t="str">
        <f t="shared" si="266"/>
        <v/>
      </c>
      <c r="EB235" t="str">
        <f t="shared" si="267"/>
        <v/>
      </c>
      <c r="EC235" t="str">
        <f t="shared" si="268"/>
        <v/>
      </c>
      <c r="ED235" t="str">
        <f t="shared" si="269"/>
        <v/>
      </c>
      <c r="EE235" s="34" t="str">
        <f t="shared" si="270"/>
        <v/>
      </c>
      <c r="ER235" s="32" t="str">
        <f t="shared" si="271"/>
        <v/>
      </c>
      <c r="FA235" s="31" t="str">
        <f t="shared" si="272"/>
        <v/>
      </c>
      <c r="FM235" s="31" t="str">
        <f t="shared" si="273"/>
        <v/>
      </c>
      <c r="FQ235" s="26" t="s">
        <v>350</v>
      </c>
      <c r="FR235" s="39" t="str">
        <f t="shared" ca="1" si="274"/>
        <v>Other</v>
      </c>
      <c r="GO235" t="str">
        <f t="shared" ca="1" si="275"/>
        <v/>
      </c>
      <c r="GP235" t="str">
        <f t="shared" si="276"/>
        <v/>
      </c>
      <c r="GS235" t="str">
        <f t="shared" ca="1" si="277"/>
        <v/>
      </c>
      <c r="GY235" t="str">
        <f t="shared" ca="1" si="278"/>
        <v/>
      </c>
      <c r="GZ235" t="str">
        <f t="shared" si="279"/>
        <v/>
      </c>
      <c r="HF235" t="str">
        <f t="shared" ca="1" si="280"/>
        <v/>
      </c>
      <c r="HG235" s="31" t="str">
        <f t="shared" si="281"/>
        <v/>
      </c>
      <c r="HM235" t="str">
        <f t="shared" ca="1" si="282"/>
        <v/>
      </c>
      <c r="HN235" t="str">
        <f t="shared" si="283"/>
        <v/>
      </c>
      <c r="HT235" t="str">
        <f t="shared" ca="1" si="284"/>
        <v/>
      </c>
      <c r="HU235" t="str">
        <f t="shared" si="285"/>
        <v/>
      </c>
      <c r="IA235" s="37" t="str">
        <f t="shared" ca="1" si="286"/>
        <v/>
      </c>
      <c r="IB235" t="str">
        <f t="shared" si="287"/>
        <v/>
      </c>
      <c r="IH235" s="37" t="str">
        <f t="shared" ca="1" si="288"/>
        <v/>
      </c>
      <c r="II235" t="str">
        <f t="shared" si="289"/>
        <v/>
      </c>
      <c r="JT235" s="26" t="str">
        <f t="shared" si="290"/>
        <v/>
      </c>
      <c r="JV235" t="str">
        <f t="shared" si="291"/>
        <v/>
      </c>
      <c r="KK235" t="str">
        <f t="shared" si="292"/>
        <v/>
      </c>
      <c r="KM235" s="31" t="str">
        <f t="shared" si="293"/>
        <v/>
      </c>
      <c r="KP235" s="38" t="str">
        <f t="shared" si="294"/>
        <v/>
      </c>
      <c r="KX235" t="str">
        <f t="shared" si="295"/>
        <v/>
      </c>
      <c r="KY235" t="str">
        <f t="shared" si="296"/>
        <v/>
      </c>
      <c r="LB235" t="str">
        <f t="shared" si="297"/>
        <v/>
      </c>
      <c r="LD235" t="str">
        <f t="shared" si="298"/>
        <v/>
      </c>
      <c r="LE235" t="str">
        <f t="shared" si="299"/>
        <v/>
      </c>
      <c r="LO235" t="str">
        <f t="shared" si="300"/>
        <v/>
      </c>
    </row>
    <row r="236" spans="1:327" ht="16" x14ac:dyDescent="0.2">
      <c r="A236" t="e">
        <f t="shared" ca="1" si="228"/>
        <v>#N/A</v>
      </c>
      <c r="E236" s="27" t="str">
        <f t="shared" ca="1" si="229"/>
        <v>Sep</v>
      </c>
      <c r="F236" s="27" t="str">
        <f t="shared" ca="1" si="230"/>
        <v>Feb</v>
      </c>
      <c r="G236" s="28" t="str">
        <f t="shared" ca="1" si="231"/>
        <v/>
      </c>
      <c r="H236" t="str">
        <f t="shared" si="232"/>
        <v/>
      </c>
      <c r="I236" s="26">
        <f t="shared" ca="1" si="233"/>
        <v>81</v>
      </c>
      <c r="L236" s="31" t="str">
        <f t="shared" si="234"/>
        <v/>
      </c>
      <c r="O236" s="26">
        <f t="shared" ca="1" si="235"/>
        <v>42</v>
      </c>
      <c r="P236" s="26" t="str">
        <f t="shared" ca="1" si="236"/>
        <v>Yes</v>
      </c>
      <c r="Q236" s="26" t="str">
        <f t="shared" ca="1" si="236"/>
        <v>Yes</v>
      </c>
      <c r="R236" s="26" t="str">
        <f t="shared" ca="1" si="236"/>
        <v>No</v>
      </c>
      <c r="S236" s="26" t="str">
        <f t="shared" ca="1" si="237"/>
        <v>Eskimo</v>
      </c>
      <c r="T236" s="26" t="str">
        <f t="shared" ca="1" si="238"/>
        <v>Yes</v>
      </c>
      <c r="U236" s="26">
        <f t="shared" ca="1" si="239"/>
        <v>3834</v>
      </c>
      <c r="X236" s="26" t="str">
        <f t="shared" ca="1" si="240"/>
        <v>No</v>
      </c>
      <c r="Y236" s="26" t="str">
        <f t="shared" ca="1" si="240"/>
        <v>Yes</v>
      </c>
      <c r="Z236" s="26" t="str">
        <f t="shared" ca="1" si="240"/>
        <v>Yes</v>
      </c>
      <c r="AA236" s="26" t="str">
        <f t="shared" ca="1" si="226"/>
        <v>Yes</v>
      </c>
      <c r="AB236" s="26" t="str">
        <f t="shared" ca="1" si="226"/>
        <v>Yes</v>
      </c>
      <c r="AG236" s="26" t="str">
        <f t="shared" ca="1" si="241"/>
        <v>No</v>
      </c>
      <c r="AH236" s="26" t="str">
        <f t="shared" ca="1" si="241"/>
        <v>No</v>
      </c>
      <c r="AI236" s="26" t="str">
        <f t="shared" ca="1" si="241"/>
        <v>Yes</v>
      </c>
      <c r="AJ236" s="26" t="str">
        <f t="shared" ca="1" si="227"/>
        <v>No</v>
      </c>
      <c r="AK236" s="26" t="str">
        <f t="shared" ca="1" si="227"/>
        <v>No</v>
      </c>
      <c r="AL236" s="26" t="str">
        <f t="shared" ca="1" si="227"/>
        <v>No</v>
      </c>
      <c r="AM236" s="26">
        <f t="shared" ca="1" si="242"/>
        <v>1</v>
      </c>
      <c r="AN236" s="26">
        <f t="shared" ca="1" si="243"/>
        <v>1</v>
      </c>
      <c r="AT236" t="str">
        <f t="shared" ca="1" si="244"/>
        <v>Male</v>
      </c>
      <c r="AU236">
        <f t="shared" ca="1" si="245"/>
        <v>2133</v>
      </c>
      <c r="AV236">
        <f t="shared" ca="1" si="246"/>
        <v>2</v>
      </c>
      <c r="AW236">
        <f t="shared" ca="1" si="247"/>
        <v>29</v>
      </c>
      <c r="AX236">
        <f t="shared" ca="1" si="248"/>
        <v>5</v>
      </c>
      <c r="BB236" t="str">
        <f t="shared" ca="1" si="249"/>
        <v>EMLUCS</v>
      </c>
      <c r="BC236" t="str">
        <f t="shared" ca="1" si="250"/>
        <v>No</v>
      </c>
      <c r="BD236" t="str">
        <f t="shared" ca="1" si="250"/>
        <v>No</v>
      </c>
      <c r="BG236" t="str">
        <f t="shared" ca="1" si="251"/>
        <v>No</v>
      </c>
      <c r="BH236">
        <f t="shared" ca="1" si="252"/>
        <v>38</v>
      </c>
      <c r="BI236">
        <f t="shared" ca="1" si="253"/>
        <v>2</v>
      </c>
      <c r="BJ236">
        <f t="shared" ca="1" si="254"/>
        <v>6</v>
      </c>
      <c r="BK236" t="str">
        <f t="shared" si="255"/>
        <v/>
      </c>
      <c r="BL236" s="26">
        <f t="shared" ca="1" si="256"/>
        <v>8</v>
      </c>
      <c r="BO236" s="26" t="str">
        <f t="shared" ca="1" si="257"/>
        <v>No</v>
      </c>
      <c r="CD236" s="26" t="str">
        <f t="shared" ca="1" si="258"/>
        <v>Yes</v>
      </c>
      <c r="CE236" s="26" t="str">
        <f t="shared" ca="1" si="259"/>
        <v>MIST</v>
      </c>
      <c r="CI236" s="31" t="str">
        <f t="shared" si="260"/>
        <v/>
      </c>
      <c r="CJ236" s="26" t="str">
        <f t="shared" ca="1" si="261"/>
        <v>BS</v>
      </c>
      <c r="CK236" s="26" t="str">
        <f t="shared" ca="1" si="262"/>
        <v>Yes</v>
      </c>
      <c r="DN236" s="26" t="str">
        <f t="shared" ca="1" si="263"/>
        <v>No</v>
      </c>
      <c r="DV236" t="str">
        <f t="shared" si="264"/>
        <v/>
      </c>
      <c r="DZ236" t="str">
        <f t="shared" si="265"/>
        <v/>
      </c>
      <c r="EA236" t="str">
        <f t="shared" si="266"/>
        <v/>
      </c>
      <c r="EB236" t="str">
        <f t="shared" si="267"/>
        <v/>
      </c>
      <c r="EC236" t="str">
        <f t="shared" si="268"/>
        <v/>
      </c>
      <c r="ED236" t="str">
        <f t="shared" si="269"/>
        <v/>
      </c>
      <c r="EE236" s="34" t="str">
        <f t="shared" si="270"/>
        <v/>
      </c>
      <c r="ER236" s="32" t="str">
        <f t="shared" si="271"/>
        <v/>
      </c>
      <c r="FA236" s="31" t="str">
        <f t="shared" si="272"/>
        <v/>
      </c>
      <c r="FM236" s="31" t="str">
        <f t="shared" si="273"/>
        <v/>
      </c>
      <c r="FQ236" s="26" t="s">
        <v>350</v>
      </c>
      <c r="FR236" s="39" t="str">
        <f t="shared" ca="1" si="274"/>
        <v>GNB</v>
      </c>
      <c r="GO236" t="str">
        <f t="shared" ca="1" si="275"/>
        <v/>
      </c>
      <c r="GP236" t="str">
        <f t="shared" si="276"/>
        <v/>
      </c>
      <c r="GS236" t="str">
        <f t="shared" ca="1" si="277"/>
        <v/>
      </c>
      <c r="GY236" t="str">
        <f t="shared" ca="1" si="278"/>
        <v/>
      </c>
      <c r="GZ236" t="str">
        <f t="shared" si="279"/>
        <v/>
      </c>
      <c r="HF236" t="str">
        <f t="shared" ca="1" si="280"/>
        <v/>
      </c>
      <c r="HG236" s="31" t="str">
        <f t="shared" si="281"/>
        <v/>
      </c>
      <c r="HM236" t="str">
        <f t="shared" ca="1" si="282"/>
        <v/>
      </c>
      <c r="HN236" t="str">
        <f t="shared" si="283"/>
        <v/>
      </c>
      <c r="HT236" t="str">
        <f t="shared" ca="1" si="284"/>
        <v/>
      </c>
      <c r="HU236" t="str">
        <f t="shared" si="285"/>
        <v/>
      </c>
      <c r="IA236" s="37" t="str">
        <f t="shared" ca="1" si="286"/>
        <v/>
      </c>
      <c r="IB236" t="str">
        <f t="shared" si="287"/>
        <v/>
      </c>
      <c r="IH236" s="37" t="str">
        <f t="shared" ca="1" si="288"/>
        <v/>
      </c>
      <c r="II236" t="str">
        <f t="shared" si="289"/>
        <v/>
      </c>
      <c r="JT236" s="26" t="str">
        <f t="shared" si="290"/>
        <v/>
      </c>
      <c r="JV236" t="str">
        <f t="shared" si="291"/>
        <v/>
      </c>
      <c r="KK236" t="str">
        <f t="shared" si="292"/>
        <v/>
      </c>
      <c r="KM236" s="31" t="str">
        <f t="shared" si="293"/>
        <v/>
      </c>
      <c r="KP236" s="38" t="str">
        <f t="shared" si="294"/>
        <v/>
      </c>
      <c r="KX236" t="str">
        <f t="shared" si="295"/>
        <v/>
      </c>
      <c r="KY236" t="str">
        <f t="shared" si="296"/>
        <v/>
      </c>
      <c r="LB236" t="str">
        <f t="shared" si="297"/>
        <v/>
      </c>
      <c r="LD236" t="str">
        <f t="shared" si="298"/>
        <v/>
      </c>
      <c r="LE236" t="str">
        <f t="shared" si="299"/>
        <v/>
      </c>
      <c r="LO236" t="str">
        <f t="shared" si="300"/>
        <v/>
      </c>
    </row>
    <row r="237" spans="1:327" ht="16" x14ac:dyDescent="0.2">
      <c r="A237" t="e">
        <f t="shared" ca="1" si="228"/>
        <v>#N/A</v>
      </c>
      <c r="E237" s="27" t="str">
        <f t="shared" ca="1" si="229"/>
        <v>Feb</v>
      </c>
      <c r="F237" s="27" t="str">
        <f t="shared" ca="1" si="230"/>
        <v>Sep</v>
      </c>
      <c r="G237" s="28" t="str">
        <f t="shared" ca="1" si="231"/>
        <v/>
      </c>
      <c r="H237" t="str">
        <f t="shared" si="232"/>
        <v/>
      </c>
      <c r="I237" s="26">
        <f t="shared" ca="1" si="233"/>
        <v>44</v>
      </c>
      <c r="L237" s="31" t="str">
        <f t="shared" si="234"/>
        <v/>
      </c>
      <c r="O237" s="26">
        <f t="shared" ca="1" si="235"/>
        <v>38</v>
      </c>
      <c r="P237" s="26" t="str">
        <f t="shared" ca="1" si="236"/>
        <v>Yes</v>
      </c>
      <c r="Q237" s="26" t="str">
        <f t="shared" ca="1" si="236"/>
        <v>Yes</v>
      </c>
      <c r="R237" s="26" t="str">
        <f t="shared" ca="1" si="236"/>
        <v>Yes</v>
      </c>
      <c r="S237" s="26" t="str">
        <f t="shared" ca="1" si="237"/>
        <v>Asian</v>
      </c>
      <c r="T237" s="26" t="str">
        <f t="shared" ca="1" si="238"/>
        <v>No</v>
      </c>
      <c r="U237" s="26">
        <f t="shared" ca="1" si="239"/>
        <v>3354</v>
      </c>
      <c r="X237" s="26" t="str">
        <f t="shared" ca="1" si="240"/>
        <v>No</v>
      </c>
      <c r="Y237" s="26" t="str">
        <f t="shared" ca="1" si="240"/>
        <v>Yes</v>
      </c>
      <c r="Z237" s="26" t="str">
        <f t="shared" ca="1" si="240"/>
        <v>Yes</v>
      </c>
      <c r="AA237" s="26" t="str">
        <f t="shared" ca="1" si="226"/>
        <v>Yes</v>
      </c>
      <c r="AB237" s="26" t="str">
        <f t="shared" ca="1" si="226"/>
        <v>Yes</v>
      </c>
      <c r="AG237" s="26" t="str">
        <f t="shared" ca="1" si="241"/>
        <v>Yes</v>
      </c>
      <c r="AH237" s="26" t="str">
        <f t="shared" ca="1" si="241"/>
        <v>Yes</v>
      </c>
      <c r="AI237" s="26" t="str">
        <f t="shared" ca="1" si="241"/>
        <v>Yes</v>
      </c>
      <c r="AJ237" s="26" t="str">
        <f t="shared" ca="1" si="227"/>
        <v>Yes</v>
      </c>
      <c r="AK237" s="26" t="str">
        <f t="shared" ca="1" si="227"/>
        <v>No</v>
      </c>
      <c r="AL237" s="26" t="str">
        <f t="shared" ca="1" si="227"/>
        <v>No</v>
      </c>
      <c r="AM237" s="26">
        <f t="shared" ca="1" si="242"/>
        <v>4</v>
      </c>
      <c r="AN237" s="26">
        <f t="shared" ca="1" si="243"/>
        <v>3</v>
      </c>
      <c r="AT237" t="str">
        <f t="shared" ca="1" si="244"/>
        <v>Female</v>
      </c>
      <c r="AU237">
        <f t="shared" ca="1" si="245"/>
        <v>2981</v>
      </c>
      <c r="AV237">
        <f t="shared" ca="1" si="246"/>
        <v>-2</v>
      </c>
      <c r="AW237">
        <f t="shared" ca="1" si="247"/>
        <v>39</v>
      </c>
      <c r="AX237">
        <f t="shared" ca="1" si="248"/>
        <v>6</v>
      </c>
      <c r="BB237" t="str">
        <f t="shared" ca="1" si="249"/>
        <v>INSTRUMENTAL</v>
      </c>
      <c r="BC237" t="str">
        <f t="shared" ca="1" si="250"/>
        <v>Yes</v>
      </c>
      <c r="BD237" t="str">
        <f t="shared" ca="1" si="250"/>
        <v>No</v>
      </c>
      <c r="BG237" t="str">
        <f t="shared" ca="1" si="251"/>
        <v>No</v>
      </c>
      <c r="BH237">
        <f t="shared" ca="1" si="252"/>
        <v>35</v>
      </c>
      <c r="BI237">
        <f t="shared" ca="1" si="253"/>
        <v>-5</v>
      </c>
      <c r="BJ237">
        <f t="shared" ca="1" si="254"/>
        <v>19</v>
      </c>
      <c r="BK237" t="str">
        <f t="shared" si="255"/>
        <v/>
      </c>
      <c r="BL237" s="26">
        <f t="shared" ca="1" si="256"/>
        <v>21</v>
      </c>
      <c r="BO237" s="26" t="str">
        <f t="shared" ca="1" si="257"/>
        <v>Yes</v>
      </c>
      <c r="CD237" s="26" t="str">
        <f t="shared" ca="1" si="258"/>
        <v>Yes</v>
      </c>
      <c r="CE237" s="26" t="str">
        <f t="shared" ca="1" si="259"/>
        <v>LMA</v>
      </c>
      <c r="CI237" s="31" t="str">
        <f t="shared" si="260"/>
        <v/>
      </c>
      <c r="CJ237" s="26" t="str">
        <f t="shared" ca="1" si="261"/>
        <v>NICU</v>
      </c>
      <c r="CK237" s="26" t="str">
        <f t="shared" ca="1" si="262"/>
        <v>NA</v>
      </c>
      <c r="DN237" s="26" t="str">
        <f t="shared" ca="1" si="263"/>
        <v>Yes</v>
      </c>
      <c r="DV237" t="str">
        <f t="shared" si="264"/>
        <v/>
      </c>
      <c r="DZ237" t="str">
        <f t="shared" si="265"/>
        <v/>
      </c>
      <c r="EA237" t="str">
        <f t="shared" si="266"/>
        <v/>
      </c>
      <c r="EB237" t="str">
        <f t="shared" si="267"/>
        <v/>
      </c>
      <c r="EC237" t="str">
        <f t="shared" si="268"/>
        <v/>
      </c>
      <c r="ED237" t="str">
        <f t="shared" si="269"/>
        <v/>
      </c>
      <c r="EE237" s="34" t="str">
        <f t="shared" si="270"/>
        <v/>
      </c>
      <c r="ER237" s="32" t="str">
        <f t="shared" si="271"/>
        <v/>
      </c>
      <c r="FA237" s="31" t="str">
        <f t="shared" si="272"/>
        <v/>
      </c>
      <c r="FM237" s="31" t="str">
        <f t="shared" si="273"/>
        <v/>
      </c>
      <c r="FQ237" s="26" t="s">
        <v>349</v>
      </c>
      <c r="FR237" s="39" t="str">
        <f t="shared" ca="1" si="274"/>
        <v>NA</v>
      </c>
      <c r="GO237" t="str">
        <f t="shared" ca="1" si="275"/>
        <v/>
      </c>
      <c r="GP237" t="str">
        <f t="shared" si="276"/>
        <v/>
      </c>
      <c r="GS237" t="str">
        <f t="shared" ca="1" si="277"/>
        <v/>
      </c>
      <c r="GY237" t="str">
        <f t="shared" ca="1" si="278"/>
        <v/>
      </c>
      <c r="GZ237" t="str">
        <f t="shared" si="279"/>
        <v/>
      </c>
      <c r="HF237" t="str">
        <f t="shared" ca="1" si="280"/>
        <v/>
      </c>
      <c r="HG237" s="31" t="str">
        <f t="shared" si="281"/>
        <v/>
      </c>
      <c r="HM237" t="str">
        <f t="shared" ca="1" si="282"/>
        <v/>
      </c>
      <c r="HN237" t="str">
        <f t="shared" si="283"/>
        <v/>
      </c>
      <c r="HT237" t="str">
        <f t="shared" ca="1" si="284"/>
        <v/>
      </c>
      <c r="HU237" t="str">
        <f t="shared" si="285"/>
        <v/>
      </c>
      <c r="IA237" s="37" t="str">
        <f t="shared" ca="1" si="286"/>
        <v/>
      </c>
      <c r="IB237" t="str">
        <f t="shared" si="287"/>
        <v/>
      </c>
      <c r="IH237" s="37" t="str">
        <f t="shared" ca="1" si="288"/>
        <v/>
      </c>
      <c r="II237" t="str">
        <f t="shared" si="289"/>
        <v/>
      </c>
      <c r="JT237" s="26" t="str">
        <f t="shared" si="290"/>
        <v/>
      </c>
      <c r="JV237" t="str">
        <f t="shared" si="291"/>
        <v/>
      </c>
      <c r="KK237" t="str">
        <f t="shared" si="292"/>
        <v/>
      </c>
      <c r="KM237" s="31" t="str">
        <f t="shared" si="293"/>
        <v/>
      </c>
      <c r="KP237" s="38" t="str">
        <f t="shared" si="294"/>
        <v/>
      </c>
      <c r="KX237" t="str">
        <f t="shared" si="295"/>
        <v/>
      </c>
      <c r="KY237" t="str">
        <f t="shared" si="296"/>
        <v/>
      </c>
      <c r="LB237" t="str">
        <f t="shared" si="297"/>
        <v/>
      </c>
      <c r="LD237" t="str">
        <f t="shared" si="298"/>
        <v/>
      </c>
      <c r="LE237" t="str">
        <f t="shared" si="299"/>
        <v/>
      </c>
      <c r="LO237" t="str">
        <f t="shared" si="300"/>
        <v/>
      </c>
    </row>
    <row r="238" spans="1:327" ht="16" x14ac:dyDescent="0.2">
      <c r="A238" t="e">
        <f t="shared" ca="1" si="228"/>
        <v>#N/A</v>
      </c>
      <c r="E238" s="27" t="str">
        <f t="shared" ca="1" si="229"/>
        <v>Oct</v>
      </c>
      <c r="F238" s="27" t="str">
        <f t="shared" ca="1" si="230"/>
        <v>Oct</v>
      </c>
      <c r="G238" s="28" t="str">
        <f t="shared" ca="1" si="231"/>
        <v/>
      </c>
      <c r="H238" t="str">
        <f t="shared" si="232"/>
        <v/>
      </c>
      <c r="I238" s="26">
        <f t="shared" ca="1" si="233"/>
        <v>31</v>
      </c>
      <c r="L238" s="31" t="str">
        <f t="shared" si="234"/>
        <v/>
      </c>
      <c r="O238" s="26">
        <f t="shared" ca="1" si="235"/>
        <v>16</v>
      </c>
      <c r="P238" s="26" t="str">
        <f t="shared" ca="1" si="236"/>
        <v>No</v>
      </c>
      <c r="Q238" s="26" t="str">
        <f t="shared" ca="1" si="236"/>
        <v>No</v>
      </c>
      <c r="R238" s="26" t="str">
        <f t="shared" ca="1" si="236"/>
        <v>No</v>
      </c>
      <c r="S238" s="26" t="str">
        <f t="shared" ca="1" si="237"/>
        <v>Caucasian</v>
      </c>
      <c r="T238" s="26" t="str">
        <f t="shared" ca="1" si="238"/>
        <v>Yes</v>
      </c>
      <c r="U238" s="26">
        <f t="shared" ca="1" si="239"/>
        <v>3996</v>
      </c>
      <c r="X238" s="26" t="str">
        <f t="shared" ca="1" si="240"/>
        <v>No</v>
      </c>
      <c r="Y238" s="26" t="str">
        <f t="shared" ca="1" si="240"/>
        <v>Yes</v>
      </c>
      <c r="Z238" s="26" t="str">
        <f t="shared" ca="1" si="240"/>
        <v>No</v>
      </c>
      <c r="AA238" s="26" t="str">
        <f t="shared" ca="1" si="226"/>
        <v>No</v>
      </c>
      <c r="AB238" s="26" t="str">
        <f t="shared" ca="1" si="226"/>
        <v>Yes</v>
      </c>
      <c r="AG238" s="26" t="str">
        <f t="shared" ca="1" si="241"/>
        <v>Yes</v>
      </c>
      <c r="AH238" s="26" t="str">
        <f t="shared" ca="1" si="241"/>
        <v>Yes</v>
      </c>
      <c r="AI238" s="26" t="str">
        <f t="shared" ca="1" si="241"/>
        <v>Yes</v>
      </c>
      <c r="AJ238" s="26" t="str">
        <f t="shared" ca="1" si="227"/>
        <v>Yes</v>
      </c>
      <c r="AK238" s="26" t="str">
        <f t="shared" ca="1" si="227"/>
        <v>Yes</v>
      </c>
      <c r="AL238" s="26" t="str">
        <f t="shared" ca="1" si="227"/>
        <v>No</v>
      </c>
      <c r="AM238" s="26">
        <f t="shared" ca="1" si="242"/>
        <v>5</v>
      </c>
      <c r="AN238" s="26">
        <f t="shared" ca="1" si="243"/>
        <v>2</v>
      </c>
      <c r="AT238" t="str">
        <f t="shared" ca="1" si="244"/>
        <v>Male</v>
      </c>
      <c r="AU238">
        <f t="shared" ca="1" si="245"/>
        <v>2806</v>
      </c>
      <c r="AV238">
        <f t="shared" ca="1" si="246"/>
        <v>1</v>
      </c>
      <c r="AW238">
        <f t="shared" ca="1" si="247"/>
        <v>37</v>
      </c>
      <c r="AX238">
        <f t="shared" ca="1" si="248"/>
        <v>6</v>
      </c>
      <c r="BB238" t="str">
        <f t="shared" ca="1" si="249"/>
        <v>ELUCS</v>
      </c>
      <c r="BC238" t="str">
        <f t="shared" ca="1" si="250"/>
        <v>Yes</v>
      </c>
      <c r="BD238" t="str">
        <f t="shared" ca="1" si="250"/>
        <v>No</v>
      </c>
      <c r="BG238" t="str">
        <f t="shared" ca="1" si="251"/>
        <v>No</v>
      </c>
      <c r="BH238">
        <f t="shared" ca="1" si="252"/>
        <v>37</v>
      </c>
      <c r="BI238">
        <f t="shared" ca="1" si="253"/>
        <v>-12</v>
      </c>
      <c r="BJ238">
        <f t="shared" ca="1" si="254"/>
        <v>18</v>
      </c>
      <c r="BK238" t="str">
        <f t="shared" si="255"/>
        <v/>
      </c>
      <c r="BL238" s="26">
        <f t="shared" ca="1" si="256"/>
        <v>20</v>
      </c>
      <c r="BO238" s="26" t="str">
        <f t="shared" ca="1" si="257"/>
        <v>Yes</v>
      </c>
      <c r="CD238" s="26" t="str">
        <f t="shared" ca="1" si="258"/>
        <v>Yes</v>
      </c>
      <c r="CE238" s="26" t="str">
        <f t="shared" ca="1" si="259"/>
        <v>ETT</v>
      </c>
      <c r="CI238" s="31" t="str">
        <f t="shared" si="260"/>
        <v/>
      </c>
      <c r="CJ238" s="26" t="str">
        <f t="shared" ca="1" si="261"/>
        <v>NICU</v>
      </c>
      <c r="CK238" s="26" t="str">
        <f t="shared" ca="1" si="262"/>
        <v>NA</v>
      </c>
      <c r="DN238" s="26" t="str">
        <f t="shared" ca="1" si="263"/>
        <v>Yes</v>
      </c>
      <c r="DV238" t="str">
        <f t="shared" si="264"/>
        <v/>
      </c>
      <c r="DZ238" t="str">
        <f t="shared" si="265"/>
        <v/>
      </c>
      <c r="EA238" t="str">
        <f t="shared" si="266"/>
        <v/>
      </c>
      <c r="EB238" t="str">
        <f t="shared" si="267"/>
        <v/>
      </c>
      <c r="EC238" t="str">
        <f t="shared" si="268"/>
        <v/>
      </c>
      <c r="ED238" t="str">
        <f t="shared" si="269"/>
        <v/>
      </c>
      <c r="EE238" s="34" t="str">
        <f t="shared" si="270"/>
        <v/>
      </c>
      <c r="ER238" s="32" t="str">
        <f t="shared" si="271"/>
        <v/>
      </c>
      <c r="FA238" s="31" t="str">
        <f t="shared" si="272"/>
        <v/>
      </c>
      <c r="FM238" s="31" t="str">
        <f t="shared" si="273"/>
        <v/>
      </c>
      <c r="FQ238" s="26" t="s">
        <v>350</v>
      </c>
      <c r="FR238" s="39" t="str">
        <f t="shared" ca="1" si="274"/>
        <v>GNB</v>
      </c>
      <c r="GO238" t="str">
        <f t="shared" ca="1" si="275"/>
        <v/>
      </c>
      <c r="GP238" t="str">
        <f t="shared" si="276"/>
        <v/>
      </c>
      <c r="GS238" t="str">
        <f t="shared" ca="1" si="277"/>
        <v/>
      </c>
      <c r="GY238" t="str">
        <f t="shared" ca="1" si="278"/>
        <v/>
      </c>
      <c r="GZ238" t="str">
        <f t="shared" si="279"/>
        <v/>
      </c>
      <c r="HF238" t="str">
        <f t="shared" ca="1" si="280"/>
        <v/>
      </c>
      <c r="HG238" s="31" t="str">
        <f t="shared" si="281"/>
        <v/>
      </c>
      <c r="HM238" t="str">
        <f t="shared" ca="1" si="282"/>
        <v/>
      </c>
      <c r="HN238" t="str">
        <f t="shared" si="283"/>
        <v/>
      </c>
      <c r="HT238" t="str">
        <f t="shared" ca="1" si="284"/>
        <v/>
      </c>
      <c r="HU238" t="str">
        <f t="shared" si="285"/>
        <v/>
      </c>
      <c r="IA238" s="37" t="str">
        <f t="shared" ca="1" si="286"/>
        <v/>
      </c>
      <c r="IB238" t="str">
        <f t="shared" si="287"/>
        <v/>
      </c>
      <c r="IH238" s="37" t="str">
        <f t="shared" ca="1" si="288"/>
        <v/>
      </c>
      <c r="II238" t="str">
        <f t="shared" si="289"/>
        <v/>
      </c>
      <c r="JT238" s="26" t="str">
        <f t="shared" si="290"/>
        <v/>
      </c>
      <c r="JV238" t="str">
        <f t="shared" si="291"/>
        <v/>
      </c>
      <c r="KK238" t="str">
        <f t="shared" si="292"/>
        <v/>
      </c>
      <c r="KM238" s="31" t="str">
        <f t="shared" si="293"/>
        <v/>
      </c>
      <c r="KP238" s="38" t="str">
        <f t="shared" si="294"/>
        <v/>
      </c>
      <c r="KX238" t="str">
        <f t="shared" si="295"/>
        <v/>
      </c>
      <c r="KY238" t="str">
        <f t="shared" si="296"/>
        <v/>
      </c>
      <c r="LB238" t="str">
        <f t="shared" si="297"/>
        <v/>
      </c>
      <c r="LD238" t="str">
        <f t="shared" si="298"/>
        <v/>
      </c>
      <c r="LE238" t="str">
        <f t="shared" si="299"/>
        <v/>
      </c>
      <c r="LO238" t="str">
        <f t="shared" si="300"/>
        <v/>
      </c>
    </row>
    <row r="239" spans="1:327" ht="16" x14ac:dyDescent="0.2">
      <c r="A239" t="e">
        <f t="shared" ca="1" si="228"/>
        <v>#N/A</v>
      </c>
      <c r="E239" s="27" t="str">
        <f t="shared" ca="1" si="229"/>
        <v>Nov</v>
      </c>
      <c r="F239" s="27" t="str">
        <f t="shared" ca="1" si="230"/>
        <v>Oct</v>
      </c>
      <c r="G239" s="28" t="str">
        <f t="shared" ca="1" si="231"/>
        <v/>
      </c>
      <c r="H239" t="str">
        <f t="shared" si="232"/>
        <v/>
      </c>
      <c r="I239" s="26">
        <f t="shared" ca="1" si="233"/>
        <v>30</v>
      </c>
      <c r="L239" s="31" t="str">
        <f t="shared" si="234"/>
        <v/>
      </c>
      <c r="O239" s="26">
        <f t="shared" ca="1" si="235"/>
        <v>22</v>
      </c>
      <c r="P239" s="26" t="str">
        <f t="shared" ca="1" si="236"/>
        <v>Yes</v>
      </c>
      <c r="Q239" s="26" t="str">
        <f t="shared" ca="1" si="236"/>
        <v>No</v>
      </c>
      <c r="R239" s="26" t="str">
        <f t="shared" ca="1" si="236"/>
        <v>No</v>
      </c>
      <c r="S239" s="26" t="str">
        <f t="shared" ca="1" si="237"/>
        <v>Caucasian</v>
      </c>
      <c r="T239" s="26" t="str">
        <f t="shared" ca="1" si="238"/>
        <v>Yes</v>
      </c>
      <c r="U239" s="26">
        <f t="shared" ca="1" si="239"/>
        <v>3767</v>
      </c>
      <c r="X239" s="26" t="str">
        <f t="shared" ca="1" si="240"/>
        <v>No</v>
      </c>
      <c r="Y239" s="26" t="str">
        <f t="shared" ca="1" si="240"/>
        <v>No</v>
      </c>
      <c r="Z239" s="26" t="str">
        <f t="shared" ca="1" si="240"/>
        <v>Yes</v>
      </c>
      <c r="AA239" s="26" t="str">
        <f t="shared" ca="1" si="226"/>
        <v>Yes</v>
      </c>
      <c r="AB239" s="26" t="str">
        <f t="shared" ca="1" si="226"/>
        <v>Yes</v>
      </c>
      <c r="AG239" s="26" t="str">
        <f t="shared" ca="1" si="241"/>
        <v>No</v>
      </c>
      <c r="AH239" s="26" t="str">
        <f t="shared" ca="1" si="241"/>
        <v>Yes</v>
      </c>
      <c r="AI239" s="26" t="str">
        <f t="shared" ca="1" si="241"/>
        <v>No</v>
      </c>
      <c r="AJ239" s="26" t="str">
        <f t="shared" ca="1" si="227"/>
        <v>No</v>
      </c>
      <c r="AK239" s="26" t="str">
        <f t="shared" ca="1" si="227"/>
        <v>No</v>
      </c>
      <c r="AL239" s="26" t="str">
        <f t="shared" ca="1" si="227"/>
        <v>No</v>
      </c>
      <c r="AM239" s="26">
        <f t="shared" ca="1" si="242"/>
        <v>8</v>
      </c>
      <c r="AN239" s="26">
        <f t="shared" ca="1" si="243"/>
        <v>2</v>
      </c>
      <c r="AT239" t="str">
        <f t="shared" ca="1" si="244"/>
        <v>Female</v>
      </c>
      <c r="AU239">
        <f t="shared" ca="1" si="245"/>
        <v>3703</v>
      </c>
      <c r="AV239">
        <f t="shared" ca="1" si="246"/>
        <v>-1</v>
      </c>
      <c r="AW239">
        <f t="shared" ca="1" si="247"/>
        <v>32</v>
      </c>
      <c r="AX239">
        <f t="shared" ca="1" si="248"/>
        <v>0</v>
      </c>
      <c r="BB239" t="str">
        <f t="shared" ca="1" si="249"/>
        <v>EMLUCS</v>
      </c>
      <c r="BC239" t="str">
        <f t="shared" ca="1" si="250"/>
        <v>Yes</v>
      </c>
      <c r="BD239" t="str">
        <f t="shared" ca="1" si="250"/>
        <v>Yes</v>
      </c>
      <c r="BG239" t="str">
        <f t="shared" ca="1" si="251"/>
        <v>No</v>
      </c>
      <c r="BH239">
        <f t="shared" ca="1" si="252"/>
        <v>35</v>
      </c>
      <c r="BI239">
        <f t="shared" ca="1" si="253"/>
        <v>-19</v>
      </c>
      <c r="BJ239">
        <f t="shared" ca="1" si="254"/>
        <v>10</v>
      </c>
      <c r="BK239" t="str">
        <f t="shared" si="255"/>
        <v/>
      </c>
      <c r="BL239" s="26">
        <f t="shared" ca="1" si="256"/>
        <v>12</v>
      </c>
      <c r="BO239" s="26" t="str">
        <f t="shared" ca="1" si="257"/>
        <v>Yes</v>
      </c>
      <c r="CD239" s="26" t="str">
        <f t="shared" ca="1" si="258"/>
        <v>No</v>
      </c>
      <c r="CE239" s="26" t="str">
        <f t="shared" ca="1" si="259"/>
        <v>NA</v>
      </c>
      <c r="CI239" s="31" t="str">
        <f t="shared" si="260"/>
        <v/>
      </c>
      <c r="CJ239" s="26" t="str">
        <f t="shared" ca="1" si="261"/>
        <v>NA</v>
      </c>
      <c r="CK239" s="26" t="str">
        <f t="shared" ca="1" si="262"/>
        <v>NA</v>
      </c>
      <c r="DN239" s="26" t="str">
        <f t="shared" ca="1" si="263"/>
        <v>Yes</v>
      </c>
      <c r="DV239" t="str">
        <f t="shared" si="264"/>
        <v/>
      </c>
      <c r="DZ239" t="str">
        <f t="shared" si="265"/>
        <v/>
      </c>
      <c r="EA239" t="str">
        <f t="shared" si="266"/>
        <v/>
      </c>
      <c r="EB239" t="str">
        <f t="shared" si="267"/>
        <v/>
      </c>
      <c r="EC239" t="str">
        <f t="shared" si="268"/>
        <v/>
      </c>
      <c r="ED239" t="str">
        <f t="shared" si="269"/>
        <v/>
      </c>
      <c r="EE239" s="34" t="str">
        <f t="shared" si="270"/>
        <v/>
      </c>
      <c r="ER239" s="32" t="str">
        <f t="shared" si="271"/>
        <v/>
      </c>
      <c r="FA239" s="31" t="str">
        <f t="shared" si="272"/>
        <v/>
      </c>
      <c r="FM239" s="31" t="str">
        <f t="shared" si="273"/>
        <v/>
      </c>
      <c r="FQ239" s="26" t="s">
        <v>350</v>
      </c>
      <c r="FR239" s="39" t="str">
        <f t="shared" ca="1" si="274"/>
        <v>Other</v>
      </c>
      <c r="GO239" t="str">
        <f t="shared" ca="1" si="275"/>
        <v/>
      </c>
      <c r="GP239" t="str">
        <f t="shared" si="276"/>
        <v/>
      </c>
      <c r="GS239" t="str">
        <f t="shared" ca="1" si="277"/>
        <v/>
      </c>
      <c r="GY239" t="str">
        <f t="shared" ca="1" si="278"/>
        <v/>
      </c>
      <c r="GZ239" t="str">
        <f t="shared" si="279"/>
        <v/>
      </c>
      <c r="HF239" t="str">
        <f t="shared" ca="1" si="280"/>
        <v/>
      </c>
      <c r="HG239" s="31" t="str">
        <f t="shared" si="281"/>
        <v/>
      </c>
      <c r="HM239" t="str">
        <f t="shared" ca="1" si="282"/>
        <v/>
      </c>
      <c r="HN239" t="str">
        <f t="shared" si="283"/>
        <v/>
      </c>
      <c r="HT239" t="str">
        <f t="shared" ca="1" si="284"/>
        <v/>
      </c>
      <c r="HU239" t="str">
        <f t="shared" si="285"/>
        <v/>
      </c>
      <c r="IA239" s="37" t="str">
        <f t="shared" ca="1" si="286"/>
        <v/>
      </c>
      <c r="IB239" t="str">
        <f t="shared" si="287"/>
        <v/>
      </c>
      <c r="IH239" s="37" t="str">
        <f t="shared" ca="1" si="288"/>
        <v/>
      </c>
      <c r="II239" t="str">
        <f t="shared" si="289"/>
        <v/>
      </c>
      <c r="JT239" s="26" t="str">
        <f t="shared" si="290"/>
        <v/>
      </c>
      <c r="JV239" t="str">
        <f t="shared" si="291"/>
        <v/>
      </c>
      <c r="KK239" t="str">
        <f t="shared" si="292"/>
        <v/>
      </c>
      <c r="KM239" s="31" t="str">
        <f t="shared" si="293"/>
        <v/>
      </c>
      <c r="KP239" s="38" t="str">
        <f t="shared" si="294"/>
        <v/>
      </c>
      <c r="KX239" t="str">
        <f t="shared" si="295"/>
        <v/>
      </c>
      <c r="KY239" t="str">
        <f t="shared" si="296"/>
        <v/>
      </c>
      <c r="LB239" t="str">
        <f t="shared" si="297"/>
        <v/>
      </c>
      <c r="LD239" t="str">
        <f t="shared" si="298"/>
        <v/>
      </c>
      <c r="LE239" t="str">
        <f t="shared" si="299"/>
        <v/>
      </c>
      <c r="LO239" t="str">
        <f t="shared" si="300"/>
        <v/>
      </c>
    </row>
    <row r="240" spans="1:327" ht="16" x14ac:dyDescent="0.2">
      <c r="A240" t="e">
        <f t="shared" ca="1" si="228"/>
        <v>#N/A</v>
      </c>
      <c r="E240" s="27" t="str">
        <f t="shared" ca="1" si="229"/>
        <v>Oct</v>
      </c>
      <c r="F240" s="27" t="str">
        <f t="shared" ca="1" si="230"/>
        <v>Jul</v>
      </c>
      <c r="G240" s="28" t="str">
        <f t="shared" ca="1" si="231"/>
        <v/>
      </c>
      <c r="H240" t="str">
        <f t="shared" si="232"/>
        <v/>
      </c>
      <c r="I240" s="26">
        <f t="shared" ca="1" si="233"/>
        <v>13</v>
      </c>
      <c r="L240" s="31" t="str">
        <f t="shared" si="234"/>
        <v/>
      </c>
      <c r="O240" s="26">
        <f t="shared" ca="1" si="235"/>
        <v>47</v>
      </c>
      <c r="P240" s="26" t="str">
        <f t="shared" ca="1" si="236"/>
        <v>Yes</v>
      </c>
      <c r="Q240" s="26" t="str">
        <f t="shared" ca="1" si="236"/>
        <v>No</v>
      </c>
      <c r="R240" s="26" t="str">
        <f t="shared" ca="1" si="236"/>
        <v>Yes</v>
      </c>
      <c r="S240" s="26" t="str">
        <f t="shared" ca="1" si="237"/>
        <v>Eskimo</v>
      </c>
      <c r="T240" s="26" t="str">
        <f t="shared" ca="1" si="238"/>
        <v>Yes</v>
      </c>
      <c r="U240" s="26">
        <f t="shared" ca="1" si="239"/>
        <v>3987</v>
      </c>
      <c r="X240" s="26" t="str">
        <f t="shared" ca="1" si="240"/>
        <v>Yes</v>
      </c>
      <c r="Y240" s="26" t="str">
        <f t="shared" ca="1" si="240"/>
        <v>No</v>
      </c>
      <c r="Z240" s="26" t="str">
        <f t="shared" ca="1" si="240"/>
        <v>Yes</v>
      </c>
      <c r="AA240" s="26" t="str">
        <f t="shared" ca="1" si="226"/>
        <v>Yes</v>
      </c>
      <c r="AB240" s="26" t="str">
        <f t="shared" ca="1" si="226"/>
        <v>Yes</v>
      </c>
      <c r="AG240" s="26" t="str">
        <f t="shared" ca="1" si="241"/>
        <v>Yes</v>
      </c>
      <c r="AH240" s="26" t="str">
        <f t="shared" ca="1" si="241"/>
        <v>No</v>
      </c>
      <c r="AI240" s="26" t="str">
        <f t="shared" ca="1" si="241"/>
        <v>Yes</v>
      </c>
      <c r="AJ240" s="26" t="str">
        <f t="shared" ca="1" si="227"/>
        <v>Yes</v>
      </c>
      <c r="AK240" s="26" t="str">
        <f t="shared" ca="1" si="227"/>
        <v>No</v>
      </c>
      <c r="AL240" s="26" t="str">
        <f t="shared" ca="1" si="227"/>
        <v>No</v>
      </c>
      <c r="AM240" s="26">
        <f t="shared" ca="1" si="242"/>
        <v>6</v>
      </c>
      <c r="AN240" s="26">
        <f t="shared" ca="1" si="243"/>
        <v>1</v>
      </c>
      <c r="AT240" t="str">
        <f t="shared" ca="1" si="244"/>
        <v>Male</v>
      </c>
      <c r="AU240">
        <f t="shared" ca="1" si="245"/>
        <v>2584</v>
      </c>
      <c r="AV240">
        <f t="shared" ca="1" si="246"/>
        <v>2</v>
      </c>
      <c r="AW240">
        <f t="shared" ca="1" si="247"/>
        <v>27</v>
      </c>
      <c r="AX240">
        <f t="shared" ca="1" si="248"/>
        <v>1</v>
      </c>
      <c r="BB240" t="str">
        <f t="shared" ca="1" si="249"/>
        <v>INSTRUMENTAL</v>
      </c>
      <c r="BC240" t="str">
        <f t="shared" ca="1" si="250"/>
        <v>Yes</v>
      </c>
      <c r="BD240" t="str">
        <f t="shared" ca="1" si="250"/>
        <v>No</v>
      </c>
      <c r="BG240" t="str">
        <f t="shared" ca="1" si="251"/>
        <v>No</v>
      </c>
      <c r="BH240">
        <f t="shared" ca="1" si="252"/>
        <v>36</v>
      </c>
      <c r="BI240">
        <f t="shared" ca="1" si="253"/>
        <v>-13</v>
      </c>
      <c r="BJ240">
        <f t="shared" ca="1" si="254"/>
        <v>8</v>
      </c>
      <c r="BK240" t="str">
        <f t="shared" si="255"/>
        <v/>
      </c>
      <c r="BL240" s="26">
        <f t="shared" ca="1" si="256"/>
        <v>10</v>
      </c>
      <c r="BO240" s="26" t="str">
        <f t="shared" ca="1" si="257"/>
        <v>No</v>
      </c>
      <c r="CD240" s="26" t="str">
        <f t="shared" ca="1" si="258"/>
        <v>Yes</v>
      </c>
      <c r="CE240" s="26" t="str">
        <f t="shared" ca="1" si="259"/>
        <v>LMA</v>
      </c>
      <c r="CI240" s="31" t="str">
        <f t="shared" si="260"/>
        <v/>
      </c>
      <c r="CJ240" s="26" t="str">
        <f t="shared" ca="1" si="261"/>
        <v>NICU</v>
      </c>
      <c r="CK240" s="26" t="str">
        <f t="shared" ca="1" si="262"/>
        <v>No</v>
      </c>
      <c r="DN240" s="26" t="str">
        <f t="shared" ca="1" si="263"/>
        <v>Yes</v>
      </c>
      <c r="DV240" t="str">
        <f t="shared" si="264"/>
        <v/>
      </c>
      <c r="DZ240" t="str">
        <f t="shared" si="265"/>
        <v/>
      </c>
      <c r="EA240" t="str">
        <f t="shared" si="266"/>
        <v/>
      </c>
      <c r="EB240" t="str">
        <f t="shared" si="267"/>
        <v/>
      </c>
      <c r="EC240" t="str">
        <f t="shared" si="268"/>
        <v/>
      </c>
      <c r="ED240" t="str">
        <f t="shared" si="269"/>
        <v/>
      </c>
      <c r="EE240" s="34" t="str">
        <f t="shared" si="270"/>
        <v/>
      </c>
      <c r="ER240" s="32" t="str">
        <f t="shared" si="271"/>
        <v/>
      </c>
      <c r="FA240" s="31" t="str">
        <f t="shared" si="272"/>
        <v/>
      </c>
      <c r="FM240" s="31" t="str">
        <f t="shared" si="273"/>
        <v/>
      </c>
      <c r="FQ240" s="26" t="s">
        <v>350</v>
      </c>
      <c r="FR240" s="39" t="str">
        <f t="shared" ca="1" si="274"/>
        <v>GNB</v>
      </c>
      <c r="GO240" t="str">
        <f t="shared" ca="1" si="275"/>
        <v/>
      </c>
      <c r="GP240" t="str">
        <f t="shared" si="276"/>
        <v/>
      </c>
      <c r="GS240" t="str">
        <f t="shared" ca="1" si="277"/>
        <v/>
      </c>
      <c r="GY240" t="str">
        <f t="shared" ca="1" si="278"/>
        <v/>
      </c>
      <c r="GZ240" t="str">
        <f t="shared" si="279"/>
        <v/>
      </c>
      <c r="HF240" t="str">
        <f t="shared" ca="1" si="280"/>
        <v/>
      </c>
      <c r="HG240" s="31" t="str">
        <f t="shared" si="281"/>
        <v/>
      </c>
      <c r="HM240" t="str">
        <f t="shared" ca="1" si="282"/>
        <v/>
      </c>
      <c r="HN240" t="str">
        <f t="shared" si="283"/>
        <v/>
      </c>
      <c r="HT240" t="str">
        <f t="shared" ca="1" si="284"/>
        <v/>
      </c>
      <c r="HU240" t="str">
        <f t="shared" si="285"/>
        <v/>
      </c>
      <c r="IA240" s="37" t="str">
        <f t="shared" ca="1" si="286"/>
        <v/>
      </c>
      <c r="IB240" t="str">
        <f t="shared" si="287"/>
        <v/>
      </c>
      <c r="IH240" s="37" t="str">
        <f t="shared" ca="1" si="288"/>
        <v/>
      </c>
      <c r="II240" t="str">
        <f t="shared" si="289"/>
        <v/>
      </c>
      <c r="JT240" s="26" t="str">
        <f t="shared" si="290"/>
        <v/>
      </c>
      <c r="JV240" t="str">
        <f t="shared" si="291"/>
        <v/>
      </c>
      <c r="KK240" t="str">
        <f t="shared" si="292"/>
        <v/>
      </c>
      <c r="KM240" s="31" t="str">
        <f t="shared" si="293"/>
        <v/>
      </c>
      <c r="KP240" s="38" t="str">
        <f t="shared" si="294"/>
        <v/>
      </c>
      <c r="KX240" t="str">
        <f t="shared" si="295"/>
        <v/>
      </c>
      <c r="KY240" t="str">
        <f t="shared" si="296"/>
        <v/>
      </c>
      <c r="LB240" t="str">
        <f t="shared" si="297"/>
        <v/>
      </c>
      <c r="LD240" t="str">
        <f t="shared" si="298"/>
        <v/>
      </c>
      <c r="LE240" t="str">
        <f t="shared" si="299"/>
        <v/>
      </c>
      <c r="LO240" t="str">
        <f t="shared" si="300"/>
        <v/>
      </c>
    </row>
    <row r="241" spans="1:327" ht="16" x14ac:dyDescent="0.2">
      <c r="A241" t="e">
        <f t="shared" ca="1" si="228"/>
        <v>#N/A</v>
      </c>
      <c r="E241" s="27" t="str">
        <f t="shared" ca="1" si="229"/>
        <v>Mar</v>
      </c>
      <c r="F241" s="27" t="str">
        <f t="shared" ca="1" si="230"/>
        <v>Jun</v>
      </c>
      <c r="G241" s="28" t="str">
        <f t="shared" ca="1" si="231"/>
        <v/>
      </c>
      <c r="H241" t="str">
        <f t="shared" si="232"/>
        <v/>
      </c>
      <c r="I241" s="26">
        <f t="shared" ca="1" si="233"/>
        <v>79</v>
      </c>
      <c r="L241" s="31" t="str">
        <f t="shared" si="234"/>
        <v/>
      </c>
      <c r="O241" s="26">
        <f t="shared" ca="1" si="235"/>
        <v>24</v>
      </c>
      <c r="P241" s="26" t="str">
        <f t="shared" ca="1" si="236"/>
        <v>No</v>
      </c>
      <c r="Q241" s="26" t="str">
        <f t="shared" ca="1" si="236"/>
        <v>Yes</v>
      </c>
      <c r="R241" s="26" t="str">
        <f t="shared" ca="1" si="236"/>
        <v>No</v>
      </c>
      <c r="S241" s="26" t="str">
        <f t="shared" ca="1" si="237"/>
        <v>Caucasian</v>
      </c>
      <c r="T241" s="26" t="str">
        <f t="shared" ca="1" si="238"/>
        <v>Yes</v>
      </c>
      <c r="U241" s="26">
        <f t="shared" ca="1" si="239"/>
        <v>3756</v>
      </c>
      <c r="X241" s="26" t="str">
        <f t="shared" ca="1" si="240"/>
        <v>Yes</v>
      </c>
      <c r="Y241" s="26" t="str">
        <f t="shared" ca="1" si="240"/>
        <v>No</v>
      </c>
      <c r="Z241" s="26" t="str">
        <f t="shared" ca="1" si="240"/>
        <v>Yes</v>
      </c>
      <c r="AA241" s="26" t="str">
        <f t="shared" ca="1" si="226"/>
        <v>No</v>
      </c>
      <c r="AB241" s="26" t="str">
        <f t="shared" ca="1" si="226"/>
        <v>Yes</v>
      </c>
      <c r="AG241" s="26" t="str">
        <f t="shared" ca="1" si="241"/>
        <v>No</v>
      </c>
      <c r="AH241" s="26" t="str">
        <f t="shared" ca="1" si="241"/>
        <v>No</v>
      </c>
      <c r="AI241" s="26" t="str">
        <f t="shared" ca="1" si="241"/>
        <v>No</v>
      </c>
      <c r="AJ241" s="26" t="str">
        <f t="shared" ca="1" si="227"/>
        <v>No</v>
      </c>
      <c r="AK241" s="26" t="str">
        <f t="shared" ca="1" si="227"/>
        <v>No</v>
      </c>
      <c r="AL241" s="26" t="str">
        <f t="shared" ca="1" si="227"/>
        <v>Yes</v>
      </c>
      <c r="AM241" s="26">
        <f t="shared" ca="1" si="242"/>
        <v>2</v>
      </c>
      <c r="AN241" s="26">
        <f t="shared" ca="1" si="243"/>
        <v>1</v>
      </c>
      <c r="AT241" t="str">
        <f t="shared" ca="1" si="244"/>
        <v>Male</v>
      </c>
      <c r="AU241">
        <f t="shared" ca="1" si="245"/>
        <v>2215</v>
      </c>
      <c r="AV241">
        <f t="shared" ca="1" si="246"/>
        <v>3</v>
      </c>
      <c r="AW241">
        <f t="shared" ca="1" si="247"/>
        <v>39</v>
      </c>
      <c r="AX241">
        <f t="shared" ca="1" si="248"/>
        <v>5</v>
      </c>
      <c r="BB241" t="str">
        <f t="shared" ca="1" si="249"/>
        <v>Vaginal</v>
      </c>
      <c r="BC241" t="str">
        <f t="shared" ca="1" si="250"/>
        <v>No</v>
      </c>
      <c r="BD241" t="str">
        <f t="shared" ca="1" si="250"/>
        <v>No</v>
      </c>
      <c r="BG241" t="str">
        <f t="shared" ca="1" si="251"/>
        <v>No</v>
      </c>
      <c r="BH241">
        <f t="shared" ca="1" si="252"/>
        <v>36</v>
      </c>
      <c r="BI241">
        <f t="shared" ca="1" si="253"/>
        <v>1</v>
      </c>
      <c r="BJ241">
        <f t="shared" ca="1" si="254"/>
        <v>19</v>
      </c>
      <c r="BK241" t="str">
        <f t="shared" si="255"/>
        <v/>
      </c>
      <c r="BL241" s="26">
        <f t="shared" ca="1" si="256"/>
        <v>21</v>
      </c>
      <c r="BO241" s="26" t="str">
        <f t="shared" ca="1" si="257"/>
        <v>Yes</v>
      </c>
      <c r="CD241" s="26" t="str">
        <f t="shared" ca="1" si="258"/>
        <v>No</v>
      </c>
      <c r="CE241" s="26" t="str">
        <f t="shared" ca="1" si="259"/>
        <v>NA</v>
      </c>
      <c r="CI241" s="31" t="str">
        <f t="shared" si="260"/>
        <v/>
      </c>
      <c r="CJ241" s="26" t="str">
        <f t="shared" ca="1" si="261"/>
        <v>NA</v>
      </c>
      <c r="CK241" s="26" t="str">
        <f t="shared" ca="1" si="262"/>
        <v>NA</v>
      </c>
      <c r="DN241" s="26" t="str">
        <f t="shared" ca="1" si="263"/>
        <v>Yes</v>
      </c>
      <c r="DV241" t="str">
        <f t="shared" si="264"/>
        <v/>
      </c>
      <c r="DZ241" t="str">
        <f t="shared" si="265"/>
        <v/>
      </c>
      <c r="EA241" t="str">
        <f t="shared" si="266"/>
        <v/>
      </c>
      <c r="EB241" t="str">
        <f t="shared" si="267"/>
        <v/>
      </c>
      <c r="EC241" t="str">
        <f t="shared" si="268"/>
        <v/>
      </c>
      <c r="ED241" t="str">
        <f t="shared" si="269"/>
        <v/>
      </c>
      <c r="EE241" s="34" t="str">
        <f t="shared" si="270"/>
        <v/>
      </c>
      <c r="ER241" s="32" t="str">
        <f t="shared" si="271"/>
        <v/>
      </c>
      <c r="FA241" s="31" t="str">
        <f t="shared" si="272"/>
        <v/>
      </c>
      <c r="FM241" s="31" t="str">
        <f t="shared" si="273"/>
        <v/>
      </c>
      <c r="FQ241" s="26" t="s">
        <v>349</v>
      </c>
      <c r="FR241" s="39" t="str">
        <f t="shared" ca="1" si="274"/>
        <v>NA</v>
      </c>
      <c r="GO241" t="str">
        <f t="shared" ca="1" si="275"/>
        <v/>
      </c>
      <c r="GP241" t="str">
        <f t="shared" si="276"/>
        <v/>
      </c>
      <c r="GS241" t="str">
        <f t="shared" ca="1" si="277"/>
        <v/>
      </c>
      <c r="GY241" t="str">
        <f t="shared" ca="1" si="278"/>
        <v/>
      </c>
      <c r="GZ241" t="str">
        <f t="shared" si="279"/>
        <v/>
      </c>
      <c r="HF241" t="str">
        <f t="shared" ca="1" si="280"/>
        <v/>
      </c>
      <c r="HG241" s="31" t="str">
        <f t="shared" si="281"/>
        <v/>
      </c>
      <c r="HM241" t="str">
        <f t="shared" ca="1" si="282"/>
        <v/>
      </c>
      <c r="HN241" t="str">
        <f t="shared" si="283"/>
        <v/>
      </c>
      <c r="HT241" t="str">
        <f t="shared" ca="1" si="284"/>
        <v/>
      </c>
      <c r="HU241" t="str">
        <f t="shared" si="285"/>
        <v/>
      </c>
      <c r="IA241" s="37" t="str">
        <f t="shared" ca="1" si="286"/>
        <v/>
      </c>
      <c r="IB241" t="str">
        <f t="shared" si="287"/>
        <v/>
      </c>
      <c r="IH241" s="37" t="str">
        <f t="shared" ca="1" si="288"/>
        <v/>
      </c>
      <c r="II241" t="str">
        <f t="shared" si="289"/>
        <v/>
      </c>
      <c r="JT241" s="26" t="str">
        <f t="shared" si="290"/>
        <v/>
      </c>
      <c r="JV241" t="str">
        <f t="shared" si="291"/>
        <v/>
      </c>
      <c r="KK241" t="str">
        <f t="shared" si="292"/>
        <v/>
      </c>
      <c r="KM241" s="31" t="str">
        <f t="shared" si="293"/>
        <v/>
      </c>
      <c r="KP241" s="38" t="str">
        <f t="shared" si="294"/>
        <v/>
      </c>
      <c r="KX241" t="str">
        <f t="shared" si="295"/>
        <v/>
      </c>
      <c r="KY241" t="str">
        <f t="shared" si="296"/>
        <v/>
      </c>
      <c r="LB241" t="str">
        <f t="shared" si="297"/>
        <v/>
      </c>
      <c r="LD241" t="str">
        <f t="shared" si="298"/>
        <v/>
      </c>
      <c r="LE241" t="str">
        <f t="shared" si="299"/>
        <v/>
      </c>
      <c r="LO241" t="str">
        <f t="shared" si="300"/>
        <v/>
      </c>
    </row>
    <row r="242" spans="1:327" ht="16" x14ac:dyDescent="0.2">
      <c r="A242" t="e">
        <f t="shared" ca="1" si="228"/>
        <v>#N/A</v>
      </c>
      <c r="E242" s="27" t="str">
        <f t="shared" ca="1" si="229"/>
        <v>Sep</v>
      </c>
      <c r="F242" s="27" t="str">
        <f t="shared" ca="1" si="230"/>
        <v>Aug</v>
      </c>
      <c r="G242" s="28" t="str">
        <f t="shared" ca="1" si="231"/>
        <v/>
      </c>
      <c r="H242" t="str">
        <f t="shared" si="232"/>
        <v/>
      </c>
      <c r="I242" s="26">
        <f t="shared" ca="1" si="233"/>
        <v>49</v>
      </c>
      <c r="L242" s="31" t="str">
        <f t="shared" si="234"/>
        <v/>
      </c>
      <c r="O242" s="26">
        <f t="shared" ca="1" si="235"/>
        <v>40</v>
      </c>
      <c r="P242" s="26" t="str">
        <f t="shared" ca="1" si="236"/>
        <v>Yes</v>
      </c>
      <c r="Q242" s="26" t="str">
        <f t="shared" ca="1" si="236"/>
        <v>No</v>
      </c>
      <c r="R242" s="26" t="str">
        <f t="shared" ca="1" si="236"/>
        <v>No</v>
      </c>
      <c r="S242" s="26" t="str">
        <f t="shared" ca="1" si="237"/>
        <v>Eskimo</v>
      </c>
      <c r="T242" s="26" t="str">
        <f t="shared" ca="1" si="238"/>
        <v>Yes</v>
      </c>
      <c r="U242" s="26">
        <f t="shared" ca="1" si="239"/>
        <v>3393</v>
      </c>
      <c r="X242" s="26" t="str">
        <f t="shared" ca="1" si="240"/>
        <v>Yes</v>
      </c>
      <c r="Y242" s="26" t="str">
        <f t="shared" ca="1" si="240"/>
        <v>No</v>
      </c>
      <c r="Z242" s="26" t="str">
        <f t="shared" ca="1" si="240"/>
        <v>Yes</v>
      </c>
      <c r="AA242" s="26" t="str">
        <f t="shared" ca="1" si="226"/>
        <v>No</v>
      </c>
      <c r="AB242" s="26" t="str">
        <f t="shared" ca="1" si="226"/>
        <v>Yes</v>
      </c>
      <c r="AG242" s="26" t="str">
        <f t="shared" ca="1" si="241"/>
        <v>No</v>
      </c>
      <c r="AH242" s="26" t="str">
        <f t="shared" ca="1" si="241"/>
        <v>No</v>
      </c>
      <c r="AI242" s="26" t="str">
        <f t="shared" ca="1" si="241"/>
        <v>Yes</v>
      </c>
      <c r="AJ242" s="26" t="str">
        <f t="shared" ca="1" si="227"/>
        <v>No</v>
      </c>
      <c r="AK242" s="26" t="str">
        <f t="shared" ca="1" si="227"/>
        <v>No</v>
      </c>
      <c r="AL242" s="26" t="str">
        <f t="shared" ca="1" si="227"/>
        <v>No</v>
      </c>
      <c r="AM242" s="26">
        <f t="shared" ca="1" si="242"/>
        <v>10</v>
      </c>
      <c r="AN242" s="26">
        <f t="shared" ca="1" si="243"/>
        <v>1</v>
      </c>
      <c r="AT242" t="str">
        <f t="shared" ca="1" si="244"/>
        <v>Male</v>
      </c>
      <c r="AU242">
        <f t="shared" ca="1" si="245"/>
        <v>1456</v>
      </c>
      <c r="AV242">
        <f t="shared" ca="1" si="246"/>
        <v>2</v>
      </c>
      <c r="AW242">
        <f t="shared" ca="1" si="247"/>
        <v>38</v>
      </c>
      <c r="AX242">
        <f t="shared" ca="1" si="248"/>
        <v>2</v>
      </c>
      <c r="BB242" t="str">
        <f t="shared" ca="1" si="249"/>
        <v>INSTRUMENTAL</v>
      </c>
      <c r="BC242" t="str">
        <f t="shared" ca="1" si="250"/>
        <v>Yes</v>
      </c>
      <c r="BD242" t="str">
        <f t="shared" ca="1" si="250"/>
        <v>No</v>
      </c>
      <c r="BG242" t="str">
        <f t="shared" ca="1" si="251"/>
        <v>Yes</v>
      </c>
      <c r="BH242">
        <f t="shared" ca="1" si="252"/>
        <v>34</v>
      </c>
      <c r="BI242">
        <f t="shared" ca="1" si="253"/>
        <v>2</v>
      </c>
      <c r="BJ242">
        <f t="shared" ca="1" si="254"/>
        <v>14</v>
      </c>
      <c r="BK242" t="str">
        <f t="shared" si="255"/>
        <v/>
      </c>
      <c r="BL242" s="26">
        <f t="shared" ca="1" si="256"/>
        <v>16</v>
      </c>
      <c r="BO242" s="26" t="str">
        <f t="shared" ca="1" si="257"/>
        <v>Yes</v>
      </c>
      <c r="CD242" s="26" t="str">
        <f t="shared" ca="1" si="258"/>
        <v>Yes</v>
      </c>
      <c r="CE242" s="26" t="str">
        <f t="shared" ca="1" si="259"/>
        <v>MIST</v>
      </c>
      <c r="CI242" s="31" t="str">
        <f t="shared" si="260"/>
        <v/>
      </c>
      <c r="CJ242" s="26" t="str">
        <f t="shared" ca="1" si="261"/>
        <v>NICU</v>
      </c>
      <c r="CK242" s="26" t="str">
        <f t="shared" ca="1" si="262"/>
        <v>NA</v>
      </c>
      <c r="DN242" s="26" t="str">
        <f t="shared" ca="1" si="263"/>
        <v>No</v>
      </c>
      <c r="DV242" t="str">
        <f t="shared" si="264"/>
        <v/>
      </c>
      <c r="DZ242" t="str">
        <f t="shared" si="265"/>
        <v/>
      </c>
      <c r="EA242" t="str">
        <f t="shared" si="266"/>
        <v/>
      </c>
      <c r="EB242" t="str">
        <f t="shared" si="267"/>
        <v/>
      </c>
      <c r="EC242" t="str">
        <f t="shared" si="268"/>
        <v/>
      </c>
      <c r="ED242" t="str">
        <f t="shared" si="269"/>
        <v/>
      </c>
      <c r="EE242" s="34" t="str">
        <f t="shared" si="270"/>
        <v/>
      </c>
      <c r="ER242" s="32" t="str">
        <f t="shared" si="271"/>
        <v/>
      </c>
      <c r="FA242" s="31" t="str">
        <f t="shared" si="272"/>
        <v/>
      </c>
      <c r="FM242" s="31" t="str">
        <f t="shared" si="273"/>
        <v/>
      </c>
      <c r="FQ242" s="26" t="s">
        <v>349</v>
      </c>
      <c r="FR242" s="39" t="str">
        <f t="shared" ca="1" si="274"/>
        <v>NA</v>
      </c>
      <c r="GO242" t="str">
        <f t="shared" ca="1" si="275"/>
        <v/>
      </c>
      <c r="GP242" t="str">
        <f t="shared" si="276"/>
        <v/>
      </c>
      <c r="GS242" t="str">
        <f t="shared" ca="1" si="277"/>
        <v/>
      </c>
      <c r="GY242" t="str">
        <f t="shared" ca="1" si="278"/>
        <v/>
      </c>
      <c r="GZ242" t="str">
        <f t="shared" si="279"/>
        <v/>
      </c>
      <c r="HF242" t="str">
        <f t="shared" ca="1" si="280"/>
        <v/>
      </c>
      <c r="HG242" s="31" t="str">
        <f t="shared" si="281"/>
        <v/>
      </c>
      <c r="HM242" t="str">
        <f t="shared" ca="1" si="282"/>
        <v/>
      </c>
      <c r="HN242" t="str">
        <f t="shared" si="283"/>
        <v/>
      </c>
      <c r="HT242" t="str">
        <f t="shared" ca="1" si="284"/>
        <v/>
      </c>
      <c r="HU242" t="str">
        <f t="shared" si="285"/>
        <v/>
      </c>
      <c r="IA242" s="37" t="str">
        <f t="shared" ca="1" si="286"/>
        <v/>
      </c>
      <c r="IB242" t="str">
        <f t="shared" si="287"/>
        <v/>
      </c>
      <c r="IH242" s="37" t="str">
        <f t="shared" ca="1" si="288"/>
        <v/>
      </c>
      <c r="II242" t="str">
        <f t="shared" si="289"/>
        <v/>
      </c>
      <c r="JT242" s="26" t="str">
        <f t="shared" si="290"/>
        <v/>
      </c>
      <c r="JV242" t="str">
        <f t="shared" si="291"/>
        <v/>
      </c>
      <c r="KK242" t="str">
        <f t="shared" si="292"/>
        <v/>
      </c>
      <c r="KM242" s="31" t="str">
        <f t="shared" si="293"/>
        <v/>
      </c>
      <c r="KP242" s="38" t="str">
        <f t="shared" si="294"/>
        <v/>
      </c>
      <c r="KX242" t="str">
        <f t="shared" si="295"/>
        <v/>
      </c>
      <c r="KY242" t="str">
        <f t="shared" si="296"/>
        <v/>
      </c>
      <c r="LB242" t="str">
        <f t="shared" si="297"/>
        <v/>
      </c>
      <c r="LD242" t="str">
        <f t="shared" si="298"/>
        <v/>
      </c>
      <c r="LE242" t="str">
        <f t="shared" si="299"/>
        <v/>
      </c>
      <c r="LO242" t="str">
        <f t="shared" si="300"/>
        <v/>
      </c>
    </row>
    <row r="243" spans="1:327" ht="16" x14ac:dyDescent="0.2">
      <c r="A243" t="e">
        <f t="shared" ca="1" si="228"/>
        <v>#N/A</v>
      </c>
      <c r="E243" s="27" t="str">
        <f t="shared" ca="1" si="229"/>
        <v>Dec</v>
      </c>
      <c r="F243" s="27" t="str">
        <f t="shared" ca="1" si="230"/>
        <v>Jul</v>
      </c>
      <c r="G243" s="28" t="str">
        <f t="shared" ca="1" si="231"/>
        <v/>
      </c>
      <c r="H243" t="str">
        <f t="shared" si="232"/>
        <v/>
      </c>
      <c r="I243" s="26">
        <f t="shared" ca="1" si="233"/>
        <v>11</v>
      </c>
      <c r="L243" s="31" t="str">
        <f t="shared" si="234"/>
        <v/>
      </c>
      <c r="O243" s="26">
        <f t="shared" ca="1" si="235"/>
        <v>39</v>
      </c>
      <c r="P243" s="26" t="str">
        <f t="shared" ca="1" si="236"/>
        <v>Yes</v>
      </c>
      <c r="Q243" s="26" t="str">
        <f t="shared" ca="1" si="236"/>
        <v>Yes</v>
      </c>
      <c r="R243" s="26" t="str">
        <f t="shared" ca="1" si="236"/>
        <v>Yes</v>
      </c>
      <c r="S243" s="26" t="str">
        <f t="shared" ca="1" si="237"/>
        <v>Eskimo</v>
      </c>
      <c r="T243" s="26" t="str">
        <f t="shared" ca="1" si="238"/>
        <v>Yes</v>
      </c>
      <c r="U243" s="26">
        <f t="shared" ca="1" si="239"/>
        <v>3897</v>
      </c>
      <c r="X243" s="26" t="str">
        <f t="shared" ca="1" si="240"/>
        <v>No</v>
      </c>
      <c r="Y243" s="26" t="str">
        <f t="shared" ca="1" si="240"/>
        <v>Yes</v>
      </c>
      <c r="Z243" s="26" t="str">
        <f t="shared" ca="1" si="240"/>
        <v>No</v>
      </c>
      <c r="AA243" s="26" t="str">
        <f t="shared" ca="1" si="226"/>
        <v>No</v>
      </c>
      <c r="AB243" s="26" t="str">
        <f t="shared" ca="1" si="226"/>
        <v>Yes</v>
      </c>
      <c r="AG243" s="26" t="str">
        <f t="shared" ca="1" si="241"/>
        <v>No</v>
      </c>
      <c r="AH243" s="26" t="str">
        <f t="shared" ca="1" si="241"/>
        <v>Yes</v>
      </c>
      <c r="AI243" s="26" t="str">
        <f t="shared" ca="1" si="241"/>
        <v>Yes</v>
      </c>
      <c r="AJ243" s="26" t="str">
        <f t="shared" ca="1" si="227"/>
        <v>No</v>
      </c>
      <c r="AK243" s="26" t="str">
        <f t="shared" ca="1" si="227"/>
        <v>Yes</v>
      </c>
      <c r="AL243" s="26" t="str">
        <f t="shared" ca="1" si="227"/>
        <v>Yes</v>
      </c>
      <c r="AM243" s="26">
        <f t="shared" ca="1" si="242"/>
        <v>9</v>
      </c>
      <c r="AN243" s="26">
        <f t="shared" ca="1" si="243"/>
        <v>2</v>
      </c>
      <c r="AT243" t="str">
        <f t="shared" ca="1" si="244"/>
        <v>Female</v>
      </c>
      <c r="AU243">
        <f t="shared" ca="1" si="245"/>
        <v>3932</v>
      </c>
      <c r="AV243">
        <f t="shared" ca="1" si="246"/>
        <v>1</v>
      </c>
      <c r="AW243">
        <f t="shared" ca="1" si="247"/>
        <v>35</v>
      </c>
      <c r="AX243">
        <f t="shared" ca="1" si="248"/>
        <v>3</v>
      </c>
      <c r="BB243" t="str">
        <f t="shared" ca="1" si="249"/>
        <v>Vaginal</v>
      </c>
      <c r="BC243" t="str">
        <f t="shared" ca="1" si="250"/>
        <v>Yes</v>
      </c>
      <c r="BD243" t="str">
        <f t="shared" ca="1" si="250"/>
        <v>Yes</v>
      </c>
      <c r="BG243" t="str">
        <f t="shared" ca="1" si="251"/>
        <v>No</v>
      </c>
      <c r="BH243">
        <f t="shared" ca="1" si="252"/>
        <v>36</v>
      </c>
      <c r="BI243">
        <f t="shared" ca="1" si="253"/>
        <v>-6</v>
      </c>
      <c r="BJ243">
        <f t="shared" ca="1" si="254"/>
        <v>3</v>
      </c>
      <c r="BK243" t="str">
        <f t="shared" si="255"/>
        <v/>
      </c>
      <c r="BL243" s="26" t="str">
        <f t="shared" ca="1" si="256"/>
        <v>NA</v>
      </c>
      <c r="BO243" s="26" t="str">
        <f t="shared" ca="1" si="257"/>
        <v>Yes</v>
      </c>
      <c r="CD243" s="26" t="str">
        <f t="shared" ca="1" si="258"/>
        <v>Yes</v>
      </c>
      <c r="CE243" s="26" t="str">
        <f t="shared" ca="1" si="259"/>
        <v>MIST</v>
      </c>
      <c r="CI243" s="31" t="str">
        <f t="shared" si="260"/>
        <v/>
      </c>
      <c r="CJ243" s="26" t="str">
        <f t="shared" ca="1" si="261"/>
        <v>OT</v>
      </c>
      <c r="CK243" s="26" t="str">
        <f t="shared" ca="1" si="262"/>
        <v>NA</v>
      </c>
      <c r="DN243" s="26" t="str">
        <f t="shared" ca="1" si="263"/>
        <v>No</v>
      </c>
      <c r="DV243" t="str">
        <f t="shared" si="264"/>
        <v/>
      </c>
      <c r="DZ243" t="str">
        <f t="shared" si="265"/>
        <v/>
      </c>
      <c r="EA243" t="str">
        <f t="shared" si="266"/>
        <v/>
      </c>
      <c r="EB243" t="str">
        <f t="shared" si="267"/>
        <v/>
      </c>
      <c r="EC243" t="str">
        <f t="shared" si="268"/>
        <v/>
      </c>
      <c r="ED243" t="str">
        <f t="shared" si="269"/>
        <v/>
      </c>
      <c r="EE243" s="34" t="str">
        <f t="shared" si="270"/>
        <v/>
      </c>
      <c r="ER243" s="32" t="str">
        <f t="shared" si="271"/>
        <v/>
      </c>
      <c r="FA243" s="31" t="str">
        <f t="shared" si="272"/>
        <v/>
      </c>
      <c r="FM243" s="31" t="str">
        <f t="shared" si="273"/>
        <v/>
      </c>
      <c r="FQ243" s="26" t="s">
        <v>349</v>
      </c>
      <c r="FR243" s="39" t="str">
        <f t="shared" ca="1" si="274"/>
        <v>NA</v>
      </c>
      <c r="GO243" t="str">
        <f t="shared" ca="1" si="275"/>
        <v/>
      </c>
      <c r="GP243" t="str">
        <f t="shared" si="276"/>
        <v/>
      </c>
      <c r="GS243" t="str">
        <f t="shared" ca="1" si="277"/>
        <v/>
      </c>
      <c r="GY243" t="str">
        <f t="shared" ca="1" si="278"/>
        <v/>
      </c>
      <c r="GZ243" t="str">
        <f t="shared" si="279"/>
        <v/>
      </c>
      <c r="HF243" t="str">
        <f t="shared" ca="1" si="280"/>
        <v/>
      </c>
      <c r="HG243" s="31" t="str">
        <f t="shared" si="281"/>
        <v/>
      </c>
      <c r="HM243" t="str">
        <f t="shared" ca="1" si="282"/>
        <v/>
      </c>
      <c r="HN243" t="str">
        <f t="shared" si="283"/>
        <v/>
      </c>
      <c r="HT243" t="str">
        <f t="shared" ca="1" si="284"/>
        <v/>
      </c>
      <c r="HU243" t="str">
        <f t="shared" si="285"/>
        <v/>
      </c>
      <c r="IA243" s="37" t="str">
        <f t="shared" ca="1" si="286"/>
        <v/>
      </c>
      <c r="IB243" t="str">
        <f t="shared" si="287"/>
        <v/>
      </c>
      <c r="IH243" s="37" t="str">
        <f t="shared" ca="1" si="288"/>
        <v/>
      </c>
      <c r="II243" t="str">
        <f t="shared" si="289"/>
        <v/>
      </c>
      <c r="JT243" s="26" t="str">
        <f t="shared" si="290"/>
        <v/>
      </c>
      <c r="JV243" t="str">
        <f t="shared" si="291"/>
        <v/>
      </c>
      <c r="KK243" t="str">
        <f t="shared" si="292"/>
        <v/>
      </c>
      <c r="KM243" s="31" t="str">
        <f t="shared" si="293"/>
        <v/>
      </c>
      <c r="KP243" s="38" t="str">
        <f t="shared" si="294"/>
        <v/>
      </c>
      <c r="KX243" t="str">
        <f t="shared" si="295"/>
        <v/>
      </c>
      <c r="KY243" t="str">
        <f t="shared" si="296"/>
        <v/>
      </c>
      <c r="LB243" t="str">
        <f t="shared" si="297"/>
        <v/>
      </c>
      <c r="LD243" t="str">
        <f t="shared" si="298"/>
        <v/>
      </c>
      <c r="LE243" t="str">
        <f t="shared" si="299"/>
        <v/>
      </c>
      <c r="LO243" t="str">
        <f t="shared" si="300"/>
        <v/>
      </c>
    </row>
    <row r="244" spans="1:327" ht="16" x14ac:dyDescent="0.2">
      <c r="A244" t="e">
        <f t="shared" ca="1" si="228"/>
        <v>#N/A</v>
      </c>
      <c r="E244" s="27" t="str">
        <f t="shared" ca="1" si="229"/>
        <v>Jun</v>
      </c>
      <c r="F244" s="27" t="str">
        <f t="shared" ca="1" si="230"/>
        <v>Nov</v>
      </c>
      <c r="G244" s="28" t="str">
        <f t="shared" ca="1" si="231"/>
        <v/>
      </c>
      <c r="H244" t="str">
        <f t="shared" si="232"/>
        <v/>
      </c>
      <c r="I244" s="26">
        <f t="shared" ca="1" si="233"/>
        <v>68</v>
      </c>
      <c r="L244" s="31" t="str">
        <f t="shared" si="234"/>
        <v/>
      </c>
      <c r="O244" s="26">
        <f t="shared" ca="1" si="235"/>
        <v>49</v>
      </c>
      <c r="P244" s="26" t="str">
        <f t="shared" ca="1" si="236"/>
        <v>No</v>
      </c>
      <c r="Q244" s="26" t="str">
        <f t="shared" ca="1" si="236"/>
        <v>No</v>
      </c>
      <c r="R244" s="26" t="str">
        <f t="shared" ca="1" si="236"/>
        <v>No</v>
      </c>
      <c r="S244" s="26" t="str">
        <f t="shared" ca="1" si="237"/>
        <v>Asian</v>
      </c>
      <c r="T244" s="26" t="str">
        <f t="shared" ca="1" si="238"/>
        <v>Yes</v>
      </c>
      <c r="U244" s="26">
        <f t="shared" ca="1" si="239"/>
        <v>3410</v>
      </c>
      <c r="X244" s="26" t="str">
        <f t="shared" ca="1" si="240"/>
        <v>Yes</v>
      </c>
      <c r="Y244" s="26" t="str">
        <f t="shared" ca="1" si="240"/>
        <v>No</v>
      </c>
      <c r="Z244" s="26" t="str">
        <f t="shared" ca="1" si="240"/>
        <v>No</v>
      </c>
      <c r="AA244" s="26" t="str">
        <f t="shared" ca="1" si="226"/>
        <v>Yes</v>
      </c>
      <c r="AB244" s="26" t="str">
        <f t="shared" ca="1" si="226"/>
        <v>No</v>
      </c>
      <c r="AG244" s="26" t="str">
        <f t="shared" ca="1" si="241"/>
        <v>Yes</v>
      </c>
      <c r="AH244" s="26" t="str">
        <f t="shared" ca="1" si="241"/>
        <v>Yes</v>
      </c>
      <c r="AI244" s="26" t="str">
        <f t="shared" ca="1" si="241"/>
        <v>No</v>
      </c>
      <c r="AJ244" s="26" t="str">
        <f t="shared" ca="1" si="227"/>
        <v>Yes</v>
      </c>
      <c r="AK244" s="26" t="str">
        <f t="shared" ca="1" si="227"/>
        <v>No</v>
      </c>
      <c r="AL244" s="26" t="str">
        <f t="shared" ca="1" si="227"/>
        <v>Yes</v>
      </c>
      <c r="AM244" s="26">
        <f t="shared" ca="1" si="242"/>
        <v>7</v>
      </c>
      <c r="AN244" s="26">
        <f t="shared" ca="1" si="243"/>
        <v>2</v>
      </c>
      <c r="AT244" t="str">
        <f t="shared" ca="1" si="244"/>
        <v>Female</v>
      </c>
      <c r="AU244">
        <f t="shared" ca="1" si="245"/>
        <v>1431</v>
      </c>
      <c r="AV244">
        <f t="shared" ca="1" si="246"/>
        <v>3</v>
      </c>
      <c r="AW244">
        <f t="shared" ca="1" si="247"/>
        <v>28</v>
      </c>
      <c r="AX244">
        <f t="shared" ca="1" si="248"/>
        <v>5</v>
      </c>
      <c r="BB244" t="str">
        <f t="shared" ca="1" si="249"/>
        <v>Vaginal</v>
      </c>
      <c r="BC244" t="str">
        <f t="shared" ca="1" si="250"/>
        <v>Yes</v>
      </c>
      <c r="BD244" t="str">
        <f t="shared" ca="1" si="250"/>
        <v>No</v>
      </c>
      <c r="BG244" t="str">
        <f t="shared" ca="1" si="251"/>
        <v>No</v>
      </c>
      <c r="BH244">
        <f t="shared" ca="1" si="252"/>
        <v>36</v>
      </c>
      <c r="BI244">
        <f t="shared" ca="1" si="253"/>
        <v>-12</v>
      </c>
      <c r="BJ244">
        <f t="shared" ca="1" si="254"/>
        <v>13</v>
      </c>
      <c r="BK244" t="str">
        <f t="shared" si="255"/>
        <v/>
      </c>
      <c r="BL244" s="26">
        <f t="shared" ca="1" si="256"/>
        <v>15</v>
      </c>
      <c r="BO244" s="26" t="str">
        <f t="shared" ca="1" si="257"/>
        <v>Yes</v>
      </c>
      <c r="CD244" s="26" t="str">
        <f t="shared" ca="1" si="258"/>
        <v>Yes</v>
      </c>
      <c r="CE244" s="26" t="str">
        <f t="shared" ca="1" si="259"/>
        <v>MIST</v>
      </c>
      <c r="CI244" s="31" t="str">
        <f t="shared" si="260"/>
        <v/>
      </c>
      <c r="CJ244" s="26" t="str">
        <f t="shared" ca="1" si="261"/>
        <v>BS</v>
      </c>
      <c r="CK244" s="26" t="str">
        <f t="shared" ca="1" si="262"/>
        <v>Yes</v>
      </c>
      <c r="DN244" s="26" t="str">
        <f t="shared" ca="1" si="263"/>
        <v>No</v>
      </c>
      <c r="DV244" t="str">
        <f t="shared" si="264"/>
        <v/>
      </c>
      <c r="DZ244" t="str">
        <f t="shared" si="265"/>
        <v/>
      </c>
      <c r="EA244" t="str">
        <f t="shared" si="266"/>
        <v/>
      </c>
      <c r="EB244" t="str">
        <f t="shared" si="267"/>
        <v/>
      </c>
      <c r="EC244" t="str">
        <f t="shared" si="268"/>
        <v/>
      </c>
      <c r="ED244" t="str">
        <f t="shared" si="269"/>
        <v/>
      </c>
      <c r="EE244" s="34" t="str">
        <f t="shared" si="270"/>
        <v/>
      </c>
      <c r="ER244" s="32" t="str">
        <f t="shared" si="271"/>
        <v/>
      </c>
      <c r="FA244" s="31" t="str">
        <f t="shared" si="272"/>
        <v/>
      </c>
      <c r="FM244" s="31" t="str">
        <f t="shared" si="273"/>
        <v/>
      </c>
      <c r="FQ244" s="26" t="s">
        <v>349</v>
      </c>
      <c r="FR244" s="39" t="str">
        <f t="shared" ca="1" si="274"/>
        <v>NA</v>
      </c>
      <c r="GO244" t="str">
        <f t="shared" ca="1" si="275"/>
        <v/>
      </c>
      <c r="GP244" t="str">
        <f t="shared" si="276"/>
        <v/>
      </c>
      <c r="GS244" t="str">
        <f t="shared" ca="1" si="277"/>
        <v/>
      </c>
      <c r="GY244" t="str">
        <f t="shared" ca="1" si="278"/>
        <v/>
      </c>
      <c r="GZ244" t="str">
        <f t="shared" si="279"/>
        <v/>
      </c>
      <c r="HF244" t="str">
        <f t="shared" ca="1" si="280"/>
        <v/>
      </c>
      <c r="HG244" s="31" t="str">
        <f t="shared" si="281"/>
        <v/>
      </c>
      <c r="HM244" t="str">
        <f t="shared" ca="1" si="282"/>
        <v/>
      </c>
      <c r="HN244" t="str">
        <f t="shared" si="283"/>
        <v/>
      </c>
      <c r="HT244" t="str">
        <f t="shared" ca="1" si="284"/>
        <v/>
      </c>
      <c r="HU244" t="str">
        <f t="shared" si="285"/>
        <v/>
      </c>
      <c r="IA244" s="37" t="str">
        <f t="shared" ca="1" si="286"/>
        <v/>
      </c>
      <c r="IB244" t="str">
        <f t="shared" si="287"/>
        <v/>
      </c>
      <c r="IH244" s="37" t="str">
        <f t="shared" ca="1" si="288"/>
        <v/>
      </c>
      <c r="II244" t="str">
        <f t="shared" si="289"/>
        <v/>
      </c>
      <c r="JT244" s="26" t="str">
        <f t="shared" si="290"/>
        <v/>
      </c>
      <c r="JV244" t="str">
        <f t="shared" si="291"/>
        <v/>
      </c>
      <c r="KK244" t="str">
        <f t="shared" si="292"/>
        <v/>
      </c>
      <c r="KM244" s="31" t="str">
        <f t="shared" si="293"/>
        <v/>
      </c>
      <c r="KP244" s="38" t="str">
        <f t="shared" si="294"/>
        <v/>
      </c>
      <c r="KX244" t="str">
        <f t="shared" si="295"/>
        <v/>
      </c>
      <c r="KY244" t="str">
        <f t="shared" si="296"/>
        <v/>
      </c>
      <c r="LB244" t="str">
        <f t="shared" si="297"/>
        <v/>
      </c>
      <c r="LD244" t="str">
        <f t="shared" si="298"/>
        <v/>
      </c>
      <c r="LE244" t="str">
        <f t="shared" si="299"/>
        <v/>
      </c>
      <c r="LO244" t="str">
        <f t="shared" si="300"/>
        <v/>
      </c>
    </row>
    <row r="245" spans="1:327" ht="16" x14ac:dyDescent="0.2">
      <c r="A245" t="e">
        <f t="shared" ca="1" si="228"/>
        <v>#N/A</v>
      </c>
      <c r="E245" s="27" t="str">
        <f t="shared" ca="1" si="229"/>
        <v>Dec</v>
      </c>
      <c r="F245" s="27" t="str">
        <f t="shared" ca="1" si="230"/>
        <v>Jun</v>
      </c>
      <c r="G245" s="28" t="str">
        <f t="shared" ca="1" si="231"/>
        <v/>
      </c>
      <c r="H245" t="str">
        <f t="shared" si="232"/>
        <v/>
      </c>
      <c r="I245" s="26">
        <f t="shared" ca="1" si="233"/>
        <v>68</v>
      </c>
      <c r="L245" s="31" t="str">
        <f t="shared" si="234"/>
        <v/>
      </c>
      <c r="O245" s="26">
        <f t="shared" ca="1" si="235"/>
        <v>40</v>
      </c>
      <c r="P245" s="26" t="str">
        <f t="shared" ca="1" si="236"/>
        <v>Yes</v>
      </c>
      <c r="Q245" s="26" t="str">
        <f t="shared" ca="1" si="236"/>
        <v>Yes</v>
      </c>
      <c r="R245" s="26" t="str">
        <f t="shared" ca="1" si="236"/>
        <v>Yes</v>
      </c>
      <c r="S245" s="26" t="str">
        <f t="shared" ca="1" si="237"/>
        <v>Hispanic</v>
      </c>
      <c r="T245" s="26" t="str">
        <f t="shared" ca="1" si="238"/>
        <v>Yes</v>
      </c>
      <c r="U245" s="26">
        <f t="shared" ca="1" si="239"/>
        <v>3015</v>
      </c>
      <c r="X245" s="26" t="str">
        <f t="shared" ca="1" si="240"/>
        <v>Yes</v>
      </c>
      <c r="Y245" s="26" t="str">
        <f t="shared" ca="1" si="240"/>
        <v>No</v>
      </c>
      <c r="Z245" s="26" t="str">
        <f t="shared" ca="1" si="240"/>
        <v>No</v>
      </c>
      <c r="AA245" s="26" t="str">
        <f t="shared" ca="1" si="226"/>
        <v>No</v>
      </c>
      <c r="AB245" s="26" t="str">
        <f t="shared" ca="1" si="226"/>
        <v>Yes</v>
      </c>
      <c r="AG245" s="26" t="str">
        <f t="shared" ca="1" si="241"/>
        <v>No</v>
      </c>
      <c r="AH245" s="26" t="str">
        <f t="shared" ca="1" si="241"/>
        <v>Yes</v>
      </c>
      <c r="AI245" s="26" t="str">
        <f t="shared" ca="1" si="241"/>
        <v>Yes</v>
      </c>
      <c r="AJ245" s="26" t="str">
        <f t="shared" ca="1" si="227"/>
        <v>Yes</v>
      </c>
      <c r="AK245" s="26" t="str">
        <f t="shared" ca="1" si="227"/>
        <v>Yes</v>
      </c>
      <c r="AL245" s="26" t="str">
        <f t="shared" ca="1" si="227"/>
        <v>No</v>
      </c>
      <c r="AM245" s="26">
        <f t="shared" ca="1" si="242"/>
        <v>9</v>
      </c>
      <c r="AN245" s="26">
        <f t="shared" ca="1" si="243"/>
        <v>1</v>
      </c>
      <c r="AT245" t="str">
        <f t="shared" ca="1" si="244"/>
        <v>Female</v>
      </c>
      <c r="AU245">
        <f t="shared" ca="1" si="245"/>
        <v>2181</v>
      </c>
      <c r="AV245">
        <f t="shared" ca="1" si="246"/>
        <v>3</v>
      </c>
      <c r="AW245">
        <f t="shared" ca="1" si="247"/>
        <v>36</v>
      </c>
      <c r="AX245">
        <f t="shared" ca="1" si="248"/>
        <v>0</v>
      </c>
      <c r="BB245" t="str">
        <f t="shared" ca="1" si="249"/>
        <v>EMLUCS</v>
      </c>
      <c r="BC245" t="str">
        <f t="shared" ca="1" si="250"/>
        <v>Yes</v>
      </c>
      <c r="BD245" t="str">
        <f t="shared" ca="1" si="250"/>
        <v>Yes</v>
      </c>
      <c r="BG245" t="str">
        <f t="shared" ca="1" si="251"/>
        <v>No</v>
      </c>
      <c r="BH245">
        <f t="shared" ca="1" si="252"/>
        <v>36</v>
      </c>
      <c r="BI245">
        <f t="shared" ca="1" si="253"/>
        <v>1</v>
      </c>
      <c r="BJ245">
        <f t="shared" ca="1" si="254"/>
        <v>6</v>
      </c>
      <c r="BK245" t="str">
        <f t="shared" si="255"/>
        <v/>
      </c>
      <c r="BL245" s="26">
        <f t="shared" ca="1" si="256"/>
        <v>8</v>
      </c>
      <c r="BO245" s="26" t="str">
        <f t="shared" ca="1" si="257"/>
        <v>No</v>
      </c>
      <c r="CD245" s="26" t="str">
        <f t="shared" ca="1" si="258"/>
        <v>Yes</v>
      </c>
      <c r="CE245" s="26" t="str">
        <f t="shared" ca="1" si="259"/>
        <v>MIST</v>
      </c>
      <c r="CI245" s="31" t="str">
        <f t="shared" si="260"/>
        <v/>
      </c>
      <c r="CJ245" s="26" t="str">
        <f t="shared" ca="1" si="261"/>
        <v>NICU</v>
      </c>
      <c r="CK245" s="26" t="str">
        <f t="shared" ca="1" si="262"/>
        <v>NA</v>
      </c>
      <c r="DN245" s="26" t="str">
        <f t="shared" ca="1" si="263"/>
        <v>No</v>
      </c>
      <c r="DV245" t="str">
        <f t="shared" si="264"/>
        <v/>
      </c>
      <c r="DZ245" t="str">
        <f t="shared" si="265"/>
        <v/>
      </c>
      <c r="EA245" t="str">
        <f t="shared" si="266"/>
        <v/>
      </c>
      <c r="EB245" t="str">
        <f t="shared" si="267"/>
        <v/>
      </c>
      <c r="EC245" t="str">
        <f t="shared" si="268"/>
        <v/>
      </c>
      <c r="ED245" t="str">
        <f t="shared" si="269"/>
        <v/>
      </c>
      <c r="EE245" s="34" t="str">
        <f t="shared" si="270"/>
        <v/>
      </c>
      <c r="ER245" s="32" t="str">
        <f t="shared" si="271"/>
        <v/>
      </c>
      <c r="FA245" s="31" t="str">
        <f t="shared" si="272"/>
        <v/>
      </c>
      <c r="FM245" s="31" t="str">
        <f t="shared" si="273"/>
        <v/>
      </c>
      <c r="FQ245" s="26" t="s">
        <v>349</v>
      </c>
      <c r="FR245" s="39" t="str">
        <f t="shared" ca="1" si="274"/>
        <v>NA</v>
      </c>
      <c r="GO245" t="str">
        <f t="shared" ca="1" si="275"/>
        <v/>
      </c>
      <c r="GP245" t="str">
        <f t="shared" si="276"/>
        <v/>
      </c>
      <c r="GS245" t="str">
        <f t="shared" ca="1" si="277"/>
        <v/>
      </c>
      <c r="GY245" t="str">
        <f t="shared" ca="1" si="278"/>
        <v/>
      </c>
      <c r="GZ245" t="str">
        <f t="shared" si="279"/>
        <v/>
      </c>
      <c r="HF245" t="str">
        <f t="shared" ca="1" si="280"/>
        <v/>
      </c>
      <c r="HG245" s="31" t="str">
        <f t="shared" si="281"/>
        <v/>
      </c>
      <c r="HM245" t="str">
        <f t="shared" ca="1" si="282"/>
        <v/>
      </c>
      <c r="HN245" t="str">
        <f t="shared" si="283"/>
        <v/>
      </c>
      <c r="HT245" t="str">
        <f t="shared" ca="1" si="284"/>
        <v/>
      </c>
      <c r="HU245" t="str">
        <f t="shared" si="285"/>
        <v/>
      </c>
      <c r="IA245" s="37" t="str">
        <f t="shared" ca="1" si="286"/>
        <v/>
      </c>
      <c r="IB245" t="str">
        <f t="shared" si="287"/>
        <v/>
      </c>
      <c r="IH245" s="37" t="str">
        <f t="shared" ca="1" si="288"/>
        <v/>
      </c>
      <c r="II245" t="str">
        <f t="shared" si="289"/>
        <v/>
      </c>
      <c r="JT245" s="26" t="str">
        <f t="shared" si="290"/>
        <v/>
      </c>
      <c r="JV245" t="str">
        <f t="shared" si="291"/>
        <v/>
      </c>
      <c r="KK245" t="str">
        <f t="shared" si="292"/>
        <v/>
      </c>
      <c r="KM245" s="31" t="str">
        <f t="shared" si="293"/>
        <v/>
      </c>
      <c r="KP245" s="38" t="str">
        <f t="shared" si="294"/>
        <v/>
      </c>
      <c r="KX245" t="str">
        <f t="shared" si="295"/>
        <v/>
      </c>
      <c r="KY245" t="str">
        <f t="shared" si="296"/>
        <v/>
      </c>
      <c r="LB245" t="str">
        <f t="shared" si="297"/>
        <v/>
      </c>
      <c r="LD245" t="str">
        <f t="shared" si="298"/>
        <v/>
      </c>
      <c r="LE245" t="str">
        <f t="shared" si="299"/>
        <v/>
      </c>
      <c r="LO245" t="str">
        <f t="shared" si="300"/>
        <v/>
      </c>
    </row>
    <row r="246" spans="1:327" ht="16" x14ac:dyDescent="0.2">
      <c r="A246" t="e">
        <f t="shared" ca="1" si="228"/>
        <v>#N/A</v>
      </c>
      <c r="E246" s="27" t="str">
        <f t="shared" ca="1" si="229"/>
        <v>Apr</v>
      </c>
      <c r="F246" s="27" t="str">
        <f t="shared" ca="1" si="230"/>
        <v>Nov</v>
      </c>
      <c r="G246" s="28" t="str">
        <f t="shared" ca="1" si="231"/>
        <v/>
      </c>
      <c r="H246" t="str">
        <f t="shared" si="232"/>
        <v/>
      </c>
      <c r="I246" s="26">
        <f t="shared" ca="1" si="233"/>
        <v>73</v>
      </c>
      <c r="L246" s="31" t="str">
        <f t="shared" si="234"/>
        <v/>
      </c>
      <c r="O246" s="26">
        <f t="shared" ca="1" si="235"/>
        <v>27</v>
      </c>
      <c r="P246" s="26" t="str">
        <f t="shared" ca="1" si="236"/>
        <v>Yes</v>
      </c>
      <c r="Q246" s="26" t="str">
        <f t="shared" ca="1" si="236"/>
        <v>No</v>
      </c>
      <c r="R246" s="26" t="str">
        <f t="shared" ca="1" si="236"/>
        <v>Yes</v>
      </c>
      <c r="S246" s="26" t="str">
        <f t="shared" ca="1" si="237"/>
        <v>Eskimo</v>
      </c>
      <c r="T246" s="26" t="str">
        <f t="shared" ca="1" si="238"/>
        <v>No</v>
      </c>
      <c r="U246" s="26">
        <f t="shared" ca="1" si="239"/>
        <v>3632</v>
      </c>
      <c r="X246" s="26" t="str">
        <f t="shared" ca="1" si="240"/>
        <v>Yes</v>
      </c>
      <c r="Y246" s="26" t="str">
        <f t="shared" ca="1" si="240"/>
        <v>Yes</v>
      </c>
      <c r="Z246" s="26" t="str">
        <f t="shared" ca="1" si="240"/>
        <v>No</v>
      </c>
      <c r="AA246" s="26" t="str">
        <f t="shared" ca="1" si="226"/>
        <v>No</v>
      </c>
      <c r="AB246" s="26" t="str">
        <f t="shared" ca="1" si="226"/>
        <v>No</v>
      </c>
      <c r="AG246" s="26" t="str">
        <f t="shared" ca="1" si="241"/>
        <v>No</v>
      </c>
      <c r="AH246" s="26" t="str">
        <f t="shared" ca="1" si="241"/>
        <v>No</v>
      </c>
      <c r="AI246" s="26" t="str">
        <f t="shared" ca="1" si="241"/>
        <v>Yes</v>
      </c>
      <c r="AJ246" s="26" t="str">
        <f t="shared" ca="1" si="227"/>
        <v>Yes</v>
      </c>
      <c r="AK246" s="26" t="str">
        <f t="shared" ca="1" si="227"/>
        <v>Yes</v>
      </c>
      <c r="AL246" s="26" t="str">
        <f t="shared" ca="1" si="227"/>
        <v>No</v>
      </c>
      <c r="AM246" s="26">
        <f t="shared" ca="1" si="242"/>
        <v>8</v>
      </c>
      <c r="AN246" s="26">
        <f t="shared" ca="1" si="243"/>
        <v>2</v>
      </c>
      <c r="AT246" t="str">
        <f t="shared" ca="1" si="244"/>
        <v>Male</v>
      </c>
      <c r="AU246">
        <f t="shared" ca="1" si="245"/>
        <v>3556</v>
      </c>
      <c r="AV246">
        <f t="shared" ca="1" si="246"/>
        <v>1</v>
      </c>
      <c r="AW246">
        <f t="shared" ca="1" si="247"/>
        <v>34</v>
      </c>
      <c r="AX246">
        <f t="shared" ca="1" si="248"/>
        <v>2</v>
      </c>
      <c r="BB246" t="str">
        <f t="shared" ca="1" si="249"/>
        <v>INSTRUMENTAL</v>
      </c>
      <c r="BC246" t="str">
        <f t="shared" ca="1" si="250"/>
        <v>Yes</v>
      </c>
      <c r="BD246" t="str">
        <f t="shared" ca="1" si="250"/>
        <v>No</v>
      </c>
      <c r="BG246" t="str">
        <f t="shared" ca="1" si="251"/>
        <v>No</v>
      </c>
      <c r="BH246">
        <f t="shared" ca="1" si="252"/>
        <v>34</v>
      </c>
      <c r="BI246">
        <f t="shared" ca="1" si="253"/>
        <v>3</v>
      </c>
      <c r="BJ246">
        <f t="shared" ca="1" si="254"/>
        <v>13</v>
      </c>
      <c r="BK246" t="str">
        <f t="shared" si="255"/>
        <v/>
      </c>
      <c r="BL246" s="26">
        <f t="shared" ca="1" si="256"/>
        <v>15</v>
      </c>
      <c r="BO246" s="26" t="str">
        <f t="shared" ca="1" si="257"/>
        <v>Yes</v>
      </c>
      <c r="CD246" s="26" t="str">
        <f t="shared" ca="1" si="258"/>
        <v>No</v>
      </c>
      <c r="CE246" s="26" t="str">
        <f t="shared" ca="1" si="259"/>
        <v>NA</v>
      </c>
      <c r="CI246" s="31" t="str">
        <f t="shared" si="260"/>
        <v/>
      </c>
      <c r="CJ246" s="26" t="str">
        <f t="shared" ca="1" si="261"/>
        <v>NA</v>
      </c>
      <c r="CK246" s="26" t="str">
        <f t="shared" ca="1" si="262"/>
        <v>NA</v>
      </c>
      <c r="DN246" s="26" t="str">
        <f t="shared" ca="1" si="263"/>
        <v>No</v>
      </c>
      <c r="DV246" t="str">
        <f t="shared" si="264"/>
        <v/>
      </c>
      <c r="DZ246" t="str">
        <f t="shared" si="265"/>
        <v/>
      </c>
      <c r="EA246" t="str">
        <f t="shared" si="266"/>
        <v/>
      </c>
      <c r="EB246" t="str">
        <f t="shared" si="267"/>
        <v/>
      </c>
      <c r="EC246" t="str">
        <f t="shared" si="268"/>
        <v/>
      </c>
      <c r="ED246" t="str">
        <f t="shared" si="269"/>
        <v/>
      </c>
      <c r="EE246" s="34" t="str">
        <f t="shared" si="270"/>
        <v/>
      </c>
      <c r="ER246" s="32" t="str">
        <f t="shared" si="271"/>
        <v/>
      </c>
      <c r="FA246" s="31" t="str">
        <f t="shared" si="272"/>
        <v/>
      </c>
      <c r="FM246" s="31" t="str">
        <f t="shared" si="273"/>
        <v/>
      </c>
      <c r="FQ246" s="26" t="s">
        <v>350</v>
      </c>
      <c r="FR246" s="39" t="str">
        <f t="shared" ca="1" si="274"/>
        <v>GPC</v>
      </c>
      <c r="GO246" t="str">
        <f t="shared" ca="1" si="275"/>
        <v/>
      </c>
      <c r="GP246" t="str">
        <f t="shared" si="276"/>
        <v/>
      </c>
      <c r="GS246" t="str">
        <f t="shared" ca="1" si="277"/>
        <v/>
      </c>
      <c r="GY246" t="str">
        <f t="shared" ca="1" si="278"/>
        <v/>
      </c>
      <c r="GZ246" t="str">
        <f t="shared" si="279"/>
        <v/>
      </c>
      <c r="HF246" t="str">
        <f t="shared" ca="1" si="280"/>
        <v/>
      </c>
      <c r="HG246" s="31" t="str">
        <f t="shared" si="281"/>
        <v/>
      </c>
      <c r="HM246" t="str">
        <f t="shared" ca="1" si="282"/>
        <v/>
      </c>
      <c r="HN246" t="str">
        <f t="shared" si="283"/>
        <v/>
      </c>
      <c r="HT246" t="str">
        <f t="shared" ca="1" si="284"/>
        <v/>
      </c>
      <c r="HU246" t="str">
        <f t="shared" si="285"/>
        <v/>
      </c>
      <c r="IA246" s="37" t="str">
        <f t="shared" ca="1" si="286"/>
        <v/>
      </c>
      <c r="IB246" t="str">
        <f t="shared" si="287"/>
        <v/>
      </c>
      <c r="IH246" s="37" t="str">
        <f t="shared" ca="1" si="288"/>
        <v/>
      </c>
      <c r="II246" t="str">
        <f t="shared" si="289"/>
        <v/>
      </c>
      <c r="JT246" s="26" t="str">
        <f t="shared" si="290"/>
        <v/>
      </c>
      <c r="JV246" t="str">
        <f t="shared" si="291"/>
        <v/>
      </c>
      <c r="KK246" t="str">
        <f t="shared" si="292"/>
        <v/>
      </c>
      <c r="KM246" s="31" t="str">
        <f t="shared" si="293"/>
        <v/>
      </c>
      <c r="KP246" s="38" t="str">
        <f t="shared" si="294"/>
        <v/>
      </c>
      <c r="KX246" t="str">
        <f t="shared" si="295"/>
        <v/>
      </c>
      <c r="KY246" t="str">
        <f t="shared" si="296"/>
        <v/>
      </c>
      <c r="LB246" t="str">
        <f t="shared" si="297"/>
        <v/>
      </c>
      <c r="LD246" t="str">
        <f t="shared" si="298"/>
        <v/>
      </c>
      <c r="LE246" t="str">
        <f t="shared" si="299"/>
        <v/>
      </c>
      <c r="LO246" t="str">
        <f t="shared" si="300"/>
        <v/>
      </c>
    </row>
    <row r="247" spans="1:327" ht="16" x14ac:dyDescent="0.2">
      <c r="A247" t="e">
        <f t="shared" ca="1" si="228"/>
        <v>#N/A</v>
      </c>
      <c r="E247" s="27" t="str">
        <f t="shared" ca="1" si="229"/>
        <v>Jul</v>
      </c>
      <c r="F247" s="27" t="str">
        <f t="shared" ca="1" si="230"/>
        <v>Feb</v>
      </c>
      <c r="G247" s="28" t="str">
        <f t="shared" ca="1" si="231"/>
        <v/>
      </c>
      <c r="H247" t="str">
        <f t="shared" si="232"/>
        <v/>
      </c>
      <c r="I247" s="26">
        <f t="shared" ca="1" si="233"/>
        <v>85</v>
      </c>
      <c r="L247" s="31" t="str">
        <f t="shared" si="234"/>
        <v/>
      </c>
      <c r="O247" s="26">
        <f t="shared" ca="1" si="235"/>
        <v>33</v>
      </c>
      <c r="P247" s="26" t="str">
        <f t="shared" ca="1" si="236"/>
        <v>Yes</v>
      </c>
      <c r="Q247" s="26" t="str">
        <f t="shared" ca="1" si="236"/>
        <v>No</v>
      </c>
      <c r="R247" s="26" t="str">
        <f t="shared" ca="1" si="236"/>
        <v>No</v>
      </c>
      <c r="S247" s="26" t="str">
        <f t="shared" ca="1" si="237"/>
        <v>Eskimo</v>
      </c>
      <c r="T247" s="26" t="str">
        <f t="shared" ca="1" si="238"/>
        <v>Yes</v>
      </c>
      <c r="U247" s="26">
        <f t="shared" ca="1" si="239"/>
        <v>3345</v>
      </c>
      <c r="X247" s="26" t="str">
        <f t="shared" ca="1" si="240"/>
        <v>Yes</v>
      </c>
      <c r="Y247" s="26" t="str">
        <f t="shared" ca="1" si="240"/>
        <v>Yes</v>
      </c>
      <c r="Z247" s="26" t="str">
        <f t="shared" ca="1" si="240"/>
        <v>No</v>
      </c>
      <c r="AA247" s="26" t="str">
        <f t="shared" ca="1" si="226"/>
        <v>Yes</v>
      </c>
      <c r="AB247" s="26" t="str">
        <f t="shared" ca="1" si="226"/>
        <v>No</v>
      </c>
      <c r="AG247" s="26" t="str">
        <f t="shared" ca="1" si="241"/>
        <v>No</v>
      </c>
      <c r="AH247" s="26" t="str">
        <f t="shared" ca="1" si="241"/>
        <v>No</v>
      </c>
      <c r="AI247" s="26" t="str">
        <f t="shared" ca="1" si="241"/>
        <v>No</v>
      </c>
      <c r="AJ247" s="26" t="str">
        <f t="shared" ca="1" si="227"/>
        <v>No</v>
      </c>
      <c r="AK247" s="26" t="str">
        <f t="shared" ca="1" si="227"/>
        <v>No</v>
      </c>
      <c r="AL247" s="26" t="str">
        <f t="shared" ca="1" si="227"/>
        <v>Yes</v>
      </c>
      <c r="AM247" s="26">
        <f t="shared" ca="1" si="242"/>
        <v>2</v>
      </c>
      <c r="AN247" s="26">
        <f t="shared" ca="1" si="243"/>
        <v>1</v>
      </c>
      <c r="AT247" t="str">
        <f t="shared" ca="1" si="244"/>
        <v>Male</v>
      </c>
      <c r="AU247">
        <f t="shared" ca="1" si="245"/>
        <v>1922</v>
      </c>
      <c r="AV247">
        <f t="shared" ca="1" si="246"/>
        <v>3</v>
      </c>
      <c r="AW247">
        <f t="shared" ca="1" si="247"/>
        <v>24</v>
      </c>
      <c r="AX247">
        <f t="shared" ca="1" si="248"/>
        <v>2</v>
      </c>
      <c r="BB247" t="str">
        <f t="shared" ca="1" si="249"/>
        <v>INSTRUMENTAL</v>
      </c>
      <c r="BC247" t="str">
        <f t="shared" ca="1" si="250"/>
        <v>No</v>
      </c>
      <c r="BD247" t="str">
        <f t="shared" ca="1" si="250"/>
        <v>Yes</v>
      </c>
      <c r="BG247" t="str">
        <f t="shared" ca="1" si="251"/>
        <v>No</v>
      </c>
      <c r="BH247">
        <f t="shared" ca="1" si="252"/>
        <v>35</v>
      </c>
      <c r="BI247">
        <f t="shared" ca="1" si="253"/>
        <v>-15</v>
      </c>
      <c r="BJ247">
        <f t="shared" ca="1" si="254"/>
        <v>15</v>
      </c>
      <c r="BK247" t="str">
        <f t="shared" si="255"/>
        <v/>
      </c>
      <c r="BL247" s="26">
        <f t="shared" ca="1" si="256"/>
        <v>17</v>
      </c>
      <c r="BO247" s="26" t="str">
        <f t="shared" ca="1" si="257"/>
        <v>Yes</v>
      </c>
      <c r="CD247" s="26" t="str">
        <f t="shared" ca="1" si="258"/>
        <v>Yes</v>
      </c>
      <c r="CE247" s="26" t="str">
        <f t="shared" ca="1" si="259"/>
        <v>MIST</v>
      </c>
      <c r="CI247" s="31" t="str">
        <f t="shared" si="260"/>
        <v/>
      </c>
      <c r="CJ247" s="26" t="str">
        <f t="shared" ca="1" si="261"/>
        <v>BS</v>
      </c>
      <c r="CK247" s="26" t="str">
        <f t="shared" ca="1" si="262"/>
        <v>No</v>
      </c>
      <c r="DN247" s="26" t="str">
        <f t="shared" ca="1" si="263"/>
        <v>No</v>
      </c>
      <c r="DV247" t="str">
        <f t="shared" si="264"/>
        <v/>
      </c>
      <c r="DZ247" t="str">
        <f t="shared" si="265"/>
        <v/>
      </c>
      <c r="EA247" t="str">
        <f t="shared" si="266"/>
        <v/>
      </c>
      <c r="EB247" t="str">
        <f t="shared" si="267"/>
        <v/>
      </c>
      <c r="EC247" t="str">
        <f t="shared" si="268"/>
        <v/>
      </c>
      <c r="ED247" t="str">
        <f t="shared" si="269"/>
        <v/>
      </c>
      <c r="EE247" s="34" t="str">
        <f t="shared" si="270"/>
        <v/>
      </c>
      <c r="ER247" s="32" t="str">
        <f t="shared" si="271"/>
        <v/>
      </c>
      <c r="FA247" s="31" t="str">
        <f t="shared" si="272"/>
        <v/>
      </c>
      <c r="FM247" s="31" t="str">
        <f t="shared" si="273"/>
        <v/>
      </c>
      <c r="FQ247" s="26" t="s">
        <v>350</v>
      </c>
      <c r="FR247" s="39" t="str">
        <f t="shared" ca="1" si="274"/>
        <v>CONS</v>
      </c>
      <c r="GO247" t="str">
        <f t="shared" ca="1" si="275"/>
        <v/>
      </c>
      <c r="GP247" t="str">
        <f t="shared" si="276"/>
        <v/>
      </c>
      <c r="GS247" t="str">
        <f t="shared" ca="1" si="277"/>
        <v/>
      </c>
      <c r="GY247" t="str">
        <f t="shared" ca="1" si="278"/>
        <v/>
      </c>
      <c r="GZ247" t="str">
        <f t="shared" si="279"/>
        <v/>
      </c>
      <c r="HF247" t="str">
        <f t="shared" ca="1" si="280"/>
        <v/>
      </c>
      <c r="HG247" s="31" t="str">
        <f t="shared" si="281"/>
        <v/>
      </c>
      <c r="HM247" t="str">
        <f t="shared" ca="1" si="282"/>
        <v/>
      </c>
      <c r="HN247" t="str">
        <f t="shared" si="283"/>
        <v/>
      </c>
      <c r="HT247" t="str">
        <f t="shared" ca="1" si="284"/>
        <v/>
      </c>
      <c r="HU247" t="str">
        <f t="shared" si="285"/>
        <v/>
      </c>
      <c r="IA247" s="37" t="str">
        <f t="shared" ca="1" si="286"/>
        <v/>
      </c>
      <c r="IB247" t="str">
        <f t="shared" si="287"/>
        <v/>
      </c>
      <c r="IH247" s="37" t="str">
        <f t="shared" ca="1" si="288"/>
        <v/>
      </c>
      <c r="II247" t="str">
        <f t="shared" si="289"/>
        <v/>
      </c>
      <c r="JT247" s="26" t="str">
        <f t="shared" si="290"/>
        <v/>
      </c>
      <c r="JV247" t="str">
        <f t="shared" si="291"/>
        <v/>
      </c>
      <c r="KK247" t="str">
        <f t="shared" si="292"/>
        <v/>
      </c>
      <c r="KM247" s="31" t="str">
        <f t="shared" si="293"/>
        <v/>
      </c>
      <c r="KP247" s="38" t="str">
        <f t="shared" si="294"/>
        <v/>
      </c>
      <c r="KX247" t="str">
        <f t="shared" si="295"/>
        <v/>
      </c>
      <c r="KY247" t="str">
        <f t="shared" si="296"/>
        <v/>
      </c>
      <c r="LB247" t="str">
        <f t="shared" si="297"/>
        <v/>
      </c>
      <c r="LD247" t="str">
        <f t="shared" si="298"/>
        <v/>
      </c>
      <c r="LE247" t="str">
        <f t="shared" si="299"/>
        <v/>
      </c>
      <c r="LO247" t="str">
        <f t="shared" si="300"/>
        <v/>
      </c>
    </row>
    <row r="248" spans="1:327" ht="16" x14ac:dyDescent="0.2">
      <c r="A248" t="e">
        <f t="shared" ca="1" si="228"/>
        <v>#N/A</v>
      </c>
      <c r="E248" s="27" t="str">
        <f t="shared" ca="1" si="229"/>
        <v>Sep</v>
      </c>
      <c r="F248" s="27" t="str">
        <f t="shared" ca="1" si="230"/>
        <v>Jun</v>
      </c>
      <c r="G248" s="28" t="str">
        <f t="shared" ca="1" si="231"/>
        <v/>
      </c>
      <c r="H248" t="str">
        <f t="shared" si="232"/>
        <v/>
      </c>
      <c r="I248" s="26">
        <f t="shared" ca="1" si="233"/>
        <v>14</v>
      </c>
      <c r="L248" s="31" t="str">
        <f t="shared" si="234"/>
        <v/>
      </c>
      <c r="O248" s="26">
        <f t="shared" ca="1" si="235"/>
        <v>36</v>
      </c>
      <c r="P248" s="26" t="str">
        <f t="shared" ca="1" si="236"/>
        <v>Yes</v>
      </c>
      <c r="Q248" s="26" t="str">
        <f t="shared" ca="1" si="236"/>
        <v>No</v>
      </c>
      <c r="R248" s="26" t="str">
        <f t="shared" ca="1" si="236"/>
        <v>Yes</v>
      </c>
      <c r="S248" s="26" t="str">
        <f t="shared" ca="1" si="237"/>
        <v>Hispanic</v>
      </c>
      <c r="T248" s="26" t="str">
        <f t="shared" ca="1" si="238"/>
        <v>No</v>
      </c>
      <c r="U248" s="26">
        <f t="shared" ca="1" si="239"/>
        <v>3956</v>
      </c>
      <c r="X248" s="26" t="str">
        <f t="shared" ca="1" si="240"/>
        <v>No</v>
      </c>
      <c r="Y248" s="26" t="str">
        <f t="shared" ca="1" si="240"/>
        <v>Yes</v>
      </c>
      <c r="Z248" s="26" t="str">
        <f t="shared" ca="1" si="240"/>
        <v>Yes</v>
      </c>
      <c r="AA248" s="26" t="str">
        <f t="shared" ca="1" si="226"/>
        <v>No</v>
      </c>
      <c r="AB248" s="26" t="str">
        <f t="shared" ca="1" si="226"/>
        <v>Yes</v>
      </c>
      <c r="AG248" s="26" t="str">
        <f t="shared" ca="1" si="241"/>
        <v>Yes</v>
      </c>
      <c r="AH248" s="26" t="str">
        <f t="shared" ca="1" si="241"/>
        <v>No</v>
      </c>
      <c r="AI248" s="26" t="str">
        <f t="shared" ca="1" si="241"/>
        <v>No</v>
      </c>
      <c r="AJ248" s="26" t="str">
        <f t="shared" ca="1" si="227"/>
        <v>No</v>
      </c>
      <c r="AK248" s="26" t="str">
        <f t="shared" ca="1" si="227"/>
        <v>No</v>
      </c>
      <c r="AL248" s="26" t="str">
        <f t="shared" ca="1" si="227"/>
        <v>No</v>
      </c>
      <c r="AM248" s="26">
        <f t="shared" ca="1" si="242"/>
        <v>10</v>
      </c>
      <c r="AN248" s="26">
        <f t="shared" ca="1" si="243"/>
        <v>2</v>
      </c>
      <c r="AT248" t="str">
        <f t="shared" ca="1" si="244"/>
        <v>Female</v>
      </c>
      <c r="AU248">
        <f t="shared" ca="1" si="245"/>
        <v>1696</v>
      </c>
      <c r="AV248">
        <f t="shared" ca="1" si="246"/>
        <v>3</v>
      </c>
      <c r="AW248">
        <f t="shared" ca="1" si="247"/>
        <v>25</v>
      </c>
      <c r="AX248">
        <f t="shared" ca="1" si="248"/>
        <v>0</v>
      </c>
      <c r="BB248" t="str">
        <f t="shared" ca="1" si="249"/>
        <v>ELUCS</v>
      </c>
      <c r="BC248" t="str">
        <f t="shared" ca="1" si="250"/>
        <v>Yes</v>
      </c>
      <c r="BD248" t="str">
        <f t="shared" ca="1" si="250"/>
        <v>No</v>
      </c>
      <c r="BG248" t="str">
        <f t="shared" ca="1" si="251"/>
        <v>No</v>
      </c>
      <c r="BH248">
        <f t="shared" ca="1" si="252"/>
        <v>35</v>
      </c>
      <c r="BI248">
        <f t="shared" ca="1" si="253"/>
        <v>-10</v>
      </c>
      <c r="BJ248">
        <f t="shared" ca="1" si="254"/>
        <v>9</v>
      </c>
      <c r="BK248" t="str">
        <f t="shared" si="255"/>
        <v/>
      </c>
      <c r="BL248" s="26">
        <f t="shared" ca="1" si="256"/>
        <v>11</v>
      </c>
      <c r="BO248" s="26" t="str">
        <f t="shared" ca="1" si="257"/>
        <v>Yes</v>
      </c>
      <c r="CD248" s="26" t="str">
        <f t="shared" ca="1" si="258"/>
        <v>Yes</v>
      </c>
      <c r="CE248" s="26" t="str">
        <f t="shared" ca="1" si="259"/>
        <v>LMA</v>
      </c>
      <c r="CI248" s="31" t="str">
        <f t="shared" si="260"/>
        <v/>
      </c>
      <c r="CJ248" s="26" t="str">
        <f t="shared" ca="1" si="261"/>
        <v>OT</v>
      </c>
      <c r="CK248" s="26" t="str">
        <f t="shared" ca="1" si="262"/>
        <v>Yes</v>
      </c>
      <c r="DN248" s="26" t="str">
        <f t="shared" ca="1" si="263"/>
        <v>Yes</v>
      </c>
      <c r="DV248" t="str">
        <f t="shared" si="264"/>
        <v/>
      </c>
      <c r="DZ248" t="str">
        <f t="shared" si="265"/>
        <v/>
      </c>
      <c r="EA248" t="str">
        <f t="shared" si="266"/>
        <v/>
      </c>
      <c r="EB248" t="str">
        <f t="shared" si="267"/>
        <v/>
      </c>
      <c r="EC248" t="str">
        <f t="shared" si="268"/>
        <v/>
      </c>
      <c r="ED248" t="str">
        <f t="shared" si="269"/>
        <v/>
      </c>
      <c r="EE248" s="34" t="str">
        <f t="shared" si="270"/>
        <v/>
      </c>
      <c r="ER248" s="32" t="str">
        <f t="shared" si="271"/>
        <v/>
      </c>
      <c r="FA248" s="31" t="str">
        <f t="shared" si="272"/>
        <v/>
      </c>
      <c r="FM248" s="31" t="str">
        <f t="shared" si="273"/>
        <v/>
      </c>
      <c r="FQ248" s="26" t="s">
        <v>350</v>
      </c>
      <c r="FR248" s="39" t="str">
        <f t="shared" ca="1" si="274"/>
        <v>GPC</v>
      </c>
      <c r="GO248" t="str">
        <f t="shared" ca="1" si="275"/>
        <v/>
      </c>
      <c r="GP248" t="str">
        <f t="shared" si="276"/>
        <v/>
      </c>
      <c r="GS248" t="str">
        <f t="shared" ca="1" si="277"/>
        <v/>
      </c>
      <c r="GY248" t="str">
        <f t="shared" ca="1" si="278"/>
        <v/>
      </c>
      <c r="GZ248" t="str">
        <f t="shared" si="279"/>
        <v/>
      </c>
      <c r="HF248" t="str">
        <f t="shared" ca="1" si="280"/>
        <v/>
      </c>
      <c r="HG248" s="31" t="str">
        <f t="shared" si="281"/>
        <v/>
      </c>
      <c r="HM248" t="str">
        <f t="shared" ca="1" si="282"/>
        <v/>
      </c>
      <c r="HN248" t="str">
        <f t="shared" si="283"/>
        <v/>
      </c>
      <c r="HT248" t="str">
        <f t="shared" ca="1" si="284"/>
        <v/>
      </c>
      <c r="HU248" t="str">
        <f t="shared" si="285"/>
        <v/>
      </c>
      <c r="IA248" s="37" t="str">
        <f t="shared" ca="1" si="286"/>
        <v/>
      </c>
      <c r="IB248" t="str">
        <f t="shared" si="287"/>
        <v/>
      </c>
      <c r="IH248" s="37" t="str">
        <f t="shared" ca="1" si="288"/>
        <v/>
      </c>
      <c r="II248" t="str">
        <f t="shared" si="289"/>
        <v/>
      </c>
      <c r="JT248" s="26" t="str">
        <f t="shared" si="290"/>
        <v/>
      </c>
      <c r="JV248" t="str">
        <f t="shared" si="291"/>
        <v/>
      </c>
      <c r="KK248" t="str">
        <f t="shared" si="292"/>
        <v/>
      </c>
      <c r="KM248" s="31" t="str">
        <f t="shared" si="293"/>
        <v/>
      </c>
      <c r="KP248" s="38" t="str">
        <f t="shared" si="294"/>
        <v/>
      </c>
      <c r="KX248" t="str">
        <f t="shared" si="295"/>
        <v/>
      </c>
      <c r="KY248" t="str">
        <f t="shared" si="296"/>
        <v/>
      </c>
      <c r="LB248" t="str">
        <f t="shared" si="297"/>
        <v/>
      </c>
      <c r="LD248" t="str">
        <f t="shared" si="298"/>
        <v/>
      </c>
      <c r="LE248" t="str">
        <f t="shared" si="299"/>
        <v/>
      </c>
      <c r="LO248" t="str">
        <f t="shared" si="300"/>
        <v/>
      </c>
    </row>
    <row r="249" spans="1:327" ht="16" x14ac:dyDescent="0.2">
      <c r="A249" t="e">
        <f t="shared" ca="1" si="228"/>
        <v>#N/A</v>
      </c>
      <c r="E249" s="27" t="str">
        <f t="shared" ca="1" si="229"/>
        <v>Aug</v>
      </c>
      <c r="F249" s="27" t="str">
        <f t="shared" ca="1" si="230"/>
        <v>Mar</v>
      </c>
      <c r="G249" s="28" t="str">
        <f t="shared" ca="1" si="231"/>
        <v/>
      </c>
      <c r="H249" t="str">
        <f t="shared" si="232"/>
        <v/>
      </c>
      <c r="I249" s="26">
        <f t="shared" ca="1" si="233"/>
        <v>55</v>
      </c>
      <c r="L249" s="31" t="str">
        <f t="shared" si="234"/>
        <v/>
      </c>
      <c r="O249" s="26">
        <f t="shared" ca="1" si="235"/>
        <v>37</v>
      </c>
      <c r="P249" s="26" t="str">
        <f t="shared" ca="1" si="236"/>
        <v>No</v>
      </c>
      <c r="Q249" s="26" t="str">
        <f t="shared" ca="1" si="236"/>
        <v>No</v>
      </c>
      <c r="R249" s="26" t="str">
        <f t="shared" ca="1" si="236"/>
        <v>Yes</v>
      </c>
      <c r="S249" s="26" t="str">
        <f t="shared" ca="1" si="237"/>
        <v>Asian</v>
      </c>
      <c r="T249" s="26" t="str">
        <f t="shared" ca="1" si="238"/>
        <v>No</v>
      </c>
      <c r="U249" s="26">
        <f t="shared" ca="1" si="239"/>
        <v>3313</v>
      </c>
      <c r="X249" s="26" t="str">
        <f t="shared" ca="1" si="240"/>
        <v>No</v>
      </c>
      <c r="Y249" s="26" t="str">
        <f t="shared" ca="1" si="240"/>
        <v>Yes</v>
      </c>
      <c r="Z249" s="26" t="str">
        <f t="shared" ca="1" si="240"/>
        <v>No</v>
      </c>
      <c r="AA249" s="26" t="str">
        <f t="shared" ca="1" si="226"/>
        <v>Yes</v>
      </c>
      <c r="AB249" s="26" t="str">
        <f t="shared" ca="1" si="226"/>
        <v>No</v>
      </c>
      <c r="AG249" s="26" t="str">
        <f t="shared" ca="1" si="241"/>
        <v>No</v>
      </c>
      <c r="AH249" s="26" t="str">
        <f t="shared" ca="1" si="241"/>
        <v>Yes</v>
      </c>
      <c r="AI249" s="26" t="str">
        <f t="shared" ca="1" si="241"/>
        <v>Yes</v>
      </c>
      <c r="AJ249" s="26" t="str">
        <f t="shared" ca="1" si="227"/>
        <v>Yes</v>
      </c>
      <c r="AK249" s="26" t="str">
        <f t="shared" ca="1" si="227"/>
        <v>No</v>
      </c>
      <c r="AL249" s="26" t="str">
        <f t="shared" ca="1" si="227"/>
        <v>No</v>
      </c>
      <c r="AM249" s="26">
        <f t="shared" ca="1" si="242"/>
        <v>7</v>
      </c>
      <c r="AN249" s="26">
        <f t="shared" ca="1" si="243"/>
        <v>2</v>
      </c>
      <c r="AT249" t="str">
        <f t="shared" ca="1" si="244"/>
        <v>Female</v>
      </c>
      <c r="AU249">
        <f t="shared" ca="1" si="245"/>
        <v>2377</v>
      </c>
      <c r="AV249">
        <f t="shared" ca="1" si="246"/>
        <v>0</v>
      </c>
      <c r="AW249">
        <f t="shared" ca="1" si="247"/>
        <v>28</v>
      </c>
      <c r="AX249">
        <f t="shared" ca="1" si="248"/>
        <v>3</v>
      </c>
      <c r="BB249" t="str">
        <f t="shared" ca="1" si="249"/>
        <v>Vaginal</v>
      </c>
      <c r="BC249" t="str">
        <f t="shared" ca="1" si="250"/>
        <v>No</v>
      </c>
      <c r="BD249" t="str">
        <f t="shared" ca="1" si="250"/>
        <v>No</v>
      </c>
      <c r="BG249" t="str">
        <f t="shared" ca="1" si="251"/>
        <v>Yes</v>
      </c>
      <c r="BH249">
        <f t="shared" ca="1" si="252"/>
        <v>37</v>
      </c>
      <c r="BI249">
        <f t="shared" ca="1" si="253"/>
        <v>-15</v>
      </c>
      <c r="BJ249">
        <f t="shared" ca="1" si="254"/>
        <v>6</v>
      </c>
      <c r="BK249" t="str">
        <f t="shared" si="255"/>
        <v/>
      </c>
      <c r="BL249" s="26">
        <f t="shared" ca="1" si="256"/>
        <v>8</v>
      </c>
      <c r="BO249" s="26" t="str">
        <f t="shared" ca="1" si="257"/>
        <v>No</v>
      </c>
      <c r="CD249" s="26" t="str">
        <f t="shared" ca="1" si="258"/>
        <v>Yes</v>
      </c>
      <c r="CE249" s="26" t="str">
        <f t="shared" ca="1" si="259"/>
        <v>LMA</v>
      </c>
      <c r="CI249" s="31" t="str">
        <f t="shared" si="260"/>
        <v/>
      </c>
      <c r="CJ249" s="26" t="str">
        <f t="shared" ca="1" si="261"/>
        <v>NICU</v>
      </c>
      <c r="CK249" s="26" t="str">
        <f t="shared" ca="1" si="262"/>
        <v>No</v>
      </c>
      <c r="DN249" s="26" t="str">
        <f t="shared" ca="1" si="263"/>
        <v>No</v>
      </c>
      <c r="DV249" t="str">
        <f t="shared" si="264"/>
        <v/>
      </c>
      <c r="DZ249" t="str">
        <f t="shared" si="265"/>
        <v/>
      </c>
      <c r="EA249" t="str">
        <f t="shared" si="266"/>
        <v/>
      </c>
      <c r="EB249" t="str">
        <f t="shared" si="267"/>
        <v/>
      </c>
      <c r="EC249" t="str">
        <f t="shared" si="268"/>
        <v/>
      </c>
      <c r="ED249" t="str">
        <f t="shared" si="269"/>
        <v/>
      </c>
      <c r="EE249" s="34" t="str">
        <f t="shared" si="270"/>
        <v/>
      </c>
      <c r="ER249" s="32" t="str">
        <f t="shared" si="271"/>
        <v/>
      </c>
      <c r="FA249" s="31" t="str">
        <f t="shared" si="272"/>
        <v/>
      </c>
      <c r="FM249" s="31" t="str">
        <f t="shared" si="273"/>
        <v/>
      </c>
      <c r="FQ249" s="26" t="s">
        <v>350</v>
      </c>
      <c r="FR249" s="39" t="str">
        <f t="shared" ca="1" si="274"/>
        <v>GPC</v>
      </c>
      <c r="GO249" t="str">
        <f t="shared" ca="1" si="275"/>
        <v/>
      </c>
      <c r="GP249" t="str">
        <f t="shared" si="276"/>
        <v/>
      </c>
      <c r="GS249" t="str">
        <f t="shared" ca="1" si="277"/>
        <v/>
      </c>
      <c r="GY249" t="str">
        <f t="shared" ca="1" si="278"/>
        <v/>
      </c>
      <c r="GZ249" t="str">
        <f t="shared" si="279"/>
        <v/>
      </c>
      <c r="HF249" t="str">
        <f t="shared" ca="1" si="280"/>
        <v/>
      </c>
      <c r="HG249" s="31" t="str">
        <f t="shared" si="281"/>
        <v/>
      </c>
      <c r="HM249" t="str">
        <f t="shared" ca="1" si="282"/>
        <v/>
      </c>
      <c r="HN249" t="str">
        <f t="shared" si="283"/>
        <v/>
      </c>
      <c r="HT249" t="str">
        <f t="shared" ca="1" si="284"/>
        <v/>
      </c>
      <c r="HU249" t="str">
        <f t="shared" si="285"/>
        <v/>
      </c>
      <c r="IA249" s="37" t="str">
        <f t="shared" ca="1" si="286"/>
        <v/>
      </c>
      <c r="IB249" t="str">
        <f t="shared" si="287"/>
        <v/>
      </c>
      <c r="IH249" s="37" t="str">
        <f t="shared" ca="1" si="288"/>
        <v/>
      </c>
      <c r="II249" t="str">
        <f t="shared" si="289"/>
        <v/>
      </c>
      <c r="JT249" s="26" t="str">
        <f t="shared" si="290"/>
        <v/>
      </c>
      <c r="JV249" t="str">
        <f t="shared" si="291"/>
        <v/>
      </c>
      <c r="KK249" t="str">
        <f t="shared" si="292"/>
        <v/>
      </c>
      <c r="KM249" s="31" t="str">
        <f t="shared" si="293"/>
        <v/>
      </c>
      <c r="KP249" s="38" t="str">
        <f t="shared" si="294"/>
        <v/>
      </c>
      <c r="KX249" t="str">
        <f t="shared" si="295"/>
        <v/>
      </c>
      <c r="KY249" t="str">
        <f t="shared" si="296"/>
        <v/>
      </c>
      <c r="LB249" t="str">
        <f t="shared" si="297"/>
        <v/>
      </c>
      <c r="LD249" t="str">
        <f t="shared" si="298"/>
        <v/>
      </c>
      <c r="LE249" t="str">
        <f t="shared" si="299"/>
        <v/>
      </c>
      <c r="LO249" t="str">
        <f t="shared" si="300"/>
        <v/>
      </c>
    </row>
    <row r="250" spans="1:327" ht="16" x14ac:dyDescent="0.2">
      <c r="A250" t="e">
        <f t="shared" ca="1" si="228"/>
        <v>#N/A</v>
      </c>
      <c r="E250" s="27" t="str">
        <f t="shared" ca="1" si="229"/>
        <v>Sep</v>
      </c>
      <c r="F250" s="27" t="str">
        <f t="shared" ca="1" si="230"/>
        <v>Oct</v>
      </c>
      <c r="G250" s="28" t="str">
        <f t="shared" ca="1" si="231"/>
        <v/>
      </c>
      <c r="H250" t="str">
        <f t="shared" si="232"/>
        <v/>
      </c>
      <c r="I250" s="26">
        <f t="shared" ca="1" si="233"/>
        <v>15</v>
      </c>
      <c r="L250" s="31" t="str">
        <f t="shared" si="234"/>
        <v/>
      </c>
      <c r="O250" s="26">
        <f t="shared" ca="1" si="235"/>
        <v>42</v>
      </c>
      <c r="P250" s="26" t="str">
        <f t="shared" ca="1" si="236"/>
        <v>Yes</v>
      </c>
      <c r="Q250" s="26" t="str">
        <f t="shared" ca="1" si="236"/>
        <v>Yes</v>
      </c>
      <c r="R250" s="26" t="str">
        <f t="shared" ca="1" si="236"/>
        <v>Yes</v>
      </c>
      <c r="S250" s="26" t="str">
        <f t="shared" ca="1" si="237"/>
        <v>Caucasian</v>
      </c>
      <c r="T250" s="26" t="str">
        <f t="shared" ca="1" si="238"/>
        <v>No</v>
      </c>
      <c r="U250" s="26">
        <f t="shared" ca="1" si="239"/>
        <v>3152</v>
      </c>
      <c r="X250" s="26" t="str">
        <f t="shared" ca="1" si="240"/>
        <v>Yes</v>
      </c>
      <c r="Y250" s="26" t="str">
        <f t="shared" ca="1" si="240"/>
        <v>Yes</v>
      </c>
      <c r="Z250" s="26" t="str">
        <f t="shared" ca="1" si="240"/>
        <v>No</v>
      </c>
      <c r="AA250" s="26" t="str">
        <f t="shared" ca="1" si="226"/>
        <v>No</v>
      </c>
      <c r="AB250" s="26" t="str">
        <f t="shared" ca="1" si="226"/>
        <v>No</v>
      </c>
      <c r="AG250" s="26" t="str">
        <f t="shared" ca="1" si="241"/>
        <v>Yes</v>
      </c>
      <c r="AH250" s="26" t="str">
        <f t="shared" ca="1" si="241"/>
        <v>Yes</v>
      </c>
      <c r="AI250" s="26" t="str">
        <f t="shared" ca="1" si="241"/>
        <v>No</v>
      </c>
      <c r="AJ250" s="26" t="str">
        <f t="shared" ca="1" si="227"/>
        <v>No</v>
      </c>
      <c r="AK250" s="26" t="str">
        <f t="shared" ca="1" si="227"/>
        <v>Yes</v>
      </c>
      <c r="AL250" s="26" t="str">
        <f t="shared" ca="1" si="227"/>
        <v>Yes</v>
      </c>
      <c r="AM250" s="26">
        <f t="shared" ca="1" si="242"/>
        <v>3</v>
      </c>
      <c r="AN250" s="26">
        <f t="shared" ca="1" si="243"/>
        <v>3</v>
      </c>
      <c r="AT250" t="str">
        <f t="shared" ca="1" si="244"/>
        <v>Male</v>
      </c>
      <c r="AU250">
        <f t="shared" ca="1" si="245"/>
        <v>3536</v>
      </c>
      <c r="AV250">
        <f t="shared" ca="1" si="246"/>
        <v>-1</v>
      </c>
      <c r="AW250">
        <f t="shared" ca="1" si="247"/>
        <v>34</v>
      </c>
      <c r="AX250">
        <f t="shared" ca="1" si="248"/>
        <v>5</v>
      </c>
      <c r="BB250" t="str">
        <f t="shared" ca="1" si="249"/>
        <v>ELUCS</v>
      </c>
      <c r="BC250" t="str">
        <f t="shared" ca="1" si="250"/>
        <v>No</v>
      </c>
      <c r="BD250" t="str">
        <f t="shared" ca="1" si="250"/>
        <v>No</v>
      </c>
      <c r="BG250" t="str">
        <f t="shared" ca="1" si="251"/>
        <v>Yes</v>
      </c>
      <c r="BH250">
        <f t="shared" ca="1" si="252"/>
        <v>37</v>
      </c>
      <c r="BI250">
        <f t="shared" ca="1" si="253"/>
        <v>-20</v>
      </c>
      <c r="BJ250">
        <f t="shared" ca="1" si="254"/>
        <v>11</v>
      </c>
      <c r="BK250" t="str">
        <f t="shared" si="255"/>
        <v/>
      </c>
      <c r="BL250" s="26">
        <f t="shared" ca="1" si="256"/>
        <v>13</v>
      </c>
      <c r="BO250" s="26" t="str">
        <f t="shared" ca="1" si="257"/>
        <v>Yes</v>
      </c>
      <c r="CD250" s="26" t="str">
        <f t="shared" ca="1" si="258"/>
        <v>No</v>
      </c>
      <c r="CE250" s="26" t="str">
        <f t="shared" ca="1" si="259"/>
        <v>NA</v>
      </c>
      <c r="CI250" s="31" t="str">
        <f t="shared" si="260"/>
        <v/>
      </c>
      <c r="CJ250" s="26" t="str">
        <f t="shared" ca="1" si="261"/>
        <v>NA</v>
      </c>
      <c r="CK250" s="26" t="str">
        <f t="shared" ca="1" si="262"/>
        <v>NA</v>
      </c>
      <c r="DN250" s="26" t="str">
        <f t="shared" ca="1" si="263"/>
        <v>No</v>
      </c>
      <c r="DV250" t="str">
        <f t="shared" si="264"/>
        <v/>
      </c>
      <c r="DZ250" t="str">
        <f t="shared" si="265"/>
        <v/>
      </c>
      <c r="EA250" t="str">
        <f t="shared" si="266"/>
        <v/>
      </c>
      <c r="EB250" t="str">
        <f t="shared" si="267"/>
        <v/>
      </c>
      <c r="EC250" t="str">
        <f t="shared" si="268"/>
        <v/>
      </c>
      <c r="ED250" t="str">
        <f t="shared" si="269"/>
        <v/>
      </c>
      <c r="EE250" s="34" t="str">
        <f t="shared" si="270"/>
        <v/>
      </c>
      <c r="ER250" s="32" t="str">
        <f t="shared" si="271"/>
        <v/>
      </c>
      <c r="FA250" s="31" t="str">
        <f t="shared" si="272"/>
        <v/>
      </c>
      <c r="FM250" s="31" t="str">
        <f t="shared" si="273"/>
        <v/>
      </c>
      <c r="FQ250" s="26" t="s">
        <v>350</v>
      </c>
      <c r="FR250" s="39" t="str">
        <f t="shared" ca="1" si="274"/>
        <v>GPC</v>
      </c>
      <c r="GO250" t="str">
        <f t="shared" ca="1" si="275"/>
        <v/>
      </c>
      <c r="GP250" t="str">
        <f t="shared" si="276"/>
        <v/>
      </c>
      <c r="GS250" t="str">
        <f t="shared" ca="1" si="277"/>
        <v/>
      </c>
      <c r="GY250" t="str">
        <f t="shared" ca="1" si="278"/>
        <v/>
      </c>
      <c r="GZ250" t="str">
        <f t="shared" si="279"/>
        <v/>
      </c>
      <c r="HF250" t="str">
        <f t="shared" ca="1" si="280"/>
        <v/>
      </c>
      <c r="HG250" s="31" t="str">
        <f t="shared" si="281"/>
        <v/>
      </c>
      <c r="HM250" t="str">
        <f t="shared" ca="1" si="282"/>
        <v/>
      </c>
      <c r="HN250" t="str">
        <f t="shared" si="283"/>
        <v/>
      </c>
      <c r="HT250" t="str">
        <f t="shared" ca="1" si="284"/>
        <v/>
      </c>
      <c r="HU250" t="str">
        <f t="shared" si="285"/>
        <v/>
      </c>
      <c r="IA250" s="37" t="str">
        <f t="shared" ca="1" si="286"/>
        <v/>
      </c>
      <c r="IB250" t="str">
        <f t="shared" si="287"/>
        <v/>
      </c>
      <c r="IH250" s="37" t="str">
        <f t="shared" ca="1" si="288"/>
        <v/>
      </c>
      <c r="II250" t="str">
        <f t="shared" si="289"/>
        <v/>
      </c>
      <c r="JT250" s="26" t="str">
        <f t="shared" si="290"/>
        <v/>
      </c>
      <c r="JV250" t="str">
        <f t="shared" si="291"/>
        <v/>
      </c>
      <c r="KK250" t="str">
        <f t="shared" si="292"/>
        <v/>
      </c>
      <c r="KM250" s="31" t="str">
        <f t="shared" si="293"/>
        <v/>
      </c>
      <c r="KP250" s="38" t="str">
        <f t="shared" si="294"/>
        <v/>
      </c>
      <c r="KX250" t="str">
        <f t="shared" si="295"/>
        <v/>
      </c>
      <c r="KY250" t="str">
        <f t="shared" si="296"/>
        <v/>
      </c>
      <c r="LB250" t="str">
        <f t="shared" si="297"/>
        <v/>
      </c>
      <c r="LD250" t="str">
        <f t="shared" si="298"/>
        <v/>
      </c>
      <c r="LE250" t="str">
        <f t="shared" si="299"/>
        <v/>
      </c>
      <c r="LO250" t="str">
        <f t="shared" si="300"/>
        <v/>
      </c>
    </row>
    <row r="251" spans="1:327" ht="16" x14ac:dyDescent="0.2">
      <c r="A251" t="e">
        <f t="shared" ca="1" si="228"/>
        <v>#N/A</v>
      </c>
      <c r="E251" s="27" t="str">
        <f t="shared" ca="1" si="229"/>
        <v>Jul</v>
      </c>
      <c r="F251" s="27" t="str">
        <f t="shared" ca="1" si="230"/>
        <v>Nov</v>
      </c>
      <c r="G251" s="28" t="str">
        <f t="shared" ca="1" si="231"/>
        <v/>
      </c>
      <c r="H251" t="str">
        <f t="shared" si="232"/>
        <v/>
      </c>
      <c r="I251" s="26">
        <f t="shared" ca="1" si="233"/>
        <v>77</v>
      </c>
      <c r="L251" s="31" t="str">
        <f t="shared" si="234"/>
        <v/>
      </c>
      <c r="O251" s="26">
        <f t="shared" ca="1" si="235"/>
        <v>21</v>
      </c>
      <c r="P251" s="26" t="str">
        <f t="shared" ca="1" si="236"/>
        <v>Yes</v>
      </c>
      <c r="Q251" s="26" t="str">
        <f t="shared" ca="1" si="236"/>
        <v>No</v>
      </c>
      <c r="R251" s="26" t="str">
        <f t="shared" ca="1" si="236"/>
        <v>No</v>
      </c>
      <c r="S251" s="26" t="str">
        <f t="shared" ca="1" si="237"/>
        <v>Caucasian</v>
      </c>
      <c r="T251" s="26" t="str">
        <f t="shared" ca="1" si="238"/>
        <v>No</v>
      </c>
      <c r="U251" s="26">
        <f t="shared" ca="1" si="239"/>
        <v>3511</v>
      </c>
      <c r="X251" s="26" t="str">
        <f t="shared" ca="1" si="240"/>
        <v>No</v>
      </c>
      <c r="Y251" s="26" t="str">
        <f t="shared" ca="1" si="240"/>
        <v>No</v>
      </c>
      <c r="Z251" s="26" t="str">
        <f t="shared" ca="1" si="240"/>
        <v>No</v>
      </c>
      <c r="AA251" s="26" t="str">
        <f t="shared" ca="1" si="226"/>
        <v>Yes</v>
      </c>
      <c r="AB251" s="26" t="str">
        <f t="shared" ca="1" si="226"/>
        <v>Yes</v>
      </c>
      <c r="AG251" s="26" t="str">
        <f t="shared" ca="1" si="241"/>
        <v>No</v>
      </c>
      <c r="AH251" s="26" t="str">
        <f t="shared" ca="1" si="241"/>
        <v>Yes</v>
      </c>
      <c r="AI251" s="26" t="str">
        <f t="shared" ca="1" si="241"/>
        <v>No</v>
      </c>
      <c r="AJ251" s="26" t="str">
        <f t="shared" ca="1" si="227"/>
        <v>No</v>
      </c>
      <c r="AK251" s="26" t="str">
        <f t="shared" ca="1" si="227"/>
        <v>Yes</v>
      </c>
      <c r="AL251" s="26" t="str">
        <f t="shared" ca="1" si="227"/>
        <v>No</v>
      </c>
      <c r="AM251" s="26">
        <f t="shared" ca="1" si="242"/>
        <v>10</v>
      </c>
      <c r="AN251" s="26">
        <f t="shared" ca="1" si="243"/>
        <v>2</v>
      </c>
      <c r="AT251" t="str">
        <f t="shared" ca="1" si="244"/>
        <v>Female</v>
      </c>
      <c r="AU251">
        <f t="shared" ca="1" si="245"/>
        <v>1346</v>
      </c>
      <c r="AV251">
        <f t="shared" ca="1" si="246"/>
        <v>-1</v>
      </c>
      <c r="AW251">
        <f t="shared" ca="1" si="247"/>
        <v>29</v>
      </c>
      <c r="AX251">
        <f t="shared" ca="1" si="248"/>
        <v>4</v>
      </c>
      <c r="BB251" t="str">
        <f t="shared" ca="1" si="249"/>
        <v>ELUCS</v>
      </c>
      <c r="BC251" t="str">
        <f t="shared" ca="1" si="250"/>
        <v>No</v>
      </c>
      <c r="BD251" t="str">
        <f t="shared" ca="1" si="250"/>
        <v>No</v>
      </c>
      <c r="BG251" t="str">
        <f t="shared" ca="1" si="251"/>
        <v>Yes</v>
      </c>
      <c r="BH251">
        <f t="shared" ca="1" si="252"/>
        <v>35</v>
      </c>
      <c r="BI251">
        <f t="shared" ca="1" si="253"/>
        <v>-5</v>
      </c>
      <c r="BJ251">
        <f t="shared" ca="1" si="254"/>
        <v>0</v>
      </c>
      <c r="BK251" t="str">
        <f t="shared" si="255"/>
        <v/>
      </c>
      <c r="BL251" s="26" t="str">
        <f t="shared" ca="1" si="256"/>
        <v>NA</v>
      </c>
      <c r="BO251" s="26" t="str">
        <f t="shared" ca="1" si="257"/>
        <v>Yes</v>
      </c>
      <c r="CD251" s="26" t="str">
        <f t="shared" ca="1" si="258"/>
        <v>Yes</v>
      </c>
      <c r="CE251" s="26" t="str">
        <f t="shared" ca="1" si="259"/>
        <v>ETT</v>
      </c>
      <c r="CI251" s="31" t="str">
        <f t="shared" si="260"/>
        <v/>
      </c>
      <c r="CJ251" s="26" t="str">
        <f t="shared" ca="1" si="261"/>
        <v>NICU</v>
      </c>
      <c r="CK251" s="26" t="str">
        <f t="shared" ca="1" si="262"/>
        <v>No</v>
      </c>
      <c r="DN251" s="26" t="str">
        <f t="shared" ca="1" si="263"/>
        <v>No</v>
      </c>
      <c r="DV251" t="str">
        <f t="shared" si="264"/>
        <v/>
      </c>
      <c r="DZ251" t="str">
        <f t="shared" si="265"/>
        <v/>
      </c>
      <c r="EA251" t="str">
        <f t="shared" si="266"/>
        <v/>
      </c>
      <c r="EB251" t="str">
        <f t="shared" si="267"/>
        <v/>
      </c>
      <c r="EC251" t="str">
        <f t="shared" si="268"/>
        <v/>
      </c>
      <c r="ED251" t="str">
        <f t="shared" si="269"/>
        <v/>
      </c>
      <c r="EE251" s="34" t="str">
        <f t="shared" si="270"/>
        <v/>
      </c>
      <c r="ER251" s="32" t="str">
        <f t="shared" si="271"/>
        <v/>
      </c>
      <c r="FA251" s="31" t="str">
        <f t="shared" si="272"/>
        <v/>
      </c>
      <c r="FM251" s="31" t="str">
        <f t="shared" si="273"/>
        <v/>
      </c>
      <c r="FQ251" s="26" t="s">
        <v>350</v>
      </c>
      <c r="FR251" s="39" t="str">
        <f t="shared" ca="1" si="274"/>
        <v>CONS</v>
      </c>
      <c r="GO251" t="str">
        <f t="shared" ca="1" si="275"/>
        <v/>
      </c>
      <c r="GP251" t="str">
        <f t="shared" si="276"/>
        <v/>
      </c>
      <c r="GS251" t="str">
        <f t="shared" ca="1" si="277"/>
        <v/>
      </c>
      <c r="GY251" t="str">
        <f t="shared" ca="1" si="278"/>
        <v/>
      </c>
      <c r="GZ251" t="str">
        <f t="shared" si="279"/>
        <v/>
      </c>
      <c r="HF251" t="str">
        <f t="shared" ca="1" si="280"/>
        <v/>
      </c>
      <c r="HG251" s="31" t="str">
        <f t="shared" si="281"/>
        <v/>
      </c>
      <c r="HM251" t="str">
        <f t="shared" ca="1" si="282"/>
        <v/>
      </c>
      <c r="HN251" t="str">
        <f t="shared" si="283"/>
        <v/>
      </c>
      <c r="HT251" t="str">
        <f t="shared" ca="1" si="284"/>
        <v/>
      </c>
      <c r="HU251" t="str">
        <f t="shared" si="285"/>
        <v/>
      </c>
      <c r="IA251" s="37" t="str">
        <f t="shared" ca="1" si="286"/>
        <v/>
      </c>
      <c r="IB251" t="str">
        <f t="shared" si="287"/>
        <v/>
      </c>
      <c r="IH251" s="37" t="str">
        <f t="shared" ca="1" si="288"/>
        <v/>
      </c>
      <c r="II251" t="str">
        <f t="shared" si="289"/>
        <v/>
      </c>
      <c r="JT251" s="26" t="str">
        <f t="shared" si="290"/>
        <v/>
      </c>
      <c r="JV251" t="str">
        <f t="shared" si="291"/>
        <v/>
      </c>
      <c r="KK251" t="str">
        <f t="shared" si="292"/>
        <v/>
      </c>
      <c r="KM251" s="31" t="str">
        <f t="shared" si="293"/>
        <v/>
      </c>
      <c r="KP251" s="38" t="str">
        <f t="shared" si="294"/>
        <v/>
      </c>
      <c r="KX251" t="str">
        <f t="shared" si="295"/>
        <v/>
      </c>
      <c r="KY251" t="str">
        <f t="shared" si="296"/>
        <v/>
      </c>
      <c r="LB251" t="str">
        <f t="shared" si="297"/>
        <v/>
      </c>
      <c r="LD251" t="str">
        <f t="shared" si="298"/>
        <v/>
      </c>
      <c r="LE251" t="str">
        <f t="shared" si="299"/>
        <v/>
      </c>
      <c r="LO251" t="str">
        <f t="shared" si="300"/>
        <v/>
      </c>
    </row>
    <row r="252" spans="1:327" ht="16" x14ac:dyDescent="0.2">
      <c r="A252" t="e">
        <f t="shared" ca="1" si="228"/>
        <v>#N/A</v>
      </c>
      <c r="E252" s="27" t="str">
        <f t="shared" ca="1" si="229"/>
        <v>May</v>
      </c>
      <c r="F252" s="27" t="str">
        <f t="shared" ca="1" si="230"/>
        <v>Jun</v>
      </c>
      <c r="G252" s="28" t="str">
        <f t="shared" ca="1" si="231"/>
        <v/>
      </c>
      <c r="H252" t="str">
        <f t="shared" si="232"/>
        <v/>
      </c>
      <c r="I252" s="26">
        <f t="shared" ca="1" si="233"/>
        <v>76</v>
      </c>
      <c r="L252" s="31" t="str">
        <f t="shared" si="234"/>
        <v/>
      </c>
      <c r="O252" s="26">
        <f t="shared" ca="1" si="235"/>
        <v>43</v>
      </c>
      <c r="P252" s="26" t="str">
        <f t="shared" ca="1" si="236"/>
        <v>Yes</v>
      </c>
      <c r="Q252" s="26" t="str">
        <f t="shared" ca="1" si="236"/>
        <v>No</v>
      </c>
      <c r="R252" s="26" t="str">
        <f t="shared" ca="1" si="236"/>
        <v>No</v>
      </c>
      <c r="S252" s="26" t="str">
        <f t="shared" ca="1" si="237"/>
        <v>Eskimo</v>
      </c>
      <c r="T252" s="26" t="str">
        <f t="shared" ca="1" si="238"/>
        <v>Yes</v>
      </c>
      <c r="U252" s="26">
        <f t="shared" ca="1" si="239"/>
        <v>3253</v>
      </c>
      <c r="X252" s="26" t="str">
        <f t="shared" ca="1" si="240"/>
        <v>No</v>
      </c>
      <c r="Y252" s="26" t="str">
        <f t="shared" ca="1" si="240"/>
        <v>Yes</v>
      </c>
      <c r="Z252" s="26" t="str">
        <f t="shared" ca="1" si="240"/>
        <v>Yes</v>
      </c>
      <c r="AA252" s="26" t="str">
        <f t="shared" ca="1" si="226"/>
        <v>No</v>
      </c>
      <c r="AB252" s="26" t="str">
        <f t="shared" ca="1" si="226"/>
        <v>Yes</v>
      </c>
      <c r="AG252" s="26" t="str">
        <f t="shared" ca="1" si="241"/>
        <v>Yes</v>
      </c>
      <c r="AH252" s="26" t="str">
        <f t="shared" ca="1" si="241"/>
        <v>Yes</v>
      </c>
      <c r="AI252" s="26" t="str">
        <f t="shared" ca="1" si="241"/>
        <v>No</v>
      </c>
      <c r="AJ252" s="26" t="str">
        <f t="shared" ca="1" si="227"/>
        <v>No</v>
      </c>
      <c r="AK252" s="26" t="str">
        <f t="shared" ca="1" si="227"/>
        <v>Yes</v>
      </c>
      <c r="AL252" s="26" t="str">
        <f t="shared" ca="1" si="227"/>
        <v>Yes</v>
      </c>
      <c r="AM252" s="26">
        <f t="shared" ca="1" si="242"/>
        <v>5</v>
      </c>
      <c r="AN252" s="26">
        <f t="shared" ca="1" si="243"/>
        <v>3</v>
      </c>
      <c r="AT252" t="str">
        <f t="shared" ca="1" si="244"/>
        <v>Female</v>
      </c>
      <c r="AU252">
        <f t="shared" ca="1" si="245"/>
        <v>2576</v>
      </c>
      <c r="AV252">
        <f t="shared" ca="1" si="246"/>
        <v>0</v>
      </c>
      <c r="AW252">
        <f t="shared" ca="1" si="247"/>
        <v>28</v>
      </c>
      <c r="AX252">
        <f t="shared" ca="1" si="248"/>
        <v>6</v>
      </c>
      <c r="BB252" t="str">
        <f t="shared" ca="1" si="249"/>
        <v>Vaginal</v>
      </c>
      <c r="BC252" t="str">
        <f t="shared" ca="1" si="250"/>
        <v>No</v>
      </c>
      <c r="BD252" t="str">
        <f t="shared" ca="1" si="250"/>
        <v>Yes</v>
      </c>
      <c r="BG252" t="str">
        <f t="shared" ca="1" si="251"/>
        <v>No</v>
      </c>
      <c r="BH252">
        <f t="shared" ca="1" si="252"/>
        <v>36</v>
      </c>
      <c r="BI252">
        <f t="shared" ca="1" si="253"/>
        <v>-2</v>
      </c>
      <c r="BJ252">
        <f t="shared" ca="1" si="254"/>
        <v>8</v>
      </c>
      <c r="BK252" t="str">
        <f t="shared" si="255"/>
        <v/>
      </c>
      <c r="BL252" s="26">
        <f t="shared" ca="1" si="256"/>
        <v>10</v>
      </c>
      <c r="BO252" s="26" t="str">
        <f t="shared" ca="1" si="257"/>
        <v>No</v>
      </c>
      <c r="CD252" s="26" t="str">
        <f t="shared" ca="1" si="258"/>
        <v>No</v>
      </c>
      <c r="CE252" s="26" t="str">
        <f t="shared" ca="1" si="259"/>
        <v>NA</v>
      </c>
      <c r="CI252" s="31" t="str">
        <f t="shared" si="260"/>
        <v/>
      </c>
      <c r="CJ252" s="26" t="str">
        <f t="shared" ca="1" si="261"/>
        <v>NA</v>
      </c>
      <c r="CK252" s="26" t="str">
        <f t="shared" ca="1" si="262"/>
        <v>No</v>
      </c>
      <c r="DN252" s="26" t="str">
        <f t="shared" ca="1" si="263"/>
        <v>No</v>
      </c>
      <c r="DV252" t="str">
        <f t="shared" si="264"/>
        <v/>
      </c>
      <c r="DZ252" t="str">
        <f t="shared" si="265"/>
        <v/>
      </c>
      <c r="EA252" t="str">
        <f t="shared" si="266"/>
        <v/>
      </c>
      <c r="EB252" t="str">
        <f t="shared" si="267"/>
        <v/>
      </c>
      <c r="EC252" t="str">
        <f t="shared" si="268"/>
        <v/>
      </c>
      <c r="ED252" t="str">
        <f t="shared" si="269"/>
        <v/>
      </c>
      <c r="EE252" s="34" t="str">
        <f t="shared" si="270"/>
        <v/>
      </c>
      <c r="ER252" s="32" t="str">
        <f t="shared" si="271"/>
        <v/>
      </c>
      <c r="FA252" s="31" t="str">
        <f t="shared" si="272"/>
        <v/>
      </c>
      <c r="FM252" s="31" t="str">
        <f t="shared" si="273"/>
        <v/>
      </c>
      <c r="FQ252" s="26" t="s">
        <v>349</v>
      </c>
      <c r="FR252" s="39" t="str">
        <f t="shared" ca="1" si="274"/>
        <v>NA</v>
      </c>
      <c r="GO252" t="str">
        <f t="shared" ca="1" si="275"/>
        <v/>
      </c>
      <c r="GP252" t="str">
        <f t="shared" si="276"/>
        <v/>
      </c>
      <c r="GS252" t="str">
        <f t="shared" ca="1" si="277"/>
        <v/>
      </c>
      <c r="GY252" t="str">
        <f t="shared" ca="1" si="278"/>
        <v/>
      </c>
      <c r="GZ252" t="str">
        <f t="shared" si="279"/>
        <v/>
      </c>
      <c r="HF252" t="str">
        <f t="shared" ca="1" si="280"/>
        <v/>
      </c>
      <c r="HG252" s="31" t="str">
        <f t="shared" si="281"/>
        <v/>
      </c>
      <c r="HM252" t="str">
        <f t="shared" ca="1" si="282"/>
        <v/>
      </c>
      <c r="HN252" t="str">
        <f t="shared" si="283"/>
        <v/>
      </c>
      <c r="HT252" t="str">
        <f t="shared" ca="1" si="284"/>
        <v/>
      </c>
      <c r="HU252" t="str">
        <f t="shared" si="285"/>
        <v/>
      </c>
      <c r="IA252" s="37" t="str">
        <f t="shared" ca="1" si="286"/>
        <v/>
      </c>
      <c r="IB252" t="str">
        <f t="shared" si="287"/>
        <v/>
      </c>
      <c r="IH252" s="37" t="str">
        <f t="shared" ca="1" si="288"/>
        <v/>
      </c>
      <c r="II252" t="str">
        <f t="shared" si="289"/>
        <v/>
      </c>
      <c r="JT252" s="26" t="str">
        <f t="shared" si="290"/>
        <v/>
      </c>
      <c r="JV252" t="str">
        <f t="shared" si="291"/>
        <v/>
      </c>
      <c r="KK252" t="str">
        <f t="shared" si="292"/>
        <v/>
      </c>
      <c r="KM252" s="31" t="str">
        <f t="shared" si="293"/>
        <v/>
      </c>
      <c r="KP252" s="38" t="str">
        <f t="shared" si="294"/>
        <v/>
      </c>
      <c r="KX252" t="str">
        <f t="shared" si="295"/>
        <v/>
      </c>
      <c r="KY252" t="str">
        <f t="shared" si="296"/>
        <v/>
      </c>
      <c r="LB252" t="str">
        <f t="shared" si="297"/>
        <v/>
      </c>
      <c r="LD252" t="str">
        <f t="shared" si="298"/>
        <v/>
      </c>
      <c r="LE252" t="str">
        <f t="shared" si="299"/>
        <v/>
      </c>
      <c r="LO252" t="str">
        <f t="shared" si="300"/>
        <v/>
      </c>
    </row>
    <row r="253" spans="1:327" ht="16" x14ac:dyDescent="0.2">
      <c r="A253" t="e">
        <f t="shared" ca="1" si="228"/>
        <v>#N/A</v>
      </c>
      <c r="E253" s="27" t="str">
        <f t="shared" ca="1" si="229"/>
        <v>Jun</v>
      </c>
      <c r="F253" s="27" t="str">
        <f t="shared" ca="1" si="230"/>
        <v>Sep</v>
      </c>
      <c r="G253" s="28" t="str">
        <f t="shared" ca="1" si="231"/>
        <v/>
      </c>
      <c r="H253" t="str">
        <f t="shared" si="232"/>
        <v/>
      </c>
      <c r="I253" s="26">
        <f t="shared" ca="1" si="233"/>
        <v>91</v>
      </c>
      <c r="L253" s="31" t="str">
        <f t="shared" si="234"/>
        <v/>
      </c>
      <c r="O253" s="26">
        <f t="shared" ca="1" si="235"/>
        <v>47</v>
      </c>
      <c r="P253" s="26" t="str">
        <f t="shared" ca="1" si="236"/>
        <v>No</v>
      </c>
      <c r="Q253" s="26" t="str">
        <f t="shared" ca="1" si="236"/>
        <v>Yes</v>
      </c>
      <c r="R253" s="26" t="str">
        <f t="shared" ca="1" si="236"/>
        <v>Yes</v>
      </c>
      <c r="S253" s="26" t="str">
        <f t="shared" ca="1" si="237"/>
        <v>Eskimo</v>
      </c>
      <c r="T253" s="26" t="str">
        <f t="shared" ca="1" si="238"/>
        <v>Yes</v>
      </c>
      <c r="U253" s="26">
        <f t="shared" ca="1" si="239"/>
        <v>3793</v>
      </c>
      <c r="X253" s="26" t="str">
        <f t="shared" ca="1" si="240"/>
        <v>No</v>
      </c>
      <c r="Y253" s="26" t="str">
        <f t="shared" ca="1" si="240"/>
        <v>Yes</v>
      </c>
      <c r="Z253" s="26" t="str">
        <f t="shared" ca="1" si="240"/>
        <v>Yes</v>
      </c>
      <c r="AA253" s="26" t="str">
        <f t="shared" ca="1" si="226"/>
        <v>Yes</v>
      </c>
      <c r="AB253" s="26" t="str">
        <f t="shared" ca="1" si="226"/>
        <v>No</v>
      </c>
      <c r="AG253" s="26" t="str">
        <f t="shared" ca="1" si="241"/>
        <v>No</v>
      </c>
      <c r="AH253" s="26" t="str">
        <f t="shared" ca="1" si="241"/>
        <v>Yes</v>
      </c>
      <c r="AI253" s="26" t="str">
        <f t="shared" ca="1" si="241"/>
        <v>Yes</v>
      </c>
      <c r="AJ253" s="26" t="str">
        <f t="shared" ca="1" si="227"/>
        <v>No</v>
      </c>
      <c r="AK253" s="26" t="str">
        <f t="shared" ca="1" si="227"/>
        <v>Yes</v>
      </c>
      <c r="AL253" s="26" t="str">
        <f t="shared" ca="1" si="227"/>
        <v>No</v>
      </c>
      <c r="AM253" s="26">
        <f t="shared" ca="1" si="242"/>
        <v>10</v>
      </c>
      <c r="AN253" s="26">
        <f t="shared" ca="1" si="243"/>
        <v>3</v>
      </c>
      <c r="AT253" t="str">
        <f t="shared" ca="1" si="244"/>
        <v>Male</v>
      </c>
      <c r="AU253">
        <f t="shared" ca="1" si="245"/>
        <v>3255</v>
      </c>
      <c r="AV253">
        <f t="shared" ca="1" si="246"/>
        <v>3</v>
      </c>
      <c r="AW253">
        <f t="shared" ca="1" si="247"/>
        <v>23</v>
      </c>
      <c r="AX253">
        <f t="shared" ca="1" si="248"/>
        <v>3</v>
      </c>
      <c r="BB253" t="str">
        <f t="shared" ca="1" si="249"/>
        <v>ELUCS</v>
      </c>
      <c r="BC253" t="str">
        <f t="shared" ca="1" si="250"/>
        <v>No</v>
      </c>
      <c r="BD253" t="str">
        <f t="shared" ca="1" si="250"/>
        <v>Yes</v>
      </c>
      <c r="BG253" t="str">
        <f t="shared" ca="1" si="251"/>
        <v>Yes</v>
      </c>
      <c r="BH253">
        <f t="shared" ca="1" si="252"/>
        <v>37</v>
      </c>
      <c r="BI253">
        <f t="shared" ca="1" si="253"/>
        <v>-19</v>
      </c>
      <c r="BJ253">
        <f t="shared" ca="1" si="254"/>
        <v>18</v>
      </c>
      <c r="BK253" t="str">
        <f t="shared" si="255"/>
        <v/>
      </c>
      <c r="BL253" s="26">
        <f t="shared" ca="1" si="256"/>
        <v>20</v>
      </c>
      <c r="BO253" s="26" t="str">
        <f t="shared" ca="1" si="257"/>
        <v>Yes</v>
      </c>
      <c r="CD253" s="26" t="str">
        <f t="shared" ca="1" si="258"/>
        <v>No</v>
      </c>
      <c r="CE253" s="26" t="str">
        <f t="shared" ca="1" si="259"/>
        <v>NA</v>
      </c>
      <c r="CI253" s="31" t="str">
        <f t="shared" si="260"/>
        <v/>
      </c>
      <c r="CJ253" s="26" t="str">
        <f t="shared" ca="1" si="261"/>
        <v>NA</v>
      </c>
      <c r="CK253" s="26" t="str">
        <f t="shared" ca="1" si="262"/>
        <v>Yes</v>
      </c>
      <c r="DN253" s="26" t="str">
        <f t="shared" ca="1" si="263"/>
        <v>Yes</v>
      </c>
      <c r="DV253" t="str">
        <f t="shared" si="264"/>
        <v/>
      </c>
      <c r="DZ253" t="str">
        <f t="shared" si="265"/>
        <v/>
      </c>
      <c r="EA253" t="str">
        <f t="shared" si="266"/>
        <v/>
      </c>
      <c r="EB253" t="str">
        <f t="shared" si="267"/>
        <v/>
      </c>
      <c r="EC253" t="str">
        <f t="shared" si="268"/>
        <v/>
      </c>
      <c r="ED253" t="str">
        <f t="shared" si="269"/>
        <v/>
      </c>
      <c r="EE253" s="34" t="str">
        <f t="shared" si="270"/>
        <v/>
      </c>
      <c r="ER253" s="32" t="str">
        <f t="shared" si="271"/>
        <v/>
      </c>
      <c r="FA253" s="31" t="str">
        <f t="shared" si="272"/>
        <v/>
      </c>
      <c r="FM253" s="31" t="str">
        <f t="shared" si="273"/>
        <v/>
      </c>
      <c r="FQ253" s="26" t="s">
        <v>349</v>
      </c>
      <c r="FR253" s="39" t="str">
        <f t="shared" ca="1" si="274"/>
        <v>NA</v>
      </c>
      <c r="GO253" t="str">
        <f t="shared" ca="1" si="275"/>
        <v/>
      </c>
      <c r="GP253" t="str">
        <f t="shared" si="276"/>
        <v/>
      </c>
      <c r="GS253" t="str">
        <f t="shared" ca="1" si="277"/>
        <v/>
      </c>
      <c r="GY253" t="str">
        <f t="shared" ca="1" si="278"/>
        <v/>
      </c>
      <c r="GZ253" t="str">
        <f t="shared" si="279"/>
        <v/>
      </c>
      <c r="HF253" t="str">
        <f t="shared" ca="1" si="280"/>
        <v/>
      </c>
      <c r="HG253" s="31" t="str">
        <f t="shared" si="281"/>
        <v/>
      </c>
      <c r="HM253" t="str">
        <f t="shared" ca="1" si="282"/>
        <v/>
      </c>
      <c r="HN253" t="str">
        <f t="shared" si="283"/>
        <v/>
      </c>
      <c r="HT253" t="str">
        <f t="shared" ca="1" si="284"/>
        <v/>
      </c>
      <c r="HU253" t="str">
        <f t="shared" si="285"/>
        <v/>
      </c>
      <c r="IA253" s="37" t="str">
        <f t="shared" ca="1" si="286"/>
        <v/>
      </c>
      <c r="IB253" t="str">
        <f t="shared" si="287"/>
        <v/>
      </c>
      <c r="IH253" s="37" t="str">
        <f t="shared" ca="1" si="288"/>
        <v/>
      </c>
      <c r="II253" t="str">
        <f t="shared" si="289"/>
        <v/>
      </c>
      <c r="JT253" s="26" t="str">
        <f t="shared" si="290"/>
        <v/>
      </c>
      <c r="JV253" t="str">
        <f t="shared" si="291"/>
        <v/>
      </c>
      <c r="KK253" t="str">
        <f t="shared" si="292"/>
        <v/>
      </c>
      <c r="KM253" s="31" t="str">
        <f t="shared" si="293"/>
        <v/>
      </c>
      <c r="KP253" s="38" t="str">
        <f t="shared" si="294"/>
        <v/>
      </c>
      <c r="KX253" t="str">
        <f t="shared" si="295"/>
        <v/>
      </c>
      <c r="KY253" t="str">
        <f t="shared" si="296"/>
        <v/>
      </c>
      <c r="LB253" t="str">
        <f t="shared" si="297"/>
        <v/>
      </c>
      <c r="LD253" t="str">
        <f t="shared" si="298"/>
        <v/>
      </c>
      <c r="LE253" t="str">
        <f t="shared" si="299"/>
        <v/>
      </c>
      <c r="LO253" t="str">
        <f t="shared" si="300"/>
        <v/>
      </c>
    </row>
    <row r="254" spans="1:327" ht="16" x14ac:dyDescent="0.2">
      <c r="A254" t="e">
        <f t="shared" ca="1" si="228"/>
        <v>#N/A</v>
      </c>
      <c r="E254" s="27" t="str">
        <f t="shared" ca="1" si="229"/>
        <v>Jan</v>
      </c>
      <c r="F254" s="27" t="str">
        <f t="shared" ca="1" si="230"/>
        <v>Feb</v>
      </c>
      <c r="G254" s="28" t="str">
        <f t="shared" ca="1" si="231"/>
        <v/>
      </c>
      <c r="H254" t="str">
        <f t="shared" si="232"/>
        <v/>
      </c>
      <c r="I254" s="26">
        <f t="shared" ca="1" si="233"/>
        <v>65</v>
      </c>
      <c r="L254" s="31" t="str">
        <f t="shared" si="234"/>
        <v/>
      </c>
      <c r="O254" s="26">
        <f t="shared" ca="1" si="235"/>
        <v>18</v>
      </c>
      <c r="P254" s="26" t="str">
        <f t="shared" ca="1" si="236"/>
        <v>No</v>
      </c>
      <c r="Q254" s="26" t="str">
        <f t="shared" ca="1" si="236"/>
        <v>No</v>
      </c>
      <c r="R254" s="26" t="str">
        <f t="shared" ca="1" si="236"/>
        <v>No</v>
      </c>
      <c r="S254" s="26" t="str">
        <f t="shared" ca="1" si="237"/>
        <v>Caucasian</v>
      </c>
      <c r="T254" s="26" t="str">
        <f t="shared" ca="1" si="238"/>
        <v>No</v>
      </c>
      <c r="U254" s="26">
        <f t="shared" ca="1" si="239"/>
        <v>3019</v>
      </c>
      <c r="X254" s="26" t="str">
        <f t="shared" ca="1" si="240"/>
        <v>Yes</v>
      </c>
      <c r="Y254" s="26" t="str">
        <f t="shared" ca="1" si="240"/>
        <v>No</v>
      </c>
      <c r="Z254" s="26" t="str">
        <f t="shared" ca="1" si="240"/>
        <v>Yes</v>
      </c>
      <c r="AA254" s="26" t="str">
        <f t="shared" ca="1" si="226"/>
        <v>No</v>
      </c>
      <c r="AB254" s="26" t="str">
        <f t="shared" ca="1" si="226"/>
        <v>No</v>
      </c>
      <c r="AG254" s="26" t="str">
        <f t="shared" ca="1" si="241"/>
        <v>No</v>
      </c>
      <c r="AH254" s="26" t="str">
        <f t="shared" ca="1" si="241"/>
        <v>Yes</v>
      </c>
      <c r="AI254" s="26" t="str">
        <f t="shared" ca="1" si="241"/>
        <v>No</v>
      </c>
      <c r="AJ254" s="26" t="str">
        <f t="shared" ca="1" si="227"/>
        <v>No</v>
      </c>
      <c r="AK254" s="26" t="str">
        <f t="shared" ca="1" si="227"/>
        <v>Yes</v>
      </c>
      <c r="AL254" s="26" t="str">
        <f t="shared" ca="1" si="227"/>
        <v>No</v>
      </c>
      <c r="AM254" s="26">
        <f t="shared" ca="1" si="242"/>
        <v>10</v>
      </c>
      <c r="AN254" s="26">
        <f t="shared" ca="1" si="243"/>
        <v>1</v>
      </c>
      <c r="AT254" t="str">
        <f t="shared" ca="1" si="244"/>
        <v>Male</v>
      </c>
      <c r="AU254">
        <f t="shared" ca="1" si="245"/>
        <v>3724</v>
      </c>
      <c r="AV254">
        <f t="shared" ca="1" si="246"/>
        <v>2</v>
      </c>
      <c r="AW254">
        <f t="shared" ca="1" si="247"/>
        <v>36</v>
      </c>
      <c r="AX254">
        <f t="shared" ca="1" si="248"/>
        <v>2</v>
      </c>
      <c r="BB254" t="str">
        <f t="shared" ca="1" si="249"/>
        <v>EMLUCS</v>
      </c>
      <c r="BC254" t="str">
        <f t="shared" ca="1" si="250"/>
        <v>No</v>
      </c>
      <c r="BD254" t="str">
        <f t="shared" ca="1" si="250"/>
        <v>Yes</v>
      </c>
      <c r="BG254" t="str">
        <f t="shared" ca="1" si="251"/>
        <v>No</v>
      </c>
      <c r="BH254">
        <f t="shared" ca="1" si="252"/>
        <v>37</v>
      </c>
      <c r="BI254">
        <f t="shared" ca="1" si="253"/>
        <v>-3</v>
      </c>
      <c r="BJ254">
        <f t="shared" ca="1" si="254"/>
        <v>0</v>
      </c>
      <c r="BK254" t="str">
        <f t="shared" si="255"/>
        <v/>
      </c>
      <c r="BL254" s="26" t="str">
        <f t="shared" ca="1" si="256"/>
        <v>NA</v>
      </c>
      <c r="BO254" s="26" t="str">
        <f t="shared" ca="1" si="257"/>
        <v>Yes</v>
      </c>
      <c r="CD254" s="26" t="str">
        <f t="shared" ca="1" si="258"/>
        <v>Yes</v>
      </c>
      <c r="CE254" s="26" t="str">
        <f t="shared" ca="1" si="259"/>
        <v>MIST</v>
      </c>
      <c r="CI254" s="31" t="str">
        <f t="shared" si="260"/>
        <v/>
      </c>
      <c r="CJ254" s="26" t="str">
        <f t="shared" ca="1" si="261"/>
        <v>NICU</v>
      </c>
      <c r="CK254" s="26" t="str">
        <f t="shared" ca="1" si="262"/>
        <v>NA</v>
      </c>
      <c r="DN254" s="26" t="str">
        <f t="shared" ca="1" si="263"/>
        <v>No</v>
      </c>
      <c r="DV254" t="str">
        <f t="shared" si="264"/>
        <v/>
      </c>
      <c r="DZ254" t="str">
        <f t="shared" si="265"/>
        <v/>
      </c>
      <c r="EA254" t="str">
        <f t="shared" si="266"/>
        <v/>
      </c>
      <c r="EB254" t="str">
        <f t="shared" si="267"/>
        <v/>
      </c>
      <c r="EC254" t="str">
        <f t="shared" si="268"/>
        <v/>
      </c>
      <c r="ED254" t="str">
        <f t="shared" si="269"/>
        <v/>
      </c>
      <c r="EE254" s="34" t="str">
        <f t="shared" si="270"/>
        <v/>
      </c>
      <c r="ER254" s="32" t="str">
        <f t="shared" si="271"/>
        <v/>
      </c>
      <c r="FA254" s="31" t="str">
        <f t="shared" si="272"/>
        <v/>
      </c>
      <c r="FM254" s="31" t="str">
        <f t="shared" si="273"/>
        <v/>
      </c>
      <c r="FQ254" s="26" t="s">
        <v>350</v>
      </c>
      <c r="FR254" s="39" t="str">
        <f t="shared" ca="1" si="274"/>
        <v>GPC</v>
      </c>
      <c r="GO254" t="str">
        <f t="shared" ca="1" si="275"/>
        <v/>
      </c>
      <c r="GP254" t="str">
        <f t="shared" si="276"/>
        <v/>
      </c>
      <c r="GS254" t="str">
        <f t="shared" ca="1" si="277"/>
        <v/>
      </c>
      <c r="GY254" t="str">
        <f t="shared" ca="1" si="278"/>
        <v/>
      </c>
      <c r="GZ254" t="str">
        <f t="shared" si="279"/>
        <v/>
      </c>
      <c r="HF254" t="str">
        <f t="shared" ca="1" si="280"/>
        <v/>
      </c>
      <c r="HG254" s="31" t="str">
        <f t="shared" si="281"/>
        <v/>
      </c>
      <c r="HM254" t="str">
        <f t="shared" ca="1" si="282"/>
        <v/>
      </c>
      <c r="HN254" t="str">
        <f t="shared" si="283"/>
        <v/>
      </c>
      <c r="HT254" t="str">
        <f t="shared" ca="1" si="284"/>
        <v/>
      </c>
      <c r="HU254" t="str">
        <f t="shared" si="285"/>
        <v/>
      </c>
      <c r="IA254" s="37" t="str">
        <f t="shared" ca="1" si="286"/>
        <v/>
      </c>
      <c r="IB254" t="str">
        <f t="shared" si="287"/>
        <v/>
      </c>
      <c r="IH254" s="37" t="str">
        <f t="shared" ca="1" si="288"/>
        <v/>
      </c>
      <c r="II254" t="str">
        <f t="shared" si="289"/>
        <v/>
      </c>
      <c r="JT254" s="26" t="str">
        <f t="shared" si="290"/>
        <v/>
      </c>
      <c r="JV254" t="str">
        <f t="shared" si="291"/>
        <v/>
      </c>
      <c r="KK254" t="str">
        <f t="shared" si="292"/>
        <v/>
      </c>
      <c r="KM254" s="31" t="str">
        <f t="shared" si="293"/>
        <v/>
      </c>
      <c r="KP254" s="38" t="str">
        <f t="shared" si="294"/>
        <v/>
      </c>
      <c r="KX254" t="str">
        <f t="shared" si="295"/>
        <v/>
      </c>
      <c r="KY254" t="str">
        <f t="shared" si="296"/>
        <v/>
      </c>
      <c r="LB254" t="str">
        <f t="shared" si="297"/>
        <v/>
      </c>
      <c r="LD254" t="str">
        <f t="shared" si="298"/>
        <v/>
      </c>
      <c r="LE254" t="str">
        <f t="shared" si="299"/>
        <v/>
      </c>
      <c r="LO254" t="str">
        <f t="shared" si="300"/>
        <v/>
      </c>
    </row>
    <row r="255" spans="1:327" ht="16" x14ac:dyDescent="0.2">
      <c r="A255" t="e">
        <f t="shared" ca="1" si="228"/>
        <v>#N/A</v>
      </c>
      <c r="E255" s="27" t="str">
        <f t="shared" ca="1" si="229"/>
        <v>Nov</v>
      </c>
      <c r="F255" s="27" t="str">
        <f t="shared" ca="1" si="230"/>
        <v>Mar</v>
      </c>
      <c r="G255" s="28" t="str">
        <f t="shared" ca="1" si="231"/>
        <v/>
      </c>
      <c r="H255" t="str">
        <f t="shared" si="232"/>
        <v/>
      </c>
      <c r="I255" s="26">
        <f t="shared" ca="1" si="233"/>
        <v>54</v>
      </c>
      <c r="L255" s="31" t="str">
        <f t="shared" si="234"/>
        <v/>
      </c>
      <c r="O255" s="26">
        <f t="shared" ca="1" si="235"/>
        <v>46</v>
      </c>
      <c r="P255" s="26" t="str">
        <f t="shared" ca="1" si="236"/>
        <v>No</v>
      </c>
      <c r="Q255" s="26" t="str">
        <f t="shared" ca="1" si="236"/>
        <v>No</v>
      </c>
      <c r="R255" s="26" t="str">
        <f t="shared" ca="1" si="236"/>
        <v>No</v>
      </c>
      <c r="S255" s="26" t="str">
        <f t="shared" ca="1" si="237"/>
        <v>African</v>
      </c>
      <c r="T255" s="26" t="str">
        <f t="shared" ca="1" si="238"/>
        <v>No</v>
      </c>
      <c r="U255" s="26">
        <f t="shared" ca="1" si="239"/>
        <v>3122</v>
      </c>
      <c r="X255" s="26" t="str">
        <f t="shared" ca="1" si="240"/>
        <v>Yes</v>
      </c>
      <c r="Y255" s="26" t="str">
        <f t="shared" ca="1" si="240"/>
        <v>Yes</v>
      </c>
      <c r="Z255" s="26" t="str">
        <f t="shared" ca="1" si="240"/>
        <v>Yes</v>
      </c>
      <c r="AA255" s="26" t="str">
        <f t="shared" ca="1" si="226"/>
        <v>Yes</v>
      </c>
      <c r="AB255" s="26" t="str">
        <f t="shared" ca="1" si="226"/>
        <v>Yes</v>
      </c>
      <c r="AG255" s="26" t="str">
        <f t="shared" ca="1" si="241"/>
        <v>Yes</v>
      </c>
      <c r="AH255" s="26" t="str">
        <f t="shared" ca="1" si="241"/>
        <v>No</v>
      </c>
      <c r="AI255" s="26" t="str">
        <f t="shared" ca="1" si="241"/>
        <v>No</v>
      </c>
      <c r="AJ255" s="26" t="str">
        <f t="shared" ca="1" si="227"/>
        <v>No</v>
      </c>
      <c r="AK255" s="26" t="str">
        <f t="shared" ca="1" si="227"/>
        <v>No</v>
      </c>
      <c r="AL255" s="26" t="str">
        <f t="shared" ca="1" si="227"/>
        <v>No</v>
      </c>
      <c r="AM255" s="26">
        <f t="shared" ca="1" si="242"/>
        <v>10</v>
      </c>
      <c r="AN255" s="26">
        <f t="shared" ca="1" si="243"/>
        <v>2</v>
      </c>
      <c r="AT255" t="str">
        <f t="shared" ca="1" si="244"/>
        <v>Female</v>
      </c>
      <c r="AU255">
        <f t="shared" ca="1" si="245"/>
        <v>904</v>
      </c>
      <c r="AV255">
        <f t="shared" ca="1" si="246"/>
        <v>2</v>
      </c>
      <c r="AW255">
        <f t="shared" ca="1" si="247"/>
        <v>26</v>
      </c>
      <c r="AX255">
        <f t="shared" ca="1" si="248"/>
        <v>0</v>
      </c>
      <c r="BB255" t="str">
        <f t="shared" ca="1" si="249"/>
        <v>Vaginal</v>
      </c>
      <c r="BC255" t="str">
        <f t="shared" ca="1" si="250"/>
        <v>No</v>
      </c>
      <c r="BD255" t="str">
        <f t="shared" ca="1" si="250"/>
        <v>No</v>
      </c>
      <c r="BG255" t="str">
        <f t="shared" ca="1" si="251"/>
        <v>Yes</v>
      </c>
      <c r="BH255">
        <f t="shared" ca="1" si="252"/>
        <v>38</v>
      </c>
      <c r="BI255">
        <f t="shared" ca="1" si="253"/>
        <v>-19</v>
      </c>
      <c r="BJ255">
        <f t="shared" ca="1" si="254"/>
        <v>15</v>
      </c>
      <c r="BK255" t="str">
        <f t="shared" si="255"/>
        <v/>
      </c>
      <c r="BL255" s="26">
        <f t="shared" ca="1" si="256"/>
        <v>17</v>
      </c>
      <c r="BO255" s="26" t="str">
        <f t="shared" ca="1" si="257"/>
        <v>Yes</v>
      </c>
      <c r="CD255" s="26" t="str">
        <f t="shared" ca="1" si="258"/>
        <v>No</v>
      </c>
      <c r="CE255" s="26" t="str">
        <f t="shared" ca="1" si="259"/>
        <v>NA</v>
      </c>
      <c r="CI255" s="31" t="str">
        <f t="shared" si="260"/>
        <v/>
      </c>
      <c r="CJ255" s="26" t="str">
        <f t="shared" ca="1" si="261"/>
        <v>NA</v>
      </c>
      <c r="CK255" s="26" t="str">
        <f t="shared" ca="1" si="262"/>
        <v>Yes</v>
      </c>
      <c r="DN255" s="26" t="str">
        <f t="shared" ca="1" si="263"/>
        <v>No</v>
      </c>
      <c r="DV255" t="str">
        <f t="shared" si="264"/>
        <v/>
      </c>
      <c r="DZ255" t="str">
        <f t="shared" si="265"/>
        <v/>
      </c>
      <c r="EA255" t="str">
        <f t="shared" si="266"/>
        <v/>
      </c>
      <c r="EB255" t="str">
        <f t="shared" si="267"/>
        <v/>
      </c>
      <c r="EC255" t="str">
        <f t="shared" si="268"/>
        <v/>
      </c>
      <c r="ED255" t="str">
        <f t="shared" si="269"/>
        <v/>
      </c>
      <c r="EE255" s="34" t="str">
        <f t="shared" si="270"/>
        <v/>
      </c>
      <c r="ER255" s="32" t="str">
        <f t="shared" si="271"/>
        <v/>
      </c>
      <c r="FA255" s="31" t="str">
        <f t="shared" si="272"/>
        <v/>
      </c>
      <c r="FM255" s="31" t="str">
        <f t="shared" si="273"/>
        <v/>
      </c>
      <c r="FQ255" s="26" t="s">
        <v>350</v>
      </c>
      <c r="FR255" s="39" t="str">
        <f t="shared" ca="1" si="274"/>
        <v>CONS</v>
      </c>
      <c r="GO255" t="str">
        <f t="shared" ca="1" si="275"/>
        <v/>
      </c>
      <c r="GP255" t="str">
        <f t="shared" si="276"/>
        <v/>
      </c>
      <c r="GS255" t="str">
        <f t="shared" ca="1" si="277"/>
        <v/>
      </c>
      <c r="GY255" t="str">
        <f t="shared" ca="1" si="278"/>
        <v/>
      </c>
      <c r="GZ255" t="str">
        <f t="shared" si="279"/>
        <v/>
      </c>
      <c r="HF255" t="str">
        <f t="shared" ca="1" si="280"/>
        <v/>
      </c>
      <c r="HG255" s="31" t="str">
        <f t="shared" si="281"/>
        <v/>
      </c>
      <c r="HM255" t="str">
        <f t="shared" ca="1" si="282"/>
        <v/>
      </c>
      <c r="HN255" t="str">
        <f t="shared" si="283"/>
        <v/>
      </c>
      <c r="HT255" t="str">
        <f t="shared" ca="1" si="284"/>
        <v/>
      </c>
      <c r="HU255" t="str">
        <f t="shared" si="285"/>
        <v/>
      </c>
      <c r="IA255" s="37" t="str">
        <f t="shared" ca="1" si="286"/>
        <v/>
      </c>
      <c r="IB255" t="str">
        <f t="shared" si="287"/>
        <v/>
      </c>
      <c r="IH255" s="37" t="str">
        <f t="shared" ca="1" si="288"/>
        <v/>
      </c>
      <c r="II255" t="str">
        <f t="shared" si="289"/>
        <v/>
      </c>
      <c r="JT255" s="26" t="str">
        <f t="shared" si="290"/>
        <v/>
      </c>
      <c r="JV255" t="str">
        <f t="shared" si="291"/>
        <v/>
      </c>
      <c r="KK255" t="str">
        <f t="shared" si="292"/>
        <v/>
      </c>
      <c r="KM255" s="31" t="str">
        <f t="shared" si="293"/>
        <v/>
      </c>
      <c r="KP255" s="38" t="str">
        <f t="shared" si="294"/>
        <v/>
      </c>
      <c r="KX255" t="str">
        <f t="shared" si="295"/>
        <v/>
      </c>
      <c r="KY255" t="str">
        <f t="shared" si="296"/>
        <v/>
      </c>
      <c r="LB255" t="str">
        <f t="shared" si="297"/>
        <v/>
      </c>
      <c r="LD255" t="str">
        <f t="shared" si="298"/>
        <v/>
      </c>
      <c r="LE255" t="str">
        <f t="shared" si="299"/>
        <v/>
      </c>
      <c r="LO255" t="str">
        <f t="shared" si="300"/>
        <v/>
      </c>
    </row>
    <row r="256" spans="1:327" ht="16" x14ac:dyDescent="0.2">
      <c r="A256" t="e">
        <f t="shared" ca="1" si="228"/>
        <v>#N/A</v>
      </c>
      <c r="E256" s="27" t="str">
        <f t="shared" ca="1" si="229"/>
        <v>Mar</v>
      </c>
      <c r="F256" s="27" t="str">
        <f t="shared" ca="1" si="230"/>
        <v>Mar</v>
      </c>
      <c r="G256" s="28" t="str">
        <f t="shared" ca="1" si="231"/>
        <v/>
      </c>
      <c r="H256" t="str">
        <f t="shared" si="232"/>
        <v/>
      </c>
      <c r="I256" s="26">
        <f t="shared" ca="1" si="233"/>
        <v>14</v>
      </c>
      <c r="L256" s="31" t="str">
        <f t="shared" si="234"/>
        <v/>
      </c>
      <c r="O256" s="26">
        <f t="shared" ca="1" si="235"/>
        <v>32</v>
      </c>
      <c r="P256" s="26" t="str">
        <f t="shared" ca="1" si="236"/>
        <v>Yes</v>
      </c>
      <c r="Q256" s="26" t="str">
        <f t="shared" ca="1" si="236"/>
        <v>Yes</v>
      </c>
      <c r="R256" s="26" t="str">
        <f t="shared" ca="1" si="236"/>
        <v>No</v>
      </c>
      <c r="S256" s="26" t="str">
        <f t="shared" ca="1" si="237"/>
        <v>Asian</v>
      </c>
      <c r="T256" s="26" t="str">
        <f t="shared" ca="1" si="238"/>
        <v>Yes</v>
      </c>
      <c r="U256" s="26">
        <f t="shared" ca="1" si="239"/>
        <v>3691</v>
      </c>
      <c r="X256" s="26" t="str">
        <f t="shared" ca="1" si="240"/>
        <v>Yes</v>
      </c>
      <c r="Y256" s="26" t="str">
        <f t="shared" ca="1" si="240"/>
        <v>Yes</v>
      </c>
      <c r="Z256" s="26" t="str">
        <f t="shared" ca="1" si="240"/>
        <v>No</v>
      </c>
      <c r="AA256" s="26" t="str">
        <f t="shared" ca="1" si="226"/>
        <v>Yes</v>
      </c>
      <c r="AB256" s="26" t="str">
        <f t="shared" ca="1" si="226"/>
        <v>No</v>
      </c>
      <c r="AG256" s="26" t="str">
        <f t="shared" ca="1" si="241"/>
        <v>Yes</v>
      </c>
      <c r="AH256" s="26" t="str">
        <f t="shared" ca="1" si="241"/>
        <v>Yes</v>
      </c>
      <c r="AI256" s="26" t="str">
        <f t="shared" ca="1" si="241"/>
        <v>No</v>
      </c>
      <c r="AJ256" s="26" t="str">
        <f t="shared" ca="1" si="227"/>
        <v>No</v>
      </c>
      <c r="AK256" s="26" t="str">
        <f t="shared" ca="1" si="227"/>
        <v>Yes</v>
      </c>
      <c r="AL256" s="26" t="str">
        <f t="shared" ca="1" si="227"/>
        <v>No</v>
      </c>
      <c r="AM256" s="26">
        <f t="shared" ca="1" si="242"/>
        <v>1</v>
      </c>
      <c r="AN256" s="26">
        <f t="shared" ca="1" si="243"/>
        <v>2</v>
      </c>
      <c r="AT256" t="str">
        <f t="shared" ca="1" si="244"/>
        <v>Male</v>
      </c>
      <c r="AU256">
        <f t="shared" ca="1" si="245"/>
        <v>3890</v>
      </c>
      <c r="AV256">
        <f t="shared" ca="1" si="246"/>
        <v>3</v>
      </c>
      <c r="AW256">
        <f t="shared" ca="1" si="247"/>
        <v>25</v>
      </c>
      <c r="AX256">
        <f t="shared" ca="1" si="248"/>
        <v>3</v>
      </c>
      <c r="BB256" t="str">
        <f t="shared" ca="1" si="249"/>
        <v>INSTRUMENTAL</v>
      </c>
      <c r="BC256" t="str">
        <f t="shared" ca="1" si="250"/>
        <v>Yes</v>
      </c>
      <c r="BD256" t="str">
        <f t="shared" ca="1" si="250"/>
        <v>No</v>
      </c>
      <c r="BG256" t="str">
        <f t="shared" ca="1" si="251"/>
        <v>Yes</v>
      </c>
      <c r="BH256">
        <f t="shared" ca="1" si="252"/>
        <v>36</v>
      </c>
      <c r="BI256">
        <f t="shared" ca="1" si="253"/>
        <v>-12</v>
      </c>
      <c r="BJ256">
        <f t="shared" ca="1" si="254"/>
        <v>3</v>
      </c>
      <c r="BK256" t="str">
        <f t="shared" si="255"/>
        <v/>
      </c>
      <c r="BL256" s="26" t="str">
        <f t="shared" ca="1" si="256"/>
        <v>NA</v>
      </c>
      <c r="BO256" s="26" t="str">
        <f t="shared" ca="1" si="257"/>
        <v>Yes</v>
      </c>
      <c r="CD256" s="26" t="str">
        <f t="shared" ca="1" si="258"/>
        <v>No</v>
      </c>
      <c r="CE256" s="26" t="str">
        <f t="shared" ca="1" si="259"/>
        <v>NA</v>
      </c>
      <c r="CI256" s="31" t="str">
        <f t="shared" si="260"/>
        <v/>
      </c>
      <c r="CJ256" s="26" t="str">
        <f t="shared" ca="1" si="261"/>
        <v>NA</v>
      </c>
      <c r="CK256" s="26" t="str">
        <f t="shared" ca="1" si="262"/>
        <v>Yes</v>
      </c>
      <c r="DN256" s="26" t="str">
        <f t="shared" ca="1" si="263"/>
        <v>No</v>
      </c>
      <c r="DV256" t="str">
        <f t="shared" si="264"/>
        <v/>
      </c>
      <c r="DZ256" t="str">
        <f t="shared" si="265"/>
        <v/>
      </c>
      <c r="EA256" t="str">
        <f t="shared" si="266"/>
        <v/>
      </c>
      <c r="EB256" t="str">
        <f t="shared" si="267"/>
        <v/>
      </c>
      <c r="EC256" t="str">
        <f t="shared" si="268"/>
        <v/>
      </c>
      <c r="ED256" t="str">
        <f t="shared" si="269"/>
        <v/>
      </c>
      <c r="EE256" s="34" t="str">
        <f t="shared" si="270"/>
        <v/>
      </c>
      <c r="ER256" s="32" t="str">
        <f t="shared" si="271"/>
        <v/>
      </c>
      <c r="FA256" s="31" t="str">
        <f t="shared" si="272"/>
        <v/>
      </c>
      <c r="FM256" s="31" t="str">
        <f t="shared" si="273"/>
        <v/>
      </c>
      <c r="FQ256" s="26" t="s">
        <v>350</v>
      </c>
      <c r="FR256" s="39" t="str">
        <f t="shared" ca="1" si="274"/>
        <v>GNB</v>
      </c>
      <c r="GO256" t="str">
        <f t="shared" ca="1" si="275"/>
        <v/>
      </c>
      <c r="GP256" t="str">
        <f t="shared" si="276"/>
        <v/>
      </c>
      <c r="GS256" t="str">
        <f t="shared" ca="1" si="277"/>
        <v/>
      </c>
      <c r="GY256" t="str">
        <f t="shared" ca="1" si="278"/>
        <v/>
      </c>
      <c r="GZ256" t="str">
        <f t="shared" si="279"/>
        <v/>
      </c>
      <c r="HF256" t="str">
        <f t="shared" ca="1" si="280"/>
        <v/>
      </c>
      <c r="HG256" s="31" t="str">
        <f t="shared" si="281"/>
        <v/>
      </c>
      <c r="HM256" t="str">
        <f t="shared" ca="1" si="282"/>
        <v/>
      </c>
      <c r="HN256" t="str">
        <f t="shared" si="283"/>
        <v/>
      </c>
      <c r="HT256" t="str">
        <f t="shared" ca="1" si="284"/>
        <v/>
      </c>
      <c r="HU256" t="str">
        <f t="shared" si="285"/>
        <v/>
      </c>
      <c r="IA256" s="37" t="str">
        <f t="shared" ca="1" si="286"/>
        <v/>
      </c>
      <c r="IB256" t="str">
        <f t="shared" si="287"/>
        <v/>
      </c>
      <c r="IH256" s="37" t="str">
        <f t="shared" ca="1" si="288"/>
        <v/>
      </c>
      <c r="II256" t="str">
        <f t="shared" si="289"/>
        <v/>
      </c>
      <c r="JT256" s="26" t="str">
        <f t="shared" si="290"/>
        <v/>
      </c>
      <c r="JV256" t="str">
        <f t="shared" si="291"/>
        <v/>
      </c>
      <c r="KK256" t="str">
        <f t="shared" si="292"/>
        <v/>
      </c>
      <c r="KM256" s="31" t="str">
        <f t="shared" si="293"/>
        <v/>
      </c>
      <c r="KP256" s="38" t="str">
        <f t="shared" si="294"/>
        <v/>
      </c>
      <c r="KX256" t="str">
        <f t="shared" si="295"/>
        <v/>
      </c>
      <c r="KY256" t="str">
        <f t="shared" si="296"/>
        <v/>
      </c>
      <c r="LB256" t="str">
        <f t="shared" si="297"/>
        <v/>
      </c>
      <c r="LD256" t="str">
        <f t="shared" si="298"/>
        <v/>
      </c>
      <c r="LE256" t="str">
        <f t="shared" si="299"/>
        <v/>
      </c>
      <c r="LO256" t="str">
        <f t="shared" si="300"/>
        <v/>
      </c>
    </row>
    <row r="257" spans="1:327" ht="16" x14ac:dyDescent="0.2">
      <c r="A257" t="e">
        <f t="shared" ca="1" si="228"/>
        <v>#N/A</v>
      </c>
      <c r="E257" s="27" t="str">
        <f t="shared" ca="1" si="229"/>
        <v>Nov</v>
      </c>
      <c r="F257" s="27" t="str">
        <f t="shared" ca="1" si="230"/>
        <v>Jan</v>
      </c>
      <c r="G257" s="28" t="str">
        <f t="shared" ca="1" si="231"/>
        <v/>
      </c>
      <c r="H257" t="str">
        <f t="shared" si="232"/>
        <v/>
      </c>
      <c r="I257" s="26">
        <f t="shared" ca="1" si="233"/>
        <v>55</v>
      </c>
      <c r="L257" s="31" t="str">
        <f t="shared" si="234"/>
        <v/>
      </c>
      <c r="O257" s="26">
        <f t="shared" ca="1" si="235"/>
        <v>37</v>
      </c>
      <c r="P257" s="26" t="str">
        <f t="shared" ca="1" si="236"/>
        <v>No</v>
      </c>
      <c r="Q257" s="26" t="str">
        <f t="shared" ca="1" si="236"/>
        <v>No</v>
      </c>
      <c r="R257" s="26" t="str">
        <f t="shared" ca="1" si="236"/>
        <v>No</v>
      </c>
      <c r="S257" s="26" t="str">
        <f t="shared" ca="1" si="237"/>
        <v>African</v>
      </c>
      <c r="T257" s="26" t="str">
        <f t="shared" ca="1" si="238"/>
        <v>No</v>
      </c>
      <c r="U257" s="26">
        <f t="shared" ca="1" si="239"/>
        <v>3745</v>
      </c>
      <c r="X257" s="26" t="str">
        <f t="shared" ca="1" si="240"/>
        <v>No</v>
      </c>
      <c r="Y257" s="26" t="str">
        <f t="shared" ca="1" si="240"/>
        <v>Yes</v>
      </c>
      <c r="Z257" s="26" t="str">
        <f t="shared" ca="1" si="240"/>
        <v>No</v>
      </c>
      <c r="AA257" s="26" t="str">
        <f t="shared" ca="1" si="226"/>
        <v>Yes</v>
      </c>
      <c r="AB257" s="26" t="str">
        <f t="shared" ca="1" si="226"/>
        <v>Yes</v>
      </c>
      <c r="AG257" s="26" t="str">
        <f t="shared" ca="1" si="241"/>
        <v>Yes</v>
      </c>
      <c r="AH257" s="26" t="str">
        <f t="shared" ca="1" si="241"/>
        <v>Yes</v>
      </c>
      <c r="AI257" s="26" t="str">
        <f t="shared" ca="1" si="241"/>
        <v>Yes</v>
      </c>
      <c r="AJ257" s="26" t="str">
        <f t="shared" ca="1" si="227"/>
        <v>Yes</v>
      </c>
      <c r="AK257" s="26" t="str">
        <f t="shared" ca="1" si="227"/>
        <v>No</v>
      </c>
      <c r="AL257" s="26" t="str">
        <f t="shared" ca="1" si="227"/>
        <v>No</v>
      </c>
      <c r="AM257" s="26">
        <f t="shared" ca="1" si="242"/>
        <v>1</v>
      </c>
      <c r="AN257" s="26">
        <f t="shared" ca="1" si="243"/>
        <v>2</v>
      </c>
      <c r="AT257" t="str">
        <f t="shared" ca="1" si="244"/>
        <v>Male</v>
      </c>
      <c r="AU257">
        <f t="shared" ca="1" si="245"/>
        <v>2581</v>
      </c>
      <c r="AV257">
        <f t="shared" ca="1" si="246"/>
        <v>0</v>
      </c>
      <c r="AW257">
        <f t="shared" ca="1" si="247"/>
        <v>33</v>
      </c>
      <c r="AX257">
        <f t="shared" ca="1" si="248"/>
        <v>6</v>
      </c>
      <c r="BB257" t="str">
        <f t="shared" ca="1" si="249"/>
        <v>Vaginal</v>
      </c>
      <c r="BC257" t="str">
        <f t="shared" ca="1" si="250"/>
        <v>No</v>
      </c>
      <c r="BD257" t="str">
        <f t="shared" ca="1" si="250"/>
        <v>Yes</v>
      </c>
      <c r="BG257" t="str">
        <f t="shared" ca="1" si="251"/>
        <v>Yes</v>
      </c>
      <c r="BH257">
        <f t="shared" ca="1" si="252"/>
        <v>38</v>
      </c>
      <c r="BI257">
        <f t="shared" ca="1" si="253"/>
        <v>-6</v>
      </c>
      <c r="BJ257">
        <f t="shared" ca="1" si="254"/>
        <v>2</v>
      </c>
      <c r="BK257" t="str">
        <f t="shared" si="255"/>
        <v/>
      </c>
      <c r="BL257" s="26" t="str">
        <f t="shared" ca="1" si="256"/>
        <v>NA</v>
      </c>
      <c r="BO257" s="26" t="str">
        <f t="shared" ca="1" si="257"/>
        <v>Yes</v>
      </c>
      <c r="CD257" s="26" t="str">
        <f t="shared" ca="1" si="258"/>
        <v>No</v>
      </c>
      <c r="CE257" s="26" t="str">
        <f t="shared" ca="1" si="259"/>
        <v>NA</v>
      </c>
      <c r="CI257" s="31" t="str">
        <f t="shared" si="260"/>
        <v/>
      </c>
      <c r="CJ257" s="26" t="str">
        <f t="shared" ca="1" si="261"/>
        <v>NA</v>
      </c>
      <c r="CK257" s="26" t="str">
        <f t="shared" ca="1" si="262"/>
        <v>NA</v>
      </c>
      <c r="DN257" s="26" t="str">
        <f t="shared" ca="1" si="263"/>
        <v>No</v>
      </c>
      <c r="DV257" t="str">
        <f t="shared" si="264"/>
        <v/>
      </c>
      <c r="DZ257" t="str">
        <f t="shared" si="265"/>
        <v/>
      </c>
      <c r="EA257" t="str">
        <f t="shared" si="266"/>
        <v/>
      </c>
      <c r="EB257" t="str">
        <f t="shared" si="267"/>
        <v/>
      </c>
      <c r="EC257" t="str">
        <f t="shared" si="268"/>
        <v/>
      </c>
      <c r="ED257" t="str">
        <f t="shared" si="269"/>
        <v/>
      </c>
      <c r="EE257" s="34" t="str">
        <f t="shared" si="270"/>
        <v/>
      </c>
      <c r="ER257" s="32" t="str">
        <f t="shared" si="271"/>
        <v/>
      </c>
      <c r="FA257" s="31" t="str">
        <f t="shared" si="272"/>
        <v/>
      </c>
      <c r="FM257" s="31" t="str">
        <f t="shared" si="273"/>
        <v/>
      </c>
      <c r="FQ257" s="26" t="s">
        <v>349</v>
      </c>
      <c r="FR257" s="39" t="str">
        <f t="shared" ca="1" si="274"/>
        <v>NA</v>
      </c>
      <c r="GO257" t="str">
        <f t="shared" ca="1" si="275"/>
        <v/>
      </c>
      <c r="GP257" t="str">
        <f t="shared" si="276"/>
        <v/>
      </c>
      <c r="GS257" t="str">
        <f t="shared" ca="1" si="277"/>
        <v/>
      </c>
      <c r="GY257" t="str">
        <f t="shared" ca="1" si="278"/>
        <v/>
      </c>
      <c r="GZ257" t="str">
        <f t="shared" si="279"/>
        <v/>
      </c>
      <c r="HF257" t="str">
        <f t="shared" ca="1" si="280"/>
        <v/>
      </c>
      <c r="HG257" s="31" t="str">
        <f t="shared" si="281"/>
        <v/>
      </c>
      <c r="HM257" t="str">
        <f t="shared" ca="1" si="282"/>
        <v/>
      </c>
      <c r="HN257" t="str">
        <f t="shared" si="283"/>
        <v/>
      </c>
      <c r="HT257" t="str">
        <f t="shared" ca="1" si="284"/>
        <v/>
      </c>
      <c r="HU257" t="str">
        <f t="shared" si="285"/>
        <v/>
      </c>
      <c r="IA257" s="37" t="str">
        <f t="shared" ca="1" si="286"/>
        <v/>
      </c>
      <c r="IB257" t="str">
        <f t="shared" si="287"/>
        <v/>
      </c>
      <c r="IH257" s="37" t="str">
        <f t="shared" ca="1" si="288"/>
        <v/>
      </c>
      <c r="II257" t="str">
        <f t="shared" si="289"/>
        <v/>
      </c>
      <c r="JT257" s="26" t="str">
        <f t="shared" si="290"/>
        <v/>
      </c>
      <c r="JV257" t="str">
        <f t="shared" si="291"/>
        <v/>
      </c>
      <c r="KK257" t="str">
        <f t="shared" si="292"/>
        <v/>
      </c>
      <c r="KM257" s="31" t="str">
        <f t="shared" si="293"/>
        <v/>
      </c>
      <c r="KP257" s="38" t="str">
        <f t="shared" si="294"/>
        <v/>
      </c>
      <c r="KX257" t="str">
        <f t="shared" si="295"/>
        <v/>
      </c>
      <c r="KY257" t="str">
        <f t="shared" si="296"/>
        <v/>
      </c>
      <c r="LB257" t="str">
        <f t="shared" si="297"/>
        <v/>
      </c>
      <c r="LD257" t="str">
        <f t="shared" si="298"/>
        <v/>
      </c>
      <c r="LE257" t="str">
        <f t="shared" si="299"/>
        <v/>
      </c>
      <c r="LO257" t="str">
        <f t="shared" si="300"/>
        <v/>
      </c>
    </row>
    <row r="258" spans="1:327" ht="16" x14ac:dyDescent="0.2">
      <c r="A258" t="e">
        <f t="shared" ca="1" si="228"/>
        <v>#N/A</v>
      </c>
      <c r="E258" s="27" t="str">
        <f t="shared" ca="1" si="229"/>
        <v>Aug</v>
      </c>
      <c r="F258" s="27" t="str">
        <f t="shared" ca="1" si="230"/>
        <v>Dec</v>
      </c>
      <c r="G258" s="28" t="str">
        <f t="shared" ca="1" si="231"/>
        <v/>
      </c>
      <c r="H258" t="str">
        <f t="shared" si="232"/>
        <v/>
      </c>
      <c r="I258" s="26">
        <f t="shared" ca="1" si="233"/>
        <v>15</v>
      </c>
      <c r="L258" s="31" t="str">
        <f t="shared" si="234"/>
        <v/>
      </c>
      <c r="O258" s="26">
        <f t="shared" ca="1" si="235"/>
        <v>28</v>
      </c>
      <c r="P258" s="26" t="str">
        <f t="shared" ca="1" si="236"/>
        <v>Yes</v>
      </c>
      <c r="Q258" s="26" t="str">
        <f t="shared" ca="1" si="236"/>
        <v>Yes</v>
      </c>
      <c r="R258" s="26" t="str">
        <f t="shared" ca="1" si="236"/>
        <v>Yes</v>
      </c>
      <c r="S258" s="26" t="str">
        <f t="shared" ca="1" si="237"/>
        <v>Caucasian</v>
      </c>
      <c r="T258" s="26" t="str">
        <f t="shared" ca="1" si="238"/>
        <v>Yes</v>
      </c>
      <c r="U258" s="26">
        <f t="shared" ca="1" si="239"/>
        <v>3593</v>
      </c>
      <c r="X258" s="26" t="str">
        <f t="shared" ca="1" si="240"/>
        <v>No</v>
      </c>
      <c r="Y258" s="26" t="str">
        <f t="shared" ca="1" si="240"/>
        <v>No</v>
      </c>
      <c r="Z258" s="26" t="str">
        <f t="shared" ca="1" si="240"/>
        <v>Yes</v>
      </c>
      <c r="AA258" s="26" t="str">
        <f t="shared" ca="1" si="240"/>
        <v>No</v>
      </c>
      <c r="AB258" s="26" t="str">
        <f t="shared" ca="1" si="240"/>
        <v>Yes</v>
      </c>
      <c r="AG258" s="26" t="str">
        <f t="shared" ca="1" si="241"/>
        <v>Yes</v>
      </c>
      <c r="AH258" s="26" t="str">
        <f t="shared" ca="1" si="241"/>
        <v>Yes</v>
      </c>
      <c r="AI258" s="26" t="str">
        <f t="shared" ca="1" si="241"/>
        <v>No</v>
      </c>
      <c r="AJ258" s="26" t="str">
        <f t="shared" ca="1" si="241"/>
        <v>No</v>
      </c>
      <c r="AK258" s="26" t="str">
        <f t="shared" ca="1" si="241"/>
        <v>Yes</v>
      </c>
      <c r="AL258" s="26" t="str">
        <f t="shared" ca="1" si="241"/>
        <v>Yes</v>
      </c>
      <c r="AM258" s="26">
        <f t="shared" ca="1" si="242"/>
        <v>5</v>
      </c>
      <c r="AN258" s="26">
        <f t="shared" ca="1" si="243"/>
        <v>2</v>
      </c>
      <c r="AT258" t="str">
        <f t="shared" ca="1" si="244"/>
        <v>Female</v>
      </c>
      <c r="AU258">
        <f t="shared" ca="1" si="245"/>
        <v>3024</v>
      </c>
      <c r="AV258">
        <f t="shared" ca="1" si="246"/>
        <v>-3</v>
      </c>
      <c r="AW258">
        <f t="shared" ca="1" si="247"/>
        <v>29</v>
      </c>
      <c r="AX258">
        <f t="shared" ca="1" si="248"/>
        <v>1</v>
      </c>
      <c r="BB258" t="str">
        <f t="shared" ca="1" si="249"/>
        <v>EMLUCS</v>
      </c>
      <c r="BC258" t="str">
        <f t="shared" ca="1" si="250"/>
        <v>No</v>
      </c>
      <c r="BD258" t="str">
        <f t="shared" ca="1" si="250"/>
        <v>No</v>
      </c>
      <c r="BG258" t="str">
        <f t="shared" ca="1" si="251"/>
        <v>No</v>
      </c>
      <c r="BH258">
        <f t="shared" ca="1" si="252"/>
        <v>36</v>
      </c>
      <c r="BI258">
        <f t="shared" ca="1" si="253"/>
        <v>-7</v>
      </c>
      <c r="BJ258">
        <f t="shared" ca="1" si="254"/>
        <v>18</v>
      </c>
      <c r="BK258" t="str">
        <f t="shared" si="255"/>
        <v/>
      </c>
      <c r="BL258" s="26">
        <f t="shared" ca="1" si="256"/>
        <v>20</v>
      </c>
      <c r="BO258" s="26" t="str">
        <f t="shared" ca="1" si="257"/>
        <v>Yes</v>
      </c>
      <c r="CD258" s="26" t="str">
        <f t="shared" ca="1" si="258"/>
        <v>Yes</v>
      </c>
      <c r="CE258" s="26" t="str">
        <f t="shared" ca="1" si="259"/>
        <v>ETT</v>
      </c>
      <c r="CI258" s="31" t="str">
        <f t="shared" si="260"/>
        <v/>
      </c>
      <c r="CJ258" s="26" t="str">
        <f t="shared" ca="1" si="261"/>
        <v>BS</v>
      </c>
      <c r="CK258" s="26" t="str">
        <f t="shared" ca="1" si="262"/>
        <v>No</v>
      </c>
      <c r="DN258" s="26" t="str">
        <f t="shared" ca="1" si="263"/>
        <v>Yes</v>
      </c>
      <c r="DV258" t="str">
        <f t="shared" si="264"/>
        <v/>
      </c>
      <c r="DZ258" t="str">
        <f t="shared" si="265"/>
        <v/>
      </c>
      <c r="EA258" t="str">
        <f t="shared" si="266"/>
        <v/>
      </c>
      <c r="EB258" t="str">
        <f t="shared" si="267"/>
        <v/>
      </c>
      <c r="EC258" t="str">
        <f t="shared" si="268"/>
        <v/>
      </c>
      <c r="ED258" t="str">
        <f t="shared" si="269"/>
        <v/>
      </c>
      <c r="EE258" s="34" t="str">
        <f t="shared" si="270"/>
        <v/>
      </c>
      <c r="ER258" s="32" t="str">
        <f t="shared" si="271"/>
        <v/>
      </c>
      <c r="FA258" s="31" t="str">
        <f t="shared" si="272"/>
        <v/>
      </c>
      <c r="FM258" s="31" t="str">
        <f t="shared" si="273"/>
        <v/>
      </c>
      <c r="FQ258" s="26" t="s">
        <v>350</v>
      </c>
      <c r="FR258" s="39" t="str">
        <f t="shared" ca="1" si="274"/>
        <v>GPC</v>
      </c>
      <c r="GO258" t="str">
        <f t="shared" ca="1" si="275"/>
        <v/>
      </c>
      <c r="GP258" t="str">
        <f t="shared" si="276"/>
        <v/>
      </c>
      <c r="GS258" t="str">
        <f t="shared" ca="1" si="277"/>
        <v/>
      </c>
      <c r="GY258" t="str">
        <f t="shared" ca="1" si="278"/>
        <v/>
      </c>
      <c r="GZ258" t="str">
        <f t="shared" si="279"/>
        <v/>
      </c>
      <c r="HF258" t="str">
        <f t="shared" ca="1" si="280"/>
        <v/>
      </c>
      <c r="HG258" s="31" t="str">
        <f t="shared" si="281"/>
        <v/>
      </c>
      <c r="HM258" t="str">
        <f t="shared" ca="1" si="282"/>
        <v/>
      </c>
      <c r="HN258" t="str">
        <f t="shared" si="283"/>
        <v/>
      </c>
      <c r="HT258" t="str">
        <f t="shared" ca="1" si="284"/>
        <v/>
      </c>
      <c r="HU258" t="str">
        <f t="shared" si="285"/>
        <v/>
      </c>
      <c r="IA258" s="37" t="str">
        <f t="shared" ca="1" si="286"/>
        <v/>
      </c>
      <c r="IB258" t="str">
        <f t="shared" si="287"/>
        <v/>
      </c>
      <c r="IH258" s="37" t="str">
        <f t="shared" ca="1" si="288"/>
        <v/>
      </c>
      <c r="II258" t="str">
        <f t="shared" si="289"/>
        <v/>
      </c>
      <c r="JT258" s="26" t="str">
        <f t="shared" si="290"/>
        <v/>
      </c>
      <c r="JV258" t="str">
        <f t="shared" si="291"/>
        <v/>
      </c>
      <c r="KK258" t="str">
        <f t="shared" si="292"/>
        <v/>
      </c>
      <c r="KM258" s="31" t="str">
        <f t="shared" si="293"/>
        <v/>
      </c>
      <c r="KP258" s="38" t="str">
        <f t="shared" si="294"/>
        <v/>
      </c>
      <c r="KX258" t="str">
        <f t="shared" si="295"/>
        <v/>
      </c>
      <c r="KY258" t="str">
        <f t="shared" si="296"/>
        <v/>
      </c>
      <c r="LB258" t="str">
        <f t="shared" si="297"/>
        <v/>
      </c>
      <c r="LD258" t="str">
        <f t="shared" si="298"/>
        <v/>
      </c>
      <c r="LE258" t="str">
        <f t="shared" si="299"/>
        <v/>
      </c>
      <c r="LO258" t="str">
        <f t="shared" si="300"/>
        <v/>
      </c>
    </row>
    <row r="259" spans="1:327" ht="16" x14ac:dyDescent="0.2">
      <c r="A259" t="e">
        <f t="shared" ref="A259:A322" ca="1" si="301">_xlfn.IFS($F259=1,"Q1",$F259=2,"Q1",$F259=3,"Q1",$F259=4,"Q2",$F259=5,"Q2",$F259=6,"Q2",$F259=7,"Q3",$F259=8,"Q3",$F259=9,"Q3",$F259=10,"Q4",$F259=11,"Q4",$F259=12,"Q4",F259="","")</f>
        <v>#N/A</v>
      </c>
      <c r="E259" s="27" t="str">
        <f t="shared" ref="E259:E322" ca="1" si="302">CHOOSE(RANDBETWEEN(1,12), "Jan", "Feb", "Mar", "Apr", "May", "Jun", "Jul", "Aug", "Sep", "Oct", "Nov", "Dec")</f>
        <v>Sep</v>
      </c>
      <c r="F259" s="27" t="str">
        <f t="shared" ref="F259:F322" ca="1" si="303">CHOOSE(RANDBETWEEN(1,12), "Jan", "Feb", "Mar", "Apr", "May", "Jun", "Jul", "Aug", "Sep", "Oct", "Nov", "Dec")</f>
        <v>Jun</v>
      </c>
      <c r="G259" s="28" t="str">
        <f t="shared" ref="G259:G322" ca="1" si="304">IF($AP259&gt;1, TODAY(), "")</f>
        <v/>
      </c>
      <c r="H259" t="str">
        <f t="shared" ref="H259:H322" si="305">IF($AP259, INT(($G259-$AP259)/7+$AW259)&amp;" weeks"&amp;IF(MOD($G259-$AP259+$AX259,7)=0,"",", "&amp;MOD($G259-$AP259+$AX259,7)&amp;" days"), "")</f>
        <v/>
      </c>
      <c r="I259" s="26">
        <f t="shared" ref="I259:I322" ca="1" si="306">RANDBETWEEN(1,100)</f>
        <v>27</v>
      </c>
      <c r="L259" s="31" t="str">
        <f t="shared" ref="L259:L322" si="307">IF($J259, (IF($AQ259&gt;$K259, $AP259-$J259, $AP259-J259-1)+IF($AQ259&gt;$K259, $AQ259-$K259, $AQ259+1-$K259))*24, "")</f>
        <v/>
      </c>
      <c r="O259" s="26">
        <f t="shared" ref="O259:O322" ca="1" si="308">RANDBETWEEN(16,50)</f>
        <v>47</v>
      </c>
      <c r="P259" s="26" t="str">
        <f t="shared" ref="P259:R322" ca="1" si="309">CHOOSE(RANDBETWEEN(1,2), "Yes", "No")</f>
        <v>Yes</v>
      </c>
      <c r="Q259" s="26" t="str">
        <f t="shared" ca="1" si="309"/>
        <v>Yes</v>
      </c>
      <c r="R259" s="26" t="str">
        <f t="shared" ca="1" si="309"/>
        <v>Yes</v>
      </c>
      <c r="S259" s="26" t="str">
        <f t="shared" ref="S259:S322" ca="1" si="310">CHOOSE(RANDBETWEEN(1,5), "Caucasian", "Asian", "Hispanic", "African", "Eskimo")</f>
        <v>Eskimo</v>
      </c>
      <c r="T259" s="26" t="str">
        <f t="shared" ref="T259:T322" ca="1" si="311">CHOOSE(RANDBETWEEN(1,2), "Yes", "No")</f>
        <v>No</v>
      </c>
      <c r="U259" s="26">
        <f t="shared" ref="U259:U322" ca="1" si="312">RANDBETWEEN(3000,3999)</f>
        <v>3062</v>
      </c>
      <c r="X259" s="26" t="str">
        <f t="shared" ref="X259:AA322" ca="1" si="313">CHOOSE(RANDBETWEEN(1,2), "Yes", "No")</f>
        <v>No</v>
      </c>
      <c r="Y259" s="26" t="str">
        <f t="shared" ca="1" si="313"/>
        <v>No</v>
      </c>
      <c r="Z259" s="26" t="str">
        <f t="shared" ca="1" si="313"/>
        <v>Yes</v>
      </c>
      <c r="AA259" s="26" t="str">
        <f t="shared" ca="1" si="313"/>
        <v>Yes</v>
      </c>
      <c r="AB259" s="26" t="str">
        <f t="shared" ref="AB259:AB322" ca="1" si="314">CHOOSE(RANDBETWEEN(1,2), "Yes", "No")</f>
        <v>No</v>
      </c>
      <c r="AG259" s="26" t="str">
        <f t="shared" ref="AG259:AJ322" ca="1" si="315">CHOOSE(RANDBETWEEN(1,2), "Yes", "No")</f>
        <v>No</v>
      </c>
      <c r="AH259" s="26" t="str">
        <f t="shared" ca="1" si="315"/>
        <v>No</v>
      </c>
      <c r="AI259" s="26" t="str">
        <f t="shared" ca="1" si="315"/>
        <v>No</v>
      </c>
      <c r="AJ259" s="26" t="str">
        <f t="shared" ca="1" si="315"/>
        <v>No</v>
      </c>
      <c r="AK259" s="26" t="str">
        <f t="shared" ref="AK259:AL322" ca="1" si="316">CHOOSE(RANDBETWEEN(1,2), "Yes", "No")</f>
        <v>Yes</v>
      </c>
      <c r="AL259" s="26" t="str">
        <f t="shared" ca="1" si="316"/>
        <v>No</v>
      </c>
      <c r="AM259" s="26">
        <f t="shared" ref="AM259:AM322" ca="1" si="317">RANDBETWEEN(1,10)</f>
        <v>1</v>
      </c>
      <c r="AN259" s="26">
        <f t="shared" ref="AN259:AN322" ca="1" si="318">RANDBETWEEN(1,3)</f>
        <v>2</v>
      </c>
      <c r="AT259" t="str">
        <f t="shared" ref="AT259:AT322" ca="1" si="319">CHOOSE(RANDBETWEEN(1,2), "Male", "Female")</f>
        <v>Female</v>
      </c>
      <c r="AU259">
        <f t="shared" ref="AU259:AU322" ca="1" si="320">RANDBETWEEN(500,4000)</f>
        <v>3684</v>
      </c>
      <c r="AV259">
        <f t="shared" ref="AV259:AV322" ca="1" si="321">RANDBETWEEN(-3,3)</f>
        <v>3</v>
      </c>
      <c r="AW259">
        <f t="shared" ref="AW259:AW322" ca="1" si="322">RANDBETWEEN(22,40)</f>
        <v>24</v>
      </c>
      <c r="AX259">
        <f t="shared" ref="AX259:AX322" ca="1" si="323">RANDBETWEEN(0,6)</f>
        <v>2</v>
      </c>
      <c r="BB259" t="str">
        <f t="shared" ref="BB259:BB322" ca="1" si="324">CHOOSE(RANDBETWEEN(1,4), "Vaginal", "EMLUCS", "ELUCS", "INSTRUMENTAL")</f>
        <v>ELUCS</v>
      </c>
      <c r="BC259" t="str">
        <f t="shared" ref="BC259:BD322" ca="1" si="325">CHOOSE(RANDBETWEEN(1,2), "Yes", "No")</f>
        <v>No</v>
      </c>
      <c r="BD259" t="str">
        <f t="shared" ca="1" si="325"/>
        <v>No</v>
      </c>
      <c r="BG259" t="str">
        <f t="shared" ref="BG259:BG322" ca="1" si="326">CHOOSE(RANDBETWEEN(1,2), "Yes", "No")</f>
        <v>Yes</v>
      </c>
      <c r="BH259">
        <f t="shared" ref="BH259:BH322" ca="1" si="327">RANDBETWEEN(34,38.5)</f>
        <v>34</v>
      </c>
      <c r="BI259">
        <f t="shared" ref="BI259:BI322" ca="1" si="328">RANDBETWEEN(-20,4)</f>
        <v>-11</v>
      </c>
      <c r="BJ259">
        <f t="shared" ref="BJ259:BJ322" ca="1" si="329">RANDBETWEEN(0,20)</f>
        <v>5</v>
      </c>
      <c r="BK259" t="str">
        <f t="shared" ref="BK259:BK322" si="330">IF($AP259, _xlfn.IFS($BJ259&gt;$BL259,$BJ259,$BJ259&lt;$BL259,$BL259), "")</f>
        <v/>
      </c>
      <c r="BL259" s="26">
        <f t="shared" ref="BL259:BL322" ca="1" si="331">IF(BJ259&gt;3, BJ259+2, "NA")</f>
        <v>7</v>
      </c>
      <c r="BO259" s="26" t="str">
        <f t="shared" ref="BO259:BO322" ca="1" si="332">IF(BL259&gt;10,"Yes","No")</f>
        <v>No</v>
      </c>
      <c r="CD259" s="26" t="str">
        <f t="shared" ref="CD259:CD322" ca="1" si="333">CHOOSE(RANDBETWEEN(1,2), "Yes", "No")</f>
        <v>No</v>
      </c>
      <c r="CE259" s="26" t="str">
        <f t="shared" ref="CE259:CE322" ca="1" si="334">IF(CD259="Yes",(CHOOSE(RANDBETWEEN(1,3), "ETT", "MIST","LMA")),"NA")</f>
        <v>NA</v>
      </c>
      <c r="CI259" s="31" t="str">
        <f t="shared" ref="CI259:CI322" si="335">IF($CF259, (IF($CG259&gt;$AQ259,$CF259-$AP259,$CF259-$AP259-1)+IF($CG259&gt;$AQ259, $CG259-$AQ259, $CG259+1-$AQ259))*24, "")</f>
        <v/>
      </c>
      <c r="CJ259" s="26" t="str">
        <f t="shared" ref="CJ259:CJ322" ca="1" si="336">IF(CD259="Yes",(CHOOSE(RANDBETWEEN(1,3), "BS", "NICU","OT")),"NA")</f>
        <v>NA</v>
      </c>
      <c r="CK259" s="26" t="str">
        <f t="shared" ref="CK259:CK322" ca="1" si="337">IF(AW259&lt;32,(CHOOSE(RANDBETWEEN(1,2), "Yes", "No")),"NA")</f>
        <v>No</v>
      </c>
      <c r="DN259" s="26" t="str">
        <f t="shared" ref="DN259:DN322" ca="1" si="338">CHOOSE(RANDBETWEEN(1,2), "Yes", "No")</f>
        <v>No</v>
      </c>
      <c r="DV259" t="str">
        <f t="shared" ref="DV259:DV322" si="339">IF(DT259, (IF(DU259&gt;AQ259,DT259-AP259,DT259-AP259-1)+IF(DU259&gt;AQ259, DU259-AQ259, DU259+1-AQ259))*24, "")</f>
        <v/>
      </c>
      <c r="DZ259" t="str">
        <f t="shared" ref="DZ259:DZ322" si="340">IF($DW259, (IF($DY259&gt;$DU259,$DX259-$DT259,$DX259-$DT259-1)+IF($DY259&gt;$DU259, $DY259-$DU259, $DY259+1-$DU259))*24, "")</f>
        <v/>
      </c>
      <c r="EA259" t="str">
        <f t="shared" ref="EA259:EA322" si="341">_xlfn.IFS($DT259,IF($DW259&gt;0, COUNTIF($DZ259,"&gt;72"), 1),$DT259="","")</f>
        <v/>
      </c>
      <c r="EB259" t="str">
        <f t="shared" ref="EB259:EB322" si="342">_xlfn.IFS($DT259,IF($DW259&gt;0, COUNTIF($DZ259,"&gt;168"), 1),$DT259="","")</f>
        <v/>
      </c>
      <c r="EC259" t="str">
        <f t="shared" ref="EC259:EC322" si="343">IF($DQ259,$DQ259- $AP259+1, "")</f>
        <v/>
      </c>
      <c r="ED259" t="str">
        <f t="shared" ref="ED259:ED322" si="344">IF($DQ259, INT(($DQ259-$AP259)/7+$AW259), "")</f>
        <v/>
      </c>
      <c r="EE259" s="34" t="str">
        <f t="shared" ref="EE259:EE322" si="345">IF($DQ259, INT(($DQ259-$AP259)/7+$AW259)&amp;" weeks"&amp;IF(MOD($DQ259-$AP259+$AX259,7)=0,"",", "&amp;MOD($DQ259-$AP259+$AX259,7)&amp;" days"), "")</f>
        <v/>
      </c>
      <c r="ER259" s="32" t="str">
        <f t="shared" ref="ER259:ER322" si="346">IF($AP259, $AP259+245-(($AW259*7)+$AX259), "")</f>
        <v/>
      </c>
      <c r="FA259" s="31" t="str">
        <f t="shared" ref="FA259:FA322" si="347">IF(EZ259, EZ259-AP259+1, "")</f>
        <v/>
      </c>
      <c r="FM259" s="31" t="str">
        <f t="shared" ref="FM259:FM322" si="348">IF($FK259, (IF($FL259&gt;$AQ259,$FK259-$AP259,$FK259-$AP259-1)+IF($FL259&gt;$AQ259, $FL259-$AQ259, $FL259+1-$AQ259))*24, "")</f>
        <v/>
      </c>
      <c r="FQ259" s="26" t="s">
        <v>349</v>
      </c>
      <c r="FR259" s="39" t="str">
        <f t="shared" ref="FR259:FR322" ca="1" si="349">IF(FQ259="Yes",(CHOOSE(RANDBETWEEN(1,4), "CONS", "GPC","GNB", "Other")),"NA")</f>
        <v>NA</v>
      </c>
      <c r="GO259" t="str">
        <f t="shared" ref="GO259:GO322" ca="1" si="350">IF($GM259, IF($GN259, ($GN259-$GM259+1), (TODAY()-$GM259+1)), "")</f>
        <v/>
      </c>
      <c r="GP259" t="str">
        <f t="shared" ref="GP259:GP322" si="351">IF($GN259, $GN259-$AP259+1, "")</f>
        <v/>
      </c>
      <c r="GS259" t="str">
        <f t="shared" ref="GS259:GS322" ca="1" si="352">IF($GQ259, IF($GR259, ($GR259-$GQ259+1), (TODAY()-$GQ259+1)), "")</f>
        <v/>
      </c>
      <c r="GY259" t="str">
        <f t="shared" ref="GY259:GY322" ca="1" si="353">IF($GU259, IF($GW259, ($GW259-$GU259+1), (TODAY()-$GU259+1)), "")</f>
        <v/>
      </c>
      <c r="GZ259" t="str">
        <f t="shared" ref="GZ259:GZ322" si="354">IF($GW259, $GW259-$AP259+1, "")</f>
        <v/>
      </c>
      <c r="HF259" t="str">
        <f t="shared" ref="HF259:HF322" ca="1" si="355">IF($HB259, IF($HD259, ($HD259-$HB259+1), (TODAY()-$HB259+1)), "")</f>
        <v/>
      </c>
      <c r="HG259" s="31" t="str">
        <f t="shared" ref="HG259:HG322" si="356">IF($HD259, $HD259-$AP259+1, "")</f>
        <v/>
      </c>
      <c r="HM259" t="str">
        <f t="shared" ref="HM259:HM322" ca="1" si="357">IF($HI259, IF($HK259, ($HK259-$HI259+1), (TODAY()-$HI259+1)), "")</f>
        <v/>
      </c>
      <c r="HN259" t="str">
        <f t="shared" ref="HN259:HN322" si="358">IF($HK259, $HK259-$AP259+1, "")</f>
        <v/>
      </c>
      <c r="HT259" t="str">
        <f t="shared" ref="HT259:HT322" ca="1" si="359">IF($HP259, IF($HR259, ($HR259-$HP259+1), (TODAY()-$HP259+1)), "")</f>
        <v/>
      </c>
      <c r="HU259" t="str">
        <f t="shared" ref="HU259:HU322" si="360">IF($HR259, $HR259-$AP259+1, "")</f>
        <v/>
      </c>
      <c r="IA259" s="37" t="str">
        <f t="shared" ref="IA259:IA322" ca="1" si="361">IF($HW259, IF($HY259, ($HY259-$HW259+1), (TODAY()-$HW259+1)), "")</f>
        <v/>
      </c>
      <c r="IB259" t="str">
        <f t="shared" ref="IB259:IB322" si="362">IF($HY259, $HY259-$AP259+1, "")</f>
        <v/>
      </c>
      <c r="IH259" s="37" t="str">
        <f t="shared" ref="IH259:IH322" ca="1" si="363">IF($ID259, IF($IF259, ($IF259-$ID259+1), (TODAY()-$ID259+1)), "")</f>
        <v/>
      </c>
      <c r="II259" t="str">
        <f t="shared" ref="II259:II322" si="364">IF($IF259, $IF259-$AP259+1, "")</f>
        <v/>
      </c>
      <c r="JT259" s="26" t="str">
        <f t="shared" ref="JT259:JT322" si="365">$JV259</f>
        <v/>
      </c>
      <c r="JV259" t="str">
        <f t="shared" ref="JV259:JV322" si="366">IF($JP259, IF($JU259&gt;0, (IF($JS259&gt;$JQ259,$JR259-$JP259,$JR259-$JP259-1)+IF($JS259&gt;$JQ259, $JS259-$JQ259, $JS259+1-$JQ259))*24, "Manual entry"),  "")</f>
        <v/>
      </c>
      <c r="KK259" t="str">
        <f t="shared" ref="KK259:KK322" si="367">IF($KJ259,$KJ259-$AP259+1,"")</f>
        <v/>
      </c>
      <c r="KM259" s="31" t="str">
        <f t="shared" ref="KM259:KM322" si="368">IF($KL259,$KL259-$AP259+1,"")</f>
        <v/>
      </c>
      <c r="KP259" s="38" t="str">
        <f t="shared" ref="KP259:KP322" si="369">IF(KO259, KO259-AV259, "")</f>
        <v/>
      </c>
      <c r="KX259" t="str">
        <f t="shared" ref="KX259:KX322" si="370">IF(AP259, IF(OR(KT259&gt;2, KU259&gt;2), 1, 0), "")</f>
        <v/>
      </c>
      <c r="KY259" t="str">
        <f t="shared" ref="KY259:KY322" si="371">IF(AP259, IF(OR(KT259&gt;0, KU259&gt;0), 1, 0), "")</f>
        <v/>
      </c>
      <c r="LB259" t="str">
        <f t="shared" ref="LB259:LB322" si="372">IF(AP259, IF(OR($KZ259&gt;0, $LA259&gt;0), 1, 0), "")</f>
        <v/>
      </c>
      <c r="LD259" t="str">
        <f t="shared" ref="LD259:LD322" si="373">IF(AP259, _xlfn.IFS(IL259=3,1,IQ259=3,1,IV259=3,1,JA259=3,1,JF259=3,1,JK259=3,1,(IL259+IQ259+IV259+JA259+JF259+JK259)&lt;1,0), "")</f>
        <v/>
      </c>
      <c r="LE259" t="str">
        <f t="shared" ref="LE259:LE322" si="374">IF(AP259, _xlfn.IFS($KX259=1,1,$LB259=1,1,$LD259=1,1,$KX259+$LB259+$LD259&lt;1,0), "")</f>
        <v/>
      </c>
      <c r="LO259" t="str">
        <f t="shared" ref="LO259:LO322" si="375">IF($LN259, IF($MB259, IF($LP259&gt;$MB259, 0, "error"), 1), "")</f>
        <v/>
      </c>
    </row>
    <row r="260" spans="1:327" ht="16" x14ac:dyDescent="0.2">
      <c r="A260" t="e">
        <f t="shared" ca="1" si="301"/>
        <v>#N/A</v>
      </c>
      <c r="E260" s="27" t="str">
        <f t="shared" ca="1" si="302"/>
        <v>Oct</v>
      </c>
      <c r="F260" s="27" t="str">
        <f t="shared" ca="1" si="303"/>
        <v>May</v>
      </c>
      <c r="G260" s="28" t="str">
        <f t="shared" ca="1" si="304"/>
        <v/>
      </c>
      <c r="H260" t="str">
        <f t="shared" si="305"/>
        <v/>
      </c>
      <c r="I260" s="26">
        <f t="shared" ca="1" si="306"/>
        <v>49</v>
      </c>
      <c r="L260" s="31" t="str">
        <f t="shared" si="307"/>
        <v/>
      </c>
      <c r="O260" s="26">
        <f t="shared" ca="1" si="308"/>
        <v>16</v>
      </c>
      <c r="P260" s="26" t="str">
        <f t="shared" ca="1" si="309"/>
        <v>Yes</v>
      </c>
      <c r="Q260" s="26" t="str">
        <f t="shared" ca="1" si="309"/>
        <v>No</v>
      </c>
      <c r="R260" s="26" t="str">
        <f t="shared" ca="1" si="309"/>
        <v>Yes</v>
      </c>
      <c r="S260" s="26" t="str">
        <f t="shared" ca="1" si="310"/>
        <v>Asian</v>
      </c>
      <c r="T260" s="26" t="str">
        <f t="shared" ca="1" si="311"/>
        <v>Yes</v>
      </c>
      <c r="U260" s="26">
        <f t="shared" ca="1" si="312"/>
        <v>3563</v>
      </c>
      <c r="X260" s="26" t="str">
        <f t="shared" ca="1" si="313"/>
        <v>Yes</v>
      </c>
      <c r="Y260" s="26" t="str">
        <f t="shared" ca="1" si="313"/>
        <v>Yes</v>
      </c>
      <c r="Z260" s="26" t="str">
        <f t="shared" ca="1" si="313"/>
        <v>No</v>
      </c>
      <c r="AA260" s="26" t="str">
        <f t="shared" ca="1" si="313"/>
        <v>Yes</v>
      </c>
      <c r="AB260" s="26" t="str">
        <f t="shared" ca="1" si="314"/>
        <v>No</v>
      </c>
      <c r="AG260" s="26" t="str">
        <f t="shared" ca="1" si="315"/>
        <v>Yes</v>
      </c>
      <c r="AH260" s="26" t="str">
        <f t="shared" ca="1" si="315"/>
        <v>No</v>
      </c>
      <c r="AI260" s="26" t="str">
        <f t="shared" ca="1" si="315"/>
        <v>No</v>
      </c>
      <c r="AJ260" s="26" t="str">
        <f t="shared" ca="1" si="315"/>
        <v>Yes</v>
      </c>
      <c r="AK260" s="26" t="str">
        <f t="shared" ca="1" si="316"/>
        <v>Yes</v>
      </c>
      <c r="AL260" s="26" t="str">
        <f t="shared" ca="1" si="316"/>
        <v>No</v>
      </c>
      <c r="AM260" s="26">
        <f t="shared" ca="1" si="317"/>
        <v>4</v>
      </c>
      <c r="AN260" s="26">
        <f t="shared" ca="1" si="318"/>
        <v>2</v>
      </c>
      <c r="AT260" t="str">
        <f t="shared" ca="1" si="319"/>
        <v>Female</v>
      </c>
      <c r="AU260">
        <f t="shared" ca="1" si="320"/>
        <v>3066</v>
      </c>
      <c r="AV260">
        <f t="shared" ca="1" si="321"/>
        <v>-3</v>
      </c>
      <c r="AW260">
        <f t="shared" ca="1" si="322"/>
        <v>25</v>
      </c>
      <c r="AX260">
        <f t="shared" ca="1" si="323"/>
        <v>4</v>
      </c>
      <c r="BB260" t="str">
        <f t="shared" ca="1" si="324"/>
        <v>INSTRUMENTAL</v>
      </c>
      <c r="BC260" t="str">
        <f t="shared" ca="1" si="325"/>
        <v>Yes</v>
      </c>
      <c r="BD260" t="str">
        <f t="shared" ca="1" si="325"/>
        <v>No</v>
      </c>
      <c r="BG260" t="str">
        <f t="shared" ca="1" si="326"/>
        <v>No</v>
      </c>
      <c r="BH260">
        <f t="shared" ca="1" si="327"/>
        <v>38</v>
      </c>
      <c r="BI260">
        <f t="shared" ca="1" si="328"/>
        <v>-4</v>
      </c>
      <c r="BJ260">
        <f t="shared" ca="1" si="329"/>
        <v>9</v>
      </c>
      <c r="BK260" t="str">
        <f t="shared" si="330"/>
        <v/>
      </c>
      <c r="BL260" s="26">
        <f t="shared" ca="1" si="331"/>
        <v>11</v>
      </c>
      <c r="BO260" s="26" t="str">
        <f t="shared" ca="1" si="332"/>
        <v>Yes</v>
      </c>
      <c r="CD260" s="26" t="str">
        <f t="shared" ca="1" si="333"/>
        <v>Yes</v>
      </c>
      <c r="CE260" s="26" t="str">
        <f t="shared" ca="1" si="334"/>
        <v>LMA</v>
      </c>
      <c r="CI260" s="31" t="str">
        <f t="shared" si="335"/>
        <v/>
      </c>
      <c r="CJ260" s="26" t="str">
        <f t="shared" ca="1" si="336"/>
        <v>BS</v>
      </c>
      <c r="CK260" s="26" t="str">
        <f t="shared" ca="1" si="337"/>
        <v>No</v>
      </c>
      <c r="DN260" s="26" t="str">
        <f t="shared" ca="1" si="338"/>
        <v>No</v>
      </c>
      <c r="DV260" t="str">
        <f t="shared" si="339"/>
        <v/>
      </c>
      <c r="DZ260" t="str">
        <f t="shared" si="340"/>
        <v/>
      </c>
      <c r="EA260" t="str">
        <f t="shared" si="341"/>
        <v/>
      </c>
      <c r="EB260" t="str">
        <f t="shared" si="342"/>
        <v/>
      </c>
      <c r="EC260" t="str">
        <f t="shared" si="343"/>
        <v/>
      </c>
      <c r="ED260" t="str">
        <f t="shared" si="344"/>
        <v/>
      </c>
      <c r="EE260" s="34" t="str">
        <f t="shared" si="345"/>
        <v/>
      </c>
      <c r="ER260" s="32" t="str">
        <f t="shared" si="346"/>
        <v/>
      </c>
      <c r="FA260" s="31" t="str">
        <f t="shared" si="347"/>
        <v/>
      </c>
      <c r="FM260" s="31" t="str">
        <f t="shared" si="348"/>
        <v/>
      </c>
      <c r="FQ260" s="26" t="s">
        <v>350</v>
      </c>
      <c r="FR260" s="39" t="str">
        <f t="shared" ca="1" si="349"/>
        <v>GNB</v>
      </c>
      <c r="GO260" t="str">
        <f t="shared" ca="1" si="350"/>
        <v/>
      </c>
      <c r="GP260" t="str">
        <f t="shared" si="351"/>
        <v/>
      </c>
      <c r="GS260" t="str">
        <f t="shared" ca="1" si="352"/>
        <v/>
      </c>
      <c r="GY260" t="str">
        <f t="shared" ca="1" si="353"/>
        <v/>
      </c>
      <c r="GZ260" t="str">
        <f t="shared" si="354"/>
        <v/>
      </c>
      <c r="HF260" t="str">
        <f t="shared" ca="1" si="355"/>
        <v/>
      </c>
      <c r="HG260" s="31" t="str">
        <f t="shared" si="356"/>
        <v/>
      </c>
      <c r="HM260" t="str">
        <f t="shared" ca="1" si="357"/>
        <v/>
      </c>
      <c r="HN260" t="str">
        <f t="shared" si="358"/>
        <v/>
      </c>
      <c r="HT260" t="str">
        <f t="shared" ca="1" si="359"/>
        <v/>
      </c>
      <c r="HU260" t="str">
        <f t="shared" si="360"/>
        <v/>
      </c>
      <c r="IA260" s="37" t="str">
        <f t="shared" ca="1" si="361"/>
        <v/>
      </c>
      <c r="IB260" t="str">
        <f t="shared" si="362"/>
        <v/>
      </c>
      <c r="IH260" s="37" t="str">
        <f t="shared" ca="1" si="363"/>
        <v/>
      </c>
      <c r="II260" t="str">
        <f t="shared" si="364"/>
        <v/>
      </c>
      <c r="JT260" s="26" t="str">
        <f t="shared" si="365"/>
        <v/>
      </c>
      <c r="JV260" t="str">
        <f t="shared" si="366"/>
        <v/>
      </c>
      <c r="KK260" t="str">
        <f t="shared" si="367"/>
        <v/>
      </c>
      <c r="KM260" s="31" t="str">
        <f t="shared" si="368"/>
        <v/>
      </c>
      <c r="KP260" s="38" t="str">
        <f t="shared" si="369"/>
        <v/>
      </c>
      <c r="KX260" t="str">
        <f t="shared" si="370"/>
        <v/>
      </c>
      <c r="KY260" t="str">
        <f t="shared" si="371"/>
        <v/>
      </c>
      <c r="LB260" t="str">
        <f t="shared" si="372"/>
        <v/>
      </c>
      <c r="LD260" t="str">
        <f t="shared" si="373"/>
        <v/>
      </c>
      <c r="LE260" t="str">
        <f t="shared" si="374"/>
        <v/>
      </c>
      <c r="LO260" t="str">
        <f t="shared" si="375"/>
        <v/>
      </c>
    </row>
    <row r="261" spans="1:327" ht="16" x14ac:dyDescent="0.2">
      <c r="A261" t="e">
        <f t="shared" ca="1" si="301"/>
        <v>#N/A</v>
      </c>
      <c r="E261" s="27" t="str">
        <f t="shared" ca="1" si="302"/>
        <v>Jan</v>
      </c>
      <c r="F261" s="27" t="str">
        <f t="shared" ca="1" si="303"/>
        <v>Dec</v>
      </c>
      <c r="G261" s="28" t="str">
        <f t="shared" ca="1" si="304"/>
        <v/>
      </c>
      <c r="H261" t="str">
        <f t="shared" si="305"/>
        <v/>
      </c>
      <c r="I261" s="26">
        <f t="shared" ca="1" si="306"/>
        <v>90</v>
      </c>
      <c r="L261" s="31" t="str">
        <f t="shared" si="307"/>
        <v/>
      </c>
      <c r="O261" s="26">
        <f t="shared" ca="1" si="308"/>
        <v>21</v>
      </c>
      <c r="P261" s="26" t="str">
        <f t="shared" ca="1" si="309"/>
        <v>Yes</v>
      </c>
      <c r="Q261" s="26" t="str">
        <f t="shared" ca="1" si="309"/>
        <v>Yes</v>
      </c>
      <c r="R261" s="26" t="str">
        <f t="shared" ca="1" si="309"/>
        <v>No</v>
      </c>
      <c r="S261" s="26" t="str">
        <f t="shared" ca="1" si="310"/>
        <v>Hispanic</v>
      </c>
      <c r="T261" s="26" t="str">
        <f t="shared" ca="1" si="311"/>
        <v>No</v>
      </c>
      <c r="U261" s="26">
        <f t="shared" ca="1" si="312"/>
        <v>3672</v>
      </c>
      <c r="X261" s="26" t="str">
        <f t="shared" ca="1" si="313"/>
        <v>No</v>
      </c>
      <c r="Y261" s="26" t="str">
        <f t="shared" ca="1" si="313"/>
        <v>Yes</v>
      </c>
      <c r="Z261" s="26" t="str">
        <f t="shared" ca="1" si="313"/>
        <v>Yes</v>
      </c>
      <c r="AA261" s="26" t="str">
        <f t="shared" ca="1" si="313"/>
        <v>No</v>
      </c>
      <c r="AB261" s="26" t="str">
        <f t="shared" ca="1" si="314"/>
        <v>No</v>
      </c>
      <c r="AG261" s="26" t="str">
        <f t="shared" ca="1" si="315"/>
        <v>No</v>
      </c>
      <c r="AH261" s="26" t="str">
        <f t="shared" ca="1" si="315"/>
        <v>Yes</v>
      </c>
      <c r="AI261" s="26" t="str">
        <f t="shared" ca="1" si="315"/>
        <v>No</v>
      </c>
      <c r="AJ261" s="26" t="str">
        <f t="shared" ca="1" si="315"/>
        <v>No</v>
      </c>
      <c r="AK261" s="26" t="str">
        <f t="shared" ca="1" si="316"/>
        <v>No</v>
      </c>
      <c r="AL261" s="26" t="str">
        <f t="shared" ca="1" si="316"/>
        <v>Yes</v>
      </c>
      <c r="AM261" s="26">
        <f t="shared" ca="1" si="317"/>
        <v>1</v>
      </c>
      <c r="AN261" s="26">
        <f t="shared" ca="1" si="318"/>
        <v>1</v>
      </c>
      <c r="AT261" t="str">
        <f t="shared" ca="1" si="319"/>
        <v>Female</v>
      </c>
      <c r="AU261">
        <f t="shared" ca="1" si="320"/>
        <v>2604</v>
      </c>
      <c r="AV261">
        <f t="shared" ca="1" si="321"/>
        <v>-2</v>
      </c>
      <c r="AW261">
        <f t="shared" ca="1" si="322"/>
        <v>30</v>
      </c>
      <c r="AX261">
        <f t="shared" ca="1" si="323"/>
        <v>1</v>
      </c>
      <c r="BB261" t="str">
        <f t="shared" ca="1" si="324"/>
        <v>EMLUCS</v>
      </c>
      <c r="BC261" t="str">
        <f t="shared" ca="1" si="325"/>
        <v>No</v>
      </c>
      <c r="BD261" t="str">
        <f t="shared" ca="1" si="325"/>
        <v>Yes</v>
      </c>
      <c r="BG261" t="str">
        <f t="shared" ca="1" si="326"/>
        <v>Yes</v>
      </c>
      <c r="BH261">
        <f t="shared" ca="1" si="327"/>
        <v>38</v>
      </c>
      <c r="BI261">
        <f t="shared" ca="1" si="328"/>
        <v>-9</v>
      </c>
      <c r="BJ261">
        <f t="shared" ca="1" si="329"/>
        <v>8</v>
      </c>
      <c r="BK261" t="str">
        <f t="shared" si="330"/>
        <v/>
      </c>
      <c r="BL261" s="26">
        <f t="shared" ca="1" si="331"/>
        <v>10</v>
      </c>
      <c r="BO261" s="26" t="str">
        <f t="shared" ca="1" si="332"/>
        <v>No</v>
      </c>
      <c r="CD261" s="26" t="str">
        <f t="shared" ca="1" si="333"/>
        <v>No</v>
      </c>
      <c r="CE261" s="26" t="str">
        <f t="shared" ca="1" si="334"/>
        <v>NA</v>
      </c>
      <c r="CI261" s="31" t="str">
        <f t="shared" si="335"/>
        <v/>
      </c>
      <c r="CJ261" s="26" t="str">
        <f t="shared" ca="1" si="336"/>
        <v>NA</v>
      </c>
      <c r="CK261" s="26" t="str">
        <f t="shared" ca="1" si="337"/>
        <v>No</v>
      </c>
      <c r="DN261" s="26" t="str">
        <f t="shared" ca="1" si="338"/>
        <v>No</v>
      </c>
      <c r="DV261" t="str">
        <f t="shared" si="339"/>
        <v/>
      </c>
      <c r="DZ261" t="str">
        <f t="shared" si="340"/>
        <v/>
      </c>
      <c r="EA261" t="str">
        <f t="shared" si="341"/>
        <v/>
      </c>
      <c r="EB261" t="str">
        <f t="shared" si="342"/>
        <v/>
      </c>
      <c r="EC261" t="str">
        <f t="shared" si="343"/>
        <v/>
      </c>
      <c r="ED261" t="str">
        <f t="shared" si="344"/>
        <v/>
      </c>
      <c r="EE261" s="34" t="str">
        <f t="shared" si="345"/>
        <v/>
      </c>
      <c r="ER261" s="32" t="str">
        <f t="shared" si="346"/>
        <v/>
      </c>
      <c r="FA261" s="31" t="str">
        <f t="shared" si="347"/>
        <v/>
      </c>
      <c r="FM261" s="31" t="str">
        <f t="shared" si="348"/>
        <v/>
      </c>
      <c r="FQ261" s="26" t="s">
        <v>349</v>
      </c>
      <c r="FR261" s="39" t="str">
        <f t="shared" ca="1" si="349"/>
        <v>NA</v>
      </c>
      <c r="GO261" t="str">
        <f t="shared" ca="1" si="350"/>
        <v/>
      </c>
      <c r="GP261" t="str">
        <f t="shared" si="351"/>
        <v/>
      </c>
      <c r="GS261" t="str">
        <f t="shared" ca="1" si="352"/>
        <v/>
      </c>
      <c r="GY261" t="str">
        <f t="shared" ca="1" si="353"/>
        <v/>
      </c>
      <c r="GZ261" t="str">
        <f t="shared" si="354"/>
        <v/>
      </c>
      <c r="HF261" t="str">
        <f t="shared" ca="1" si="355"/>
        <v/>
      </c>
      <c r="HG261" s="31" t="str">
        <f t="shared" si="356"/>
        <v/>
      </c>
      <c r="HM261" t="str">
        <f t="shared" ca="1" si="357"/>
        <v/>
      </c>
      <c r="HN261" t="str">
        <f t="shared" si="358"/>
        <v/>
      </c>
      <c r="HT261" t="str">
        <f t="shared" ca="1" si="359"/>
        <v/>
      </c>
      <c r="HU261" t="str">
        <f t="shared" si="360"/>
        <v/>
      </c>
      <c r="IA261" s="37" t="str">
        <f t="shared" ca="1" si="361"/>
        <v/>
      </c>
      <c r="IB261" t="str">
        <f t="shared" si="362"/>
        <v/>
      </c>
      <c r="IH261" s="37" t="str">
        <f t="shared" ca="1" si="363"/>
        <v/>
      </c>
      <c r="II261" t="str">
        <f t="shared" si="364"/>
        <v/>
      </c>
      <c r="JT261" s="26" t="str">
        <f t="shared" si="365"/>
        <v/>
      </c>
      <c r="JV261" t="str">
        <f t="shared" si="366"/>
        <v/>
      </c>
      <c r="KK261" t="str">
        <f t="shared" si="367"/>
        <v/>
      </c>
      <c r="KM261" s="31" t="str">
        <f t="shared" si="368"/>
        <v/>
      </c>
      <c r="KP261" s="38" t="str">
        <f t="shared" si="369"/>
        <v/>
      </c>
      <c r="KX261" t="str">
        <f t="shared" si="370"/>
        <v/>
      </c>
      <c r="KY261" t="str">
        <f t="shared" si="371"/>
        <v/>
      </c>
      <c r="LB261" t="str">
        <f t="shared" si="372"/>
        <v/>
      </c>
      <c r="LD261" t="str">
        <f t="shared" si="373"/>
        <v/>
      </c>
      <c r="LE261" t="str">
        <f t="shared" si="374"/>
        <v/>
      </c>
      <c r="LO261" t="str">
        <f t="shared" si="375"/>
        <v/>
      </c>
    </row>
    <row r="262" spans="1:327" ht="16" x14ac:dyDescent="0.2">
      <c r="A262" t="e">
        <f t="shared" ca="1" si="301"/>
        <v>#N/A</v>
      </c>
      <c r="E262" s="27" t="str">
        <f t="shared" ca="1" si="302"/>
        <v>Apr</v>
      </c>
      <c r="F262" s="27" t="str">
        <f t="shared" ca="1" si="303"/>
        <v>Jul</v>
      </c>
      <c r="G262" s="28" t="str">
        <f t="shared" ca="1" si="304"/>
        <v/>
      </c>
      <c r="H262" t="str">
        <f t="shared" si="305"/>
        <v/>
      </c>
      <c r="I262" s="26">
        <f t="shared" ca="1" si="306"/>
        <v>79</v>
      </c>
      <c r="L262" s="31" t="str">
        <f t="shared" si="307"/>
        <v/>
      </c>
      <c r="O262" s="26">
        <f t="shared" ca="1" si="308"/>
        <v>36</v>
      </c>
      <c r="P262" s="26" t="str">
        <f t="shared" ca="1" si="309"/>
        <v>No</v>
      </c>
      <c r="Q262" s="26" t="str">
        <f t="shared" ca="1" si="309"/>
        <v>No</v>
      </c>
      <c r="R262" s="26" t="str">
        <f t="shared" ca="1" si="309"/>
        <v>Yes</v>
      </c>
      <c r="S262" s="26" t="str">
        <f t="shared" ca="1" si="310"/>
        <v>Eskimo</v>
      </c>
      <c r="T262" s="26" t="str">
        <f t="shared" ca="1" si="311"/>
        <v>Yes</v>
      </c>
      <c r="U262" s="26">
        <f t="shared" ca="1" si="312"/>
        <v>3004</v>
      </c>
      <c r="X262" s="26" t="str">
        <f t="shared" ca="1" si="313"/>
        <v>No</v>
      </c>
      <c r="Y262" s="26" t="str">
        <f t="shared" ca="1" si="313"/>
        <v>No</v>
      </c>
      <c r="Z262" s="26" t="str">
        <f t="shared" ca="1" si="313"/>
        <v>Yes</v>
      </c>
      <c r="AA262" s="26" t="str">
        <f t="shared" ca="1" si="313"/>
        <v>No</v>
      </c>
      <c r="AB262" s="26" t="str">
        <f t="shared" ca="1" si="314"/>
        <v>Yes</v>
      </c>
      <c r="AG262" s="26" t="str">
        <f t="shared" ca="1" si="315"/>
        <v>Yes</v>
      </c>
      <c r="AH262" s="26" t="str">
        <f t="shared" ca="1" si="315"/>
        <v>No</v>
      </c>
      <c r="AI262" s="26" t="str">
        <f t="shared" ca="1" si="315"/>
        <v>No</v>
      </c>
      <c r="AJ262" s="26" t="str">
        <f t="shared" ca="1" si="315"/>
        <v>No</v>
      </c>
      <c r="AK262" s="26" t="str">
        <f t="shared" ca="1" si="316"/>
        <v>Yes</v>
      </c>
      <c r="AL262" s="26" t="str">
        <f t="shared" ca="1" si="316"/>
        <v>No</v>
      </c>
      <c r="AM262" s="26">
        <f t="shared" ca="1" si="317"/>
        <v>1</v>
      </c>
      <c r="AN262" s="26">
        <f t="shared" ca="1" si="318"/>
        <v>3</v>
      </c>
      <c r="AT262" t="str">
        <f t="shared" ca="1" si="319"/>
        <v>Female</v>
      </c>
      <c r="AU262">
        <f t="shared" ca="1" si="320"/>
        <v>1305</v>
      </c>
      <c r="AV262">
        <f t="shared" ca="1" si="321"/>
        <v>3</v>
      </c>
      <c r="AW262">
        <f t="shared" ca="1" si="322"/>
        <v>34</v>
      </c>
      <c r="AX262">
        <f t="shared" ca="1" si="323"/>
        <v>6</v>
      </c>
      <c r="BB262" t="str">
        <f t="shared" ca="1" si="324"/>
        <v>ELUCS</v>
      </c>
      <c r="BC262" t="str">
        <f t="shared" ca="1" si="325"/>
        <v>Yes</v>
      </c>
      <c r="BD262" t="str">
        <f t="shared" ca="1" si="325"/>
        <v>No</v>
      </c>
      <c r="BG262" t="str">
        <f t="shared" ca="1" si="326"/>
        <v>Yes</v>
      </c>
      <c r="BH262">
        <f t="shared" ca="1" si="327"/>
        <v>37</v>
      </c>
      <c r="BI262">
        <f t="shared" ca="1" si="328"/>
        <v>-9</v>
      </c>
      <c r="BJ262">
        <f t="shared" ca="1" si="329"/>
        <v>18</v>
      </c>
      <c r="BK262" t="str">
        <f t="shared" si="330"/>
        <v/>
      </c>
      <c r="BL262" s="26">
        <f t="shared" ca="1" si="331"/>
        <v>20</v>
      </c>
      <c r="BO262" s="26" t="str">
        <f t="shared" ca="1" si="332"/>
        <v>Yes</v>
      </c>
      <c r="CD262" s="26" t="str">
        <f t="shared" ca="1" si="333"/>
        <v>No</v>
      </c>
      <c r="CE262" s="26" t="str">
        <f t="shared" ca="1" si="334"/>
        <v>NA</v>
      </c>
      <c r="CI262" s="31" t="str">
        <f t="shared" si="335"/>
        <v/>
      </c>
      <c r="CJ262" s="26" t="str">
        <f t="shared" ca="1" si="336"/>
        <v>NA</v>
      </c>
      <c r="CK262" s="26" t="str">
        <f t="shared" ca="1" si="337"/>
        <v>NA</v>
      </c>
      <c r="DN262" s="26" t="str">
        <f t="shared" ca="1" si="338"/>
        <v>No</v>
      </c>
      <c r="DV262" t="str">
        <f t="shared" si="339"/>
        <v/>
      </c>
      <c r="DZ262" t="str">
        <f t="shared" si="340"/>
        <v/>
      </c>
      <c r="EA262" t="str">
        <f t="shared" si="341"/>
        <v/>
      </c>
      <c r="EB262" t="str">
        <f t="shared" si="342"/>
        <v/>
      </c>
      <c r="EC262" t="str">
        <f t="shared" si="343"/>
        <v/>
      </c>
      <c r="ED262" t="str">
        <f t="shared" si="344"/>
        <v/>
      </c>
      <c r="EE262" s="34" t="str">
        <f t="shared" si="345"/>
        <v/>
      </c>
      <c r="ER262" s="32" t="str">
        <f t="shared" si="346"/>
        <v/>
      </c>
      <c r="FA262" s="31" t="str">
        <f t="shared" si="347"/>
        <v/>
      </c>
      <c r="FM262" s="31" t="str">
        <f t="shared" si="348"/>
        <v/>
      </c>
      <c r="FQ262" s="26" t="s">
        <v>350</v>
      </c>
      <c r="FR262" s="39" t="str">
        <f t="shared" ca="1" si="349"/>
        <v>GNB</v>
      </c>
      <c r="GO262" t="str">
        <f t="shared" ca="1" si="350"/>
        <v/>
      </c>
      <c r="GP262" t="str">
        <f t="shared" si="351"/>
        <v/>
      </c>
      <c r="GS262" t="str">
        <f t="shared" ca="1" si="352"/>
        <v/>
      </c>
      <c r="GY262" t="str">
        <f t="shared" ca="1" si="353"/>
        <v/>
      </c>
      <c r="GZ262" t="str">
        <f t="shared" si="354"/>
        <v/>
      </c>
      <c r="HF262" t="str">
        <f t="shared" ca="1" si="355"/>
        <v/>
      </c>
      <c r="HG262" s="31" t="str">
        <f t="shared" si="356"/>
        <v/>
      </c>
      <c r="HM262" t="str">
        <f t="shared" ca="1" si="357"/>
        <v/>
      </c>
      <c r="HN262" t="str">
        <f t="shared" si="358"/>
        <v/>
      </c>
      <c r="HT262" t="str">
        <f t="shared" ca="1" si="359"/>
        <v/>
      </c>
      <c r="HU262" t="str">
        <f t="shared" si="360"/>
        <v/>
      </c>
      <c r="IA262" s="37" t="str">
        <f t="shared" ca="1" si="361"/>
        <v/>
      </c>
      <c r="IB262" t="str">
        <f t="shared" si="362"/>
        <v/>
      </c>
      <c r="IH262" s="37" t="str">
        <f t="shared" ca="1" si="363"/>
        <v/>
      </c>
      <c r="II262" t="str">
        <f t="shared" si="364"/>
        <v/>
      </c>
      <c r="JT262" s="26" t="str">
        <f t="shared" si="365"/>
        <v/>
      </c>
      <c r="JV262" t="str">
        <f t="shared" si="366"/>
        <v/>
      </c>
      <c r="KK262" t="str">
        <f t="shared" si="367"/>
        <v/>
      </c>
      <c r="KM262" s="31" t="str">
        <f t="shared" si="368"/>
        <v/>
      </c>
      <c r="KP262" s="38" t="str">
        <f t="shared" si="369"/>
        <v/>
      </c>
      <c r="KX262" t="str">
        <f t="shared" si="370"/>
        <v/>
      </c>
      <c r="KY262" t="str">
        <f t="shared" si="371"/>
        <v/>
      </c>
      <c r="LB262" t="str">
        <f t="shared" si="372"/>
        <v/>
      </c>
      <c r="LD262" t="str">
        <f t="shared" si="373"/>
        <v/>
      </c>
      <c r="LE262" t="str">
        <f t="shared" si="374"/>
        <v/>
      </c>
      <c r="LO262" t="str">
        <f t="shared" si="375"/>
        <v/>
      </c>
    </row>
    <row r="263" spans="1:327" ht="16" x14ac:dyDescent="0.2">
      <c r="A263" t="e">
        <f t="shared" ca="1" si="301"/>
        <v>#N/A</v>
      </c>
      <c r="E263" s="27" t="str">
        <f t="shared" ca="1" si="302"/>
        <v>May</v>
      </c>
      <c r="F263" s="27" t="str">
        <f t="shared" ca="1" si="303"/>
        <v>Dec</v>
      </c>
      <c r="G263" s="28" t="str">
        <f t="shared" ca="1" si="304"/>
        <v/>
      </c>
      <c r="H263" t="str">
        <f t="shared" si="305"/>
        <v/>
      </c>
      <c r="I263" s="26">
        <f t="shared" ca="1" si="306"/>
        <v>17</v>
      </c>
      <c r="L263" s="31" t="str">
        <f t="shared" si="307"/>
        <v/>
      </c>
      <c r="O263" s="26">
        <f t="shared" ca="1" si="308"/>
        <v>28</v>
      </c>
      <c r="P263" s="26" t="str">
        <f t="shared" ca="1" si="309"/>
        <v>No</v>
      </c>
      <c r="Q263" s="26" t="str">
        <f t="shared" ca="1" si="309"/>
        <v>Yes</v>
      </c>
      <c r="R263" s="26" t="str">
        <f t="shared" ca="1" si="309"/>
        <v>Yes</v>
      </c>
      <c r="S263" s="26" t="str">
        <f t="shared" ca="1" si="310"/>
        <v>African</v>
      </c>
      <c r="T263" s="26" t="str">
        <f t="shared" ca="1" si="311"/>
        <v>No</v>
      </c>
      <c r="U263" s="26">
        <f t="shared" ca="1" si="312"/>
        <v>3435</v>
      </c>
      <c r="X263" s="26" t="str">
        <f t="shared" ca="1" si="313"/>
        <v>No</v>
      </c>
      <c r="Y263" s="26" t="str">
        <f t="shared" ca="1" si="313"/>
        <v>No</v>
      </c>
      <c r="Z263" s="26" t="str">
        <f t="shared" ca="1" si="313"/>
        <v>Yes</v>
      </c>
      <c r="AA263" s="26" t="str">
        <f t="shared" ca="1" si="313"/>
        <v>Yes</v>
      </c>
      <c r="AB263" s="26" t="str">
        <f t="shared" ca="1" si="314"/>
        <v>No</v>
      </c>
      <c r="AG263" s="26" t="str">
        <f t="shared" ca="1" si="315"/>
        <v>No</v>
      </c>
      <c r="AH263" s="26" t="str">
        <f t="shared" ca="1" si="315"/>
        <v>No</v>
      </c>
      <c r="AI263" s="26" t="str">
        <f t="shared" ca="1" si="315"/>
        <v>No</v>
      </c>
      <c r="AJ263" s="26" t="str">
        <f t="shared" ca="1" si="315"/>
        <v>No</v>
      </c>
      <c r="AK263" s="26" t="str">
        <f t="shared" ca="1" si="316"/>
        <v>Yes</v>
      </c>
      <c r="AL263" s="26" t="str">
        <f t="shared" ca="1" si="316"/>
        <v>Yes</v>
      </c>
      <c r="AM263" s="26">
        <f t="shared" ca="1" si="317"/>
        <v>5</v>
      </c>
      <c r="AN263" s="26">
        <f t="shared" ca="1" si="318"/>
        <v>1</v>
      </c>
      <c r="AT263" t="str">
        <f t="shared" ca="1" si="319"/>
        <v>Female</v>
      </c>
      <c r="AU263">
        <f t="shared" ca="1" si="320"/>
        <v>1999</v>
      </c>
      <c r="AV263">
        <f t="shared" ca="1" si="321"/>
        <v>2</v>
      </c>
      <c r="AW263">
        <f t="shared" ca="1" si="322"/>
        <v>23</v>
      </c>
      <c r="AX263">
        <f t="shared" ca="1" si="323"/>
        <v>0</v>
      </c>
      <c r="BB263" t="str">
        <f t="shared" ca="1" si="324"/>
        <v>EMLUCS</v>
      </c>
      <c r="BC263" t="str">
        <f t="shared" ca="1" si="325"/>
        <v>Yes</v>
      </c>
      <c r="BD263" t="str">
        <f t="shared" ca="1" si="325"/>
        <v>No</v>
      </c>
      <c r="BG263" t="str">
        <f t="shared" ca="1" si="326"/>
        <v>No</v>
      </c>
      <c r="BH263">
        <f t="shared" ca="1" si="327"/>
        <v>37</v>
      </c>
      <c r="BI263">
        <f t="shared" ca="1" si="328"/>
        <v>-7</v>
      </c>
      <c r="BJ263">
        <f t="shared" ca="1" si="329"/>
        <v>14</v>
      </c>
      <c r="BK263" t="str">
        <f t="shared" si="330"/>
        <v/>
      </c>
      <c r="BL263" s="26">
        <f t="shared" ca="1" si="331"/>
        <v>16</v>
      </c>
      <c r="BO263" s="26" t="str">
        <f t="shared" ca="1" si="332"/>
        <v>Yes</v>
      </c>
      <c r="CD263" s="26" t="str">
        <f t="shared" ca="1" si="333"/>
        <v>No</v>
      </c>
      <c r="CE263" s="26" t="str">
        <f t="shared" ca="1" si="334"/>
        <v>NA</v>
      </c>
      <c r="CI263" s="31" t="str">
        <f t="shared" si="335"/>
        <v/>
      </c>
      <c r="CJ263" s="26" t="str">
        <f t="shared" ca="1" si="336"/>
        <v>NA</v>
      </c>
      <c r="CK263" s="26" t="str">
        <f t="shared" ca="1" si="337"/>
        <v>No</v>
      </c>
      <c r="DN263" s="26" t="str">
        <f t="shared" ca="1" si="338"/>
        <v>Yes</v>
      </c>
      <c r="DV263" t="str">
        <f t="shared" si="339"/>
        <v/>
      </c>
      <c r="DZ263" t="str">
        <f t="shared" si="340"/>
        <v/>
      </c>
      <c r="EA263" t="str">
        <f t="shared" si="341"/>
        <v/>
      </c>
      <c r="EB263" t="str">
        <f t="shared" si="342"/>
        <v/>
      </c>
      <c r="EC263" t="str">
        <f t="shared" si="343"/>
        <v/>
      </c>
      <c r="ED263" t="str">
        <f t="shared" si="344"/>
        <v/>
      </c>
      <c r="EE263" s="34" t="str">
        <f t="shared" si="345"/>
        <v/>
      </c>
      <c r="ER263" s="32" t="str">
        <f t="shared" si="346"/>
        <v/>
      </c>
      <c r="FA263" s="31" t="str">
        <f t="shared" si="347"/>
        <v/>
      </c>
      <c r="FM263" s="31" t="str">
        <f t="shared" si="348"/>
        <v/>
      </c>
      <c r="FQ263" s="26" t="s">
        <v>349</v>
      </c>
      <c r="FR263" s="39" t="str">
        <f t="shared" ca="1" si="349"/>
        <v>NA</v>
      </c>
      <c r="GO263" t="str">
        <f t="shared" ca="1" si="350"/>
        <v/>
      </c>
      <c r="GP263" t="str">
        <f t="shared" si="351"/>
        <v/>
      </c>
      <c r="GS263" t="str">
        <f t="shared" ca="1" si="352"/>
        <v/>
      </c>
      <c r="GY263" t="str">
        <f t="shared" ca="1" si="353"/>
        <v/>
      </c>
      <c r="GZ263" t="str">
        <f t="shared" si="354"/>
        <v/>
      </c>
      <c r="HF263" t="str">
        <f t="shared" ca="1" si="355"/>
        <v/>
      </c>
      <c r="HG263" s="31" t="str">
        <f t="shared" si="356"/>
        <v/>
      </c>
      <c r="HM263" t="str">
        <f t="shared" ca="1" si="357"/>
        <v/>
      </c>
      <c r="HN263" t="str">
        <f t="shared" si="358"/>
        <v/>
      </c>
      <c r="HT263" t="str">
        <f t="shared" ca="1" si="359"/>
        <v/>
      </c>
      <c r="HU263" t="str">
        <f t="shared" si="360"/>
        <v/>
      </c>
      <c r="IA263" s="37" t="str">
        <f t="shared" ca="1" si="361"/>
        <v/>
      </c>
      <c r="IB263" t="str">
        <f t="shared" si="362"/>
        <v/>
      </c>
      <c r="IH263" s="37" t="str">
        <f t="shared" ca="1" si="363"/>
        <v/>
      </c>
      <c r="II263" t="str">
        <f t="shared" si="364"/>
        <v/>
      </c>
      <c r="JT263" s="26" t="str">
        <f t="shared" si="365"/>
        <v/>
      </c>
      <c r="JV263" t="str">
        <f t="shared" si="366"/>
        <v/>
      </c>
      <c r="KK263" t="str">
        <f t="shared" si="367"/>
        <v/>
      </c>
      <c r="KM263" s="31" t="str">
        <f t="shared" si="368"/>
        <v/>
      </c>
      <c r="KP263" s="38" t="str">
        <f t="shared" si="369"/>
        <v/>
      </c>
      <c r="KX263" t="str">
        <f t="shared" si="370"/>
        <v/>
      </c>
      <c r="KY263" t="str">
        <f t="shared" si="371"/>
        <v/>
      </c>
      <c r="LB263" t="str">
        <f t="shared" si="372"/>
        <v/>
      </c>
      <c r="LD263" t="str">
        <f t="shared" si="373"/>
        <v/>
      </c>
      <c r="LE263" t="str">
        <f t="shared" si="374"/>
        <v/>
      </c>
      <c r="LO263" t="str">
        <f t="shared" si="375"/>
        <v/>
      </c>
    </row>
    <row r="264" spans="1:327" ht="16" x14ac:dyDescent="0.2">
      <c r="A264" t="e">
        <f t="shared" ca="1" si="301"/>
        <v>#N/A</v>
      </c>
      <c r="E264" s="27" t="str">
        <f t="shared" ca="1" si="302"/>
        <v>Jul</v>
      </c>
      <c r="F264" s="27" t="str">
        <f t="shared" ca="1" si="303"/>
        <v>Aug</v>
      </c>
      <c r="G264" s="28" t="str">
        <f t="shared" ca="1" si="304"/>
        <v/>
      </c>
      <c r="H264" t="str">
        <f t="shared" si="305"/>
        <v/>
      </c>
      <c r="I264" s="26">
        <f t="shared" ca="1" si="306"/>
        <v>11</v>
      </c>
      <c r="L264" s="31" t="str">
        <f t="shared" si="307"/>
        <v/>
      </c>
      <c r="O264" s="26">
        <f t="shared" ca="1" si="308"/>
        <v>24</v>
      </c>
      <c r="P264" s="26" t="str">
        <f t="shared" ca="1" si="309"/>
        <v>Yes</v>
      </c>
      <c r="Q264" s="26" t="str">
        <f t="shared" ca="1" si="309"/>
        <v>No</v>
      </c>
      <c r="R264" s="26" t="str">
        <f t="shared" ca="1" si="309"/>
        <v>No</v>
      </c>
      <c r="S264" s="26" t="str">
        <f t="shared" ca="1" si="310"/>
        <v>Asian</v>
      </c>
      <c r="T264" s="26" t="str">
        <f t="shared" ca="1" si="311"/>
        <v>Yes</v>
      </c>
      <c r="U264" s="26">
        <f t="shared" ca="1" si="312"/>
        <v>3760</v>
      </c>
      <c r="X264" s="26" t="str">
        <f t="shared" ca="1" si="313"/>
        <v>No</v>
      </c>
      <c r="Y264" s="26" t="str">
        <f t="shared" ca="1" si="313"/>
        <v>Yes</v>
      </c>
      <c r="Z264" s="26" t="str">
        <f t="shared" ca="1" si="313"/>
        <v>No</v>
      </c>
      <c r="AA264" s="26" t="str">
        <f t="shared" ca="1" si="313"/>
        <v>No</v>
      </c>
      <c r="AB264" s="26" t="str">
        <f t="shared" ca="1" si="314"/>
        <v>No</v>
      </c>
      <c r="AG264" s="26" t="str">
        <f t="shared" ca="1" si="315"/>
        <v>No</v>
      </c>
      <c r="AH264" s="26" t="str">
        <f t="shared" ca="1" si="315"/>
        <v>No</v>
      </c>
      <c r="AI264" s="26" t="str">
        <f t="shared" ca="1" si="315"/>
        <v>No</v>
      </c>
      <c r="AJ264" s="26" t="str">
        <f t="shared" ca="1" si="315"/>
        <v>Yes</v>
      </c>
      <c r="AK264" s="26" t="str">
        <f t="shared" ca="1" si="316"/>
        <v>Yes</v>
      </c>
      <c r="AL264" s="26" t="str">
        <f t="shared" ca="1" si="316"/>
        <v>Yes</v>
      </c>
      <c r="AM264" s="26">
        <f t="shared" ca="1" si="317"/>
        <v>7</v>
      </c>
      <c r="AN264" s="26">
        <f t="shared" ca="1" si="318"/>
        <v>1</v>
      </c>
      <c r="AT264" t="str">
        <f t="shared" ca="1" si="319"/>
        <v>Male</v>
      </c>
      <c r="AU264">
        <f t="shared" ca="1" si="320"/>
        <v>2701</v>
      </c>
      <c r="AV264">
        <f t="shared" ca="1" si="321"/>
        <v>3</v>
      </c>
      <c r="AW264">
        <f t="shared" ca="1" si="322"/>
        <v>37</v>
      </c>
      <c r="AX264">
        <f t="shared" ca="1" si="323"/>
        <v>4</v>
      </c>
      <c r="BB264" t="str">
        <f t="shared" ca="1" si="324"/>
        <v>ELUCS</v>
      </c>
      <c r="BC264" t="str">
        <f t="shared" ca="1" si="325"/>
        <v>No</v>
      </c>
      <c r="BD264" t="str">
        <f t="shared" ca="1" si="325"/>
        <v>No</v>
      </c>
      <c r="BG264" t="str">
        <f t="shared" ca="1" si="326"/>
        <v>Yes</v>
      </c>
      <c r="BH264">
        <f t="shared" ca="1" si="327"/>
        <v>34</v>
      </c>
      <c r="BI264">
        <f t="shared" ca="1" si="328"/>
        <v>-12</v>
      </c>
      <c r="BJ264">
        <f t="shared" ca="1" si="329"/>
        <v>20</v>
      </c>
      <c r="BK264" t="str">
        <f t="shared" si="330"/>
        <v/>
      </c>
      <c r="BL264" s="26">
        <f t="shared" ca="1" si="331"/>
        <v>22</v>
      </c>
      <c r="BO264" s="26" t="str">
        <f t="shared" ca="1" si="332"/>
        <v>Yes</v>
      </c>
      <c r="CD264" s="26" t="str">
        <f t="shared" ca="1" si="333"/>
        <v>Yes</v>
      </c>
      <c r="CE264" s="26" t="str">
        <f t="shared" ca="1" si="334"/>
        <v>LMA</v>
      </c>
      <c r="CI264" s="31" t="str">
        <f t="shared" si="335"/>
        <v/>
      </c>
      <c r="CJ264" s="26" t="str">
        <f t="shared" ca="1" si="336"/>
        <v>NICU</v>
      </c>
      <c r="CK264" s="26" t="str">
        <f t="shared" ca="1" si="337"/>
        <v>NA</v>
      </c>
      <c r="DN264" s="26" t="str">
        <f t="shared" ca="1" si="338"/>
        <v>Yes</v>
      </c>
      <c r="DV264" t="str">
        <f t="shared" si="339"/>
        <v/>
      </c>
      <c r="DZ264" t="str">
        <f t="shared" si="340"/>
        <v/>
      </c>
      <c r="EA264" t="str">
        <f t="shared" si="341"/>
        <v/>
      </c>
      <c r="EB264" t="str">
        <f t="shared" si="342"/>
        <v/>
      </c>
      <c r="EC264" t="str">
        <f t="shared" si="343"/>
        <v/>
      </c>
      <c r="ED264" t="str">
        <f t="shared" si="344"/>
        <v/>
      </c>
      <c r="EE264" s="34" t="str">
        <f t="shared" si="345"/>
        <v/>
      </c>
      <c r="ER264" s="32" t="str">
        <f t="shared" si="346"/>
        <v/>
      </c>
      <c r="FA264" s="31" t="str">
        <f t="shared" si="347"/>
        <v/>
      </c>
      <c r="FM264" s="31" t="str">
        <f t="shared" si="348"/>
        <v/>
      </c>
      <c r="FQ264" s="26" t="s">
        <v>350</v>
      </c>
      <c r="FR264" s="39" t="str">
        <f t="shared" ca="1" si="349"/>
        <v>Other</v>
      </c>
      <c r="GO264" t="str">
        <f t="shared" ca="1" si="350"/>
        <v/>
      </c>
      <c r="GP264" t="str">
        <f t="shared" si="351"/>
        <v/>
      </c>
      <c r="GS264" t="str">
        <f t="shared" ca="1" si="352"/>
        <v/>
      </c>
      <c r="GY264" t="str">
        <f t="shared" ca="1" si="353"/>
        <v/>
      </c>
      <c r="GZ264" t="str">
        <f t="shared" si="354"/>
        <v/>
      </c>
      <c r="HF264" t="str">
        <f t="shared" ca="1" si="355"/>
        <v/>
      </c>
      <c r="HG264" s="31" t="str">
        <f t="shared" si="356"/>
        <v/>
      </c>
      <c r="HM264" t="str">
        <f t="shared" ca="1" si="357"/>
        <v/>
      </c>
      <c r="HN264" t="str">
        <f t="shared" si="358"/>
        <v/>
      </c>
      <c r="HT264" t="str">
        <f t="shared" ca="1" si="359"/>
        <v/>
      </c>
      <c r="HU264" t="str">
        <f t="shared" si="360"/>
        <v/>
      </c>
      <c r="IA264" s="37" t="str">
        <f t="shared" ca="1" si="361"/>
        <v/>
      </c>
      <c r="IB264" t="str">
        <f t="shared" si="362"/>
        <v/>
      </c>
      <c r="IH264" s="37" t="str">
        <f t="shared" ca="1" si="363"/>
        <v/>
      </c>
      <c r="II264" t="str">
        <f t="shared" si="364"/>
        <v/>
      </c>
      <c r="JT264" s="26" t="str">
        <f t="shared" si="365"/>
        <v/>
      </c>
      <c r="JV264" t="str">
        <f t="shared" si="366"/>
        <v/>
      </c>
      <c r="KK264" t="str">
        <f t="shared" si="367"/>
        <v/>
      </c>
      <c r="KM264" s="31" t="str">
        <f t="shared" si="368"/>
        <v/>
      </c>
      <c r="KP264" s="38" t="str">
        <f t="shared" si="369"/>
        <v/>
      </c>
      <c r="KX264" t="str">
        <f t="shared" si="370"/>
        <v/>
      </c>
      <c r="KY264" t="str">
        <f t="shared" si="371"/>
        <v/>
      </c>
      <c r="LB264" t="str">
        <f t="shared" si="372"/>
        <v/>
      </c>
      <c r="LD264" t="str">
        <f t="shared" si="373"/>
        <v/>
      </c>
      <c r="LE264" t="str">
        <f t="shared" si="374"/>
        <v/>
      </c>
      <c r="LO264" t="str">
        <f t="shared" si="375"/>
        <v/>
      </c>
    </row>
    <row r="265" spans="1:327" ht="16" x14ac:dyDescent="0.2">
      <c r="A265" t="e">
        <f t="shared" ca="1" si="301"/>
        <v>#N/A</v>
      </c>
      <c r="E265" s="27" t="str">
        <f t="shared" ca="1" si="302"/>
        <v>Feb</v>
      </c>
      <c r="F265" s="27" t="str">
        <f t="shared" ca="1" si="303"/>
        <v>Mar</v>
      </c>
      <c r="G265" s="28" t="str">
        <f t="shared" ca="1" si="304"/>
        <v/>
      </c>
      <c r="H265" t="str">
        <f t="shared" si="305"/>
        <v/>
      </c>
      <c r="I265" s="26">
        <f t="shared" ca="1" si="306"/>
        <v>24</v>
      </c>
      <c r="L265" s="31" t="str">
        <f t="shared" si="307"/>
        <v/>
      </c>
      <c r="O265" s="26">
        <f t="shared" ca="1" si="308"/>
        <v>42</v>
      </c>
      <c r="P265" s="26" t="str">
        <f t="shared" ca="1" si="309"/>
        <v>No</v>
      </c>
      <c r="Q265" s="26" t="str">
        <f t="shared" ca="1" si="309"/>
        <v>Yes</v>
      </c>
      <c r="R265" s="26" t="str">
        <f t="shared" ca="1" si="309"/>
        <v>No</v>
      </c>
      <c r="S265" s="26" t="str">
        <f t="shared" ca="1" si="310"/>
        <v>Caucasian</v>
      </c>
      <c r="T265" s="26" t="str">
        <f t="shared" ca="1" si="311"/>
        <v>No</v>
      </c>
      <c r="U265" s="26">
        <f t="shared" ca="1" si="312"/>
        <v>3480</v>
      </c>
      <c r="X265" s="26" t="str">
        <f t="shared" ca="1" si="313"/>
        <v>Yes</v>
      </c>
      <c r="Y265" s="26" t="str">
        <f t="shared" ca="1" si="313"/>
        <v>No</v>
      </c>
      <c r="Z265" s="26" t="str">
        <f t="shared" ca="1" si="313"/>
        <v>Yes</v>
      </c>
      <c r="AA265" s="26" t="str">
        <f t="shared" ca="1" si="313"/>
        <v>No</v>
      </c>
      <c r="AB265" s="26" t="str">
        <f t="shared" ca="1" si="314"/>
        <v>No</v>
      </c>
      <c r="AG265" s="26" t="str">
        <f t="shared" ca="1" si="315"/>
        <v>No</v>
      </c>
      <c r="AH265" s="26" t="str">
        <f t="shared" ca="1" si="315"/>
        <v>Yes</v>
      </c>
      <c r="AI265" s="26" t="str">
        <f t="shared" ca="1" si="315"/>
        <v>No</v>
      </c>
      <c r="AJ265" s="26" t="str">
        <f t="shared" ca="1" si="315"/>
        <v>No</v>
      </c>
      <c r="AK265" s="26" t="str">
        <f t="shared" ca="1" si="316"/>
        <v>Yes</v>
      </c>
      <c r="AL265" s="26" t="str">
        <f t="shared" ca="1" si="316"/>
        <v>Yes</v>
      </c>
      <c r="AM265" s="26">
        <f t="shared" ca="1" si="317"/>
        <v>2</v>
      </c>
      <c r="AN265" s="26">
        <f t="shared" ca="1" si="318"/>
        <v>3</v>
      </c>
      <c r="AT265" t="str">
        <f t="shared" ca="1" si="319"/>
        <v>Male</v>
      </c>
      <c r="AU265">
        <f t="shared" ca="1" si="320"/>
        <v>2132</v>
      </c>
      <c r="AV265">
        <f t="shared" ca="1" si="321"/>
        <v>0</v>
      </c>
      <c r="AW265">
        <f t="shared" ca="1" si="322"/>
        <v>28</v>
      </c>
      <c r="AX265">
        <f t="shared" ca="1" si="323"/>
        <v>6</v>
      </c>
      <c r="BB265" t="str">
        <f t="shared" ca="1" si="324"/>
        <v>Vaginal</v>
      </c>
      <c r="BC265" t="str">
        <f t="shared" ca="1" si="325"/>
        <v>No</v>
      </c>
      <c r="BD265" t="str">
        <f t="shared" ca="1" si="325"/>
        <v>Yes</v>
      </c>
      <c r="BG265" t="str">
        <f t="shared" ca="1" si="326"/>
        <v>No</v>
      </c>
      <c r="BH265">
        <f t="shared" ca="1" si="327"/>
        <v>38</v>
      </c>
      <c r="BI265">
        <f t="shared" ca="1" si="328"/>
        <v>-12</v>
      </c>
      <c r="BJ265">
        <f t="shared" ca="1" si="329"/>
        <v>6</v>
      </c>
      <c r="BK265" t="str">
        <f t="shared" si="330"/>
        <v/>
      </c>
      <c r="BL265" s="26">
        <f t="shared" ca="1" si="331"/>
        <v>8</v>
      </c>
      <c r="BO265" s="26" t="str">
        <f t="shared" ca="1" si="332"/>
        <v>No</v>
      </c>
      <c r="CD265" s="26" t="str">
        <f t="shared" ca="1" si="333"/>
        <v>Yes</v>
      </c>
      <c r="CE265" s="26" t="str">
        <f t="shared" ca="1" si="334"/>
        <v>MIST</v>
      </c>
      <c r="CI265" s="31" t="str">
        <f t="shared" si="335"/>
        <v/>
      </c>
      <c r="CJ265" s="26" t="str">
        <f t="shared" ca="1" si="336"/>
        <v>BS</v>
      </c>
      <c r="CK265" s="26" t="str">
        <f t="shared" ca="1" si="337"/>
        <v>No</v>
      </c>
      <c r="DN265" s="26" t="str">
        <f t="shared" ca="1" si="338"/>
        <v>No</v>
      </c>
      <c r="DV265" t="str">
        <f t="shared" si="339"/>
        <v/>
      </c>
      <c r="DZ265" t="str">
        <f t="shared" si="340"/>
        <v/>
      </c>
      <c r="EA265" t="str">
        <f t="shared" si="341"/>
        <v/>
      </c>
      <c r="EB265" t="str">
        <f t="shared" si="342"/>
        <v/>
      </c>
      <c r="EC265" t="str">
        <f t="shared" si="343"/>
        <v/>
      </c>
      <c r="ED265" t="str">
        <f t="shared" si="344"/>
        <v/>
      </c>
      <c r="EE265" s="34" t="str">
        <f t="shared" si="345"/>
        <v/>
      </c>
      <c r="ER265" s="32" t="str">
        <f t="shared" si="346"/>
        <v/>
      </c>
      <c r="FA265" s="31" t="str">
        <f t="shared" si="347"/>
        <v/>
      </c>
      <c r="FM265" s="31" t="str">
        <f t="shared" si="348"/>
        <v/>
      </c>
      <c r="FQ265" s="26" t="s">
        <v>350</v>
      </c>
      <c r="FR265" s="39" t="str">
        <f t="shared" ca="1" si="349"/>
        <v>GPC</v>
      </c>
      <c r="GO265" t="str">
        <f t="shared" ca="1" si="350"/>
        <v/>
      </c>
      <c r="GP265" t="str">
        <f t="shared" si="351"/>
        <v/>
      </c>
      <c r="GS265" t="str">
        <f t="shared" ca="1" si="352"/>
        <v/>
      </c>
      <c r="GY265" t="str">
        <f t="shared" ca="1" si="353"/>
        <v/>
      </c>
      <c r="GZ265" t="str">
        <f t="shared" si="354"/>
        <v/>
      </c>
      <c r="HF265" t="str">
        <f t="shared" ca="1" si="355"/>
        <v/>
      </c>
      <c r="HG265" s="31" t="str">
        <f t="shared" si="356"/>
        <v/>
      </c>
      <c r="HM265" t="str">
        <f t="shared" ca="1" si="357"/>
        <v/>
      </c>
      <c r="HN265" t="str">
        <f t="shared" si="358"/>
        <v/>
      </c>
      <c r="HT265" t="str">
        <f t="shared" ca="1" si="359"/>
        <v/>
      </c>
      <c r="HU265" t="str">
        <f t="shared" si="360"/>
        <v/>
      </c>
      <c r="IA265" s="37" t="str">
        <f t="shared" ca="1" si="361"/>
        <v/>
      </c>
      <c r="IB265" t="str">
        <f t="shared" si="362"/>
        <v/>
      </c>
      <c r="IH265" s="37" t="str">
        <f t="shared" ca="1" si="363"/>
        <v/>
      </c>
      <c r="II265" t="str">
        <f t="shared" si="364"/>
        <v/>
      </c>
      <c r="JT265" s="26" t="str">
        <f t="shared" si="365"/>
        <v/>
      </c>
      <c r="JV265" t="str">
        <f t="shared" si="366"/>
        <v/>
      </c>
      <c r="KK265" t="str">
        <f t="shared" si="367"/>
        <v/>
      </c>
      <c r="KM265" s="31" t="str">
        <f t="shared" si="368"/>
        <v/>
      </c>
      <c r="KP265" s="38" t="str">
        <f t="shared" si="369"/>
        <v/>
      </c>
      <c r="KX265" t="str">
        <f t="shared" si="370"/>
        <v/>
      </c>
      <c r="KY265" t="str">
        <f t="shared" si="371"/>
        <v/>
      </c>
      <c r="LB265" t="str">
        <f t="shared" si="372"/>
        <v/>
      </c>
      <c r="LD265" t="str">
        <f t="shared" si="373"/>
        <v/>
      </c>
      <c r="LE265" t="str">
        <f t="shared" si="374"/>
        <v/>
      </c>
      <c r="LO265" t="str">
        <f t="shared" si="375"/>
        <v/>
      </c>
    </row>
    <row r="266" spans="1:327" ht="16" x14ac:dyDescent="0.2">
      <c r="A266" t="e">
        <f t="shared" ca="1" si="301"/>
        <v>#N/A</v>
      </c>
      <c r="E266" s="27" t="str">
        <f t="shared" ca="1" si="302"/>
        <v>Dec</v>
      </c>
      <c r="F266" s="27" t="str">
        <f t="shared" ca="1" si="303"/>
        <v>May</v>
      </c>
      <c r="G266" s="28" t="str">
        <f t="shared" ca="1" si="304"/>
        <v/>
      </c>
      <c r="H266" t="str">
        <f t="shared" si="305"/>
        <v/>
      </c>
      <c r="I266" s="26">
        <f t="shared" ca="1" si="306"/>
        <v>64</v>
      </c>
      <c r="L266" s="31" t="str">
        <f t="shared" si="307"/>
        <v/>
      </c>
      <c r="O266" s="26">
        <f t="shared" ca="1" si="308"/>
        <v>37</v>
      </c>
      <c r="P266" s="26" t="str">
        <f t="shared" ca="1" si="309"/>
        <v>No</v>
      </c>
      <c r="Q266" s="26" t="str">
        <f t="shared" ca="1" si="309"/>
        <v>Yes</v>
      </c>
      <c r="R266" s="26" t="str">
        <f t="shared" ca="1" si="309"/>
        <v>No</v>
      </c>
      <c r="S266" s="26" t="str">
        <f t="shared" ca="1" si="310"/>
        <v>African</v>
      </c>
      <c r="T266" s="26" t="str">
        <f t="shared" ca="1" si="311"/>
        <v>Yes</v>
      </c>
      <c r="U266" s="26">
        <f t="shared" ca="1" si="312"/>
        <v>3505</v>
      </c>
      <c r="X266" s="26" t="str">
        <f t="shared" ca="1" si="313"/>
        <v>No</v>
      </c>
      <c r="Y266" s="26" t="str">
        <f t="shared" ca="1" si="313"/>
        <v>No</v>
      </c>
      <c r="Z266" s="26" t="str">
        <f t="shared" ca="1" si="313"/>
        <v>Yes</v>
      </c>
      <c r="AA266" s="26" t="str">
        <f t="shared" ca="1" si="313"/>
        <v>No</v>
      </c>
      <c r="AB266" s="26" t="str">
        <f t="shared" ca="1" si="314"/>
        <v>Yes</v>
      </c>
      <c r="AG266" s="26" t="str">
        <f t="shared" ca="1" si="315"/>
        <v>No</v>
      </c>
      <c r="AH266" s="26" t="str">
        <f t="shared" ca="1" si="315"/>
        <v>Yes</v>
      </c>
      <c r="AI266" s="26" t="str">
        <f t="shared" ca="1" si="315"/>
        <v>Yes</v>
      </c>
      <c r="AJ266" s="26" t="str">
        <f t="shared" ca="1" si="315"/>
        <v>Yes</v>
      </c>
      <c r="AK266" s="26" t="str">
        <f t="shared" ca="1" si="316"/>
        <v>No</v>
      </c>
      <c r="AL266" s="26" t="str">
        <f t="shared" ca="1" si="316"/>
        <v>Yes</v>
      </c>
      <c r="AM266" s="26">
        <f t="shared" ca="1" si="317"/>
        <v>8</v>
      </c>
      <c r="AN266" s="26">
        <f t="shared" ca="1" si="318"/>
        <v>1</v>
      </c>
      <c r="AT266" t="str">
        <f t="shared" ca="1" si="319"/>
        <v>Male</v>
      </c>
      <c r="AU266">
        <f t="shared" ca="1" si="320"/>
        <v>3948</v>
      </c>
      <c r="AV266">
        <f t="shared" ca="1" si="321"/>
        <v>-2</v>
      </c>
      <c r="AW266">
        <f t="shared" ca="1" si="322"/>
        <v>31</v>
      </c>
      <c r="AX266">
        <f t="shared" ca="1" si="323"/>
        <v>5</v>
      </c>
      <c r="BB266" t="str">
        <f t="shared" ca="1" si="324"/>
        <v>Vaginal</v>
      </c>
      <c r="BC266" t="str">
        <f t="shared" ca="1" si="325"/>
        <v>Yes</v>
      </c>
      <c r="BD266" t="str">
        <f t="shared" ca="1" si="325"/>
        <v>No</v>
      </c>
      <c r="BG266" t="str">
        <f t="shared" ca="1" si="326"/>
        <v>No</v>
      </c>
      <c r="BH266">
        <f t="shared" ca="1" si="327"/>
        <v>38</v>
      </c>
      <c r="BI266">
        <f t="shared" ca="1" si="328"/>
        <v>1</v>
      </c>
      <c r="BJ266">
        <f t="shared" ca="1" si="329"/>
        <v>16</v>
      </c>
      <c r="BK266" t="str">
        <f t="shared" si="330"/>
        <v/>
      </c>
      <c r="BL266" s="26">
        <f t="shared" ca="1" si="331"/>
        <v>18</v>
      </c>
      <c r="BO266" s="26" t="str">
        <f t="shared" ca="1" si="332"/>
        <v>Yes</v>
      </c>
      <c r="CD266" s="26" t="str">
        <f t="shared" ca="1" si="333"/>
        <v>Yes</v>
      </c>
      <c r="CE266" s="26" t="str">
        <f t="shared" ca="1" si="334"/>
        <v>ETT</v>
      </c>
      <c r="CI266" s="31" t="str">
        <f t="shared" si="335"/>
        <v/>
      </c>
      <c r="CJ266" s="26" t="str">
        <f t="shared" ca="1" si="336"/>
        <v>NICU</v>
      </c>
      <c r="CK266" s="26" t="str">
        <f t="shared" ca="1" si="337"/>
        <v>Yes</v>
      </c>
      <c r="DN266" s="26" t="str">
        <f t="shared" ca="1" si="338"/>
        <v>Yes</v>
      </c>
      <c r="DV266" t="str">
        <f t="shared" si="339"/>
        <v/>
      </c>
      <c r="DZ266" t="str">
        <f t="shared" si="340"/>
        <v/>
      </c>
      <c r="EA266" t="str">
        <f t="shared" si="341"/>
        <v/>
      </c>
      <c r="EB266" t="str">
        <f t="shared" si="342"/>
        <v/>
      </c>
      <c r="EC266" t="str">
        <f t="shared" si="343"/>
        <v/>
      </c>
      <c r="ED266" t="str">
        <f t="shared" si="344"/>
        <v/>
      </c>
      <c r="EE266" s="34" t="str">
        <f t="shared" si="345"/>
        <v/>
      </c>
      <c r="ER266" s="32" t="str">
        <f t="shared" si="346"/>
        <v/>
      </c>
      <c r="FA266" s="31" t="str">
        <f t="shared" si="347"/>
        <v/>
      </c>
      <c r="FM266" s="31" t="str">
        <f t="shared" si="348"/>
        <v/>
      </c>
      <c r="FQ266" s="26" t="s">
        <v>350</v>
      </c>
      <c r="FR266" s="39" t="str">
        <f t="shared" ca="1" si="349"/>
        <v>GNB</v>
      </c>
      <c r="GO266" t="str">
        <f t="shared" ca="1" si="350"/>
        <v/>
      </c>
      <c r="GP266" t="str">
        <f t="shared" si="351"/>
        <v/>
      </c>
      <c r="GS266" t="str">
        <f t="shared" ca="1" si="352"/>
        <v/>
      </c>
      <c r="GY266" t="str">
        <f t="shared" ca="1" si="353"/>
        <v/>
      </c>
      <c r="GZ266" t="str">
        <f t="shared" si="354"/>
        <v/>
      </c>
      <c r="HF266" t="str">
        <f t="shared" ca="1" si="355"/>
        <v/>
      </c>
      <c r="HG266" s="31" t="str">
        <f t="shared" si="356"/>
        <v/>
      </c>
      <c r="HM266" t="str">
        <f t="shared" ca="1" si="357"/>
        <v/>
      </c>
      <c r="HN266" t="str">
        <f t="shared" si="358"/>
        <v/>
      </c>
      <c r="HT266" t="str">
        <f t="shared" ca="1" si="359"/>
        <v/>
      </c>
      <c r="HU266" t="str">
        <f t="shared" si="360"/>
        <v/>
      </c>
      <c r="IA266" s="37" t="str">
        <f t="shared" ca="1" si="361"/>
        <v/>
      </c>
      <c r="IB266" t="str">
        <f t="shared" si="362"/>
        <v/>
      </c>
      <c r="IH266" s="37" t="str">
        <f t="shared" ca="1" si="363"/>
        <v/>
      </c>
      <c r="II266" t="str">
        <f t="shared" si="364"/>
        <v/>
      </c>
      <c r="JT266" s="26" t="str">
        <f t="shared" si="365"/>
        <v/>
      </c>
      <c r="JV266" t="str">
        <f t="shared" si="366"/>
        <v/>
      </c>
      <c r="KK266" t="str">
        <f t="shared" si="367"/>
        <v/>
      </c>
      <c r="KM266" s="31" t="str">
        <f t="shared" si="368"/>
        <v/>
      </c>
      <c r="KP266" s="38" t="str">
        <f t="shared" si="369"/>
        <v/>
      </c>
      <c r="KX266" t="str">
        <f t="shared" si="370"/>
        <v/>
      </c>
      <c r="KY266" t="str">
        <f t="shared" si="371"/>
        <v/>
      </c>
      <c r="LB266" t="str">
        <f t="shared" si="372"/>
        <v/>
      </c>
      <c r="LD266" t="str">
        <f t="shared" si="373"/>
        <v/>
      </c>
      <c r="LE266" t="str">
        <f t="shared" si="374"/>
        <v/>
      </c>
      <c r="LO266" t="str">
        <f t="shared" si="375"/>
        <v/>
      </c>
    </row>
    <row r="267" spans="1:327" ht="16" x14ac:dyDescent="0.2">
      <c r="A267" t="e">
        <f t="shared" ca="1" si="301"/>
        <v>#N/A</v>
      </c>
      <c r="E267" s="27" t="str">
        <f t="shared" ca="1" si="302"/>
        <v>May</v>
      </c>
      <c r="F267" s="27" t="str">
        <f t="shared" ca="1" si="303"/>
        <v>Jun</v>
      </c>
      <c r="G267" s="28" t="str">
        <f t="shared" ca="1" si="304"/>
        <v/>
      </c>
      <c r="H267" t="str">
        <f t="shared" si="305"/>
        <v/>
      </c>
      <c r="I267" s="26">
        <f t="shared" ca="1" si="306"/>
        <v>22</v>
      </c>
      <c r="L267" s="31" t="str">
        <f t="shared" si="307"/>
        <v/>
      </c>
      <c r="O267" s="26">
        <f t="shared" ca="1" si="308"/>
        <v>47</v>
      </c>
      <c r="P267" s="26" t="str">
        <f t="shared" ca="1" si="309"/>
        <v>No</v>
      </c>
      <c r="Q267" s="26" t="str">
        <f t="shared" ca="1" si="309"/>
        <v>Yes</v>
      </c>
      <c r="R267" s="26" t="str">
        <f t="shared" ca="1" si="309"/>
        <v>Yes</v>
      </c>
      <c r="S267" s="26" t="str">
        <f t="shared" ca="1" si="310"/>
        <v>African</v>
      </c>
      <c r="T267" s="26" t="str">
        <f t="shared" ca="1" si="311"/>
        <v>No</v>
      </c>
      <c r="U267" s="26">
        <f t="shared" ca="1" si="312"/>
        <v>3145</v>
      </c>
      <c r="X267" s="26" t="str">
        <f t="shared" ca="1" si="313"/>
        <v>No</v>
      </c>
      <c r="Y267" s="26" t="str">
        <f t="shared" ca="1" si="313"/>
        <v>Yes</v>
      </c>
      <c r="Z267" s="26" t="str">
        <f t="shared" ca="1" si="313"/>
        <v>No</v>
      </c>
      <c r="AA267" s="26" t="str">
        <f t="shared" ca="1" si="313"/>
        <v>Yes</v>
      </c>
      <c r="AB267" s="26" t="str">
        <f t="shared" ca="1" si="314"/>
        <v>Yes</v>
      </c>
      <c r="AG267" s="26" t="str">
        <f t="shared" ca="1" si="315"/>
        <v>Yes</v>
      </c>
      <c r="AH267" s="26" t="str">
        <f t="shared" ca="1" si="315"/>
        <v>Yes</v>
      </c>
      <c r="AI267" s="26" t="str">
        <f t="shared" ca="1" si="315"/>
        <v>Yes</v>
      </c>
      <c r="AJ267" s="26" t="str">
        <f t="shared" ca="1" si="315"/>
        <v>Yes</v>
      </c>
      <c r="AK267" s="26" t="str">
        <f t="shared" ca="1" si="316"/>
        <v>Yes</v>
      </c>
      <c r="AL267" s="26" t="str">
        <f t="shared" ca="1" si="316"/>
        <v>No</v>
      </c>
      <c r="AM267" s="26">
        <f t="shared" ca="1" si="317"/>
        <v>5</v>
      </c>
      <c r="AN267" s="26">
        <f t="shared" ca="1" si="318"/>
        <v>3</v>
      </c>
      <c r="AT267" t="str">
        <f t="shared" ca="1" si="319"/>
        <v>Male</v>
      </c>
      <c r="AU267">
        <f t="shared" ca="1" si="320"/>
        <v>1440</v>
      </c>
      <c r="AV267">
        <f t="shared" ca="1" si="321"/>
        <v>3</v>
      </c>
      <c r="AW267">
        <f t="shared" ca="1" si="322"/>
        <v>36</v>
      </c>
      <c r="AX267">
        <f t="shared" ca="1" si="323"/>
        <v>5</v>
      </c>
      <c r="BB267" t="str">
        <f t="shared" ca="1" si="324"/>
        <v>EMLUCS</v>
      </c>
      <c r="BC267" t="str">
        <f t="shared" ca="1" si="325"/>
        <v>No</v>
      </c>
      <c r="BD267" t="str">
        <f t="shared" ca="1" si="325"/>
        <v>No</v>
      </c>
      <c r="BG267" t="str">
        <f t="shared" ca="1" si="326"/>
        <v>No</v>
      </c>
      <c r="BH267">
        <f t="shared" ca="1" si="327"/>
        <v>34</v>
      </c>
      <c r="BI267">
        <f t="shared" ca="1" si="328"/>
        <v>-2</v>
      </c>
      <c r="BJ267">
        <f t="shared" ca="1" si="329"/>
        <v>4</v>
      </c>
      <c r="BK267" t="str">
        <f t="shared" si="330"/>
        <v/>
      </c>
      <c r="BL267" s="26">
        <f t="shared" ca="1" si="331"/>
        <v>6</v>
      </c>
      <c r="BO267" s="26" t="str">
        <f t="shared" ca="1" si="332"/>
        <v>No</v>
      </c>
      <c r="CD267" s="26" t="str">
        <f t="shared" ca="1" si="333"/>
        <v>Yes</v>
      </c>
      <c r="CE267" s="26" t="str">
        <f t="shared" ca="1" si="334"/>
        <v>LMA</v>
      </c>
      <c r="CI267" s="31" t="str">
        <f t="shared" si="335"/>
        <v/>
      </c>
      <c r="CJ267" s="26" t="str">
        <f t="shared" ca="1" si="336"/>
        <v>OT</v>
      </c>
      <c r="CK267" s="26" t="str">
        <f t="shared" ca="1" si="337"/>
        <v>NA</v>
      </c>
      <c r="DN267" s="26" t="str">
        <f t="shared" ca="1" si="338"/>
        <v>No</v>
      </c>
      <c r="DV267" t="str">
        <f t="shared" si="339"/>
        <v/>
      </c>
      <c r="DZ267" t="str">
        <f t="shared" si="340"/>
        <v/>
      </c>
      <c r="EA267" t="str">
        <f t="shared" si="341"/>
        <v/>
      </c>
      <c r="EB267" t="str">
        <f t="shared" si="342"/>
        <v/>
      </c>
      <c r="EC267" t="str">
        <f t="shared" si="343"/>
        <v/>
      </c>
      <c r="ED267" t="str">
        <f t="shared" si="344"/>
        <v/>
      </c>
      <c r="EE267" s="34" t="str">
        <f t="shared" si="345"/>
        <v/>
      </c>
      <c r="ER267" s="32" t="str">
        <f t="shared" si="346"/>
        <v/>
      </c>
      <c r="FA267" s="31" t="str">
        <f t="shared" si="347"/>
        <v/>
      </c>
      <c r="FM267" s="31" t="str">
        <f t="shared" si="348"/>
        <v/>
      </c>
      <c r="FQ267" s="26" t="s">
        <v>349</v>
      </c>
      <c r="FR267" s="39" t="str">
        <f t="shared" ca="1" si="349"/>
        <v>NA</v>
      </c>
      <c r="GO267" t="str">
        <f t="shared" ca="1" si="350"/>
        <v/>
      </c>
      <c r="GP267" t="str">
        <f t="shared" si="351"/>
        <v/>
      </c>
      <c r="GS267" t="str">
        <f t="shared" ca="1" si="352"/>
        <v/>
      </c>
      <c r="GY267" t="str">
        <f t="shared" ca="1" si="353"/>
        <v/>
      </c>
      <c r="GZ267" t="str">
        <f t="shared" si="354"/>
        <v/>
      </c>
      <c r="HF267" t="str">
        <f t="shared" ca="1" si="355"/>
        <v/>
      </c>
      <c r="HG267" s="31" t="str">
        <f t="shared" si="356"/>
        <v/>
      </c>
      <c r="HM267" t="str">
        <f t="shared" ca="1" si="357"/>
        <v/>
      </c>
      <c r="HN267" t="str">
        <f t="shared" si="358"/>
        <v/>
      </c>
      <c r="HT267" t="str">
        <f t="shared" ca="1" si="359"/>
        <v/>
      </c>
      <c r="HU267" t="str">
        <f t="shared" si="360"/>
        <v/>
      </c>
      <c r="IA267" s="37" t="str">
        <f t="shared" ca="1" si="361"/>
        <v/>
      </c>
      <c r="IB267" t="str">
        <f t="shared" si="362"/>
        <v/>
      </c>
      <c r="IH267" s="37" t="str">
        <f t="shared" ca="1" si="363"/>
        <v/>
      </c>
      <c r="II267" t="str">
        <f t="shared" si="364"/>
        <v/>
      </c>
      <c r="JT267" s="26" t="str">
        <f t="shared" si="365"/>
        <v/>
      </c>
      <c r="JV267" t="str">
        <f t="shared" si="366"/>
        <v/>
      </c>
      <c r="KK267" t="str">
        <f t="shared" si="367"/>
        <v/>
      </c>
      <c r="KM267" s="31" t="str">
        <f t="shared" si="368"/>
        <v/>
      </c>
      <c r="KP267" s="38" t="str">
        <f t="shared" si="369"/>
        <v/>
      </c>
      <c r="KX267" t="str">
        <f t="shared" si="370"/>
        <v/>
      </c>
      <c r="KY267" t="str">
        <f t="shared" si="371"/>
        <v/>
      </c>
      <c r="LB267" t="str">
        <f t="shared" si="372"/>
        <v/>
      </c>
      <c r="LD267" t="str">
        <f t="shared" si="373"/>
        <v/>
      </c>
      <c r="LE267" t="str">
        <f t="shared" si="374"/>
        <v/>
      </c>
      <c r="LO267" t="str">
        <f t="shared" si="375"/>
        <v/>
      </c>
    </row>
    <row r="268" spans="1:327" ht="16" x14ac:dyDescent="0.2">
      <c r="A268" t="e">
        <f t="shared" ca="1" si="301"/>
        <v>#N/A</v>
      </c>
      <c r="E268" s="27" t="str">
        <f t="shared" ca="1" si="302"/>
        <v>Nov</v>
      </c>
      <c r="F268" s="27" t="str">
        <f t="shared" ca="1" si="303"/>
        <v>May</v>
      </c>
      <c r="G268" s="28" t="str">
        <f t="shared" ca="1" si="304"/>
        <v/>
      </c>
      <c r="H268" t="str">
        <f t="shared" si="305"/>
        <v/>
      </c>
      <c r="I268" s="26">
        <f t="shared" ca="1" si="306"/>
        <v>96</v>
      </c>
      <c r="L268" s="31" t="str">
        <f t="shared" si="307"/>
        <v/>
      </c>
      <c r="O268" s="26">
        <f t="shared" ca="1" si="308"/>
        <v>25</v>
      </c>
      <c r="P268" s="26" t="str">
        <f t="shared" ca="1" si="309"/>
        <v>No</v>
      </c>
      <c r="Q268" s="26" t="str">
        <f t="shared" ca="1" si="309"/>
        <v>No</v>
      </c>
      <c r="R268" s="26" t="str">
        <f t="shared" ca="1" si="309"/>
        <v>No</v>
      </c>
      <c r="S268" s="26" t="str">
        <f t="shared" ca="1" si="310"/>
        <v>Eskimo</v>
      </c>
      <c r="T268" s="26" t="str">
        <f t="shared" ca="1" si="311"/>
        <v>No</v>
      </c>
      <c r="U268" s="26">
        <f t="shared" ca="1" si="312"/>
        <v>3552</v>
      </c>
      <c r="X268" s="26" t="str">
        <f t="shared" ca="1" si="313"/>
        <v>Yes</v>
      </c>
      <c r="Y268" s="26" t="str">
        <f t="shared" ca="1" si="313"/>
        <v>No</v>
      </c>
      <c r="Z268" s="26" t="str">
        <f t="shared" ca="1" si="313"/>
        <v>Yes</v>
      </c>
      <c r="AA268" s="26" t="str">
        <f t="shared" ca="1" si="313"/>
        <v>Yes</v>
      </c>
      <c r="AB268" s="26" t="str">
        <f t="shared" ca="1" si="314"/>
        <v>No</v>
      </c>
      <c r="AG268" s="26" t="str">
        <f t="shared" ca="1" si="315"/>
        <v>No</v>
      </c>
      <c r="AH268" s="26" t="str">
        <f t="shared" ca="1" si="315"/>
        <v>Yes</v>
      </c>
      <c r="AI268" s="26" t="str">
        <f t="shared" ca="1" si="315"/>
        <v>Yes</v>
      </c>
      <c r="AJ268" s="26" t="str">
        <f t="shared" ca="1" si="315"/>
        <v>No</v>
      </c>
      <c r="AK268" s="26" t="str">
        <f t="shared" ca="1" si="316"/>
        <v>No</v>
      </c>
      <c r="AL268" s="26" t="str">
        <f t="shared" ca="1" si="316"/>
        <v>No</v>
      </c>
      <c r="AM268" s="26">
        <f t="shared" ca="1" si="317"/>
        <v>10</v>
      </c>
      <c r="AN268" s="26">
        <f t="shared" ca="1" si="318"/>
        <v>3</v>
      </c>
      <c r="AT268" t="str">
        <f t="shared" ca="1" si="319"/>
        <v>Female</v>
      </c>
      <c r="AU268">
        <f t="shared" ca="1" si="320"/>
        <v>1449</v>
      </c>
      <c r="AV268">
        <f t="shared" ca="1" si="321"/>
        <v>-1</v>
      </c>
      <c r="AW268">
        <f t="shared" ca="1" si="322"/>
        <v>32</v>
      </c>
      <c r="AX268">
        <f t="shared" ca="1" si="323"/>
        <v>5</v>
      </c>
      <c r="BB268" t="str">
        <f t="shared" ca="1" si="324"/>
        <v>EMLUCS</v>
      </c>
      <c r="BC268" t="str">
        <f t="shared" ca="1" si="325"/>
        <v>No</v>
      </c>
      <c r="BD268" t="str">
        <f t="shared" ca="1" si="325"/>
        <v>Yes</v>
      </c>
      <c r="BG268" t="str">
        <f t="shared" ca="1" si="326"/>
        <v>Yes</v>
      </c>
      <c r="BH268">
        <f t="shared" ca="1" si="327"/>
        <v>38</v>
      </c>
      <c r="BI268">
        <f t="shared" ca="1" si="328"/>
        <v>-19</v>
      </c>
      <c r="BJ268">
        <f t="shared" ca="1" si="329"/>
        <v>16</v>
      </c>
      <c r="BK268" t="str">
        <f t="shared" si="330"/>
        <v/>
      </c>
      <c r="BL268" s="26">
        <f t="shared" ca="1" si="331"/>
        <v>18</v>
      </c>
      <c r="BO268" s="26" t="str">
        <f t="shared" ca="1" si="332"/>
        <v>Yes</v>
      </c>
      <c r="CD268" s="26" t="str">
        <f t="shared" ca="1" si="333"/>
        <v>Yes</v>
      </c>
      <c r="CE268" s="26" t="str">
        <f t="shared" ca="1" si="334"/>
        <v>LMA</v>
      </c>
      <c r="CI268" s="31" t="str">
        <f t="shared" si="335"/>
        <v/>
      </c>
      <c r="CJ268" s="26" t="str">
        <f t="shared" ca="1" si="336"/>
        <v>OT</v>
      </c>
      <c r="CK268" s="26" t="str">
        <f t="shared" ca="1" si="337"/>
        <v>NA</v>
      </c>
      <c r="DN268" s="26" t="str">
        <f t="shared" ca="1" si="338"/>
        <v>No</v>
      </c>
      <c r="DV268" t="str">
        <f t="shared" si="339"/>
        <v/>
      </c>
      <c r="DZ268" t="str">
        <f t="shared" si="340"/>
        <v/>
      </c>
      <c r="EA268" t="str">
        <f t="shared" si="341"/>
        <v/>
      </c>
      <c r="EB268" t="str">
        <f t="shared" si="342"/>
        <v/>
      </c>
      <c r="EC268" t="str">
        <f t="shared" si="343"/>
        <v/>
      </c>
      <c r="ED268" t="str">
        <f t="shared" si="344"/>
        <v/>
      </c>
      <c r="EE268" s="34" t="str">
        <f t="shared" si="345"/>
        <v/>
      </c>
      <c r="ER268" s="32" t="str">
        <f t="shared" si="346"/>
        <v/>
      </c>
      <c r="FA268" s="31" t="str">
        <f t="shared" si="347"/>
        <v/>
      </c>
      <c r="FM268" s="31" t="str">
        <f t="shared" si="348"/>
        <v/>
      </c>
      <c r="FQ268" s="26" t="s">
        <v>349</v>
      </c>
      <c r="FR268" s="39" t="str">
        <f t="shared" ca="1" si="349"/>
        <v>NA</v>
      </c>
      <c r="GO268" t="str">
        <f t="shared" ca="1" si="350"/>
        <v/>
      </c>
      <c r="GP268" t="str">
        <f t="shared" si="351"/>
        <v/>
      </c>
      <c r="GS268" t="str">
        <f t="shared" ca="1" si="352"/>
        <v/>
      </c>
      <c r="GY268" t="str">
        <f t="shared" ca="1" si="353"/>
        <v/>
      </c>
      <c r="GZ268" t="str">
        <f t="shared" si="354"/>
        <v/>
      </c>
      <c r="HF268" t="str">
        <f t="shared" ca="1" si="355"/>
        <v/>
      </c>
      <c r="HG268" s="31" t="str">
        <f t="shared" si="356"/>
        <v/>
      </c>
      <c r="HM268" t="str">
        <f t="shared" ca="1" si="357"/>
        <v/>
      </c>
      <c r="HN268" t="str">
        <f t="shared" si="358"/>
        <v/>
      </c>
      <c r="HT268" t="str">
        <f t="shared" ca="1" si="359"/>
        <v/>
      </c>
      <c r="HU268" t="str">
        <f t="shared" si="360"/>
        <v/>
      </c>
      <c r="IA268" s="37" t="str">
        <f t="shared" ca="1" si="361"/>
        <v/>
      </c>
      <c r="IB268" t="str">
        <f t="shared" si="362"/>
        <v/>
      </c>
      <c r="IH268" s="37" t="str">
        <f t="shared" ca="1" si="363"/>
        <v/>
      </c>
      <c r="II268" t="str">
        <f t="shared" si="364"/>
        <v/>
      </c>
      <c r="JT268" s="26" t="str">
        <f t="shared" si="365"/>
        <v/>
      </c>
      <c r="JV268" t="str">
        <f t="shared" si="366"/>
        <v/>
      </c>
      <c r="KK268" t="str">
        <f t="shared" si="367"/>
        <v/>
      </c>
      <c r="KM268" s="31" t="str">
        <f t="shared" si="368"/>
        <v/>
      </c>
      <c r="KP268" s="38" t="str">
        <f t="shared" si="369"/>
        <v/>
      </c>
      <c r="KX268" t="str">
        <f t="shared" si="370"/>
        <v/>
      </c>
      <c r="KY268" t="str">
        <f t="shared" si="371"/>
        <v/>
      </c>
      <c r="LB268" t="str">
        <f t="shared" si="372"/>
        <v/>
      </c>
      <c r="LD268" t="str">
        <f t="shared" si="373"/>
        <v/>
      </c>
      <c r="LE268" t="str">
        <f t="shared" si="374"/>
        <v/>
      </c>
      <c r="LO268" t="str">
        <f t="shared" si="375"/>
        <v/>
      </c>
    </row>
    <row r="269" spans="1:327" ht="16" x14ac:dyDescent="0.2">
      <c r="A269" t="e">
        <f t="shared" ca="1" si="301"/>
        <v>#N/A</v>
      </c>
      <c r="E269" s="27" t="str">
        <f t="shared" ca="1" si="302"/>
        <v>Dec</v>
      </c>
      <c r="F269" s="27" t="str">
        <f t="shared" ca="1" si="303"/>
        <v>Jan</v>
      </c>
      <c r="G269" s="28" t="str">
        <f t="shared" ca="1" si="304"/>
        <v/>
      </c>
      <c r="H269" t="str">
        <f t="shared" si="305"/>
        <v/>
      </c>
      <c r="I269" s="26">
        <f t="shared" ca="1" si="306"/>
        <v>66</v>
      </c>
      <c r="L269" s="31" t="str">
        <f t="shared" si="307"/>
        <v/>
      </c>
      <c r="O269" s="26">
        <f t="shared" ca="1" si="308"/>
        <v>24</v>
      </c>
      <c r="P269" s="26" t="str">
        <f t="shared" ca="1" si="309"/>
        <v>Yes</v>
      </c>
      <c r="Q269" s="26" t="str">
        <f t="shared" ca="1" si="309"/>
        <v>No</v>
      </c>
      <c r="R269" s="26" t="str">
        <f t="shared" ca="1" si="309"/>
        <v>No</v>
      </c>
      <c r="S269" s="26" t="str">
        <f t="shared" ca="1" si="310"/>
        <v>African</v>
      </c>
      <c r="T269" s="26" t="str">
        <f t="shared" ca="1" si="311"/>
        <v>Yes</v>
      </c>
      <c r="U269" s="26">
        <f t="shared" ca="1" si="312"/>
        <v>3344</v>
      </c>
      <c r="X269" s="26" t="str">
        <f t="shared" ca="1" si="313"/>
        <v>Yes</v>
      </c>
      <c r="Y269" s="26" t="str">
        <f t="shared" ca="1" si="313"/>
        <v>No</v>
      </c>
      <c r="Z269" s="26" t="str">
        <f t="shared" ca="1" si="313"/>
        <v>No</v>
      </c>
      <c r="AA269" s="26" t="str">
        <f t="shared" ca="1" si="313"/>
        <v>No</v>
      </c>
      <c r="AB269" s="26" t="str">
        <f t="shared" ca="1" si="314"/>
        <v>No</v>
      </c>
      <c r="AG269" s="26" t="str">
        <f t="shared" ca="1" si="315"/>
        <v>Yes</v>
      </c>
      <c r="AH269" s="26" t="str">
        <f t="shared" ca="1" si="315"/>
        <v>Yes</v>
      </c>
      <c r="AI269" s="26" t="str">
        <f t="shared" ca="1" si="315"/>
        <v>No</v>
      </c>
      <c r="AJ269" s="26" t="str">
        <f t="shared" ca="1" si="315"/>
        <v>Yes</v>
      </c>
      <c r="AK269" s="26" t="str">
        <f t="shared" ca="1" si="316"/>
        <v>Yes</v>
      </c>
      <c r="AL269" s="26" t="str">
        <f t="shared" ca="1" si="316"/>
        <v>Yes</v>
      </c>
      <c r="AM269" s="26">
        <f t="shared" ca="1" si="317"/>
        <v>2</v>
      </c>
      <c r="AN269" s="26">
        <f t="shared" ca="1" si="318"/>
        <v>1</v>
      </c>
      <c r="AT269" t="str">
        <f t="shared" ca="1" si="319"/>
        <v>Male</v>
      </c>
      <c r="AU269">
        <f t="shared" ca="1" si="320"/>
        <v>1736</v>
      </c>
      <c r="AV269">
        <f t="shared" ca="1" si="321"/>
        <v>0</v>
      </c>
      <c r="AW269">
        <f t="shared" ca="1" si="322"/>
        <v>31</v>
      </c>
      <c r="AX269">
        <f t="shared" ca="1" si="323"/>
        <v>5</v>
      </c>
      <c r="BB269" t="str">
        <f t="shared" ca="1" si="324"/>
        <v>INSTRUMENTAL</v>
      </c>
      <c r="BC269" t="str">
        <f t="shared" ca="1" si="325"/>
        <v>No</v>
      </c>
      <c r="BD269" t="str">
        <f t="shared" ca="1" si="325"/>
        <v>Yes</v>
      </c>
      <c r="BG269" t="str">
        <f t="shared" ca="1" si="326"/>
        <v>Yes</v>
      </c>
      <c r="BH269">
        <f t="shared" ca="1" si="327"/>
        <v>34</v>
      </c>
      <c r="BI269">
        <f t="shared" ca="1" si="328"/>
        <v>-12</v>
      </c>
      <c r="BJ269">
        <f t="shared" ca="1" si="329"/>
        <v>2</v>
      </c>
      <c r="BK269" t="str">
        <f t="shared" si="330"/>
        <v/>
      </c>
      <c r="BL269" s="26" t="str">
        <f t="shared" ca="1" si="331"/>
        <v>NA</v>
      </c>
      <c r="BO269" s="26" t="str">
        <f t="shared" ca="1" si="332"/>
        <v>Yes</v>
      </c>
      <c r="CD269" s="26" t="str">
        <f t="shared" ca="1" si="333"/>
        <v>No</v>
      </c>
      <c r="CE269" s="26" t="str">
        <f t="shared" ca="1" si="334"/>
        <v>NA</v>
      </c>
      <c r="CI269" s="31" t="str">
        <f t="shared" si="335"/>
        <v/>
      </c>
      <c r="CJ269" s="26" t="str">
        <f t="shared" ca="1" si="336"/>
        <v>NA</v>
      </c>
      <c r="CK269" s="26" t="str">
        <f t="shared" ca="1" si="337"/>
        <v>Yes</v>
      </c>
      <c r="DN269" s="26" t="str">
        <f t="shared" ca="1" si="338"/>
        <v>Yes</v>
      </c>
      <c r="DV269" t="str">
        <f t="shared" si="339"/>
        <v/>
      </c>
      <c r="DZ269" t="str">
        <f t="shared" si="340"/>
        <v/>
      </c>
      <c r="EA269" t="str">
        <f t="shared" si="341"/>
        <v/>
      </c>
      <c r="EB269" t="str">
        <f t="shared" si="342"/>
        <v/>
      </c>
      <c r="EC269" t="str">
        <f t="shared" si="343"/>
        <v/>
      </c>
      <c r="ED269" t="str">
        <f t="shared" si="344"/>
        <v/>
      </c>
      <c r="EE269" s="34" t="str">
        <f t="shared" si="345"/>
        <v/>
      </c>
      <c r="ER269" s="32" t="str">
        <f t="shared" si="346"/>
        <v/>
      </c>
      <c r="FA269" s="31" t="str">
        <f t="shared" si="347"/>
        <v/>
      </c>
      <c r="FM269" s="31" t="str">
        <f t="shared" si="348"/>
        <v/>
      </c>
      <c r="FQ269" s="26" t="s">
        <v>350</v>
      </c>
      <c r="FR269" s="39" t="str">
        <f t="shared" ca="1" si="349"/>
        <v>CONS</v>
      </c>
      <c r="GO269" t="str">
        <f t="shared" ca="1" si="350"/>
        <v/>
      </c>
      <c r="GP269" t="str">
        <f t="shared" si="351"/>
        <v/>
      </c>
      <c r="GS269" t="str">
        <f t="shared" ca="1" si="352"/>
        <v/>
      </c>
      <c r="GY269" t="str">
        <f t="shared" ca="1" si="353"/>
        <v/>
      </c>
      <c r="GZ269" t="str">
        <f t="shared" si="354"/>
        <v/>
      </c>
      <c r="HF269" t="str">
        <f t="shared" ca="1" si="355"/>
        <v/>
      </c>
      <c r="HG269" s="31" t="str">
        <f t="shared" si="356"/>
        <v/>
      </c>
      <c r="HM269" t="str">
        <f t="shared" ca="1" si="357"/>
        <v/>
      </c>
      <c r="HN269" t="str">
        <f t="shared" si="358"/>
        <v/>
      </c>
      <c r="HT269" t="str">
        <f t="shared" ca="1" si="359"/>
        <v/>
      </c>
      <c r="HU269" t="str">
        <f t="shared" si="360"/>
        <v/>
      </c>
      <c r="IA269" s="37" t="str">
        <f t="shared" ca="1" si="361"/>
        <v/>
      </c>
      <c r="IB269" t="str">
        <f t="shared" si="362"/>
        <v/>
      </c>
      <c r="IH269" s="37" t="str">
        <f t="shared" ca="1" si="363"/>
        <v/>
      </c>
      <c r="II269" t="str">
        <f t="shared" si="364"/>
        <v/>
      </c>
      <c r="JT269" s="26" t="str">
        <f t="shared" si="365"/>
        <v/>
      </c>
      <c r="JV269" t="str">
        <f t="shared" si="366"/>
        <v/>
      </c>
      <c r="KK269" t="str">
        <f t="shared" si="367"/>
        <v/>
      </c>
      <c r="KM269" s="31" t="str">
        <f t="shared" si="368"/>
        <v/>
      </c>
      <c r="KP269" s="38" t="str">
        <f t="shared" si="369"/>
        <v/>
      </c>
      <c r="KX269" t="str">
        <f t="shared" si="370"/>
        <v/>
      </c>
      <c r="KY269" t="str">
        <f t="shared" si="371"/>
        <v/>
      </c>
      <c r="LB269" t="str">
        <f t="shared" si="372"/>
        <v/>
      </c>
      <c r="LD269" t="str">
        <f t="shared" si="373"/>
        <v/>
      </c>
      <c r="LE269" t="str">
        <f t="shared" si="374"/>
        <v/>
      </c>
      <c r="LO269" t="str">
        <f t="shared" si="375"/>
        <v/>
      </c>
    </row>
    <row r="270" spans="1:327" ht="16" x14ac:dyDescent="0.2">
      <c r="A270" t="e">
        <f t="shared" ca="1" si="301"/>
        <v>#N/A</v>
      </c>
      <c r="E270" s="27" t="str">
        <f t="shared" ca="1" si="302"/>
        <v>Nov</v>
      </c>
      <c r="F270" s="27" t="str">
        <f t="shared" ca="1" si="303"/>
        <v>Nov</v>
      </c>
      <c r="G270" s="28" t="str">
        <f t="shared" ca="1" si="304"/>
        <v/>
      </c>
      <c r="H270" t="str">
        <f t="shared" si="305"/>
        <v/>
      </c>
      <c r="I270" s="26">
        <f t="shared" ca="1" si="306"/>
        <v>97</v>
      </c>
      <c r="L270" s="31" t="str">
        <f t="shared" si="307"/>
        <v/>
      </c>
      <c r="O270" s="26">
        <f t="shared" ca="1" si="308"/>
        <v>16</v>
      </c>
      <c r="P270" s="26" t="str">
        <f t="shared" ca="1" si="309"/>
        <v>Yes</v>
      </c>
      <c r="Q270" s="26" t="str">
        <f t="shared" ca="1" si="309"/>
        <v>Yes</v>
      </c>
      <c r="R270" s="26" t="str">
        <f t="shared" ca="1" si="309"/>
        <v>No</v>
      </c>
      <c r="S270" s="26" t="str">
        <f t="shared" ca="1" si="310"/>
        <v>Eskimo</v>
      </c>
      <c r="T270" s="26" t="str">
        <f t="shared" ca="1" si="311"/>
        <v>No</v>
      </c>
      <c r="U270" s="26">
        <f t="shared" ca="1" si="312"/>
        <v>3630</v>
      </c>
      <c r="X270" s="26" t="str">
        <f t="shared" ca="1" si="313"/>
        <v>Yes</v>
      </c>
      <c r="Y270" s="26" t="str">
        <f t="shared" ca="1" si="313"/>
        <v>Yes</v>
      </c>
      <c r="Z270" s="26" t="str">
        <f t="shared" ca="1" si="313"/>
        <v>No</v>
      </c>
      <c r="AA270" s="26" t="str">
        <f t="shared" ca="1" si="313"/>
        <v>Yes</v>
      </c>
      <c r="AB270" s="26" t="str">
        <f t="shared" ca="1" si="314"/>
        <v>No</v>
      </c>
      <c r="AG270" s="26" t="str">
        <f t="shared" ca="1" si="315"/>
        <v>Yes</v>
      </c>
      <c r="AH270" s="26" t="str">
        <f t="shared" ca="1" si="315"/>
        <v>No</v>
      </c>
      <c r="AI270" s="26" t="str">
        <f t="shared" ca="1" si="315"/>
        <v>Yes</v>
      </c>
      <c r="AJ270" s="26" t="str">
        <f t="shared" ca="1" si="315"/>
        <v>No</v>
      </c>
      <c r="AK270" s="26" t="str">
        <f t="shared" ca="1" si="316"/>
        <v>No</v>
      </c>
      <c r="AL270" s="26" t="str">
        <f t="shared" ca="1" si="316"/>
        <v>Yes</v>
      </c>
      <c r="AM270" s="26">
        <f t="shared" ca="1" si="317"/>
        <v>1</v>
      </c>
      <c r="AN270" s="26">
        <f t="shared" ca="1" si="318"/>
        <v>2</v>
      </c>
      <c r="AT270" t="str">
        <f t="shared" ca="1" si="319"/>
        <v>Female</v>
      </c>
      <c r="AU270">
        <f t="shared" ca="1" si="320"/>
        <v>3029</v>
      </c>
      <c r="AV270">
        <f t="shared" ca="1" si="321"/>
        <v>-3</v>
      </c>
      <c r="AW270">
        <f t="shared" ca="1" si="322"/>
        <v>26</v>
      </c>
      <c r="AX270">
        <f t="shared" ca="1" si="323"/>
        <v>4</v>
      </c>
      <c r="BB270" t="str">
        <f t="shared" ca="1" si="324"/>
        <v>INSTRUMENTAL</v>
      </c>
      <c r="BC270" t="str">
        <f t="shared" ca="1" si="325"/>
        <v>Yes</v>
      </c>
      <c r="BD270" t="str">
        <f t="shared" ca="1" si="325"/>
        <v>No</v>
      </c>
      <c r="BG270" t="str">
        <f t="shared" ca="1" si="326"/>
        <v>Yes</v>
      </c>
      <c r="BH270">
        <f t="shared" ca="1" si="327"/>
        <v>34</v>
      </c>
      <c r="BI270">
        <f t="shared" ca="1" si="328"/>
        <v>-3</v>
      </c>
      <c r="BJ270">
        <f t="shared" ca="1" si="329"/>
        <v>19</v>
      </c>
      <c r="BK270" t="str">
        <f t="shared" si="330"/>
        <v/>
      </c>
      <c r="BL270" s="26">
        <f t="shared" ca="1" si="331"/>
        <v>21</v>
      </c>
      <c r="BO270" s="26" t="str">
        <f t="shared" ca="1" si="332"/>
        <v>Yes</v>
      </c>
      <c r="CD270" s="26" t="str">
        <f t="shared" ca="1" si="333"/>
        <v>Yes</v>
      </c>
      <c r="CE270" s="26" t="str">
        <f t="shared" ca="1" si="334"/>
        <v>MIST</v>
      </c>
      <c r="CI270" s="31" t="str">
        <f t="shared" si="335"/>
        <v/>
      </c>
      <c r="CJ270" s="26" t="str">
        <f t="shared" ca="1" si="336"/>
        <v>NICU</v>
      </c>
      <c r="CK270" s="26" t="str">
        <f t="shared" ca="1" si="337"/>
        <v>No</v>
      </c>
      <c r="DN270" s="26" t="str">
        <f t="shared" ca="1" si="338"/>
        <v>No</v>
      </c>
      <c r="DV270" t="str">
        <f t="shared" si="339"/>
        <v/>
      </c>
      <c r="DZ270" t="str">
        <f t="shared" si="340"/>
        <v/>
      </c>
      <c r="EA270" t="str">
        <f t="shared" si="341"/>
        <v/>
      </c>
      <c r="EB270" t="str">
        <f t="shared" si="342"/>
        <v/>
      </c>
      <c r="EC270" t="str">
        <f t="shared" si="343"/>
        <v/>
      </c>
      <c r="ED270" t="str">
        <f t="shared" si="344"/>
        <v/>
      </c>
      <c r="EE270" s="34" t="str">
        <f t="shared" si="345"/>
        <v/>
      </c>
      <c r="ER270" s="32" t="str">
        <f t="shared" si="346"/>
        <v/>
      </c>
      <c r="FA270" s="31" t="str">
        <f t="shared" si="347"/>
        <v/>
      </c>
      <c r="FM270" s="31" t="str">
        <f t="shared" si="348"/>
        <v/>
      </c>
      <c r="FQ270" s="26" t="s">
        <v>349</v>
      </c>
      <c r="FR270" s="39" t="str">
        <f t="shared" ca="1" si="349"/>
        <v>NA</v>
      </c>
      <c r="GO270" t="str">
        <f t="shared" ca="1" si="350"/>
        <v/>
      </c>
      <c r="GP270" t="str">
        <f t="shared" si="351"/>
        <v/>
      </c>
      <c r="GS270" t="str">
        <f t="shared" ca="1" si="352"/>
        <v/>
      </c>
      <c r="GY270" t="str">
        <f t="shared" ca="1" si="353"/>
        <v/>
      </c>
      <c r="GZ270" t="str">
        <f t="shared" si="354"/>
        <v/>
      </c>
      <c r="HF270" t="str">
        <f t="shared" ca="1" si="355"/>
        <v/>
      </c>
      <c r="HG270" s="31" t="str">
        <f t="shared" si="356"/>
        <v/>
      </c>
      <c r="HM270" t="str">
        <f t="shared" ca="1" si="357"/>
        <v/>
      </c>
      <c r="HN270" t="str">
        <f t="shared" si="358"/>
        <v/>
      </c>
      <c r="HT270" t="str">
        <f t="shared" ca="1" si="359"/>
        <v/>
      </c>
      <c r="HU270" t="str">
        <f t="shared" si="360"/>
        <v/>
      </c>
      <c r="IA270" s="37" t="str">
        <f t="shared" ca="1" si="361"/>
        <v/>
      </c>
      <c r="IB270" t="str">
        <f t="shared" si="362"/>
        <v/>
      </c>
      <c r="IH270" s="37" t="str">
        <f t="shared" ca="1" si="363"/>
        <v/>
      </c>
      <c r="II270" t="str">
        <f t="shared" si="364"/>
        <v/>
      </c>
      <c r="JT270" s="26" t="str">
        <f t="shared" si="365"/>
        <v/>
      </c>
      <c r="JV270" t="str">
        <f t="shared" si="366"/>
        <v/>
      </c>
      <c r="KK270" t="str">
        <f t="shared" si="367"/>
        <v/>
      </c>
      <c r="KM270" s="31" t="str">
        <f t="shared" si="368"/>
        <v/>
      </c>
      <c r="KP270" s="38" t="str">
        <f t="shared" si="369"/>
        <v/>
      </c>
      <c r="KX270" t="str">
        <f t="shared" si="370"/>
        <v/>
      </c>
      <c r="KY270" t="str">
        <f t="shared" si="371"/>
        <v/>
      </c>
      <c r="LB270" t="str">
        <f t="shared" si="372"/>
        <v/>
      </c>
      <c r="LD270" t="str">
        <f t="shared" si="373"/>
        <v/>
      </c>
      <c r="LE270" t="str">
        <f t="shared" si="374"/>
        <v/>
      </c>
      <c r="LO270" t="str">
        <f t="shared" si="375"/>
        <v/>
      </c>
    </row>
    <row r="271" spans="1:327" ht="16" x14ac:dyDescent="0.2">
      <c r="A271" t="e">
        <f t="shared" ca="1" si="301"/>
        <v>#N/A</v>
      </c>
      <c r="E271" s="27" t="str">
        <f t="shared" ca="1" si="302"/>
        <v>Nov</v>
      </c>
      <c r="F271" s="27" t="str">
        <f t="shared" ca="1" si="303"/>
        <v>May</v>
      </c>
      <c r="G271" s="28" t="str">
        <f t="shared" ca="1" si="304"/>
        <v/>
      </c>
      <c r="H271" t="str">
        <f t="shared" si="305"/>
        <v/>
      </c>
      <c r="I271" s="26">
        <f t="shared" ca="1" si="306"/>
        <v>58</v>
      </c>
      <c r="L271" s="31" t="str">
        <f t="shared" si="307"/>
        <v/>
      </c>
      <c r="O271" s="26">
        <f t="shared" ca="1" si="308"/>
        <v>45</v>
      </c>
      <c r="P271" s="26" t="str">
        <f t="shared" ca="1" si="309"/>
        <v>Yes</v>
      </c>
      <c r="Q271" s="26" t="str">
        <f t="shared" ca="1" si="309"/>
        <v>No</v>
      </c>
      <c r="R271" s="26" t="str">
        <f t="shared" ca="1" si="309"/>
        <v>Yes</v>
      </c>
      <c r="S271" s="26" t="str">
        <f t="shared" ca="1" si="310"/>
        <v>Hispanic</v>
      </c>
      <c r="T271" s="26" t="str">
        <f t="shared" ca="1" si="311"/>
        <v>No</v>
      </c>
      <c r="U271" s="26">
        <f t="shared" ca="1" si="312"/>
        <v>3636</v>
      </c>
      <c r="X271" s="26" t="str">
        <f t="shared" ca="1" si="313"/>
        <v>Yes</v>
      </c>
      <c r="Y271" s="26" t="str">
        <f t="shared" ca="1" si="313"/>
        <v>No</v>
      </c>
      <c r="Z271" s="26" t="str">
        <f t="shared" ca="1" si="313"/>
        <v>Yes</v>
      </c>
      <c r="AA271" s="26" t="str">
        <f t="shared" ca="1" si="313"/>
        <v>No</v>
      </c>
      <c r="AB271" s="26" t="str">
        <f t="shared" ca="1" si="314"/>
        <v>Yes</v>
      </c>
      <c r="AG271" s="26" t="str">
        <f t="shared" ca="1" si="315"/>
        <v>No</v>
      </c>
      <c r="AH271" s="26" t="str">
        <f t="shared" ca="1" si="315"/>
        <v>Yes</v>
      </c>
      <c r="AI271" s="26" t="str">
        <f t="shared" ca="1" si="315"/>
        <v>No</v>
      </c>
      <c r="AJ271" s="26" t="str">
        <f t="shared" ca="1" si="315"/>
        <v>No</v>
      </c>
      <c r="AK271" s="26" t="str">
        <f t="shared" ca="1" si="316"/>
        <v>Yes</v>
      </c>
      <c r="AL271" s="26" t="str">
        <f t="shared" ca="1" si="316"/>
        <v>No</v>
      </c>
      <c r="AM271" s="26">
        <f t="shared" ca="1" si="317"/>
        <v>2</v>
      </c>
      <c r="AN271" s="26">
        <f t="shared" ca="1" si="318"/>
        <v>2</v>
      </c>
      <c r="AT271" t="str">
        <f t="shared" ca="1" si="319"/>
        <v>Female</v>
      </c>
      <c r="AU271">
        <f t="shared" ca="1" si="320"/>
        <v>3739</v>
      </c>
      <c r="AV271">
        <f t="shared" ca="1" si="321"/>
        <v>-2</v>
      </c>
      <c r="AW271">
        <f t="shared" ca="1" si="322"/>
        <v>39</v>
      </c>
      <c r="AX271">
        <f t="shared" ca="1" si="323"/>
        <v>2</v>
      </c>
      <c r="BB271" t="str">
        <f t="shared" ca="1" si="324"/>
        <v>Vaginal</v>
      </c>
      <c r="BC271" t="str">
        <f t="shared" ca="1" si="325"/>
        <v>Yes</v>
      </c>
      <c r="BD271" t="str">
        <f t="shared" ca="1" si="325"/>
        <v>No</v>
      </c>
      <c r="BG271" t="str">
        <f t="shared" ca="1" si="326"/>
        <v>No</v>
      </c>
      <c r="BH271">
        <f t="shared" ca="1" si="327"/>
        <v>36</v>
      </c>
      <c r="BI271">
        <f t="shared" ca="1" si="328"/>
        <v>-9</v>
      </c>
      <c r="BJ271">
        <f t="shared" ca="1" si="329"/>
        <v>19</v>
      </c>
      <c r="BK271" t="str">
        <f t="shared" si="330"/>
        <v/>
      </c>
      <c r="BL271" s="26">
        <f t="shared" ca="1" si="331"/>
        <v>21</v>
      </c>
      <c r="BO271" s="26" t="str">
        <f t="shared" ca="1" si="332"/>
        <v>Yes</v>
      </c>
      <c r="CD271" s="26" t="str">
        <f t="shared" ca="1" si="333"/>
        <v>Yes</v>
      </c>
      <c r="CE271" s="26" t="str">
        <f t="shared" ca="1" si="334"/>
        <v>MIST</v>
      </c>
      <c r="CI271" s="31" t="str">
        <f t="shared" si="335"/>
        <v/>
      </c>
      <c r="CJ271" s="26" t="str">
        <f t="shared" ca="1" si="336"/>
        <v>NICU</v>
      </c>
      <c r="CK271" s="26" t="str">
        <f t="shared" ca="1" si="337"/>
        <v>NA</v>
      </c>
      <c r="DN271" s="26" t="str">
        <f t="shared" ca="1" si="338"/>
        <v>No</v>
      </c>
      <c r="DV271" t="str">
        <f t="shared" si="339"/>
        <v/>
      </c>
      <c r="DZ271" t="str">
        <f t="shared" si="340"/>
        <v/>
      </c>
      <c r="EA271" t="str">
        <f t="shared" si="341"/>
        <v/>
      </c>
      <c r="EB271" t="str">
        <f t="shared" si="342"/>
        <v/>
      </c>
      <c r="EC271" t="str">
        <f t="shared" si="343"/>
        <v/>
      </c>
      <c r="ED271" t="str">
        <f t="shared" si="344"/>
        <v/>
      </c>
      <c r="EE271" s="34" t="str">
        <f t="shared" si="345"/>
        <v/>
      </c>
      <c r="ER271" s="32" t="str">
        <f t="shared" si="346"/>
        <v/>
      </c>
      <c r="FA271" s="31" t="str">
        <f t="shared" si="347"/>
        <v/>
      </c>
      <c r="FM271" s="31" t="str">
        <f t="shared" si="348"/>
        <v/>
      </c>
      <c r="FQ271" s="26" t="s">
        <v>349</v>
      </c>
      <c r="FR271" s="39" t="str">
        <f t="shared" ca="1" si="349"/>
        <v>NA</v>
      </c>
      <c r="GO271" t="str">
        <f t="shared" ca="1" si="350"/>
        <v/>
      </c>
      <c r="GP271" t="str">
        <f t="shared" si="351"/>
        <v/>
      </c>
      <c r="GS271" t="str">
        <f t="shared" ca="1" si="352"/>
        <v/>
      </c>
      <c r="GY271" t="str">
        <f t="shared" ca="1" si="353"/>
        <v/>
      </c>
      <c r="GZ271" t="str">
        <f t="shared" si="354"/>
        <v/>
      </c>
      <c r="HF271" t="str">
        <f t="shared" ca="1" si="355"/>
        <v/>
      </c>
      <c r="HG271" s="31" t="str">
        <f t="shared" si="356"/>
        <v/>
      </c>
      <c r="HM271" t="str">
        <f t="shared" ca="1" si="357"/>
        <v/>
      </c>
      <c r="HN271" t="str">
        <f t="shared" si="358"/>
        <v/>
      </c>
      <c r="HT271" t="str">
        <f t="shared" ca="1" si="359"/>
        <v/>
      </c>
      <c r="HU271" t="str">
        <f t="shared" si="360"/>
        <v/>
      </c>
      <c r="IA271" s="37" t="str">
        <f t="shared" ca="1" si="361"/>
        <v/>
      </c>
      <c r="IB271" t="str">
        <f t="shared" si="362"/>
        <v/>
      </c>
      <c r="IH271" s="37" t="str">
        <f t="shared" ca="1" si="363"/>
        <v/>
      </c>
      <c r="II271" t="str">
        <f t="shared" si="364"/>
        <v/>
      </c>
      <c r="JT271" s="26" t="str">
        <f t="shared" si="365"/>
        <v/>
      </c>
      <c r="JV271" t="str">
        <f t="shared" si="366"/>
        <v/>
      </c>
      <c r="KK271" t="str">
        <f t="shared" si="367"/>
        <v/>
      </c>
      <c r="KM271" s="31" t="str">
        <f t="shared" si="368"/>
        <v/>
      </c>
      <c r="KP271" s="38" t="str">
        <f t="shared" si="369"/>
        <v/>
      </c>
      <c r="KX271" t="str">
        <f t="shared" si="370"/>
        <v/>
      </c>
      <c r="KY271" t="str">
        <f t="shared" si="371"/>
        <v/>
      </c>
      <c r="LB271" t="str">
        <f t="shared" si="372"/>
        <v/>
      </c>
      <c r="LD271" t="str">
        <f t="shared" si="373"/>
        <v/>
      </c>
      <c r="LE271" t="str">
        <f t="shared" si="374"/>
        <v/>
      </c>
      <c r="LO271" t="str">
        <f t="shared" si="375"/>
        <v/>
      </c>
    </row>
    <row r="272" spans="1:327" ht="16" x14ac:dyDescent="0.2">
      <c r="A272" t="e">
        <f t="shared" ca="1" si="301"/>
        <v>#N/A</v>
      </c>
      <c r="E272" s="27" t="str">
        <f t="shared" ca="1" si="302"/>
        <v>Nov</v>
      </c>
      <c r="F272" s="27" t="str">
        <f t="shared" ca="1" si="303"/>
        <v>Feb</v>
      </c>
      <c r="G272" s="28" t="str">
        <f t="shared" ca="1" si="304"/>
        <v/>
      </c>
      <c r="H272" t="str">
        <f t="shared" si="305"/>
        <v/>
      </c>
      <c r="I272" s="26">
        <f t="shared" ca="1" si="306"/>
        <v>75</v>
      </c>
      <c r="L272" s="31" t="str">
        <f t="shared" si="307"/>
        <v/>
      </c>
      <c r="O272" s="26">
        <f t="shared" ca="1" si="308"/>
        <v>23</v>
      </c>
      <c r="P272" s="26" t="str">
        <f t="shared" ca="1" si="309"/>
        <v>Yes</v>
      </c>
      <c r="Q272" s="26" t="str">
        <f t="shared" ca="1" si="309"/>
        <v>Yes</v>
      </c>
      <c r="R272" s="26" t="str">
        <f t="shared" ca="1" si="309"/>
        <v>Yes</v>
      </c>
      <c r="S272" s="26" t="str">
        <f t="shared" ca="1" si="310"/>
        <v>Eskimo</v>
      </c>
      <c r="T272" s="26" t="str">
        <f t="shared" ca="1" si="311"/>
        <v>No</v>
      </c>
      <c r="U272" s="26">
        <f t="shared" ca="1" si="312"/>
        <v>3067</v>
      </c>
      <c r="X272" s="26" t="str">
        <f t="shared" ca="1" si="313"/>
        <v>Yes</v>
      </c>
      <c r="Y272" s="26" t="str">
        <f t="shared" ca="1" si="313"/>
        <v>Yes</v>
      </c>
      <c r="Z272" s="26" t="str">
        <f t="shared" ca="1" si="313"/>
        <v>Yes</v>
      </c>
      <c r="AA272" s="26" t="str">
        <f t="shared" ca="1" si="313"/>
        <v>No</v>
      </c>
      <c r="AB272" s="26" t="str">
        <f t="shared" ca="1" si="314"/>
        <v>Yes</v>
      </c>
      <c r="AG272" s="26" t="str">
        <f t="shared" ca="1" si="315"/>
        <v>Yes</v>
      </c>
      <c r="AH272" s="26" t="str">
        <f t="shared" ca="1" si="315"/>
        <v>No</v>
      </c>
      <c r="AI272" s="26" t="str">
        <f t="shared" ca="1" si="315"/>
        <v>No</v>
      </c>
      <c r="AJ272" s="26" t="str">
        <f t="shared" ca="1" si="315"/>
        <v>Yes</v>
      </c>
      <c r="AK272" s="26" t="str">
        <f t="shared" ca="1" si="316"/>
        <v>No</v>
      </c>
      <c r="AL272" s="26" t="str">
        <f t="shared" ca="1" si="316"/>
        <v>No</v>
      </c>
      <c r="AM272" s="26">
        <f t="shared" ca="1" si="317"/>
        <v>8</v>
      </c>
      <c r="AN272" s="26">
        <f t="shared" ca="1" si="318"/>
        <v>3</v>
      </c>
      <c r="AT272" t="str">
        <f t="shared" ca="1" si="319"/>
        <v>Female</v>
      </c>
      <c r="AU272">
        <f t="shared" ca="1" si="320"/>
        <v>3466</v>
      </c>
      <c r="AV272">
        <f t="shared" ca="1" si="321"/>
        <v>3</v>
      </c>
      <c r="AW272">
        <f t="shared" ca="1" si="322"/>
        <v>35</v>
      </c>
      <c r="AX272">
        <f t="shared" ca="1" si="323"/>
        <v>6</v>
      </c>
      <c r="BB272" t="str">
        <f t="shared" ca="1" si="324"/>
        <v>Vaginal</v>
      </c>
      <c r="BC272" t="str">
        <f t="shared" ca="1" si="325"/>
        <v>Yes</v>
      </c>
      <c r="BD272" t="str">
        <f t="shared" ca="1" si="325"/>
        <v>No</v>
      </c>
      <c r="BG272" t="str">
        <f t="shared" ca="1" si="326"/>
        <v>No</v>
      </c>
      <c r="BH272">
        <f t="shared" ca="1" si="327"/>
        <v>38</v>
      </c>
      <c r="BI272">
        <f t="shared" ca="1" si="328"/>
        <v>-6</v>
      </c>
      <c r="BJ272">
        <f t="shared" ca="1" si="329"/>
        <v>6</v>
      </c>
      <c r="BK272" t="str">
        <f t="shared" si="330"/>
        <v/>
      </c>
      <c r="BL272" s="26">
        <f t="shared" ca="1" si="331"/>
        <v>8</v>
      </c>
      <c r="BO272" s="26" t="str">
        <f t="shared" ca="1" si="332"/>
        <v>No</v>
      </c>
      <c r="CD272" s="26" t="str">
        <f t="shared" ca="1" si="333"/>
        <v>Yes</v>
      </c>
      <c r="CE272" s="26" t="str">
        <f t="shared" ca="1" si="334"/>
        <v>ETT</v>
      </c>
      <c r="CI272" s="31" t="str">
        <f t="shared" si="335"/>
        <v/>
      </c>
      <c r="CJ272" s="26" t="str">
        <f t="shared" ca="1" si="336"/>
        <v>BS</v>
      </c>
      <c r="CK272" s="26" t="str">
        <f t="shared" ca="1" si="337"/>
        <v>NA</v>
      </c>
      <c r="DN272" s="26" t="str">
        <f t="shared" ca="1" si="338"/>
        <v>Yes</v>
      </c>
      <c r="DV272" t="str">
        <f t="shared" si="339"/>
        <v/>
      </c>
      <c r="DZ272" t="str">
        <f t="shared" si="340"/>
        <v/>
      </c>
      <c r="EA272" t="str">
        <f t="shared" si="341"/>
        <v/>
      </c>
      <c r="EB272" t="str">
        <f t="shared" si="342"/>
        <v/>
      </c>
      <c r="EC272" t="str">
        <f t="shared" si="343"/>
        <v/>
      </c>
      <c r="ED272" t="str">
        <f t="shared" si="344"/>
        <v/>
      </c>
      <c r="EE272" s="34" t="str">
        <f t="shared" si="345"/>
        <v/>
      </c>
      <c r="ER272" s="32" t="str">
        <f t="shared" si="346"/>
        <v/>
      </c>
      <c r="FA272" s="31" t="str">
        <f t="shared" si="347"/>
        <v/>
      </c>
      <c r="FM272" s="31" t="str">
        <f t="shared" si="348"/>
        <v/>
      </c>
      <c r="FQ272" s="26" t="s">
        <v>350</v>
      </c>
      <c r="FR272" s="39" t="str">
        <f t="shared" ca="1" si="349"/>
        <v>GPC</v>
      </c>
      <c r="GO272" t="str">
        <f t="shared" ca="1" si="350"/>
        <v/>
      </c>
      <c r="GP272" t="str">
        <f t="shared" si="351"/>
        <v/>
      </c>
      <c r="GS272" t="str">
        <f t="shared" ca="1" si="352"/>
        <v/>
      </c>
      <c r="GY272" t="str">
        <f t="shared" ca="1" si="353"/>
        <v/>
      </c>
      <c r="GZ272" t="str">
        <f t="shared" si="354"/>
        <v/>
      </c>
      <c r="HF272" t="str">
        <f t="shared" ca="1" si="355"/>
        <v/>
      </c>
      <c r="HG272" s="31" t="str">
        <f t="shared" si="356"/>
        <v/>
      </c>
      <c r="HM272" t="str">
        <f t="shared" ca="1" si="357"/>
        <v/>
      </c>
      <c r="HN272" t="str">
        <f t="shared" si="358"/>
        <v/>
      </c>
      <c r="HT272" t="str">
        <f t="shared" ca="1" si="359"/>
        <v/>
      </c>
      <c r="HU272" t="str">
        <f t="shared" si="360"/>
        <v/>
      </c>
      <c r="IA272" s="37" t="str">
        <f t="shared" ca="1" si="361"/>
        <v/>
      </c>
      <c r="IB272" t="str">
        <f t="shared" si="362"/>
        <v/>
      </c>
      <c r="IH272" s="37" t="str">
        <f t="shared" ca="1" si="363"/>
        <v/>
      </c>
      <c r="II272" t="str">
        <f t="shared" si="364"/>
        <v/>
      </c>
      <c r="JT272" s="26" t="str">
        <f t="shared" si="365"/>
        <v/>
      </c>
      <c r="JV272" t="str">
        <f t="shared" si="366"/>
        <v/>
      </c>
      <c r="KK272" t="str">
        <f t="shared" si="367"/>
        <v/>
      </c>
      <c r="KM272" s="31" t="str">
        <f t="shared" si="368"/>
        <v/>
      </c>
      <c r="KP272" s="38" t="str">
        <f t="shared" si="369"/>
        <v/>
      </c>
      <c r="KX272" t="str">
        <f t="shared" si="370"/>
        <v/>
      </c>
      <c r="KY272" t="str">
        <f t="shared" si="371"/>
        <v/>
      </c>
      <c r="LB272" t="str">
        <f t="shared" si="372"/>
        <v/>
      </c>
      <c r="LD272" t="str">
        <f t="shared" si="373"/>
        <v/>
      </c>
      <c r="LE272" t="str">
        <f t="shared" si="374"/>
        <v/>
      </c>
      <c r="LO272" t="str">
        <f t="shared" si="375"/>
        <v/>
      </c>
    </row>
    <row r="273" spans="1:327" ht="16" x14ac:dyDescent="0.2">
      <c r="A273" t="e">
        <f t="shared" ca="1" si="301"/>
        <v>#N/A</v>
      </c>
      <c r="E273" s="27" t="str">
        <f t="shared" ca="1" si="302"/>
        <v>Jan</v>
      </c>
      <c r="F273" s="27" t="str">
        <f t="shared" ca="1" si="303"/>
        <v>Nov</v>
      </c>
      <c r="G273" s="28" t="str">
        <f t="shared" ca="1" si="304"/>
        <v/>
      </c>
      <c r="H273" t="str">
        <f t="shared" si="305"/>
        <v/>
      </c>
      <c r="I273" s="26">
        <f t="shared" ca="1" si="306"/>
        <v>39</v>
      </c>
      <c r="L273" s="31" t="str">
        <f t="shared" si="307"/>
        <v/>
      </c>
      <c r="O273" s="26">
        <f t="shared" ca="1" si="308"/>
        <v>23</v>
      </c>
      <c r="P273" s="26" t="str">
        <f t="shared" ca="1" si="309"/>
        <v>Yes</v>
      </c>
      <c r="Q273" s="26" t="str">
        <f t="shared" ca="1" si="309"/>
        <v>No</v>
      </c>
      <c r="R273" s="26" t="str">
        <f t="shared" ca="1" si="309"/>
        <v>No</v>
      </c>
      <c r="S273" s="26" t="str">
        <f t="shared" ca="1" si="310"/>
        <v>Hispanic</v>
      </c>
      <c r="T273" s="26" t="str">
        <f t="shared" ca="1" si="311"/>
        <v>No</v>
      </c>
      <c r="U273" s="26">
        <f t="shared" ca="1" si="312"/>
        <v>3902</v>
      </c>
      <c r="X273" s="26" t="str">
        <f t="shared" ca="1" si="313"/>
        <v>No</v>
      </c>
      <c r="Y273" s="26" t="str">
        <f t="shared" ca="1" si="313"/>
        <v>Yes</v>
      </c>
      <c r="Z273" s="26" t="str">
        <f t="shared" ca="1" si="313"/>
        <v>No</v>
      </c>
      <c r="AA273" s="26" t="str">
        <f t="shared" ca="1" si="313"/>
        <v>Yes</v>
      </c>
      <c r="AB273" s="26" t="str">
        <f t="shared" ca="1" si="314"/>
        <v>No</v>
      </c>
      <c r="AG273" s="26" t="str">
        <f t="shared" ca="1" si="315"/>
        <v>Yes</v>
      </c>
      <c r="AH273" s="26" t="str">
        <f t="shared" ca="1" si="315"/>
        <v>Yes</v>
      </c>
      <c r="AI273" s="26" t="str">
        <f t="shared" ca="1" si="315"/>
        <v>No</v>
      </c>
      <c r="AJ273" s="26" t="str">
        <f t="shared" ca="1" si="315"/>
        <v>Yes</v>
      </c>
      <c r="AK273" s="26" t="str">
        <f t="shared" ca="1" si="316"/>
        <v>Yes</v>
      </c>
      <c r="AL273" s="26" t="str">
        <f t="shared" ca="1" si="316"/>
        <v>Yes</v>
      </c>
      <c r="AM273" s="26">
        <f t="shared" ca="1" si="317"/>
        <v>10</v>
      </c>
      <c r="AN273" s="26">
        <f t="shared" ca="1" si="318"/>
        <v>3</v>
      </c>
      <c r="AT273" t="str">
        <f t="shared" ca="1" si="319"/>
        <v>Male</v>
      </c>
      <c r="AU273">
        <f t="shared" ca="1" si="320"/>
        <v>1754</v>
      </c>
      <c r="AV273">
        <f t="shared" ca="1" si="321"/>
        <v>3</v>
      </c>
      <c r="AW273">
        <f t="shared" ca="1" si="322"/>
        <v>36</v>
      </c>
      <c r="AX273">
        <f t="shared" ca="1" si="323"/>
        <v>4</v>
      </c>
      <c r="BB273" t="str">
        <f t="shared" ca="1" si="324"/>
        <v>Vaginal</v>
      </c>
      <c r="BC273" t="str">
        <f t="shared" ca="1" si="325"/>
        <v>No</v>
      </c>
      <c r="BD273" t="str">
        <f t="shared" ca="1" si="325"/>
        <v>Yes</v>
      </c>
      <c r="BG273" t="str">
        <f t="shared" ca="1" si="326"/>
        <v>Yes</v>
      </c>
      <c r="BH273">
        <f t="shared" ca="1" si="327"/>
        <v>37</v>
      </c>
      <c r="BI273">
        <f t="shared" ca="1" si="328"/>
        <v>-14</v>
      </c>
      <c r="BJ273">
        <f t="shared" ca="1" si="329"/>
        <v>6</v>
      </c>
      <c r="BK273" t="str">
        <f t="shared" si="330"/>
        <v/>
      </c>
      <c r="BL273" s="26">
        <f t="shared" ca="1" si="331"/>
        <v>8</v>
      </c>
      <c r="BO273" s="26" t="str">
        <f t="shared" ca="1" si="332"/>
        <v>No</v>
      </c>
      <c r="CD273" s="26" t="str">
        <f t="shared" ca="1" si="333"/>
        <v>No</v>
      </c>
      <c r="CE273" s="26" t="str">
        <f t="shared" ca="1" si="334"/>
        <v>NA</v>
      </c>
      <c r="CI273" s="31" t="str">
        <f t="shared" si="335"/>
        <v/>
      </c>
      <c r="CJ273" s="26" t="str">
        <f t="shared" ca="1" si="336"/>
        <v>NA</v>
      </c>
      <c r="CK273" s="26" t="str">
        <f t="shared" ca="1" si="337"/>
        <v>NA</v>
      </c>
      <c r="DN273" s="26" t="str">
        <f t="shared" ca="1" si="338"/>
        <v>No</v>
      </c>
      <c r="DV273" t="str">
        <f t="shared" si="339"/>
        <v/>
      </c>
      <c r="DZ273" t="str">
        <f t="shared" si="340"/>
        <v/>
      </c>
      <c r="EA273" t="str">
        <f t="shared" si="341"/>
        <v/>
      </c>
      <c r="EB273" t="str">
        <f t="shared" si="342"/>
        <v/>
      </c>
      <c r="EC273" t="str">
        <f t="shared" si="343"/>
        <v/>
      </c>
      <c r="ED273" t="str">
        <f t="shared" si="344"/>
        <v/>
      </c>
      <c r="EE273" s="34" t="str">
        <f t="shared" si="345"/>
        <v/>
      </c>
      <c r="ER273" s="32" t="str">
        <f t="shared" si="346"/>
        <v/>
      </c>
      <c r="FA273" s="31" t="str">
        <f t="shared" si="347"/>
        <v/>
      </c>
      <c r="FM273" s="31" t="str">
        <f t="shared" si="348"/>
        <v/>
      </c>
      <c r="FQ273" s="26" t="s">
        <v>349</v>
      </c>
      <c r="FR273" s="39" t="str">
        <f t="shared" ca="1" si="349"/>
        <v>NA</v>
      </c>
      <c r="GO273" t="str">
        <f t="shared" ca="1" si="350"/>
        <v/>
      </c>
      <c r="GP273" t="str">
        <f t="shared" si="351"/>
        <v/>
      </c>
      <c r="GS273" t="str">
        <f t="shared" ca="1" si="352"/>
        <v/>
      </c>
      <c r="GY273" t="str">
        <f t="shared" ca="1" si="353"/>
        <v/>
      </c>
      <c r="GZ273" t="str">
        <f t="shared" si="354"/>
        <v/>
      </c>
      <c r="HF273" t="str">
        <f t="shared" ca="1" si="355"/>
        <v/>
      </c>
      <c r="HG273" s="31" t="str">
        <f t="shared" si="356"/>
        <v/>
      </c>
      <c r="HM273" t="str">
        <f t="shared" ca="1" si="357"/>
        <v/>
      </c>
      <c r="HN273" t="str">
        <f t="shared" si="358"/>
        <v/>
      </c>
      <c r="HT273" t="str">
        <f t="shared" ca="1" si="359"/>
        <v/>
      </c>
      <c r="HU273" t="str">
        <f t="shared" si="360"/>
        <v/>
      </c>
      <c r="IA273" s="37" t="str">
        <f t="shared" ca="1" si="361"/>
        <v/>
      </c>
      <c r="IB273" t="str">
        <f t="shared" si="362"/>
        <v/>
      </c>
      <c r="IH273" s="37" t="str">
        <f t="shared" ca="1" si="363"/>
        <v/>
      </c>
      <c r="II273" t="str">
        <f t="shared" si="364"/>
        <v/>
      </c>
      <c r="JT273" s="26" t="str">
        <f t="shared" si="365"/>
        <v/>
      </c>
      <c r="JV273" t="str">
        <f t="shared" si="366"/>
        <v/>
      </c>
      <c r="KK273" t="str">
        <f t="shared" si="367"/>
        <v/>
      </c>
      <c r="KM273" s="31" t="str">
        <f t="shared" si="368"/>
        <v/>
      </c>
      <c r="KP273" s="38" t="str">
        <f t="shared" si="369"/>
        <v/>
      </c>
      <c r="KX273" t="str">
        <f t="shared" si="370"/>
        <v/>
      </c>
      <c r="KY273" t="str">
        <f t="shared" si="371"/>
        <v/>
      </c>
      <c r="LB273" t="str">
        <f t="shared" si="372"/>
        <v/>
      </c>
      <c r="LD273" t="str">
        <f t="shared" si="373"/>
        <v/>
      </c>
      <c r="LE273" t="str">
        <f t="shared" si="374"/>
        <v/>
      </c>
      <c r="LO273" t="str">
        <f t="shared" si="375"/>
        <v/>
      </c>
    </row>
    <row r="274" spans="1:327" ht="16" x14ac:dyDescent="0.2">
      <c r="A274" t="e">
        <f t="shared" ca="1" si="301"/>
        <v>#N/A</v>
      </c>
      <c r="E274" s="27" t="str">
        <f t="shared" ca="1" si="302"/>
        <v>Dec</v>
      </c>
      <c r="F274" s="27" t="str">
        <f t="shared" ca="1" si="303"/>
        <v>Nov</v>
      </c>
      <c r="G274" s="28" t="str">
        <f t="shared" ca="1" si="304"/>
        <v/>
      </c>
      <c r="H274" t="str">
        <f t="shared" si="305"/>
        <v/>
      </c>
      <c r="I274" s="26">
        <f t="shared" ca="1" si="306"/>
        <v>28</v>
      </c>
      <c r="L274" s="31" t="str">
        <f t="shared" si="307"/>
        <v/>
      </c>
      <c r="O274" s="26">
        <f t="shared" ca="1" si="308"/>
        <v>38</v>
      </c>
      <c r="P274" s="26" t="str">
        <f t="shared" ca="1" si="309"/>
        <v>Yes</v>
      </c>
      <c r="Q274" s="26" t="str">
        <f t="shared" ca="1" si="309"/>
        <v>Yes</v>
      </c>
      <c r="R274" s="26" t="str">
        <f t="shared" ca="1" si="309"/>
        <v>Yes</v>
      </c>
      <c r="S274" s="26" t="str">
        <f t="shared" ca="1" si="310"/>
        <v>African</v>
      </c>
      <c r="T274" s="26" t="str">
        <f t="shared" ca="1" si="311"/>
        <v>Yes</v>
      </c>
      <c r="U274" s="26">
        <f t="shared" ca="1" si="312"/>
        <v>3552</v>
      </c>
      <c r="X274" s="26" t="str">
        <f t="shared" ca="1" si="313"/>
        <v>No</v>
      </c>
      <c r="Y274" s="26" t="str">
        <f t="shared" ca="1" si="313"/>
        <v>Yes</v>
      </c>
      <c r="Z274" s="26" t="str">
        <f t="shared" ca="1" si="313"/>
        <v>Yes</v>
      </c>
      <c r="AA274" s="26" t="str">
        <f t="shared" ca="1" si="313"/>
        <v>Yes</v>
      </c>
      <c r="AB274" s="26" t="str">
        <f t="shared" ca="1" si="314"/>
        <v>No</v>
      </c>
      <c r="AG274" s="26" t="str">
        <f t="shared" ca="1" si="315"/>
        <v>No</v>
      </c>
      <c r="AH274" s="26" t="str">
        <f t="shared" ca="1" si="315"/>
        <v>Yes</v>
      </c>
      <c r="AI274" s="26" t="str">
        <f t="shared" ca="1" si="315"/>
        <v>Yes</v>
      </c>
      <c r="AJ274" s="26" t="str">
        <f t="shared" ca="1" si="315"/>
        <v>Yes</v>
      </c>
      <c r="AK274" s="26" t="str">
        <f t="shared" ca="1" si="316"/>
        <v>Yes</v>
      </c>
      <c r="AL274" s="26" t="str">
        <f t="shared" ca="1" si="316"/>
        <v>No</v>
      </c>
      <c r="AM274" s="26">
        <f t="shared" ca="1" si="317"/>
        <v>9</v>
      </c>
      <c r="AN274" s="26">
        <f t="shared" ca="1" si="318"/>
        <v>3</v>
      </c>
      <c r="AT274" t="str">
        <f t="shared" ca="1" si="319"/>
        <v>Male</v>
      </c>
      <c r="AU274">
        <f t="shared" ca="1" si="320"/>
        <v>3270</v>
      </c>
      <c r="AV274">
        <f t="shared" ca="1" si="321"/>
        <v>-1</v>
      </c>
      <c r="AW274">
        <f t="shared" ca="1" si="322"/>
        <v>32</v>
      </c>
      <c r="AX274">
        <f t="shared" ca="1" si="323"/>
        <v>5</v>
      </c>
      <c r="BB274" t="str">
        <f t="shared" ca="1" si="324"/>
        <v>Vaginal</v>
      </c>
      <c r="BC274" t="str">
        <f t="shared" ca="1" si="325"/>
        <v>No</v>
      </c>
      <c r="BD274" t="str">
        <f t="shared" ca="1" si="325"/>
        <v>Yes</v>
      </c>
      <c r="BG274" t="str">
        <f t="shared" ca="1" si="326"/>
        <v>No</v>
      </c>
      <c r="BH274">
        <f t="shared" ca="1" si="327"/>
        <v>35</v>
      </c>
      <c r="BI274">
        <f t="shared" ca="1" si="328"/>
        <v>0</v>
      </c>
      <c r="BJ274">
        <f t="shared" ca="1" si="329"/>
        <v>6</v>
      </c>
      <c r="BK274" t="str">
        <f t="shared" si="330"/>
        <v/>
      </c>
      <c r="BL274" s="26">
        <f t="shared" ca="1" si="331"/>
        <v>8</v>
      </c>
      <c r="BO274" s="26" t="str">
        <f t="shared" ca="1" si="332"/>
        <v>No</v>
      </c>
      <c r="CD274" s="26" t="str">
        <f t="shared" ca="1" si="333"/>
        <v>Yes</v>
      </c>
      <c r="CE274" s="26" t="str">
        <f t="shared" ca="1" si="334"/>
        <v>ETT</v>
      </c>
      <c r="CI274" s="31" t="str">
        <f t="shared" si="335"/>
        <v/>
      </c>
      <c r="CJ274" s="26" t="str">
        <f t="shared" ca="1" si="336"/>
        <v>BS</v>
      </c>
      <c r="CK274" s="26" t="str">
        <f t="shared" ca="1" si="337"/>
        <v>NA</v>
      </c>
      <c r="DN274" s="26" t="str">
        <f t="shared" ca="1" si="338"/>
        <v>Yes</v>
      </c>
      <c r="DV274" t="str">
        <f t="shared" si="339"/>
        <v/>
      </c>
      <c r="DZ274" t="str">
        <f t="shared" si="340"/>
        <v/>
      </c>
      <c r="EA274" t="str">
        <f t="shared" si="341"/>
        <v/>
      </c>
      <c r="EB274" t="str">
        <f t="shared" si="342"/>
        <v/>
      </c>
      <c r="EC274" t="str">
        <f t="shared" si="343"/>
        <v/>
      </c>
      <c r="ED274" t="str">
        <f t="shared" si="344"/>
        <v/>
      </c>
      <c r="EE274" s="34" t="str">
        <f t="shared" si="345"/>
        <v/>
      </c>
      <c r="ER274" s="32" t="str">
        <f t="shared" si="346"/>
        <v/>
      </c>
      <c r="FA274" s="31" t="str">
        <f t="shared" si="347"/>
        <v/>
      </c>
      <c r="FM274" s="31" t="str">
        <f t="shared" si="348"/>
        <v/>
      </c>
      <c r="FQ274" s="26" t="s">
        <v>349</v>
      </c>
      <c r="FR274" s="39" t="str">
        <f t="shared" ca="1" si="349"/>
        <v>NA</v>
      </c>
      <c r="GO274" t="str">
        <f t="shared" ca="1" si="350"/>
        <v/>
      </c>
      <c r="GP274" t="str">
        <f t="shared" si="351"/>
        <v/>
      </c>
      <c r="GS274" t="str">
        <f t="shared" ca="1" si="352"/>
        <v/>
      </c>
      <c r="GY274" t="str">
        <f t="shared" ca="1" si="353"/>
        <v/>
      </c>
      <c r="GZ274" t="str">
        <f t="shared" si="354"/>
        <v/>
      </c>
      <c r="HF274" t="str">
        <f t="shared" ca="1" si="355"/>
        <v/>
      </c>
      <c r="HG274" s="31" t="str">
        <f t="shared" si="356"/>
        <v/>
      </c>
      <c r="HM274" t="str">
        <f t="shared" ca="1" si="357"/>
        <v/>
      </c>
      <c r="HN274" t="str">
        <f t="shared" si="358"/>
        <v/>
      </c>
      <c r="HT274" t="str">
        <f t="shared" ca="1" si="359"/>
        <v/>
      </c>
      <c r="HU274" t="str">
        <f t="shared" si="360"/>
        <v/>
      </c>
      <c r="IA274" s="37" t="str">
        <f t="shared" ca="1" si="361"/>
        <v/>
      </c>
      <c r="IB274" t="str">
        <f t="shared" si="362"/>
        <v/>
      </c>
      <c r="IH274" s="37" t="str">
        <f t="shared" ca="1" si="363"/>
        <v/>
      </c>
      <c r="II274" t="str">
        <f t="shared" si="364"/>
        <v/>
      </c>
      <c r="JT274" s="26" t="str">
        <f t="shared" si="365"/>
        <v/>
      </c>
      <c r="JV274" t="str">
        <f t="shared" si="366"/>
        <v/>
      </c>
      <c r="KK274" t="str">
        <f t="shared" si="367"/>
        <v/>
      </c>
      <c r="KM274" s="31" t="str">
        <f t="shared" si="368"/>
        <v/>
      </c>
      <c r="KP274" s="38" t="str">
        <f t="shared" si="369"/>
        <v/>
      </c>
      <c r="KX274" t="str">
        <f t="shared" si="370"/>
        <v/>
      </c>
      <c r="KY274" t="str">
        <f t="shared" si="371"/>
        <v/>
      </c>
      <c r="LB274" t="str">
        <f t="shared" si="372"/>
        <v/>
      </c>
      <c r="LD274" t="str">
        <f t="shared" si="373"/>
        <v/>
      </c>
      <c r="LE274" t="str">
        <f t="shared" si="374"/>
        <v/>
      </c>
      <c r="LO274" t="str">
        <f t="shared" si="375"/>
        <v/>
      </c>
    </row>
    <row r="275" spans="1:327" ht="16" x14ac:dyDescent="0.2">
      <c r="A275" t="e">
        <f t="shared" ca="1" si="301"/>
        <v>#N/A</v>
      </c>
      <c r="E275" s="27" t="str">
        <f t="shared" ca="1" si="302"/>
        <v>Apr</v>
      </c>
      <c r="F275" s="27" t="str">
        <f t="shared" ca="1" si="303"/>
        <v>Sep</v>
      </c>
      <c r="G275" s="28" t="str">
        <f t="shared" ca="1" si="304"/>
        <v/>
      </c>
      <c r="H275" t="str">
        <f t="shared" si="305"/>
        <v/>
      </c>
      <c r="I275" s="26">
        <f t="shared" ca="1" si="306"/>
        <v>81</v>
      </c>
      <c r="L275" s="31" t="str">
        <f t="shared" si="307"/>
        <v/>
      </c>
      <c r="O275" s="26">
        <f t="shared" ca="1" si="308"/>
        <v>34</v>
      </c>
      <c r="P275" s="26" t="str">
        <f t="shared" ca="1" si="309"/>
        <v>Yes</v>
      </c>
      <c r="Q275" s="26" t="str">
        <f t="shared" ca="1" si="309"/>
        <v>Yes</v>
      </c>
      <c r="R275" s="26" t="str">
        <f t="shared" ca="1" si="309"/>
        <v>No</v>
      </c>
      <c r="S275" s="26" t="str">
        <f t="shared" ca="1" si="310"/>
        <v>African</v>
      </c>
      <c r="T275" s="26" t="str">
        <f t="shared" ca="1" si="311"/>
        <v>No</v>
      </c>
      <c r="U275" s="26">
        <f t="shared" ca="1" si="312"/>
        <v>3904</v>
      </c>
      <c r="X275" s="26" t="str">
        <f t="shared" ca="1" si="313"/>
        <v>No</v>
      </c>
      <c r="Y275" s="26" t="str">
        <f t="shared" ca="1" si="313"/>
        <v>No</v>
      </c>
      <c r="Z275" s="26" t="str">
        <f t="shared" ca="1" si="313"/>
        <v>No</v>
      </c>
      <c r="AA275" s="26" t="str">
        <f t="shared" ca="1" si="313"/>
        <v>No</v>
      </c>
      <c r="AB275" s="26" t="str">
        <f t="shared" ca="1" si="314"/>
        <v>No</v>
      </c>
      <c r="AG275" s="26" t="str">
        <f t="shared" ca="1" si="315"/>
        <v>No</v>
      </c>
      <c r="AH275" s="26" t="str">
        <f t="shared" ca="1" si="315"/>
        <v>No</v>
      </c>
      <c r="AI275" s="26" t="str">
        <f t="shared" ca="1" si="315"/>
        <v>Yes</v>
      </c>
      <c r="AJ275" s="26" t="str">
        <f t="shared" ca="1" si="315"/>
        <v>Yes</v>
      </c>
      <c r="AK275" s="26" t="str">
        <f t="shared" ca="1" si="316"/>
        <v>Yes</v>
      </c>
      <c r="AL275" s="26" t="str">
        <f t="shared" ca="1" si="316"/>
        <v>No</v>
      </c>
      <c r="AM275" s="26">
        <f t="shared" ca="1" si="317"/>
        <v>3</v>
      </c>
      <c r="AN275" s="26">
        <f t="shared" ca="1" si="318"/>
        <v>2</v>
      </c>
      <c r="AT275" t="str">
        <f t="shared" ca="1" si="319"/>
        <v>Female</v>
      </c>
      <c r="AU275">
        <f t="shared" ca="1" si="320"/>
        <v>1850</v>
      </c>
      <c r="AV275">
        <f t="shared" ca="1" si="321"/>
        <v>-3</v>
      </c>
      <c r="AW275">
        <f t="shared" ca="1" si="322"/>
        <v>24</v>
      </c>
      <c r="AX275">
        <f t="shared" ca="1" si="323"/>
        <v>0</v>
      </c>
      <c r="BB275" t="str">
        <f t="shared" ca="1" si="324"/>
        <v>ELUCS</v>
      </c>
      <c r="BC275" t="str">
        <f t="shared" ca="1" si="325"/>
        <v>No</v>
      </c>
      <c r="BD275" t="str">
        <f t="shared" ca="1" si="325"/>
        <v>Yes</v>
      </c>
      <c r="BG275" t="str">
        <f t="shared" ca="1" si="326"/>
        <v>Yes</v>
      </c>
      <c r="BH275">
        <f t="shared" ca="1" si="327"/>
        <v>34</v>
      </c>
      <c r="BI275">
        <f t="shared" ca="1" si="328"/>
        <v>-5</v>
      </c>
      <c r="BJ275">
        <f t="shared" ca="1" si="329"/>
        <v>4</v>
      </c>
      <c r="BK275" t="str">
        <f t="shared" si="330"/>
        <v/>
      </c>
      <c r="BL275" s="26">
        <f t="shared" ca="1" si="331"/>
        <v>6</v>
      </c>
      <c r="BO275" s="26" t="str">
        <f t="shared" ca="1" si="332"/>
        <v>No</v>
      </c>
      <c r="CD275" s="26" t="str">
        <f t="shared" ca="1" si="333"/>
        <v>No</v>
      </c>
      <c r="CE275" s="26" t="str">
        <f t="shared" ca="1" si="334"/>
        <v>NA</v>
      </c>
      <c r="CI275" s="31" t="str">
        <f t="shared" si="335"/>
        <v/>
      </c>
      <c r="CJ275" s="26" t="str">
        <f t="shared" ca="1" si="336"/>
        <v>NA</v>
      </c>
      <c r="CK275" s="26" t="str">
        <f t="shared" ca="1" si="337"/>
        <v>No</v>
      </c>
      <c r="DN275" s="26" t="str">
        <f t="shared" ca="1" si="338"/>
        <v>Yes</v>
      </c>
      <c r="DV275" t="str">
        <f t="shared" si="339"/>
        <v/>
      </c>
      <c r="DZ275" t="str">
        <f t="shared" si="340"/>
        <v/>
      </c>
      <c r="EA275" t="str">
        <f t="shared" si="341"/>
        <v/>
      </c>
      <c r="EB275" t="str">
        <f t="shared" si="342"/>
        <v/>
      </c>
      <c r="EC275" t="str">
        <f t="shared" si="343"/>
        <v/>
      </c>
      <c r="ED275" t="str">
        <f t="shared" si="344"/>
        <v/>
      </c>
      <c r="EE275" s="34" t="str">
        <f t="shared" si="345"/>
        <v/>
      </c>
      <c r="ER275" s="32" t="str">
        <f t="shared" si="346"/>
        <v/>
      </c>
      <c r="FA275" s="31" t="str">
        <f t="shared" si="347"/>
        <v/>
      </c>
      <c r="FM275" s="31" t="str">
        <f t="shared" si="348"/>
        <v/>
      </c>
      <c r="FQ275" s="26" t="s">
        <v>350</v>
      </c>
      <c r="FR275" s="39" t="str">
        <f t="shared" ca="1" si="349"/>
        <v>GNB</v>
      </c>
      <c r="GO275" t="str">
        <f t="shared" ca="1" si="350"/>
        <v/>
      </c>
      <c r="GP275" t="str">
        <f t="shared" si="351"/>
        <v/>
      </c>
      <c r="GS275" t="str">
        <f t="shared" ca="1" si="352"/>
        <v/>
      </c>
      <c r="GY275" t="str">
        <f t="shared" ca="1" si="353"/>
        <v/>
      </c>
      <c r="GZ275" t="str">
        <f t="shared" si="354"/>
        <v/>
      </c>
      <c r="HF275" t="str">
        <f t="shared" ca="1" si="355"/>
        <v/>
      </c>
      <c r="HG275" s="31" t="str">
        <f t="shared" si="356"/>
        <v/>
      </c>
      <c r="HM275" t="str">
        <f t="shared" ca="1" si="357"/>
        <v/>
      </c>
      <c r="HN275" t="str">
        <f t="shared" si="358"/>
        <v/>
      </c>
      <c r="HT275" t="str">
        <f t="shared" ca="1" si="359"/>
        <v/>
      </c>
      <c r="HU275" t="str">
        <f t="shared" si="360"/>
        <v/>
      </c>
      <c r="IA275" s="37" t="str">
        <f t="shared" ca="1" si="361"/>
        <v/>
      </c>
      <c r="IB275" t="str">
        <f t="shared" si="362"/>
        <v/>
      </c>
      <c r="IH275" s="37" t="str">
        <f t="shared" ca="1" si="363"/>
        <v/>
      </c>
      <c r="II275" t="str">
        <f t="shared" si="364"/>
        <v/>
      </c>
      <c r="JT275" s="26" t="str">
        <f t="shared" si="365"/>
        <v/>
      </c>
      <c r="JV275" t="str">
        <f t="shared" si="366"/>
        <v/>
      </c>
      <c r="KK275" t="str">
        <f t="shared" si="367"/>
        <v/>
      </c>
      <c r="KM275" s="31" t="str">
        <f t="shared" si="368"/>
        <v/>
      </c>
      <c r="KP275" s="38" t="str">
        <f t="shared" si="369"/>
        <v/>
      </c>
      <c r="KX275" t="str">
        <f t="shared" si="370"/>
        <v/>
      </c>
      <c r="KY275" t="str">
        <f t="shared" si="371"/>
        <v/>
      </c>
      <c r="LB275" t="str">
        <f t="shared" si="372"/>
        <v/>
      </c>
      <c r="LD275" t="str">
        <f t="shared" si="373"/>
        <v/>
      </c>
      <c r="LE275" t="str">
        <f t="shared" si="374"/>
        <v/>
      </c>
      <c r="LO275" t="str">
        <f t="shared" si="375"/>
        <v/>
      </c>
    </row>
    <row r="276" spans="1:327" ht="16" x14ac:dyDescent="0.2">
      <c r="A276" t="e">
        <f t="shared" ca="1" si="301"/>
        <v>#N/A</v>
      </c>
      <c r="E276" s="27" t="str">
        <f t="shared" ca="1" si="302"/>
        <v>Mar</v>
      </c>
      <c r="F276" s="27" t="str">
        <f t="shared" ca="1" si="303"/>
        <v>Oct</v>
      </c>
      <c r="G276" s="28" t="str">
        <f t="shared" ca="1" si="304"/>
        <v/>
      </c>
      <c r="H276" t="str">
        <f t="shared" si="305"/>
        <v/>
      </c>
      <c r="I276" s="26">
        <f t="shared" ca="1" si="306"/>
        <v>64</v>
      </c>
      <c r="L276" s="31" t="str">
        <f t="shared" si="307"/>
        <v/>
      </c>
      <c r="O276" s="26">
        <f t="shared" ca="1" si="308"/>
        <v>16</v>
      </c>
      <c r="P276" s="26" t="str">
        <f t="shared" ca="1" si="309"/>
        <v>Yes</v>
      </c>
      <c r="Q276" s="26" t="str">
        <f t="shared" ca="1" si="309"/>
        <v>No</v>
      </c>
      <c r="R276" s="26" t="str">
        <f t="shared" ca="1" si="309"/>
        <v>Yes</v>
      </c>
      <c r="S276" s="26" t="str">
        <f t="shared" ca="1" si="310"/>
        <v>Caucasian</v>
      </c>
      <c r="T276" s="26" t="str">
        <f t="shared" ca="1" si="311"/>
        <v>Yes</v>
      </c>
      <c r="U276" s="26">
        <f t="shared" ca="1" si="312"/>
        <v>3948</v>
      </c>
      <c r="X276" s="26" t="str">
        <f t="shared" ca="1" si="313"/>
        <v>Yes</v>
      </c>
      <c r="Y276" s="26" t="str">
        <f t="shared" ca="1" si="313"/>
        <v>Yes</v>
      </c>
      <c r="Z276" s="26" t="str">
        <f t="shared" ca="1" si="313"/>
        <v>No</v>
      </c>
      <c r="AA276" s="26" t="str">
        <f t="shared" ca="1" si="313"/>
        <v>No</v>
      </c>
      <c r="AB276" s="26" t="str">
        <f t="shared" ca="1" si="314"/>
        <v>Yes</v>
      </c>
      <c r="AG276" s="26" t="str">
        <f t="shared" ca="1" si="315"/>
        <v>Yes</v>
      </c>
      <c r="AH276" s="26" t="str">
        <f t="shared" ca="1" si="315"/>
        <v>No</v>
      </c>
      <c r="AI276" s="26" t="str">
        <f t="shared" ca="1" si="315"/>
        <v>Yes</v>
      </c>
      <c r="AJ276" s="26" t="str">
        <f t="shared" ca="1" si="315"/>
        <v>No</v>
      </c>
      <c r="AK276" s="26" t="str">
        <f t="shared" ca="1" si="316"/>
        <v>Yes</v>
      </c>
      <c r="AL276" s="26" t="str">
        <f t="shared" ca="1" si="316"/>
        <v>Yes</v>
      </c>
      <c r="AM276" s="26">
        <f t="shared" ca="1" si="317"/>
        <v>10</v>
      </c>
      <c r="AN276" s="26">
        <f t="shared" ca="1" si="318"/>
        <v>3</v>
      </c>
      <c r="AT276" t="str">
        <f t="shared" ca="1" si="319"/>
        <v>Female</v>
      </c>
      <c r="AU276">
        <f t="shared" ca="1" si="320"/>
        <v>2458</v>
      </c>
      <c r="AV276">
        <f t="shared" ca="1" si="321"/>
        <v>3</v>
      </c>
      <c r="AW276">
        <f t="shared" ca="1" si="322"/>
        <v>40</v>
      </c>
      <c r="AX276">
        <f t="shared" ca="1" si="323"/>
        <v>5</v>
      </c>
      <c r="BB276" t="str">
        <f t="shared" ca="1" si="324"/>
        <v>INSTRUMENTAL</v>
      </c>
      <c r="BC276" t="str">
        <f t="shared" ca="1" si="325"/>
        <v>Yes</v>
      </c>
      <c r="BD276" t="str">
        <f t="shared" ca="1" si="325"/>
        <v>Yes</v>
      </c>
      <c r="BG276" t="str">
        <f t="shared" ca="1" si="326"/>
        <v>Yes</v>
      </c>
      <c r="BH276">
        <f t="shared" ca="1" si="327"/>
        <v>34</v>
      </c>
      <c r="BI276">
        <f t="shared" ca="1" si="328"/>
        <v>-16</v>
      </c>
      <c r="BJ276">
        <f t="shared" ca="1" si="329"/>
        <v>1</v>
      </c>
      <c r="BK276" t="str">
        <f t="shared" si="330"/>
        <v/>
      </c>
      <c r="BL276" s="26" t="str">
        <f t="shared" ca="1" si="331"/>
        <v>NA</v>
      </c>
      <c r="BO276" s="26" t="str">
        <f t="shared" ca="1" si="332"/>
        <v>Yes</v>
      </c>
      <c r="CD276" s="26" t="str">
        <f t="shared" ca="1" si="333"/>
        <v>Yes</v>
      </c>
      <c r="CE276" s="26" t="str">
        <f t="shared" ca="1" si="334"/>
        <v>LMA</v>
      </c>
      <c r="CI276" s="31" t="str">
        <f t="shared" si="335"/>
        <v/>
      </c>
      <c r="CJ276" s="26" t="str">
        <f t="shared" ca="1" si="336"/>
        <v>NICU</v>
      </c>
      <c r="CK276" s="26" t="str">
        <f t="shared" ca="1" si="337"/>
        <v>NA</v>
      </c>
      <c r="DN276" s="26" t="str">
        <f t="shared" ca="1" si="338"/>
        <v>No</v>
      </c>
      <c r="DV276" t="str">
        <f t="shared" si="339"/>
        <v/>
      </c>
      <c r="DZ276" t="str">
        <f t="shared" si="340"/>
        <v/>
      </c>
      <c r="EA276" t="str">
        <f t="shared" si="341"/>
        <v/>
      </c>
      <c r="EB276" t="str">
        <f t="shared" si="342"/>
        <v/>
      </c>
      <c r="EC276" t="str">
        <f t="shared" si="343"/>
        <v/>
      </c>
      <c r="ED276" t="str">
        <f t="shared" si="344"/>
        <v/>
      </c>
      <c r="EE276" s="34" t="str">
        <f t="shared" si="345"/>
        <v/>
      </c>
      <c r="ER276" s="32" t="str">
        <f t="shared" si="346"/>
        <v/>
      </c>
      <c r="FA276" s="31" t="str">
        <f t="shared" si="347"/>
        <v/>
      </c>
      <c r="FM276" s="31" t="str">
        <f t="shared" si="348"/>
        <v/>
      </c>
      <c r="FQ276" s="26" t="s">
        <v>350</v>
      </c>
      <c r="FR276" s="39" t="str">
        <f t="shared" ca="1" si="349"/>
        <v>CONS</v>
      </c>
      <c r="GO276" t="str">
        <f t="shared" ca="1" si="350"/>
        <v/>
      </c>
      <c r="GP276" t="str">
        <f t="shared" si="351"/>
        <v/>
      </c>
      <c r="GS276" t="str">
        <f t="shared" ca="1" si="352"/>
        <v/>
      </c>
      <c r="GY276" t="str">
        <f t="shared" ca="1" si="353"/>
        <v/>
      </c>
      <c r="GZ276" t="str">
        <f t="shared" si="354"/>
        <v/>
      </c>
      <c r="HF276" t="str">
        <f t="shared" ca="1" si="355"/>
        <v/>
      </c>
      <c r="HG276" s="31" t="str">
        <f t="shared" si="356"/>
        <v/>
      </c>
      <c r="HM276" t="str">
        <f t="shared" ca="1" si="357"/>
        <v/>
      </c>
      <c r="HN276" t="str">
        <f t="shared" si="358"/>
        <v/>
      </c>
      <c r="HT276" t="str">
        <f t="shared" ca="1" si="359"/>
        <v/>
      </c>
      <c r="HU276" t="str">
        <f t="shared" si="360"/>
        <v/>
      </c>
      <c r="IA276" s="37" t="str">
        <f t="shared" ca="1" si="361"/>
        <v/>
      </c>
      <c r="IB276" t="str">
        <f t="shared" si="362"/>
        <v/>
      </c>
      <c r="IH276" s="37" t="str">
        <f t="shared" ca="1" si="363"/>
        <v/>
      </c>
      <c r="II276" t="str">
        <f t="shared" si="364"/>
        <v/>
      </c>
      <c r="JT276" s="26" t="str">
        <f t="shared" si="365"/>
        <v/>
      </c>
      <c r="JV276" t="str">
        <f t="shared" si="366"/>
        <v/>
      </c>
      <c r="KK276" t="str">
        <f t="shared" si="367"/>
        <v/>
      </c>
      <c r="KM276" s="31" t="str">
        <f t="shared" si="368"/>
        <v/>
      </c>
      <c r="KP276" s="38" t="str">
        <f t="shared" si="369"/>
        <v/>
      </c>
      <c r="KX276" t="str">
        <f t="shared" si="370"/>
        <v/>
      </c>
      <c r="KY276" t="str">
        <f t="shared" si="371"/>
        <v/>
      </c>
      <c r="LB276" t="str">
        <f t="shared" si="372"/>
        <v/>
      </c>
      <c r="LD276" t="str">
        <f t="shared" si="373"/>
        <v/>
      </c>
      <c r="LE276" t="str">
        <f t="shared" si="374"/>
        <v/>
      </c>
      <c r="LO276" t="str">
        <f t="shared" si="375"/>
        <v/>
      </c>
    </row>
    <row r="277" spans="1:327" ht="16" x14ac:dyDescent="0.2">
      <c r="A277" t="e">
        <f t="shared" ca="1" si="301"/>
        <v>#N/A</v>
      </c>
      <c r="E277" s="27" t="str">
        <f t="shared" ca="1" si="302"/>
        <v>Oct</v>
      </c>
      <c r="F277" s="27" t="str">
        <f t="shared" ca="1" si="303"/>
        <v>Nov</v>
      </c>
      <c r="G277" s="28" t="str">
        <f t="shared" ca="1" si="304"/>
        <v/>
      </c>
      <c r="H277" t="str">
        <f t="shared" si="305"/>
        <v/>
      </c>
      <c r="I277" s="26">
        <f t="shared" ca="1" si="306"/>
        <v>52</v>
      </c>
      <c r="L277" s="31" t="str">
        <f t="shared" si="307"/>
        <v/>
      </c>
      <c r="O277" s="26">
        <f t="shared" ca="1" si="308"/>
        <v>42</v>
      </c>
      <c r="P277" s="26" t="str">
        <f t="shared" ca="1" si="309"/>
        <v>Yes</v>
      </c>
      <c r="Q277" s="26" t="str">
        <f t="shared" ca="1" si="309"/>
        <v>No</v>
      </c>
      <c r="R277" s="26" t="str">
        <f t="shared" ca="1" si="309"/>
        <v>No</v>
      </c>
      <c r="S277" s="26" t="str">
        <f t="shared" ca="1" si="310"/>
        <v>Asian</v>
      </c>
      <c r="T277" s="26" t="str">
        <f t="shared" ca="1" si="311"/>
        <v>No</v>
      </c>
      <c r="U277" s="26">
        <f t="shared" ca="1" si="312"/>
        <v>3135</v>
      </c>
      <c r="X277" s="26" t="str">
        <f t="shared" ca="1" si="313"/>
        <v>No</v>
      </c>
      <c r="Y277" s="26" t="str">
        <f t="shared" ca="1" si="313"/>
        <v>No</v>
      </c>
      <c r="Z277" s="26" t="str">
        <f t="shared" ca="1" si="313"/>
        <v>Yes</v>
      </c>
      <c r="AA277" s="26" t="str">
        <f t="shared" ca="1" si="313"/>
        <v>Yes</v>
      </c>
      <c r="AB277" s="26" t="str">
        <f t="shared" ca="1" si="314"/>
        <v>Yes</v>
      </c>
      <c r="AG277" s="26" t="str">
        <f t="shared" ca="1" si="315"/>
        <v>Yes</v>
      </c>
      <c r="AH277" s="26" t="str">
        <f t="shared" ca="1" si="315"/>
        <v>No</v>
      </c>
      <c r="AI277" s="26" t="str">
        <f t="shared" ca="1" si="315"/>
        <v>No</v>
      </c>
      <c r="AJ277" s="26" t="str">
        <f t="shared" ca="1" si="315"/>
        <v>Yes</v>
      </c>
      <c r="AK277" s="26" t="str">
        <f t="shared" ca="1" si="316"/>
        <v>No</v>
      </c>
      <c r="AL277" s="26" t="str">
        <f t="shared" ca="1" si="316"/>
        <v>Yes</v>
      </c>
      <c r="AM277" s="26">
        <f t="shared" ca="1" si="317"/>
        <v>5</v>
      </c>
      <c r="AN277" s="26">
        <f t="shared" ca="1" si="318"/>
        <v>1</v>
      </c>
      <c r="AT277" t="str">
        <f t="shared" ca="1" si="319"/>
        <v>Female</v>
      </c>
      <c r="AU277">
        <f t="shared" ca="1" si="320"/>
        <v>683</v>
      </c>
      <c r="AV277">
        <f t="shared" ca="1" si="321"/>
        <v>3</v>
      </c>
      <c r="AW277">
        <f t="shared" ca="1" si="322"/>
        <v>26</v>
      </c>
      <c r="AX277">
        <f t="shared" ca="1" si="323"/>
        <v>0</v>
      </c>
      <c r="BB277" t="str">
        <f t="shared" ca="1" si="324"/>
        <v>EMLUCS</v>
      </c>
      <c r="BC277" t="str">
        <f t="shared" ca="1" si="325"/>
        <v>Yes</v>
      </c>
      <c r="BD277" t="str">
        <f t="shared" ca="1" si="325"/>
        <v>No</v>
      </c>
      <c r="BG277" t="str">
        <f t="shared" ca="1" si="326"/>
        <v>No</v>
      </c>
      <c r="BH277">
        <f t="shared" ca="1" si="327"/>
        <v>34</v>
      </c>
      <c r="BI277">
        <f t="shared" ca="1" si="328"/>
        <v>-9</v>
      </c>
      <c r="BJ277">
        <f t="shared" ca="1" si="329"/>
        <v>0</v>
      </c>
      <c r="BK277" t="str">
        <f t="shared" si="330"/>
        <v/>
      </c>
      <c r="BL277" s="26" t="str">
        <f t="shared" ca="1" si="331"/>
        <v>NA</v>
      </c>
      <c r="BO277" s="26" t="str">
        <f t="shared" ca="1" si="332"/>
        <v>Yes</v>
      </c>
      <c r="CD277" s="26" t="str">
        <f t="shared" ca="1" si="333"/>
        <v>Yes</v>
      </c>
      <c r="CE277" s="26" t="str">
        <f t="shared" ca="1" si="334"/>
        <v>ETT</v>
      </c>
      <c r="CI277" s="31" t="str">
        <f t="shared" si="335"/>
        <v/>
      </c>
      <c r="CJ277" s="26" t="str">
        <f t="shared" ca="1" si="336"/>
        <v>BS</v>
      </c>
      <c r="CK277" s="26" t="str">
        <f t="shared" ca="1" si="337"/>
        <v>No</v>
      </c>
      <c r="DN277" s="26" t="str">
        <f t="shared" ca="1" si="338"/>
        <v>Yes</v>
      </c>
      <c r="DV277" t="str">
        <f t="shared" si="339"/>
        <v/>
      </c>
      <c r="DZ277" t="str">
        <f t="shared" si="340"/>
        <v/>
      </c>
      <c r="EA277" t="str">
        <f t="shared" si="341"/>
        <v/>
      </c>
      <c r="EB277" t="str">
        <f t="shared" si="342"/>
        <v/>
      </c>
      <c r="EC277" t="str">
        <f t="shared" si="343"/>
        <v/>
      </c>
      <c r="ED277" t="str">
        <f t="shared" si="344"/>
        <v/>
      </c>
      <c r="EE277" s="34" t="str">
        <f t="shared" si="345"/>
        <v/>
      </c>
      <c r="ER277" s="32" t="str">
        <f t="shared" si="346"/>
        <v/>
      </c>
      <c r="FA277" s="31" t="str">
        <f t="shared" si="347"/>
        <v/>
      </c>
      <c r="FM277" s="31" t="str">
        <f t="shared" si="348"/>
        <v/>
      </c>
      <c r="FQ277" s="26" t="s">
        <v>349</v>
      </c>
      <c r="FR277" s="39" t="str">
        <f t="shared" ca="1" si="349"/>
        <v>NA</v>
      </c>
      <c r="GO277" t="str">
        <f t="shared" ca="1" si="350"/>
        <v/>
      </c>
      <c r="GP277" t="str">
        <f t="shared" si="351"/>
        <v/>
      </c>
      <c r="GS277" t="str">
        <f t="shared" ca="1" si="352"/>
        <v/>
      </c>
      <c r="GY277" t="str">
        <f t="shared" ca="1" si="353"/>
        <v/>
      </c>
      <c r="GZ277" t="str">
        <f t="shared" si="354"/>
        <v/>
      </c>
      <c r="HF277" t="str">
        <f t="shared" ca="1" si="355"/>
        <v/>
      </c>
      <c r="HG277" s="31" t="str">
        <f t="shared" si="356"/>
        <v/>
      </c>
      <c r="HM277" t="str">
        <f t="shared" ca="1" si="357"/>
        <v/>
      </c>
      <c r="HN277" t="str">
        <f t="shared" si="358"/>
        <v/>
      </c>
      <c r="HT277" t="str">
        <f t="shared" ca="1" si="359"/>
        <v/>
      </c>
      <c r="HU277" t="str">
        <f t="shared" si="360"/>
        <v/>
      </c>
      <c r="IA277" s="37" t="str">
        <f t="shared" ca="1" si="361"/>
        <v/>
      </c>
      <c r="IB277" t="str">
        <f t="shared" si="362"/>
        <v/>
      </c>
      <c r="IH277" s="37" t="str">
        <f t="shared" ca="1" si="363"/>
        <v/>
      </c>
      <c r="II277" t="str">
        <f t="shared" si="364"/>
        <v/>
      </c>
      <c r="JT277" s="26" t="str">
        <f t="shared" si="365"/>
        <v/>
      </c>
      <c r="JV277" t="str">
        <f t="shared" si="366"/>
        <v/>
      </c>
      <c r="KK277" t="str">
        <f t="shared" si="367"/>
        <v/>
      </c>
      <c r="KM277" s="31" t="str">
        <f t="shared" si="368"/>
        <v/>
      </c>
      <c r="KP277" s="38" t="str">
        <f t="shared" si="369"/>
        <v/>
      </c>
      <c r="KX277" t="str">
        <f t="shared" si="370"/>
        <v/>
      </c>
      <c r="KY277" t="str">
        <f t="shared" si="371"/>
        <v/>
      </c>
      <c r="LB277" t="str">
        <f t="shared" si="372"/>
        <v/>
      </c>
      <c r="LD277" t="str">
        <f t="shared" si="373"/>
        <v/>
      </c>
      <c r="LE277" t="str">
        <f t="shared" si="374"/>
        <v/>
      </c>
      <c r="LO277" t="str">
        <f t="shared" si="375"/>
        <v/>
      </c>
    </row>
    <row r="278" spans="1:327" ht="16" x14ac:dyDescent="0.2">
      <c r="A278" t="e">
        <f t="shared" ca="1" si="301"/>
        <v>#N/A</v>
      </c>
      <c r="E278" s="27" t="str">
        <f t="shared" ca="1" si="302"/>
        <v>Apr</v>
      </c>
      <c r="F278" s="27" t="str">
        <f t="shared" ca="1" si="303"/>
        <v>Sep</v>
      </c>
      <c r="G278" s="28" t="str">
        <f t="shared" ca="1" si="304"/>
        <v/>
      </c>
      <c r="H278" t="str">
        <f t="shared" si="305"/>
        <v/>
      </c>
      <c r="I278" s="26">
        <f t="shared" ca="1" si="306"/>
        <v>16</v>
      </c>
      <c r="L278" s="31" t="str">
        <f t="shared" si="307"/>
        <v/>
      </c>
      <c r="O278" s="26">
        <f t="shared" ca="1" si="308"/>
        <v>45</v>
      </c>
      <c r="P278" s="26" t="str">
        <f t="shared" ca="1" si="309"/>
        <v>No</v>
      </c>
      <c r="Q278" s="26" t="str">
        <f t="shared" ca="1" si="309"/>
        <v>Yes</v>
      </c>
      <c r="R278" s="26" t="str">
        <f t="shared" ca="1" si="309"/>
        <v>Yes</v>
      </c>
      <c r="S278" s="26" t="str">
        <f t="shared" ca="1" si="310"/>
        <v>Eskimo</v>
      </c>
      <c r="T278" s="26" t="str">
        <f t="shared" ca="1" si="311"/>
        <v>Yes</v>
      </c>
      <c r="U278" s="26">
        <f t="shared" ca="1" si="312"/>
        <v>3373</v>
      </c>
      <c r="X278" s="26" t="str">
        <f t="shared" ca="1" si="313"/>
        <v>Yes</v>
      </c>
      <c r="Y278" s="26" t="str">
        <f t="shared" ca="1" si="313"/>
        <v>No</v>
      </c>
      <c r="Z278" s="26" t="str">
        <f t="shared" ca="1" si="313"/>
        <v>No</v>
      </c>
      <c r="AA278" s="26" t="str">
        <f t="shared" ca="1" si="313"/>
        <v>Yes</v>
      </c>
      <c r="AB278" s="26" t="str">
        <f t="shared" ca="1" si="314"/>
        <v>Yes</v>
      </c>
      <c r="AG278" s="26" t="str">
        <f t="shared" ca="1" si="315"/>
        <v>Yes</v>
      </c>
      <c r="AH278" s="26" t="str">
        <f t="shared" ca="1" si="315"/>
        <v>Yes</v>
      </c>
      <c r="AI278" s="26" t="str">
        <f t="shared" ca="1" si="315"/>
        <v>Yes</v>
      </c>
      <c r="AJ278" s="26" t="str">
        <f t="shared" ca="1" si="315"/>
        <v>No</v>
      </c>
      <c r="AK278" s="26" t="str">
        <f t="shared" ca="1" si="316"/>
        <v>Yes</v>
      </c>
      <c r="AL278" s="26" t="str">
        <f t="shared" ca="1" si="316"/>
        <v>Yes</v>
      </c>
      <c r="AM278" s="26">
        <f t="shared" ca="1" si="317"/>
        <v>8</v>
      </c>
      <c r="AN278" s="26">
        <f t="shared" ca="1" si="318"/>
        <v>1</v>
      </c>
      <c r="AT278" t="str">
        <f t="shared" ca="1" si="319"/>
        <v>Female</v>
      </c>
      <c r="AU278">
        <f t="shared" ca="1" si="320"/>
        <v>3458</v>
      </c>
      <c r="AV278">
        <f t="shared" ca="1" si="321"/>
        <v>-2</v>
      </c>
      <c r="AW278">
        <f t="shared" ca="1" si="322"/>
        <v>36</v>
      </c>
      <c r="AX278">
        <f t="shared" ca="1" si="323"/>
        <v>1</v>
      </c>
      <c r="BB278" t="str">
        <f t="shared" ca="1" si="324"/>
        <v>EMLUCS</v>
      </c>
      <c r="BC278" t="str">
        <f t="shared" ca="1" si="325"/>
        <v>Yes</v>
      </c>
      <c r="BD278" t="str">
        <f t="shared" ca="1" si="325"/>
        <v>No</v>
      </c>
      <c r="BG278" t="str">
        <f t="shared" ca="1" si="326"/>
        <v>Yes</v>
      </c>
      <c r="BH278">
        <f t="shared" ca="1" si="327"/>
        <v>37</v>
      </c>
      <c r="BI278">
        <f t="shared" ca="1" si="328"/>
        <v>-9</v>
      </c>
      <c r="BJ278">
        <f t="shared" ca="1" si="329"/>
        <v>2</v>
      </c>
      <c r="BK278" t="str">
        <f t="shared" si="330"/>
        <v/>
      </c>
      <c r="BL278" s="26" t="str">
        <f t="shared" ca="1" si="331"/>
        <v>NA</v>
      </c>
      <c r="BO278" s="26" t="str">
        <f t="shared" ca="1" si="332"/>
        <v>Yes</v>
      </c>
      <c r="CD278" s="26" t="str">
        <f t="shared" ca="1" si="333"/>
        <v>Yes</v>
      </c>
      <c r="CE278" s="26" t="str">
        <f t="shared" ca="1" si="334"/>
        <v>MIST</v>
      </c>
      <c r="CI278" s="31" t="str">
        <f t="shared" si="335"/>
        <v/>
      </c>
      <c r="CJ278" s="26" t="str">
        <f t="shared" ca="1" si="336"/>
        <v>NICU</v>
      </c>
      <c r="CK278" s="26" t="str">
        <f t="shared" ca="1" si="337"/>
        <v>NA</v>
      </c>
      <c r="DN278" s="26" t="str">
        <f t="shared" ca="1" si="338"/>
        <v>No</v>
      </c>
      <c r="DV278" t="str">
        <f t="shared" si="339"/>
        <v/>
      </c>
      <c r="DZ278" t="str">
        <f t="shared" si="340"/>
        <v/>
      </c>
      <c r="EA278" t="str">
        <f t="shared" si="341"/>
        <v/>
      </c>
      <c r="EB278" t="str">
        <f t="shared" si="342"/>
        <v/>
      </c>
      <c r="EC278" t="str">
        <f t="shared" si="343"/>
        <v/>
      </c>
      <c r="ED278" t="str">
        <f t="shared" si="344"/>
        <v/>
      </c>
      <c r="EE278" s="34" t="str">
        <f t="shared" si="345"/>
        <v/>
      </c>
      <c r="ER278" s="32" t="str">
        <f t="shared" si="346"/>
        <v/>
      </c>
      <c r="FA278" s="31" t="str">
        <f t="shared" si="347"/>
        <v/>
      </c>
      <c r="FM278" s="31" t="str">
        <f t="shared" si="348"/>
        <v/>
      </c>
      <c r="FQ278" s="26" t="s">
        <v>349</v>
      </c>
      <c r="FR278" s="39" t="str">
        <f t="shared" ca="1" si="349"/>
        <v>NA</v>
      </c>
      <c r="GO278" t="str">
        <f t="shared" ca="1" si="350"/>
        <v/>
      </c>
      <c r="GP278" t="str">
        <f t="shared" si="351"/>
        <v/>
      </c>
      <c r="GS278" t="str">
        <f t="shared" ca="1" si="352"/>
        <v/>
      </c>
      <c r="GY278" t="str">
        <f t="shared" ca="1" si="353"/>
        <v/>
      </c>
      <c r="GZ278" t="str">
        <f t="shared" si="354"/>
        <v/>
      </c>
      <c r="HF278" t="str">
        <f t="shared" ca="1" si="355"/>
        <v/>
      </c>
      <c r="HG278" s="31" t="str">
        <f t="shared" si="356"/>
        <v/>
      </c>
      <c r="HM278" t="str">
        <f t="shared" ca="1" si="357"/>
        <v/>
      </c>
      <c r="HN278" t="str">
        <f t="shared" si="358"/>
        <v/>
      </c>
      <c r="HT278" t="str">
        <f t="shared" ca="1" si="359"/>
        <v/>
      </c>
      <c r="HU278" t="str">
        <f t="shared" si="360"/>
        <v/>
      </c>
      <c r="IA278" s="37" t="str">
        <f t="shared" ca="1" si="361"/>
        <v/>
      </c>
      <c r="IB278" t="str">
        <f t="shared" si="362"/>
        <v/>
      </c>
      <c r="IH278" s="37" t="str">
        <f t="shared" ca="1" si="363"/>
        <v/>
      </c>
      <c r="II278" t="str">
        <f t="shared" si="364"/>
        <v/>
      </c>
      <c r="JT278" s="26" t="str">
        <f t="shared" si="365"/>
        <v/>
      </c>
      <c r="JV278" t="str">
        <f t="shared" si="366"/>
        <v/>
      </c>
      <c r="KK278" t="str">
        <f t="shared" si="367"/>
        <v/>
      </c>
      <c r="KM278" s="31" t="str">
        <f t="shared" si="368"/>
        <v/>
      </c>
      <c r="KP278" s="38" t="str">
        <f t="shared" si="369"/>
        <v/>
      </c>
      <c r="KX278" t="str">
        <f t="shared" si="370"/>
        <v/>
      </c>
      <c r="KY278" t="str">
        <f t="shared" si="371"/>
        <v/>
      </c>
      <c r="LB278" t="str">
        <f t="shared" si="372"/>
        <v/>
      </c>
      <c r="LD278" t="str">
        <f t="shared" si="373"/>
        <v/>
      </c>
      <c r="LE278" t="str">
        <f t="shared" si="374"/>
        <v/>
      </c>
      <c r="LO278" t="str">
        <f t="shared" si="375"/>
        <v/>
      </c>
    </row>
    <row r="279" spans="1:327" ht="16" x14ac:dyDescent="0.2">
      <c r="A279" t="e">
        <f t="shared" ca="1" si="301"/>
        <v>#N/A</v>
      </c>
      <c r="E279" s="27" t="str">
        <f t="shared" ca="1" si="302"/>
        <v>Jun</v>
      </c>
      <c r="F279" s="27" t="str">
        <f t="shared" ca="1" si="303"/>
        <v>Apr</v>
      </c>
      <c r="G279" s="28" t="str">
        <f t="shared" ca="1" si="304"/>
        <v/>
      </c>
      <c r="H279" t="str">
        <f t="shared" si="305"/>
        <v/>
      </c>
      <c r="I279" s="26">
        <f t="shared" ca="1" si="306"/>
        <v>66</v>
      </c>
      <c r="L279" s="31" t="str">
        <f t="shared" si="307"/>
        <v/>
      </c>
      <c r="O279" s="26">
        <f t="shared" ca="1" si="308"/>
        <v>19</v>
      </c>
      <c r="P279" s="26" t="str">
        <f t="shared" ca="1" si="309"/>
        <v>No</v>
      </c>
      <c r="Q279" s="26" t="str">
        <f t="shared" ca="1" si="309"/>
        <v>Yes</v>
      </c>
      <c r="R279" s="26" t="str">
        <f t="shared" ca="1" si="309"/>
        <v>Yes</v>
      </c>
      <c r="S279" s="26" t="str">
        <f t="shared" ca="1" si="310"/>
        <v>Hispanic</v>
      </c>
      <c r="T279" s="26" t="str">
        <f t="shared" ca="1" si="311"/>
        <v>No</v>
      </c>
      <c r="U279" s="26">
        <f t="shared" ca="1" si="312"/>
        <v>3525</v>
      </c>
      <c r="X279" s="26" t="str">
        <f t="shared" ca="1" si="313"/>
        <v>No</v>
      </c>
      <c r="Y279" s="26" t="str">
        <f t="shared" ca="1" si="313"/>
        <v>No</v>
      </c>
      <c r="Z279" s="26" t="str">
        <f t="shared" ca="1" si="313"/>
        <v>Yes</v>
      </c>
      <c r="AA279" s="26" t="str">
        <f t="shared" ca="1" si="313"/>
        <v>Yes</v>
      </c>
      <c r="AB279" s="26" t="str">
        <f t="shared" ca="1" si="314"/>
        <v>Yes</v>
      </c>
      <c r="AG279" s="26" t="str">
        <f t="shared" ca="1" si="315"/>
        <v>No</v>
      </c>
      <c r="AH279" s="26" t="str">
        <f t="shared" ca="1" si="315"/>
        <v>Yes</v>
      </c>
      <c r="AI279" s="26" t="str">
        <f t="shared" ca="1" si="315"/>
        <v>Yes</v>
      </c>
      <c r="AJ279" s="26" t="str">
        <f t="shared" ca="1" si="315"/>
        <v>Yes</v>
      </c>
      <c r="AK279" s="26" t="str">
        <f t="shared" ca="1" si="316"/>
        <v>No</v>
      </c>
      <c r="AL279" s="26" t="str">
        <f t="shared" ca="1" si="316"/>
        <v>Yes</v>
      </c>
      <c r="AM279" s="26">
        <f t="shared" ca="1" si="317"/>
        <v>1</v>
      </c>
      <c r="AN279" s="26">
        <f t="shared" ca="1" si="318"/>
        <v>2</v>
      </c>
      <c r="AT279" t="str">
        <f t="shared" ca="1" si="319"/>
        <v>Male</v>
      </c>
      <c r="AU279">
        <f t="shared" ca="1" si="320"/>
        <v>1781</v>
      </c>
      <c r="AV279">
        <f t="shared" ca="1" si="321"/>
        <v>2</v>
      </c>
      <c r="AW279">
        <f t="shared" ca="1" si="322"/>
        <v>36</v>
      </c>
      <c r="AX279">
        <f t="shared" ca="1" si="323"/>
        <v>0</v>
      </c>
      <c r="BB279" t="str">
        <f t="shared" ca="1" si="324"/>
        <v>INSTRUMENTAL</v>
      </c>
      <c r="BC279" t="str">
        <f t="shared" ca="1" si="325"/>
        <v>Yes</v>
      </c>
      <c r="BD279" t="str">
        <f t="shared" ca="1" si="325"/>
        <v>No</v>
      </c>
      <c r="BG279" t="str">
        <f t="shared" ca="1" si="326"/>
        <v>No</v>
      </c>
      <c r="BH279">
        <f t="shared" ca="1" si="327"/>
        <v>38</v>
      </c>
      <c r="BI279">
        <f t="shared" ca="1" si="328"/>
        <v>3</v>
      </c>
      <c r="BJ279">
        <f t="shared" ca="1" si="329"/>
        <v>7</v>
      </c>
      <c r="BK279" t="str">
        <f t="shared" si="330"/>
        <v/>
      </c>
      <c r="BL279" s="26">
        <f t="shared" ca="1" si="331"/>
        <v>9</v>
      </c>
      <c r="BO279" s="26" t="str">
        <f t="shared" ca="1" si="332"/>
        <v>No</v>
      </c>
      <c r="CD279" s="26" t="str">
        <f t="shared" ca="1" si="333"/>
        <v>Yes</v>
      </c>
      <c r="CE279" s="26" t="str">
        <f t="shared" ca="1" si="334"/>
        <v>ETT</v>
      </c>
      <c r="CI279" s="31" t="str">
        <f t="shared" si="335"/>
        <v/>
      </c>
      <c r="CJ279" s="26" t="str">
        <f t="shared" ca="1" si="336"/>
        <v>NICU</v>
      </c>
      <c r="CK279" s="26" t="str">
        <f t="shared" ca="1" si="337"/>
        <v>NA</v>
      </c>
      <c r="DN279" s="26" t="str">
        <f t="shared" ca="1" si="338"/>
        <v>Yes</v>
      </c>
      <c r="DV279" t="str">
        <f t="shared" si="339"/>
        <v/>
      </c>
      <c r="DZ279" t="str">
        <f t="shared" si="340"/>
        <v/>
      </c>
      <c r="EA279" t="str">
        <f t="shared" si="341"/>
        <v/>
      </c>
      <c r="EB279" t="str">
        <f t="shared" si="342"/>
        <v/>
      </c>
      <c r="EC279" t="str">
        <f t="shared" si="343"/>
        <v/>
      </c>
      <c r="ED279" t="str">
        <f t="shared" si="344"/>
        <v/>
      </c>
      <c r="EE279" s="34" t="str">
        <f t="shared" si="345"/>
        <v/>
      </c>
      <c r="ER279" s="32" t="str">
        <f t="shared" si="346"/>
        <v/>
      </c>
      <c r="FA279" s="31" t="str">
        <f t="shared" si="347"/>
        <v/>
      </c>
      <c r="FM279" s="31" t="str">
        <f t="shared" si="348"/>
        <v/>
      </c>
      <c r="FQ279" s="26" t="s">
        <v>350</v>
      </c>
      <c r="FR279" s="39" t="str">
        <f t="shared" ca="1" si="349"/>
        <v>GPC</v>
      </c>
      <c r="GO279" t="str">
        <f t="shared" ca="1" si="350"/>
        <v/>
      </c>
      <c r="GP279" t="str">
        <f t="shared" si="351"/>
        <v/>
      </c>
      <c r="GS279" t="str">
        <f t="shared" ca="1" si="352"/>
        <v/>
      </c>
      <c r="GY279" t="str">
        <f t="shared" ca="1" si="353"/>
        <v/>
      </c>
      <c r="GZ279" t="str">
        <f t="shared" si="354"/>
        <v/>
      </c>
      <c r="HF279" t="str">
        <f t="shared" ca="1" si="355"/>
        <v/>
      </c>
      <c r="HG279" s="31" t="str">
        <f t="shared" si="356"/>
        <v/>
      </c>
      <c r="HM279" t="str">
        <f t="shared" ca="1" si="357"/>
        <v/>
      </c>
      <c r="HN279" t="str">
        <f t="shared" si="358"/>
        <v/>
      </c>
      <c r="HT279" t="str">
        <f t="shared" ca="1" si="359"/>
        <v/>
      </c>
      <c r="HU279" t="str">
        <f t="shared" si="360"/>
        <v/>
      </c>
      <c r="IA279" s="37" t="str">
        <f t="shared" ca="1" si="361"/>
        <v/>
      </c>
      <c r="IB279" t="str">
        <f t="shared" si="362"/>
        <v/>
      </c>
      <c r="IH279" s="37" t="str">
        <f t="shared" ca="1" si="363"/>
        <v/>
      </c>
      <c r="II279" t="str">
        <f t="shared" si="364"/>
        <v/>
      </c>
      <c r="JT279" s="26" t="str">
        <f t="shared" si="365"/>
        <v/>
      </c>
      <c r="JV279" t="str">
        <f t="shared" si="366"/>
        <v/>
      </c>
      <c r="KK279" t="str">
        <f t="shared" si="367"/>
        <v/>
      </c>
      <c r="KM279" s="31" t="str">
        <f t="shared" si="368"/>
        <v/>
      </c>
      <c r="KP279" s="38" t="str">
        <f t="shared" si="369"/>
        <v/>
      </c>
      <c r="KX279" t="str">
        <f t="shared" si="370"/>
        <v/>
      </c>
      <c r="KY279" t="str">
        <f t="shared" si="371"/>
        <v/>
      </c>
      <c r="LB279" t="str">
        <f t="shared" si="372"/>
        <v/>
      </c>
      <c r="LD279" t="str">
        <f t="shared" si="373"/>
        <v/>
      </c>
      <c r="LE279" t="str">
        <f t="shared" si="374"/>
        <v/>
      </c>
      <c r="LO279" t="str">
        <f t="shared" si="375"/>
        <v/>
      </c>
    </row>
    <row r="280" spans="1:327" ht="16" x14ac:dyDescent="0.2">
      <c r="A280" t="e">
        <f t="shared" ca="1" si="301"/>
        <v>#N/A</v>
      </c>
      <c r="E280" s="27" t="str">
        <f t="shared" ca="1" si="302"/>
        <v>Aug</v>
      </c>
      <c r="F280" s="27" t="str">
        <f t="shared" ca="1" si="303"/>
        <v>Sep</v>
      </c>
      <c r="G280" s="28" t="str">
        <f t="shared" ca="1" si="304"/>
        <v/>
      </c>
      <c r="H280" t="str">
        <f t="shared" si="305"/>
        <v/>
      </c>
      <c r="I280" s="26">
        <f t="shared" ca="1" si="306"/>
        <v>92</v>
      </c>
      <c r="L280" s="31" t="str">
        <f t="shared" si="307"/>
        <v/>
      </c>
      <c r="O280" s="26">
        <f t="shared" ca="1" si="308"/>
        <v>33</v>
      </c>
      <c r="P280" s="26" t="str">
        <f t="shared" ca="1" si="309"/>
        <v>No</v>
      </c>
      <c r="Q280" s="26" t="str">
        <f t="shared" ca="1" si="309"/>
        <v>No</v>
      </c>
      <c r="R280" s="26" t="str">
        <f t="shared" ca="1" si="309"/>
        <v>No</v>
      </c>
      <c r="S280" s="26" t="str">
        <f t="shared" ca="1" si="310"/>
        <v>African</v>
      </c>
      <c r="T280" s="26" t="str">
        <f t="shared" ca="1" si="311"/>
        <v>Yes</v>
      </c>
      <c r="U280" s="26">
        <f t="shared" ca="1" si="312"/>
        <v>3427</v>
      </c>
      <c r="X280" s="26" t="str">
        <f t="shared" ca="1" si="313"/>
        <v>No</v>
      </c>
      <c r="Y280" s="26" t="str">
        <f t="shared" ca="1" si="313"/>
        <v>No</v>
      </c>
      <c r="Z280" s="26" t="str">
        <f t="shared" ca="1" si="313"/>
        <v>Yes</v>
      </c>
      <c r="AA280" s="26" t="str">
        <f t="shared" ca="1" si="313"/>
        <v>Yes</v>
      </c>
      <c r="AB280" s="26" t="str">
        <f t="shared" ca="1" si="314"/>
        <v>Yes</v>
      </c>
      <c r="AG280" s="26" t="str">
        <f t="shared" ca="1" si="315"/>
        <v>Yes</v>
      </c>
      <c r="AH280" s="26" t="str">
        <f t="shared" ca="1" si="315"/>
        <v>Yes</v>
      </c>
      <c r="AI280" s="26" t="str">
        <f t="shared" ca="1" si="315"/>
        <v>Yes</v>
      </c>
      <c r="AJ280" s="26" t="str">
        <f t="shared" ca="1" si="315"/>
        <v>Yes</v>
      </c>
      <c r="AK280" s="26" t="str">
        <f t="shared" ca="1" si="316"/>
        <v>Yes</v>
      </c>
      <c r="AL280" s="26" t="str">
        <f t="shared" ca="1" si="316"/>
        <v>Yes</v>
      </c>
      <c r="AM280" s="26">
        <f t="shared" ca="1" si="317"/>
        <v>5</v>
      </c>
      <c r="AN280" s="26">
        <f t="shared" ca="1" si="318"/>
        <v>1</v>
      </c>
      <c r="AT280" t="str">
        <f t="shared" ca="1" si="319"/>
        <v>Female</v>
      </c>
      <c r="AU280">
        <f t="shared" ca="1" si="320"/>
        <v>3058</v>
      </c>
      <c r="AV280">
        <f t="shared" ca="1" si="321"/>
        <v>2</v>
      </c>
      <c r="AW280">
        <f t="shared" ca="1" si="322"/>
        <v>27</v>
      </c>
      <c r="AX280">
        <f t="shared" ca="1" si="323"/>
        <v>3</v>
      </c>
      <c r="BB280" t="str">
        <f t="shared" ca="1" si="324"/>
        <v>EMLUCS</v>
      </c>
      <c r="BC280" t="str">
        <f t="shared" ca="1" si="325"/>
        <v>Yes</v>
      </c>
      <c r="BD280" t="str">
        <f t="shared" ca="1" si="325"/>
        <v>No</v>
      </c>
      <c r="BG280" t="str">
        <f t="shared" ca="1" si="326"/>
        <v>No</v>
      </c>
      <c r="BH280">
        <f t="shared" ca="1" si="327"/>
        <v>36</v>
      </c>
      <c r="BI280">
        <f t="shared" ca="1" si="328"/>
        <v>-1</v>
      </c>
      <c r="BJ280">
        <f t="shared" ca="1" si="329"/>
        <v>1</v>
      </c>
      <c r="BK280" t="str">
        <f t="shared" si="330"/>
        <v/>
      </c>
      <c r="BL280" s="26" t="str">
        <f t="shared" ca="1" si="331"/>
        <v>NA</v>
      </c>
      <c r="BO280" s="26" t="str">
        <f t="shared" ca="1" si="332"/>
        <v>Yes</v>
      </c>
      <c r="CD280" s="26" t="str">
        <f t="shared" ca="1" si="333"/>
        <v>Yes</v>
      </c>
      <c r="CE280" s="26" t="str">
        <f t="shared" ca="1" si="334"/>
        <v>ETT</v>
      </c>
      <c r="CI280" s="31" t="str">
        <f t="shared" si="335"/>
        <v/>
      </c>
      <c r="CJ280" s="26" t="str">
        <f t="shared" ca="1" si="336"/>
        <v>BS</v>
      </c>
      <c r="CK280" s="26" t="str">
        <f t="shared" ca="1" si="337"/>
        <v>Yes</v>
      </c>
      <c r="DN280" s="26" t="str">
        <f t="shared" ca="1" si="338"/>
        <v>No</v>
      </c>
      <c r="DV280" t="str">
        <f t="shared" si="339"/>
        <v/>
      </c>
      <c r="DZ280" t="str">
        <f t="shared" si="340"/>
        <v/>
      </c>
      <c r="EA280" t="str">
        <f t="shared" si="341"/>
        <v/>
      </c>
      <c r="EB280" t="str">
        <f t="shared" si="342"/>
        <v/>
      </c>
      <c r="EC280" t="str">
        <f t="shared" si="343"/>
        <v/>
      </c>
      <c r="ED280" t="str">
        <f t="shared" si="344"/>
        <v/>
      </c>
      <c r="EE280" s="34" t="str">
        <f t="shared" si="345"/>
        <v/>
      </c>
      <c r="ER280" s="32" t="str">
        <f t="shared" si="346"/>
        <v/>
      </c>
      <c r="FA280" s="31" t="str">
        <f t="shared" si="347"/>
        <v/>
      </c>
      <c r="FM280" s="31" t="str">
        <f t="shared" si="348"/>
        <v/>
      </c>
      <c r="FQ280" s="26" t="s">
        <v>349</v>
      </c>
      <c r="FR280" s="39" t="str">
        <f t="shared" ca="1" si="349"/>
        <v>NA</v>
      </c>
      <c r="GO280" t="str">
        <f t="shared" ca="1" si="350"/>
        <v/>
      </c>
      <c r="GP280" t="str">
        <f t="shared" si="351"/>
        <v/>
      </c>
      <c r="GS280" t="str">
        <f t="shared" ca="1" si="352"/>
        <v/>
      </c>
      <c r="GY280" t="str">
        <f t="shared" ca="1" si="353"/>
        <v/>
      </c>
      <c r="GZ280" t="str">
        <f t="shared" si="354"/>
        <v/>
      </c>
      <c r="HF280" t="str">
        <f t="shared" ca="1" si="355"/>
        <v/>
      </c>
      <c r="HG280" s="31" t="str">
        <f t="shared" si="356"/>
        <v/>
      </c>
      <c r="HM280" t="str">
        <f t="shared" ca="1" si="357"/>
        <v/>
      </c>
      <c r="HN280" t="str">
        <f t="shared" si="358"/>
        <v/>
      </c>
      <c r="HT280" t="str">
        <f t="shared" ca="1" si="359"/>
        <v/>
      </c>
      <c r="HU280" t="str">
        <f t="shared" si="360"/>
        <v/>
      </c>
      <c r="IA280" s="37" t="str">
        <f t="shared" ca="1" si="361"/>
        <v/>
      </c>
      <c r="IB280" t="str">
        <f t="shared" si="362"/>
        <v/>
      </c>
      <c r="IH280" s="37" t="str">
        <f t="shared" ca="1" si="363"/>
        <v/>
      </c>
      <c r="II280" t="str">
        <f t="shared" si="364"/>
        <v/>
      </c>
      <c r="JT280" s="26" t="str">
        <f t="shared" si="365"/>
        <v/>
      </c>
      <c r="JV280" t="str">
        <f t="shared" si="366"/>
        <v/>
      </c>
      <c r="KK280" t="str">
        <f t="shared" si="367"/>
        <v/>
      </c>
      <c r="KM280" s="31" t="str">
        <f t="shared" si="368"/>
        <v/>
      </c>
      <c r="KP280" s="38" t="str">
        <f t="shared" si="369"/>
        <v/>
      </c>
      <c r="KX280" t="str">
        <f t="shared" si="370"/>
        <v/>
      </c>
      <c r="KY280" t="str">
        <f t="shared" si="371"/>
        <v/>
      </c>
      <c r="LB280" t="str">
        <f t="shared" si="372"/>
        <v/>
      </c>
      <c r="LD280" t="str">
        <f t="shared" si="373"/>
        <v/>
      </c>
      <c r="LE280" t="str">
        <f t="shared" si="374"/>
        <v/>
      </c>
      <c r="LO280" t="str">
        <f t="shared" si="375"/>
        <v/>
      </c>
    </row>
    <row r="281" spans="1:327" ht="16" x14ac:dyDescent="0.2">
      <c r="A281" t="e">
        <f t="shared" ca="1" si="301"/>
        <v>#N/A</v>
      </c>
      <c r="E281" s="27" t="str">
        <f t="shared" ca="1" si="302"/>
        <v>Sep</v>
      </c>
      <c r="F281" s="27" t="str">
        <f t="shared" ca="1" si="303"/>
        <v>Feb</v>
      </c>
      <c r="G281" s="28" t="str">
        <f t="shared" ca="1" si="304"/>
        <v/>
      </c>
      <c r="H281" t="str">
        <f t="shared" si="305"/>
        <v/>
      </c>
      <c r="I281" s="26">
        <f t="shared" ca="1" si="306"/>
        <v>54</v>
      </c>
      <c r="L281" s="31" t="str">
        <f t="shared" si="307"/>
        <v/>
      </c>
      <c r="O281" s="26">
        <f t="shared" ca="1" si="308"/>
        <v>46</v>
      </c>
      <c r="P281" s="26" t="str">
        <f t="shared" ca="1" si="309"/>
        <v>Yes</v>
      </c>
      <c r="Q281" s="26" t="str">
        <f t="shared" ca="1" si="309"/>
        <v>No</v>
      </c>
      <c r="R281" s="26" t="str">
        <f t="shared" ca="1" si="309"/>
        <v>Yes</v>
      </c>
      <c r="S281" s="26" t="str">
        <f t="shared" ca="1" si="310"/>
        <v>Caucasian</v>
      </c>
      <c r="T281" s="26" t="str">
        <f t="shared" ca="1" si="311"/>
        <v>No</v>
      </c>
      <c r="U281" s="26">
        <f t="shared" ca="1" si="312"/>
        <v>3923</v>
      </c>
      <c r="X281" s="26" t="str">
        <f t="shared" ca="1" si="313"/>
        <v>No</v>
      </c>
      <c r="Y281" s="26" t="str">
        <f t="shared" ca="1" si="313"/>
        <v>Yes</v>
      </c>
      <c r="Z281" s="26" t="str">
        <f t="shared" ca="1" si="313"/>
        <v>No</v>
      </c>
      <c r="AA281" s="26" t="str">
        <f t="shared" ca="1" si="313"/>
        <v>Yes</v>
      </c>
      <c r="AB281" s="26" t="str">
        <f t="shared" ca="1" si="314"/>
        <v>No</v>
      </c>
      <c r="AG281" s="26" t="str">
        <f t="shared" ca="1" si="315"/>
        <v>No</v>
      </c>
      <c r="AH281" s="26" t="str">
        <f t="shared" ca="1" si="315"/>
        <v>No</v>
      </c>
      <c r="AI281" s="26" t="str">
        <f t="shared" ca="1" si="315"/>
        <v>Yes</v>
      </c>
      <c r="AJ281" s="26" t="str">
        <f t="shared" ca="1" si="315"/>
        <v>No</v>
      </c>
      <c r="AK281" s="26" t="str">
        <f t="shared" ca="1" si="316"/>
        <v>Yes</v>
      </c>
      <c r="AL281" s="26" t="str">
        <f t="shared" ca="1" si="316"/>
        <v>No</v>
      </c>
      <c r="AM281" s="26">
        <f t="shared" ca="1" si="317"/>
        <v>9</v>
      </c>
      <c r="AN281" s="26">
        <f t="shared" ca="1" si="318"/>
        <v>3</v>
      </c>
      <c r="AT281" t="str">
        <f t="shared" ca="1" si="319"/>
        <v>Female</v>
      </c>
      <c r="AU281">
        <f t="shared" ca="1" si="320"/>
        <v>1705</v>
      </c>
      <c r="AV281">
        <f t="shared" ca="1" si="321"/>
        <v>-3</v>
      </c>
      <c r="AW281">
        <f t="shared" ca="1" si="322"/>
        <v>26</v>
      </c>
      <c r="AX281">
        <f t="shared" ca="1" si="323"/>
        <v>3</v>
      </c>
      <c r="BB281" t="str">
        <f t="shared" ca="1" si="324"/>
        <v>ELUCS</v>
      </c>
      <c r="BC281" t="str">
        <f t="shared" ca="1" si="325"/>
        <v>No</v>
      </c>
      <c r="BD281" t="str">
        <f t="shared" ca="1" si="325"/>
        <v>No</v>
      </c>
      <c r="BG281" t="str">
        <f t="shared" ca="1" si="326"/>
        <v>Yes</v>
      </c>
      <c r="BH281">
        <f t="shared" ca="1" si="327"/>
        <v>37</v>
      </c>
      <c r="BI281">
        <f t="shared" ca="1" si="328"/>
        <v>-11</v>
      </c>
      <c r="BJ281">
        <f t="shared" ca="1" si="329"/>
        <v>11</v>
      </c>
      <c r="BK281" t="str">
        <f t="shared" si="330"/>
        <v/>
      </c>
      <c r="BL281" s="26">
        <f t="shared" ca="1" si="331"/>
        <v>13</v>
      </c>
      <c r="BO281" s="26" t="str">
        <f t="shared" ca="1" si="332"/>
        <v>Yes</v>
      </c>
      <c r="CD281" s="26" t="str">
        <f t="shared" ca="1" si="333"/>
        <v>No</v>
      </c>
      <c r="CE281" s="26" t="str">
        <f t="shared" ca="1" si="334"/>
        <v>NA</v>
      </c>
      <c r="CI281" s="31" t="str">
        <f t="shared" si="335"/>
        <v/>
      </c>
      <c r="CJ281" s="26" t="str">
        <f t="shared" ca="1" si="336"/>
        <v>NA</v>
      </c>
      <c r="CK281" s="26" t="str">
        <f t="shared" ca="1" si="337"/>
        <v>No</v>
      </c>
      <c r="DN281" s="26" t="str">
        <f t="shared" ca="1" si="338"/>
        <v>Yes</v>
      </c>
      <c r="DV281" t="str">
        <f t="shared" si="339"/>
        <v/>
      </c>
      <c r="DZ281" t="str">
        <f t="shared" si="340"/>
        <v/>
      </c>
      <c r="EA281" t="str">
        <f t="shared" si="341"/>
        <v/>
      </c>
      <c r="EB281" t="str">
        <f t="shared" si="342"/>
        <v/>
      </c>
      <c r="EC281" t="str">
        <f t="shared" si="343"/>
        <v/>
      </c>
      <c r="ED281" t="str">
        <f t="shared" si="344"/>
        <v/>
      </c>
      <c r="EE281" s="34" t="str">
        <f t="shared" si="345"/>
        <v/>
      </c>
      <c r="ER281" s="32" t="str">
        <f t="shared" si="346"/>
        <v/>
      </c>
      <c r="FA281" s="31" t="str">
        <f t="shared" si="347"/>
        <v/>
      </c>
      <c r="FM281" s="31" t="str">
        <f t="shared" si="348"/>
        <v/>
      </c>
      <c r="FQ281" s="26" t="s">
        <v>350</v>
      </c>
      <c r="FR281" s="39" t="str">
        <f t="shared" ca="1" si="349"/>
        <v>Other</v>
      </c>
      <c r="GO281" t="str">
        <f t="shared" ca="1" si="350"/>
        <v/>
      </c>
      <c r="GP281" t="str">
        <f t="shared" si="351"/>
        <v/>
      </c>
      <c r="GS281" t="str">
        <f t="shared" ca="1" si="352"/>
        <v/>
      </c>
      <c r="GY281" t="str">
        <f t="shared" ca="1" si="353"/>
        <v/>
      </c>
      <c r="GZ281" t="str">
        <f t="shared" si="354"/>
        <v/>
      </c>
      <c r="HF281" t="str">
        <f t="shared" ca="1" si="355"/>
        <v/>
      </c>
      <c r="HG281" s="31" t="str">
        <f t="shared" si="356"/>
        <v/>
      </c>
      <c r="HM281" t="str">
        <f t="shared" ca="1" si="357"/>
        <v/>
      </c>
      <c r="HN281" t="str">
        <f t="shared" si="358"/>
        <v/>
      </c>
      <c r="HT281" t="str">
        <f t="shared" ca="1" si="359"/>
        <v/>
      </c>
      <c r="HU281" t="str">
        <f t="shared" si="360"/>
        <v/>
      </c>
      <c r="IA281" s="37" t="str">
        <f t="shared" ca="1" si="361"/>
        <v/>
      </c>
      <c r="IB281" t="str">
        <f t="shared" si="362"/>
        <v/>
      </c>
      <c r="IH281" s="37" t="str">
        <f t="shared" ca="1" si="363"/>
        <v/>
      </c>
      <c r="II281" t="str">
        <f t="shared" si="364"/>
        <v/>
      </c>
      <c r="JT281" s="26" t="str">
        <f t="shared" si="365"/>
        <v/>
      </c>
      <c r="JV281" t="str">
        <f t="shared" si="366"/>
        <v/>
      </c>
      <c r="KK281" t="str">
        <f t="shared" si="367"/>
        <v/>
      </c>
      <c r="KM281" s="31" t="str">
        <f t="shared" si="368"/>
        <v/>
      </c>
      <c r="KP281" s="38" t="str">
        <f t="shared" si="369"/>
        <v/>
      </c>
      <c r="KX281" t="str">
        <f t="shared" si="370"/>
        <v/>
      </c>
      <c r="KY281" t="str">
        <f t="shared" si="371"/>
        <v/>
      </c>
      <c r="LB281" t="str">
        <f t="shared" si="372"/>
        <v/>
      </c>
      <c r="LD281" t="str">
        <f t="shared" si="373"/>
        <v/>
      </c>
      <c r="LE281" t="str">
        <f t="shared" si="374"/>
        <v/>
      </c>
      <c r="LO281" t="str">
        <f t="shared" si="375"/>
        <v/>
      </c>
    </row>
    <row r="282" spans="1:327" ht="16" x14ac:dyDescent="0.2">
      <c r="A282" t="e">
        <f t="shared" ca="1" si="301"/>
        <v>#N/A</v>
      </c>
      <c r="E282" s="27" t="str">
        <f t="shared" ca="1" si="302"/>
        <v>Dec</v>
      </c>
      <c r="F282" s="27" t="str">
        <f t="shared" ca="1" si="303"/>
        <v>Nov</v>
      </c>
      <c r="G282" s="28" t="str">
        <f t="shared" ca="1" si="304"/>
        <v/>
      </c>
      <c r="H282" t="str">
        <f t="shared" si="305"/>
        <v/>
      </c>
      <c r="I282" s="26">
        <f t="shared" ca="1" si="306"/>
        <v>80</v>
      </c>
      <c r="L282" s="31" t="str">
        <f t="shared" si="307"/>
        <v/>
      </c>
      <c r="O282" s="26">
        <f t="shared" ca="1" si="308"/>
        <v>34</v>
      </c>
      <c r="P282" s="26" t="str">
        <f t="shared" ca="1" si="309"/>
        <v>Yes</v>
      </c>
      <c r="Q282" s="26" t="str">
        <f t="shared" ca="1" si="309"/>
        <v>No</v>
      </c>
      <c r="R282" s="26" t="str">
        <f t="shared" ca="1" si="309"/>
        <v>No</v>
      </c>
      <c r="S282" s="26" t="str">
        <f t="shared" ca="1" si="310"/>
        <v>Asian</v>
      </c>
      <c r="T282" s="26" t="str">
        <f t="shared" ca="1" si="311"/>
        <v>No</v>
      </c>
      <c r="U282" s="26">
        <f t="shared" ca="1" si="312"/>
        <v>3804</v>
      </c>
      <c r="X282" s="26" t="str">
        <f t="shared" ca="1" si="313"/>
        <v>Yes</v>
      </c>
      <c r="Y282" s="26" t="str">
        <f t="shared" ca="1" si="313"/>
        <v>Yes</v>
      </c>
      <c r="Z282" s="26" t="str">
        <f t="shared" ca="1" si="313"/>
        <v>No</v>
      </c>
      <c r="AA282" s="26" t="str">
        <f t="shared" ca="1" si="313"/>
        <v>No</v>
      </c>
      <c r="AB282" s="26" t="str">
        <f t="shared" ca="1" si="314"/>
        <v>Yes</v>
      </c>
      <c r="AG282" s="26" t="str">
        <f t="shared" ca="1" si="315"/>
        <v>No</v>
      </c>
      <c r="AH282" s="26" t="str">
        <f t="shared" ca="1" si="315"/>
        <v>Yes</v>
      </c>
      <c r="AI282" s="26" t="str">
        <f t="shared" ca="1" si="315"/>
        <v>No</v>
      </c>
      <c r="AJ282" s="26" t="str">
        <f t="shared" ca="1" si="315"/>
        <v>No</v>
      </c>
      <c r="AK282" s="26" t="str">
        <f t="shared" ca="1" si="316"/>
        <v>No</v>
      </c>
      <c r="AL282" s="26" t="str">
        <f t="shared" ca="1" si="316"/>
        <v>No</v>
      </c>
      <c r="AM282" s="26">
        <f t="shared" ca="1" si="317"/>
        <v>2</v>
      </c>
      <c r="AN282" s="26">
        <f t="shared" ca="1" si="318"/>
        <v>1</v>
      </c>
      <c r="AT282" t="str">
        <f t="shared" ca="1" si="319"/>
        <v>Female</v>
      </c>
      <c r="AU282">
        <f t="shared" ca="1" si="320"/>
        <v>3364</v>
      </c>
      <c r="AV282">
        <f t="shared" ca="1" si="321"/>
        <v>0</v>
      </c>
      <c r="AW282">
        <f t="shared" ca="1" si="322"/>
        <v>31</v>
      </c>
      <c r="AX282">
        <f t="shared" ca="1" si="323"/>
        <v>2</v>
      </c>
      <c r="BB282" t="str">
        <f t="shared" ca="1" si="324"/>
        <v>ELUCS</v>
      </c>
      <c r="BC282" t="str">
        <f t="shared" ca="1" si="325"/>
        <v>Yes</v>
      </c>
      <c r="BD282" t="str">
        <f t="shared" ca="1" si="325"/>
        <v>No</v>
      </c>
      <c r="BG282" t="str">
        <f t="shared" ca="1" si="326"/>
        <v>Yes</v>
      </c>
      <c r="BH282">
        <f t="shared" ca="1" si="327"/>
        <v>34</v>
      </c>
      <c r="BI282">
        <f t="shared" ca="1" si="328"/>
        <v>-15</v>
      </c>
      <c r="BJ282">
        <f t="shared" ca="1" si="329"/>
        <v>1</v>
      </c>
      <c r="BK282" t="str">
        <f t="shared" si="330"/>
        <v/>
      </c>
      <c r="BL282" s="26" t="str">
        <f t="shared" ca="1" si="331"/>
        <v>NA</v>
      </c>
      <c r="BO282" s="26" t="str">
        <f t="shared" ca="1" si="332"/>
        <v>Yes</v>
      </c>
      <c r="CD282" s="26" t="str">
        <f t="shared" ca="1" si="333"/>
        <v>Yes</v>
      </c>
      <c r="CE282" s="26" t="str">
        <f t="shared" ca="1" si="334"/>
        <v>ETT</v>
      </c>
      <c r="CI282" s="31" t="str">
        <f t="shared" si="335"/>
        <v/>
      </c>
      <c r="CJ282" s="26" t="str">
        <f t="shared" ca="1" si="336"/>
        <v>BS</v>
      </c>
      <c r="CK282" s="26" t="str">
        <f t="shared" ca="1" si="337"/>
        <v>No</v>
      </c>
      <c r="DN282" s="26" t="str">
        <f t="shared" ca="1" si="338"/>
        <v>Yes</v>
      </c>
      <c r="DV282" t="str">
        <f t="shared" si="339"/>
        <v/>
      </c>
      <c r="DZ282" t="str">
        <f t="shared" si="340"/>
        <v/>
      </c>
      <c r="EA282" t="str">
        <f t="shared" si="341"/>
        <v/>
      </c>
      <c r="EB282" t="str">
        <f t="shared" si="342"/>
        <v/>
      </c>
      <c r="EC282" t="str">
        <f t="shared" si="343"/>
        <v/>
      </c>
      <c r="ED282" t="str">
        <f t="shared" si="344"/>
        <v/>
      </c>
      <c r="EE282" s="34" t="str">
        <f t="shared" si="345"/>
        <v/>
      </c>
      <c r="ER282" s="32" t="str">
        <f t="shared" si="346"/>
        <v/>
      </c>
      <c r="FA282" s="31" t="str">
        <f t="shared" si="347"/>
        <v/>
      </c>
      <c r="FM282" s="31" t="str">
        <f t="shared" si="348"/>
        <v/>
      </c>
      <c r="FQ282" s="26" t="s">
        <v>349</v>
      </c>
      <c r="FR282" s="39" t="str">
        <f t="shared" ca="1" si="349"/>
        <v>NA</v>
      </c>
      <c r="GO282" t="str">
        <f t="shared" ca="1" si="350"/>
        <v/>
      </c>
      <c r="GP282" t="str">
        <f t="shared" si="351"/>
        <v/>
      </c>
      <c r="GS282" t="str">
        <f t="shared" ca="1" si="352"/>
        <v/>
      </c>
      <c r="GY282" t="str">
        <f t="shared" ca="1" si="353"/>
        <v/>
      </c>
      <c r="GZ282" t="str">
        <f t="shared" si="354"/>
        <v/>
      </c>
      <c r="HF282" t="str">
        <f t="shared" ca="1" si="355"/>
        <v/>
      </c>
      <c r="HG282" s="31" t="str">
        <f t="shared" si="356"/>
        <v/>
      </c>
      <c r="HM282" t="str">
        <f t="shared" ca="1" si="357"/>
        <v/>
      </c>
      <c r="HN282" t="str">
        <f t="shared" si="358"/>
        <v/>
      </c>
      <c r="HT282" t="str">
        <f t="shared" ca="1" si="359"/>
        <v/>
      </c>
      <c r="HU282" t="str">
        <f t="shared" si="360"/>
        <v/>
      </c>
      <c r="IA282" s="37" t="str">
        <f t="shared" ca="1" si="361"/>
        <v/>
      </c>
      <c r="IB282" t="str">
        <f t="shared" si="362"/>
        <v/>
      </c>
      <c r="IH282" s="37" t="str">
        <f t="shared" ca="1" si="363"/>
        <v/>
      </c>
      <c r="II282" t="str">
        <f t="shared" si="364"/>
        <v/>
      </c>
      <c r="JT282" s="26" t="str">
        <f t="shared" si="365"/>
        <v/>
      </c>
      <c r="JV282" t="str">
        <f t="shared" si="366"/>
        <v/>
      </c>
      <c r="KK282" t="str">
        <f t="shared" si="367"/>
        <v/>
      </c>
      <c r="KM282" s="31" t="str">
        <f t="shared" si="368"/>
        <v/>
      </c>
      <c r="KP282" s="38" t="str">
        <f t="shared" si="369"/>
        <v/>
      </c>
      <c r="KX282" t="str">
        <f t="shared" si="370"/>
        <v/>
      </c>
      <c r="KY282" t="str">
        <f t="shared" si="371"/>
        <v/>
      </c>
      <c r="LB282" t="str">
        <f t="shared" si="372"/>
        <v/>
      </c>
      <c r="LD282" t="str">
        <f t="shared" si="373"/>
        <v/>
      </c>
      <c r="LE282" t="str">
        <f t="shared" si="374"/>
        <v/>
      </c>
      <c r="LO282" t="str">
        <f t="shared" si="375"/>
        <v/>
      </c>
    </row>
    <row r="283" spans="1:327" ht="16" x14ac:dyDescent="0.2">
      <c r="A283" t="e">
        <f t="shared" ca="1" si="301"/>
        <v>#N/A</v>
      </c>
      <c r="E283" s="27" t="str">
        <f t="shared" ca="1" si="302"/>
        <v>Jul</v>
      </c>
      <c r="F283" s="27" t="str">
        <f t="shared" ca="1" si="303"/>
        <v>Jun</v>
      </c>
      <c r="G283" s="28" t="str">
        <f t="shared" ca="1" si="304"/>
        <v/>
      </c>
      <c r="H283" t="str">
        <f t="shared" si="305"/>
        <v/>
      </c>
      <c r="I283" s="26">
        <f t="shared" ca="1" si="306"/>
        <v>64</v>
      </c>
      <c r="L283" s="31" t="str">
        <f t="shared" si="307"/>
        <v/>
      </c>
      <c r="O283" s="26">
        <f t="shared" ca="1" si="308"/>
        <v>24</v>
      </c>
      <c r="P283" s="26" t="str">
        <f t="shared" ca="1" si="309"/>
        <v>Yes</v>
      </c>
      <c r="Q283" s="26" t="str">
        <f t="shared" ca="1" si="309"/>
        <v>Yes</v>
      </c>
      <c r="R283" s="26" t="str">
        <f t="shared" ca="1" si="309"/>
        <v>Yes</v>
      </c>
      <c r="S283" s="26" t="str">
        <f t="shared" ca="1" si="310"/>
        <v>Caucasian</v>
      </c>
      <c r="T283" s="26" t="str">
        <f t="shared" ca="1" si="311"/>
        <v>No</v>
      </c>
      <c r="U283" s="26">
        <f t="shared" ca="1" si="312"/>
        <v>3883</v>
      </c>
      <c r="X283" s="26" t="str">
        <f t="shared" ca="1" si="313"/>
        <v>No</v>
      </c>
      <c r="Y283" s="26" t="str">
        <f t="shared" ca="1" si="313"/>
        <v>Yes</v>
      </c>
      <c r="Z283" s="26" t="str">
        <f t="shared" ca="1" si="313"/>
        <v>Yes</v>
      </c>
      <c r="AA283" s="26" t="str">
        <f t="shared" ca="1" si="313"/>
        <v>No</v>
      </c>
      <c r="AB283" s="26" t="str">
        <f t="shared" ca="1" si="314"/>
        <v>Yes</v>
      </c>
      <c r="AG283" s="26" t="str">
        <f t="shared" ca="1" si="315"/>
        <v>Yes</v>
      </c>
      <c r="AH283" s="26" t="str">
        <f t="shared" ca="1" si="315"/>
        <v>No</v>
      </c>
      <c r="AI283" s="26" t="str">
        <f t="shared" ca="1" si="315"/>
        <v>No</v>
      </c>
      <c r="AJ283" s="26" t="str">
        <f t="shared" ca="1" si="315"/>
        <v>Yes</v>
      </c>
      <c r="AK283" s="26" t="str">
        <f t="shared" ca="1" si="316"/>
        <v>No</v>
      </c>
      <c r="AL283" s="26" t="str">
        <f t="shared" ca="1" si="316"/>
        <v>Yes</v>
      </c>
      <c r="AM283" s="26">
        <f t="shared" ca="1" si="317"/>
        <v>3</v>
      </c>
      <c r="AN283" s="26">
        <f t="shared" ca="1" si="318"/>
        <v>3</v>
      </c>
      <c r="AT283" t="str">
        <f t="shared" ca="1" si="319"/>
        <v>Female</v>
      </c>
      <c r="AU283">
        <f t="shared" ca="1" si="320"/>
        <v>3813</v>
      </c>
      <c r="AV283">
        <f t="shared" ca="1" si="321"/>
        <v>3</v>
      </c>
      <c r="AW283">
        <f t="shared" ca="1" si="322"/>
        <v>32</v>
      </c>
      <c r="AX283">
        <f t="shared" ca="1" si="323"/>
        <v>4</v>
      </c>
      <c r="BB283" t="str">
        <f t="shared" ca="1" si="324"/>
        <v>Vaginal</v>
      </c>
      <c r="BC283" t="str">
        <f t="shared" ca="1" si="325"/>
        <v>Yes</v>
      </c>
      <c r="BD283" t="str">
        <f t="shared" ca="1" si="325"/>
        <v>Yes</v>
      </c>
      <c r="BG283" t="str">
        <f t="shared" ca="1" si="326"/>
        <v>Yes</v>
      </c>
      <c r="BH283">
        <f t="shared" ca="1" si="327"/>
        <v>35</v>
      </c>
      <c r="BI283">
        <f t="shared" ca="1" si="328"/>
        <v>4</v>
      </c>
      <c r="BJ283">
        <f t="shared" ca="1" si="329"/>
        <v>11</v>
      </c>
      <c r="BK283" t="str">
        <f t="shared" si="330"/>
        <v/>
      </c>
      <c r="BL283" s="26">
        <f t="shared" ca="1" si="331"/>
        <v>13</v>
      </c>
      <c r="BO283" s="26" t="str">
        <f t="shared" ca="1" si="332"/>
        <v>Yes</v>
      </c>
      <c r="CD283" s="26" t="str">
        <f t="shared" ca="1" si="333"/>
        <v>Yes</v>
      </c>
      <c r="CE283" s="26" t="str">
        <f t="shared" ca="1" si="334"/>
        <v>LMA</v>
      </c>
      <c r="CI283" s="31" t="str">
        <f t="shared" si="335"/>
        <v/>
      </c>
      <c r="CJ283" s="26" t="str">
        <f t="shared" ca="1" si="336"/>
        <v>NICU</v>
      </c>
      <c r="CK283" s="26" t="str">
        <f t="shared" ca="1" si="337"/>
        <v>NA</v>
      </c>
      <c r="DN283" s="26" t="str">
        <f t="shared" ca="1" si="338"/>
        <v>No</v>
      </c>
      <c r="DV283" t="str">
        <f t="shared" si="339"/>
        <v/>
      </c>
      <c r="DZ283" t="str">
        <f t="shared" si="340"/>
        <v/>
      </c>
      <c r="EA283" t="str">
        <f t="shared" si="341"/>
        <v/>
      </c>
      <c r="EB283" t="str">
        <f t="shared" si="342"/>
        <v/>
      </c>
      <c r="EC283" t="str">
        <f t="shared" si="343"/>
        <v/>
      </c>
      <c r="ED283" t="str">
        <f t="shared" si="344"/>
        <v/>
      </c>
      <c r="EE283" s="34" t="str">
        <f t="shared" si="345"/>
        <v/>
      </c>
      <c r="ER283" s="32" t="str">
        <f t="shared" si="346"/>
        <v/>
      </c>
      <c r="FA283" s="31" t="str">
        <f t="shared" si="347"/>
        <v/>
      </c>
      <c r="FM283" s="31" t="str">
        <f t="shared" si="348"/>
        <v/>
      </c>
      <c r="FQ283" s="26" t="s">
        <v>349</v>
      </c>
      <c r="FR283" s="39" t="str">
        <f t="shared" ca="1" si="349"/>
        <v>NA</v>
      </c>
      <c r="GO283" t="str">
        <f t="shared" ca="1" si="350"/>
        <v/>
      </c>
      <c r="GP283" t="str">
        <f t="shared" si="351"/>
        <v/>
      </c>
      <c r="GS283" t="str">
        <f t="shared" ca="1" si="352"/>
        <v/>
      </c>
      <c r="GY283" t="str">
        <f t="shared" ca="1" si="353"/>
        <v/>
      </c>
      <c r="GZ283" t="str">
        <f t="shared" si="354"/>
        <v/>
      </c>
      <c r="HF283" t="str">
        <f t="shared" ca="1" si="355"/>
        <v/>
      </c>
      <c r="HG283" s="31" t="str">
        <f t="shared" si="356"/>
        <v/>
      </c>
      <c r="HM283" t="str">
        <f t="shared" ca="1" si="357"/>
        <v/>
      </c>
      <c r="HN283" t="str">
        <f t="shared" si="358"/>
        <v/>
      </c>
      <c r="HT283" t="str">
        <f t="shared" ca="1" si="359"/>
        <v/>
      </c>
      <c r="HU283" t="str">
        <f t="shared" si="360"/>
        <v/>
      </c>
      <c r="IA283" s="37" t="str">
        <f t="shared" ca="1" si="361"/>
        <v/>
      </c>
      <c r="IB283" t="str">
        <f t="shared" si="362"/>
        <v/>
      </c>
      <c r="IH283" s="37" t="str">
        <f t="shared" ca="1" si="363"/>
        <v/>
      </c>
      <c r="II283" t="str">
        <f t="shared" si="364"/>
        <v/>
      </c>
      <c r="JT283" s="26" t="str">
        <f t="shared" si="365"/>
        <v/>
      </c>
      <c r="JV283" t="str">
        <f t="shared" si="366"/>
        <v/>
      </c>
      <c r="KK283" t="str">
        <f t="shared" si="367"/>
        <v/>
      </c>
      <c r="KM283" s="31" t="str">
        <f t="shared" si="368"/>
        <v/>
      </c>
      <c r="KP283" s="38" t="str">
        <f t="shared" si="369"/>
        <v/>
      </c>
      <c r="KX283" t="str">
        <f t="shared" si="370"/>
        <v/>
      </c>
      <c r="KY283" t="str">
        <f t="shared" si="371"/>
        <v/>
      </c>
      <c r="LB283" t="str">
        <f t="shared" si="372"/>
        <v/>
      </c>
      <c r="LD283" t="str">
        <f t="shared" si="373"/>
        <v/>
      </c>
      <c r="LE283" t="str">
        <f t="shared" si="374"/>
        <v/>
      </c>
      <c r="LO283" t="str">
        <f t="shared" si="375"/>
        <v/>
      </c>
    </row>
    <row r="284" spans="1:327" ht="16" x14ac:dyDescent="0.2">
      <c r="A284" t="e">
        <f t="shared" ca="1" si="301"/>
        <v>#N/A</v>
      </c>
      <c r="E284" s="27" t="str">
        <f t="shared" ca="1" si="302"/>
        <v>Oct</v>
      </c>
      <c r="F284" s="27" t="str">
        <f t="shared" ca="1" si="303"/>
        <v>May</v>
      </c>
      <c r="G284" s="28" t="str">
        <f t="shared" ca="1" si="304"/>
        <v/>
      </c>
      <c r="H284" t="str">
        <f t="shared" si="305"/>
        <v/>
      </c>
      <c r="I284" s="26">
        <f t="shared" ca="1" si="306"/>
        <v>7</v>
      </c>
      <c r="L284" s="31" t="str">
        <f t="shared" si="307"/>
        <v/>
      </c>
      <c r="O284" s="26">
        <f t="shared" ca="1" si="308"/>
        <v>28</v>
      </c>
      <c r="P284" s="26" t="str">
        <f t="shared" ca="1" si="309"/>
        <v>Yes</v>
      </c>
      <c r="Q284" s="26" t="str">
        <f t="shared" ca="1" si="309"/>
        <v>No</v>
      </c>
      <c r="R284" s="26" t="str">
        <f t="shared" ca="1" si="309"/>
        <v>No</v>
      </c>
      <c r="S284" s="26" t="str">
        <f t="shared" ca="1" si="310"/>
        <v>Eskimo</v>
      </c>
      <c r="T284" s="26" t="str">
        <f t="shared" ca="1" si="311"/>
        <v>No</v>
      </c>
      <c r="U284" s="26">
        <f t="shared" ca="1" si="312"/>
        <v>3940</v>
      </c>
      <c r="X284" s="26" t="str">
        <f t="shared" ca="1" si="313"/>
        <v>Yes</v>
      </c>
      <c r="Y284" s="26" t="str">
        <f t="shared" ca="1" si="313"/>
        <v>Yes</v>
      </c>
      <c r="Z284" s="26" t="str">
        <f t="shared" ca="1" si="313"/>
        <v>No</v>
      </c>
      <c r="AA284" s="26" t="str">
        <f t="shared" ca="1" si="313"/>
        <v>No</v>
      </c>
      <c r="AB284" s="26" t="str">
        <f t="shared" ca="1" si="314"/>
        <v>No</v>
      </c>
      <c r="AG284" s="26" t="str">
        <f t="shared" ca="1" si="315"/>
        <v>Yes</v>
      </c>
      <c r="AH284" s="26" t="str">
        <f t="shared" ca="1" si="315"/>
        <v>No</v>
      </c>
      <c r="AI284" s="26" t="str">
        <f t="shared" ca="1" si="315"/>
        <v>Yes</v>
      </c>
      <c r="AJ284" s="26" t="str">
        <f t="shared" ca="1" si="315"/>
        <v>No</v>
      </c>
      <c r="AK284" s="26" t="str">
        <f t="shared" ca="1" si="316"/>
        <v>No</v>
      </c>
      <c r="AL284" s="26" t="str">
        <f t="shared" ca="1" si="316"/>
        <v>Yes</v>
      </c>
      <c r="AM284" s="26">
        <f t="shared" ca="1" si="317"/>
        <v>3</v>
      </c>
      <c r="AN284" s="26">
        <f t="shared" ca="1" si="318"/>
        <v>2</v>
      </c>
      <c r="AT284" t="str">
        <f t="shared" ca="1" si="319"/>
        <v>Male</v>
      </c>
      <c r="AU284">
        <f t="shared" ca="1" si="320"/>
        <v>3659</v>
      </c>
      <c r="AV284">
        <f t="shared" ca="1" si="321"/>
        <v>-1</v>
      </c>
      <c r="AW284">
        <f t="shared" ca="1" si="322"/>
        <v>29</v>
      </c>
      <c r="AX284">
        <f t="shared" ca="1" si="323"/>
        <v>6</v>
      </c>
      <c r="BB284" t="str">
        <f t="shared" ca="1" si="324"/>
        <v>EMLUCS</v>
      </c>
      <c r="BC284" t="str">
        <f t="shared" ca="1" si="325"/>
        <v>No</v>
      </c>
      <c r="BD284" t="str">
        <f t="shared" ca="1" si="325"/>
        <v>Yes</v>
      </c>
      <c r="BG284" t="str">
        <f t="shared" ca="1" si="326"/>
        <v>Yes</v>
      </c>
      <c r="BH284">
        <f t="shared" ca="1" si="327"/>
        <v>34</v>
      </c>
      <c r="BI284">
        <f t="shared" ca="1" si="328"/>
        <v>-20</v>
      </c>
      <c r="BJ284">
        <f t="shared" ca="1" si="329"/>
        <v>16</v>
      </c>
      <c r="BK284" t="str">
        <f t="shared" si="330"/>
        <v/>
      </c>
      <c r="BL284" s="26">
        <f t="shared" ca="1" si="331"/>
        <v>18</v>
      </c>
      <c r="BO284" s="26" t="str">
        <f t="shared" ca="1" si="332"/>
        <v>Yes</v>
      </c>
      <c r="CD284" s="26" t="str">
        <f t="shared" ca="1" si="333"/>
        <v>Yes</v>
      </c>
      <c r="CE284" s="26" t="str">
        <f t="shared" ca="1" si="334"/>
        <v>MIST</v>
      </c>
      <c r="CI284" s="31" t="str">
        <f t="shared" si="335"/>
        <v/>
      </c>
      <c r="CJ284" s="26" t="str">
        <f t="shared" ca="1" si="336"/>
        <v>NICU</v>
      </c>
      <c r="CK284" s="26" t="str">
        <f t="shared" ca="1" si="337"/>
        <v>Yes</v>
      </c>
      <c r="DN284" s="26" t="str">
        <f t="shared" ca="1" si="338"/>
        <v>No</v>
      </c>
      <c r="DV284" t="str">
        <f t="shared" si="339"/>
        <v/>
      </c>
      <c r="DZ284" t="str">
        <f t="shared" si="340"/>
        <v/>
      </c>
      <c r="EA284" t="str">
        <f t="shared" si="341"/>
        <v/>
      </c>
      <c r="EB284" t="str">
        <f t="shared" si="342"/>
        <v/>
      </c>
      <c r="EC284" t="str">
        <f t="shared" si="343"/>
        <v/>
      </c>
      <c r="ED284" t="str">
        <f t="shared" si="344"/>
        <v/>
      </c>
      <c r="EE284" s="34" t="str">
        <f t="shared" si="345"/>
        <v/>
      </c>
      <c r="ER284" s="32" t="str">
        <f t="shared" si="346"/>
        <v/>
      </c>
      <c r="FA284" s="31" t="str">
        <f t="shared" si="347"/>
        <v/>
      </c>
      <c r="FM284" s="31" t="str">
        <f t="shared" si="348"/>
        <v/>
      </c>
      <c r="FQ284" s="26" t="s">
        <v>350</v>
      </c>
      <c r="FR284" s="39" t="str">
        <f t="shared" ca="1" si="349"/>
        <v>GNB</v>
      </c>
      <c r="GO284" t="str">
        <f t="shared" ca="1" si="350"/>
        <v/>
      </c>
      <c r="GP284" t="str">
        <f t="shared" si="351"/>
        <v/>
      </c>
      <c r="GS284" t="str">
        <f t="shared" ca="1" si="352"/>
        <v/>
      </c>
      <c r="GY284" t="str">
        <f t="shared" ca="1" si="353"/>
        <v/>
      </c>
      <c r="GZ284" t="str">
        <f t="shared" si="354"/>
        <v/>
      </c>
      <c r="HF284" t="str">
        <f t="shared" ca="1" si="355"/>
        <v/>
      </c>
      <c r="HG284" s="31" t="str">
        <f t="shared" si="356"/>
        <v/>
      </c>
      <c r="HM284" t="str">
        <f t="shared" ca="1" si="357"/>
        <v/>
      </c>
      <c r="HN284" t="str">
        <f t="shared" si="358"/>
        <v/>
      </c>
      <c r="HT284" t="str">
        <f t="shared" ca="1" si="359"/>
        <v/>
      </c>
      <c r="HU284" t="str">
        <f t="shared" si="360"/>
        <v/>
      </c>
      <c r="IA284" s="37" t="str">
        <f t="shared" ca="1" si="361"/>
        <v/>
      </c>
      <c r="IB284" t="str">
        <f t="shared" si="362"/>
        <v/>
      </c>
      <c r="IH284" s="37" t="str">
        <f t="shared" ca="1" si="363"/>
        <v/>
      </c>
      <c r="II284" t="str">
        <f t="shared" si="364"/>
        <v/>
      </c>
      <c r="JT284" s="26" t="str">
        <f t="shared" si="365"/>
        <v/>
      </c>
      <c r="JV284" t="str">
        <f t="shared" si="366"/>
        <v/>
      </c>
      <c r="KK284" t="str">
        <f t="shared" si="367"/>
        <v/>
      </c>
      <c r="KM284" s="31" t="str">
        <f t="shared" si="368"/>
        <v/>
      </c>
      <c r="KP284" s="38" t="str">
        <f t="shared" si="369"/>
        <v/>
      </c>
      <c r="KX284" t="str">
        <f t="shared" si="370"/>
        <v/>
      </c>
      <c r="KY284" t="str">
        <f t="shared" si="371"/>
        <v/>
      </c>
      <c r="LB284" t="str">
        <f t="shared" si="372"/>
        <v/>
      </c>
      <c r="LD284" t="str">
        <f t="shared" si="373"/>
        <v/>
      </c>
      <c r="LE284" t="str">
        <f t="shared" si="374"/>
        <v/>
      </c>
      <c r="LO284" t="str">
        <f t="shared" si="375"/>
        <v/>
      </c>
    </row>
    <row r="285" spans="1:327" ht="16" x14ac:dyDescent="0.2">
      <c r="A285" t="e">
        <f t="shared" ca="1" si="301"/>
        <v>#N/A</v>
      </c>
      <c r="E285" s="27" t="str">
        <f t="shared" ca="1" si="302"/>
        <v>Jun</v>
      </c>
      <c r="F285" s="27" t="str">
        <f t="shared" ca="1" si="303"/>
        <v>Oct</v>
      </c>
      <c r="G285" s="28" t="str">
        <f t="shared" ca="1" si="304"/>
        <v/>
      </c>
      <c r="H285" t="str">
        <f t="shared" si="305"/>
        <v/>
      </c>
      <c r="I285" s="26">
        <f t="shared" ca="1" si="306"/>
        <v>17</v>
      </c>
      <c r="L285" s="31" t="str">
        <f t="shared" si="307"/>
        <v/>
      </c>
      <c r="O285" s="26">
        <f t="shared" ca="1" si="308"/>
        <v>44</v>
      </c>
      <c r="P285" s="26" t="str">
        <f t="shared" ca="1" si="309"/>
        <v>No</v>
      </c>
      <c r="Q285" s="26" t="str">
        <f t="shared" ca="1" si="309"/>
        <v>No</v>
      </c>
      <c r="R285" s="26" t="str">
        <f t="shared" ca="1" si="309"/>
        <v>Yes</v>
      </c>
      <c r="S285" s="26" t="str">
        <f t="shared" ca="1" si="310"/>
        <v>African</v>
      </c>
      <c r="T285" s="26" t="str">
        <f t="shared" ca="1" si="311"/>
        <v>Yes</v>
      </c>
      <c r="U285" s="26">
        <f t="shared" ca="1" si="312"/>
        <v>3415</v>
      </c>
      <c r="X285" s="26" t="str">
        <f t="shared" ca="1" si="313"/>
        <v>Yes</v>
      </c>
      <c r="Y285" s="26" t="str">
        <f t="shared" ca="1" si="313"/>
        <v>Yes</v>
      </c>
      <c r="Z285" s="26" t="str">
        <f t="shared" ca="1" si="313"/>
        <v>No</v>
      </c>
      <c r="AA285" s="26" t="str">
        <f t="shared" ca="1" si="313"/>
        <v>No</v>
      </c>
      <c r="AB285" s="26" t="str">
        <f t="shared" ca="1" si="314"/>
        <v>Yes</v>
      </c>
      <c r="AG285" s="26" t="str">
        <f t="shared" ca="1" si="315"/>
        <v>Yes</v>
      </c>
      <c r="AH285" s="26" t="str">
        <f t="shared" ca="1" si="315"/>
        <v>Yes</v>
      </c>
      <c r="AI285" s="26" t="str">
        <f t="shared" ca="1" si="315"/>
        <v>No</v>
      </c>
      <c r="AJ285" s="26" t="str">
        <f t="shared" ca="1" si="315"/>
        <v>No</v>
      </c>
      <c r="AK285" s="26" t="str">
        <f t="shared" ca="1" si="316"/>
        <v>No</v>
      </c>
      <c r="AL285" s="26" t="str">
        <f t="shared" ca="1" si="316"/>
        <v>Yes</v>
      </c>
      <c r="AM285" s="26">
        <f t="shared" ca="1" si="317"/>
        <v>2</v>
      </c>
      <c r="AN285" s="26">
        <f t="shared" ca="1" si="318"/>
        <v>2</v>
      </c>
      <c r="AT285" t="str">
        <f t="shared" ca="1" si="319"/>
        <v>Male</v>
      </c>
      <c r="AU285">
        <f t="shared" ca="1" si="320"/>
        <v>3992</v>
      </c>
      <c r="AV285">
        <f t="shared" ca="1" si="321"/>
        <v>2</v>
      </c>
      <c r="AW285">
        <f t="shared" ca="1" si="322"/>
        <v>27</v>
      </c>
      <c r="AX285">
        <f t="shared" ca="1" si="323"/>
        <v>3</v>
      </c>
      <c r="BB285" t="str">
        <f t="shared" ca="1" si="324"/>
        <v>EMLUCS</v>
      </c>
      <c r="BC285" t="str">
        <f t="shared" ca="1" si="325"/>
        <v>No</v>
      </c>
      <c r="BD285" t="str">
        <f t="shared" ca="1" si="325"/>
        <v>No</v>
      </c>
      <c r="BG285" t="str">
        <f t="shared" ca="1" si="326"/>
        <v>Yes</v>
      </c>
      <c r="BH285">
        <f t="shared" ca="1" si="327"/>
        <v>38</v>
      </c>
      <c r="BI285">
        <f t="shared" ca="1" si="328"/>
        <v>-1</v>
      </c>
      <c r="BJ285">
        <f t="shared" ca="1" si="329"/>
        <v>2</v>
      </c>
      <c r="BK285" t="str">
        <f t="shared" si="330"/>
        <v/>
      </c>
      <c r="BL285" s="26" t="str">
        <f t="shared" ca="1" si="331"/>
        <v>NA</v>
      </c>
      <c r="BO285" s="26" t="str">
        <f t="shared" ca="1" si="332"/>
        <v>Yes</v>
      </c>
      <c r="CD285" s="26" t="str">
        <f t="shared" ca="1" si="333"/>
        <v>No</v>
      </c>
      <c r="CE285" s="26" t="str">
        <f t="shared" ca="1" si="334"/>
        <v>NA</v>
      </c>
      <c r="CI285" s="31" t="str">
        <f t="shared" si="335"/>
        <v/>
      </c>
      <c r="CJ285" s="26" t="str">
        <f t="shared" ca="1" si="336"/>
        <v>NA</v>
      </c>
      <c r="CK285" s="26" t="str">
        <f t="shared" ca="1" si="337"/>
        <v>Yes</v>
      </c>
      <c r="DN285" s="26" t="str">
        <f t="shared" ca="1" si="338"/>
        <v>Yes</v>
      </c>
      <c r="DV285" t="str">
        <f t="shared" si="339"/>
        <v/>
      </c>
      <c r="DZ285" t="str">
        <f t="shared" si="340"/>
        <v/>
      </c>
      <c r="EA285" t="str">
        <f t="shared" si="341"/>
        <v/>
      </c>
      <c r="EB285" t="str">
        <f t="shared" si="342"/>
        <v/>
      </c>
      <c r="EC285" t="str">
        <f t="shared" si="343"/>
        <v/>
      </c>
      <c r="ED285" t="str">
        <f t="shared" si="344"/>
        <v/>
      </c>
      <c r="EE285" s="34" t="str">
        <f t="shared" si="345"/>
        <v/>
      </c>
      <c r="ER285" s="32" t="str">
        <f t="shared" si="346"/>
        <v/>
      </c>
      <c r="FA285" s="31" t="str">
        <f t="shared" si="347"/>
        <v/>
      </c>
      <c r="FM285" s="31" t="str">
        <f t="shared" si="348"/>
        <v/>
      </c>
      <c r="FQ285" s="26" t="s">
        <v>350</v>
      </c>
      <c r="FR285" s="39" t="str">
        <f t="shared" ca="1" si="349"/>
        <v>GPC</v>
      </c>
      <c r="GO285" t="str">
        <f t="shared" ca="1" si="350"/>
        <v/>
      </c>
      <c r="GP285" t="str">
        <f t="shared" si="351"/>
        <v/>
      </c>
      <c r="GS285" t="str">
        <f t="shared" ca="1" si="352"/>
        <v/>
      </c>
      <c r="GY285" t="str">
        <f t="shared" ca="1" si="353"/>
        <v/>
      </c>
      <c r="GZ285" t="str">
        <f t="shared" si="354"/>
        <v/>
      </c>
      <c r="HF285" t="str">
        <f t="shared" ca="1" si="355"/>
        <v/>
      </c>
      <c r="HG285" s="31" t="str">
        <f t="shared" si="356"/>
        <v/>
      </c>
      <c r="HM285" t="str">
        <f t="shared" ca="1" si="357"/>
        <v/>
      </c>
      <c r="HN285" t="str">
        <f t="shared" si="358"/>
        <v/>
      </c>
      <c r="HT285" t="str">
        <f t="shared" ca="1" si="359"/>
        <v/>
      </c>
      <c r="HU285" t="str">
        <f t="shared" si="360"/>
        <v/>
      </c>
      <c r="IA285" s="37" t="str">
        <f t="shared" ca="1" si="361"/>
        <v/>
      </c>
      <c r="IB285" t="str">
        <f t="shared" si="362"/>
        <v/>
      </c>
      <c r="IH285" s="37" t="str">
        <f t="shared" ca="1" si="363"/>
        <v/>
      </c>
      <c r="II285" t="str">
        <f t="shared" si="364"/>
        <v/>
      </c>
      <c r="JT285" s="26" t="str">
        <f t="shared" si="365"/>
        <v/>
      </c>
      <c r="JV285" t="str">
        <f t="shared" si="366"/>
        <v/>
      </c>
      <c r="KK285" t="str">
        <f t="shared" si="367"/>
        <v/>
      </c>
      <c r="KM285" s="31" t="str">
        <f t="shared" si="368"/>
        <v/>
      </c>
      <c r="KP285" s="38" t="str">
        <f t="shared" si="369"/>
        <v/>
      </c>
      <c r="KX285" t="str">
        <f t="shared" si="370"/>
        <v/>
      </c>
      <c r="KY285" t="str">
        <f t="shared" si="371"/>
        <v/>
      </c>
      <c r="LB285" t="str">
        <f t="shared" si="372"/>
        <v/>
      </c>
      <c r="LD285" t="str">
        <f t="shared" si="373"/>
        <v/>
      </c>
      <c r="LE285" t="str">
        <f t="shared" si="374"/>
        <v/>
      </c>
      <c r="LO285" t="str">
        <f t="shared" si="375"/>
        <v/>
      </c>
    </row>
    <row r="286" spans="1:327" ht="16" x14ac:dyDescent="0.2">
      <c r="A286" t="e">
        <f t="shared" ca="1" si="301"/>
        <v>#N/A</v>
      </c>
      <c r="E286" s="27" t="str">
        <f t="shared" ca="1" si="302"/>
        <v>Mar</v>
      </c>
      <c r="F286" s="27" t="str">
        <f t="shared" ca="1" si="303"/>
        <v>Jan</v>
      </c>
      <c r="G286" s="28" t="str">
        <f t="shared" ca="1" si="304"/>
        <v/>
      </c>
      <c r="H286" t="str">
        <f t="shared" si="305"/>
        <v/>
      </c>
      <c r="I286" s="26">
        <f t="shared" ca="1" si="306"/>
        <v>85</v>
      </c>
      <c r="L286" s="31" t="str">
        <f t="shared" si="307"/>
        <v/>
      </c>
      <c r="O286" s="26">
        <f t="shared" ca="1" si="308"/>
        <v>32</v>
      </c>
      <c r="P286" s="26" t="str">
        <f t="shared" ca="1" si="309"/>
        <v>Yes</v>
      </c>
      <c r="Q286" s="26" t="str">
        <f t="shared" ca="1" si="309"/>
        <v>Yes</v>
      </c>
      <c r="R286" s="26" t="str">
        <f t="shared" ca="1" si="309"/>
        <v>No</v>
      </c>
      <c r="S286" s="26" t="str">
        <f t="shared" ca="1" si="310"/>
        <v>African</v>
      </c>
      <c r="T286" s="26" t="str">
        <f t="shared" ca="1" si="311"/>
        <v>No</v>
      </c>
      <c r="U286" s="26">
        <f t="shared" ca="1" si="312"/>
        <v>3631</v>
      </c>
      <c r="X286" s="26" t="str">
        <f t="shared" ca="1" si="313"/>
        <v>No</v>
      </c>
      <c r="Y286" s="26" t="str">
        <f t="shared" ca="1" si="313"/>
        <v>No</v>
      </c>
      <c r="Z286" s="26" t="str">
        <f t="shared" ca="1" si="313"/>
        <v>Yes</v>
      </c>
      <c r="AA286" s="26" t="str">
        <f t="shared" ca="1" si="313"/>
        <v>No</v>
      </c>
      <c r="AB286" s="26" t="str">
        <f t="shared" ca="1" si="314"/>
        <v>Yes</v>
      </c>
      <c r="AG286" s="26" t="str">
        <f t="shared" ca="1" si="315"/>
        <v>Yes</v>
      </c>
      <c r="AH286" s="26" t="str">
        <f t="shared" ca="1" si="315"/>
        <v>No</v>
      </c>
      <c r="AI286" s="26" t="str">
        <f t="shared" ca="1" si="315"/>
        <v>No</v>
      </c>
      <c r="AJ286" s="26" t="str">
        <f t="shared" ca="1" si="315"/>
        <v>No</v>
      </c>
      <c r="AK286" s="26" t="str">
        <f t="shared" ca="1" si="316"/>
        <v>Yes</v>
      </c>
      <c r="AL286" s="26" t="str">
        <f t="shared" ca="1" si="316"/>
        <v>No</v>
      </c>
      <c r="AM286" s="26">
        <f t="shared" ca="1" si="317"/>
        <v>8</v>
      </c>
      <c r="AN286" s="26">
        <f t="shared" ca="1" si="318"/>
        <v>3</v>
      </c>
      <c r="AT286" t="str">
        <f t="shared" ca="1" si="319"/>
        <v>Female</v>
      </c>
      <c r="AU286">
        <f t="shared" ca="1" si="320"/>
        <v>1893</v>
      </c>
      <c r="AV286">
        <f t="shared" ca="1" si="321"/>
        <v>2</v>
      </c>
      <c r="AW286">
        <f t="shared" ca="1" si="322"/>
        <v>32</v>
      </c>
      <c r="AX286">
        <f t="shared" ca="1" si="323"/>
        <v>0</v>
      </c>
      <c r="BB286" t="str">
        <f t="shared" ca="1" si="324"/>
        <v>Vaginal</v>
      </c>
      <c r="BC286" t="str">
        <f t="shared" ca="1" si="325"/>
        <v>No</v>
      </c>
      <c r="BD286" t="str">
        <f t="shared" ca="1" si="325"/>
        <v>No</v>
      </c>
      <c r="BG286" t="str">
        <f t="shared" ca="1" si="326"/>
        <v>Yes</v>
      </c>
      <c r="BH286">
        <f t="shared" ca="1" si="327"/>
        <v>37</v>
      </c>
      <c r="BI286">
        <f t="shared" ca="1" si="328"/>
        <v>1</v>
      </c>
      <c r="BJ286">
        <f t="shared" ca="1" si="329"/>
        <v>5</v>
      </c>
      <c r="BK286" t="str">
        <f t="shared" si="330"/>
        <v/>
      </c>
      <c r="BL286" s="26">
        <f t="shared" ca="1" si="331"/>
        <v>7</v>
      </c>
      <c r="BO286" s="26" t="str">
        <f t="shared" ca="1" si="332"/>
        <v>No</v>
      </c>
      <c r="CD286" s="26" t="str">
        <f t="shared" ca="1" si="333"/>
        <v>Yes</v>
      </c>
      <c r="CE286" s="26" t="str">
        <f t="shared" ca="1" si="334"/>
        <v>ETT</v>
      </c>
      <c r="CI286" s="31" t="str">
        <f t="shared" si="335"/>
        <v/>
      </c>
      <c r="CJ286" s="26" t="str">
        <f t="shared" ca="1" si="336"/>
        <v>NICU</v>
      </c>
      <c r="CK286" s="26" t="str">
        <f t="shared" ca="1" si="337"/>
        <v>NA</v>
      </c>
      <c r="DN286" s="26" t="str">
        <f t="shared" ca="1" si="338"/>
        <v>Yes</v>
      </c>
      <c r="DV286" t="str">
        <f t="shared" si="339"/>
        <v/>
      </c>
      <c r="DZ286" t="str">
        <f t="shared" si="340"/>
        <v/>
      </c>
      <c r="EA286" t="str">
        <f t="shared" si="341"/>
        <v/>
      </c>
      <c r="EB286" t="str">
        <f t="shared" si="342"/>
        <v/>
      </c>
      <c r="EC286" t="str">
        <f t="shared" si="343"/>
        <v/>
      </c>
      <c r="ED286" t="str">
        <f t="shared" si="344"/>
        <v/>
      </c>
      <c r="EE286" s="34" t="str">
        <f t="shared" si="345"/>
        <v/>
      </c>
      <c r="ER286" s="32" t="str">
        <f t="shared" si="346"/>
        <v/>
      </c>
      <c r="FA286" s="31" t="str">
        <f t="shared" si="347"/>
        <v/>
      </c>
      <c r="FM286" s="31" t="str">
        <f t="shared" si="348"/>
        <v/>
      </c>
      <c r="FQ286" s="26" t="s">
        <v>349</v>
      </c>
      <c r="FR286" s="39" t="str">
        <f t="shared" ca="1" si="349"/>
        <v>NA</v>
      </c>
      <c r="GO286" t="str">
        <f t="shared" ca="1" si="350"/>
        <v/>
      </c>
      <c r="GP286" t="str">
        <f t="shared" si="351"/>
        <v/>
      </c>
      <c r="GS286" t="str">
        <f t="shared" ca="1" si="352"/>
        <v/>
      </c>
      <c r="GY286" t="str">
        <f t="shared" ca="1" si="353"/>
        <v/>
      </c>
      <c r="GZ286" t="str">
        <f t="shared" si="354"/>
        <v/>
      </c>
      <c r="HF286" t="str">
        <f t="shared" ca="1" si="355"/>
        <v/>
      </c>
      <c r="HG286" s="31" t="str">
        <f t="shared" si="356"/>
        <v/>
      </c>
      <c r="HM286" t="str">
        <f t="shared" ca="1" si="357"/>
        <v/>
      </c>
      <c r="HN286" t="str">
        <f t="shared" si="358"/>
        <v/>
      </c>
      <c r="HT286" t="str">
        <f t="shared" ca="1" si="359"/>
        <v/>
      </c>
      <c r="HU286" t="str">
        <f t="shared" si="360"/>
        <v/>
      </c>
      <c r="IA286" s="37" t="str">
        <f t="shared" ca="1" si="361"/>
        <v/>
      </c>
      <c r="IB286" t="str">
        <f t="shared" si="362"/>
        <v/>
      </c>
      <c r="IH286" s="37" t="str">
        <f t="shared" ca="1" si="363"/>
        <v/>
      </c>
      <c r="II286" t="str">
        <f t="shared" si="364"/>
        <v/>
      </c>
      <c r="JT286" s="26" t="str">
        <f t="shared" si="365"/>
        <v/>
      </c>
      <c r="JV286" t="str">
        <f t="shared" si="366"/>
        <v/>
      </c>
      <c r="KK286" t="str">
        <f t="shared" si="367"/>
        <v/>
      </c>
      <c r="KM286" s="31" t="str">
        <f t="shared" si="368"/>
        <v/>
      </c>
      <c r="KP286" s="38" t="str">
        <f t="shared" si="369"/>
        <v/>
      </c>
      <c r="KX286" t="str">
        <f t="shared" si="370"/>
        <v/>
      </c>
      <c r="KY286" t="str">
        <f t="shared" si="371"/>
        <v/>
      </c>
      <c r="LB286" t="str">
        <f t="shared" si="372"/>
        <v/>
      </c>
      <c r="LD286" t="str">
        <f t="shared" si="373"/>
        <v/>
      </c>
      <c r="LE286" t="str">
        <f t="shared" si="374"/>
        <v/>
      </c>
      <c r="LO286" t="str">
        <f t="shared" si="375"/>
        <v/>
      </c>
    </row>
    <row r="287" spans="1:327" ht="16" x14ac:dyDescent="0.2">
      <c r="A287" t="e">
        <f t="shared" ca="1" si="301"/>
        <v>#N/A</v>
      </c>
      <c r="E287" s="27" t="str">
        <f t="shared" ca="1" si="302"/>
        <v>Oct</v>
      </c>
      <c r="F287" s="27" t="str">
        <f t="shared" ca="1" si="303"/>
        <v>Sep</v>
      </c>
      <c r="G287" s="28" t="str">
        <f t="shared" ca="1" si="304"/>
        <v/>
      </c>
      <c r="H287" t="str">
        <f t="shared" si="305"/>
        <v/>
      </c>
      <c r="I287" s="26">
        <f t="shared" ca="1" si="306"/>
        <v>46</v>
      </c>
      <c r="L287" s="31" t="str">
        <f t="shared" si="307"/>
        <v/>
      </c>
      <c r="O287" s="26">
        <f t="shared" ca="1" si="308"/>
        <v>31</v>
      </c>
      <c r="P287" s="26" t="str">
        <f t="shared" ca="1" si="309"/>
        <v>Yes</v>
      </c>
      <c r="Q287" s="26" t="str">
        <f t="shared" ca="1" si="309"/>
        <v>Yes</v>
      </c>
      <c r="R287" s="26" t="str">
        <f t="shared" ca="1" si="309"/>
        <v>Yes</v>
      </c>
      <c r="S287" s="26" t="str">
        <f t="shared" ca="1" si="310"/>
        <v>African</v>
      </c>
      <c r="T287" s="26" t="str">
        <f t="shared" ca="1" si="311"/>
        <v>No</v>
      </c>
      <c r="U287" s="26">
        <f t="shared" ca="1" si="312"/>
        <v>3126</v>
      </c>
      <c r="X287" s="26" t="str">
        <f t="shared" ca="1" si="313"/>
        <v>No</v>
      </c>
      <c r="Y287" s="26" t="str">
        <f t="shared" ca="1" si="313"/>
        <v>Yes</v>
      </c>
      <c r="Z287" s="26" t="str">
        <f t="shared" ca="1" si="313"/>
        <v>Yes</v>
      </c>
      <c r="AA287" s="26" t="str">
        <f t="shared" ca="1" si="313"/>
        <v>No</v>
      </c>
      <c r="AB287" s="26" t="str">
        <f t="shared" ca="1" si="314"/>
        <v>No</v>
      </c>
      <c r="AG287" s="26" t="str">
        <f t="shared" ca="1" si="315"/>
        <v>No</v>
      </c>
      <c r="AH287" s="26" t="str">
        <f t="shared" ca="1" si="315"/>
        <v>Yes</v>
      </c>
      <c r="AI287" s="26" t="str">
        <f t="shared" ca="1" si="315"/>
        <v>No</v>
      </c>
      <c r="AJ287" s="26" t="str">
        <f t="shared" ca="1" si="315"/>
        <v>Yes</v>
      </c>
      <c r="AK287" s="26" t="str">
        <f t="shared" ca="1" si="316"/>
        <v>No</v>
      </c>
      <c r="AL287" s="26" t="str">
        <f t="shared" ca="1" si="316"/>
        <v>No</v>
      </c>
      <c r="AM287" s="26">
        <f t="shared" ca="1" si="317"/>
        <v>5</v>
      </c>
      <c r="AN287" s="26">
        <f t="shared" ca="1" si="318"/>
        <v>1</v>
      </c>
      <c r="AT287" t="str">
        <f t="shared" ca="1" si="319"/>
        <v>Female</v>
      </c>
      <c r="AU287">
        <f t="shared" ca="1" si="320"/>
        <v>2768</v>
      </c>
      <c r="AV287">
        <f t="shared" ca="1" si="321"/>
        <v>2</v>
      </c>
      <c r="AW287">
        <f t="shared" ca="1" si="322"/>
        <v>26</v>
      </c>
      <c r="AX287">
        <f t="shared" ca="1" si="323"/>
        <v>3</v>
      </c>
      <c r="BB287" t="str">
        <f t="shared" ca="1" si="324"/>
        <v>INSTRUMENTAL</v>
      </c>
      <c r="BC287" t="str">
        <f t="shared" ca="1" si="325"/>
        <v>Yes</v>
      </c>
      <c r="BD287" t="str">
        <f t="shared" ca="1" si="325"/>
        <v>Yes</v>
      </c>
      <c r="BG287" t="str">
        <f t="shared" ca="1" si="326"/>
        <v>No</v>
      </c>
      <c r="BH287">
        <f t="shared" ca="1" si="327"/>
        <v>36</v>
      </c>
      <c r="BI287">
        <f t="shared" ca="1" si="328"/>
        <v>-17</v>
      </c>
      <c r="BJ287">
        <f t="shared" ca="1" si="329"/>
        <v>0</v>
      </c>
      <c r="BK287" t="str">
        <f t="shared" si="330"/>
        <v/>
      </c>
      <c r="BL287" s="26" t="str">
        <f t="shared" ca="1" si="331"/>
        <v>NA</v>
      </c>
      <c r="BO287" s="26" t="str">
        <f t="shared" ca="1" si="332"/>
        <v>Yes</v>
      </c>
      <c r="CD287" s="26" t="str">
        <f t="shared" ca="1" si="333"/>
        <v>No</v>
      </c>
      <c r="CE287" s="26" t="str">
        <f t="shared" ca="1" si="334"/>
        <v>NA</v>
      </c>
      <c r="CI287" s="31" t="str">
        <f t="shared" si="335"/>
        <v/>
      </c>
      <c r="CJ287" s="26" t="str">
        <f t="shared" ca="1" si="336"/>
        <v>NA</v>
      </c>
      <c r="CK287" s="26" t="str">
        <f t="shared" ca="1" si="337"/>
        <v>Yes</v>
      </c>
      <c r="DN287" s="26" t="str">
        <f t="shared" ca="1" si="338"/>
        <v>No</v>
      </c>
      <c r="DV287" t="str">
        <f t="shared" si="339"/>
        <v/>
      </c>
      <c r="DZ287" t="str">
        <f t="shared" si="340"/>
        <v/>
      </c>
      <c r="EA287" t="str">
        <f t="shared" si="341"/>
        <v/>
      </c>
      <c r="EB287" t="str">
        <f t="shared" si="342"/>
        <v/>
      </c>
      <c r="EC287" t="str">
        <f t="shared" si="343"/>
        <v/>
      </c>
      <c r="ED287" t="str">
        <f t="shared" si="344"/>
        <v/>
      </c>
      <c r="EE287" s="34" t="str">
        <f t="shared" si="345"/>
        <v/>
      </c>
      <c r="ER287" s="32" t="str">
        <f t="shared" si="346"/>
        <v/>
      </c>
      <c r="FA287" s="31" t="str">
        <f t="shared" si="347"/>
        <v/>
      </c>
      <c r="FM287" s="31" t="str">
        <f t="shared" si="348"/>
        <v/>
      </c>
      <c r="FQ287" s="26" t="s">
        <v>349</v>
      </c>
      <c r="FR287" s="39" t="str">
        <f t="shared" ca="1" si="349"/>
        <v>NA</v>
      </c>
      <c r="GO287" t="str">
        <f t="shared" ca="1" si="350"/>
        <v/>
      </c>
      <c r="GP287" t="str">
        <f t="shared" si="351"/>
        <v/>
      </c>
      <c r="GS287" t="str">
        <f t="shared" ca="1" si="352"/>
        <v/>
      </c>
      <c r="GY287" t="str">
        <f t="shared" ca="1" si="353"/>
        <v/>
      </c>
      <c r="GZ287" t="str">
        <f t="shared" si="354"/>
        <v/>
      </c>
      <c r="HF287" t="str">
        <f t="shared" ca="1" si="355"/>
        <v/>
      </c>
      <c r="HG287" s="31" t="str">
        <f t="shared" si="356"/>
        <v/>
      </c>
      <c r="HM287" t="str">
        <f t="shared" ca="1" si="357"/>
        <v/>
      </c>
      <c r="HN287" t="str">
        <f t="shared" si="358"/>
        <v/>
      </c>
      <c r="HT287" t="str">
        <f t="shared" ca="1" si="359"/>
        <v/>
      </c>
      <c r="HU287" t="str">
        <f t="shared" si="360"/>
        <v/>
      </c>
      <c r="IA287" s="37" t="str">
        <f t="shared" ca="1" si="361"/>
        <v/>
      </c>
      <c r="IB287" t="str">
        <f t="shared" si="362"/>
        <v/>
      </c>
      <c r="IH287" s="37" t="str">
        <f t="shared" ca="1" si="363"/>
        <v/>
      </c>
      <c r="II287" t="str">
        <f t="shared" si="364"/>
        <v/>
      </c>
      <c r="JT287" s="26" t="str">
        <f t="shared" si="365"/>
        <v/>
      </c>
      <c r="JV287" t="str">
        <f t="shared" si="366"/>
        <v/>
      </c>
      <c r="KK287" t="str">
        <f t="shared" si="367"/>
        <v/>
      </c>
      <c r="KM287" s="31" t="str">
        <f t="shared" si="368"/>
        <v/>
      </c>
      <c r="KP287" s="38" t="str">
        <f t="shared" si="369"/>
        <v/>
      </c>
      <c r="KX287" t="str">
        <f t="shared" si="370"/>
        <v/>
      </c>
      <c r="KY287" t="str">
        <f t="shared" si="371"/>
        <v/>
      </c>
      <c r="LB287" t="str">
        <f t="shared" si="372"/>
        <v/>
      </c>
      <c r="LD287" t="str">
        <f t="shared" si="373"/>
        <v/>
      </c>
      <c r="LE287" t="str">
        <f t="shared" si="374"/>
        <v/>
      </c>
      <c r="LO287" t="str">
        <f t="shared" si="375"/>
        <v/>
      </c>
    </row>
    <row r="288" spans="1:327" ht="16" x14ac:dyDescent="0.2">
      <c r="A288" t="e">
        <f t="shared" ca="1" si="301"/>
        <v>#N/A</v>
      </c>
      <c r="E288" s="27" t="str">
        <f t="shared" ca="1" si="302"/>
        <v>Oct</v>
      </c>
      <c r="F288" s="27" t="str">
        <f t="shared" ca="1" si="303"/>
        <v>Dec</v>
      </c>
      <c r="G288" s="28" t="str">
        <f t="shared" ca="1" si="304"/>
        <v/>
      </c>
      <c r="H288" t="str">
        <f t="shared" si="305"/>
        <v/>
      </c>
      <c r="I288" s="26">
        <f t="shared" ca="1" si="306"/>
        <v>62</v>
      </c>
      <c r="L288" s="31" t="str">
        <f t="shared" si="307"/>
        <v/>
      </c>
      <c r="O288" s="26">
        <f t="shared" ca="1" si="308"/>
        <v>28</v>
      </c>
      <c r="P288" s="26" t="str">
        <f t="shared" ca="1" si="309"/>
        <v>No</v>
      </c>
      <c r="Q288" s="26" t="str">
        <f t="shared" ca="1" si="309"/>
        <v>Yes</v>
      </c>
      <c r="R288" s="26" t="str">
        <f t="shared" ca="1" si="309"/>
        <v>Yes</v>
      </c>
      <c r="S288" s="26" t="str">
        <f t="shared" ca="1" si="310"/>
        <v>Asian</v>
      </c>
      <c r="T288" s="26" t="str">
        <f t="shared" ca="1" si="311"/>
        <v>Yes</v>
      </c>
      <c r="U288" s="26">
        <f t="shared" ca="1" si="312"/>
        <v>3549</v>
      </c>
      <c r="X288" s="26" t="str">
        <f t="shared" ca="1" si="313"/>
        <v>No</v>
      </c>
      <c r="Y288" s="26" t="str">
        <f t="shared" ca="1" si="313"/>
        <v>No</v>
      </c>
      <c r="Z288" s="26" t="str">
        <f t="shared" ca="1" si="313"/>
        <v>No</v>
      </c>
      <c r="AA288" s="26" t="str">
        <f t="shared" ca="1" si="313"/>
        <v>Yes</v>
      </c>
      <c r="AB288" s="26" t="str">
        <f t="shared" ca="1" si="314"/>
        <v>No</v>
      </c>
      <c r="AG288" s="26" t="str">
        <f t="shared" ca="1" si="315"/>
        <v>Yes</v>
      </c>
      <c r="AH288" s="26" t="str">
        <f t="shared" ca="1" si="315"/>
        <v>Yes</v>
      </c>
      <c r="AI288" s="26" t="str">
        <f t="shared" ca="1" si="315"/>
        <v>Yes</v>
      </c>
      <c r="AJ288" s="26" t="str">
        <f t="shared" ca="1" si="315"/>
        <v>No</v>
      </c>
      <c r="AK288" s="26" t="str">
        <f t="shared" ca="1" si="316"/>
        <v>No</v>
      </c>
      <c r="AL288" s="26" t="str">
        <f t="shared" ca="1" si="316"/>
        <v>Yes</v>
      </c>
      <c r="AM288" s="26">
        <f t="shared" ca="1" si="317"/>
        <v>6</v>
      </c>
      <c r="AN288" s="26">
        <f t="shared" ca="1" si="318"/>
        <v>3</v>
      </c>
      <c r="AT288" t="str">
        <f t="shared" ca="1" si="319"/>
        <v>Female</v>
      </c>
      <c r="AU288">
        <f t="shared" ca="1" si="320"/>
        <v>3757</v>
      </c>
      <c r="AV288">
        <f t="shared" ca="1" si="321"/>
        <v>0</v>
      </c>
      <c r="AW288">
        <f t="shared" ca="1" si="322"/>
        <v>25</v>
      </c>
      <c r="AX288">
        <f t="shared" ca="1" si="323"/>
        <v>1</v>
      </c>
      <c r="BB288" t="str">
        <f t="shared" ca="1" si="324"/>
        <v>ELUCS</v>
      </c>
      <c r="BC288" t="str">
        <f t="shared" ca="1" si="325"/>
        <v>Yes</v>
      </c>
      <c r="BD288" t="str">
        <f t="shared" ca="1" si="325"/>
        <v>No</v>
      </c>
      <c r="BG288" t="str">
        <f t="shared" ca="1" si="326"/>
        <v>No</v>
      </c>
      <c r="BH288">
        <f t="shared" ca="1" si="327"/>
        <v>37</v>
      </c>
      <c r="BI288">
        <f t="shared" ca="1" si="328"/>
        <v>2</v>
      </c>
      <c r="BJ288">
        <f t="shared" ca="1" si="329"/>
        <v>5</v>
      </c>
      <c r="BK288" t="str">
        <f t="shared" si="330"/>
        <v/>
      </c>
      <c r="BL288" s="26">
        <f t="shared" ca="1" si="331"/>
        <v>7</v>
      </c>
      <c r="BO288" s="26" t="str">
        <f t="shared" ca="1" si="332"/>
        <v>No</v>
      </c>
      <c r="CD288" s="26" t="str">
        <f t="shared" ca="1" si="333"/>
        <v>Yes</v>
      </c>
      <c r="CE288" s="26" t="str">
        <f t="shared" ca="1" si="334"/>
        <v>ETT</v>
      </c>
      <c r="CI288" s="31" t="str">
        <f t="shared" si="335"/>
        <v/>
      </c>
      <c r="CJ288" s="26" t="str">
        <f t="shared" ca="1" si="336"/>
        <v>NICU</v>
      </c>
      <c r="CK288" s="26" t="str">
        <f t="shared" ca="1" si="337"/>
        <v>Yes</v>
      </c>
      <c r="DN288" s="26" t="str">
        <f t="shared" ca="1" si="338"/>
        <v>Yes</v>
      </c>
      <c r="DV288" t="str">
        <f t="shared" si="339"/>
        <v/>
      </c>
      <c r="DZ288" t="str">
        <f t="shared" si="340"/>
        <v/>
      </c>
      <c r="EA288" t="str">
        <f t="shared" si="341"/>
        <v/>
      </c>
      <c r="EB288" t="str">
        <f t="shared" si="342"/>
        <v/>
      </c>
      <c r="EC288" t="str">
        <f t="shared" si="343"/>
        <v/>
      </c>
      <c r="ED288" t="str">
        <f t="shared" si="344"/>
        <v/>
      </c>
      <c r="EE288" s="34" t="str">
        <f t="shared" si="345"/>
        <v/>
      </c>
      <c r="ER288" s="32" t="str">
        <f t="shared" si="346"/>
        <v/>
      </c>
      <c r="FA288" s="31" t="str">
        <f t="shared" si="347"/>
        <v/>
      </c>
      <c r="FM288" s="31" t="str">
        <f t="shared" si="348"/>
        <v/>
      </c>
      <c r="FQ288" s="26" t="s">
        <v>350</v>
      </c>
      <c r="FR288" s="39" t="str">
        <f t="shared" ca="1" si="349"/>
        <v>GNB</v>
      </c>
      <c r="GO288" t="str">
        <f t="shared" ca="1" si="350"/>
        <v/>
      </c>
      <c r="GP288" t="str">
        <f t="shared" si="351"/>
        <v/>
      </c>
      <c r="GS288" t="str">
        <f t="shared" ca="1" si="352"/>
        <v/>
      </c>
      <c r="GY288" t="str">
        <f t="shared" ca="1" si="353"/>
        <v/>
      </c>
      <c r="GZ288" t="str">
        <f t="shared" si="354"/>
        <v/>
      </c>
      <c r="HF288" t="str">
        <f t="shared" ca="1" si="355"/>
        <v/>
      </c>
      <c r="HG288" s="31" t="str">
        <f t="shared" si="356"/>
        <v/>
      </c>
      <c r="HM288" t="str">
        <f t="shared" ca="1" si="357"/>
        <v/>
      </c>
      <c r="HN288" t="str">
        <f t="shared" si="358"/>
        <v/>
      </c>
      <c r="HT288" t="str">
        <f t="shared" ca="1" si="359"/>
        <v/>
      </c>
      <c r="HU288" t="str">
        <f t="shared" si="360"/>
        <v/>
      </c>
      <c r="IA288" s="37" t="str">
        <f t="shared" ca="1" si="361"/>
        <v/>
      </c>
      <c r="IB288" t="str">
        <f t="shared" si="362"/>
        <v/>
      </c>
      <c r="IH288" s="37" t="str">
        <f t="shared" ca="1" si="363"/>
        <v/>
      </c>
      <c r="II288" t="str">
        <f t="shared" si="364"/>
        <v/>
      </c>
      <c r="JT288" s="26" t="str">
        <f t="shared" si="365"/>
        <v/>
      </c>
      <c r="JV288" t="str">
        <f t="shared" si="366"/>
        <v/>
      </c>
      <c r="KK288" t="str">
        <f t="shared" si="367"/>
        <v/>
      </c>
      <c r="KM288" s="31" t="str">
        <f t="shared" si="368"/>
        <v/>
      </c>
      <c r="KP288" s="38" t="str">
        <f t="shared" si="369"/>
        <v/>
      </c>
      <c r="KX288" t="str">
        <f t="shared" si="370"/>
        <v/>
      </c>
      <c r="KY288" t="str">
        <f t="shared" si="371"/>
        <v/>
      </c>
      <c r="LB288" t="str">
        <f t="shared" si="372"/>
        <v/>
      </c>
      <c r="LD288" t="str">
        <f t="shared" si="373"/>
        <v/>
      </c>
      <c r="LE288" t="str">
        <f t="shared" si="374"/>
        <v/>
      </c>
      <c r="LO288" t="str">
        <f t="shared" si="375"/>
        <v/>
      </c>
    </row>
    <row r="289" spans="1:327" ht="16" x14ac:dyDescent="0.2">
      <c r="A289" t="e">
        <f t="shared" ca="1" si="301"/>
        <v>#N/A</v>
      </c>
      <c r="E289" s="27" t="str">
        <f t="shared" ca="1" si="302"/>
        <v>Dec</v>
      </c>
      <c r="F289" s="27" t="str">
        <f t="shared" ca="1" si="303"/>
        <v>Mar</v>
      </c>
      <c r="G289" s="28" t="str">
        <f t="shared" ca="1" si="304"/>
        <v/>
      </c>
      <c r="H289" t="str">
        <f t="shared" si="305"/>
        <v/>
      </c>
      <c r="I289" s="26">
        <f t="shared" ca="1" si="306"/>
        <v>77</v>
      </c>
      <c r="L289" s="31" t="str">
        <f t="shared" si="307"/>
        <v/>
      </c>
      <c r="O289" s="26">
        <f t="shared" ca="1" si="308"/>
        <v>25</v>
      </c>
      <c r="P289" s="26" t="str">
        <f t="shared" ca="1" si="309"/>
        <v>Yes</v>
      </c>
      <c r="Q289" s="26" t="str">
        <f t="shared" ca="1" si="309"/>
        <v>No</v>
      </c>
      <c r="R289" s="26" t="str">
        <f t="shared" ca="1" si="309"/>
        <v>Yes</v>
      </c>
      <c r="S289" s="26" t="str">
        <f t="shared" ca="1" si="310"/>
        <v>Asian</v>
      </c>
      <c r="T289" s="26" t="str">
        <f t="shared" ca="1" si="311"/>
        <v>Yes</v>
      </c>
      <c r="U289" s="26">
        <f t="shared" ca="1" si="312"/>
        <v>3572</v>
      </c>
      <c r="X289" s="26" t="str">
        <f t="shared" ca="1" si="313"/>
        <v>No</v>
      </c>
      <c r="Y289" s="26" t="str">
        <f t="shared" ca="1" si="313"/>
        <v>Yes</v>
      </c>
      <c r="Z289" s="26" t="str">
        <f t="shared" ca="1" si="313"/>
        <v>Yes</v>
      </c>
      <c r="AA289" s="26" t="str">
        <f t="shared" ca="1" si="313"/>
        <v>No</v>
      </c>
      <c r="AB289" s="26" t="str">
        <f t="shared" ca="1" si="314"/>
        <v>Yes</v>
      </c>
      <c r="AG289" s="26" t="str">
        <f t="shared" ca="1" si="315"/>
        <v>No</v>
      </c>
      <c r="AH289" s="26" t="str">
        <f t="shared" ca="1" si="315"/>
        <v>Yes</v>
      </c>
      <c r="AI289" s="26" t="str">
        <f t="shared" ca="1" si="315"/>
        <v>No</v>
      </c>
      <c r="AJ289" s="26" t="str">
        <f t="shared" ca="1" si="315"/>
        <v>No</v>
      </c>
      <c r="AK289" s="26" t="str">
        <f t="shared" ca="1" si="316"/>
        <v>No</v>
      </c>
      <c r="AL289" s="26" t="str">
        <f t="shared" ca="1" si="316"/>
        <v>No</v>
      </c>
      <c r="AM289" s="26">
        <f t="shared" ca="1" si="317"/>
        <v>4</v>
      </c>
      <c r="AN289" s="26">
        <f t="shared" ca="1" si="318"/>
        <v>3</v>
      </c>
      <c r="AT289" t="str">
        <f t="shared" ca="1" si="319"/>
        <v>Female</v>
      </c>
      <c r="AU289">
        <f t="shared" ca="1" si="320"/>
        <v>675</v>
      </c>
      <c r="AV289">
        <f t="shared" ca="1" si="321"/>
        <v>3</v>
      </c>
      <c r="AW289">
        <f t="shared" ca="1" si="322"/>
        <v>30</v>
      </c>
      <c r="AX289">
        <f t="shared" ca="1" si="323"/>
        <v>4</v>
      </c>
      <c r="BB289" t="str">
        <f t="shared" ca="1" si="324"/>
        <v>Vaginal</v>
      </c>
      <c r="BC289" t="str">
        <f t="shared" ca="1" si="325"/>
        <v>Yes</v>
      </c>
      <c r="BD289" t="str">
        <f t="shared" ca="1" si="325"/>
        <v>Yes</v>
      </c>
      <c r="BG289" t="str">
        <f t="shared" ca="1" si="326"/>
        <v>No</v>
      </c>
      <c r="BH289">
        <f t="shared" ca="1" si="327"/>
        <v>34</v>
      </c>
      <c r="BI289">
        <f t="shared" ca="1" si="328"/>
        <v>3</v>
      </c>
      <c r="BJ289">
        <f t="shared" ca="1" si="329"/>
        <v>15</v>
      </c>
      <c r="BK289" t="str">
        <f t="shared" si="330"/>
        <v/>
      </c>
      <c r="BL289" s="26">
        <f t="shared" ca="1" si="331"/>
        <v>17</v>
      </c>
      <c r="BO289" s="26" t="str">
        <f t="shared" ca="1" si="332"/>
        <v>Yes</v>
      </c>
      <c r="CD289" s="26" t="str">
        <f t="shared" ca="1" si="333"/>
        <v>Yes</v>
      </c>
      <c r="CE289" s="26" t="str">
        <f t="shared" ca="1" si="334"/>
        <v>LMA</v>
      </c>
      <c r="CI289" s="31" t="str">
        <f t="shared" si="335"/>
        <v/>
      </c>
      <c r="CJ289" s="26" t="str">
        <f t="shared" ca="1" si="336"/>
        <v>BS</v>
      </c>
      <c r="CK289" s="26" t="str">
        <f t="shared" ca="1" si="337"/>
        <v>No</v>
      </c>
      <c r="DN289" s="26" t="str">
        <f t="shared" ca="1" si="338"/>
        <v>Yes</v>
      </c>
      <c r="DV289" t="str">
        <f t="shared" si="339"/>
        <v/>
      </c>
      <c r="DZ289" t="str">
        <f t="shared" si="340"/>
        <v/>
      </c>
      <c r="EA289" t="str">
        <f t="shared" si="341"/>
        <v/>
      </c>
      <c r="EB289" t="str">
        <f t="shared" si="342"/>
        <v/>
      </c>
      <c r="EC289" t="str">
        <f t="shared" si="343"/>
        <v/>
      </c>
      <c r="ED289" t="str">
        <f t="shared" si="344"/>
        <v/>
      </c>
      <c r="EE289" s="34" t="str">
        <f t="shared" si="345"/>
        <v/>
      </c>
      <c r="ER289" s="32" t="str">
        <f t="shared" si="346"/>
        <v/>
      </c>
      <c r="FA289" s="31" t="str">
        <f t="shared" si="347"/>
        <v/>
      </c>
      <c r="FM289" s="31" t="str">
        <f t="shared" si="348"/>
        <v/>
      </c>
      <c r="FQ289" s="26" t="s">
        <v>349</v>
      </c>
      <c r="FR289" s="39" t="str">
        <f t="shared" ca="1" si="349"/>
        <v>NA</v>
      </c>
      <c r="GO289" t="str">
        <f t="shared" ca="1" si="350"/>
        <v/>
      </c>
      <c r="GP289" t="str">
        <f t="shared" si="351"/>
        <v/>
      </c>
      <c r="GS289" t="str">
        <f t="shared" ca="1" si="352"/>
        <v/>
      </c>
      <c r="GY289" t="str">
        <f t="shared" ca="1" si="353"/>
        <v/>
      </c>
      <c r="GZ289" t="str">
        <f t="shared" si="354"/>
        <v/>
      </c>
      <c r="HF289" t="str">
        <f t="shared" ca="1" si="355"/>
        <v/>
      </c>
      <c r="HG289" s="31" t="str">
        <f t="shared" si="356"/>
        <v/>
      </c>
      <c r="HM289" t="str">
        <f t="shared" ca="1" si="357"/>
        <v/>
      </c>
      <c r="HN289" t="str">
        <f t="shared" si="358"/>
        <v/>
      </c>
      <c r="HT289" t="str">
        <f t="shared" ca="1" si="359"/>
        <v/>
      </c>
      <c r="HU289" t="str">
        <f t="shared" si="360"/>
        <v/>
      </c>
      <c r="IA289" s="37" t="str">
        <f t="shared" ca="1" si="361"/>
        <v/>
      </c>
      <c r="IB289" t="str">
        <f t="shared" si="362"/>
        <v/>
      </c>
      <c r="IH289" s="37" t="str">
        <f t="shared" ca="1" si="363"/>
        <v/>
      </c>
      <c r="II289" t="str">
        <f t="shared" si="364"/>
        <v/>
      </c>
      <c r="JT289" s="26" t="str">
        <f t="shared" si="365"/>
        <v/>
      </c>
      <c r="JV289" t="str">
        <f t="shared" si="366"/>
        <v/>
      </c>
      <c r="KK289" t="str">
        <f t="shared" si="367"/>
        <v/>
      </c>
      <c r="KM289" s="31" t="str">
        <f t="shared" si="368"/>
        <v/>
      </c>
      <c r="KP289" s="38" t="str">
        <f t="shared" si="369"/>
        <v/>
      </c>
      <c r="KX289" t="str">
        <f t="shared" si="370"/>
        <v/>
      </c>
      <c r="KY289" t="str">
        <f t="shared" si="371"/>
        <v/>
      </c>
      <c r="LB289" t="str">
        <f t="shared" si="372"/>
        <v/>
      </c>
      <c r="LD289" t="str">
        <f t="shared" si="373"/>
        <v/>
      </c>
      <c r="LE289" t="str">
        <f t="shared" si="374"/>
        <v/>
      </c>
      <c r="LO289" t="str">
        <f t="shared" si="375"/>
        <v/>
      </c>
    </row>
    <row r="290" spans="1:327" ht="16" x14ac:dyDescent="0.2">
      <c r="A290" t="e">
        <f t="shared" ca="1" si="301"/>
        <v>#N/A</v>
      </c>
      <c r="E290" s="27" t="str">
        <f t="shared" ca="1" si="302"/>
        <v>Feb</v>
      </c>
      <c r="F290" s="27" t="str">
        <f t="shared" ca="1" si="303"/>
        <v>May</v>
      </c>
      <c r="G290" s="28" t="str">
        <f t="shared" ca="1" si="304"/>
        <v/>
      </c>
      <c r="H290" t="str">
        <f t="shared" si="305"/>
        <v/>
      </c>
      <c r="I290" s="26">
        <f t="shared" ca="1" si="306"/>
        <v>35</v>
      </c>
      <c r="L290" s="31" t="str">
        <f t="shared" si="307"/>
        <v/>
      </c>
      <c r="O290" s="26">
        <f t="shared" ca="1" si="308"/>
        <v>20</v>
      </c>
      <c r="P290" s="26" t="str">
        <f t="shared" ca="1" si="309"/>
        <v>Yes</v>
      </c>
      <c r="Q290" s="26" t="str">
        <f t="shared" ca="1" si="309"/>
        <v>No</v>
      </c>
      <c r="R290" s="26" t="str">
        <f t="shared" ca="1" si="309"/>
        <v>Yes</v>
      </c>
      <c r="S290" s="26" t="str">
        <f t="shared" ca="1" si="310"/>
        <v>Asian</v>
      </c>
      <c r="T290" s="26" t="str">
        <f t="shared" ca="1" si="311"/>
        <v>Yes</v>
      </c>
      <c r="U290" s="26">
        <f t="shared" ca="1" si="312"/>
        <v>3254</v>
      </c>
      <c r="X290" s="26" t="str">
        <f t="shared" ca="1" si="313"/>
        <v>Yes</v>
      </c>
      <c r="Y290" s="26" t="str">
        <f t="shared" ca="1" si="313"/>
        <v>No</v>
      </c>
      <c r="Z290" s="26" t="str">
        <f t="shared" ca="1" si="313"/>
        <v>Yes</v>
      </c>
      <c r="AA290" s="26" t="str">
        <f t="shared" ca="1" si="313"/>
        <v>Yes</v>
      </c>
      <c r="AB290" s="26" t="str">
        <f t="shared" ca="1" si="314"/>
        <v>Yes</v>
      </c>
      <c r="AG290" s="26" t="str">
        <f t="shared" ca="1" si="315"/>
        <v>Yes</v>
      </c>
      <c r="AH290" s="26" t="str">
        <f t="shared" ca="1" si="315"/>
        <v>No</v>
      </c>
      <c r="AI290" s="26" t="str">
        <f t="shared" ca="1" si="315"/>
        <v>No</v>
      </c>
      <c r="AJ290" s="26" t="str">
        <f t="shared" ca="1" si="315"/>
        <v>No</v>
      </c>
      <c r="AK290" s="26" t="str">
        <f t="shared" ca="1" si="316"/>
        <v>No</v>
      </c>
      <c r="AL290" s="26" t="str">
        <f t="shared" ca="1" si="316"/>
        <v>Yes</v>
      </c>
      <c r="AM290" s="26">
        <f t="shared" ca="1" si="317"/>
        <v>2</v>
      </c>
      <c r="AN290" s="26">
        <f t="shared" ca="1" si="318"/>
        <v>2</v>
      </c>
      <c r="AT290" t="str">
        <f t="shared" ca="1" si="319"/>
        <v>Female</v>
      </c>
      <c r="AU290">
        <f t="shared" ca="1" si="320"/>
        <v>2836</v>
      </c>
      <c r="AV290">
        <f t="shared" ca="1" si="321"/>
        <v>0</v>
      </c>
      <c r="AW290">
        <f t="shared" ca="1" si="322"/>
        <v>37</v>
      </c>
      <c r="AX290">
        <f t="shared" ca="1" si="323"/>
        <v>6</v>
      </c>
      <c r="BB290" t="str">
        <f t="shared" ca="1" si="324"/>
        <v>ELUCS</v>
      </c>
      <c r="BC290" t="str">
        <f t="shared" ca="1" si="325"/>
        <v>No</v>
      </c>
      <c r="BD290" t="str">
        <f t="shared" ca="1" si="325"/>
        <v>No</v>
      </c>
      <c r="BG290" t="str">
        <f t="shared" ca="1" si="326"/>
        <v>No</v>
      </c>
      <c r="BH290">
        <f t="shared" ca="1" si="327"/>
        <v>38</v>
      </c>
      <c r="BI290">
        <f t="shared" ca="1" si="328"/>
        <v>-18</v>
      </c>
      <c r="BJ290">
        <f t="shared" ca="1" si="329"/>
        <v>8</v>
      </c>
      <c r="BK290" t="str">
        <f t="shared" si="330"/>
        <v/>
      </c>
      <c r="BL290" s="26">
        <f t="shared" ca="1" si="331"/>
        <v>10</v>
      </c>
      <c r="BO290" s="26" t="str">
        <f t="shared" ca="1" si="332"/>
        <v>No</v>
      </c>
      <c r="CD290" s="26" t="str">
        <f t="shared" ca="1" si="333"/>
        <v>Yes</v>
      </c>
      <c r="CE290" s="26" t="str">
        <f t="shared" ca="1" si="334"/>
        <v>LMA</v>
      </c>
      <c r="CI290" s="31" t="str">
        <f t="shared" si="335"/>
        <v/>
      </c>
      <c r="CJ290" s="26" t="str">
        <f t="shared" ca="1" si="336"/>
        <v>OT</v>
      </c>
      <c r="CK290" s="26" t="str">
        <f t="shared" ca="1" si="337"/>
        <v>NA</v>
      </c>
      <c r="DN290" s="26" t="str">
        <f t="shared" ca="1" si="338"/>
        <v>No</v>
      </c>
      <c r="DV290" t="str">
        <f t="shared" si="339"/>
        <v/>
      </c>
      <c r="DZ290" t="str">
        <f t="shared" si="340"/>
        <v/>
      </c>
      <c r="EA290" t="str">
        <f t="shared" si="341"/>
        <v/>
      </c>
      <c r="EB290" t="str">
        <f t="shared" si="342"/>
        <v/>
      </c>
      <c r="EC290" t="str">
        <f t="shared" si="343"/>
        <v/>
      </c>
      <c r="ED290" t="str">
        <f t="shared" si="344"/>
        <v/>
      </c>
      <c r="EE290" s="34" t="str">
        <f t="shared" si="345"/>
        <v/>
      </c>
      <c r="ER290" s="32" t="str">
        <f t="shared" si="346"/>
        <v/>
      </c>
      <c r="FA290" s="31" t="str">
        <f t="shared" si="347"/>
        <v/>
      </c>
      <c r="FM290" s="31" t="str">
        <f t="shared" si="348"/>
        <v/>
      </c>
      <c r="FQ290" s="26" t="s">
        <v>349</v>
      </c>
      <c r="FR290" s="39" t="str">
        <f t="shared" ca="1" si="349"/>
        <v>NA</v>
      </c>
      <c r="GO290" t="str">
        <f t="shared" ca="1" si="350"/>
        <v/>
      </c>
      <c r="GP290" t="str">
        <f t="shared" si="351"/>
        <v/>
      </c>
      <c r="GS290" t="str">
        <f t="shared" ca="1" si="352"/>
        <v/>
      </c>
      <c r="GY290" t="str">
        <f t="shared" ca="1" si="353"/>
        <v/>
      </c>
      <c r="GZ290" t="str">
        <f t="shared" si="354"/>
        <v/>
      </c>
      <c r="HF290" t="str">
        <f t="shared" ca="1" si="355"/>
        <v/>
      </c>
      <c r="HG290" s="31" t="str">
        <f t="shared" si="356"/>
        <v/>
      </c>
      <c r="HM290" t="str">
        <f t="shared" ca="1" si="357"/>
        <v/>
      </c>
      <c r="HN290" t="str">
        <f t="shared" si="358"/>
        <v/>
      </c>
      <c r="HT290" t="str">
        <f t="shared" ca="1" si="359"/>
        <v/>
      </c>
      <c r="HU290" t="str">
        <f t="shared" si="360"/>
        <v/>
      </c>
      <c r="IA290" s="37" t="str">
        <f t="shared" ca="1" si="361"/>
        <v/>
      </c>
      <c r="IB290" t="str">
        <f t="shared" si="362"/>
        <v/>
      </c>
      <c r="IH290" s="37" t="str">
        <f t="shared" ca="1" si="363"/>
        <v/>
      </c>
      <c r="II290" t="str">
        <f t="shared" si="364"/>
        <v/>
      </c>
      <c r="JT290" s="26" t="str">
        <f t="shared" si="365"/>
        <v/>
      </c>
      <c r="JV290" t="str">
        <f t="shared" si="366"/>
        <v/>
      </c>
      <c r="KK290" t="str">
        <f t="shared" si="367"/>
        <v/>
      </c>
      <c r="KM290" s="31" t="str">
        <f t="shared" si="368"/>
        <v/>
      </c>
      <c r="KP290" s="38" t="str">
        <f t="shared" si="369"/>
        <v/>
      </c>
      <c r="KX290" t="str">
        <f t="shared" si="370"/>
        <v/>
      </c>
      <c r="KY290" t="str">
        <f t="shared" si="371"/>
        <v/>
      </c>
      <c r="LB290" t="str">
        <f t="shared" si="372"/>
        <v/>
      </c>
      <c r="LD290" t="str">
        <f t="shared" si="373"/>
        <v/>
      </c>
      <c r="LE290" t="str">
        <f t="shared" si="374"/>
        <v/>
      </c>
      <c r="LO290" t="str">
        <f t="shared" si="375"/>
        <v/>
      </c>
    </row>
    <row r="291" spans="1:327" ht="16" x14ac:dyDescent="0.2">
      <c r="A291" t="e">
        <f t="shared" ca="1" si="301"/>
        <v>#N/A</v>
      </c>
      <c r="E291" s="27" t="str">
        <f t="shared" ca="1" si="302"/>
        <v>Feb</v>
      </c>
      <c r="F291" s="27" t="str">
        <f t="shared" ca="1" si="303"/>
        <v>Nov</v>
      </c>
      <c r="G291" s="28" t="str">
        <f t="shared" ca="1" si="304"/>
        <v/>
      </c>
      <c r="H291" t="str">
        <f t="shared" si="305"/>
        <v/>
      </c>
      <c r="I291" s="26">
        <f t="shared" ca="1" si="306"/>
        <v>87</v>
      </c>
      <c r="L291" s="31" t="str">
        <f t="shared" si="307"/>
        <v/>
      </c>
      <c r="O291" s="26">
        <f t="shared" ca="1" si="308"/>
        <v>28</v>
      </c>
      <c r="P291" s="26" t="str">
        <f t="shared" ca="1" si="309"/>
        <v>No</v>
      </c>
      <c r="Q291" s="26" t="str">
        <f t="shared" ca="1" si="309"/>
        <v>Yes</v>
      </c>
      <c r="R291" s="26" t="str">
        <f t="shared" ca="1" si="309"/>
        <v>No</v>
      </c>
      <c r="S291" s="26" t="str">
        <f t="shared" ca="1" si="310"/>
        <v>Hispanic</v>
      </c>
      <c r="T291" s="26" t="str">
        <f t="shared" ca="1" si="311"/>
        <v>Yes</v>
      </c>
      <c r="U291" s="26">
        <f t="shared" ca="1" si="312"/>
        <v>3643</v>
      </c>
      <c r="X291" s="26" t="str">
        <f t="shared" ca="1" si="313"/>
        <v>No</v>
      </c>
      <c r="Y291" s="26" t="str">
        <f t="shared" ca="1" si="313"/>
        <v>Yes</v>
      </c>
      <c r="Z291" s="26" t="str">
        <f t="shared" ca="1" si="313"/>
        <v>No</v>
      </c>
      <c r="AA291" s="26" t="str">
        <f t="shared" ca="1" si="313"/>
        <v>No</v>
      </c>
      <c r="AB291" s="26" t="str">
        <f t="shared" ca="1" si="314"/>
        <v>Yes</v>
      </c>
      <c r="AG291" s="26" t="str">
        <f t="shared" ca="1" si="315"/>
        <v>Yes</v>
      </c>
      <c r="AH291" s="26" t="str">
        <f t="shared" ca="1" si="315"/>
        <v>Yes</v>
      </c>
      <c r="AI291" s="26" t="str">
        <f t="shared" ca="1" si="315"/>
        <v>No</v>
      </c>
      <c r="AJ291" s="26" t="str">
        <f t="shared" ca="1" si="315"/>
        <v>No</v>
      </c>
      <c r="AK291" s="26" t="str">
        <f t="shared" ca="1" si="316"/>
        <v>No</v>
      </c>
      <c r="AL291" s="26" t="str">
        <f t="shared" ca="1" si="316"/>
        <v>No</v>
      </c>
      <c r="AM291" s="26">
        <f t="shared" ca="1" si="317"/>
        <v>10</v>
      </c>
      <c r="AN291" s="26">
        <f t="shared" ca="1" si="318"/>
        <v>2</v>
      </c>
      <c r="AT291" t="str">
        <f t="shared" ca="1" si="319"/>
        <v>Male</v>
      </c>
      <c r="AU291">
        <f t="shared" ca="1" si="320"/>
        <v>993</v>
      </c>
      <c r="AV291">
        <f t="shared" ca="1" si="321"/>
        <v>-2</v>
      </c>
      <c r="AW291">
        <f t="shared" ca="1" si="322"/>
        <v>27</v>
      </c>
      <c r="AX291">
        <f t="shared" ca="1" si="323"/>
        <v>3</v>
      </c>
      <c r="BB291" t="str">
        <f t="shared" ca="1" si="324"/>
        <v>EMLUCS</v>
      </c>
      <c r="BC291" t="str">
        <f t="shared" ca="1" si="325"/>
        <v>No</v>
      </c>
      <c r="BD291" t="str">
        <f t="shared" ca="1" si="325"/>
        <v>Yes</v>
      </c>
      <c r="BG291" t="str">
        <f t="shared" ca="1" si="326"/>
        <v>No</v>
      </c>
      <c r="BH291">
        <f t="shared" ca="1" si="327"/>
        <v>36</v>
      </c>
      <c r="BI291">
        <f t="shared" ca="1" si="328"/>
        <v>2</v>
      </c>
      <c r="BJ291">
        <f t="shared" ca="1" si="329"/>
        <v>10</v>
      </c>
      <c r="BK291" t="str">
        <f t="shared" si="330"/>
        <v/>
      </c>
      <c r="BL291" s="26">
        <f t="shared" ca="1" si="331"/>
        <v>12</v>
      </c>
      <c r="BO291" s="26" t="str">
        <f t="shared" ca="1" si="332"/>
        <v>Yes</v>
      </c>
      <c r="CD291" s="26" t="str">
        <f t="shared" ca="1" si="333"/>
        <v>No</v>
      </c>
      <c r="CE291" s="26" t="str">
        <f t="shared" ca="1" si="334"/>
        <v>NA</v>
      </c>
      <c r="CI291" s="31" t="str">
        <f t="shared" si="335"/>
        <v/>
      </c>
      <c r="CJ291" s="26" t="str">
        <f t="shared" ca="1" si="336"/>
        <v>NA</v>
      </c>
      <c r="CK291" s="26" t="str">
        <f t="shared" ca="1" si="337"/>
        <v>No</v>
      </c>
      <c r="DN291" s="26" t="str">
        <f t="shared" ca="1" si="338"/>
        <v>No</v>
      </c>
      <c r="DV291" t="str">
        <f t="shared" si="339"/>
        <v/>
      </c>
      <c r="DZ291" t="str">
        <f t="shared" si="340"/>
        <v/>
      </c>
      <c r="EA291" t="str">
        <f t="shared" si="341"/>
        <v/>
      </c>
      <c r="EB291" t="str">
        <f t="shared" si="342"/>
        <v/>
      </c>
      <c r="EC291" t="str">
        <f t="shared" si="343"/>
        <v/>
      </c>
      <c r="ED291" t="str">
        <f t="shared" si="344"/>
        <v/>
      </c>
      <c r="EE291" s="34" t="str">
        <f t="shared" si="345"/>
        <v/>
      </c>
      <c r="ER291" s="32" t="str">
        <f t="shared" si="346"/>
        <v/>
      </c>
      <c r="FA291" s="31" t="str">
        <f t="shared" si="347"/>
        <v/>
      </c>
      <c r="FM291" s="31" t="str">
        <f t="shared" si="348"/>
        <v/>
      </c>
      <c r="FQ291" s="26" t="s">
        <v>349</v>
      </c>
      <c r="FR291" s="39" t="str">
        <f t="shared" ca="1" si="349"/>
        <v>NA</v>
      </c>
      <c r="GO291" t="str">
        <f t="shared" ca="1" si="350"/>
        <v/>
      </c>
      <c r="GP291" t="str">
        <f t="shared" si="351"/>
        <v/>
      </c>
      <c r="GS291" t="str">
        <f t="shared" ca="1" si="352"/>
        <v/>
      </c>
      <c r="GY291" t="str">
        <f t="shared" ca="1" si="353"/>
        <v/>
      </c>
      <c r="GZ291" t="str">
        <f t="shared" si="354"/>
        <v/>
      </c>
      <c r="HF291" t="str">
        <f t="shared" ca="1" si="355"/>
        <v/>
      </c>
      <c r="HG291" s="31" t="str">
        <f t="shared" si="356"/>
        <v/>
      </c>
      <c r="HM291" t="str">
        <f t="shared" ca="1" si="357"/>
        <v/>
      </c>
      <c r="HN291" t="str">
        <f t="shared" si="358"/>
        <v/>
      </c>
      <c r="HT291" t="str">
        <f t="shared" ca="1" si="359"/>
        <v/>
      </c>
      <c r="HU291" t="str">
        <f t="shared" si="360"/>
        <v/>
      </c>
      <c r="IA291" s="37" t="str">
        <f t="shared" ca="1" si="361"/>
        <v/>
      </c>
      <c r="IB291" t="str">
        <f t="shared" si="362"/>
        <v/>
      </c>
      <c r="IH291" s="37" t="str">
        <f t="shared" ca="1" si="363"/>
        <v/>
      </c>
      <c r="II291" t="str">
        <f t="shared" si="364"/>
        <v/>
      </c>
      <c r="JT291" s="26" t="str">
        <f t="shared" si="365"/>
        <v/>
      </c>
      <c r="JV291" t="str">
        <f t="shared" si="366"/>
        <v/>
      </c>
      <c r="KK291" t="str">
        <f t="shared" si="367"/>
        <v/>
      </c>
      <c r="KM291" s="31" t="str">
        <f t="shared" si="368"/>
        <v/>
      </c>
      <c r="KP291" s="38" t="str">
        <f t="shared" si="369"/>
        <v/>
      </c>
      <c r="KX291" t="str">
        <f t="shared" si="370"/>
        <v/>
      </c>
      <c r="KY291" t="str">
        <f t="shared" si="371"/>
        <v/>
      </c>
      <c r="LB291" t="str">
        <f t="shared" si="372"/>
        <v/>
      </c>
      <c r="LD291" t="str">
        <f t="shared" si="373"/>
        <v/>
      </c>
      <c r="LE291" t="str">
        <f t="shared" si="374"/>
        <v/>
      </c>
      <c r="LO291" t="str">
        <f t="shared" si="375"/>
        <v/>
      </c>
    </row>
    <row r="292" spans="1:327" ht="16" x14ac:dyDescent="0.2">
      <c r="A292" t="e">
        <f t="shared" ca="1" si="301"/>
        <v>#N/A</v>
      </c>
      <c r="E292" s="27" t="str">
        <f t="shared" ca="1" si="302"/>
        <v>Mar</v>
      </c>
      <c r="F292" s="27" t="str">
        <f t="shared" ca="1" si="303"/>
        <v>Aug</v>
      </c>
      <c r="G292" s="28" t="str">
        <f t="shared" ca="1" si="304"/>
        <v/>
      </c>
      <c r="H292" t="str">
        <f t="shared" si="305"/>
        <v/>
      </c>
      <c r="I292" s="26">
        <f t="shared" ca="1" si="306"/>
        <v>80</v>
      </c>
      <c r="L292" s="31" t="str">
        <f t="shared" si="307"/>
        <v/>
      </c>
      <c r="O292" s="26">
        <f t="shared" ca="1" si="308"/>
        <v>21</v>
      </c>
      <c r="P292" s="26" t="str">
        <f t="shared" ca="1" si="309"/>
        <v>Yes</v>
      </c>
      <c r="Q292" s="26" t="str">
        <f t="shared" ca="1" si="309"/>
        <v>No</v>
      </c>
      <c r="R292" s="26" t="str">
        <f t="shared" ca="1" si="309"/>
        <v>No</v>
      </c>
      <c r="S292" s="26" t="str">
        <f t="shared" ca="1" si="310"/>
        <v>Caucasian</v>
      </c>
      <c r="T292" s="26" t="str">
        <f t="shared" ca="1" si="311"/>
        <v>Yes</v>
      </c>
      <c r="U292" s="26">
        <f t="shared" ca="1" si="312"/>
        <v>3404</v>
      </c>
      <c r="X292" s="26" t="str">
        <f t="shared" ca="1" si="313"/>
        <v>Yes</v>
      </c>
      <c r="Y292" s="26" t="str">
        <f t="shared" ca="1" si="313"/>
        <v>No</v>
      </c>
      <c r="Z292" s="26" t="str">
        <f t="shared" ca="1" si="313"/>
        <v>No</v>
      </c>
      <c r="AA292" s="26" t="str">
        <f t="shared" ca="1" si="313"/>
        <v>Yes</v>
      </c>
      <c r="AB292" s="26" t="str">
        <f t="shared" ca="1" si="314"/>
        <v>No</v>
      </c>
      <c r="AG292" s="26" t="str">
        <f t="shared" ca="1" si="315"/>
        <v>No</v>
      </c>
      <c r="AH292" s="26" t="str">
        <f t="shared" ca="1" si="315"/>
        <v>No</v>
      </c>
      <c r="AI292" s="26" t="str">
        <f t="shared" ca="1" si="315"/>
        <v>No</v>
      </c>
      <c r="AJ292" s="26" t="str">
        <f t="shared" ca="1" si="315"/>
        <v>No</v>
      </c>
      <c r="AK292" s="26" t="str">
        <f t="shared" ca="1" si="316"/>
        <v>Yes</v>
      </c>
      <c r="AL292" s="26" t="str">
        <f t="shared" ca="1" si="316"/>
        <v>Yes</v>
      </c>
      <c r="AM292" s="26">
        <f t="shared" ca="1" si="317"/>
        <v>6</v>
      </c>
      <c r="AN292" s="26">
        <f t="shared" ca="1" si="318"/>
        <v>3</v>
      </c>
      <c r="AT292" t="str">
        <f t="shared" ca="1" si="319"/>
        <v>Female</v>
      </c>
      <c r="AU292">
        <f t="shared" ca="1" si="320"/>
        <v>2381</v>
      </c>
      <c r="AV292">
        <f t="shared" ca="1" si="321"/>
        <v>0</v>
      </c>
      <c r="AW292">
        <f t="shared" ca="1" si="322"/>
        <v>23</v>
      </c>
      <c r="AX292">
        <f t="shared" ca="1" si="323"/>
        <v>4</v>
      </c>
      <c r="BB292" t="str">
        <f t="shared" ca="1" si="324"/>
        <v>Vaginal</v>
      </c>
      <c r="BC292" t="str">
        <f t="shared" ca="1" si="325"/>
        <v>No</v>
      </c>
      <c r="BD292" t="str">
        <f t="shared" ca="1" si="325"/>
        <v>Yes</v>
      </c>
      <c r="BG292" t="str">
        <f t="shared" ca="1" si="326"/>
        <v>Yes</v>
      </c>
      <c r="BH292">
        <f t="shared" ca="1" si="327"/>
        <v>34</v>
      </c>
      <c r="BI292">
        <f t="shared" ca="1" si="328"/>
        <v>-1</v>
      </c>
      <c r="BJ292">
        <f t="shared" ca="1" si="329"/>
        <v>16</v>
      </c>
      <c r="BK292" t="str">
        <f t="shared" si="330"/>
        <v/>
      </c>
      <c r="BL292" s="26">
        <f t="shared" ca="1" si="331"/>
        <v>18</v>
      </c>
      <c r="BO292" s="26" t="str">
        <f t="shared" ca="1" si="332"/>
        <v>Yes</v>
      </c>
      <c r="CD292" s="26" t="str">
        <f t="shared" ca="1" si="333"/>
        <v>No</v>
      </c>
      <c r="CE292" s="26" t="str">
        <f t="shared" ca="1" si="334"/>
        <v>NA</v>
      </c>
      <c r="CI292" s="31" t="str">
        <f t="shared" si="335"/>
        <v/>
      </c>
      <c r="CJ292" s="26" t="str">
        <f t="shared" ca="1" si="336"/>
        <v>NA</v>
      </c>
      <c r="CK292" s="26" t="str">
        <f t="shared" ca="1" si="337"/>
        <v>Yes</v>
      </c>
      <c r="DN292" s="26" t="str">
        <f t="shared" ca="1" si="338"/>
        <v>Yes</v>
      </c>
      <c r="DV292" t="str">
        <f t="shared" si="339"/>
        <v/>
      </c>
      <c r="DZ292" t="str">
        <f t="shared" si="340"/>
        <v/>
      </c>
      <c r="EA292" t="str">
        <f t="shared" si="341"/>
        <v/>
      </c>
      <c r="EB292" t="str">
        <f t="shared" si="342"/>
        <v/>
      </c>
      <c r="EC292" t="str">
        <f t="shared" si="343"/>
        <v/>
      </c>
      <c r="ED292" t="str">
        <f t="shared" si="344"/>
        <v/>
      </c>
      <c r="EE292" s="34" t="str">
        <f t="shared" si="345"/>
        <v/>
      </c>
      <c r="ER292" s="32" t="str">
        <f t="shared" si="346"/>
        <v/>
      </c>
      <c r="FA292" s="31" t="str">
        <f t="shared" si="347"/>
        <v/>
      </c>
      <c r="FM292" s="31" t="str">
        <f t="shared" si="348"/>
        <v/>
      </c>
      <c r="FQ292" s="26" t="s">
        <v>350</v>
      </c>
      <c r="FR292" s="39" t="str">
        <f t="shared" ca="1" si="349"/>
        <v>Other</v>
      </c>
      <c r="GO292" t="str">
        <f t="shared" ca="1" si="350"/>
        <v/>
      </c>
      <c r="GP292" t="str">
        <f t="shared" si="351"/>
        <v/>
      </c>
      <c r="GS292" t="str">
        <f t="shared" ca="1" si="352"/>
        <v/>
      </c>
      <c r="GY292" t="str">
        <f t="shared" ca="1" si="353"/>
        <v/>
      </c>
      <c r="GZ292" t="str">
        <f t="shared" si="354"/>
        <v/>
      </c>
      <c r="HF292" t="str">
        <f t="shared" ca="1" si="355"/>
        <v/>
      </c>
      <c r="HG292" s="31" t="str">
        <f t="shared" si="356"/>
        <v/>
      </c>
      <c r="HM292" t="str">
        <f t="shared" ca="1" si="357"/>
        <v/>
      </c>
      <c r="HN292" t="str">
        <f t="shared" si="358"/>
        <v/>
      </c>
      <c r="HT292" t="str">
        <f t="shared" ca="1" si="359"/>
        <v/>
      </c>
      <c r="HU292" t="str">
        <f t="shared" si="360"/>
        <v/>
      </c>
      <c r="IA292" s="37" t="str">
        <f t="shared" ca="1" si="361"/>
        <v/>
      </c>
      <c r="IB292" t="str">
        <f t="shared" si="362"/>
        <v/>
      </c>
      <c r="IH292" s="37" t="str">
        <f t="shared" ca="1" si="363"/>
        <v/>
      </c>
      <c r="II292" t="str">
        <f t="shared" si="364"/>
        <v/>
      </c>
      <c r="JT292" s="26" t="str">
        <f t="shared" si="365"/>
        <v/>
      </c>
      <c r="JV292" t="str">
        <f t="shared" si="366"/>
        <v/>
      </c>
      <c r="KK292" t="str">
        <f t="shared" si="367"/>
        <v/>
      </c>
      <c r="KM292" s="31" t="str">
        <f t="shared" si="368"/>
        <v/>
      </c>
      <c r="KP292" s="38" t="str">
        <f t="shared" si="369"/>
        <v/>
      </c>
      <c r="KX292" t="str">
        <f t="shared" si="370"/>
        <v/>
      </c>
      <c r="KY292" t="str">
        <f t="shared" si="371"/>
        <v/>
      </c>
      <c r="LB292" t="str">
        <f t="shared" si="372"/>
        <v/>
      </c>
      <c r="LD292" t="str">
        <f t="shared" si="373"/>
        <v/>
      </c>
      <c r="LE292" t="str">
        <f t="shared" si="374"/>
        <v/>
      </c>
      <c r="LO292" t="str">
        <f t="shared" si="375"/>
        <v/>
      </c>
    </row>
    <row r="293" spans="1:327" ht="16" x14ac:dyDescent="0.2">
      <c r="A293" t="e">
        <f t="shared" ca="1" si="301"/>
        <v>#N/A</v>
      </c>
      <c r="E293" s="27" t="str">
        <f t="shared" ca="1" si="302"/>
        <v>Sep</v>
      </c>
      <c r="F293" s="27" t="str">
        <f t="shared" ca="1" si="303"/>
        <v>Apr</v>
      </c>
      <c r="G293" s="28" t="str">
        <f t="shared" ca="1" si="304"/>
        <v/>
      </c>
      <c r="H293" t="str">
        <f t="shared" si="305"/>
        <v/>
      </c>
      <c r="I293" s="26">
        <f t="shared" ca="1" si="306"/>
        <v>84</v>
      </c>
      <c r="L293" s="31" t="str">
        <f t="shared" si="307"/>
        <v/>
      </c>
      <c r="O293" s="26">
        <f t="shared" ca="1" si="308"/>
        <v>18</v>
      </c>
      <c r="P293" s="26" t="str">
        <f t="shared" ca="1" si="309"/>
        <v>No</v>
      </c>
      <c r="Q293" s="26" t="str">
        <f t="shared" ca="1" si="309"/>
        <v>Yes</v>
      </c>
      <c r="R293" s="26" t="str">
        <f t="shared" ca="1" si="309"/>
        <v>No</v>
      </c>
      <c r="S293" s="26" t="str">
        <f t="shared" ca="1" si="310"/>
        <v>African</v>
      </c>
      <c r="T293" s="26" t="str">
        <f t="shared" ca="1" si="311"/>
        <v>No</v>
      </c>
      <c r="U293" s="26">
        <f t="shared" ca="1" si="312"/>
        <v>3476</v>
      </c>
      <c r="X293" s="26" t="str">
        <f t="shared" ca="1" si="313"/>
        <v>No</v>
      </c>
      <c r="Y293" s="26" t="str">
        <f t="shared" ca="1" si="313"/>
        <v>No</v>
      </c>
      <c r="Z293" s="26" t="str">
        <f t="shared" ca="1" si="313"/>
        <v>No</v>
      </c>
      <c r="AA293" s="26" t="str">
        <f t="shared" ca="1" si="313"/>
        <v>No</v>
      </c>
      <c r="AB293" s="26" t="str">
        <f t="shared" ca="1" si="314"/>
        <v>No</v>
      </c>
      <c r="AG293" s="26" t="str">
        <f t="shared" ca="1" si="315"/>
        <v>No</v>
      </c>
      <c r="AH293" s="26" t="str">
        <f t="shared" ca="1" si="315"/>
        <v>Yes</v>
      </c>
      <c r="AI293" s="26" t="str">
        <f t="shared" ca="1" si="315"/>
        <v>Yes</v>
      </c>
      <c r="AJ293" s="26" t="str">
        <f t="shared" ca="1" si="315"/>
        <v>No</v>
      </c>
      <c r="AK293" s="26" t="str">
        <f t="shared" ca="1" si="316"/>
        <v>No</v>
      </c>
      <c r="AL293" s="26" t="str">
        <f t="shared" ca="1" si="316"/>
        <v>Yes</v>
      </c>
      <c r="AM293" s="26">
        <f t="shared" ca="1" si="317"/>
        <v>10</v>
      </c>
      <c r="AN293" s="26">
        <f t="shared" ca="1" si="318"/>
        <v>3</v>
      </c>
      <c r="AT293" t="str">
        <f t="shared" ca="1" si="319"/>
        <v>Male</v>
      </c>
      <c r="AU293">
        <f t="shared" ca="1" si="320"/>
        <v>3996</v>
      </c>
      <c r="AV293">
        <f t="shared" ca="1" si="321"/>
        <v>2</v>
      </c>
      <c r="AW293">
        <f t="shared" ca="1" si="322"/>
        <v>35</v>
      </c>
      <c r="AX293">
        <f t="shared" ca="1" si="323"/>
        <v>6</v>
      </c>
      <c r="BB293" t="str">
        <f t="shared" ca="1" si="324"/>
        <v>Vaginal</v>
      </c>
      <c r="BC293" t="str">
        <f t="shared" ca="1" si="325"/>
        <v>Yes</v>
      </c>
      <c r="BD293" t="str">
        <f t="shared" ca="1" si="325"/>
        <v>No</v>
      </c>
      <c r="BG293" t="str">
        <f t="shared" ca="1" si="326"/>
        <v>No</v>
      </c>
      <c r="BH293">
        <f t="shared" ca="1" si="327"/>
        <v>36</v>
      </c>
      <c r="BI293">
        <f t="shared" ca="1" si="328"/>
        <v>-19</v>
      </c>
      <c r="BJ293">
        <f t="shared" ca="1" si="329"/>
        <v>12</v>
      </c>
      <c r="BK293" t="str">
        <f t="shared" si="330"/>
        <v/>
      </c>
      <c r="BL293" s="26">
        <f t="shared" ca="1" si="331"/>
        <v>14</v>
      </c>
      <c r="BO293" s="26" t="str">
        <f t="shared" ca="1" si="332"/>
        <v>Yes</v>
      </c>
      <c r="CD293" s="26" t="str">
        <f t="shared" ca="1" si="333"/>
        <v>Yes</v>
      </c>
      <c r="CE293" s="26" t="str">
        <f t="shared" ca="1" si="334"/>
        <v>ETT</v>
      </c>
      <c r="CI293" s="31" t="str">
        <f t="shared" si="335"/>
        <v/>
      </c>
      <c r="CJ293" s="26" t="str">
        <f t="shared" ca="1" si="336"/>
        <v>BS</v>
      </c>
      <c r="CK293" s="26" t="str">
        <f t="shared" ca="1" si="337"/>
        <v>NA</v>
      </c>
      <c r="DN293" s="26" t="str">
        <f t="shared" ca="1" si="338"/>
        <v>Yes</v>
      </c>
      <c r="DV293" t="str">
        <f t="shared" si="339"/>
        <v/>
      </c>
      <c r="DZ293" t="str">
        <f t="shared" si="340"/>
        <v/>
      </c>
      <c r="EA293" t="str">
        <f t="shared" si="341"/>
        <v/>
      </c>
      <c r="EB293" t="str">
        <f t="shared" si="342"/>
        <v/>
      </c>
      <c r="EC293" t="str">
        <f t="shared" si="343"/>
        <v/>
      </c>
      <c r="ED293" t="str">
        <f t="shared" si="344"/>
        <v/>
      </c>
      <c r="EE293" s="34" t="str">
        <f t="shared" si="345"/>
        <v/>
      </c>
      <c r="ER293" s="32" t="str">
        <f t="shared" si="346"/>
        <v/>
      </c>
      <c r="FA293" s="31" t="str">
        <f t="shared" si="347"/>
        <v/>
      </c>
      <c r="FM293" s="31" t="str">
        <f t="shared" si="348"/>
        <v/>
      </c>
      <c r="FQ293" s="26" t="s">
        <v>349</v>
      </c>
      <c r="FR293" s="39" t="str">
        <f t="shared" ca="1" si="349"/>
        <v>NA</v>
      </c>
      <c r="GO293" t="str">
        <f t="shared" ca="1" si="350"/>
        <v/>
      </c>
      <c r="GP293" t="str">
        <f t="shared" si="351"/>
        <v/>
      </c>
      <c r="GS293" t="str">
        <f t="shared" ca="1" si="352"/>
        <v/>
      </c>
      <c r="GY293" t="str">
        <f t="shared" ca="1" si="353"/>
        <v/>
      </c>
      <c r="GZ293" t="str">
        <f t="shared" si="354"/>
        <v/>
      </c>
      <c r="HF293" t="str">
        <f t="shared" ca="1" si="355"/>
        <v/>
      </c>
      <c r="HG293" s="31" t="str">
        <f t="shared" si="356"/>
        <v/>
      </c>
      <c r="HM293" t="str">
        <f t="shared" ca="1" si="357"/>
        <v/>
      </c>
      <c r="HN293" t="str">
        <f t="shared" si="358"/>
        <v/>
      </c>
      <c r="HT293" t="str">
        <f t="shared" ca="1" si="359"/>
        <v/>
      </c>
      <c r="HU293" t="str">
        <f t="shared" si="360"/>
        <v/>
      </c>
      <c r="IA293" s="37" t="str">
        <f t="shared" ca="1" si="361"/>
        <v/>
      </c>
      <c r="IB293" t="str">
        <f t="shared" si="362"/>
        <v/>
      </c>
      <c r="IH293" s="37" t="str">
        <f t="shared" ca="1" si="363"/>
        <v/>
      </c>
      <c r="II293" t="str">
        <f t="shared" si="364"/>
        <v/>
      </c>
      <c r="JT293" s="26" t="str">
        <f t="shared" si="365"/>
        <v/>
      </c>
      <c r="JV293" t="str">
        <f t="shared" si="366"/>
        <v/>
      </c>
      <c r="KK293" t="str">
        <f t="shared" si="367"/>
        <v/>
      </c>
      <c r="KM293" s="31" t="str">
        <f t="shared" si="368"/>
        <v/>
      </c>
      <c r="KP293" s="38" t="str">
        <f t="shared" si="369"/>
        <v/>
      </c>
      <c r="KX293" t="str">
        <f t="shared" si="370"/>
        <v/>
      </c>
      <c r="KY293" t="str">
        <f t="shared" si="371"/>
        <v/>
      </c>
      <c r="LB293" t="str">
        <f t="shared" si="372"/>
        <v/>
      </c>
      <c r="LD293" t="str">
        <f t="shared" si="373"/>
        <v/>
      </c>
      <c r="LE293" t="str">
        <f t="shared" si="374"/>
        <v/>
      </c>
      <c r="LO293" t="str">
        <f t="shared" si="375"/>
        <v/>
      </c>
    </row>
    <row r="294" spans="1:327" ht="16" x14ac:dyDescent="0.2">
      <c r="A294" t="e">
        <f t="shared" ca="1" si="301"/>
        <v>#N/A</v>
      </c>
      <c r="E294" s="27" t="str">
        <f t="shared" ca="1" si="302"/>
        <v>Dec</v>
      </c>
      <c r="F294" s="27" t="str">
        <f t="shared" ca="1" si="303"/>
        <v>Aug</v>
      </c>
      <c r="G294" s="28" t="str">
        <f t="shared" ca="1" si="304"/>
        <v/>
      </c>
      <c r="H294" t="str">
        <f t="shared" si="305"/>
        <v/>
      </c>
      <c r="I294" s="26">
        <f t="shared" ca="1" si="306"/>
        <v>14</v>
      </c>
      <c r="L294" s="31" t="str">
        <f t="shared" si="307"/>
        <v/>
      </c>
      <c r="O294" s="26">
        <f t="shared" ca="1" si="308"/>
        <v>39</v>
      </c>
      <c r="P294" s="26" t="str">
        <f t="shared" ca="1" si="309"/>
        <v>No</v>
      </c>
      <c r="Q294" s="26" t="str">
        <f t="shared" ca="1" si="309"/>
        <v>Yes</v>
      </c>
      <c r="R294" s="26" t="str">
        <f t="shared" ca="1" si="309"/>
        <v>Yes</v>
      </c>
      <c r="S294" s="26" t="str">
        <f t="shared" ca="1" si="310"/>
        <v>Hispanic</v>
      </c>
      <c r="T294" s="26" t="str">
        <f t="shared" ca="1" si="311"/>
        <v>Yes</v>
      </c>
      <c r="U294" s="26">
        <f t="shared" ca="1" si="312"/>
        <v>3890</v>
      </c>
      <c r="X294" s="26" t="str">
        <f t="shared" ca="1" si="313"/>
        <v>No</v>
      </c>
      <c r="Y294" s="26" t="str">
        <f t="shared" ca="1" si="313"/>
        <v>Yes</v>
      </c>
      <c r="Z294" s="26" t="str">
        <f t="shared" ca="1" si="313"/>
        <v>No</v>
      </c>
      <c r="AA294" s="26" t="str">
        <f t="shared" ca="1" si="313"/>
        <v>Yes</v>
      </c>
      <c r="AB294" s="26" t="str">
        <f t="shared" ca="1" si="314"/>
        <v>Yes</v>
      </c>
      <c r="AG294" s="26" t="str">
        <f t="shared" ca="1" si="315"/>
        <v>No</v>
      </c>
      <c r="AH294" s="26" t="str">
        <f t="shared" ca="1" si="315"/>
        <v>Yes</v>
      </c>
      <c r="AI294" s="26" t="str">
        <f t="shared" ca="1" si="315"/>
        <v>No</v>
      </c>
      <c r="AJ294" s="26" t="str">
        <f t="shared" ca="1" si="315"/>
        <v>Yes</v>
      </c>
      <c r="AK294" s="26" t="str">
        <f t="shared" ca="1" si="316"/>
        <v>No</v>
      </c>
      <c r="AL294" s="26" t="str">
        <f t="shared" ca="1" si="316"/>
        <v>No</v>
      </c>
      <c r="AM294" s="26">
        <f t="shared" ca="1" si="317"/>
        <v>7</v>
      </c>
      <c r="AN294" s="26">
        <f t="shared" ca="1" si="318"/>
        <v>3</v>
      </c>
      <c r="AT294" t="str">
        <f t="shared" ca="1" si="319"/>
        <v>Female</v>
      </c>
      <c r="AU294">
        <f t="shared" ca="1" si="320"/>
        <v>3667</v>
      </c>
      <c r="AV294">
        <f t="shared" ca="1" si="321"/>
        <v>3</v>
      </c>
      <c r="AW294">
        <f t="shared" ca="1" si="322"/>
        <v>38</v>
      </c>
      <c r="AX294">
        <f t="shared" ca="1" si="323"/>
        <v>1</v>
      </c>
      <c r="BB294" t="str">
        <f t="shared" ca="1" si="324"/>
        <v>Vaginal</v>
      </c>
      <c r="BC294" t="str">
        <f t="shared" ca="1" si="325"/>
        <v>Yes</v>
      </c>
      <c r="BD294" t="str">
        <f t="shared" ca="1" si="325"/>
        <v>Yes</v>
      </c>
      <c r="BG294" t="str">
        <f t="shared" ca="1" si="326"/>
        <v>No</v>
      </c>
      <c r="BH294">
        <f t="shared" ca="1" si="327"/>
        <v>35</v>
      </c>
      <c r="BI294">
        <f t="shared" ca="1" si="328"/>
        <v>-13</v>
      </c>
      <c r="BJ294">
        <f t="shared" ca="1" si="329"/>
        <v>9</v>
      </c>
      <c r="BK294" t="str">
        <f t="shared" si="330"/>
        <v/>
      </c>
      <c r="BL294" s="26">
        <f t="shared" ca="1" si="331"/>
        <v>11</v>
      </c>
      <c r="BO294" s="26" t="str">
        <f t="shared" ca="1" si="332"/>
        <v>Yes</v>
      </c>
      <c r="CD294" s="26" t="str">
        <f t="shared" ca="1" si="333"/>
        <v>No</v>
      </c>
      <c r="CE294" s="26" t="str">
        <f t="shared" ca="1" si="334"/>
        <v>NA</v>
      </c>
      <c r="CI294" s="31" t="str">
        <f t="shared" si="335"/>
        <v/>
      </c>
      <c r="CJ294" s="26" t="str">
        <f t="shared" ca="1" si="336"/>
        <v>NA</v>
      </c>
      <c r="CK294" s="26" t="str">
        <f t="shared" ca="1" si="337"/>
        <v>NA</v>
      </c>
      <c r="DN294" s="26" t="str">
        <f t="shared" ca="1" si="338"/>
        <v>No</v>
      </c>
      <c r="DV294" t="str">
        <f t="shared" si="339"/>
        <v/>
      </c>
      <c r="DZ294" t="str">
        <f t="shared" si="340"/>
        <v/>
      </c>
      <c r="EA294" t="str">
        <f t="shared" si="341"/>
        <v/>
      </c>
      <c r="EB294" t="str">
        <f t="shared" si="342"/>
        <v/>
      </c>
      <c r="EC294" t="str">
        <f t="shared" si="343"/>
        <v/>
      </c>
      <c r="ED294" t="str">
        <f t="shared" si="344"/>
        <v/>
      </c>
      <c r="EE294" s="34" t="str">
        <f t="shared" si="345"/>
        <v/>
      </c>
      <c r="ER294" s="32" t="str">
        <f t="shared" si="346"/>
        <v/>
      </c>
      <c r="FA294" s="31" t="str">
        <f t="shared" si="347"/>
        <v/>
      </c>
      <c r="FM294" s="31" t="str">
        <f t="shared" si="348"/>
        <v/>
      </c>
      <c r="FQ294" s="26" t="s">
        <v>350</v>
      </c>
      <c r="FR294" s="39" t="str">
        <f t="shared" ca="1" si="349"/>
        <v>GPC</v>
      </c>
      <c r="GO294" t="str">
        <f t="shared" ca="1" si="350"/>
        <v/>
      </c>
      <c r="GP294" t="str">
        <f t="shared" si="351"/>
        <v/>
      </c>
      <c r="GS294" t="str">
        <f t="shared" ca="1" si="352"/>
        <v/>
      </c>
      <c r="GY294" t="str">
        <f t="shared" ca="1" si="353"/>
        <v/>
      </c>
      <c r="GZ294" t="str">
        <f t="shared" si="354"/>
        <v/>
      </c>
      <c r="HF294" t="str">
        <f t="shared" ca="1" si="355"/>
        <v/>
      </c>
      <c r="HG294" s="31" t="str">
        <f t="shared" si="356"/>
        <v/>
      </c>
      <c r="HM294" t="str">
        <f t="shared" ca="1" si="357"/>
        <v/>
      </c>
      <c r="HN294" t="str">
        <f t="shared" si="358"/>
        <v/>
      </c>
      <c r="HT294" t="str">
        <f t="shared" ca="1" si="359"/>
        <v/>
      </c>
      <c r="HU294" t="str">
        <f t="shared" si="360"/>
        <v/>
      </c>
      <c r="IA294" s="37" t="str">
        <f t="shared" ca="1" si="361"/>
        <v/>
      </c>
      <c r="IB294" t="str">
        <f t="shared" si="362"/>
        <v/>
      </c>
      <c r="IH294" s="37" t="str">
        <f t="shared" ca="1" si="363"/>
        <v/>
      </c>
      <c r="II294" t="str">
        <f t="shared" si="364"/>
        <v/>
      </c>
      <c r="JT294" s="26" t="str">
        <f t="shared" si="365"/>
        <v/>
      </c>
      <c r="JV294" t="str">
        <f t="shared" si="366"/>
        <v/>
      </c>
      <c r="KK294" t="str">
        <f t="shared" si="367"/>
        <v/>
      </c>
      <c r="KM294" s="31" t="str">
        <f t="shared" si="368"/>
        <v/>
      </c>
      <c r="KP294" s="38" t="str">
        <f t="shared" si="369"/>
        <v/>
      </c>
      <c r="KX294" t="str">
        <f t="shared" si="370"/>
        <v/>
      </c>
      <c r="KY294" t="str">
        <f t="shared" si="371"/>
        <v/>
      </c>
      <c r="LB294" t="str">
        <f t="shared" si="372"/>
        <v/>
      </c>
      <c r="LD294" t="str">
        <f t="shared" si="373"/>
        <v/>
      </c>
      <c r="LE294" t="str">
        <f t="shared" si="374"/>
        <v/>
      </c>
      <c r="LO294" t="str">
        <f t="shared" si="375"/>
        <v/>
      </c>
    </row>
    <row r="295" spans="1:327" ht="16" x14ac:dyDescent="0.2">
      <c r="A295" t="e">
        <f t="shared" ca="1" si="301"/>
        <v>#N/A</v>
      </c>
      <c r="E295" s="27" t="str">
        <f t="shared" ca="1" si="302"/>
        <v>Aug</v>
      </c>
      <c r="F295" s="27" t="str">
        <f t="shared" ca="1" si="303"/>
        <v>Aug</v>
      </c>
      <c r="G295" s="28" t="str">
        <f t="shared" ca="1" si="304"/>
        <v/>
      </c>
      <c r="H295" t="str">
        <f t="shared" si="305"/>
        <v/>
      </c>
      <c r="I295" s="26">
        <f t="shared" ca="1" si="306"/>
        <v>33</v>
      </c>
      <c r="L295" s="31" t="str">
        <f t="shared" si="307"/>
        <v/>
      </c>
      <c r="O295" s="26">
        <f t="shared" ca="1" si="308"/>
        <v>18</v>
      </c>
      <c r="P295" s="26" t="str">
        <f t="shared" ca="1" si="309"/>
        <v>No</v>
      </c>
      <c r="Q295" s="26" t="str">
        <f t="shared" ca="1" si="309"/>
        <v>No</v>
      </c>
      <c r="R295" s="26" t="str">
        <f t="shared" ca="1" si="309"/>
        <v>Yes</v>
      </c>
      <c r="S295" s="26" t="str">
        <f t="shared" ca="1" si="310"/>
        <v>African</v>
      </c>
      <c r="T295" s="26" t="str">
        <f t="shared" ca="1" si="311"/>
        <v>No</v>
      </c>
      <c r="U295" s="26">
        <f t="shared" ca="1" si="312"/>
        <v>3868</v>
      </c>
      <c r="X295" s="26" t="str">
        <f t="shared" ca="1" si="313"/>
        <v>Yes</v>
      </c>
      <c r="Y295" s="26" t="str">
        <f t="shared" ca="1" si="313"/>
        <v>Yes</v>
      </c>
      <c r="Z295" s="26" t="str">
        <f t="shared" ca="1" si="313"/>
        <v>Yes</v>
      </c>
      <c r="AA295" s="26" t="str">
        <f t="shared" ca="1" si="313"/>
        <v>Yes</v>
      </c>
      <c r="AB295" s="26" t="str">
        <f t="shared" ca="1" si="314"/>
        <v>No</v>
      </c>
      <c r="AG295" s="26" t="str">
        <f t="shared" ca="1" si="315"/>
        <v>Yes</v>
      </c>
      <c r="AH295" s="26" t="str">
        <f t="shared" ca="1" si="315"/>
        <v>Yes</v>
      </c>
      <c r="AI295" s="26" t="str">
        <f t="shared" ca="1" si="315"/>
        <v>Yes</v>
      </c>
      <c r="AJ295" s="26" t="str">
        <f t="shared" ca="1" si="315"/>
        <v>Yes</v>
      </c>
      <c r="AK295" s="26" t="str">
        <f t="shared" ca="1" si="316"/>
        <v>Yes</v>
      </c>
      <c r="AL295" s="26" t="str">
        <f t="shared" ca="1" si="316"/>
        <v>Yes</v>
      </c>
      <c r="AM295" s="26">
        <f t="shared" ca="1" si="317"/>
        <v>6</v>
      </c>
      <c r="AN295" s="26">
        <f t="shared" ca="1" si="318"/>
        <v>3</v>
      </c>
      <c r="AT295" t="str">
        <f t="shared" ca="1" si="319"/>
        <v>Male</v>
      </c>
      <c r="AU295">
        <f t="shared" ca="1" si="320"/>
        <v>1133</v>
      </c>
      <c r="AV295">
        <f t="shared" ca="1" si="321"/>
        <v>0</v>
      </c>
      <c r="AW295">
        <f t="shared" ca="1" si="322"/>
        <v>22</v>
      </c>
      <c r="AX295">
        <f t="shared" ca="1" si="323"/>
        <v>6</v>
      </c>
      <c r="BB295" t="str">
        <f t="shared" ca="1" si="324"/>
        <v>INSTRUMENTAL</v>
      </c>
      <c r="BC295" t="str">
        <f t="shared" ca="1" si="325"/>
        <v>No</v>
      </c>
      <c r="BD295" t="str">
        <f t="shared" ca="1" si="325"/>
        <v>Yes</v>
      </c>
      <c r="BG295" t="str">
        <f t="shared" ca="1" si="326"/>
        <v>Yes</v>
      </c>
      <c r="BH295">
        <f t="shared" ca="1" si="327"/>
        <v>35</v>
      </c>
      <c r="BI295">
        <f t="shared" ca="1" si="328"/>
        <v>2</v>
      </c>
      <c r="BJ295">
        <f t="shared" ca="1" si="329"/>
        <v>4</v>
      </c>
      <c r="BK295" t="str">
        <f t="shared" si="330"/>
        <v/>
      </c>
      <c r="BL295" s="26">
        <f t="shared" ca="1" si="331"/>
        <v>6</v>
      </c>
      <c r="BO295" s="26" t="str">
        <f t="shared" ca="1" si="332"/>
        <v>No</v>
      </c>
      <c r="CD295" s="26" t="str">
        <f t="shared" ca="1" si="333"/>
        <v>Yes</v>
      </c>
      <c r="CE295" s="26" t="str">
        <f t="shared" ca="1" si="334"/>
        <v>ETT</v>
      </c>
      <c r="CI295" s="31" t="str">
        <f t="shared" si="335"/>
        <v/>
      </c>
      <c r="CJ295" s="26" t="str">
        <f t="shared" ca="1" si="336"/>
        <v>BS</v>
      </c>
      <c r="CK295" s="26" t="str">
        <f t="shared" ca="1" si="337"/>
        <v>Yes</v>
      </c>
      <c r="DN295" s="26" t="str">
        <f t="shared" ca="1" si="338"/>
        <v>Yes</v>
      </c>
      <c r="DV295" t="str">
        <f t="shared" si="339"/>
        <v/>
      </c>
      <c r="DZ295" t="str">
        <f t="shared" si="340"/>
        <v/>
      </c>
      <c r="EA295" t="str">
        <f t="shared" si="341"/>
        <v/>
      </c>
      <c r="EB295" t="str">
        <f t="shared" si="342"/>
        <v/>
      </c>
      <c r="EC295" t="str">
        <f t="shared" si="343"/>
        <v/>
      </c>
      <c r="ED295" t="str">
        <f t="shared" si="344"/>
        <v/>
      </c>
      <c r="EE295" s="34" t="str">
        <f t="shared" si="345"/>
        <v/>
      </c>
      <c r="ER295" s="32" t="str">
        <f t="shared" si="346"/>
        <v/>
      </c>
      <c r="FA295" s="31" t="str">
        <f t="shared" si="347"/>
        <v/>
      </c>
      <c r="FM295" s="31" t="str">
        <f t="shared" si="348"/>
        <v/>
      </c>
      <c r="FQ295" s="26" t="s">
        <v>349</v>
      </c>
      <c r="FR295" s="39" t="str">
        <f t="shared" ca="1" si="349"/>
        <v>NA</v>
      </c>
      <c r="GO295" t="str">
        <f t="shared" ca="1" si="350"/>
        <v/>
      </c>
      <c r="GP295" t="str">
        <f t="shared" si="351"/>
        <v/>
      </c>
      <c r="GS295" t="str">
        <f t="shared" ca="1" si="352"/>
        <v/>
      </c>
      <c r="GY295" t="str">
        <f t="shared" ca="1" si="353"/>
        <v/>
      </c>
      <c r="GZ295" t="str">
        <f t="shared" si="354"/>
        <v/>
      </c>
      <c r="HF295" t="str">
        <f t="shared" ca="1" si="355"/>
        <v/>
      </c>
      <c r="HG295" s="31" t="str">
        <f t="shared" si="356"/>
        <v/>
      </c>
      <c r="HM295" t="str">
        <f t="shared" ca="1" si="357"/>
        <v/>
      </c>
      <c r="HN295" t="str">
        <f t="shared" si="358"/>
        <v/>
      </c>
      <c r="HT295" t="str">
        <f t="shared" ca="1" si="359"/>
        <v/>
      </c>
      <c r="HU295" t="str">
        <f t="shared" si="360"/>
        <v/>
      </c>
      <c r="IA295" s="37" t="str">
        <f t="shared" ca="1" si="361"/>
        <v/>
      </c>
      <c r="IB295" t="str">
        <f t="shared" si="362"/>
        <v/>
      </c>
      <c r="IH295" s="37" t="str">
        <f t="shared" ca="1" si="363"/>
        <v/>
      </c>
      <c r="II295" t="str">
        <f t="shared" si="364"/>
        <v/>
      </c>
      <c r="JT295" s="26" t="str">
        <f t="shared" si="365"/>
        <v/>
      </c>
      <c r="JV295" t="str">
        <f t="shared" si="366"/>
        <v/>
      </c>
      <c r="KK295" t="str">
        <f t="shared" si="367"/>
        <v/>
      </c>
      <c r="KM295" s="31" t="str">
        <f t="shared" si="368"/>
        <v/>
      </c>
      <c r="KP295" s="38" t="str">
        <f t="shared" si="369"/>
        <v/>
      </c>
      <c r="KX295" t="str">
        <f t="shared" si="370"/>
        <v/>
      </c>
      <c r="KY295" t="str">
        <f t="shared" si="371"/>
        <v/>
      </c>
      <c r="LB295" t="str">
        <f t="shared" si="372"/>
        <v/>
      </c>
      <c r="LD295" t="str">
        <f t="shared" si="373"/>
        <v/>
      </c>
      <c r="LE295" t="str">
        <f t="shared" si="374"/>
        <v/>
      </c>
      <c r="LO295" t="str">
        <f t="shared" si="375"/>
        <v/>
      </c>
    </row>
    <row r="296" spans="1:327" ht="16" x14ac:dyDescent="0.2">
      <c r="A296" t="e">
        <f t="shared" ca="1" si="301"/>
        <v>#N/A</v>
      </c>
      <c r="E296" s="27" t="str">
        <f t="shared" ca="1" si="302"/>
        <v>Feb</v>
      </c>
      <c r="F296" s="27" t="str">
        <f t="shared" ca="1" si="303"/>
        <v>Mar</v>
      </c>
      <c r="G296" s="28" t="str">
        <f t="shared" ca="1" si="304"/>
        <v/>
      </c>
      <c r="H296" t="str">
        <f t="shared" si="305"/>
        <v/>
      </c>
      <c r="I296" s="26">
        <f t="shared" ca="1" si="306"/>
        <v>45</v>
      </c>
      <c r="L296" s="31" t="str">
        <f t="shared" si="307"/>
        <v/>
      </c>
      <c r="O296" s="26">
        <f t="shared" ca="1" si="308"/>
        <v>17</v>
      </c>
      <c r="P296" s="26" t="str">
        <f t="shared" ca="1" si="309"/>
        <v>No</v>
      </c>
      <c r="Q296" s="26" t="str">
        <f t="shared" ca="1" si="309"/>
        <v>No</v>
      </c>
      <c r="R296" s="26" t="str">
        <f t="shared" ca="1" si="309"/>
        <v>No</v>
      </c>
      <c r="S296" s="26" t="str">
        <f t="shared" ca="1" si="310"/>
        <v>Asian</v>
      </c>
      <c r="T296" s="26" t="str">
        <f t="shared" ca="1" si="311"/>
        <v>No</v>
      </c>
      <c r="U296" s="26">
        <f t="shared" ca="1" si="312"/>
        <v>3623</v>
      </c>
      <c r="X296" s="26" t="str">
        <f t="shared" ca="1" si="313"/>
        <v>No</v>
      </c>
      <c r="Y296" s="26" t="str">
        <f t="shared" ca="1" si="313"/>
        <v>Yes</v>
      </c>
      <c r="Z296" s="26" t="str">
        <f t="shared" ca="1" si="313"/>
        <v>Yes</v>
      </c>
      <c r="AA296" s="26" t="str">
        <f t="shared" ca="1" si="313"/>
        <v>Yes</v>
      </c>
      <c r="AB296" s="26" t="str">
        <f t="shared" ca="1" si="314"/>
        <v>No</v>
      </c>
      <c r="AG296" s="26" t="str">
        <f t="shared" ca="1" si="315"/>
        <v>No</v>
      </c>
      <c r="AH296" s="26" t="str">
        <f t="shared" ca="1" si="315"/>
        <v>No</v>
      </c>
      <c r="AI296" s="26" t="str">
        <f t="shared" ca="1" si="315"/>
        <v>No</v>
      </c>
      <c r="AJ296" s="26" t="str">
        <f t="shared" ca="1" si="315"/>
        <v>No</v>
      </c>
      <c r="AK296" s="26" t="str">
        <f t="shared" ca="1" si="316"/>
        <v>Yes</v>
      </c>
      <c r="AL296" s="26" t="str">
        <f t="shared" ca="1" si="316"/>
        <v>Yes</v>
      </c>
      <c r="AM296" s="26">
        <f t="shared" ca="1" si="317"/>
        <v>7</v>
      </c>
      <c r="AN296" s="26">
        <f t="shared" ca="1" si="318"/>
        <v>3</v>
      </c>
      <c r="AT296" t="str">
        <f t="shared" ca="1" si="319"/>
        <v>Female</v>
      </c>
      <c r="AU296">
        <f t="shared" ca="1" si="320"/>
        <v>682</v>
      </c>
      <c r="AV296">
        <f t="shared" ca="1" si="321"/>
        <v>2</v>
      </c>
      <c r="AW296">
        <f t="shared" ca="1" si="322"/>
        <v>24</v>
      </c>
      <c r="AX296">
        <f t="shared" ca="1" si="323"/>
        <v>5</v>
      </c>
      <c r="BB296" t="str">
        <f t="shared" ca="1" si="324"/>
        <v>Vaginal</v>
      </c>
      <c r="BC296" t="str">
        <f t="shared" ca="1" si="325"/>
        <v>Yes</v>
      </c>
      <c r="BD296" t="str">
        <f t="shared" ca="1" si="325"/>
        <v>Yes</v>
      </c>
      <c r="BG296" t="str">
        <f t="shared" ca="1" si="326"/>
        <v>No</v>
      </c>
      <c r="BH296">
        <f t="shared" ca="1" si="327"/>
        <v>34</v>
      </c>
      <c r="BI296">
        <f t="shared" ca="1" si="328"/>
        <v>-2</v>
      </c>
      <c r="BJ296">
        <f t="shared" ca="1" si="329"/>
        <v>13</v>
      </c>
      <c r="BK296" t="str">
        <f t="shared" si="330"/>
        <v/>
      </c>
      <c r="BL296" s="26">
        <f t="shared" ca="1" si="331"/>
        <v>15</v>
      </c>
      <c r="BO296" s="26" t="str">
        <f t="shared" ca="1" si="332"/>
        <v>Yes</v>
      </c>
      <c r="CD296" s="26" t="str">
        <f t="shared" ca="1" si="333"/>
        <v>No</v>
      </c>
      <c r="CE296" s="26" t="str">
        <f t="shared" ca="1" si="334"/>
        <v>NA</v>
      </c>
      <c r="CI296" s="31" t="str">
        <f t="shared" si="335"/>
        <v/>
      </c>
      <c r="CJ296" s="26" t="str">
        <f t="shared" ca="1" si="336"/>
        <v>NA</v>
      </c>
      <c r="CK296" s="26" t="str">
        <f t="shared" ca="1" si="337"/>
        <v>No</v>
      </c>
      <c r="DN296" s="26" t="str">
        <f t="shared" ca="1" si="338"/>
        <v>No</v>
      </c>
      <c r="DV296" t="str">
        <f t="shared" si="339"/>
        <v/>
      </c>
      <c r="DZ296" t="str">
        <f t="shared" si="340"/>
        <v/>
      </c>
      <c r="EA296" t="str">
        <f t="shared" si="341"/>
        <v/>
      </c>
      <c r="EB296" t="str">
        <f t="shared" si="342"/>
        <v/>
      </c>
      <c r="EC296" t="str">
        <f t="shared" si="343"/>
        <v/>
      </c>
      <c r="ED296" t="str">
        <f t="shared" si="344"/>
        <v/>
      </c>
      <c r="EE296" s="34" t="str">
        <f t="shared" si="345"/>
        <v/>
      </c>
      <c r="ER296" s="32" t="str">
        <f t="shared" si="346"/>
        <v/>
      </c>
      <c r="FA296" s="31" t="str">
        <f t="shared" si="347"/>
        <v/>
      </c>
      <c r="FM296" s="31" t="str">
        <f t="shared" si="348"/>
        <v/>
      </c>
      <c r="FQ296" s="26" t="s">
        <v>349</v>
      </c>
      <c r="FR296" s="39" t="str">
        <f t="shared" ca="1" si="349"/>
        <v>NA</v>
      </c>
      <c r="GO296" t="str">
        <f t="shared" ca="1" si="350"/>
        <v/>
      </c>
      <c r="GP296" t="str">
        <f t="shared" si="351"/>
        <v/>
      </c>
      <c r="GS296" t="str">
        <f t="shared" ca="1" si="352"/>
        <v/>
      </c>
      <c r="GY296" t="str">
        <f t="shared" ca="1" si="353"/>
        <v/>
      </c>
      <c r="GZ296" t="str">
        <f t="shared" si="354"/>
        <v/>
      </c>
      <c r="HF296" t="str">
        <f t="shared" ca="1" si="355"/>
        <v/>
      </c>
      <c r="HG296" s="31" t="str">
        <f t="shared" si="356"/>
        <v/>
      </c>
      <c r="HM296" t="str">
        <f t="shared" ca="1" si="357"/>
        <v/>
      </c>
      <c r="HN296" t="str">
        <f t="shared" si="358"/>
        <v/>
      </c>
      <c r="HT296" t="str">
        <f t="shared" ca="1" si="359"/>
        <v/>
      </c>
      <c r="HU296" t="str">
        <f t="shared" si="360"/>
        <v/>
      </c>
      <c r="IA296" s="37" t="str">
        <f t="shared" ca="1" si="361"/>
        <v/>
      </c>
      <c r="IB296" t="str">
        <f t="shared" si="362"/>
        <v/>
      </c>
      <c r="IH296" s="37" t="str">
        <f t="shared" ca="1" si="363"/>
        <v/>
      </c>
      <c r="II296" t="str">
        <f t="shared" si="364"/>
        <v/>
      </c>
      <c r="JT296" s="26" t="str">
        <f t="shared" si="365"/>
        <v/>
      </c>
      <c r="JV296" t="str">
        <f t="shared" si="366"/>
        <v/>
      </c>
      <c r="KK296" t="str">
        <f t="shared" si="367"/>
        <v/>
      </c>
      <c r="KM296" s="31" t="str">
        <f t="shared" si="368"/>
        <v/>
      </c>
      <c r="KP296" s="38" t="str">
        <f t="shared" si="369"/>
        <v/>
      </c>
      <c r="KX296" t="str">
        <f t="shared" si="370"/>
        <v/>
      </c>
      <c r="KY296" t="str">
        <f t="shared" si="371"/>
        <v/>
      </c>
      <c r="LB296" t="str">
        <f t="shared" si="372"/>
        <v/>
      </c>
      <c r="LD296" t="str">
        <f t="shared" si="373"/>
        <v/>
      </c>
      <c r="LE296" t="str">
        <f t="shared" si="374"/>
        <v/>
      </c>
      <c r="LO296" t="str">
        <f t="shared" si="375"/>
        <v/>
      </c>
    </row>
    <row r="297" spans="1:327" ht="16" x14ac:dyDescent="0.2">
      <c r="A297" t="e">
        <f t="shared" ca="1" si="301"/>
        <v>#N/A</v>
      </c>
      <c r="E297" s="27" t="str">
        <f t="shared" ca="1" si="302"/>
        <v>Dec</v>
      </c>
      <c r="F297" s="27" t="str">
        <f t="shared" ca="1" si="303"/>
        <v>Jan</v>
      </c>
      <c r="G297" s="28" t="str">
        <f t="shared" ca="1" si="304"/>
        <v/>
      </c>
      <c r="H297" t="str">
        <f t="shared" si="305"/>
        <v/>
      </c>
      <c r="I297" s="26">
        <f t="shared" ca="1" si="306"/>
        <v>81</v>
      </c>
      <c r="L297" s="31" t="str">
        <f t="shared" si="307"/>
        <v/>
      </c>
      <c r="O297" s="26">
        <f t="shared" ca="1" si="308"/>
        <v>24</v>
      </c>
      <c r="P297" s="26" t="str">
        <f t="shared" ca="1" si="309"/>
        <v>No</v>
      </c>
      <c r="Q297" s="26" t="str">
        <f t="shared" ca="1" si="309"/>
        <v>Yes</v>
      </c>
      <c r="R297" s="26" t="str">
        <f t="shared" ca="1" si="309"/>
        <v>No</v>
      </c>
      <c r="S297" s="26" t="str">
        <f t="shared" ca="1" si="310"/>
        <v>Hispanic</v>
      </c>
      <c r="T297" s="26" t="str">
        <f t="shared" ca="1" si="311"/>
        <v>Yes</v>
      </c>
      <c r="U297" s="26">
        <f t="shared" ca="1" si="312"/>
        <v>3810</v>
      </c>
      <c r="X297" s="26" t="str">
        <f t="shared" ca="1" si="313"/>
        <v>Yes</v>
      </c>
      <c r="Y297" s="26" t="str">
        <f t="shared" ca="1" si="313"/>
        <v>No</v>
      </c>
      <c r="Z297" s="26" t="str">
        <f t="shared" ca="1" si="313"/>
        <v>Yes</v>
      </c>
      <c r="AA297" s="26" t="str">
        <f t="shared" ca="1" si="313"/>
        <v>Yes</v>
      </c>
      <c r="AB297" s="26" t="str">
        <f t="shared" ca="1" si="314"/>
        <v>No</v>
      </c>
      <c r="AG297" s="26" t="str">
        <f t="shared" ca="1" si="315"/>
        <v>Yes</v>
      </c>
      <c r="AH297" s="26" t="str">
        <f t="shared" ca="1" si="315"/>
        <v>Yes</v>
      </c>
      <c r="AI297" s="26" t="str">
        <f t="shared" ca="1" si="315"/>
        <v>No</v>
      </c>
      <c r="AJ297" s="26" t="str">
        <f t="shared" ca="1" si="315"/>
        <v>No</v>
      </c>
      <c r="AK297" s="26" t="str">
        <f t="shared" ca="1" si="316"/>
        <v>No</v>
      </c>
      <c r="AL297" s="26" t="str">
        <f t="shared" ca="1" si="316"/>
        <v>No</v>
      </c>
      <c r="AM297" s="26">
        <f t="shared" ca="1" si="317"/>
        <v>8</v>
      </c>
      <c r="AN297" s="26">
        <f t="shared" ca="1" si="318"/>
        <v>1</v>
      </c>
      <c r="AT297" t="str">
        <f t="shared" ca="1" si="319"/>
        <v>Female</v>
      </c>
      <c r="AU297">
        <f t="shared" ca="1" si="320"/>
        <v>2411</v>
      </c>
      <c r="AV297">
        <f t="shared" ca="1" si="321"/>
        <v>1</v>
      </c>
      <c r="AW297">
        <f t="shared" ca="1" si="322"/>
        <v>34</v>
      </c>
      <c r="AX297">
        <f t="shared" ca="1" si="323"/>
        <v>2</v>
      </c>
      <c r="BB297" t="str">
        <f t="shared" ca="1" si="324"/>
        <v>Vaginal</v>
      </c>
      <c r="BC297" t="str">
        <f t="shared" ca="1" si="325"/>
        <v>No</v>
      </c>
      <c r="BD297" t="str">
        <f t="shared" ca="1" si="325"/>
        <v>Yes</v>
      </c>
      <c r="BG297" t="str">
        <f t="shared" ca="1" si="326"/>
        <v>No</v>
      </c>
      <c r="BH297">
        <f t="shared" ca="1" si="327"/>
        <v>38</v>
      </c>
      <c r="BI297">
        <f t="shared" ca="1" si="328"/>
        <v>-4</v>
      </c>
      <c r="BJ297">
        <f t="shared" ca="1" si="329"/>
        <v>13</v>
      </c>
      <c r="BK297" t="str">
        <f t="shared" si="330"/>
        <v/>
      </c>
      <c r="BL297" s="26">
        <f t="shared" ca="1" si="331"/>
        <v>15</v>
      </c>
      <c r="BO297" s="26" t="str">
        <f t="shared" ca="1" si="332"/>
        <v>Yes</v>
      </c>
      <c r="CD297" s="26" t="str">
        <f t="shared" ca="1" si="333"/>
        <v>No</v>
      </c>
      <c r="CE297" s="26" t="str">
        <f t="shared" ca="1" si="334"/>
        <v>NA</v>
      </c>
      <c r="CI297" s="31" t="str">
        <f t="shared" si="335"/>
        <v/>
      </c>
      <c r="CJ297" s="26" t="str">
        <f t="shared" ca="1" si="336"/>
        <v>NA</v>
      </c>
      <c r="CK297" s="26" t="str">
        <f t="shared" ca="1" si="337"/>
        <v>NA</v>
      </c>
      <c r="DN297" s="26" t="str">
        <f t="shared" ca="1" si="338"/>
        <v>No</v>
      </c>
      <c r="DV297" t="str">
        <f t="shared" si="339"/>
        <v/>
      </c>
      <c r="DZ297" t="str">
        <f t="shared" si="340"/>
        <v/>
      </c>
      <c r="EA297" t="str">
        <f t="shared" si="341"/>
        <v/>
      </c>
      <c r="EB297" t="str">
        <f t="shared" si="342"/>
        <v/>
      </c>
      <c r="EC297" t="str">
        <f t="shared" si="343"/>
        <v/>
      </c>
      <c r="ED297" t="str">
        <f t="shared" si="344"/>
        <v/>
      </c>
      <c r="EE297" s="34" t="str">
        <f t="shared" si="345"/>
        <v/>
      </c>
      <c r="ER297" s="32" t="str">
        <f t="shared" si="346"/>
        <v/>
      </c>
      <c r="FA297" s="31" t="str">
        <f t="shared" si="347"/>
        <v/>
      </c>
      <c r="FM297" s="31" t="str">
        <f t="shared" si="348"/>
        <v/>
      </c>
      <c r="FQ297" s="26" t="s">
        <v>350</v>
      </c>
      <c r="FR297" s="39" t="str">
        <f t="shared" ca="1" si="349"/>
        <v>GPC</v>
      </c>
      <c r="GO297" t="str">
        <f t="shared" ca="1" si="350"/>
        <v/>
      </c>
      <c r="GP297" t="str">
        <f t="shared" si="351"/>
        <v/>
      </c>
      <c r="GS297" t="str">
        <f t="shared" ca="1" si="352"/>
        <v/>
      </c>
      <c r="GY297" t="str">
        <f t="shared" ca="1" si="353"/>
        <v/>
      </c>
      <c r="GZ297" t="str">
        <f t="shared" si="354"/>
        <v/>
      </c>
      <c r="HF297" t="str">
        <f t="shared" ca="1" si="355"/>
        <v/>
      </c>
      <c r="HG297" s="31" t="str">
        <f t="shared" si="356"/>
        <v/>
      </c>
      <c r="HM297" t="str">
        <f t="shared" ca="1" si="357"/>
        <v/>
      </c>
      <c r="HN297" t="str">
        <f t="shared" si="358"/>
        <v/>
      </c>
      <c r="HT297" t="str">
        <f t="shared" ca="1" si="359"/>
        <v/>
      </c>
      <c r="HU297" t="str">
        <f t="shared" si="360"/>
        <v/>
      </c>
      <c r="IA297" s="37" t="str">
        <f t="shared" ca="1" si="361"/>
        <v/>
      </c>
      <c r="IB297" t="str">
        <f t="shared" si="362"/>
        <v/>
      </c>
      <c r="IH297" s="37" t="str">
        <f t="shared" ca="1" si="363"/>
        <v/>
      </c>
      <c r="II297" t="str">
        <f t="shared" si="364"/>
        <v/>
      </c>
      <c r="JT297" s="26" t="str">
        <f t="shared" si="365"/>
        <v/>
      </c>
      <c r="JV297" t="str">
        <f t="shared" si="366"/>
        <v/>
      </c>
      <c r="KK297" t="str">
        <f t="shared" si="367"/>
        <v/>
      </c>
      <c r="KM297" s="31" t="str">
        <f t="shared" si="368"/>
        <v/>
      </c>
      <c r="KP297" s="38" t="str">
        <f t="shared" si="369"/>
        <v/>
      </c>
      <c r="KX297" t="str">
        <f t="shared" si="370"/>
        <v/>
      </c>
      <c r="KY297" t="str">
        <f t="shared" si="371"/>
        <v/>
      </c>
      <c r="LB297" t="str">
        <f t="shared" si="372"/>
        <v/>
      </c>
      <c r="LD297" t="str">
        <f t="shared" si="373"/>
        <v/>
      </c>
      <c r="LE297" t="str">
        <f t="shared" si="374"/>
        <v/>
      </c>
      <c r="LO297" t="str">
        <f t="shared" si="375"/>
        <v/>
      </c>
    </row>
    <row r="298" spans="1:327" ht="16" x14ac:dyDescent="0.2">
      <c r="A298" t="e">
        <f t="shared" ca="1" si="301"/>
        <v>#N/A</v>
      </c>
      <c r="E298" s="27" t="str">
        <f t="shared" ca="1" si="302"/>
        <v>Jan</v>
      </c>
      <c r="F298" s="27" t="str">
        <f t="shared" ca="1" si="303"/>
        <v>May</v>
      </c>
      <c r="G298" s="28" t="str">
        <f t="shared" ca="1" si="304"/>
        <v/>
      </c>
      <c r="H298" t="str">
        <f t="shared" si="305"/>
        <v/>
      </c>
      <c r="I298" s="26">
        <f t="shared" ca="1" si="306"/>
        <v>89</v>
      </c>
      <c r="L298" s="31" t="str">
        <f t="shared" si="307"/>
        <v/>
      </c>
      <c r="O298" s="26">
        <f t="shared" ca="1" si="308"/>
        <v>30</v>
      </c>
      <c r="P298" s="26" t="str">
        <f t="shared" ca="1" si="309"/>
        <v>No</v>
      </c>
      <c r="Q298" s="26" t="str">
        <f t="shared" ca="1" si="309"/>
        <v>Yes</v>
      </c>
      <c r="R298" s="26" t="str">
        <f t="shared" ca="1" si="309"/>
        <v>No</v>
      </c>
      <c r="S298" s="26" t="str">
        <f t="shared" ca="1" si="310"/>
        <v>Hispanic</v>
      </c>
      <c r="T298" s="26" t="str">
        <f t="shared" ca="1" si="311"/>
        <v>Yes</v>
      </c>
      <c r="U298" s="26">
        <f t="shared" ca="1" si="312"/>
        <v>3626</v>
      </c>
      <c r="X298" s="26" t="str">
        <f t="shared" ca="1" si="313"/>
        <v>No</v>
      </c>
      <c r="Y298" s="26" t="str">
        <f t="shared" ca="1" si="313"/>
        <v>Yes</v>
      </c>
      <c r="Z298" s="26" t="str">
        <f t="shared" ca="1" si="313"/>
        <v>Yes</v>
      </c>
      <c r="AA298" s="26" t="str">
        <f t="shared" ca="1" si="313"/>
        <v>No</v>
      </c>
      <c r="AB298" s="26" t="str">
        <f t="shared" ca="1" si="314"/>
        <v>Yes</v>
      </c>
      <c r="AG298" s="26" t="str">
        <f t="shared" ca="1" si="315"/>
        <v>No</v>
      </c>
      <c r="AH298" s="26" t="str">
        <f t="shared" ca="1" si="315"/>
        <v>No</v>
      </c>
      <c r="AI298" s="26" t="str">
        <f t="shared" ca="1" si="315"/>
        <v>Yes</v>
      </c>
      <c r="AJ298" s="26" t="str">
        <f t="shared" ca="1" si="315"/>
        <v>No</v>
      </c>
      <c r="AK298" s="26" t="str">
        <f t="shared" ca="1" si="316"/>
        <v>No</v>
      </c>
      <c r="AL298" s="26" t="str">
        <f t="shared" ca="1" si="316"/>
        <v>No</v>
      </c>
      <c r="AM298" s="26">
        <f t="shared" ca="1" si="317"/>
        <v>7</v>
      </c>
      <c r="AN298" s="26">
        <f t="shared" ca="1" si="318"/>
        <v>2</v>
      </c>
      <c r="AT298" t="str">
        <f t="shared" ca="1" si="319"/>
        <v>Female</v>
      </c>
      <c r="AU298">
        <f t="shared" ca="1" si="320"/>
        <v>2386</v>
      </c>
      <c r="AV298">
        <f t="shared" ca="1" si="321"/>
        <v>0</v>
      </c>
      <c r="AW298">
        <f t="shared" ca="1" si="322"/>
        <v>24</v>
      </c>
      <c r="AX298">
        <f t="shared" ca="1" si="323"/>
        <v>5</v>
      </c>
      <c r="BB298" t="str">
        <f t="shared" ca="1" si="324"/>
        <v>ELUCS</v>
      </c>
      <c r="BC298" t="str">
        <f t="shared" ca="1" si="325"/>
        <v>Yes</v>
      </c>
      <c r="BD298" t="str">
        <f t="shared" ca="1" si="325"/>
        <v>Yes</v>
      </c>
      <c r="BG298" t="str">
        <f t="shared" ca="1" si="326"/>
        <v>Yes</v>
      </c>
      <c r="BH298">
        <f t="shared" ca="1" si="327"/>
        <v>35</v>
      </c>
      <c r="BI298">
        <f t="shared" ca="1" si="328"/>
        <v>1</v>
      </c>
      <c r="BJ298">
        <f t="shared" ca="1" si="329"/>
        <v>19</v>
      </c>
      <c r="BK298" t="str">
        <f t="shared" si="330"/>
        <v/>
      </c>
      <c r="BL298" s="26">
        <f t="shared" ca="1" si="331"/>
        <v>21</v>
      </c>
      <c r="BO298" s="26" t="str">
        <f t="shared" ca="1" si="332"/>
        <v>Yes</v>
      </c>
      <c r="CD298" s="26" t="str">
        <f t="shared" ca="1" si="333"/>
        <v>Yes</v>
      </c>
      <c r="CE298" s="26" t="str">
        <f t="shared" ca="1" si="334"/>
        <v>MIST</v>
      </c>
      <c r="CI298" s="31" t="str">
        <f t="shared" si="335"/>
        <v/>
      </c>
      <c r="CJ298" s="26" t="str">
        <f t="shared" ca="1" si="336"/>
        <v>BS</v>
      </c>
      <c r="CK298" s="26" t="str">
        <f t="shared" ca="1" si="337"/>
        <v>Yes</v>
      </c>
      <c r="DN298" s="26" t="str">
        <f t="shared" ca="1" si="338"/>
        <v>Yes</v>
      </c>
      <c r="DV298" t="str">
        <f t="shared" si="339"/>
        <v/>
      </c>
      <c r="DZ298" t="str">
        <f t="shared" si="340"/>
        <v/>
      </c>
      <c r="EA298" t="str">
        <f t="shared" si="341"/>
        <v/>
      </c>
      <c r="EB298" t="str">
        <f t="shared" si="342"/>
        <v/>
      </c>
      <c r="EC298" t="str">
        <f t="shared" si="343"/>
        <v/>
      </c>
      <c r="ED298" t="str">
        <f t="shared" si="344"/>
        <v/>
      </c>
      <c r="EE298" s="34" t="str">
        <f t="shared" si="345"/>
        <v/>
      </c>
      <c r="ER298" s="32" t="str">
        <f t="shared" si="346"/>
        <v/>
      </c>
      <c r="FA298" s="31" t="str">
        <f t="shared" si="347"/>
        <v/>
      </c>
      <c r="FM298" s="31" t="str">
        <f t="shared" si="348"/>
        <v/>
      </c>
      <c r="FQ298" s="26" t="s">
        <v>350</v>
      </c>
      <c r="FR298" s="39" t="str">
        <f t="shared" ca="1" si="349"/>
        <v>GPC</v>
      </c>
      <c r="GO298" t="str">
        <f t="shared" ca="1" si="350"/>
        <v/>
      </c>
      <c r="GP298" t="str">
        <f t="shared" si="351"/>
        <v/>
      </c>
      <c r="GS298" t="str">
        <f t="shared" ca="1" si="352"/>
        <v/>
      </c>
      <c r="GY298" t="str">
        <f t="shared" ca="1" si="353"/>
        <v/>
      </c>
      <c r="GZ298" t="str">
        <f t="shared" si="354"/>
        <v/>
      </c>
      <c r="HF298" t="str">
        <f t="shared" ca="1" si="355"/>
        <v/>
      </c>
      <c r="HG298" s="31" t="str">
        <f t="shared" si="356"/>
        <v/>
      </c>
      <c r="HM298" t="str">
        <f t="shared" ca="1" si="357"/>
        <v/>
      </c>
      <c r="HN298" t="str">
        <f t="shared" si="358"/>
        <v/>
      </c>
      <c r="HT298" t="str">
        <f t="shared" ca="1" si="359"/>
        <v/>
      </c>
      <c r="HU298" t="str">
        <f t="shared" si="360"/>
        <v/>
      </c>
      <c r="IA298" s="37" t="str">
        <f t="shared" ca="1" si="361"/>
        <v/>
      </c>
      <c r="IB298" t="str">
        <f t="shared" si="362"/>
        <v/>
      </c>
      <c r="IH298" s="37" t="str">
        <f t="shared" ca="1" si="363"/>
        <v/>
      </c>
      <c r="II298" t="str">
        <f t="shared" si="364"/>
        <v/>
      </c>
      <c r="JT298" s="26" t="str">
        <f t="shared" si="365"/>
        <v/>
      </c>
      <c r="JV298" t="str">
        <f t="shared" si="366"/>
        <v/>
      </c>
      <c r="KK298" t="str">
        <f t="shared" si="367"/>
        <v/>
      </c>
      <c r="KM298" s="31" t="str">
        <f t="shared" si="368"/>
        <v/>
      </c>
      <c r="KP298" s="38" t="str">
        <f t="shared" si="369"/>
        <v/>
      </c>
      <c r="KX298" t="str">
        <f t="shared" si="370"/>
        <v/>
      </c>
      <c r="KY298" t="str">
        <f t="shared" si="371"/>
        <v/>
      </c>
      <c r="LB298" t="str">
        <f t="shared" si="372"/>
        <v/>
      </c>
      <c r="LD298" t="str">
        <f t="shared" si="373"/>
        <v/>
      </c>
      <c r="LE298" t="str">
        <f t="shared" si="374"/>
        <v/>
      </c>
      <c r="LO298" t="str">
        <f t="shared" si="375"/>
        <v/>
      </c>
    </row>
    <row r="299" spans="1:327" ht="16" x14ac:dyDescent="0.2">
      <c r="A299" t="e">
        <f t="shared" ca="1" si="301"/>
        <v>#N/A</v>
      </c>
      <c r="E299" s="27" t="str">
        <f t="shared" ca="1" si="302"/>
        <v>Sep</v>
      </c>
      <c r="F299" s="27" t="str">
        <f t="shared" ca="1" si="303"/>
        <v>May</v>
      </c>
      <c r="G299" s="28" t="str">
        <f t="shared" ca="1" si="304"/>
        <v/>
      </c>
      <c r="H299" t="str">
        <f t="shared" si="305"/>
        <v/>
      </c>
      <c r="I299" s="26">
        <f t="shared" ca="1" si="306"/>
        <v>46</v>
      </c>
      <c r="L299" s="31" t="str">
        <f t="shared" si="307"/>
        <v/>
      </c>
      <c r="O299" s="26">
        <f t="shared" ca="1" si="308"/>
        <v>47</v>
      </c>
      <c r="P299" s="26" t="str">
        <f t="shared" ca="1" si="309"/>
        <v>No</v>
      </c>
      <c r="Q299" s="26" t="str">
        <f t="shared" ca="1" si="309"/>
        <v>Yes</v>
      </c>
      <c r="R299" s="26" t="str">
        <f t="shared" ca="1" si="309"/>
        <v>No</v>
      </c>
      <c r="S299" s="26" t="str">
        <f t="shared" ca="1" si="310"/>
        <v>Asian</v>
      </c>
      <c r="T299" s="26" t="str">
        <f t="shared" ca="1" si="311"/>
        <v>Yes</v>
      </c>
      <c r="U299" s="26">
        <f t="shared" ca="1" si="312"/>
        <v>3752</v>
      </c>
      <c r="X299" s="26" t="str">
        <f t="shared" ca="1" si="313"/>
        <v>Yes</v>
      </c>
      <c r="Y299" s="26" t="str">
        <f t="shared" ca="1" si="313"/>
        <v>No</v>
      </c>
      <c r="Z299" s="26" t="str">
        <f t="shared" ca="1" si="313"/>
        <v>No</v>
      </c>
      <c r="AA299" s="26" t="str">
        <f t="shared" ca="1" si="313"/>
        <v>Yes</v>
      </c>
      <c r="AB299" s="26" t="str">
        <f t="shared" ca="1" si="314"/>
        <v>Yes</v>
      </c>
      <c r="AG299" s="26" t="str">
        <f t="shared" ca="1" si="315"/>
        <v>No</v>
      </c>
      <c r="AH299" s="26" t="str">
        <f t="shared" ca="1" si="315"/>
        <v>Yes</v>
      </c>
      <c r="AI299" s="26" t="str">
        <f t="shared" ca="1" si="315"/>
        <v>Yes</v>
      </c>
      <c r="AJ299" s="26" t="str">
        <f t="shared" ca="1" si="315"/>
        <v>Yes</v>
      </c>
      <c r="AK299" s="26" t="str">
        <f t="shared" ca="1" si="316"/>
        <v>Yes</v>
      </c>
      <c r="AL299" s="26" t="str">
        <f t="shared" ca="1" si="316"/>
        <v>No</v>
      </c>
      <c r="AM299" s="26">
        <f t="shared" ca="1" si="317"/>
        <v>3</v>
      </c>
      <c r="AN299" s="26">
        <f t="shared" ca="1" si="318"/>
        <v>2</v>
      </c>
      <c r="AT299" t="str">
        <f t="shared" ca="1" si="319"/>
        <v>Male</v>
      </c>
      <c r="AU299">
        <f t="shared" ca="1" si="320"/>
        <v>2856</v>
      </c>
      <c r="AV299">
        <f t="shared" ca="1" si="321"/>
        <v>2</v>
      </c>
      <c r="AW299">
        <f t="shared" ca="1" si="322"/>
        <v>32</v>
      </c>
      <c r="AX299">
        <f t="shared" ca="1" si="323"/>
        <v>5</v>
      </c>
      <c r="BB299" t="str">
        <f t="shared" ca="1" si="324"/>
        <v>ELUCS</v>
      </c>
      <c r="BC299" t="str">
        <f t="shared" ca="1" si="325"/>
        <v>Yes</v>
      </c>
      <c r="BD299" t="str">
        <f t="shared" ca="1" si="325"/>
        <v>No</v>
      </c>
      <c r="BG299" t="str">
        <f t="shared" ca="1" si="326"/>
        <v>Yes</v>
      </c>
      <c r="BH299">
        <f t="shared" ca="1" si="327"/>
        <v>38</v>
      </c>
      <c r="BI299">
        <f t="shared" ca="1" si="328"/>
        <v>2</v>
      </c>
      <c r="BJ299">
        <f t="shared" ca="1" si="329"/>
        <v>20</v>
      </c>
      <c r="BK299" t="str">
        <f t="shared" si="330"/>
        <v/>
      </c>
      <c r="BL299" s="26">
        <f t="shared" ca="1" si="331"/>
        <v>22</v>
      </c>
      <c r="BO299" s="26" t="str">
        <f t="shared" ca="1" si="332"/>
        <v>Yes</v>
      </c>
      <c r="CD299" s="26" t="str">
        <f t="shared" ca="1" si="333"/>
        <v>Yes</v>
      </c>
      <c r="CE299" s="26" t="str">
        <f t="shared" ca="1" si="334"/>
        <v>MIST</v>
      </c>
      <c r="CI299" s="31" t="str">
        <f t="shared" si="335"/>
        <v/>
      </c>
      <c r="CJ299" s="26" t="str">
        <f t="shared" ca="1" si="336"/>
        <v>BS</v>
      </c>
      <c r="CK299" s="26" t="str">
        <f t="shared" ca="1" si="337"/>
        <v>NA</v>
      </c>
      <c r="DN299" s="26" t="str">
        <f t="shared" ca="1" si="338"/>
        <v>Yes</v>
      </c>
      <c r="DV299" t="str">
        <f t="shared" si="339"/>
        <v/>
      </c>
      <c r="DZ299" t="str">
        <f t="shared" si="340"/>
        <v/>
      </c>
      <c r="EA299" t="str">
        <f t="shared" si="341"/>
        <v/>
      </c>
      <c r="EB299" t="str">
        <f t="shared" si="342"/>
        <v/>
      </c>
      <c r="EC299" t="str">
        <f t="shared" si="343"/>
        <v/>
      </c>
      <c r="ED299" t="str">
        <f t="shared" si="344"/>
        <v/>
      </c>
      <c r="EE299" s="34" t="str">
        <f t="shared" si="345"/>
        <v/>
      </c>
      <c r="ER299" s="32" t="str">
        <f t="shared" si="346"/>
        <v/>
      </c>
      <c r="FA299" s="31" t="str">
        <f t="shared" si="347"/>
        <v/>
      </c>
      <c r="FM299" s="31" t="str">
        <f t="shared" si="348"/>
        <v/>
      </c>
      <c r="FQ299" s="26" t="s">
        <v>349</v>
      </c>
      <c r="FR299" s="39" t="str">
        <f t="shared" ca="1" si="349"/>
        <v>NA</v>
      </c>
      <c r="GO299" t="str">
        <f t="shared" ca="1" si="350"/>
        <v/>
      </c>
      <c r="GP299" t="str">
        <f t="shared" si="351"/>
        <v/>
      </c>
      <c r="GS299" t="str">
        <f t="shared" ca="1" si="352"/>
        <v/>
      </c>
      <c r="GY299" t="str">
        <f t="shared" ca="1" si="353"/>
        <v/>
      </c>
      <c r="GZ299" t="str">
        <f t="shared" si="354"/>
        <v/>
      </c>
      <c r="HF299" t="str">
        <f t="shared" ca="1" si="355"/>
        <v/>
      </c>
      <c r="HG299" s="31" t="str">
        <f t="shared" si="356"/>
        <v/>
      </c>
      <c r="HM299" t="str">
        <f t="shared" ca="1" si="357"/>
        <v/>
      </c>
      <c r="HN299" t="str">
        <f t="shared" si="358"/>
        <v/>
      </c>
      <c r="HT299" t="str">
        <f t="shared" ca="1" si="359"/>
        <v/>
      </c>
      <c r="HU299" t="str">
        <f t="shared" si="360"/>
        <v/>
      </c>
      <c r="IA299" s="37" t="str">
        <f t="shared" ca="1" si="361"/>
        <v/>
      </c>
      <c r="IB299" t="str">
        <f t="shared" si="362"/>
        <v/>
      </c>
      <c r="IH299" s="37" t="str">
        <f t="shared" ca="1" si="363"/>
        <v/>
      </c>
      <c r="II299" t="str">
        <f t="shared" si="364"/>
        <v/>
      </c>
      <c r="JT299" s="26" t="str">
        <f t="shared" si="365"/>
        <v/>
      </c>
      <c r="JV299" t="str">
        <f t="shared" si="366"/>
        <v/>
      </c>
      <c r="KK299" t="str">
        <f t="shared" si="367"/>
        <v/>
      </c>
      <c r="KM299" s="31" t="str">
        <f t="shared" si="368"/>
        <v/>
      </c>
      <c r="KP299" s="38" t="str">
        <f t="shared" si="369"/>
        <v/>
      </c>
      <c r="KX299" t="str">
        <f t="shared" si="370"/>
        <v/>
      </c>
      <c r="KY299" t="str">
        <f t="shared" si="371"/>
        <v/>
      </c>
      <c r="LB299" t="str">
        <f t="shared" si="372"/>
        <v/>
      </c>
      <c r="LD299" t="str">
        <f t="shared" si="373"/>
        <v/>
      </c>
      <c r="LE299" t="str">
        <f t="shared" si="374"/>
        <v/>
      </c>
      <c r="LO299" t="str">
        <f t="shared" si="375"/>
        <v/>
      </c>
    </row>
    <row r="300" spans="1:327" ht="16" x14ac:dyDescent="0.2">
      <c r="A300" t="e">
        <f t="shared" ca="1" si="301"/>
        <v>#N/A</v>
      </c>
      <c r="E300" s="27" t="str">
        <f t="shared" ca="1" si="302"/>
        <v>Feb</v>
      </c>
      <c r="F300" s="27" t="str">
        <f t="shared" ca="1" si="303"/>
        <v>Sep</v>
      </c>
      <c r="G300" s="28" t="str">
        <f t="shared" ca="1" si="304"/>
        <v/>
      </c>
      <c r="H300" t="str">
        <f t="shared" si="305"/>
        <v/>
      </c>
      <c r="I300" s="26">
        <f t="shared" ca="1" si="306"/>
        <v>35</v>
      </c>
      <c r="L300" s="31" t="str">
        <f t="shared" si="307"/>
        <v/>
      </c>
      <c r="O300" s="26">
        <f t="shared" ca="1" si="308"/>
        <v>27</v>
      </c>
      <c r="P300" s="26" t="str">
        <f t="shared" ca="1" si="309"/>
        <v>Yes</v>
      </c>
      <c r="Q300" s="26" t="str">
        <f t="shared" ca="1" si="309"/>
        <v>Yes</v>
      </c>
      <c r="R300" s="26" t="str">
        <f t="shared" ca="1" si="309"/>
        <v>No</v>
      </c>
      <c r="S300" s="26" t="str">
        <f t="shared" ca="1" si="310"/>
        <v>Asian</v>
      </c>
      <c r="T300" s="26" t="str">
        <f t="shared" ca="1" si="311"/>
        <v>Yes</v>
      </c>
      <c r="U300" s="26">
        <f t="shared" ca="1" si="312"/>
        <v>3832</v>
      </c>
      <c r="X300" s="26" t="str">
        <f t="shared" ca="1" si="313"/>
        <v>No</v>
      </c>
      <c r="Y300" s="26" t="str">
        <f t="shared" ca="1" si="313"/>
        <v>No</v>
      </c>
      <c r="Z300" s="26" t="str">
        <f t="shared" ca="1" si="313"/>
        <v>Yes</v>
      </c>
      <c r="AA300" s="26" t="str">
        <f t="shared" ca="1" si="313"/>
        <v>Yes</v>
      </c>
      <c r="AB300" s="26" t="str">
        <f t="shared" ca="1" si="314"/>
        <v>Yes</v>
      </c>
      <c r="AG300" s="26" t="str">
        <f t="shared" ca="1" si="315"/>
        <v>Yes</v>
      </c>
      <c r="AH300" s="26" t="str">
        <f t="shared" ca="1" si="315"/>
        <v>Yes</v>
      </c>
      <c r="AI300" s="26" t="str">
        <f t="shared" ca="1" si="315"/>
        <v>No</v>
      </c>
      <c r="AJ300" s="26" t="str">
        <f t="shared" ca="1" si="315"/>
        <v>No</v>
      </c>
      <c r="AK300" s="26" t="str">
        <f t="shared" ca="1" si="316"/>
        <v>Yes</v>
      </c>
      <c r="AL300" s="26" t="str">
        <f t="shared" ca="1" si="316"/>
        <v>No</v>
      </c>
      <c r="AM300" s="26">
        <f t="shared" ca="1" si="317"/>
        <v>8</v>
      </c>
      <c r="AN300" s="26">
        <f t="shared" ca="1" si="318"/>
        <v>2</v>
      </c>
      <c r="AT300" t="str">
        <f t="shared" ca="1" si="319"/>
        <v>Female</v>
      </c>
      <c r="AU300">
        <f t="shared" ca="1" si="320"/>
        <v>3804</v>
      </c>
      <c r="AV300">
        <f t="shared" ca="1" si="321"/>
        <v>-3</v>
      </c>
      <c r="AW300">
        <f t="shared" ca="1" si="322"/>
        <v>24</v>
      </c>
      <c r="AX300">
        <f t="shared" ca="1" si="323"/>
        <v>2</v>
      </c>
      <c r="BB300" t="str">
        <f t="shared" ca="1" si="324"/>
        <v>INSTRUMENTAL</v>
      </c>
      <c r="BC300" t="str">
        <f t="shared" ca="1" si="325"/>
        <v>No</v>
      </c>
      <c r="BD300" t="str">
        <f t="shared" ca="1" si="325"/>
        <v>No</v>
      </c>
      <c r="BG300" t="str">
        <f t="shared" ca="1" si="326"/>
        <v>Yes</v>
      </c>
      <c r="BH300">
        <f t="shared" ca="1" si="327"/>
        <v>35</v>
      </c>
      <c r="BI300">
        <f t="shared" ca="1" si="328"/>
        <v>3</v>
      </c>
      <c r="BJ300">
        <f t="shared" ca="1" si="329"/>
        <v>0</v>
      </c>
      <c r="BK300" t="str">
        <f t="shared" si="330"/>
        <v/>
      </c>
      <c r="BL300" s="26" t="str">
        <f t="shared" ca="1" si="331"/>
        <v>NA</v>
      </c>
      <c r="BO300" s="26" t="str">
        <f t="shared" ca="1" si="332"/>
        <v>Yes</v>
      </c>
      <c r="CD300" s="26" t="str">
        <f t="shared" ca="1" si="333"/>
        <v>No</v>
      </c>
      <c r="CE300" s="26" t="str">
        <f t="shared" ca="1" si="334"/>
        <v>NA</v>
      </c>
      <c r="CI300" s="31" t="str">
        <f t="shared" si="335"/>
        <v/>
      </c>
      <c r="CJ300" s="26" t="str">
        <f t="shared" ca="1" si="336"/>
        <v>NA</v>
      </c>
      <c r="CK300" s="26" t="str">
        <f t="shared" ca="1" si="337"/>
        <v>No</v>
      </c>
      <c r="DN300" s="26" t="str">
        <f t="shared" ca="1" si="338"/>
        <v>Yes</v>
      </c>
      <c r="DV300" t="str">
        <f t="shared" si="339"/>
        <v/>
      </c>
      <c r="DZ300" t="str">
        <f t="shared" si="340"/>
        <v/>
      </c>
      <c r="EA300" t="str">
        <f t="shared" si="341"/>
        <v/>
      </c>
      <c r="EB300" t="str">
        <f t="shared" si="342"/>
        <v/>
      </c>
      <c r="EC300" t="str">
        <f t="shared" si="343"/>
        <v/>
      </c>
      <c r="ED300" t="str">
        <f t="shared" si="344"/>
        <v/>
      </c>
      <c r="EE300" s="34" t="str">
        <f t="shared" si="345"/>
        <v/>
      </c>
      <c r="ER300" s="32" t="str">
        <f t="shared" si="346"/>
        <v/>
      </c>
      <c r="FA300" s="31" t="str">
        <f t="shared" si="347"/>
        <v/>
      </c>
      <c r="FM300" s="31" t="str">
        <f t="shared" si="348"/>
        <v/>
      </c>
      <c r="FQ300" s="26" t="s">
        <v>350</v>
      </c>
      <c r="FR300" s="39" t="str">
        <f t="shared" ca="1" si="349"/>
        <v>GPC</v>
      </c>
      <c r="GO300" t="str">
        <f t="shared" ca="1" si="350"/>
        <v/>
      </c>
      <c r="GP300" t="str">
        <f t="shared" si="351"/>
        <v/>
      </c>
      <c r="GS300" t="str">
        <f t="shared" ca="1" si="352"/>
        <v/>
      </c>
      <c r="GY300" t="str">
        <f t="shared" ca="1" si="353"/>
        <v/>
      </c>
      <c r="GZ300" t="str">
        <f t="shared" si="354"/>
        <v/>
      </c>
      <c r="HF300" t="str">
        <f t="shared" ca="1" si="355"/>
        <v/>
      </c>
      <c r="HG300" s="31" t="str">
        <f t="shared" si="356"/>
        <v/>
      </c>
      <c r="HM300" t="str">
        <f t="shared" ca="1" si="357"/>
        <v/>
      </c>
      <c r="HN300" t="str">
        <f t="shared" si="358"/>
        <v/>
      </c>
      <c r="HT300" t="str">
        <f t="shared" ca="1" si="359"/>
        <v/>
      </c>
      <c r="HU300" t="str">
        <f t="shared" si="360"/>
        <v/>
      </c>
      <c r="IA300" s="37" t="str">
        <f t="shared" ca="1" si="361"/>
        <v/>
      </c>
      <c r="IB300" t="str">
        <f t="shared" si="362"/>
        <v/>
      </c>
      <c r="IH300" s="37" t="str">
        <f t="shared" ca="1" si="363"/>
        <v/>
      </c>
      <c r="II300" t="str">
        <f t="shared" si="364"/>
        <v/>
      </c>
      <c r="JT300" s="26" t="str">
        <f t="shared" si="365"/>
        <v/>
      </c>
      <c r="JV300" t="str">
        <f t="shared" si="366"/>
        <v/>
      </c>
      <c r="KK300" t="str">
        <f t="shared" si="367"/>
        <v/>
      </c>
      <c r="KM300" s="31" t="str">
        <f t="shared" si="368"/>
        <v/>
      </c>
      <c r="KP300" s="38" t="str">
        <f t="shared" si="369"/>
        <v/>
      </c>
      <c r="KX300" t="str">
        <f t="shared" si="370"/>
        <v/>
      </c>
      <c r="KY300" t="str">
        <f t="shared" si="371"/>
        <v/>
      </c>
      <c r="LB300" t="str">
        <f t="shared" si="372"/>
        <v/>
      </c>
      <c r="LD300" t="str">
        <f t="shared" si="373"/>
        <v/>
      </c>
      <c r="LE300" t="str">
        <f t="shared" si="374"/>
        <v/>
      </c>
      <c r="LO300" t="str">
        <f t="shared" si="375"/>
        <v/>
      </c>
    </row>
    <row r="301" spans="1:327" ht="16" x14ac:dyDescent="0.2">
      <c r="A301" t="e">
        <f t="shared" ca="1" si="301"/>
        <v>#N/A</v>
      </c>
      <c r="E301" s="27" t="str">
        <f t="shared" ca="1" si="302"/>
        <v>Aug</v>
      </c>
      <c r="F301" s="27" t="str">
        <f t="shared" ca="1" si="303"/>
        <v>Dec</v>
      </c>
      <c r="G301" s="28" t="str">
        <f t="shared" ca="1" si="304"/>
        <v/>
      </c>
      <c r="H301" t="str">
        <f t="shared" si="305"/>
        <v/>
      </c>
      <c r="I301" s="26">
        <f t="shared" ca="1" si="306"/>
        <v>46</v>
      </c>
      <c r="L301" s="31" t="str">
        <f t="shared" si="307"/>
        <v/>
      </c>
      <c r="O301" s="26">
        <f t="shared" ca="1" si="308"/>
        <v>32</v>
      </c>
      <c r="P301" s="26" t="str">
        <f t="shared" ca="1" si="309"/>
        <v>Yes</v>
      </c>
      <c r="Q301" s="26" t="str">
        <f t="shared" ca="1" si="309"/>
        <v>Yes</v>
      </c>
      <c r="R301" s="26" t="str">
        <f t="shared" ca="1" si="309"/>
        <v>No</v>
      </c>
      <c r="S301" s="26" t="str">
        <f t="shared" ca="1" si="310"/>
        <v>African</v>
      </c>
      <c r="T301" s="26" t="str">
        <f t="shared" ca="1" si="311"/>
        <v>Yes</v>
      </c>
      <c r="U301" s="26">
        <f t="shared" ca="1" si="312"/>
        <v>3921</v>
      </c>
      <c r="X301" s="26" t="str">
        <f t="shared" ca="1" si="313"/>
        <v>No</v>
      </c>
      <c r="Y301" s="26" t="str">
        <f t="shared" ca="1" si="313"/>
        <v>No</v>
      </c>
      <c r="Z301" s="26" t="str">
        <f t="shared" ca="1" si="313"/>
        <v>Yes</v>
      </c>
      <c r="AA301" s="26" t="str">
        <f t="shared" ca="1" si="313"/>
        <v>No</v>
      </c>
      <c r="AB301" s="26" t="str">
        <f t="shared" ca="1" si="314"/>
        <v>Yes</v>
      </c>
      <c r="AG301" s="26" t="str">
        <f t="shared" ca="1" si="315"/>
        <v>Yes</v>
      </c>
      <c r="AH301" s="26" t="str">
        <f t="shared" ca="1" si="315"/>
        <v>No</v>
      </c>
      <c r="AI301" s="26" t="str">
        <f t="shared" ca="1" si="315"/>
        <v>Yes</v>
      </c>
      <c r="AJ301" s="26" t="str">
        <f t="shared" ca="1" si="315"/>
        <v>Yes</v>
      </c>
      <c r="AK301" s="26" t="str">
        <f t="shared" ca="1" si="316"/>
        <v>No</v>
      </c>
      <c r="AL301" s="26" t="str">
        <f t="shared" ca="1" si="316"/>
        <v>Yes</v>
      </c>
      <c r="AM301" s="26">
        <f t="shared" ca="1" si="317"/>
        <v>6</v>
      </c>
      <c r="AN301" s="26">
        <f t="shared" ca="1" si="318"/>
        <v>2</v>
      </c>
      <c r="AT301" t="str">
        <f t="shared" ca="1" si="319"/>
        <v>Female</v>
      </c>
      <c r="AU301">
        <f t="shared" ca="1" si="320"/>
        <v>3039</v>
      </c>
      <c r="AV301">
        <f t="shared" ca="1" si="321"/>
        <v>1</v>
      </c>
      <c r="AW301">
        <f t="shared" ca="1" si="322"/>
        <v>22</v>
      </c>
      <c r="AX301">
        <f t="shared" ca="1" si="323"/>
        <v>2</v>
      </c>
      <c r="BB301" t="str">
        <f t="shared" ca="1" si="324"/>
        <v>EMLUCS</v>
      </c>
      <c r="BC301" t="str">
        <f t="shared" ca="1" si="325"/>
        <v>Yes</v>
      </c>
      <c r="BD301" t="str">
        <f t="shared" ca="1" si="325"/>
        <v>Yes</v>
      </c>
      <c r="BG301" t="str">
        <f t="shared" ca="1" si="326"/>
        <v>No</v>
      </c>
      <c r="BH301">
        <f t="shared" ca="1" si="327"/>
        <v>37</v>
      </c>
      <c r="BI301">
        <f t="shared" ca="1" si="328"/>
        <v>-17</v>
      </c>
      <c r="BJ301">
        <f t="shared" ca="1" si="329"/>
        <v>4</v>
      </c>
      <c r="BK301" t="str">
        <f t="shared" si="330"/>
        <v/>
      </c>
      <c r="BL301" s="26">
        <f t="shared" ca="1" si="331"/>
        <v>6</v>
      </c>
      <c r="BO301" s="26" t="str">
        <f t="shared" ca="1" si="332"/>
        <v>No</v>
      </c>
      <c r="CD301" s="26" t="str">
        <f t="shared" ca="1" si="333"/>
        <v>Yes</v>
      </c>
      <c r="CE301" s="26" t="str">
        <f t="shared" ca="1" si="334"/>
        <v>LMA</v>
      </c>
      <c r="CI301" s="31" t="str">
        <f t="shared" si="335"/>
        <v/>
      </c>
      <c r="CJ301" s="26" t="str">
        <f t="shared" ca="1" si="336"/>
        <v>OT</v>
      </c>
      <c r="CK301" s="26" t="str">
        <f t="shared" ca="1" si="337"/>
        <v>No</v>
      </c>
      <c r="DN301" s="26" t="str">
        <f t="shared" ca="1" si="338"/>
        <v>No</v>
      </c>
      <c r="DV301" t="str">
        <f t="shared" si="339"/>
        <v/>
      </c>
      <c r="DZ301" t="str">
        <f t="shared" si="340"/>
        <v/>
      </c>
      <c r="EA301" t="str">
        <f t="shared" si="341"/>
        <v/>
      </c>
      <c r="EB301" t="str">
        <f t="shared" si="342"/>
        <v/>
      </c>
      <c r="EC301" t="str">
        <f t="shared" si="343"/>
        <v/>
      </c>
      <c r="ED301" t="str">
        <f t="shared" si="344"/>
        <v/>
      </c>
      <c r="EE301" s="34" t="str">
        <f t="shared" si="345"/>
        <v/>
      </c>
      <c r="ER301" s="32" t="str">
        <f t="shared" si="346"/>
        <v/>
      </c>
      <c r="FA301" s="31" t="str">
        <f t="shared" si="347"/>
        <v/>
      </c>
      <c r="FM301" s="31" t="str">
        <f t="shared" si="348"/>
        <v/>
      </c>
      <c r="FQ301" s="26" t="s">
        <v>349</v>
      </c>
      <c r="FR301" s="39" t="str">
        <f t="shared" ca="1" si="349"/>
        <v>NA</v>
      </c>
      <c r="GO301" t="str">
        <f t="shared" ca="1" si="350"/>
        <v/>
      </c>
      <c r="GP301" t="str">
        <f t="shared" si="351"/>
        <v/>
      </c>
      <c r="GS301" t="str">
        <f t="shared" ca="1" si="352"/>
        <v/>
      </c>
      <c r="GY301" t="str">
        <f t="shared" ca="1" si="353"/>
        <v/>
      </c>
      <c r="GZ301" t="str">
        <f t="shared" si="354"/>
        <v/>
      </c>
      <c r="HF301" t="str">
        <f t="shared" ca="1" si="355"/>
        <v/>
      </c>
      <c r="HG301" s="31" t="str">
        <f t="shared" si="356"/>
        <v/>
      </c>
      <c r="HM301" t="str">
        <f t="shared" ca="1" si="357"/>
        <v/>
      </c>
      <c r="HN301" t="str">
        <f t="shared" si="358"/>
        <v/>
      </c>
      <c r="HT301" t="str">
        <f t="shared" ca="1" si="359"/>
        <v/>
      </c>
      <c r="HU301" t="str">
        <f t="shared" si="360"/>
        <v/>
      </c>
      <c r="IA301" s="37" t="str">
        <f t="shared" ca="1" si="361"/>
        <v/>
      </c>
      <c r="IB301" t="str">
        <f t="shared" si="362"/>
        <v/>
      </c>
      <c r="IH301" s="37" t="str">
        <f t="shared" ca="1" si="363"/>
        <v/>
      </c>
      <c r="II301" t="str">
        <f t="shared" si="364"/>
        <v/>
      </c>
      <c r="JT301" s="26" t="str">
        <f t="shared" si="365"/>
        <v/>
      </c>
      <c r="JV301" t="str">
        <f t="shared" si="366"/>
        <v/>
      </c>
      <c r="KK301" t="str">
        <f t="shared" si="367"/>
        <v/>
      </c>
      <c r="KM301" s="31" t="str">
        <f t="shared" si="368"/>
        <v/>
      </c>
      <c r="KP301" s="38" t="str">
        <f t="shared" si="369"/>
        <v/>
      </c>
      <c r="KX301" t="str">
        <f t="shared" si="370"/>
        <v/>
      </c>
      <c r="KY301" t="str">
        <f t="shared" si="371"/>
        <v/>
      </c>
      <c r="LB301" t="str">
        <f t="shared" si="372"/>
        <v/>
      </c>
      <c r="LD301" t="str">
        <f t="shared" si="373"/>
        <v/>
      </c>
      <c r="LE301" t="str">
        <f t="shared" si="374"/>
        <v/>
      </c>
      <c r="LO301" t="str">
        <f t="shared" si="375"/>
        <v/>
      </c>
    </row>
    <row r="302" spans="1:327" ht="16" x14ac:dyDescent="0.2">
      <c r="A302" t="e">
        <f t="shared" ca="1" si="301"/>
        <v>#N/A</v>
      </c>
      <c r="E302" s="27" t="str">
        <f t="shared" ca="1" si="302"/>
        <v>Aug</v>
      </c>
      <c r="F302" s="27" t="str">
        <f t="shared" ca="1" si="303"/>
        <v>Feb</v>
      </c>
      <c r="G302" s="28" t="str">
        <f t="shared" ca="1" si="304"/>
        <v/>
      </c>
      <c r="H302" t="str">
        <f t="shared" si="305"/>
        <v/>
      </c>
      <c r="I302" s="26">
        <f t="shared" ca="1" si="306"/>
        <v>14</v>
      </c>
      <c r="L302" s="31" t="str">
        <f t="shared" si="307"/>
        <v/>
      </c>
      <c r="O302" s="26">
        <f t="shared" ca="1" si="308"/>
        <v>34</v>
      </c>
      <c r="P302" s="26" t="str">
        <f t="shared" ca="1" si="309"/>
        <v>No</v>
      </c>
      <c r="Q302" s="26" t="str">
        <f t="shared" ca="1" si="309"/>
        <v>Yes</v>
      </c>
      <c r="R302" s="26" t="str">
        <f t="shared" ca="1" si="309"/>
        <v>No</v>
      </c>
      <c r="S302" s="26" t="str">
        <f t="shared" ca="1" si="310"/>
        <v>Hispanic</v>
      </c>
      <c r="T302" s="26" t="str">
        <f t="shared" ca="1" si="311"/>
        <v>No</v>
      </c>
      <c r="U302" s="26">
        <f t="shared" ca="1" si="312"/>
        <v>3530</v>
      </c>
      <c r="X302" s="26" t="str">
        <f t="shared" ca="1" si="313"/>
        <v>No</v>
      </c>
      <c r="Y302" s="26" t="str">
        <f t="shared" ca="1" si="313"/>
        <v>No</v>
      </c>
      <c r="Z302" s="26" t="str">
        <f t="shared" ca="1" si="313"/>
        <v>No</v>
      </c>
      <c r="AA302" s="26" t="str">
        <f t="shared" ca="1" si="313"/>
        <v>Yes</v>
      </c>
      <c r="AB302" s="26" t="str">
        <f t="shared" ca="1" si="314"/>
        <v>No</v>
      </c>
      <c r="AG302" s="26" t="str">
        <f t="shared" ca="1" si="315"/>
        <v>No</v>
      </c>
      <c r="AH302" s="26" t="str">
        <f t="shared" ca="1" si="315"/>
        <v>No</v>
      </c>
      <c r="AI302" s="26" t="str">
        <f t="shared" ca="1" si="315"/>
        <v>No</v>
      </c>
      <c r="AJ302" s="26" t="str">
        <f t="shared" ca="1" si="315"/>
        <v>No</v>
      </c>
      <c r="AK302" s="26" t="str">
        <f t="shared" ca="1" si="316"/>
        <v>No</v>
      </c>
      <c r="AL302" s="26" t="str">
        <f t="shared" ca="1" si="316"/>
        <v>No</v>
      </c>
      <c r="AM302" s="26">
        <f t="shared" ca="1" si="317"/>
        <v>5</v>
      </c>
      <c r="AN302" s="26">
        <f t="shared" ca="1" si="318"/>
        <v>2</v>
      </c>
      <c r="AT302" t="str">
        <f t="shared" ca="1" si="319"/>
        <v>Female</v>
      </c>
      <c r="AU302">
        <f t="shared" ca="1" si="320"/>
        <v>632</v>
      </c>
      <c r="AV302">
        <f t="shared" ca="1" si="321"/>
        <v>3</v>
      </c>
      <c r="AW302">
        <f t="shared" ca="1" si="322"/>
        <v>32</v>
      </c>
      <c r="AX302">
        <f t="shared" ca="1" si="323"/>
        <v>5</v>
      </c>
      <c r="BB302" t="str">
        <f t="shared" ca="1" si="324"/>
        <v>Vaginal</v>
      </c>
      <c r="BC302" t="str">
        <f t="shared" ca="1" si="325"/>
        <v>Yes</v>
      </c>
      <c r="BD302" t="str">
        <f t="shared" ca="1" si="325"/>
        <v>No</v>
      </c>
      <c r="BG302" t="str">
        <f t="shared" ca="1" si="326"/>
        <v>Yes</v>
      </c>
      <c r="BH302">
        <f t="shared" ca="1" si="327"/>
        <v>36</v>
      </c>
      <c r="BI302">
        <f t="shared" ca="1" si="328"/>
        <v>3</v>
      </c>
      <c r="BJ302">
        <f t="shared" ca="1" si="329"/>
        <v>11</v>
      </c>
      <c r="BK302" t="str">
        <f t="shared" si="330"/>
        <v/>
      </c>
      <c r="BL302" s="26">
        <f t="shared" ca="1" si="331"/>
        <v>13</v>
      </c>
      <c r="BO302" s="26" t="str">
        <f t="shared" ca="1" si="332"/>
        <v>Yes</v>
      </c>
      <c r="CD302" s="26" t="str">
        <f t="shared" ca="1" si="333"/>
        <v>No</v>
      </c>
      <c r="CE302" s="26" t="str">
        <f t="shared" ca="1" si="334"/>
        <v>NA</v>
      </c>
      <c r="CI302" s="31" t="str">
        <f t="shared" si="335"/>
        <v/>
      </c>
      <c r="CJ302" s="26" t="str">
        <f t="shared" ca="1" si="336"/>
        <v>NA</v>
      </c>
      <c r="CK302" s="26" t="str">
        <f t="shared" ca="1" si="337"/>
        <v>NA</v>
      </c>
      <c r="DN302" s="26" t="str">
        <f t="shared" ca="1" si="338"/>
        <v>Yes</v>
      </c>
      <c r="DV302" t="str">
        <f t="shared" si="339"/>
        <v/>
      </c>
      <c r="DZ302" t="str">
        <f t="shared" si="340"/>
        <v/>
      </c>
      <c r="EA302" t="str">
        <f t="shared" si="341"/>
        <v/>
      </c>
      <c r="EB302" t="str">
        <f t="shared" si="342"/>
        <v/>
      </c>
      <c r="EC302" t="str">
        <f t="shared" si="343"/>
        <v/>
      </c>
      <c r="ED302" t="str">
        <f t="shared" si="344"/>
        <v/>
      </c>
      <c r="EE302" s="34" t="str">
        <f t="shared" si="345"/>
        <v/>
      </c>
      <c r="ER302" s="32" t="str">
        <f t="shared" si="346"/>
        <v/>
      </c>
      <c r="FA302" s="31" t="str">
        <f t="shared" si="347"/>
        <v/>
      </c>
      <c r="FM302" s="31" t="str">
        <f t="shared" si="348"/>
        <v/>
      </c>
      <c r="FQ302" s="26" t="s">
        <v>349</v>
      </c>
      <c r="FR302" s="39" t="str">
        <f t="shared" ca="1" si="349"/>
        <v>NA</v>
      </c>
      <c r="GO302" t="str">
        <f t="shared" ca="1" si="350"/>
        <v/>
      </c>
      <c r="GP302" t="str">
        <f t="shared" si="351"/>
        <v/>
      </c>
      <c r="GS302" t="str">
        <f t="shared" ca="1" si="352"/>
        <v/>
      </c>
      <c r="GY302" t="str">
        <f t="shared" ca="1" si="353"/>
        <v/>
      </c>
      <c r="GZ302" t="str">
        <f t="shared" si="354"/>
        <v/>
      </c>
      <c r="HF302" t="str">
        <f t="shared" ca="1" si="355"/>
        <v/>
      </c>
      <c r="HG302" s="31" t="str">
        <f t="shared" si="356"/>
        <v/>
      </c>
      <c r="HM302" t="str">
        <f t="shared" ca="1" si="357"/>
        <v/>
      </c>
      <c r="HN302" t="str">
        <f t="shared" si="358"/>
        <v/>
      </c>
      <c r="HT302" t="str">
        <f t="shared" ca="1" si="359"/>
        <v/>
      </c>
      <c r="HU302" t="str">
        <f t="shared" si="360"/>
        <v/>
      </c>
      <c r="IA302" s="37" t="str">
        <f t="shared" ca="1" si="361"/>
        <v/>
      </c>
      <c r="IB302" t="str">
        <f t="shared" si="362"/>
        <v/>
      </c>
      <c r="IH302" s="37" t="str">
        <f t="shared" ca="1" si="363"/>
        <v/>
      </c>
      <c r="II302" t="str">
        <f t="shared" si="364"/>
        <v/>
      </c>
      <c r="JT302" s="26" t="str">
        <f t="shared" si="365"/>
        <v/>
      </c>
      <c r="JV302" t="str">
        <f t="shared" si="366"/>
        <v/>
      </c>
      <c r="KK302" t="str">
        <f t="shared" si="367"/>
        <v/>
      </c>
      <c r="KM302" s="31" t="str">
        <f t="shared" si="368"/>
        <v/>
      </c>
      <c r="KP302" s="38" t="str">
        <f t="shared" si="369"/>
        <v/>
      </c>
      <c r="KX302" t="str">
        <f t="shared" si="370"/>
        <v/>
      </c>
      <c r="KY302" t="str">
        <f t="shared" si="371"/>
        <v/>
      </c>
      <c r="LB302" t="str">
        <f t="shared" si="372"/>
        <v/>
      </c>
      <c r="LD302" t="str">
        <f t="shared" si="373"/>
        <v/>
      </c>
      <c r="LE302" t="str">
        <f t="shared" si="374"/>
        <v/>
      </c>
      <c r="LO302" t="str">
        <f t="shared" si="375"/>
        <v/>
      </c>
    </row>
    <row r="303" spans="1:327" ht="16" x14ac:dyDescent="0.2">
      <c r="A303" t="e">
        <f t="shared" ca="1" si="301"/>
        <v>#N/A</v>
      </c>
      <c r="E303" s="27" t="str">
        <f t="shared" ca="1" si="302"/>
        <v>Apr</v>
      </c>
      <c r="F303" s="27" t="str">
        <f t="shared" ca="1" si="303"/>
        <v>Apr</v>
      </c>
      <c r="G303" s="28" t="str">
        <f t="shared" ca="1" si="304"/>
        <v/>
      </c>
      <c r="H303" t="str">
        <f t="shared" si="305"/>
        <v/>
      </c>
      <c r="I303" s="26">
        <f t="shared" ca="1" si="306"/>
        <v>98</v>
      </c>
      <c r="L303" s="31" t="str">
        <f t="shared" si="307"/>
        <v/>
      </c>
      <c r="O303" s="26">
        <f t="shared" ca="1" si="308"/>
        <v>33</v>
      </c>
      <c r="P303" s="26" t="str">
        <f t="shared" ca="1" si="309"/>
        <v>No</v>
      </c>
      <c r="Q303" s="26" t="str">
        <f t="shared" ca="1" si="309"/>
        <v>No</v>
      </c>
      <c r="R303" s="26" t="str">
        <f t="shared" ca="1" si="309"/>
        <v>Yes</v>
      </c>
      <c r="S303" s="26" t="str">
        <f t="shared" ca="1" si="310"/>
        <v>Asian</v>
      </c>
      <c r="T303" s="26" t="str">
        <f t="shared" ca="1" si="311"/>
        <v>Yes</v>
      </c>
      <c r="U303" s="26">
        <f t="shared" ca="1" si="312"/>
        <v>3967</v>
      </c>
      <c r="X303" s="26" t="str">
        <f t="shared" ca="1" si="313"/>
        <v>No</v>
      </c>
      <c r="Y303" s="26" t="str">
        <f t="shared" ca="1" si="313"/>
        <v>Yes</v>
      </c>
      <c r="Z303" s="26" t="str">
        <f t="shared" ca="1" si="313"/>
        <v>No</v>
      </c>
      <c r="AA303" s="26" t="str">
        <f t="shared" ca="1" si="313"/>
        <v>Yes</v>
      </c>
      <c r="AB303" s="26" t="str">
        <f t="shared" ca="1" si="314"/>
        <v>No</v>
      </c>
      <c r="AG303" s="26" t="str">
        <f t="shared" ca="1" si="315"/>
        <v>Yes</v>
      </c>
      <c r="AH303" s="26" t="str">
        <f t="shared" ca="1" si="315"/>
        <v>No</v>
      </c>
      <c r="AI303" s="26" t="str">
        <f t="shared" ca="1" si="315"/>
        <v>No</v>
      </c>
      <c r="AJ303" s="26" t="str">
        <f t="shared" ca="1" si="315"/>
        <v>Yes</v>
      </c>
      <c r="AK303" s="26" t="str">
        <f t="shared" ca="1" si="316"/>
        <v>Yes</v>
      </c>
      <c r="AL303" s="26" t="str">
        <f t="shared" ca="1" si="316"/>
        <v>No</v>
      </c>
      <c r="AM303" s="26">
        <f t="shared" ca="1" si="317"/>
        <v>4</v>
      </c>
      <c r="AN303" s="26">
        <f t="shared" ca="1" si="318"/>
        <v>3</v>
      </c>
      <c r="AT303" t="str">
        <f t="shared" ca="1" si="319"/>
        <v>Male</v>
      </c>
      <c r="AU303">
        <f t="shared" ca="1" si="320"/>
        <v>3520</v>
      </c>
      <c r="AV303">
        <f t="shared" ca="1" si="321"/>
        <v>2</v>
      </c>
      <c r="AW303">
        <f t="shared" ca="1" si="322"/>
        <v>23</v>
      </c>
      <c r="AX303">
        <f t="shared" ca="1" si="323"/>
        <v>5</v>
      </c>
      <c r="BB303" t="str">
        <f t="shared" ca="1" si="324"/>
        <v>EMLUCS</v>
      </c>
      <c r="BC303" t="str">
        <f t="shared" ca="1" si="325"/>
        <v>No</v>
      </c>
      <c r="BD303" t="str">
        <f t="shared" ca="1" si="325"/>
        <v>Yes</v>
      </c>
      <c r="BG303" t="str">
        <f t="shared" ca="1" si="326"/>
        <v>Yes</v>
      </c>
      <c r="BH303">
        <f t="shared" ca="1" si="327"/>
        <v>34</v>
      </c>
      <c r="BI303">
        <f t="shared" ca="1" si="328"/>
        <v>4</v>
      </c>
      <c r="BJ303">
        <f t="shared" ca="1" si="329"/>
        <v>16</v>
      </c>
      <c r="BK303" t="str">
        <f t="shared" si="330"/>
        <v/>
      </c>
      <c r="BL303" s="26">
        <f t="shared" ca="1" si="331"/>
        <v>18</v>
      </c>
      <c r="BO303" s="26" t="str">
        <f t="shared" ca="1" si="332"/>
        <v>Yes</v>
      </c>
      <c r="CD303" s="26" t="str">
        <f t="shared" ca="1" si="333"/>
        <v>No</v>
      </c>
      <c r="CE303" s="26" t="str">
        <f t="shared" ca="1" si="334"/>
        <v>NA</v>
      </c>
      <c r="CI303" s="31" t="str">
        <f t="shared" si="335"/>
        <v/>
      </c>
      <c r="CJ303" s="26" t="str">
        <f t="shared" ca="1" si="336"/>
        <v>NA</v>
      </c>
      <c r="CK303" s="26" t="str">
        <f t="shared" ca="1" si="337"/>
        <v>No</v>
      </c>
      <c r="DN303" s="26" t="str">
        <f t="shared" ca="1" si="338"/>
        <v>Yes</v>
      </c>
      <c r="DV303" t="str">
        <f t="shared" si="339"/>
        <v/>
      </c>
      <c r="DZ303" t="str">
        <f t="shared" si="340"/>
        <v/>
      </c>
      <c r="EA303" t="str">
        <f t="shared" si="341"/>
        <v/>
      </c>
      <c r="EB303" t="str">
        <f t="shared" si="342"/>
        <v/>
      </c>
      <c r="EC303" t="str">
        <f t="shared" si="343"/>
        <v/>
      </c>
      <c r="ED303" t="str">
        <f t="shared" si="344"/>
        <v/>
      </c>
      <c r="EE303" s="34" t="str">
        <f t="shared" si="345"/>
        <v/>
      </c>
      <c r="ER303" s="32" t="str">
        <f t="shared" si="346"/>
        <v/>
      </c>
      <c r="FA303" s="31" t="str">
        <f t="shared" si="347"/>
        <v/>
      </c>
      <c r="FM303" s="31" t="str">
        <f t="shared" si="348"/>
        <v/>
      </c>
      <c r="FQ303" s="26" t="s">
        <v>350</v>
      </c>
      <c r="FR303" s="39" t="str">
        <f t="shared" ca="1" si="349"/>
        <v>CONS</v>
      </c>
      <c r="GO303" t="str">
        <f t="shared" ca="1" si="350"/>
        <v/>
      </c>
      <c r="GP303" t="str">
        <f t="shared" si="351"/>
        <v/>
      </c>
      <c r="GS303" t="str">
        <f t="shared" ca="1" si="352"/>
        <v/>
      </c>
      <c r="GY303" t="str">
        <f t="shared" ca="1" si="353"/>
        <v/>
      </c>
      <c r="GZ303" t="str">
        <f t="shared" si="354"/>
        <v/>
      </c>
      <c r="HF303" t="str">
        <f t="shared" ca="1" si="355"/>
        <v/>
      </c>
      <c r="HG303" s="31" t="str">
        <f t="shared" si="356"/>
        <v/>
      </c>
      <c r="HM303" t="str">
        <f t="shared" ca="1" si="357"/>
        <v/>
      </c>
      <c r="HN303" t="str">
        <f t="shared" si="358"/>
        <v/>
      </c>
      <c r="HT303" t="str">
        <f t="shared" ca="1" si="359"/>
        <v/>
      </c>
      <c r="HU303" t="str">
        <f t="shared" si="360"/>
        <v/>
      </c>
      <c r="IA303" s="37" t="str">
        <f t="shared" ca="1" si="361"/>
        <v/>
      </c>
      <c r="IB303" t="str">
        <f t="shared" si="362"/>
        <v/>
      </c>
      <c r="IH303" s="37" t="str">
        <f t="shared" ca="1" si="363"/>
        <v/>
      </c>
      <c r="II303" t="str">
        <f t="shared" si="364"/>
        <v/>
      </c>
      <c r="JT303" s="26" t="str">
        <f t="shared" si="365"/>
        <v/>
      </c>
      <c r="JV303" t="str">
        <f t="shared" si="366"/>
        <v/>
      </c>
      <c r="KK303" t="str">
        <f t="shared" si="367"/>
        <v/>
      </c>
      <c r="KM303" s="31" t="str">
        <f t="shared" si="368"/>
        <v/>
      </c>
      <c r="KP303" s="38" t="str">
        <f t="shared" si="369"/>
        <v/>
      </c>
      <c r="KX303" t="str">
        <f t="shared" si="370"/>
        <v/>
      </c>
      <c r="KY303" t="str">
        <f t="shared" si="371"/>
        <v/>
      </c>
      <c r="LB303" t="str">
        <f t="shared" si="372"/>
        <v/>
      </c>
      <c r="LD303" t="str">
        <f t="shared" si="373"/>
        <v/>
      </c>
      <c r="LE303" t="str">
        <f t="shared" si="374"/>
        <v/>
      </c>
      <c r="LO303" t="str">
        <f t="shared" si="375"/>
        <v/>
      </c>
    </row>
    <row r="304" spans="1:327" ht="16" x14ac:dyDescent="0.2">
      <c r="A304" t="e">
        <f t="shared" ca="1" si="301"/>
        <v>#N/A</v>
      </c>
      <c r="E304" s="27" t="str">
        <f t="shared" ca="1" si="302"/>
        <v>Oct</v>
      </c>
      <c r="F304" s="27" t="str">
        <f t="shared" ca="1" si="303"/>
        <v>Dec</v>
      </c>
      <c r="G304" s="28" t="str">
        <f t="shared" ca="1" si="304"/>
        <v/>
      </c>
      <c r="H304" t="str">
        <f t="shared" si="305"/>
        <v/>
      </c>
      <c r="I304" s="26">
        <f t="shared" ca="1" si="306"/>
        <v>42</v>
      </c>
      <c r="L304" s="31" t="str">
        <f t="shared" si="307"/>
        <v/>
      </c>
      <c r="O304" s="26">
        <f t="shared" ca="1" si="308"/>
        <v>36</v>
      </c>
      <c r="P304" s="26" t="str">
        <f t="shared" ca="1" si="309"/>
        <v>No</v>
      </c>
      <c r="Q304" s="26" t="str">
        <f t="shared" ca="1" si="309"/>
        <v>No</v>
      </c>
      <c r="R304" s="26" t="str">
        <f t="shared" ca="1" si="309"/>
        <v>No</v>
      </c>
      <c r="S304" s="26" t="str">
        <f t="shared" ca="1" si="310"/>
        <v>Hispanic</v>
      </c>
      <c r="T304" s="26" t="str">
        <f t="shared" ca="1" si="311"/>
        <v>No</v>
      </c>
      <c r="U304" s="26">
        <f t="shared" ca="1" si="312"/>
        <v>3201</v>
      </c>
      <c r="X304" s="26" t="str">
        <f t="shared" ca="1" si="313"/>
        <v>Yes</v>
      </c>
      <c r="Y304" s="26" t="str">
        <f t="shared" ca="1" si="313"/>
        <v>Yes</v>
      </c>
      <c r="Z304" s="26" t="str">
        <f t="shared" ca="1" si="313"/>
        <v>No</v>
      </c>
      <c r="AA304" s="26" t="str">
        <f t="shared" ca="1" si="313"/>
        <v>Yes</v>
      </c>
      <c r="AB304" s="26" t="str">
        <f t="shared" ca="1" si="314"/>
        <v>No</v>
      </c>
      <c r="AG304" s="26" t="str">
        <f t="shared" ca="1" si="315"/>
        <v>Yes</v>
      </c>
      <c r="AH304" s="26" t="str">
        <f t="shared" ca="1" si="315"/>
        <v>Yes</v>
      </c>
      <c r="AI304" s="26" t="str">
        <f t="shared" ca="1" si="315"/>
        <v>Yes</v>
      </c>
      <c r="AJ304" s="26" t="str">
        <f t="shared" ca="1" si="315"/>
        <v>Yes</v>
      </c>
      <c r="AK304" s="26" t="str">
        <f t="shared" ca="1" si="316"/>
        <v>Yes</v>
      </c>
      <c r="AL304" s="26" t="str">
        <f t="shared" ca="1" si="316"/>
        <v>No</v>
      </c>
      <c r="AM304" s="26">
        <f t="shared" ca="1" si="317"/>
        <v>7</v>
      </c>
      <c r="AN304" s="26">
        <f t="shared" ca="1" si="318"/>
        <v>1</v>
      </c>
      <c r="AT304" t="str">
        <f t="shared" ca="1" si="319"/>
        <v>Female</v>
      </c>
      <c r="AU304">
        <f t="shared" ca="1" si="320"/>
        <v>1050</v>
      </c>
      <c r="AV304">
        <f t="shared" ca="1" si="321"/>
        <v>-1</v>
      </c>
      <c r="AW304">
        <f t="shared" ca="1" si="322"/>
        <v>23</v>
      </c>
      <c r="AX304">
        <f t="shared" ca="1" si="323"/>
        <v>2</v>
      </c>
      <c r="BB304" t="str">
        <f t="shared" ca="1" si="324"/>
        <v>ELUCS</v>
      </c>
      <c r="BC304" t="str">
        <f t="shared" ca="1" si="325"/>
        <v>No</v>
      </c>
      <c r="BD304" t="str">
        <f t="shared" ca="1" si="325"/>
        <v>No</v>
      </c>
      <c r="BG304" t="str">
        <f t="shared" ca="1" si="326"/>
        <v>No</v>
      </c>
      <c r="BH304">
        <f t="shared" ca="1" si="327"/>
        <v>36</v>
      </c>
      <c r="BI304">
        <f t="shared" ca="1" si="328"/>
        <v>2</v>
      </c>
      <c r="BJ304">
        <f t="shared" ca="1" si="329"/>
        <v>19</v>
      </c>
      <c r="BK304" t="str">
        <f t="shared" si="330"/>
        <v/>
      </c>
      <c r="BL304" s="26">
        <f t="shared" ca="1" si="331"/>
        <v>21</v>
      </c>
      <c r="BO304" s="26" t="str">
        <f t="shared" ca="1" si="332"/>
        <v>Yes</v>
      </c>
      <c r="CD304" s="26" t="str">
        <f t="shared" ca="1" si="333"/>
        <v>No</v>
      </c>
      <c r="CE304" s="26" t="str">
        <f t="shared" ca="1" si="334"/>
        <v>NA</v>
      </c>
      <c r="CI304" s="31" t="str">
        <f t="shared" si="335"/>
        <v/>
      </c>
      <c r="CJ304" s="26" t="str">
        <f t="shared" ca="1" si="336"/>
        <v>NA</v>
      </c>
      <c r="CK304" s="26" t="str">
        <f t="shared" ca="1" si="337"/>
        <v>Yes</v>
      </c>
      <c r="DN304" s="26" t="str">
        <f t="shared" ca="1" si="338"/>
        <v>Yes</v>
      </c>
      <c r="DV304" t="str">
        <f t="shared" si="339"/>
        <v/>
      </c>
      <c r="DZ304" t="str">
        <f t="shared" si="340"/>
        <v/>
      </c>
      <c r="EA304" t="str">
        <f t="shared" si="341"/>
        <v/>
      </c>
      <c r="EB304" t="str">
        <f t="shared" si="342"/>
        <v/>
      </c>
      <c r="EC304" t="str">
        <f t="shared" si="343"/>
        <v/>
      </c>
      <c r="ED304" t="str">
        <f t="shared" si="344"/>
        <v/>
      </c>
      <c r="EE304" s="34" t="str">
        <f t="shared" si="345"/>
        <v/>
      </c>
      <c r="ER304" s="32" t="str">
        <f t="shared" si="346"/>
        <v/>
      </c>
      <c r="FA304" s="31" t="str">
        <f t="shared" si="347"/>
        <v/>
      </c>
      <c r="FM304" s="31" t="str">
        <f t="shared" si="348"/>
        <v/>
      </c>
      <c r="FQ304" s="26" t="s">
        <v>349</v>
      </c>
      <c r="FR304" s="39" t="str">
        <f t="shared" ca="1" si="349"/>
        <v>NA</v>
      </c>
      <c r="GO304" t="str">
        <f t="shared" ca="1" si="350"/>
        <v/>
      </c>
      <c r="GP304" t="str">
        <f t="shared" si="351"/>
        <v/>
      </c>
      <c r="GS304" t="str">
        <f t="shared" ca="1" si="352"/>
        <v/>
      </c>
      <c r="GY304" t="str">
        <f t="shared" ca="1" si="353"/>
        <v/>
      </c>
      <c r="GZ304" t="str">
        <f t="shared" si="354"/>
        <v/>
      </c>
      <c r="HF304" t="str">
        <f t="shared" ca="1" si="355"/>
        <v/>
      </c>
      <c r="HG304" s="31" t="str">
        <f t="shared" si="356"/>
        <v/>
      </c>
      <c r="HM304" t="str">
        <f t="shared" ca="1" si="357"/>
        <v/>
      </c>
      <c r="HN304" t="str">
        <f t="shared" si="358"/>
        <v/>
      </c>
      <c r="HT304" t="str">
        <f t="shared" ca="1" si="359"/>
        <v/>
      </c>
      <c r="HU304" t="str">
        <f t="shared" si="360"/>
        <v/>
      </c>
      <c r="IA304" s="37" t="str">
        <f t="shared" ca="1" si="361"/>
        <v/>
      </c>
      <c r="IB304" t="str">
        <f t="shared" si="362"/>
        <v/>
      </c>
      <c r="IH304" s="37" t="str">
        <f t="shared" ca="1" si="363"/>
        <v/>
      </c>
      <c r="II304" t="str">
        <f t="shared" si="364"/>
        <v/>
      </c>
      <c r="JT304" s="26" t="str">
        <f t="shared" si="365"/>
        <v/>
      </c>
      <c r="JV304" t="str">
        <f t="shared" si="366"/>
        <v/>
      </c>
      <c r="KK304" t="str">
        <f t="shared" si="367"/>
        <v/>
      </c>
      <c r="KM304" s="31" t="str">
        <f t="shared" si="368"/>
        <v/>
      </c>
      <c r="KP304" s="38" t="str">
        <f t="shared" si="369"/>
        <v/>
      </c>
      <c r="KX304" t="str">
        <f t="shared" si="370"/>
        <v/>
      </c>
      <c r="KY304" t="str">
        <f t="shared" si="371"/>
        <v/>
      </c>
      <c r="LB304" t="str">
        <f t="shared" si="372"/>
        <v/>
      </c>
      <c r="LD304" t="str">
        <f t="shared" si="373"/>
        <v/>
      </c>
      <c r="LE304" t="str">
        <f t="shared" si="374"/>
        <v/>
      </c>
      <c r="LO304" t="str">
        <f t="shared" si="375"/>
        <v/>
      </c>
    </row>
    <row r="305" spans="1:327" ht="16" x14ac:dyDescent="0.2">
      <c r="A305" t="e">
        <f t="shared" ca="1" si="301"/>
        <v>#N/A</v>
      </c>
      <c r="E305" s="27" t="str">
        <f t="shared" ca="1" si="302"/>
        <v>Jan</v>
      </c>
      <c r="F305" s="27" t="str">
        <f t="shared" ca="1" si="303"/>
        <v>Nov</v>
      </c>
      <c r="G305" s="28" t="str">
        <f t="shared" ca="1" si="304"/>
        <v/>
      </c>
      <c r="H305" t="str">
        <f t="shared" si="305"/>
        <v/>
      </c>
      <c r="I305" s="26">
        <f t="shared" ca="1" si="306"/>
        <v>43</v>
      </c>
      <c r="L305" s="31" t="str">
        <f t="shared" si="307"/>
        <v/>
      </c>
      <c r="O305" s="26">
        <f t="shared" ca="1" si="308"/>
        <v>39</v>
      </c>
      <c r="P305" s="26" t="str">
        <f t="shared" ca="1" si="309"/>
        <v>Yes</v>
      </c>
      <c r="Q305" s="26" t="str">
        <f t="shared" ca="1" si="309"/>
        <v>No</v>
      </c>
      <c r="R305" s="26" t="str">
        <f t="shared" ca="1" si="309"/>
        <v>No</v>
      </c>
      <c r="S305" s="26" t="str">
        <f t="shared" ca="1" si="310"/>
        <v>African</v>
      </c>
      <c r="T305" s="26" t="str">
        <f t="shared" ca="1" si="311"/>
        <v>Yes</v>
      </c>
      <c r="U305" s="26">
        <f t="shared" ca="1" si="312"/>
        <v>3672</v>
      </c>
      <c r="X305" s="26" t="str">
        <f t="shared" ca="1" si="313"/>
        <v>Yes</v>
      </c>
      <c r="Y305" s="26" t="str">
        <f t="shared" ca="1" si="313"/>
        <v>Yes</v>
      </c>
      <c r="Z305" s="26" t="str">
        <f t="shared" ca="1" si="313"/>
        <v>No</v>
      </c>
      <c r="AA305" s="26" t="str">
        <f t="shared" ca="1" si="313"/>
        <v>No</v>
      </c>
      <c r="AB305" s="26" t="str">
        <f t="shared" ca="1" si="314"/>
        <v>No</v>
      </c>
      <c r="AG305" s="26" t="str">
        <f t="shared" ca="1" si="315"/>
        <v>No</v>
      </c>
      <c r="AH305" s="26" t="str">
        <f t="shared" ca="1" si="315"/>
        <v>No</v>
      </c>
      <c r="AI305" s="26" t="str">
        <f t="shared" ca="1" si="315"/>
        <v>Yes</v>
      </c>
      <c r="AJ305" s="26" t="str">
        <f t="shared" ca="1" si="315"/>
        <v>No</v>
      </c>
      <c r="AK305" s="26" t="str">
        <f t="shared" ca="1" si="316"/>
        <v>No</v>
      </c>
      <c r="AL305" s="26" t="str">
        <f t="shared" ca="1" si="316"/>
        <v>Yes</v>
      </c>
      <c r="AM305" s="26">
        <f t="shared" ca="1" si="317"/>
        <v>10</v>
      </c>
      <c r="AN305" s="26">
        <f t="shared" ca="1" si="318"/>
        <v>1</v>
      </c>
      <c r="AT305" t="str">
        <f t="shared" ca="1" si="319"/>
        <v>Female</v>
      </c>
      <c r="AU305">
        <f t="shared" ca="1" si="320"/>
        <v>3770</v>
      </c>
      <c r="AV305">
        <f t="shared" ca="1" si="321"/>
        <v>-1</v>
      </c>
      <c r="AW305">
        <f t="shared" ca="1" si="322"/>
        <v>27</v>
      </c>
      <c r="AX305">
        <f t="shared" ca="1" si="323"/>
        <v>6</v>
      </c>
      <c r="BB305" t="str">
        <f t="shared" ca="1" si="324"/>
        <v>INSTRUMENTAL</v>
      </c>
      <c r="BC305" t="str">
        <f t="shared" ca="1" si="325"/>
        <v>No</v>
      </c>
      <c r="BD305" t="str">
        <f t="shared" ca="1" si="325"/>
        <v>No</v>
      </c>
      <c r="BG305" t="str">
        <f t="shared" ca="1" si="326"/>
        <v>No</v>
      </c>
      <c r="BH305">
        <f t="shared" ca="1" si="327"/>
        <v>36</v>
      </c>
      <c r="BI305">
        <f t="shared" ca="1" si="328"/>
        <v>-18</v>
      </c>
      <c r="BJ305">
        <f t="shared" ca="1" si="329"/>
        <v>11</v>
      </c>
      <c r="BK305" t="str">
        <f t="shared" si="330"/>
        <v/>
      </c>
      <c r="BL305" s="26">
        <f t="shared" ca="1" si="331"/>
        <v>13</v>
      </c>
      <c r="BO305" s="26" t="str">
        <f t="shared" ca="1" si="332"/>
        <v>Yes</v>
      </c>
      <c r="CD305" s="26" t="str">
        <f t="shared" ca="1" si="333"/>
        <v>No</v>
      </c>
      <c r="CE305" s="26" t="str">
        <f t="shared" ca="1" si="334"/>
        <v>NA</v>
      </c>
      <c r="CI305" s="31" t="str">
        <f t="shared" si="335"/>
        <v/>
      </c>
      <c r="CJ305" s="26" t="str">
        <f t="shared" ca="1" si="336"/>
        <v>NA</v>
      </c>
      <c r="CK305" s="26" t="str">
        <f t="shared" ca="1" si="337"/>
        <v>Yes</v>
      </c>
      <c r="DN305" s="26" t="str">
        <f t="shared" ca="1" si="338"/>
        <v>No</v>
      </c>
      <c r="DV305" t="str">
        <f t="shared" si="339"/>
        <v/>
      </c>
      <c r="DZ305" t="str">
        <f t="shared" si="340"/>
        <v/>
      </c>
      <c r="EA305" t="str">
        <f t="shared" si="341"/>
        <v/>
      </c>
      <c r="EB305" t="str">
        <f t="shared" si="342"/>
        <v/>
      </c>
      <c r="EC305" t="str">
        <f t="shared" si="343"/>
        <v/>
      </c>
      <c r="ED305" t="str">
        <f t="shared" si="344"/>
        <v/>
      </c>
      <c r="EE305" s="34" t="str">
        <f t="shared" si="345"/>
        <v/>
      </c>
      <c r="ER305" s="32" t="str">
        <f t="shared" si="346"/>
        <v/>
      </c>
      <c r="FA305" s="31" t="str">
        <f t="shared" si="347"/>
        <v/>
      </c>
      <c r="FM305" s="31" t="str">
        <f t="shared" si="348"/>
        <v/>
      </c>
      <c r="FQ305" s="26" t="s">
        <v>350</v>
      </c>
      <c r="FR305" s="39" t="str">
        <f t="shared" ca="1" si="349"/>
        <v>GPC</v>
      </c>
      <c r="GO305" t="str">
        <f t="shared" ca="1" si="350"/>
        <v/>
      </c>
      <c r="GP305" t="str">
        <f t="shared" si="351"/>
        <v/>
      </c>
      <c r="GS305" t="str">
        <f t="shared" ca="1" si="352"/>
        <v/>
      </c>
      <c r="GY305" t="str">
        <f t="shared" ca="1" si="353"/>
        <v/>
      </c>
      <c r="GZ305" t="str">
        <f t="shared" si="354"/>
        <v/>
      </c>
      <c r="HF305" t="str">
        <f t="shared" ca="1" si="355"/>
        <v/>
      </c>
      <c r="HG305" s="31" t="str">
        <f t="shared" si="356"/>
        <v/>
      </c>
      <c r="HM305" t="str">
        <f t="shared" ca="1" si="357"/>
        <v/>
      </c>
      <c r="HN305" t="str">
        <f t="shared" si="358"/>
        <v/>
      </c>
      <c r="HT305" t="str">
        <f t="shared" ca="1" si="359"/>
        <v/>
      </c>
      <c r="HU305" t="str">
        <f t="shared" si="360"/>
        <v/>
      </c>
      <c r="IA305" s="37" t="str">
        <f t="shared" ca="1" si="361"/>
        <v/>
      </c>
      <c r="IB305" t="str">
        <f t="shared" si="362"/>
        <v/>
      </c>
      <c r="IH305" s="37" t="str">
        <f t="shared" ca="1" si="363"/>
        <v/>
      </c>
      <c r="II305" t="str">
        <f t="shared" si="364"/>
        <v/>
      </c>
      <c r="JT305" s="26" t="str">
        <f t="shared" si="365"/>
        <v/>
      </c>
      <c r="JV305" t="str">
        <f t="shared" si="366"/>
        <v/>
      </c>
      <c r="KK305" t="str">
        <f t="shared" si="367"/>
        <v/>
      </c>
      <c r="KM305" s="31" t="str">
        <f t="shared" si="368"/>
        <v/>
      </c>
      <c r="KP305" s="38" t="str">
        <f t="shared" si="369"/>
        <v/>
      </c>
      <c r="KX305" t="str">
        <f t="shared" si="370"/>
        <v/>
      </c>
      <c r="KY305" t="str">
        <f t="shared" si="371"/>
        <v/>
      </c>
      <c r="LB305" t="str">
        <f t="shared" si="372"/>
        <v/>
      </c>
      <c r="LD305" t="str">
        <f t="shared" si="373"/>
        <v/>
      </c>
      <c r="LE305" t="str">
        <f t="shared" si="374"/>
        <v/>
      </c>
      <c r="LO305" t="str">
        <f t="shared" si="375"/>
        <v/>
      </c>
    </row>
    <row r="306" spans="1:327" ht="16" x14ac:dyDescent="0.2">
      <c r="A306" t="e">
        <f t="shared" ca="1" si="301"/>
        <v>#N/A</v>
      </c>
      <c r="E306" s="27" t="str">
        <f t="shared" ca="1" si="302"/>
        <v>May</v>
      </c>
      <c r="F306" s="27" t="str">
        <f t="shared" ca="1" si="303"/>
        <v>May</v>
      </c>
      <c r="G306" s="28" t="str">
        <f t="shared" ca="1" si="304"/>
        <v/>
      </c>
      <c r="H306" t="str">
        <f t="shared" si="305"/>
        <v/>
      </c>
      <c r="I306" s="26">
        <f t="shared" ca="1" si="306"/>
        <v>63</v>
      </c>
      <c r="L306" s="31" t="str">
        <f t="shared" si="307"/>
        <v/>
      </c>
      <c r="O306" s="26">
        <f t="shared" ca="1" si="308"/>
        <v>34</v>
      </c>
      <c r="P306" s="26" t="str">
        <f t="shared" ca="1" si="309"/>
        <v>Yes</v>
      </c>
      <c r="Q306" s="26" t="str">
        <f t="shared" ca="1" si="309"/>
        <v>No</v>
      </c>
      <c r="R306" s="26" t="str">
        <f t="shared" ca="1" si="309"/>
        <v>No</v>
      </c>
      <c r="S306" s="26" t="str">
        <f t="shared" ca="1" si="310"/>
        <v>Caucasian</v>
      </c>
      <c r="T306" s="26" t="str">
        <f t="shared" ca="1" si="311"/>
        <v>Yes</v>
      </c>
      <c r="U306" s="26">
        <f t="shared" ca="1" si="312"/>
        <v>3943</v>
      </c>
      <c r="X306" s="26" t="str">
        <f t="shared" ca="1" si="313"/>
        <v>Yes</v>
      </c>
      <c r="Y306" s="26" t="str">
        <f t="shared" ca="1" si="313"/>
        <v>No</v>
      </c>
      <c r="Z306" s="26" t="str">
        <f t="shared" ca="1" si="313"/>
        <v>No</v>
      </c>
      <c r="AA306" s="26" t="str">
        <f t="shared" ca="1" si="313"/>
        <v>No</v>
      </c>
      <c r="AB306" s="26" t="str">
        <f t="shared" ca="1" si="314"/>
        <v>No</v>
      </c>
      <c r="AG306" s="26" t="str">
        <f t="shared" ca="1" si="315"/>
        <v>No</v>
      </c>
      <c r="AH306" s="26" t="str">
        <f t="shared" ca="1" si="315"/>
        <v>Yes</v>
      </c>
      <c r="AI306" s="26" t="str">
        <f t="shared" ca="1" si="315"/>
        <v>No</v>
      </c>
      <c r="AJ306" s="26" t="str">
        <f t="shared" ca="1" si="315"/>
        <v>Yes</v>
      </c>
      <c r="AK306" s="26" t="str">
        <f t="shared" ca="1" si="316"/>
        <v>No</v>
      </c>
      <c r="AL306" s="26" t="str">
        <f t="shared" ca="1" si="316"/>
        <v>No</v>
      </c>
      <c r="AM306" s="26">
        <f t="shared" ca="1" si="317"/>
        <v>7</v>
      </c>
      <c r="AN306" s="26">
        <f t="shared" ca="1" si="318"/>
        <v>3</v>
      </c>
      <c r="AT306" t="str">
        <f t="shared" ca="1" si="319"/>
        <v>Female</v>
      </c>
      <c r="AU306">
        <f t="shared" ca="1" si="320"/>
        <v>3662</v>
      </c>
      <c r="AV306">
        <f t="shared" ca="1" si="321"/>
        <v>-2</v>
      </c>
      <c r="AW306">
        <f t="shared" ca="1" si="322"/>
        <v>23</v>
      </c>
      <c r="AX306">
        <f t="shared" ca="1" si="323"/>
        <v>0</v>
      </c>
      <c r="BB306" t="str">
        <f t="shared" ca="1" si="324"/>
        <v>ELUCS</v>
      </c>
      <c r="BC306" t="str">
        <f t="shared" ca="1" si="325"/>
        <v>Yes</v>
      </c>
      <c r="BD306" t="str">
        <f t="shared" ca="1" si="325"/>
        <v>Yes</v>
      </c>
      <c r="BG306" t="str">
        <f t="shared" ca="1" si="326"/>
        <v>No</v>
      </c>
      <c r="BH306">
        <f t="shared" ca="1" si="327"/>
        <v>34</v>
      </c>
      <c r="BI306">
        <f t="shared" ca="1" si="328"/>
        <v>-8</v>
      </c>
      <c r="BJ306">
        <f t="shared" ca="1" si="329"/>
        <v>18</v>
      </c>
      <c r="BK306" t="str">
        <f t="shared" si="330"/>
        <v/>
      </c>
      <c r="BL306" s="26">
        <f t="shared" ca="1" si="331"/>
        <v>20</v>
      </c>
      <c r="BO306" s="26" t="str">
        <f t="shared" ca="1" si="332"/>
        <v>Yes</v>
      </c>
      <c r="CD306" s="26" t="str">
        <f t="shared" ca="1" si="333"/>
        <v>No</v>
      </c>
      <c r="CE306" s="26" t="str">
        <f t="shared" ca="1" si="334"/>
        <v>NA</v>
      </c>
      <c r="CI306" s="31" t="str">
        <f t="shared" si="335"/>
        <v/>
      </c>
      <c r="CJ306" s="26" t="str">
        <f t="shared" ca="1" si="336"/>
        <v>NA</v>
      </c>
      <c r="CK306" s="26" t="str">
        <f t="shared" ca="1" si="337"/>
        <v>No</v>
      </c>
      <c r="DN306" s="26" t="str">
        <f t="shared" ca="1" si="338"/>
        <v>No</v>
      </c>
      <c r="DV306" t="str">
        <f t="shared" si="339"/>
        <v/>
      </c>
      <c r="DZ306" t="str">
        <f t="shared" si="340"/>
        <v/>
      </c>
      <c r="EA306" t="str">
        <f t="shared" si="341"/>
        <v/>
      </c>
      <c r="EB306" t="str">
        <f t="shared" si="342"/>
        <v/>
      </c>
      <c r="EC306" t="str">
        <f t="shared" si="343"/>
        <v/>
      </c>
      <c r="ED306" t="str">
        <f t="shared" si="344"/>
        <v/>
      </c>
      <c r="EE306" s="34" t="str">
        <f t="shared" si="345"/>
        <v/>
      </c>
      <c r="ER306" s="32" t="str">
        <f t="shared" si="346"/>
        <v/>
      </c>
      <c r="FA306" s="31" t="str">
        <f t="shared" si="347"/>
        <v/>
      </c>
      <c r="FM306" s="31" t="str">
        <f t="shared" si="348"/>
        <v/>
      </c>
      <c r="FQ306" s="26" t="s">
        <v>350</v>
      </c>
      <c r="FR306" s="39" t="str">
        <f t="shared" ca="1" si="349"/>
        <v>CONS</v>
      </c>
      <c r="GO306" t="str">
        <f t="shared" ca="1" si="350"/>
        <v/>
      </c>
      <c r="GP306" t="str">
        <f t="shared" si="351"/>
        <v/>
      </c>
      <c r="GS306" t="str">
        <f t="shared" ca="1" si="352"/>
        <v/>
      </c>
      <c r="GY306" t="str">
        <f t="shared" ca="1" si="353"/>
        <v/>
      </c>
      <c r="GZ306" t="str">
        <f t="shared" si="354"/>
        <v/>
      </c>
      <c r="HF306" t="str">
        <f t="shared" ca="1" si="355"/>
        <v/>
      </c>
      <c r="HG306" s="31" t="str">
        <f t="shared" si="356"/>
        <v/>
      </c>
      <c r="HM306" t="str">
        <f t="shared" ca="1" si="357"/>
        <v/>
      </c>
      <c r="HN306" t="str">
        <f t="shared" si="358"/>
        <v/>
      </c>
      <c r="HT306" t="str">
        <f t="shared" ca="1" si="359"/>
        <v/>
      </c>
      <c r="HU306" t="str">
        <f t="shared" si="360"/>
        <v/>
      </c>
      <c r="IA306" s="37" t="str">
        <f t="shared" ca="1" si="361"/>
        <v/>
      </c>
      <c r="IB306" t="str">
        <f t="shared" si="362"/>
        <v/>
      </c>
      <c r="IH306" s="37" t="str">
        <f t="shared" ca="1" si="363"/>
        <v/>
      </c>
      <c r="II306" t="str">
        <f t="shared" si="364"/>
        <v/>
      </c>
      <c r="JT306" s="26" t="str">
        <f t="shared" si="365"/>
        <v/>
      </c>
      <c r="JV306" t="str">
        <f t="shared" si="366"/>
        <v/>
      </c>
      <c r="KK306" t="str">
        <f t="shared" si="367"/>
        <v/>
      </c>
      <c r="KM306" s="31" t="str">
        <f t="shared" si="368"/>
        <v/>
      </c>
      <c r="KP306" s="38" t="str">
        <f t="shared" si="369"/>
        <v/>
      </c>
      <c r="KX306" t="str">
        <f t="shared" si="370"/>
        <v/>
      </c>
      <c r="KY306" t="str">
        <f t="shared" si="371"/>
        <v/>
      </c>
      <c r="LB306" t="str">
        <f t="shared" si="372"/>
        <v/>
      </c>
      <c r="LD306" t="str">
        <f t="shared" si="373"/>
        <v/>
      </c>
      <c r="LE306" t="str">
        <f t="shared" si="374"/>
        <v/>
      </c>
      <c r="LO306" t="str">
        <f t="shared" si="375"/>
        <v/>
      </c>
    </row>
    <row r="307" spans="1:327" ht="16" x14ac:dyDescent="0.2">
      <c r="A307" t="e">
        <f t="shared" ca="1" si="301"/>
        <v>#N/A</v>
      </c>
      <c r="E307" s="27" t="str">
        <f t="shared" ca="1" si="302"/>
        <v>Jan</v>
      </c>
      <c r="F307" s="27" t="str">
        <f t="shared" ca="1" si="303"/>
        <v>Dec</v>
      </c>
      <c r="G307" s="28" t="str">
        <f t="shared" ca="1" si="304"/>
        <v/>
      </c>
      <c r="H307" t="str">
        <f t="shared" si="305"/>
        <v/>
      </c>
      <c r="I307" s="26">
        <f t="shared" ca="1" si="306"/>
        <v>97</v>
      </c>
      <c r="L307" s="31" t="str">
        <f t="shared" si="307"/>
        <v/>
      </c>
      <c r="O307" s="26">
        <f t="shared" ca="1" si="308"/>
        <v>42</v>
      </c>
      <c r="P307" s="26" t="str">
        <f t="shared" ca="1" si="309"/>
        <v>Yes</v>
      </c>
      <c r="Q307" s="26" t="str">
        <f t="shared" ca="1" si="309"/>
        <v>No</v>
      </c>
      <c r="R307" s="26" t="str">
        <f t="shared" ca="1" si="309"/>
        <v>Yes</v>
      </c>
      <c r="S307" s="26" t="str">
        <f t="shared" ca="1" si="310"/>
        <v>Asian</v>
      </c>
      <c r="T307" s="26" t="str">
        <f t="shared" ca="1" si="311"/>
        <v>No</v>
      </c>
      <c r="U307" s="26">
        <f t="shared" ca="1" si="312"/>
        <v>3850</v>
      </c>
      <c r="X307" s="26" t="str">
        <f t="shared" ca="1" si="313"/>
        <v>Yes</v>
      </c>
      <c r="Y307" s="26" t="str">
        <f t="shared" ca="1" si="313"/>
        <v>No</v>
      </c>
      <c r="Z307" s="26" t="str">
        <f t="shared" ca="1" si="313"/>
        <v>Yes</v>
      </c>
      <c r="AA307" s="26" t="str">
        <f t="shared" ca="1" si="313"/>
        <v>No</v>
      </c>
      <c r="AB307" s="26" t="str">
        <f t="shared" ca="1" si="314"/>
        <v>Yes</v>
      </c>
      <c r="AG307" s="26" t="str">
        <f t="shared" ca="1" si="315"/>
        <v>Yes</v>
      </c>
      <c r="AH307" s="26" t="str">
        <f t="shared" ca="1" si="315"/>
        <v>No</v>
      </c>
      <c r="AI307" s="26" t="str">
        <f t="shared" ca="1" si="315"/>
        <v>Yes</v>
      </c>
      <c r="AJ307" s="26" t="str">
        <f t="shared" ca="1" si="315"/>
        <v>No</v>
      </c>
      <c r="AK307" s="26" t="str">
        <f t="shared" ca="1" si="316"/>
        <v>No</v>
      </c>
      <c r="AL307" s="26" t="str">
        <f t="shared" ca="1" si="316"/>
        <v>Yes</v>
      </c>
      <c r="AM307" s="26">
        <f t="shared" ca="1" si="317"/>
        <v>3</v>
      </c>
      <c r="AN307" s="26">
        <f t="shared" ca="1" si="318"/>
        <v>3</v>
      </c>
      <c r="AT307" t="str">
        <f t="shared" ca="1" si="319"/>
        <v>Female</v>
      </c>
      <c r="AU307">
        <f t="shared" ca="1" si="320"/>
        <v>1666</v>
      </c>
      <c r="AV307">
        <f t="shared" ca="1" si="321"/>
        <v>-2</v>
      </c>
      <c r="AW307">
        <f t="shared" ca="1" si="322"/>
        <v>28</v>
      </c>
      <c r="AX307">
        <f t="shared" ca="1" si="323"/>
        <v>4</v>
      </c>
      <c r="BB307" t="str">
        <f t="shared" ca="1" si="324"/>
        <v>ELUCS</v>
      </c>
      <c r="BC307" t="str">
        <f t="shared" ca="1" si="325"/>
        <v>Yes</v>
      </c>
      <c r="BD307" t="str">
        <f t="shared" ca="1" si="325"/>
        <v>No</v>
      </c>
      <c r="BG307" t="str">
        <f t="shared" ca="1" si="326"/>
        <v>Yes</v>
      </c>
      <c r="BH307">
        <f t="shared" ca="1" si="327"/>
        <v>38</v>
      </c>
      <c r="BI307">
        <f t="shared" ca="1" si="328"/>
        <v>-1</v>
      </c>
      <c r="BJ307">
        <f t="shared" ca="1" si="329"/>
        <v>19</v>
      </c>
      <c r="BK307" t="str">
        <f t="shared" si="330"/>
        <v/>
      </c>
      <c r="BL307" s="26">
        <f t="shared" ca="1" si="331"/>
        <v>21</v>
      </c>
      <c r="BO307" s="26" t="str">
        <f t="shared" ca="1" si="332"/>
        <v>Yes</v>
      </c>
      <c r="CD307" s="26" t="str">
        <f t="shared" ca="1" si="333"/>
        <v>Yes</v>
      </c>
      <c r="CE307" s="26" t="str">
        <f t="shared" ca="1" si="334"/>
        <v>LMA</v>
      </c>
      <c r="CI307" s="31" t="str">
        <f t="shared" si="335"/>
        <v/>
      </c>
      <c r="CJ307" s="26" t="str">
        <f t="shared" ca="1" si="336"/>
        <v>NICU</v>
      </c>
      <c r="CK307" s="26" t="str">
        <f t="shared" ca="1" si="337"/>
        <v>Yes</v>
      </c>
      <c r="DN307" s="26" t="str">
        <f t="shared" ca="1" si="338"/>
        <v>No</v>
      </c>
      <c r="DV307" t="str">
        <f t="shared" si="339"/>
        <v/>
      </c>
      <c r="DZ307" t="str">
        <f t="shared" si="340"/>
        <v/>
      </c>
      <c r="EA307" t="str">
        <f t="shared" si="341"/>
        <v/>
      </c>
      <c r="EB307" t="str">
        <f t="shared" si="342"/>
        <v/>
      </c>
      <c r="EC307" t="str">
        <f t="shared" si="343"/>
        <v/>
      </c>
      <c r="ED307" t="str">
        <f t="shared" si="344"/>
        <v/>
      </c>
      <c r="EE307" s="34" t="str">
        <f t="shared" si="345"/>
        <v/>
      </c>
      <c r="ER307" s="32" t="str">
        <f t="shared" si="346"/>
        <v/>
      </c>
      <c r="FA307" s="31" t="str">
        <f t="shared" si="347"/>
        <v/>
      </c>
      <c r="FM307" s="31" t="str">
        <f t="shared" si="348"/>
        <v/>
      </c>
      <c r="FQ307" s="26" t="s">
        <v>349</v>
      </c>
      <c r="FR307" s="39" t="str">
        <f t="shared" ca="1" si="349"/>
        <v>NA</v>
      </c>
      <c r="GO307" t="str">
        <f t="shared" ca="1" si="350"/>
        <v/>
      </c>
      <c r="GP307" t="str">
        <f t="shared" si="351"/>
        <v/>
      </c>
      <c r="GS307" t="str">
        <f t="shared" ca="1" si="352"/>
        <v/>
      </c>
      <c r="GY307" t="str">
        <f t="shared" ca="1" si="353"/>
        <v/>
      </c>
      <c r="GZ307" t="str">
        <f t="shared" si="354"/>
        <v/>
      </c>
      <c r="HF307" t="str">
        <f t="shared" ca="1" si="355"/>
        <v/>
      </c>
      <c r="HG307" s="31" t="str">
        <f t="shared" si="356"/>
        <v/>
      </c>
      <c r="HM307" t="str">
        <f t="shared" ca="1" si="357"/>
        <v/>
      </c>
      <c r="HN307" t="str">
        <f t="shared" si="358"/>
        <v/>
      </c>
      <c r="HT307" t="str">
        <f t="shared" ca="1" si="359"/>
        <v/>
      </c>
      <c r="HU307" t="str">
        <f t="shared" si="360"/>
        <v/>
      </c>
      <c r="IA307" s="37" t="str">
        <f t="shared" ca="1" si="361"/>
        <v/>
      </c>
      <c r="IB307" t="str">
        <f t="shared" si="362"/>
        <v/>
      </c>
      <c r="IH307" s="37" t="str">
        <f t="shared" ca="1" si="363"/>
        <v/>
      </c>
      <c r="II307" t="str">
        <f t="shared" si="364"/>
        <v/>
      </c>
      <c r="JT307" s="26" t="str">
        <f t="shared" si="365"/>
        <v/>
      </c>
      <c r="JV307" t="str">
        <f t="shared" si="366"/>
        <v/>
      </c>
      <c r="KK307" t="str">
        <f t="shared" si="367"/>
        <v/>
      </c>
      <c r="KM307" s="31" t="str">
        <f t="shared" si="368"/>
        <v/>
      </c>
      <c r="KP307" s="38" t="str">
        <f t="shared" si="369"/>
        <v/>
      </c>
      <c r="KX307" t="str">
        <f t="shared" si="370"/>
        <v/>
      </c>
      <c r="KY307" t="str">
        <f t="shared" si="371"/>
        <v/>
      </c>
      <c r="LB307" t="str">
        <f t="shared" si="372"/>
        <v/>
      </c>
      <c r="LD307" t="str">
        <f t="shared" si="373"/>
        <v/>
      </c>
      <c r="LE307" t="str">
        <f t="shared" si="374"/>
        <v/>
      </c>
      <c r="LO307" t="str">
        <f t="shared" si="375"/>
        <v/>
      </c>
    </row>
    <row r="308" spans="1:327" ht="16" x14ac:dyDescent="0.2">
      <c r="A308" t="e">
        <f t="shared" ca="1" si="301"/>
        <v>#N/A</v>
      </c>
      <c r="E308" s="27" t="str">
        <f t="shared" ca="1" si="302"/>
        <v>Oct</v>
      </c>
      <c r="F308" s="27" t="str">
        <f t="shared" ca="1" si="303"/>
        <v>May</v>
      </c>
      <c r="G308" s="28" t="str">
        <f t="shared" ca="1" si="304"/>
        <v/>
      </c>
      <c r="H308" t="str">
        <f t="shared" si="305"/>
        <v/>
      </c>
      <c r="I308" s="26">
        <f t="shared" ca="1" si="306"/>
        <v>80</v>
      </c>
      <c r="L308" s="31" t="str">
        <f t="shared" si="307"/>
        <v/>
      </c>
      <c r="O308" s="26">
        <f t="shared" ca="1" si="308"/>
        <v>33</v>
      </c>
      <c r="P308" s="26" t="str">
        <f t="shared" ca="1" si="309"/>
        <v>Yes</v>
      </c>
      <c r="Q308" s="26" t="str">
        <f t="shared" ca="1" si="309"/>
        <v>No</v>
      </c>
      <c r="R308" s="26" t="str">
        <f t="shared" ca="1" si="309"/>
        <v>Yes</v>
      </c>
      <c r="S308" s="26" t="str">
        <f t="shared" ca="1" si="310"/>
        <v>Eskimo</v>
      </c>
      <c r="T308" s="26" t="str">
        <f t="shared" ca="1" si="311"/>
        <v>Yes</v>
      </c>
      <c r="U308" s="26">
        <f t="shared" ca="1" si="312"/>
        <v>3240</v>
      </c>
      <c r="X308" s="26" t="str">
        <f t="shared" ca="1" si="313"/>
        <v>Yes</v>
      </c>
      <c r="Y308" s="26" t="str">
        <f t="shared" ca="1" si="313"/>
        <v>No</v>
      </c>
      <c r="Z308" s="26" t="str">
        <f t="shared" ca="1" si="313"/>
        <v>No</v>
      </c>
      <c r="AA308" s="26" t="str">
        <f t="shared" ca="1" si="313"/>
        <v>No</v>
      </c>
      <c r="AB308" s="26" t="str">
        <f t="shared" ca="1" si="314"/>
        <v>Yes</v>
      </c>
      <c r="AG308" s="26" t="str">
        <f t="shared" ca="1" si="315"/>
        <v>No</v>
      </c>
      <c r="AH308" s="26" t="str">
        <f t="shared" ca="1" si="315"/>
        <v>Yes</v>
      </c>
      <c r="AI308" s="26" t="str">
        <f t="shared" ca="1" si="315"/>
        <v>Yes</v>
      </c>
      <c r="AJ308" s="26" t="str">
        <f t="shared" ca="1" si="315"/>
        <v>Yes</v>
      </c>
      <c r="AK308" s="26" t="str">
        <f t="shared" ca="1" si="316"/>
        <v>No</v>
      </c>
      <c r="AL308" s="26" t="str">
        <f t="shared" ca="1" si="316"/>
        <v>No</v>
      </c>
      <c r="AM308" s="26">
        <f t="shared" ca="1" si="317"/>
        <v>7</v>
      </c>
      <c r="AN308" s="26">
        <f t="shared" ca="1" si="318"/>
        <v>3</v>
      </c>
      <c r="AT308" t="str">
        <f t="shared" ca="1" si="319"/>
        <v>Female</v>
      </c>
      <c r="AU308">
        <f t="shared" ca="1" si="320"/>
        <v>3819</v>
      </c>
      <c r="AV308">
        <f t="shared" ca="1" si="321"/>
        <v>-2</v>
      </c>
      <c r="AW308">
        <f t="shared" ca="1" si="322"/>
        <v>29</v>
      </c>
      <c r="AX308">
        <f t="shared" ca="1" si="323"/>
        <v>4</v>
      </c>
      <c r="BB308" t="str">
        <f t="shared" ca="1" si="324"/>
        <v>INSTRUMENTAL</v>
      </c>
      <c r="BC308" t="str">
        <f t="shared" ca="1" si="325"/>
        <v>Yes</v>
      </c>
      <c r="BD308" t="str">
        <f t="shared" ca="1" si="325"/>
        <v>Yes</v>
      </c>
      <c r="BG308" t="str">
        <f t="shared" ca="1" si="326"/>
        <v>Yes</v>
      </c>
      <c r="BH308">
        <f t="shared" ca="1" si="327"/>
        <v>36</v>
      </c>
      <c r="BI308">
        <f t="shared" ca="1" si="328"/>
        <v>-12</v>
      </c>
      <c r="BJ308">
        <f t="shared" ca="1" si="329"/>
        <v>4</v>
      </c>
      <c r="BK308" t="str">
        <f t="shared" si="330"/>
        <v/>
      </c>
      <c r="BL308" s="26">
        <f t="shared" ca="1" si="331"/>
        <v>6</v>
      </c>
      <c r="BO308" s="26" t="str">
        <f t="shared" ca="1" si="332"/>
        <v>No</v>
      </c>
      <c r="CD308" s="26" t="str">
        <f t="shared" ca="1" si="333"/>
        <v>Yes</v>
      </c>
      <c r="CE308" s="26" t="str">
        <f t="shared" ca="1" si="334"/>
        <v>MIST</v>
      </c>
      <c r="CI308" s="31" t="str">
        <f t="shared" si="335"/>
        <v/>
      </c>
      <c r="CJ308" s="26" t="str">
        <f t="shared" ca="1" si="336"/>
        <v>BS</v>
      </c>
      <c r="CK308" s="26" t="str">
        <f t="shared" ca="1" si="337"/>
        <v>No</v>
      </c>
      <c r="DN308" s="26" t="str">
        <f t="shared" ca="1" si="338"/>
        <v>Yes</v>
      </c>
      <c r="DV308" t="str">
        <f t="shared" si="339"/>
        <v/>
      </c>
      <c r="DZ308" t="str">
        <f t="shared" si="340"/>
        <v/>
      </c>
      <c r="EA308" t="str">
        <f t="shared" si="341"/>
        <v/>
      </c>
      <c r="EB308" t="str">
        <f t="shared" si="342"/>
        <v/>
      </c>
      <c r="EC308" t="str">
        <f t="shared" si="343"/>
        <v/>
      </c>
      <c r="ED308" t="str">
        <f t="shared" si="344"/>
        <v/>
      </c>
      <c r="EE308" s="34" t="str">
        <f t="shared" si="345"/>
        <v/>
      </c>
      <c r="ER308" s="32" t="str">
        <f t="shared" si="346"/>
        <v/>
      </c>
      <c r="FA308" s="31" t="str">
        <f t="shared" si="347"/>
        <v/>
      </c>
      <c r="FM308" s="31" t="str">
        <f t="shared" si="348"/>
        <v/>
      </c>
      <c r="FQ308" s="26" t="s">
        <v>349</v>
      </c>
      <c r="FR308" s="39" t="str">
        <f t="shared" ca="1" si="349"/>
        <v>NA</v>
      </c>
      <c r="GO308" t="str">
        <f t="shared" ca="1" si="350"/>
        <v/>
      </c>
      <c r="GP308" t="str">
        <f t="shared" si="351"/>
        <v/>
      </c>
      <c r="GS308" t="str">
        <f t="shared" ca="1" si="352"/>
        <v/>
      </c>
      <c r="GY308" t="str">
        <f t="shared" ca="1" si="353"/>
        <v/>
      </c>
      <c r="GZ308" t="str">
        <f t="shared" si="354"/>
        <v/>
      </c>
      <c r="HF308" t="str">
        <f t="shared" ca="1" si="355"/>
        <v/>
      </c>
      <c r="HG308" s="31" t="str">
        <f t="shared" si="356"/>
        <v/>
      </c>
      <c r="HM308" t="str">
        <f t="shared" ca="1" si="357"/>
        <v/>
      </c>
      <c r="HN308" t="str">
        <f t="shared" si="358"/>
        <v/>
      </c>
      <c r="HT308" t="str">
        <f t="shared" ca="1" si="359"/>
        <v/>
      </c>
      <c r="HU308" t="str">
        <f t="shared" si="360"/>
        <v/>
      </c>
      <c r="IA308" s="37" t="str">
        <f t="shared" ca="1" si="361"/>
        <v/>
      </c>
      <c r="IB308" t="str">
        <f t="shared" si="362"/>
        <v/>
      </c>
      <c r="IH308" s="37" t="str">
        <f t="shared" ca="1" si="363"/>
        <v/>
      </c>
      <c r="II308" t="str">
        <f t="shared" si="364"/>
        <v/>
      </c>
      <c r="JT308" s="26" t="str">
        <f t="shared" si="365"/>
        <v/>
      </c>
      <c r="JV308" t="str">
        <f t="shared" si="366"/>
        <v/>
      </c>
      <c r="KK308" t="str">
        <f t="shared" si="367"/>
        <v/>
      </c>
      <c r="KM308" s="31" t="str">
        <f t="shared" si="368"/>
        <v/>
      </c>
      <c r="KP308" s="38" t="str">
        <f t="shared" si="369"/>
        <v/>
      </c>
      <c r="KX308" t="str">
        <f t="shared" si="370"/>
        <v/>
      </c>
      <c r="KY308" t="str">
        <f t="shared" si="371"/>
        <v/>
      </c>
      <c r="LB308" t="str">
        <f t="shared" si="372"/>
        <v/>
      </c>
      <c r="LD308" t="str">
        <f t="shared" si="373"/>
        <v/>
      </c>
      <c r="LE308" t="str">
        <f t="shared" si="374"/>
        <v/>
      </c>
      <c r="LO308" t="str">
        <f t="shared" si="375"/>
        <v/>
      </c>
    </row>
    <row r="309" spans="1:327" ht="16" x14ac:dyDescent="0.2">
      <c r="A309" t="e">
        <f t="shared" ca="1" si="301"/>
        <v>#N/A</v>
      </c>
      <c r="E309" s="27" t="str">
        <f t="shared" ca="1" si="302"/>
        <v>Jul</v>
      </c>
      <c r="F309" s="27" t="str">
        <f t="shared" ca="1" si="303"/>
        <v>Jan</v>
      </c>
      <c r="G309" s="28" t="str">
        <f t="shared" ca="1" si="304"/>
        <v/>
      </c>
      <c r="H309" t="str">
        <f t="shared" si="305"/>
        <v/>
      </c>
      <c r="I309" s="26">
        <f t="shared" ca="1" si="306"/>
        <v>49</v>
      </c>
      <c r="L309" s="31" t="str">
        <f t="shared" si="307"/>
        <v/>
      </c>
      <c r="O309" s="26">
        <f t="shared" ca="1" si="308"/>
        <v>27</v>
      </c>
      <c r="P309" s="26" t="str">
        <f t="shared" ca="1" si="309"/>
        <v>Yes</v>
      </c>
      <c r="Q309" s="26" t="str">
        <f t="shared" ca="1" si="309"/>
        <v>No</v>
      </c>
      <c r="R309" s="26" t="str">
        <f t="shared" ca="1" si="309"/>
        <v>No</v>
      </c>
      <c r="S309" s="26" t="str">
        <f t="shared" ca="1" si="310"/>
        <v>Eskimo</v>
      </c>
      <c r="T309" s="26" t="str">
        <f t="shared" ca="1" si="311"/>
        <v>No</v>
      </c>
      <c r="U309" s="26">
        <f t="shared" ca="1" si="312"/>
        <v>3892</v>
      </c>
      <c r="X309" s="26" t="str">
        <f t="shared" ca="1" si="313"/>
        <v>No</v>
      </c>
      <c r="Y309" s="26" t="str">
        <f t="shared" ca="1" si="313"/>
        <v>No</v>
      </c>
      <c r="Z309" s="26" t="str">
        <f t="shared" ca="1" si="313"/>
        <v>No</v>
      </c>
      <c r="AA309" s="26" t="str">
        <f t="shared" ca="1" si="313"/>
        <v>Yes</v>
      </c>
      <c r="AB309" s="26" t="str">
        <f t="shared" ca="1" si="314"/>
        <v>Yes</v>
      </c>
      <c r="AG309" s="26" t="str">
        <f t="shared" ca="1" si="315"/>
        <v>No</v>
      </c>
      <c r="AH309" s="26" t="str">
        <f t="shared" ca="1" si="315"/>
        <v>Yes</v>
      </c>
      <c r="AI309" s="26" t="str">
        <f t="shared" ca="1" si="315"/>
        <v>Yes</v>
      </c>
      <c r="AJ309" s="26" t="str">
        <f t="shared" ca="1" si="315"/>
        <v>No</v>
      </c>
      <c r="AK309" s="26" t="str">
        <f t="shared" ca="1" si="316"/>
        <v>No</v>
      </c>
      <c r="AL309" s="26" t="str">
        <f t="shared" ca="1" si="316"/>
        <v>No</v>
      </c>
      <c r="AM309" s="26">
        <f t="shared" ca="1" si="317"/>
        <v>3</v>
      </c>
      <c r="AN309" s="26">
        <f t="shared" ca="1" si="318"/>
        <v>1</v>
      </c>
      <c r="AT309" t="str">
        <f t="shared" ca="1" si="319"/>
        <v>Male</v>
      </c>
      <c r="AU309">
        <f t="shared" ca="1" si="320"/>
        <v>2745</v>
      </c>
      <c r="AV309">
        <f t="shared" ca="1" si="321"/>
        <v>0</v>
      </c>
      <c r="AW309">
        <f t="shared" ca="1" si="322"/>
        <v>40</v>
      </c>
      <c r="AX309">
        <f t="shared" ca="1" si="323"/>
        <v>3</v>
      </c>
      <c r="BB309" t="str">
        <f t="shared" ca="1" si="324"/>
        <v>INSTRUMENTAL</v>
      </c>
      <c r="BC309" t="str">
        <f t="shared" ca="1" si="325"/>
        <v>No</v>
      </c>
      <c r="BD309" t="str">
        <f t="shared" ca="1" si="325"/>
        <v>No</v>
      </c>
      <c r="BG309" t="str">
        <f t="shared" ca="1" si="326"/>
        <v>Yes</v>
      </c>
      <c r="BH309">
        <f t="shared" ca="1" si="327"/>
        <v>34</v>
      </c>
      <c r="BI309">
        <f t="shared" ca="1" si="328"/>
        <v>-9</v>
      </c>
      <c r="BJ309">
        <f t="shared" ca="1" si="329"/>
        <v>15</v>
      </c>
      <c r="BK309" t="str">
        <f t="shared" si="330"/>
        <v/>
      </c>
      <c r="BL309" s="26">
        <f t="shared" ca="1" si="331"/>
        <v>17</v>
      </c>
      <c r="BO309" s="26" t="str">
        <f t="shared" ca="1" si="332"/>
        <v>Yes</v>
      </c>
      <c r="CD309" s="26" t="str">
        <f t="shared" ca="1" si="333"/>
        <v>No</v>
      </c>
      <c r="CE309" s="26" t="str">
        <f t="shared" ca="1" si="334"/>
        <v>NA</v>
      </c>
      <c r="CI309" s="31" t="str">
        <f t="shared" si="335"/>
        <v/>
      </c>
      <c r="CJ309" s="26" t="str">
        <f t="shared" ca="1" si="336"/>
        <v>NA</v>
      </c>
      <c r="CK309" s="26" t="str">
        <f t="shared" ca="1" si="337"/>
        <v>NA</v>
      </c>
      <c r="DN309" s="26" t="str">
        <f t="shared" ca="1" si="338"/>
        <v>Yes</v>
      </c>
      <c r="DV309" t="str">
        <f t="shared" si="339"/>
        <v/>
      </c>
      <c r="DZ309" t="str">
        <f t="shared" si="340"/>
        <v/>
      </c>
      <c r="EA309" t="str">
        <f t="shared" si="341"/>
        <v/>
      </c>
      <c r="EB309" t="str">
        <f t="shared" si="342"/>
        <v/>
      </c>
      <c r="EC309" t="str">
        <f t="shared" si="343"/>
        <v/>
      </c>
      <c r="ED309" t="str">
        <f t="shared" si="344"/>
        <v/>
      </c>
      <c r="EE309" s="34" t="str">
        <f t="shared" si="345"/>
        <v/>
      </c>
      <c r="ER309" s="32" t="str">
        <f t="shared" si="346"/>
        <v/>
      </c>
      <c r="FA309" s="31" t="str">
        <f t="shared" si="347"/>
        <v/>
      </c>
      <c r="FM309" s="31" t="str">
        <f t="shared" si="348"/>
        <v/>
      </c>
      <c r="FQ309" s="26" t="s">
        <v>350</v>
      </c>
      <c r="FR309" s="39" t="str">
        <f t="shared" ca="1" si="349"/>
        <v>GNB</v>
      </c>
      <c r="GO309" t="str">
        <f t="shared" ca="1" si="350"/>
        <v/>
      </c>
      <c r="GP309" t="str">
        <f t="shared" si="351"/>
        <v/>
      </c>
      <c r="GS309" t="str">
        <f t="shared" ca="1" si="352"/>
        <v/>
      </c>
      <c r="GY309" t="str">
        <f t="shared" ca="1" si="353"/>
        <v/>
      </c>
      <c r="GZ309" t="str">
        <f t="shared" si="354"/>
        <v/>
      </c>
      <c r="HF309" t="str">
        <f t="shared" ca="1" si="355"/>
        <v/>
      </c>
      <c r="HG309" s="31" t="str">
        <f t="shared" si="356"/>
        <v/>
      </c>
      <c r="HM309" t="str">
        <f t="shared" ca="1" si="357"/>
        <v/>
      </c>
      <c r="HN309" t="str">
        <f t="shared" si="358"/>
        <v/>
      </c>
      <c r="HT309" t="str">
        <f t="shared" ca="1" si="359"/>
        <v/>
      </c>
      <c r="HU309" t="str">
        <f t="shared" si="360"/>
        <v/>
      </c>
      <c r="IA309" s="37" t="str">
        <f t="shared" ca="1" si="361"/>
        <v/>
      </c>
      <c r="IB309" t="str">
        <f t="shared" si="362"/>
        <v/>
      </c>
      <c r="IH309" s="37" t="str">
        <f t="shared" ca="1" si="363"/>
        <v/>
      </c>
      <c r="II309" t="str">
        <f t="shared" si="364"/>
        <v/>
      </c>
      <c r="JT309" s="26" t="str">
        <f t="shared" si="365"/>
        <v/>
      </c>
      <c r="JV309" t="str">
        <f t="shared" si="366"/>
        <v/>
      </c>
      <c r="KK309" t="str">
        <f t="shared" si="367"/>
        <v/>
      </c>
      <c r="KM309" s="31" t="str">
        <f t="shared" si="368"/>
        <v/>
      </c>
      <c r="KP309" s="38" t="str">
        <f t="shared" si="369"/>
        <v/>
      </c>
      <c r="KX309" t="str">
        <f t="shared" si="370"/>
        <v/>
      </c>
      <c r="KY309" t="str">
        <f t="shared" si="371"/>
        <v/>
      </c>
      <c r="LB309" t="str">
        <f t="shared" si="372"/>
        <v/>
      </c>
      <c r="LD309" t="str">
        <f t="shared" si="373"/>
        <v/>
      </c>
      <c r="LE309" t="str">
        <f t="shared" si="374"/>
        <v/>
      </c>
      <c r="LO309" t="str">
        <f t="shared" si="375"/>
        <v/>
      </c>
    </row>
    <row r="310" spans="1:327" ht="16" x14ac:dyDescent="0.2">
      <c r="A310" t="e">
        <f t="shared" ca="1" si="301"/>
        <v>#N/A</v>
      </c>
      <c r="E310" s="27" t="str">
        <f t="shared" ca="1" si="302"/>
        <v>Nov</v>
      </c>
      <c r="F310" s="27" t="str">
        <f t="shared" ca="1" si="303"/>
        <v>Mar</v>
      </c>
      <c r="G310" s="28" t="str">
        <f t="shared" ca="1" si="304"/>
        <v/>
      </c>
      <c r="H310" t="str">
        <f t="shared" si="305"/>
        <v/>
      </c>
      <c r="I310" s="26">
        <f t="shared" ca="1" si="306"/>
        <v>26</v>
      </c>
      <c r="L310" s="31" t="str">
        <f t="shared" si="307"/>
        <v/>
      </c>
      <c r="O310" s="26">
        <f t="shared" ca="1" si="308"/>
        <v>29</v>
      </c>
      <c r="P310" s="26" t="str">
        <f t="shared" ca="1" si="309"/>
        <v>No</v>
      </c>
      <c r="Q310" s="26" t="str">
        <f t="shared" ca="1" si="309"/>
        <v>Yes</v>
      </c>
      <c r="R310" s="26" t="str">
        <f t="shared" ca="1" si="309"/>
        <v>Yes</v>
      </c>
      <c r="S310" s="26" t="str">
        <f t="shared" ca="1" si="310"/>
        <v>Asian</v>
      </c>
      <c r="T310" s="26" t="str">
        <f t="shared" ca="1" si="311"/>
        <v>Yes</v>
      </c>
      <c r="U310" s="26">
        <f t="shared" ca="1" si="312"/>
        <v>3236</v>
      </c>
      <c r="X310" s="26" t="str">
        <f t="shared" ca="1" si="313"/>
        <v>No</v>
      </c>
      <c r="Y310" s="26" t="str">
        <f t="shared" ca="1" si="313"/>
        <v>No</v>
      </c>
      <c r="Z310" s="26" t="str">
        <f t="shared" ca="1" si="313"/>
        <v>Yes</v>
      </c>
      <c r="AA310" s="26" t="str">
        <f t="shared" ca="1" si="313"/>
        <v>Yes</v>
      </c>
      <c r="AB310" s="26" t="str">
        <f t="shared" ca="1" si="314"/>
        <v>Yes</v>
      </c>
      <c r="AG310" s="26" t="str">
        <f t="shared" ca="1" si="315"/>
        <v>Yes</v>
      </c>
      <c r="AH310" s="26" t="str">
        <f t="shared" ca="1" si="315"/>
        <v>No</v>
      </c>
      <c r="AI310" s="26" t="str">
        <f t="shared" ca="1" si="315"/>
        <v>No</v>
      </c>
      <c r="AJ310" s="26" t="str">
        <f t="shared" ca="1" si="315"/>
        <v>No</v>
      </c>
      <c r="AK310" s="26" t="str">
        <f t="shared" ca="1" si="316"/>
        <v>Yes</v>
      </c>
      <c r="AL310" s="26" t="str">
        <f t="shared" ca="1" si="316"/>
        <v>No</v>
      </c>
      <c r="AM310" s="26">
        <f t="shared" ca="1" si="317"/>
        <v>4</v>
      </c>
      <c r="AN310" s="26">
        <f t="shared" ca="1" si="318"/>
        <v>2</v>
      </c>
      <c r="AT310" t="str">
        <f t="shared" ca="1" si="319"/>
        <v>Male</v>
      </c>
      <c r="AU310">
        <f t="shared" ca="1" si="320"/>
        <v>2766</v>
      </c>
      <c r="AV310">
        <f t="shared" ca="1" si="321"/>
        <v>2</v>
      </c>
      <c r="AW310">
        <f t="shared" ca="1" si="322"/>
        <v>32</v>
      </c>
      <c r="AX310">
        <f t="shared" ca="1" si="323"/>
        <v>3</v>
      </c>
      <c r="BB310" t="str">
        <f t="shared" ca="1" si="324"/>
        <v>INSTRUMENTAL</v>
      </c>
      <c r="BC310" t="str">
        <f t="shared" ca="1" si="325"/>
        <v>Yes</v>
      </c>
      <c r="BD310" t="str">
        <f t="shared" ca="1" si="325"/>
        <v>Yes</v>
      </c>
      <c r="BG310" t="str">
        <f t="shared" ca="1" si="326"/>
        <v>No</v>
      </c>
      <c r="BH310">
        <f t="shared" ca="1" si="327"/>
        <v>36</v>
      </c>
      <c r="BI310">
        <f t="shared" ca="1" si="328"/>
        <v>-14</v>
      </c>
      <c r="BJ310">
        <f t="shared" ca="1" si="329"/>
        <v>4</v>
      </c>
      <c r="BK310" t="str">
        <f t="shared" si="330"/>
        <v/>
      </c>
      <c r="BL310" s="26">
        <f t="shared" ca="1" si="331"/>
        <v>6</v>
      </c>
      <c r="BO310" s="26" t="str">
        <f t="shared" ca="1" si="332"/>
        <v>No</v>
      </c>
      <c r="CD310" s="26" t="str">
        <f t="shared" ca="1" si="333"/>
        <v>Yes</v>
      </c>
      <c r="CE310" s="26" t="str">
        <f t="shared" ca="1" si="334"/>
        <v>LMA</v>
      </c>
      <c r="CI310" s="31" t="str">
        <f t="shared" si="335"/>
        <v/>
      </c>
      <c r="CJ310" s="26" t="str">
        <f t="shared" ca="1" si="336"/>
        <v>BS</v>
      </c>
      <c r="CK310" s="26" t="str">
        <f t="shared" ca="1" si="337"/>
        <v>NA</v>
      </c>
      <c r="DN310" s="26" t="str">
        <f t="shared" ca="1" si="338"/>
        <v>No</v>
      </c>
      <c r="DV310" t="str">
        <f t="shared" si="339"/>
        <v/>
      </c>
      <c r="DZ310" t="str">
        <f t="shared" si="340"/>
        <v/>
      </c>
      <c r="EA310" t="str">
        <f t="shared" si="341"/>
        <v/>
      </c>
      <c r="EB310" t="str">
        <f t="shared" si="342"/>
        <v/>
      </c>
      <c r="EC310" t="str">
        <f t="shared" si="343"/>
        <v/>
      </c>
      <c r="ED310" t="str">
        <f t="shared" si="344"/>
        <v/>
      </c>
      <c r="EE310" s="34" t="str">
        <f t="shared" si="345"/>
        <v/>
      </c>
      <c r="ER310" s="32" t="str">
        <f t="shared" si="346"/>
        <v/>
      </c>
      <c r="FA310" s="31" t="str">
        <f t="shared" si="347"/>
        <v/>
      </c>
      <c r="FM310" s="31" t="str">
        <f t="shared" si="348"/>
        <v/>
      </c>
      <c r="FQ310" s="26" t="s">
        <v>349</v>
      </c>
      <c r="FR310" s="39" t="str">
        <f t="shared" ca="1" si="349"/>
        <v>NA</v>
      </c>
      <c r="GO310" t="str">
        <f t="shared" ca="1" si="350"/>
        <v/>
      </c>
      <c r="GP310" t="str">
        <f t="shared" si="351"/>
        <v/>
      </c>
      <c r="GS310" t="str">
        <f t="shared" ca="1" si="352"/>
        <v/>
      </c>
      <c r="GY310" t="str">
        <f t="shared" ca="1" si="353"/>
        <v/>
      </c>
      <c r="GZ310" t="str">
        <f t="shared" si="354"/>
        <v/>
      </c>
      <c r="HF310" t="str">
        <f t="shared" ca="1" si="355"/>
        <v/>
      </c>
      <c r="HG310" s="31" t="str">
        <f t="shared" si="356"/>
        <v/>
      </c>
      <c r="HM310" t="str">
        <f t="shared" ca="1" si="357"/>
        <v/>
      </c>
      <c r="HN310" t="str">
        <f t="shared" si="358"/>
        <v/>
      </c>
      <c r="HT310" t="str">
        <f t="shared" ca="1" si="359"/>
        <v/>
      </c>
      <c r="HU310" t="str">
        <f t="shared" si="360"/>
        <v/>
      </c>
      <c r="IA310" s="37" t="str">
        <f t="shared" ca="1" si="361"/>
        <v/>
      </c>
      <c r="IB310" t="str">
        <f t="shared" si="362"/>
        <v/>
      </c>
      <c r="IH310" s="37" t="str">
        <f t="shared" ca="1" si="363"/>
        <v/>
      </c>
      <c r="II310" t="str">
        <f t="shared" si="364"/>
        <v/>
      </c>
      <c r="JT310" s="26" t="str">
        <f t="shared" si="365"/>
        <v/>
      </c>
      <c r="JV310" t="str">
        <f t="shared" si="366"/>
        <v/>
      </c>
      <c r="KK310" t="str">
        <f t="shared" si="367"/>
        <v/>
      </c>
      <c r="KM310" s="31" t="str">
        <f t="shared" si="368"/>
        <v/>
      </c>
      <c r="KP310" s="38" t="str">
        <f t="shared" si="369"/>
        <v/>
      </c>
      <c r="KX310" t="str">
        <f t="shared" si="370"/>
        <v/>
      </c>
      <c r="KY310" t="str">
        <f t="shared" si="371"/>
        <v/>
      </c>
      <c r="LB310" t="str">
        <f t="shared" si="372"/>
        <v/>
      </c>
      <c r="LD310" t="str">
        <f t="shared" si="373"/>
        <v/>
      </c>
      <c r="LE310" t="str">
        <f t="shared" si="374"/>
        <v/>
      </c>
      <c r="LO310" t="str">
        <f t="shared" si="375"/>
        <v/>
      </c>
    </row>
    <row r="311" spans="1:327" ht="16" x14ac:dyDescent="0.2">
      <c r="A311" t="e">
        <f t="shared" ca="1" si="301"/>
        <v>#N/A</v>
      </c>
      <c r="E311" s="27" t="str">
        <f t="shared" ca="1" si="302"/>
        <v>Jul</v>
      </c>
      <c r="F311" s="27" t="str">
        <f t="shared" ca="1" si="303"/>
        <v>Jul</v>
      </c>
      <c r="G311" s="28" t="str">
        <f t="shared" ca="1" si="304"/>
        <v/>
      </c>
      <c r="H311" t="str">
        <f t="shared" si="305"/>
        <v/>
      </c>
      <c r="I311" s="26">
        <f t="shared" ca="1" si="306"/>
        <v>18</v>
      </c>
      <c r="L311" s="31" t="str">
        <f t="shared" si="307"/>
        <v/>
      </c>
      <c r="O311" s="26">
        <f t="shared" ca="1" si="308"/>
        <v>19</v>
      </c>
      <c r="P311" s="26" t="str">
        <f t="shared" ca="1" si="309"/>
        <v>Yes</v>
      </c>
      <c r="Q311" s="26" t="str">
        <f t="shared" ca="1" si="309"/>
        <v>Yes</v>
      </c>
      <c r="R311" s="26" t="str">
        <f t="shared" ca="1" si="309"/>
        <v>No</v>
      </c>
      <c r="S311" s="26" t="str">
        <f t="shared" ca="1" si="310"/>
        <v>Asian</v>
      </c>
      <c r="T311" s="26" t="str">
        <f t="shared" ca="1" si="311"/>
        <v>Yes</v>
      </c>
      <c r="U311" s="26">
        <f t="shared" ca="1" si="312"/>
        <v>3105</v>
      </c>
      <c r="X311" s="26" t="str">
        <f t="shared" ca="1" si="313"/>
        <v>Yes</v>
      </c>
      <c r="Y311" s="26" t="str">
        <f t="shared" ca="1" si="313"/>
        <v>Yes</v>
      </c>
      <c r="Z311" s="26" t="str">
        <f t="shared" ca="1" si="313"/>
        <v>Yes</v>
      </c>
      <c r="AA311" s="26" t="str">
        <f t="shared" ca="1" si="313"/>
        <v>No</v>
      </c>
      <c r="AB311" s="26" t="str">
        <f t="shared" ca="1" si="314"/>
        <v>No</v>
      </c>
      <c r="AG311" s="26" t="str">
        <f t="shared" ca="1" si="315"/>
        <v>Yes</v>
      </c>
      <c r="AH311" s="26" t="str">
        <f t="shared" ca="1" si="315"/>
        <v>Yes</v>
      </c>
      <c r="AI311" s="26" t="str">
        <f t="shared" ca="1" si="315"/>
        <v>Yes</v>
      </c>
      <c r="AJ311" s="26" t="str">
        <f t="shared" ca="1" si="315"/>
        <v>No</v>
      </c>
      <c r="AK311" s="26" t="str">
        <f t="shared" ca="1" si="316"/>
        <v>Yes</v>
      </c>
      <c r="AL311" s="26" t="str">
        <f t="shared" ca="1" si="316"/>
        <v>No</v>
      </c>
      <c r="AM311" s="26">
        <f t="shared" ca="1" si="317"/>
        <v>8</v>
      </c>
      <c r="AN311" s="26">
        <f t="shared" ca="1" si="318"/>
        <v>3</v>
      </c>
      <c r="AT311" t="str">
        <f t="shared" ca="1" si="319"/>
        <v>Male</v>
      </c>
      <c r="AU311">
        <f t="shared" ca="1" si="320"/>
        <v>1706</v>
      </c>
      <c r="AV311">
        <f t="shared" ca="1" si="321"/>
        <v>2</v>
      </c>
      <c r="AW311">
        <f t="shared" ca="1" si="322"/>
        <v>39</v>
      </c>
      <c r="AX311">
        <f t="shared" ca="1" si="323"/>
        <v>5</v>
      </c>
      <c r="BB311" t="str">
        <f t="shared" ca="1" si="324"/>
        <v>ELUCS</v>
      </c>
      <c r="BC311" t="str">
        <f t="shared" ca="1" si="325"/>
        <v>No</v>
      </c>
      <c r="BD311" t="str">
        <f t="shared" ca="1" si="325"/>
        <v>Yes</v>
      </c>
      <c r="BG311" t="str">
        <f t="shared" ca="1" si="326"/>
        <v>No</v>
      </c>
      <c r="BH311">
        <f t="shared" ca="1" si="327"/>
        <v>38</v>
      </c>
      <c r="BI311">
        <f t="shared" ca="1" si="328"/>
        <v>4</v>
      </c>
      <c r="BJ311">
        <f t="shared" ca="1" si="329"/>
        <v>0</v>
      </c>
      <c r="BK311" t="str">
        <f t="shared" si="330"/>
        <v/>
      </c>
      <c r="BL311" s="26" t="str">
        <f t="shared" ca="1" si="331"/>
        <v>NA</v>
      </c>
      <c r="BO311" s="26" t="str">
        <f t="shared" ca="1" si="332"/>
        <v>Yes</v>
      </c>
      <c r="CD311" s="26" t="str">
        <f t="shared" ca="1" si="333"/>
        <v>No</v>
      </c>
      <c r="CE311" s="26" t="str">
        <f t="shared" ca="1" si="334"/>
        <v>NA</v>
      </c>
      <c r="CI311" s="31" t="str">
        <f t="shared" si="335"/>
        <v/>
      </c>
      <c r="CJ311" s="26" t="str">
        <f t="shared" ca="1" si="336"/>
        <v>NA</v>
      </c>
      <c r="CK311" s="26" t="str">
        <f t="shared" ca="1" si="337"/>
        <v>NA</v>
      </c>
      <c r="DN311" s="26" t="str">
        <f t="shared" ca="1" si="338"/>
        <v>No</v>
      </c>
      <c r="DV311" t="str">
        <f t="shared" si="339"/>
        <v/>
      </c>
      <c r="DZ311" t="str">
        <f t="shared" si="340"/>
        <v/>
      </c>
      <c r="EA311" t="str">
        <f t="shared" si="341"/>
        <v/>
      </c>
      <c r="EB311" t="str">
        <f t="shared" si="342"/>
        <v/>
      </c>
      <c r="EC311" t="str">
        <f t="shared" si="343"/>
        <v/>
      </c>
      <c r="ED311" t="str">
        <f t="shared" si="344"/>
        <v/>
      </c>
      <c r="EE311" s="34" t="str">
        <f t="shared" si="345"/>
        <v/>
      </c>
      <c r="ER311" s="32" t="str">
        <f t="shared" si="346"/>
        <v/>
      </c>
      <c r="FA311" s="31" t="str">
        <f t="shared" si="347"/>
        <v/>
      </c>
      <c r="FM311" s="31" t="str">
        <f t="shared" si="348"/>
        <v/>
      </c>
      <c r="FQ311" s="26" t="s">
        <v>350</v>
      </c>
      <c r="FR311" s="39" t="str">
        <f t="shared" ca="1" si="349"/>
        <v>GPC</v>
      </c>
      <c r="GO311" t="str">
        <f t="shared" ca="1" si="350"/>
        <v/>
      </c>
      <c r="GP311" t="str">
        <f t="shared" si="351"/>
        <v/>
      </c>
      <c r="GS311" t="str">
        <f t="shared" ca="1" si="352"/>
        <v/>
      </c>
      <c r="GY311" t="str">
        <f t="shared" ca="1" si="353"/>
        <v/>
      </c>
      <c r="GZ311" t="str">
        <f t="shared" si="354"/>
        <v/>
      </c>
      <c r="HF311" t="str">
        <f t="shared" ca="1" si="355"/>
        <v/>
      </c>
      <c r="HG311" s="31" t="str">
        <f t="shared" si="356"/>
        <v/>
      </c>
      <c r="HM311" t="str">
        <f t="shared" ca="1" si="357"/>
        <v/>
      </c>
      <c r="HN311" t="str">
        <f t="shared" si="358"/>
        <v/>
      </c>
      <c r="HT311" t="str">
        <f t="shared" ca="1" si="359"/>
        <v/>
      </c>
      <c r="HU311" t="str">
        <f t="shared" si="360"/>
        <v/>
      </c>
      <c r="IA311" s="37" t="str">
        <f t="shared" ca="1" si="361"/>
        <v/>
      </c>
      <c r="IB311" t="str">
        <f t="shared" si="362"/>
        <v/>
      </c>
      <c r="IH311" s="37" t="str">
        <f t="shared" ca="1" si="363"/>
        <v/>
      </c>
      <c r="II311" t="str">
        <f t="shared" si="364"/>
        <v/>
      </c>
      <c r="JT311" s="26" t="str">
        <f t="shared" si="365"/>
        <v/>
      </c>
      <c r="JV311" t="str">
        <f t="shared" si="366"/>
        <v/>
      </c>
      <c r="KK311" t="str">
        <f t="shared" si="367"/>
        <v/>
      </c>
      <c r="KM311" s="31" t="str">
        <f t="shared" si="368"/>
        <v/>
      </c>
      <c r="KP311" s="38" t="str">
        <f t="shared" si="369"/>
        <v/>
      </c>
      <c r="KX311" t="str">
        <f t="shared" si="370"/>
        <v/>
      </c>
      <c r="KY311" t="str">
        <f t="shared" si="371"/>
        <v/>
      </c>
      <c r="LB311" t="str">
        <f t="shared" si="372"/>
        <v/>
      </c>
      <c r="LD311" t="str">
        <f t="shared" si="373"/>
        <v/>
      </c>
      <c r="LE311" t="str">
        <f t="shared" si="374"/>
        <v/>
      </c>
      <c r="LO311" t="str">
        <f t="shared" si="375"/>
        <v/>
      </c>
    </row>
    <row r="312" spans="1:327" ht="16" x14ac:dyDescent="0.2">
      <c r="A312" t="e">
        <f t="shared" ca="1" si="301"/>
        <v>#N/A</v>
      </c>
      <c r="E312" s="27" t="str">
        <f t="shared" ca="1" si="302"/>
        <v>May</v>
      </c>
      <c r="F312" s="27" t="str">
        <f t="shared" ca="1" si="303"/>
        <v>Nov</v>
      </c>
      <c r="G312" s="28" t="str">
        <f t="shared" ca="1" si="304"/>
        <v/>
      </c>
      <c r="H312" t="str">
        <f t="shared" si="305"/>
        <v/>
      </c>
      <c r="I312" s="26">
        <f t="shared" ca="1" si="306"/>
        <v>28</v>
      </c>
      <c r="L312" s="31" t="str">
        <f t="shared" si="307"/>
        <v/>
      </c>
      <c r="O312" s="26">
        <f t="shared" ca="1" si="308"/>
        <v>34</v>
      </c>
      <c r="P312" s="26" t="str">
        <f t="shared" ca="1" si="309"/>
        <v>Yes</v>
      </c>
      <c r="Q312" s="26" t="str">
        <f t="shared" ca="1" si="309"/>
        <v>No</v>
      </c>
      <c r="R312" s="26" t="str">
        <f t="shared" ca="1" si="309"/>
        <v>No</v>
      </c>
      <c r="S312" s="26" t="str">
        <f t="shared" ca="1" si="310"/>
        <v>Hispanic</v>
      </c>
      <c r="T312" s="26" t="str">
        <f t="shared" ca="1" si="311"/>
        <v>Yes</v>
      </c>
      <c r="U312" s="26">
        <f t="shared" ca="1" si="312"/>
        <v>3274</v>
      </c>
      <c r="X312" s="26" t="str">
        <f t="shared" ca="1" si="313"/>
        <v>No</v>
      </c>
      <c r="Y312" s="26" t="str">
        <f t="shared" ca="1" si="313"/>
        <v>No</v>
      </c>
      <c r="Z312" s="26" t="str">
        <f t="shared" ca="1" si="313"/>
        <v>No</v>
      </c>
      <c r="AA312" s="26" t="str">
        <f t="shared" ca="1" si="313"/>
        <v>No</v>
      </c>
      <c r="AB312" s="26" t="str">
        <f t="shared" ca="1" si="314"/>
        <v>No</v>
      </c>
      <c r="AG312" s="26" t="str">
        <f t="shared" ca="1" si="315"/>
        <v>Yes</v>
      </c>
      <c r="AH312" s="26" t="str">
        <f t="shared" ca="1" si="315"/>
        <v>Yes</v>
      </c>
      <c r="AI312" s="26" t="str">
        <f t="shared" ca="1" si="315"/>
        <v>Yes</v>
      </c>
      <c r="AJ312" s="26" t="str">
        <f t="shared" ca="1" si="315"/>
        <v>Yes</v>
      </c>
      <c r="AK312" s="26" t="str">
        <f t="shared" ca="1" si="316"/>
        <v>Yes</v>
      </c>
      <c r="AL312" s="26" t="str">
        <f t="shared" ca="1" si="316"/>
        <v>Yes</v>
      </c>
      <c r="AM312" s="26">
        <f t="shared" ca="1" si="317"/>
        <v>1</v>
      </c>
      <c r="AN312" s="26">
        <f t="shared" ca="1" si="318"/>
        <v>1</v>
      </c>
      <c r="AT312" t="str">
        <f t="shared" ca="1" si="319"/>
        <v>Female</v>
      </c>
      <c r="AU312">
        <f t="shared" ca="1" si="320"/>
        <v>861</v>
      </c>
      <c r="AV312">
        <f t="shared" ca="1" si="321"/>
        <v>-2</v>
      </c>
      <c r="AW312">
        <f t="shared" ca="1" si="322"/>
        <v>38</v>
      </c>
      <c r="AX312">
        <f t="shared" ca="1" si="323"/>
        <v>6</v>
      </c>
      <c r="BB312" t="str">
        <f t="shared" ca="1" si="324"/>
        <v>ELUCS</v>
      </c>
      <c r="BC312" t="str">
        <f t="shared" ca="1" si="325"/>
        <v>No</v>
      </c>
      <c r="BD312" t="str">
        <f t="shared" ca="1" si="325"/>
        <v>Yes</v>
      </c>
      <c r="BG312" t="str">
        <f t="shared" ca="1" si="326"/>
        <v>No</v>
      </c>
      <c r="BH312">
        <f t="shared" ca="1" si="327"/>
        <v>37</v>
      </c>
      <c r="BI312">
        <f t="shared" ca="1" si="328"/>
        <v>2</v>
      </c>
      <c r="BJ312">
        <f t="shared" ca="1" si="329"/>
        <v>14</v>
      </c>
      <c r="BK312" t="str">
        <f t="shared" si="330"/>
        <v/>
      </c>
      <c r="BL312" s="26">
        <f t="shared" ca="1" si="331"/>
        <v>16</v>
      </c>
      <c r="BO312" s="26" t="str">
        <f t="shared" ca="1" si="332"/>
        <v>Yes</v>
      </c>
      <c r="CD312" s="26" t="str">
        <f t="shared" ca="1" si="333"/>
        <v>Yes</v>
      </c>
      <c r="CE312" s="26" t="str">
        <f t="shared" ca="1" si="334"/>
        <v>ETT</v>
      </c>
      <c r="CI312" s="31" t="str">
        <f t="shared" si="335"/>
        <v/>
      </c>
      <c r="CJ312" s="26" t="str">
        <f t="shared" ca="1" si="336"/>
        <v>OT</v>
      </c>
      <c r="CK312" s="26" t="str">
        <f t="shared" ca="1" si="337"/>
        <v>NA</v>
      </c>
      <c r="DN312" s="26" t="str">
        <f t="shared" ca="1" si="338"/>
        <v>Yes</v>
      </c>
      <c r="DV312" t="str">
        <f t="shared" si="339"/>
        <v/>
      </c>
      <c r="DZ312" t="str">
        <f t="shared" si="340"/>
        <v/>
      </c>
      <c r="EA312" t="str">
        <f t="shared" si="341"/>
        <v/>
      </c>
      <c r="EB312" t="str">
        <f t="shared" si="342"/>
        <v/>
      </c>
      <c r="EC312" t="str">
        <f t="shared" si="343"/>
        <v/>
      </c>
      <c r="ED312" t="str">
        <f t="shared" si="344"/>
        <v/>
      </c>
      <c r="EE312" s="34" t="str">
        <f t="shared" si="345"/>
        <v/>
      </c>
      <c r="ER312" s="32" t="str">
        <f t="shared" si="346"/>
        <v/>
      </c>
      <c r="FA312" s="31" t="str">
        <f t="shared" si="347"/>
        <v/>
      </c>
      <c r="FM312" s="31" t="str">
        <f t="shared" si="348"/>
        <v/>
      </c>
      <c r="FQ312" s="26" t="s">
        <v>350</v>
      </c>
      <c r="FR312" s="39" t="str">
        <f t="shared" ca="1" si="349"/>
        <v>GNB</v>
      </c>
      <c r="GO312" t="str">
        <f t="shared" ca="1" si="350"/>
        <v/>
      </c>
      <c r="GP312" t="str">
        <f t="shared" si="351"/>
        <v/>
      </c>
      <c r="GS312" t="str">
        <f t="shared" ca="1" si="352"/>
        <v/>
      </c>
      <c r="GY312" t="str">
        <f t="shared" ca="1" si="353"/>
        <v/>
      </c>
      <c r="GZ312" t="str">
        <f t="shared" si="354"/>
        <v/>
      </c>
      <c r="HF312" t="str">
        <f t="shared" ca="1" si="355"/>
        <v/>
      </c>
      <c r="HG312" s="31" t="str">
        <f t="shared" si="356"/>
        <v/>
      </c>
      <c r="HM312" t="str">
        <f t="shared" ca="1" si="357"/>
        <v/>
      </c>
      <c r="HN312" t="str">
        <f t="shared" si="358"/>
        <v/>
      </c>
      <c r="HT312" t="str">
        <f t="shared" ca="1" si="359"/>
        <v/>
      </c>
      <c r="HU312" t="str">
        <f t="shared" si="360"/>
        <v/>
      </c>
      <c r="IA312" s="37" t="str">
        <f t="shared" ca="1" si="361"/>
        <v/>
      </c>
      <c r="IB312" t="str">
        <f t="shared" si="362"/>
        <v/>
      </c>
      <c r="IH312" s="37" t="str">
        <f t="shared" ca="1" si="363"/>
        <v/>
      </c>
      <c r="II312" t="str">
        <f t="shared" si="364"/>
        <v/>
      </c>
      <c r="JT312" s="26" t="str">
        <f t="shared" si="365"/>
        <v/>
      </c>
      <c r="JV312" t="str">
        <f t="shared" si="366"/>
        <v/>
      </c>
      <c r="KK312" t="str">
        <f t="shared" si="367"/>
        <v/>
      </c>
      <c r="KM312" s="31" t="str">
        <f t="shared" si="368"/>
        <v/>
      </c>
      <c r="KP312" s="38" t="str">
        <f t="shared" si="369"/>
        <v/>
      </c>
      <c r="KX312" t="str">
        <f t="shared" si="370"/>
        <v/>
      </c>
      <c r="KY312" t="str">
        <f t="shared" si="371"/>
        <v/>
      </c>
      <c r="LB312" t="str">
        <f t="shared" si="372"/>
        <v/>
      </c>
      <c r="LD312" t="str">
        <f t="shared" si="373"/>
        <v/>
      </c>
      <c r="LE312" t="str">
        <f t="shared" si="374"/>
        <v/>
      </c>
      <c r="LO312" t="str">
        <f t="shared" si="375"/>
        <v/>
      </c>
    </row>
    <row r="313" spans="1:327" ht="16" x14ac:dyDescent="0.2">
      <c r="A313" t="e">
        <f t="shared" ca="1" si="301"/>
        <v>#N/A</v>
      </c>
      <c r="E313" s="27" t="str">
        <f t="shared" ca="1" si="302"/>
        <v>Mar</v>
      </c>
      <c r="F313" s="27" t="str">
        <f t="shared" ca="1" si="303"/>
        <v>Sep</v>
      </c>
      <c r="G313" s="28" t="str">
        <f t="shared" ca="1" si="304"/>
        <v/>
      </c>
      <c r="H313" t="str">
        <f t="shared" si="305"/>
        <v/>
      </c>
      <c r="I313" s="26">
        <f t="shared" ca="1" si="306"/>
        <v>48</v>
      </c>
      <c r="L313" s="31" t="str">
        <f t="shared" si="307"/>
        <v/>
      </c>
      <c r="O313" s="26">
        <f t="shared" ca="1" si="308"/>
        <v>32</v>
      </c>
      <c r="P313" s="26" t="str">
        <f t="shared" ca="1" si="309"/>
        <v>Yes</v>
      </c>
      <c r="Q313" s="26" t="str">
        <f t="shared" ca="1" si="309"/>
        <v>No</v>
      </c>
      <c r="R313" s="26" t="str">
        <f t="shared" ca="1" si="309"/>
        <v>Yes</v>
      </c>
      <c r="S313" s="26" t="str">
        <f t="shared" ca="1" si="310"/>
        <v>Hispanic</v>
      </c>
      <c r="T313" s="26" t="str">
        <f t="shared" ca="1" si="311"/>
        <v>No</v>
      </c>
      <c r="U313" s="26">
        <f t="shared" ca="1" si="312"/>
        <v>3442</v>
      </c>
      <c r="X313" s="26" t="str">
        <f t="shared" ca="1" si="313"/>
        <v>Yes</v>
      </c>
      <c r="Y313" s="26" t="str">
        <f t="shared" ca="1" si="313"/>
        <v>No</v>
      </c>
      <c r="Z313" s="26" t="str">
        <f t="shared" ca="1" si="313"/>
        <v>No</v>
      </c>
      <c r="AA313" s="26" t="str">
        <f t="shared" ca="1" si="313"/>
        <v>Yes</v>
      </c>
      <c r="AB313" s="26" t="str">
        <f t="shared" ca="1" si="314"/>
        <v>Yes</v>
      </c>
      <c r="AG313" s="26" t="str">
        <f t="shared" ca="1" si="315"/>
        <v>No</v>
      </c>
      <c r="AH313" s="26" t="str">
        <f t="shared" ca="1" si="315"/>
        <v>Yes</v>
      </c>
      <c r="AI313" s="26" t="str">
        <f t="shared" ca="1" si="315"/>
        <v>No</v>
      </c>
      <c r="AJ313" s="26" t="str">
        <f t="shared" ca="1" si="315"/>
        <v>Yes</v>
      </c>
      <c r="AK313" s="26" t="str">
        <f t="shared" ca="1" si="316"/>
        <v>Yes</v>
      </c>
      <c r="AL313" s="26" t="str">
        <f t="shared" ca="1" si="316"/>
        <v>No</v>
      </c>
      <c r="AM313" s="26">
        <f t="shared" ca="1" si="317"/>
        <v>4</v>
      </c>
      <c r="AN313" s="26">
        <f t="shared" ca="1" si="318"/>
        <v>1</v>
      </c>
      <c r="AT313" t="str">
        <f t="shared" ca="1" si="319"/>
        <v>Female</v>
      </c>
      <c r="AU313">
        <f t="shared" ca="1" si="320"/>
        <v>1708</v>
      </c>
      <c r="AV313">
        <f t="shared" ca="1" si="321"/>
        <v>-1</v>
      </c>
      <c r="AW313">
        <f t="shared" ca="1" si="322"/>
        <v>31</v>
      </c>
      <c r="AX313">
        <f t="shared" ca="1" si="323"/>
        <v>3</v>
      </c>
      <c r="BB313" t="str">
        <f t="shared" ca="1" si="324"/>
        <v>INSTRUMENTAL</v>
      </c>
      <c r="BC313" t="str">
        <f t="shared" ca="1" si="325"/>
        <v>Yes</v>
      </c>
      <c r="BD313" t="str">
        <f t="shared" ca="1" si="325"/>
        <v>Yes</v>
      </c>
      <c r="BG313" t="str">
        <f t="shared" ca="1" si="326"/>
        <v>Yes</v>
      </c>
      <c r="BH313">
        <f t="shared" ca="1" si="327"/>
        <v>36</v>
      </c>
      <c r="BI313">
        <f t="shared" ca="1" si="328"/>
        <v>-10</v>
      </c>
      <c r="BJ313">
        <f t="shared" ca="1" si="329"/>
        <v>5</v>
      </c>
      <c r="BK313" t="str">
        <f t="shared" si="330"/>
        <v/>
      </c>
      <c r="BL313" s="26">
        <f t="shared" ca="1" si="331"/>
        <v>7</v>
      </c>
      <c r="BO313" s="26" t="str">
        <f t="shared" ca="1" si="332"/>
        <v>No</v>
      </c>
      <c r="CD313" s="26" t="str">
        <f t="shared" ca="1" si="333"/>
        <v>Yes</v>
      </c>
      <c r="CE313" s="26" t="str">
        <f t="shared" ca="1" si="334"/>
        <v>ETT</v>
      </c>
      <c r="CI313" s="31" t="str">
        <f t="shared" si="335"/>
        <v/>
      </c>
      <c r="CJ313" s="26" t="str">
        <f t="shared" ca="1" si="336"/>
        <v>OT</v>
      </c>
      <c r="CK313" s="26" t="str">
        <f t="shared" ca="1" si="337"/>
        <v>No</v>
      </c>
      <c r="DN313" s="26" t="str">
        <f t="shared" ca="1" si="338"/>
        <v>Yes</v>
      </c>
      <c r="DV313" t="str">
        <f t="shared" si="339"/>
        <v/>
      </c>
      <c r="DZ313" t="str">
        <f t="shared" si="340"/>
        <v/>
      </c>
      <c r="EA313" t="str">
        <f t="shared" si="341"/>
        <v/>
      </c>
      <c r="EB313" t="str">
        <f t="shared" si="342"/>
        <v/>
      </c>
      <c r="EC313" t="str">
        <f t="shared" si="343"/>
        <v/>
      </c>
      <c r="ED313" t="str">
        <f t="shared" si="344"/>
        <v/>
      </c>
      <c r="EE313" s="34" t="str">
        <f t="shared" si="345"/>
        <v/>
      </c>
      <c r="ER313" s="32" t="str">
        <f t="shared" si="346"/>
        <v/>
      </c>
      <c r="FA313" s="31" t="str">
        <f t="shared" si="347"/>
        <v/>
      </c>
      <c r="FM313" s="31" t="str">
        <f t="shared" si="348"/>
        <v/>
      </c>
      <c r="FQ313" s="26" t="s">
        <v>349</v>
      </c>
      <c r="FR313" s="39" t="str">
        <f t="shared" ca="1" si="349"/>
        <v>NA</v>
      </c>
      <c r="GO313" t="str">
        <f t="shared" ca="1" si="350"/>
        <v/>
      </c>
      <c r="GP313" t="str">
        <f t="shared" si="351"/>
        <v/>
      </c>
      <c r="GS313" t="str">
        <f t="shared" ca="1" si="352"/>
        <v/>
      </c>
      <c r="GY313" t="str">
        <f t="shared" ca="1" si="353"/>
        <v/>
      </c>
      <c r="GZ313" t="str">
        <f t="shared" si="354"/>
        <v/>
      </c>
      <c r="HF313" t="str">
        <f t="shared" ca="1" si="355"/>
        <v/>
      </c>
      <c r="HG313" s="31" t="str">
        <f t="shared" si="356"/>
        <v/>
      </c>
      <c r="HM313" t="str">
        <f t="shared" ca="1" si="357"/>
        <v/>
      </c>
      <c r="HN313" t="str">
        <f t="shared" si="358"/>
        <v/>
      </c>
      <c r="HT313" t="str">
        <f t="shared" ca="1" si="359"/>
        <v/>
      </c>
      <c r="HU313" t="str">
        <f t="shared" si="360"/>
        <v/>
      </c>
      <c r="IA313" s="37" t="str">
        <f t="shared" ca="1" si="361"/>
        <v/>
      </c>
      <c r="IB313" t="str">
        <f t="shared" si="362"/>
        <v/>
      </c>
      <c r="IH313" s="37" t="str">
        <f t="shared" ca="1" si="363"/>
        <v/>
      </c>
      <c r="II313" t="str">
        <f t="shared" si="364"/>
        <v/>
      </c>
      <c r="JT313" s="26" t="str">
        <f t="shared" si="365"/>
        <v/>
      </c>
      <c r="JV313" t="str">
        <f t="shared" si="366"/>
        <v/>
      </c>
      <c r="KK313" t="str">
        <f t="shared" si="367"/>
        <v/>
      </c>
      <c r="KM313" s="31" t="str">
        <f t="shared" si="368"/>
        <v/>
      </c>
      <c r="KP313" s="38" t="str">
        <f t="shared" si="369"/>
        <v/>
      </c>
      <c r="KX313" t="str">
        <f t="shared" si="370"/>
        <v/>
      </c>
      <c r="KY313" t="str">
        <f t="shared" si="371"/>
        <v/>
      </c>
      <c r="LB313" t="str">
        <f t="shared" si="372"/>
        <v/>
      </c>
      <c r="LD313" t="str">
        <f t="shared" si="373"/>
        <v/>
      </c>
      <c r="LE313" t="str">
        <f t="shared" si="374"/>
        <v/>
      </c>
      <c r="LO313" t="str">
        <f t="shared" si="375"/>
        <v/>
      </c>
    </row>
    <row r="314" spans="1:327" ht="16" x14ac:dyDescent="0.2">
      <c r="A314" t="e">
        <f t="shared" ca="1" si="301"/>
        <v>#N/A</v>
      </c>
      <c r="E314" s="27" t="str">
        <f t="shared" ca="1" si="302"/>
        <v>Jan</v>
      </c>
      <c r="F314" s="27" t="str">
        <f t="shared" ca="1" si="303"/>
        <v>Mar</v>
      </c>
      <c r="G314" s="28" t="str">
        <f t="shared" ca="1" si="304"/>
        <v/>
      </c>
      <c r="H314" t="str">
        <f t="shared" si="305"/>
        <v/>
      </c>
      <c r="I314" s="26">
        <f t="shared" ca="1" si="306"/>
        <v>39</v>
      </c>
      <c r="L314" s="31" t="str">
        <f t="shared" si="307"/>
        <v/>
      </c>
      <c r="O314" s="26">
        <f t="shared" ca="1" si="308"/>
        <v>40</v>
      </c>
      <c r="P314" s="26" t="str">
        <f t="shared" ca="1" si="309"/>
        <v>Yes</v>
      </c>
      <c r="Q314" s="26" t="str">
        <f t="shared" ca="1" si="309"/>
        <v>No</v>
      </c>
      <c r="R314" s="26" t="str">
        <f t="shared" ca="1" si="309"/>
        <v>No</v>
      </c>
      <c r="S314" s="26" t="str">
        <f t="shared" ca="1" si="310"/>
        <v>Eskimo</v>
      </c>
      <c r="T314" s="26" t="str">
        <f t="shared" ca="1" si="311"/>
        <v>No</v>
      </c>
      <c r="U314" s="26">
        <f t="shared" ca="1" si="312"/>
        <v>3418</v>
      </c>
      <c r="X314" s="26" t="str">
        <f t="shared" ca="1" si="313"/>
        <v>Yes</v>
      </c>
      <c r="Y314" s="26" t="str">
        <f t="shared" ca="1" si="313"/>
        <v>Yes</v>
      </c>
      <c r="Z314" s="26" t="str">
        <f t="shared" ca="1" si="313"/>
        <v>Yes</v>
      </c>
      <c r="AA314" s="26" t="str">
        <f t="shared" ca="1" si="313"/>
        <v>No</v>
      </c>
      <c r="AB314" s="26" t="str">
        <f t="shared" ca="1" si="314"/>
        <v>No</v>
      </c>
      <c r="AG314" s="26" t="str">
        <f t="shared" ca="1" si="315"/>
        <v>No</v>
      </c>
      <c r="AH314" s="26" t="str">
        <f t="shared" ca="1" si="315"/>
        <v>No</v>
      </c>
      <c r="AI314" s="26" t="str">
        <f t="shared" ca="1" si="315"/>
        <v>No</v>
      </c>
      <c r="AJ314" s="26" t="str">
        <f t="shared" ca="1" si="315"/>
        <v>Yes</v>
      </c>
      <c r="AK314" s="26" t="str">
        <f t="shared" ca="1" si="316"/>
        <v>No</v>
      </c>
      <c r="AL314" s="26" t="str">
        <f t="shared" ca="1" si="316"/>
        <v>Yes</v>
      </c>
      <c r="AM314" s="26">
        <f t="shared" ca="1" si="317"/>
        <v>5</v>
      </c>
      <c r="AN314" s="26">
        <f t="shared" ca="1" si="318"/>
        <v>1</v>
      </c>
      <c r="AT314" t="str">
        <f t="shared" ca="1" si="319"/>
        <v>Male</v>
      </c>
      <c r="AU314">
        <f t="shared" ca="1" si="320"/>
        <v>2535</v>
      </c>
      <c r="AV314">
        <f t="shared" ca="1" si="321"/>
        <v>2</v>
      </c>
      <c r="AW314">
        <f t="shared" ca="1" si="322"/>
        <v>31</v>
      </c>
      <c r="AX314">
        <f t="shared" ca="1" si="323"/>
        <v>6</v>
      </c>
      <c r="BB314" t="str">
        <f t="shared" ca="1" si="324"/>
        <v>EMLUCS</v>
      </c>
      <c r="BC314" t="str">
        <f t="shared" ca="1" si="325"/>
        <v>Yes</v>
      </c>
      <c r="BD314" t="str">
        <f t="shared" ca="1" si="325"/>
        <v>Yes</v>
      </c>
      <c r="BG314" t="str">
        <f t="shared" ca="1" si="326"/>
        <v>No</v>
      </c>
      <c r="BH314">
        <f t="shared" ca="1" si="327"/>
        <v>35</v>
      </c>
      <c r="BI314">
        <f t="shared" ca="1" si="328"/>
        <v>-3</v>
      </c>
      <c r="BJ314">
        <f t="shared" ca="1" si="329"/>
        <v>5</v>
      </c>
      <c r="BK314" t="str">
        <f t="shared" si="330"/>
        <v/>
      </c>
      <c r="BL314" s="26">
        <f t="shared" ca="1" si="331"/>
        <v>7</v>
      </c>
      <c r="BO314" s="26" t="str">
        <f t="shared" ca="1" si="332"/>
        <v>No</v>
      </c>
      <c r="CD314" s="26" t="str">
        <f t="shared" ca="1" si="333"/>
        <v>Yes</v>
      </c>
      <c r="CE314" s="26" t="str">
        <f t="shared" ca="1" si="334"/>
        <v>ETT</v>
      </c>
      <c r="CI314" s="31" t="str">
        <f t="shared" si="335"/>
        <v/>
      </c>
      <c r="CJ314" s="26" t="str">
        <f t="shared" ca="1" si="336"/>
        <v>OT</v>
      </c>
      <c r="CK314" s="26" t="str">
        <f t="shared" ca="1" si="337"/>
        <v>No</v>
      </c>
      <c r="DN314" s="26" t="str">
        <f t="shared" ca="1" si="338"/>
        <v>No</v>
      </c>
      <c r="DV314" t="str">
        <f t="shared" si="339"/>
        <v/>
      </c>
      <c r="DZ314" t="str">
        <f t="shared" si="340"/>
        <v/>
      </c>
      <c r="EA314" t="str">
        <f t="shared" si="341"/>
        <v/>
      </c>
      <c r="EB314" t="str">
        <f t="shared" si="342"/>
        <v/>
      </c>
      <c r="EC314" t="str">
        <f t="shared" si="343"/>
        <v/>
      </c>
      <c r="ED314" t="str">
        <f t="shared" si="344"/>
        <v/>
      </c>
      <c r="EE314" s="34" t="str">
        <f t="shared" si="345"/>
        <v/>
      </c>
      <c r="ER314" s="32" t="str">
        <f t="shared" si="346"/>
        <v/>
      </c>
      <c r="FA314" s="31" t="str">
        <f t="shared" si="347"/>
        <v/>
      </c>
      <c r="FM314" s="31" t="str">
        <f t="shared" si="348"/>
        <v/>
      </c>
      <c r="FQ314" s="26" t="s">
        <v>349</v>
      </c>
      <c r="FR314" s="39" t="str">
        <f t="shared" ca="1" si="349"/>
        <v>NA</v>
      </c>
      <c r="GO314" t="str">
        <f t="shared" ca="1" si="350"/>
        <v/>
      </c>
      <c r="GP314" t="str">
        <f t="shared" si="351"/>
        <v/>
      </c>
      <c r="GS314" t="str">
        <f t="shared" ca="1" si="352"/>
        <v/>
      </c>
      <c r="GY314" t="str">
        <f t="shared" ca="1" si="353"/>
        <v/>
      </c>
      <c r="GZ314" t="str">
        <f t="shared" si="354"/>
        <v/>
      </c>
      <c r="HF314" t="str">
        <f t="shared" ca="1" si="355"/>
        <v/>
      </c>
      <c r="HG314" s="31" t="str">
        <f t="shared" si="356"/>
        <v/>
      </c>
      <c r="HM314" t="str">
        <f t="shared" ca="1" si="357"/>
        <v/>
      </c>
      <c r="HN314" t="str">
        <f t="shared" si="358"/>
        <v/>
      </c>
      <c r="HT314" t="str">
        <f t="shared" ca="1" si="359"/>
        <v/>
      </c>
      <c r="HU314" t="str">
        <f t="shared" si="360"/>
        <v/>
      </c>
      <c r="IA314" s="37" t="str">
        <f t="shared" ca="1" si="361"/>
        <v/>
      </c>
      <c r="IB314" t="str">
        <f t="shared" si="362"/>
        <v/>
      </c>
      <c r="IH314" s="37" t="str">
        <f t="shared" ca="1" si="363"/>
        <v/>
      </c>
      <c r="II314" t="str">
        <f t="shared" si="364"/>
        <v/>
      </c>
      <c r="JT314" s="26" t="str">
        <f t="shared" si="365"/>
        <v/>
      </c>
      <c r="JV314" t="str">
        <f t="shared" si="366"/>
        <v/>
      </c>
      <c r="KK314" t="str">
        <f t="shared" si="367"/>
        <v/>
      </c>
      <c r="KM314" s="31" t="str">
        <f t="shared" si="368"/>
        <v/>
      </c>
      <c r="KP314" s="38" t="str">
        <f t="shared" si="369"/>
        <v/>
      </c>
      <c r="KX314" t="str">
        <f t="shared" si="370"/>
        <v/>
      </c>
      <c r="KY314" t="str">
        <f t="shared" si="371"/>
        <v/>
      </c>
      <c r="LB314" t="str">
        <f t="shared" si="372"/>
        <v/>
      </c>
      <c r="LD314" t="str">
        <f t="shared" si="373"/>
        <v/>
      </c>
      <c r="LE314" t="str">
        <f t="shared" si="374"/>
        <v/>
      </c>
      <c r="LO314" t="str">
        <f t="shared" si="375"/>
        <v/>
      </c>
    </row>
    <row r="315" spans="1:327" ht="16" x14ac:dyDescent="0.2">
      <c r="A315" t="e">
        <f t="shared" ca="1" si="301"/>
        <v>#N/A</v>
      </c>
      <c r="E315" s="27" t="str">
        <f t="shared" ca="1" si="302"/>
        <v>May</v>
      </c>
      <c r="F315" s="27" t="str">
        <f t="shared" ca="1" si="303"/>
        <v>Dec</v>
      </c>
      <c r="G315" s="28" t="str">
        <f t="shared" ca="1" si="304"/>
        <v/>
      </c>
      <c r="H315" t="str">
        <f t="shared" si="305"/>
        <v/>
      </c>
      <c r="I315" s="26">
        <f t="shared" ca="1" si="306"/>
        <v>86</v>
      </c>
      <c r="L315" s="31" t="str">
        <f t="shared" si="307"/>
        <v/>
      </c>
      <c r="O315" s="26">
        <f t="shared" ca="1" si="308"/>
        <v>16</v>
      </c>
      <c r="P315" s="26" t="str">
        <f t="shared" ca="1" si="309"/>
        <v>No</v>
      </c>
      <c r="Q315" s="26" t="str">
        <f t="shared" ca="1" si="309"/>
        <v>Yes</v>
      </c>
      <c r="R315" s="26" t="str">
        <f t="shared" ca="1" si="309"/>
        <v>No</v>
      </c>
      <c r="S315" s="26" t="str">
        <f t="shared" ca="1" si="310"/>
        <v>African</v>
      </c>
      <c r="T315" s="26" t="str">
        <f t="shared" ca="1" si="311"/>
        <v>No</v>
      </c>
      <c r="U315" s="26">
        <f t="shared" ca="1" si="312"/>
        <v>3782</v>
      </c>
      <c r="X315" s="26" t="str">
        <f t="shared" ca="1" si="313"/>
        <v>Yes</v>
      </c>
      <c r="Y315" s="26" t="str">
        <f t="shared" ca="1" si="313"/>
        <v>Yes</v>
      </c>
      <c r="Z315" s="26" t="str">
        <f t="shared" ca="1" si="313"/>
        <v>No</v>
      </c>
      <c r="AA315" s="26" t="str">
        <f t="shared" ca="1" si="313"/>
        <v>No</v>
      </c>
      <c r="AB315" s="26" t="str">
        <f t="shared" ca="1" si="314"/>
        <v>No</v>
      </c>
      <c r="AG315" s="26" t="str">
        <f t="shared" ca="1" si="315"/>
        <v>No</v>
      </c>
      <c r="AH315" s="26" t="str">
        <f t="shared" ca="1" si="315"/>
        <v>No</v>
      </c>
      <c r="AI315" s="26" t="str">
        <f t="shared" ca="1" si="315"/>
        <v>No</v>
      </c>
      <c r="AJ315" s="26" t="str">
        <f t="shared" ca="1" si="315"/>
        <v>No</v>
      </c>
      <c r="AK315" s="26" t="str">
        <f t="shared" ca="1" si="316"/>
        <v>No</v>
      </c>
      <c r="AL315" s="26" t="str">
        <f t="shared" ca="1" si="316"/>
        <v>No</v>
      </c>
      <c r="AM315" s="26">
        <f t="shared" ca="1" si="317"/>
        <v>4</v>
      </c>
      <c r="AN315" s="26">
        <f t="shared" ca="1" si="318"/>
        <v>2</v>
      </c>
      <c r="AT315" t="str">
        <f t="shared" ca="1" si="319"/>
        <v>Female</v>
      </c>
      <c r="AU315">
        <f t="shared" ca="1" si="320"/>
        <v>2230</v>
      </c>
      <c r="AV315">
        <f t="shared" ca="1" si="321"/>
        <v>-1</v>
      </c>
      <c r="AW315">
        <f t="shared" ca="1" si="322"/>
        <v>36</v>
      </c>
      <c r="AX315">
        <f t="shared" ca="1" si="323"/>
        <v>6</v>
      </c>
      <c r="BB315" t="str">
        <f t="shared" ca="1" si="324"/>
        <v>Vaginal</v>
      </c>
      <c r="BC315" t="str">
        <f t="shared" ca="1" si="325"/>
        <v>Yes</v>
      </c>
      <c r="BD315" t="str">
        <f t="shared" ca="1" si="325"/>
        <v>Yes</v>
      </c>
      <c r="BG315" t="str">
        <f t="shared" ca="1" si="326"/>
        <v>Yes</v>
      </c>
      <c r="BH315">
        <f t="shared" ca="1" si="327"/>
        <v>34</v>
      </c>
      <c r="BI315">
        <f t="shared" ca="1" si="328"/>
        <v>4</v>
      </c>
      <c r="BJ315">
        <f t="shared" ca="1" si="329"/>
        <v>11</v>
      </c>
      <c r="BK315" t="str">
        <f t="shared" si="330"/>
        <v/>
      </c>
      <c r="BL315" s="26">
        <f t="shared" ca="1" si="331"/>
        <v>13</v>
      </c>
      <c r="BO315" s="26" t="str">
        <f t="shared" ca="1" si="332"/>
        <v>Yes</v>
      </c>
      <c r="CD315" s="26" t="str">
        <f t="shared" ca="1" si="333"/>
        <v>Yes</v>
      </c>
      <c r="CE315" s="26" t="str">
        <f t="shared" ca="1" si="334"/>
        <v>ETT</v>
      </c>
      <c r="CI315" s="31" t="str">
        <f t="shared" si="335"/>
        <v/>
      </c>
      <c r="CJ315" s="26" t="str">
        <f t="shared" ca="1" si="336"/>
        <v>OT</v>
      </c>
      <c r="CK315" s="26" t="str">
        <f t="shared" ca="1" si="337"/>
        <v>NA</v>
      </c>
      <c r="DN315" s="26" t="str">
        <f t="shared" ca="1" si="338"/>
        <v>No</v>
      </c>
      <c r="DV315" t="str">
        <f t="shared" si="339"/>
        <v/>
      </c>
      <c r="DZ315" t="str">
        <f t="shared" si="340"/>
        <v/>
      </c>
      <c r="EA315" t="str">
        <f t="shared" si="341"/>
        <v/>
      </c>
      <c r="EB315" t="str">
        <f t="shared" si="342"/>
        <v/>
      </c>
      <c r="EC315" t="str">
        <f t="shared" si="343"/>
        <v/>
      </c>
      <c r="ED315" t="str">
        <f t="shared" si="344"/>
        <v/>
      </c>
      <c r="EE315" s="34" t="str">
        <f t="shared" si="345"/>
        <v/>
      </c>
      <c r="ER315" s="32" t="str">
        <f t="shared" si="346"/>
        <v/>
      </c>
      <c r="FA315" s="31" t="str">
        <f t="shared" si="347"/>
        <v/>
      </c>
      <c r="FM315" s="31" t="str">
        <f t="shared" si="348"/>
        <v/>
      </c>
      <c r="FQ315" s="26" t="s">
        <v>350</v>
      </c>
      <c r="FR315" s="39" t="str">
        <f t="shared" ca="1" si="349"/>
        <v>Other</v>
      </c>
      <c r="GO315" t="str">
        <f t="shared" ca="1" si="350"/>
        <v/>
      </c>
      <c r="GP315" t="str">
        <f t="shared" si="351"/>
        <v/>
      </c>
      <c r="GS315" t="str">
        <f t="shared" ca="1" si="352"/>
        <v/>
      </c>
      <c r="GY315" t="str">
        <f t="shared" ca="1" si="353"/>
        <v/>
      </c>
      <c r="GZ315" t="str">
        <f t="shared" si="354"/>
        <v/>
      </c>
      <c r="HF315" t="str">
        <f t="shared" ca="1" si="355"/>
        <v/>
      </c>
      <c r="HG315" s="31" t="str">
        <f t="shared" si="356"/>
        <v/>
      </c>
      <c r="HM315" t="str">
        <f t="shared" ca="1" si="357"/>
        <v/>
      </c>
      <c r="HN315" t="str">
        <f t="shared" si="358"/>
        <v/>
      </c>
      <c r="HT315" t="str">
        <f t="shared" ca="1" si="359"/>
        <v/>
      </c>
      <c r="HU315" t="str">
        <f t="shared" si="360"/>
        <v/>
      </c>
      <c r="IA315" s="37" t="str">
        <f t="shared" ca="1" si="361"/>
        <v/>
      </c>
      <c r="IB315" t="str">
        <f t="shared" si="362"/>
        <v/>
      </c>
      <c r="IH315" s="37" t="str">
        <f t="shared" ca="1" si="363"/>
        <v/>
      </c>
      <c r="II315" t="str">
        <f t="shared" si="364"/>
        <v/>
      </c>
      <c r="JT315" s="26" t="str">
        <f t="shared" si="365"/>
        <v/>
      </c>
      <c r="JV315" t="str">
        <f t="shared" si="366"/>
        <v/>
      </c>
      <c r="KK315" t="str">
        <f t="shared" si="367"/>
        <v/>
      </c>
      <c r="KM315" s="31" t="str">
        <f t="shared" si="368"/>
        <v/>
      </c>
      <c r="KP315" s="38" t="str">
        <f t="shared" si="369"/>
        <v/>
      </c>
      <c r="KX315" t="str">
        <f t="shared" si="370"/>
        <v/>
      </c>
      <c r="KY315" t="str">
        <f t="shared" si="371"/>
        <v/>
      </c>
      <c r="LB315" t="str">
        <f t="shared" si="372"/>
        <v/>
      </c>
      <c r="LD315" t="str">
        <f t="shared" si="373"/>
        <v/>
      </c>
      <c r="LE315" t="str">
        <f t="shared" si="374"/>
        <v/>
      </c>
      <c r="LO315" t="str">
        <f t="shared" si="375"/>
        <v/>
      </c>
    </row>
    <row r="316" spans="1:327" ht="16" x14ac:dyDescent="0.2">
      <c r="A316" t="e">
        <f t="shared" ca="1" si="301"/>
        <v>#N/A</v>
      </c>
      <c r="E316" s="27" t="str">
        <f t="shared" ca="1" si="302"/>
        <v>Dec</v>
      </c>
      <c r="F316" s="27" t="str">
        <f t="shared" ca="1" si="303"/>
        <v>Feb</v>
      </c>
      <c r="G316" s="28" t="str">
        <f t="shared" ca="1" si="304"/>
        <v/>
      </c>
      <c r="H316" t="str">
        <f t="shared" si="305"/>
        <v/>
      </c>
      <c r="I316" s="26">
        <f t="shared" ca="1" si="306"/>
        <v>38</v>
      </c>
      <c r="L316" s="31" t="str">
        <f t="shared" si="307"/>
        <v/>
      </c>
      <c r="O316" s="26">
        <f t="shared" ca="1" si="308"/>
        <v>27</v>
      </c>
      <c r="P316" s="26" t="str">
        <f t="shared" ca="1" si="309"/>
        <v>No</v>
      </c>
      <c r="Q316" s="26" t="str">
        <f t="shared" ca="1" si="309"/>
        <v>Yes</v>
      </c>
      <c r="R316" s="26" t="str">
        <f t="shared" ca="1" si="309"/>
        <v>Yes</v>
      </c>
      <c r="S316" s="26" t="str">
        <f t="shared" ca="1" si="310"/>
        <v>Eskimo</v>
      </c>
      <c r="T316" s="26" t="str">
        <f t="shared" ca="1" si="311"/>
        <v>Yes</v>
      </c>
      <c r="U316" s="26">
        <f t="shared" ca="1" si="312"/>
        <v>3599</v>
      </c>
      <c r="X316" s="26" t="str">
        <f t="shared" ca="1" si="313"/>
        <v>Yes</v>
      </c>
      <c r="Y316" s="26" t="str">
        <f t="shared" ca="1" si="313"/>
        <v>No</v>
      </c>
      <c r="Z316" s="26" t="str">
        <f t="shared" ca="1" si="313"/>
        <v>No</v>
      </c>
      <c r="AA316" s="26" t="str">
        <f t="shared" ca="1" si="313"/>
        <v>No</v>
      </c>
      <c r="AB316" s="26" t="str">
        <f t="shared" ca="1" si="314"/>
        <v>No</v>
      </c>
      <c r="AG316" s="26" t="str">
        <f t="shared" ca="1" si="315"/>
        <v>Yes</v>
      </c>
      <c r="AH316" s="26" t="str">
        <f t="shared" ca="1" si="315"/>
        <v>Yes</v>
      </c>
      <c r="AI316" s="26" t="str">
        <f t="shared" ca="1" si="315"/>
        <v>Yes</v>
      </c>
      <c r="AJ316" s="26" t="str">
        <f t="shared" ca="1" si="315"/>
        <v>No</v>
      </c>
      <c r="AK316" s="26" t="str">
        <f t="shared" ca="1" si="316"/>
        <v>No</v>
      </c>
      <c r="AL316" s="26" t="str">
        <f t="shared" ca="1" si="316"/>
        <v>No</v>
      </c>
      <c r="AM316" s="26">
        <f t="shared" ca="1" si="317"/>
        <v>6</v>
      </c>
      <c r="AN316" s="26">
        <f t="shared" ca="1" si="318"/>
        <v>3</v>
      </c>
      <c r="AT316" t="str">
        <f t="shared" ca="1" si="319"/>
        <v>Female</v>
      </c>
      <c r="AU316">
        <f t="shared" ca="1" si="320"/>
        <v>2064</v>
      </c>
      <c r="AV316">
        <f t="shared" ca="1" si="321"/>
        <v>2</v>
      </c>
      <c r="AW316">
        <f t="shared" ca="1" si="322"/>
        <v>22</v>
      </c>
      <c r="AX316">
        <f t="shared" ca="1" si="323"/>
        <v>4</v>
      </c>
      <c r="BB316" t="str">
        <f t="shared" ca="1" si="324"/>
        <v>EMLUCS</v>
      </c>
      <c r="BC316" t="str">
        <f t="shared" ca="1" si="325"/>
        <v>No</v>
      </c>
      <c r="BD316" t="str">
        <f t="shared" ca="1" si="325"/>
        <v>Yes</v>
      </c>
      <c r="BG316" t="str">
        <f t="shared" ca="1" si="326"/>
        <v>Yes</v>
      </c>
      <c r="BH316">
        <f t="shared" ca="1" si="327"/>
        <v>35</v>
      </c>
      <c r="BI316">
        <f t="shared" ca="1" si="328"/>
        <v>-13</v>
      </c>
      <c r="BJ316">
        <f t="shared" ca="1" si="329"/>
        <v>5</v>
      </c>
      <c r="BK316" t="str">
        <f t="shared" si="330"/>
        <v/>
      </c>
      <c r="BL316" s="26">
        <f t="shared" ca="1" si="331"/>
        <v>7</v>
      </c>
      <c r="BO316" s="26" t="str">
        <f t="shared" ca="1" si="332"/>
        <v>No</v>
      </c>
      <c r="CD316" s="26" t="str">
        <f t="shared" ca="1" si="333"/>
        <v>Yes</v>
      </c>
      <c r="CE316" s="26" t="str">
        <f t="shared" ca="1" si="334"/>
        <v>MIST</v>
      </c>
      <c r="CI316" s="31" t="str">
        <f t="shared" si="335"/>
        <v/>
      </c>
      <c r="CJ316" s="26" t="str">
        <f t="shared" ca="1" si="336"/>
        <v>BS</v>
      </c>
      <c r="CK316" s="26" t="str">
        <f t="shared" ca="1" si="337"/>
        <v>Yes</v>
      </c>
      <c r="DN316" s="26" t="str">
        <f t="shared" ca="1" si="338"/>
        <v>Yes</v>
      </c>
      <c r="DV316" t="str">
        <f t="shared" si="339"/>
        <v/>
      </c>
      <c r="DZ316" t="str">
        <f t="shared" si="340"/>
        <v/>
      </c>
      <c r="EA316" t="str">
        <f t="shared" si="341"/>
        <v/>
      </c>
      <c r="EB316" t="str">
        <f t="shared" si="342"/>
        <v/>
      </c>
      <c r="EC316" t="str">
        <f t="shared" si="343"/>
        <v/>
      </c>
      <c r="ED316" t="str">
        <f t="shared" si="344"/>
        <v/>
      </c>
      <c r="EE316" s="34" t="str">
        <f t="shared" si="345"/>
        <v/>
      </c>
      <c r="ER316" s="32" t="str">
        <f t="shared" si="346"/>
        <v/>
      </c>
      <c r="FA316" s="31" t="str">
        <f t="shared" si="347"/>
        <v/>
      </c>
      <c r="FM316" s="31" t="str">
        <f t="shared" si="348"/>
        <v/>
      </c>
      <c r="FQ316" s="26" t="s">
        <v>350</v>
      </c>
      <c r="FR316" s="39" t="str">
        <f t="shared" ca="1" si="349"/>
        <v>GPC</v>
      </c>
      <c r="GO316" t="str">
        <f t="shared" ca="1" si="350"/>
        <v/>
      </c>
      <c r="GP316" t="str">
        <f t="shared" si="351"/>
        <v/>
      </c>
      <c r="GS316" t="str">
        <f t="shared" ca="1" si="352"/>
        <v/>
      </c>
      <c r="GY316" t="str">
        <f t="shared" ca="1" si="353"/>
        <v/>
      </c>
      <c r="GZ316" t="str">
        <f t="shared" si="354"/>
        <v/>
      </c>
      <c r="HF316" t="str">
        <f t="shared" ca="1" si="355"/>
        <v/>
      </c>
      <c r="HG316" s="31" t="str">
        <f t="shared" si="356"/>
        <v/>
      </c>
      <c r="HM316" t="str">
        <f t="shared" ca="1" si="357"/>
        <v/>
      </c>
      <c r="HN316" t="str">
        <f t="shared" si="358"/>
        <v/>
      </c>
      <c r="HT316" t="str">
        <f t="shared" ca="1" si="359"/>
        <v/>
      </c>
      <c r="HU316" t="str">
        <f t="shared" si="360"/>
        <v/>
      </c>
      <c r="IA316" s="37" t="str">
        <f t="shared" ca="1" si="361"/>
        <v/>
      </c>
      <c r="IB316" t="str">
        <f t="shared" si="362"/>
        <v/>
      </c>
      <c r="IH316" s="37" t="str">
        <f t="shared" ca="1" si="363"/>
        <v/>
      </c>
      <c r="II316" t="str">
        <f t="shared" si="364"/>
        <v/>
      </c>
      <c r="JT316" s="26" t="str">
        <f t="shared" si="365"/>
        <v/>
      </c>
      <c r="JV316" t="str">
        <f t="shared" si="366"/>
        <v/>
      </c>
      <c r="KK316" t="str">
        <f t="shared" si="367"/>
        <v/>
      </c>
      <c r="KM316" s="31" t="str">
        <f t="shared" si="368"/>
        <v/>
      </c>
      <c r="KP316" s="38" t="str">
        <f t="shared" si="369"/>
        <v/>
      </c>
      <c r="KX316" t="str">
        <f t="shared" si="370"/>
        <v/>
      </c>
      <c r="KY316" t="str">
        <f t="shared" si="371"/>
        <v/>
      </c>
      <c r="LB316" t="str">
        <f t="shared" si="372"/>
        <v/>
      </c>
      <c r="LD316" t="str">
        <f t="shared" si="373"/>
        <v/>
      </c>
      <c r="LE316" t="str">
        <f t="shared" si="374"/>
        <v/>
      </c>
      <c r="LO316" t="str">
        <f t="shared" si="375"/>
        <v/>
      </c>
    </row>
    <row r="317" spans="1:327" ht="16" x14ac:dyDescent="0.2">
      <c r="A317" t="e">
        <f t="shared" ca="1" si="301"/>
        <v>#N/A</v>
      </c>
      <c r="E317" s="27" t="str">
        <f t="shared" ca="1" si="302"/>
        <v>Jul</v>
      </c>
      <c r="F317" s="27" t="str">
        <f t="shared" ca="1" si="303"/>
        <v>Sep</v>
      </c>
      <c r="G317" s="28" t="str">
        <f t="shared" ca="1" si="304"/>
        <v/>
      </c>
      <c r="H317" t="str">
        <f t="shared" si="305"/>
        <v/>
      </c>
      <c r="I317" s="26">
        <f t="shared" ca="1" si="306"/>
        <v>88</v>
      </c>
      <c r="L317" s="31" t="str">
        <f t="shared" si="307"/>
        <v/>
      </c>
      <c r="O317" s="26">
        <f t="shared" ca="1" si="308"/>
        <v>28</v>
      </c>
      <c r="P317" s="26" t="str">
        <f t="shared" ca="1" si="309"/>
        <v>Yes</v>
      </c>
      <c r="Q317" s="26" t="str">
        <f t="shared" ca="1" si="309"/>
        <v>No</v>
      </c>
      <c r="R317" s="26" t="str">
        <f t="shared" ca="1" si="309"/>
        <v>Yes</v>
      </c>
      <c r="S317" s="26" t="str">
        <f t="shared" ca="1" si="310"/>
        <v>African</v>
      </c>
      <c r="T317" s="26" t="str">
        <f t="shared" ca="1" si="311"/>
        <v>Yes</v>
      </c>
      <c r="U317" s="26">
        <f t="shared" ca="1" si="312"/>
        <v>3414</v>
      </c>
      <c r="X317" s="26" t="str">
        <f t="shared" ca="1" si="313"/>
        <v>No</v>
      </c>
      <c r="Y317" s="26" t="str">
        <f t="shared" ca="1" si="313"/>
        <v>No</v>
      </c>
      <c r="Z317" s="26" t="str">
        <f t="shared" ca="1" si="313"/>
        <v>No</v>
      </c>
      <c r="AA317" s="26" t="str">
        <f t="shared" ca="1" si="313"/>
        <v>Yes</v>
      </c>
      <c r="AB317" s="26" t="str">
        <f t="shared" ca="1" si="314"/>
        <v>Yes</v>
      </c>
      <c r="AG317" s="26" t="str">
        <f t="shared" ca="1" si="315"/>
        <v>No</v>
      </c>
      <c r="AH317" s="26" t="str">
        <f t="shared" ca="1" si="315"/>
        <v>No</v>
      </c>
      <c r="AI317" s="26" t="str">
        <f t="shared" ca="1" si="315"/>
        <v>No</v>
      </c>
      <c r="AJ317" s="26" t="str">
        <f t="shared" ca="1" si="315"/>
        <v>Yes</v>
      </c>
      <c r="AK317" s="26" t="str">
        <f t="shared" ca="1" si="316"/>
        <v>Yes</v>
      </c>
      <c r="AL317" s="26" t="str">
        <f t="shared" ca="1" si="316"/>
        <v>No</v>
      </c>
      <c r="AM317" s="26">
        <f t="shared" ca="1" si="317"/>
        <v>1</v>
      </c>
      <c r="AN317" s="26">
        <f t="shared" ca="1" si="318"/>
        <v>3</v>
      </c>
      <c r="AT317" t="str">
        <f t="shared" ca="1" si="319"/>
        <v>Male</v>
      </c>
      <c r="AU317">
        <f t="shared" ca="1" si="320"/>
        <v>3042</v>
      </c>
      <c r="AV317">
        <f t="shared" ca="1" si="321"/>
        <v>2</v>
      </c>
      <c r="AW317">
        <f t="shared" ca="1" si="322"/>
        <v>39</v>
      </c>
      <c r="AX317">
        <f t="shared" ca="1" si="323"/>
        <v>0</v>
      </c>
      <c r="BB317" t="str">
        <f t="shared" ca="1" si="324"/>
        <v>INSTRUMENTAL</v>
      </c>
      <c r="BC317" t="str">
        <f t="shared" ca="1" si="325"/>
        <v>No</v>
      </c>
      <c r="BD317" t="str">
        <f t="shared" ca="1" si="325"/>
        <v>Yes</v>
      </c>
      <c r="BG317" t="str">
        <f t="shared" ca="1" si="326"/>
        <v>No</v>
      </c>
      <c r="BH317">
        <f t="shared" ca="1" si="327"/>
        <v>34</v>
      </c>
      <c r="BI317">
        <f t="shared" ca="1" si="328"/>
        <v>-1</v>
      </c>
      <c r="BJ317">
        <f t="shared" ca="1" si="329"/>
        <v>9</v>
      </c>
      <c r="BK317" t="str">
        <f t="shared" si="330"/>
        <v/>
      </c>
      <c r="BL317" s="26">
        <f t="shared" ca="1" si="331"/>
        <v>11</v>
      </c>
      <c r="BO317" s="26" t="str">
        <f t="shared" ca="1" si="332"/>
        <v>Yes</v>
      </c>
      <c r="CD317" s="26" t="str">
        <f t="shared" ca="1" si="333"/>
        <v>No</v>
      </c>
      <c r="CE317" s="26" t="str">
        <f t="shared" ca="1" si="334"/>
        <v>NA</v>
      </c>
      <c r="CI317" s="31" t="str">
        <f t="shared" si="335"/>
        <v/>
      </c>
      <c r="CJ317" s="26" t="str">
        <f t="shared" ca="1" si="336"/>
        <v>NA</v>
      </c>
      <c r="CK317" s="26" t="str">
        <f t="shared" ca="1" si="337"/>
        <v>NA</v>
      </c>
      <c r="DN317" s="26" t="str">
        <f t="shared" ca="1" si="338"/>
        <v>Yes</v>
      </c>
      <c r="DV317" t="str">
        <f t="shared" si="339"/>
        <v/>
      </c>
      <c r="DZ317" t="str">
        <f t="shared" si="340"/>
        <v/>
      </c>
      <c r="EA317" t="str">
        <f t="shared" si="341"/>
        <v/>
      </c>
      <c r="EB317" t="str">
        <f t="shared" si="342"/>
        <v/>
      </c>
      <c r="EC317" t="str">
        <f t="shared" si="343"/>
        <v/>
      </c>
      <c r="ED317" t="str">
        <f t="shared" si="344"/>
        <v/>
      </c>
      <c r="EE317" s="34" t="str">
        <f t="shared" si="345"/>
        <v/>
      </c>
      <c r="ER317" s="32" t="str">
        <f t="shared" si="346"/>
        <v/>
      </c>
      <c r="FA317" s="31" t="str">
        <f t="shared" si="347"/>
        <v/>
      </c>
      <c r="FM317" s="31" t="str">
        <f t="shared" si="348"/>
        <v/>
      </c>
      <c r="FQ317" s="26" t="s">
        <v>349</v>
      </c>
      <c r="FR317" s="39" t="str">
        <f t="shared" ca="1" si="349"/>
        <v>NA</v>
      </c>
      <c r="GO317" t="str">
        <f t="shared" ca="1" si="350"/>
        <v/>
      </c>
      <c r="GP317" t="str">
        <f t="shared" si="351"/>
        <v/>
      </c>
      <c r="GS317" t="str">
        <f t="shared" ca="1" si="352"/>
        <v/>
      </c>
      <c r="GY317" t="str">
        <f t="shared" ca="1" si="353"/>
        <v/>
      </c>
      <c r="GZ317" t="str">
        <f t="shared" si="354"/>
        <v/>
      </c>
      <c r="HF317" t="str">
        <f t="shared" ca="1" si="355"/>
        <v/>
      </c>
      <c r="HG317" s="31" t="str">
        <f t="shared" si="356"/>
        <v/>
      </c>
      <c r="HM317" t="str">
        <f t="shared" ca="1" si="357"/>
        <v/>
      </c>
      <c r="HN317" t="str">
        <f t="shared" si="358"/>
        <v/>
      </c>
      <c r="HT317" t="str">
        <f t="shared" ca="1" si="359"/>
        <v/>
      </c>
      <c r="HU317" t="str">
        <f t="shared" si="360"/>
        <v/>
      </c>
      <c r="IA317" s="37" t="str">
        <f t="shared" ca="1" si="361"/>
        <v/>
      </c>
      <c r="IB317" t="str">
        <f t="shared" si="362"/>
        <v/>
      </c>
      <c r="IH317" s="37" t="str">
        <f t="shared" ca="1" si="363"/>
        <v/>
      </c>
      <c r="II317" t="str">
        <f t="shared" si="364"/>
        <v/>
      </c>
      <c r="JT317" s="26" t="str">
        <f t="shared" si="365"/>
        <v/>
      </c>
      <c r="JV317" t="str">
        <f t="shared" si="366"/>
        <v/>
      </c>
      <c r="KK317" t="str">
        <f t="shared" si="367"/>
        <v/>
      </c>
      <c r="KM317" s="31" t="str">
        <f t="shared" si="368"/>
        <v/>
      </c>
      <c r="KP317" s="38" t="str">
        <f t="shared" si="369"/>
        <v/>
      </c>
      <c r="KX317" t="str">
        <f t="shared" si="370"/>
        <v/>
      </c>
      <c r="KY317" t="str">
        <f t="shared" si="371"/>
        <v/>
      </c>
      <c r="LB317" t="str">
        <f t="shared" si="372"/>
        <v/>
      </c>
      <c r="LD317" t="str">
        <f t="shared" si="373"/>
        <v/>
      </c>
      <c r="LE317" t="str">
        <f t="shared" si="374"/>
        <v/>
      </c>
      <c r="LO317" t="str">
        <f t="shared" si="375"/>
        <v/>
      </c>
    </row>
    <row r="318" spans="1:327" ht="16" x14ac:dyDescent="0.2">
      <c r="A318" t="e">
        <f t="shared" ca="1" si="301"/>
        <v>#N/A</v>
      </c>
      <c r="E318" s="27" t="str">
        <f t="shared" ca="1" si="302"/>
        <v>Mar</v>
      </c>
      <c r="F318" s="27" t="str">
        <f t="shared" ca="1" si="303"/>
        <v>Nov</v>
      </c>
      <c r="G318" s="28" t="str">
        <f t="shared" ca="1" si="304"/>
        <v/>
      </c>
      <c r="H318" t="str">
        <f t="shared" si="305"/>
        <v/>
      </c>
      <c r="I318" s="26">
        <f t="shared" ca="1" si="306"/>
        <v>4</v>
      </c>
      <c r="L318" s="31" t="str">
        <f t="shared" si="307"/>
        <v/>
      </c>
      <c r="O318" s="26">
        <f t="shared" ca="1" si="308"/>
        <v>29</v>
      </c>
      <c r="P318" s="26" t="str">
        <f t="shared" ca="1" si="309"/>
        <v>Yes</v>
      </c>
      <c r="Q318" s="26" t="str">
        <f t="shared" ca="1" si="309"/>
        <v>No</v>
      </c>
      <c r="R318" s="26" t="str">
        <f t="shared" ca="1" si="309"/>
        <v>No</v>
      </c>
      <c r="S318" s="26" t="str">
        <f t="shared" ca="1" si="310"/>
        <v>African</v>
      </c>
      <c r="T318" s="26" t="str">
        <f t="shared" ca="1" si="311"/>
        <v>No</v>
      </c>
      <c r="U318" s="26">
        <f t="shared" ca="1" si="312"/>
        <v>3336</v>
      </c>
      <c r="X318" s="26" t="str">
        <f t="shared" ca="1" si="313"/>
        <v>Yes</v>
      </c>
      <c r="Y318" s="26" t="str">
        <f t="shared" ca="1" si="313"/>
        <v>No</v>
      </c>
      <c r="Z318" s="26" t="str">
        <f t="shared" ca="1" si="313"/>
        <v>Yes</v>
      </c>
      <c r="AA318" s="26" t="str">
        <f t="shared" ca="1" si="313"/>
        <v>No</v>
      </c>
      <c r="AB318" s="26" t="str">
        <f t="shared" ca="1" si="314"/>
        <v>No</v>
      </c>
      <c r="AG318" s="26" t="str">
        <f t="shared" ca="1" si="315"/>
        <v>No</v>
      </c>
      <c r="AH318" s="26" t="str">
        <f t="shared" ca="1" si="315"/>
        <v>No</v>
      </c>
      <c r="AI318" s="26" t="str">
        <f t="shared" ca="1" si="315"/>
        <v>No</v>
      </c>
      <c r="AJ318" s="26" t="str">
        <f t="shared" ca="1" si="315"/>
        <v>Yes</v>
      </c>
      <c r="AK318" s="26" t="str">
        <f t="shared" ca="1" si="316"/>
        <v>No</v>
      </c>
      <c r="AL318" s="26" t="str">
        <f t="shared" ca="1" si="316"/>
        <v>No</v>
      </c>
      <c r="AM318" s="26">
        <f t="shared" ca="1" si="317"/>
        <v>7</v>
      </c>
      <c r="AN318" s="26">
        <f t="shared" ca="1" si="318"/>
        <v>2</v>
      </c>
      <c r="AT318" t="str">
        <f t="shared" ca="1" si="319"/>
        <v>Female</v>
      </c>
      <c r="AU318">
        <f t="shared" ca="1" si="320"/>
        <v>3533</v>
      </c>
      <c r="AV318">
        <f t="shared" ca="1" si="321"/>
        <v>0</v>
      </c>
      <c r="AW318">
        <f t="shared" ca="1" si="322"/>
        <v>32</v>
      </c>
      <c r="AX318">
        <f t="shared" ca="1" si="323"/>
        <v>1</v>
      </c>
      <c r="BB318" t="str">
        <f t="shared" ca="1" si="324"/>
        <v>Vaginal</v>
      </c>
      <c r="BC318" t="str">
        <f t="shared" ca="1" si="325"/>
        <v>No</v>
      </c>
      <c r="BD318" t="str">
        <f t="shared" ca="1" si="325"/>
        <v>Yes</v>
      </c>
      <c r="BG318" t="str">
        <f t="shared" ca="1" si="326"/>
        <v>No</v>
      </c>
      <c r="BH318">
        <f t="shared" ca="1" si="327"/>
        <v>34</v>
      </c>
      <c r="BI318">
        <f t="shared" ca="1" si="328"/>
        <v>-14</v>
      </c>
      <c r="BJ318">
        <f t="shared" ca="1" si="329"/>
        <v>17</v>
      </c>
      <c r="BK318" t="str">
        <f t="shared" si="330"/>
        <v/>
      </c>
      <c r="BL318" s="26">
        <f t="shared" ca="1" si="331"/>
        <v>19</v>
      </c>
      <c r="BO318" s="26" t="str">
        <f t="shared" ca="1" si="332"/>
        <v>Yes</v>
      </c>
      <c r="CD318" s="26" t="str">
        <f t="shared" ca="1" si="333"/>
        <v>Yes</v>
      </c>
      <c r="CE318" s="26" t="str">
        <f t="shared" ca="1" si="334"/>
        <v>LMA</v>
      </c>
      <c r="CI318" s="31" t="str">
        <f t="shared" si="335"/>
        <v/>
      </c>
      <c r="CJ318" s="26" t="str">
        <f t="shared" ca="1" si="336"/>
        <v>OT</v>
      </c>
      <c r="CK318" s="26" t="str">
        <f t="shared" ca="1" si="337"/>
        <v>NA</v>
      </c>
      <c r="DN318" s="26" t="str">
        <f t="shared" ca="1" si="338"/>
        <v>Yes</v>
      </c>
      <c r="DV318" t="str">
        <f t="shared" si="339"/>
        <v/>
      </c>
      <c r="DZ318" t="str">
        <f t="shared" si="340"/>
        <v/>
      </c>
      <c r="EA318" t="str">
        <f t="shared" si="341"/>
        <v/>
      </c>
      <c r="EB318" t="str">
        <f t="shared" si="342"/>
        <v/>
      </c>
      <c r="EC318" t="str">
        <f t="shared" si="343"/>
        <v/>
      </c>
      <c r="ED318" t="str">
        <f t="shared" si="344"/>
        <v/>
      </c>
      <c r="EE318" s="34" t="str">
        <f t="shared" si="345"/>
        <v/>
      </c>
      <c r="ER318" s="32" t="str">
        <f t="shared" si="346"/>
        <v/>
      </c>
      <c r="FA318" s="31" t="str">
        <f t="shared" si="347"/>
        <v/>
      </c>
      <c r="FM318" s="31" t="str">
        <f t="shared" si="348"/>
        <v/>
      </c>
      <c r="FQ318" s="26" t="s">
        <v>350</v>
      </c>
      <c r="FR318" s="39" t="str">
        <f t="shared" ca="1" si="349"/>
        <v>Other</v>
      </c>
      <c r="GO318" t="str">
        <f t="shared" ca="1" si="350"/>
        <v/>
      </c>
      <c r="GP318" t="str">
        <f t="shared" si="351"/>
        <v/>
      </c>
      <c r="GS318" t="str">
        <f t="shared" ca="1" si="352"/>
        <v/>
      </c>
      <c r="GY318" t="str">
        <f t="shared" ca="1" si="353"/>
        <v/>
      </c>
      <c r="GZ318" t="str">
        <f t="shared" si="354"/>
        <v/>
      </c>
      <c r="HF318" t="str">
        <f t="shared" ca="1" si="355"/>
        <v/>
      </c>
      <c r="HG318" s="31" t="str">
        <f t="shared" si="356"/>
        <v/>
      </c>
      <c r="HM318" t="str">
        <f t="shared" ca="1" si="357"/>
        <v/>
      </c>
      <c r="HN318" t="str">
        <f t="shared" si="358"/>
        <v/>
      </c>
      <c r="HT318" t="str">
        <f t="shared" ca="1" si="359"/>
        <v/>
      </c>
      <c r="HU318" t="str">
        <f t="shared" si="360"/>
        <v/>
      </c>
      <c r="IA318" s="37" t="str">
        <f t="shared" ca="1" si="361"/>
        <v/>
      </c>
      <c r="IB318" t="str">
        <f t="shared" si="362"/>
        <v/>
      </c>
      <c r="IH318" s="37" t="str">
        <f t="shared" ca="1" si="363"/>
        <v/>
      </c>
      <c r="II318" t="str">
        <f t="shared" si="364"/>
        <v/>
      </c>
      <c r="JT318" s="26" t="str">
        <f t="shared" si="365"/>
        <v/>
      </c>
      <c r="JV318" t="str">
        <f t="shared" si="366"/>
        <v/>
      </c>
      <c r="KK318" t="str">
        <f t="shared" si="367"/>
        <v/>
      </c>
      <c r="KM318" s="31" t="str">
        <f t="shared" si="368"/>
        <v/>
      </c>
      <c r="KP318" s="38" t="str">
        <f t="shared" si="369"/>
        <v/>
      </c>
      <c r="KX318" t="str">
        <f t="shared" si="370"/>
        <v/>
      </c>
      <c r="KY318" t="str">
        <f t="shared" si="371"/>
        <v/>
      </c>
      <c r="LB318" t="str">
        <f t="shared" si="372"/>
        <v/>
      </c>
      <c r="LD318" t="str">
        <f t="shared" si="373"/>
        <v/>
      </c>
      <c r="LE318" t="str">
        <f t="shared" si="374"/>
        <v/>
      </c>
      <c r="LO318" t="str">
        <f t="shared" si="375"/>
        <v/>
      </c>
    </row>
    <row r="319" spans="1:327" ht="16" x14ac:dyDescent="0.2">
      <c r="A319" t="e">
        <f t="shared" ca="1" si="301"/>
        <v>#N/A</v>
      </c>
      <c r="E319" s="27" t="str">
        <f t="shared" ca="1" si="302"/>
        <v>Mar</v>
      </c>
      <c r="F319" s="27" t="str">
        <f t="shared" ca="1" si="303"/>
        <v>Nov</v>
      </c>
      <c r="G319" s="28" t="str">
        <f t="shared" ca="1" si="304"/>
        <v/>
      </c>
      <c r="H319" t="str">
        <f t="shared" si="305"/>
        <v/>
      </c>
      <c r="I319" s="26">
        <f t="shared" ca="1" si="306"/>
        <v>92</v>
      </c>
      <c r="L319" s="31" t="str">
        <f t="shared" si="307"/>
        <v/>
      </c>
      <c r="O319" s="26">
        <f t="shared" ca="1" si="308"/>
        <v>41</v>
      </c>
      <c r="P319" s="26" t="str">
        <f t="shared" ca="1" si="309"/>
        <v>No</v>
      </c>
      <c r="Q319" s="26" t="str">
        <f t="shared" ca="1" si="309"/>
        <v>Yes</v>
      </c>
      <c r="R319" s="26" t="str">
        <f t="shared" ca="1" si="309"/>
        <v>No</v>
      </c>
      <c r="S319" s="26" t="str">
        <f t="shared" ca="1" si="310"/>
        <v>Caucasian</v>
      </c>
      <c r="T319" s="26" t="str">
        <f t="shared" ca="1" si="311"/>
        <v>Yes</v>
      </c>
      <c r="U319" s="26">
        <f t="shared" ca="1" si="312"/>
        <v>3937</v>
      </c>
      <c r="X319" s="26" t="str">
        <f t="shared" ca="1" si="313"/>
        <v>Yes</v>
      </c>
      <c r="Y319" s="26" t="str">
        <f t="shared" ca="1" si="313"/>
        <v>No</v>
      </c>
      <c r="Z319" s="26" t="str">
        <f t="shared" ca="1" si="313"/>
        <v>No</v>
      </c>
      <c r="AA319" s="26" t="str">
        <f t="shared" ca="1" si="313"/>
        <v>Yes</v>
      </c>
      <c r="AB319" s="26" t="str">
        <f t="shared" ca="1" si="314"/>
        <v>Yes</v>
      </c>
      <c r="AG319" s="26" t="str">
        <f t="shared" ca="1" si="315"/>
        <v>No</v>
      </c>
      <c r="AH319" s="26" t="str">
        <f t="shared" ca="1" si="315"/>
        <v>Yes</v>
      </c>
      <c r="AI319" s="26" t="str">
        <f t="shared" ca="1" si="315"/>
        <v>No</v>
      </c>
      <c r="AJ319" s="26" t="str">
        <f t="shared" ca="1" si="315"/>
        <v>No</v>
      </c>
      <c r="AK319" s="26" t="str">
        <f t="shared" ca="1" si="316"/>
        <v>Yes</v>
      </c>
      <c r="AL319" s="26" t="str">
        <f t="shared" ca="1" si="316"/>
        <v>Yes</v>
      </c>
      <c r="AM319" s="26">
        <f t="shared" ca="1" si="317"/>
        <v>2</v>
      </c>
      <c r="AN319" s="26">
        <f t="shared" ca="1" si="318"/>
        <v>3</v>
      </c>
      <c r="AT319" t="str">
        <f t="shared" ca="1" si="319"/>
        <v>Female</v>
      </c>
      <c r="AU319">
        <f t="shared" ca="1" si="320"/>
        <v>2824</v>
      </c>
      <c r="AV319">
        <f t="shared" ca="1" si="321"/>
        <v>-2</v>
      </c>
      <c r="AW319">
        <f t="shared" ca="1" si="322"/>
        <v>32</v>
      </c>
      <c r="AX319">
        <f t="shared" ca="1" si="323"/>
        <v>4</v>
      </c>
      <c r="BB319" t="str">
        <f t="shared" ca="1" si="324"/>
        <v>Vaginal</v>
      </c>
      <c r="BC319" t="str">
        <f t="shared" ca="1" si="325"/>
        <v>No</v>
      </c>
      <c r="BD319" t="str">
        <f t="shared" ca="1" si="325"/>
        <v>No</v>
      </c>
      <c r="BG319" t="str">
        <f t="shared" ca="1" si="326"/>
        <v>No</v>
      </c>
      <c r="BH319">
        <f t="shared" ca="1" si="327"/>
        <v>37</v>
      </c>
      <c r="BI319">
        <f t="shared" ca="1" si="328"/>
        <v>-1</v>
      </c>
      <c r="BJ319">
        <f t="shared" ca="1" si="329"/>
        <v>16</v>
      </c>
      <c r="BK319" t="str">
        <f t="shared" si="330"/>
        <v/>
      </c>
      <c r="BL319" s="26">
        <f t="shared" ca="1" si="331"/>
        <v>18</v>
      </c>
      <c r="BO319" s="26" t="str">
        <f t="shared" ca="1" si="332"/>
        <v>Yes</v>
      </c>
      <c r="CD319" s="26" t="str">
        <f t="shared" ca="1" si="333"/>
        <v>No</v>
      </c>
      <c r="CE319" s="26" t="str">
        <f t="shared" ca="1" si="334"/>
        <v>NA</v>
      </c>
      <c r="CI319" s="31" t="str">
        <f t="shared" si="335"/>
        <v/>
      </c>
      <c r="CJ319" s="26" t="str">
        <f t="shared" ca="1" si="336"/>
        <v>NA</v>
      </c>
      <c r="CK319" s="26" t="str">
        <f t="shared" ca="1" si="337"/>
        <v>NA</v>
      </c>
      <c r="DN319" s="26" t="str">
        <f t="shared" ca="1" si="338"/>
        <v>Yes</v>
      </c>
      <c r="DV319" t="str">
        <f t="shared" si="339"/>
        <v/>
      </c>
      <c r="DZ319" t="str">
        <f t="shared" si="340"/>
        <v/>
      </c>
      <c r="EA319" t="str">
        <f t="shared" si="341"/>
        <v/>
      </c>
      <c r="EB319" t="str">
        <f t="shared" si="342"/>
        <v/>
      </c>
      <c r="EC319" t="str">
        <f t="shared" si="343"/>
        <v/>
      </c>
      <c r="ED319" t="str">
        <f t="shared" si="344"/>
        <v/>
      </c>
      <c r="EE319" s="34" t="str">
        <f t="shared" si="345"/>
        <v/>
      </c>
      <c r="ER319" s="32" t="str">
        <f t="shared" si="346"/>
        <v/>
      </c>
      <c r="FA319" s="31" t="str">
        <f t="shared" si="347"/>
        <v/>
      </c>
      <c r="FM319" s="31" t="str">
        <f t="shared" si="348"/>
        <v/>
      </c>
      <c r="FQ319" s="26" t="s">
        <v>349</v>
      </c>
      <c r="FR319" s="39" t="str">
        <f t="shared" ca="1" si="349"/>
        <v>NA</v>
      </c>
      <c r="GO319" t="str">
        <f t="shared" ca="1" si="350"/>
        <v/>
      </c>
      <c r="GP319" t="str">
        <f t="shared" si="351"/>
        <v/>
      </c>
      <c r="GS319" t="str">
        <f t="shared" ca="1" si="352"/>
        <v/>
      </c>
      <c r="GY319" t="str">
        <f t="shared" ca="1" si="353"/>
        <v/>
      </c>
      <c r="GZ319" t="str">
        <f t="shared" si="354"/>
        <v/>
      </c>
      <c r="HF319" t="str">
        <f t="shared" ca="1" si="355"/>
        <v/>
      </c>
      <c r="HG319" s="31" t="str">
        <f t="shared" si="356"/>
        <v/>
      </c>
      <c r="HM319" t="str">
        <f t="shared" ca="1" si="357"/>
        <v/>
      </c>
      <c r="HN319" t="str">
        <f t="shared" si="358"/>
        <v/>
      </c>
      <c r="HT319" t="str">
        <f t="shared" ca="1" si="359"/>
        <v/>
      </c>
      <c r="HU319" t="str">
        <f t="shared" si="360"/>
        <v/>
      </c>
      <c r="IA319" s="37" t="str">
        <f t="shared" ca="1" si="361"/>
        <v/>
      </c>
      <c r="IB319" t="str">
        <f t="shared" si="362"/>
        <v/>
      </c>
      <c r="IH319" s="37" t="str">
        <f t="shared" ca="1" si="363"/>
        <v/>
      </c>
      <c r="II319" t="str">
        <f t="shared" si="364"/>
        <v/>
      </c>
      <c r="JT319" s="26" t="str">
        <f t="shared" si="365"/>
        <v/>
      </c>
      <c r="JV319" t="str">
        <f t="shared" si="366"/>
        <v/>
      </c>
      <c r="KK319" t="str">
        <f t="shared" si="367"/>
        <v/>
      </c>
      <c r="KM319" s="31" t="str">
        <f t="shared" si="368"/>
        <v/>
      </c>
      <c r="KP319" s="38" t="str">
        <f t="shared" si="369"/>
        <v/>
      </c>
      <c r="KX319" t="str">
        <f t="shared" si="370"/>
        <v/>
      </c>
      <c r="KY319" t="str">
        <f t="shared" si="371"/>
        <v/>
      </c>
      <c r="LB319" t="str">
        <f t="shared" si="372"/>
        <v/>
      </c>
      <c r="LD319" t="str">
        <f t="shared" si="373"/>
        <v/>
      </c>
      <c r="LE319" t="str">
        <f t="shared" si="374"/>
        <v/>
      </c>
      <c r="LO319" t="str">
        <f t="shared" si="375"/>
        <v/>
      </c>
    </row>
    <row r="320" spans="1:327" ht="16" x14ac:dyDescent="0.2">
      <c r="A320" t="e">
        <f t="shared" ca="1" si="301"/>
        <v>#N/A</v>
      </c>
      <c r="E320" s="27" t="str">
        <f t="shared" ca="1" si="302"/>
        <v>May</v>
      </c>
      <c r="F320" s="27" t="str">
        <f t="shared" ca="1" si="303"/>
        <v>Apr</v>
      </c>
      <c r="G320" s="28" t="str">
        <f t="shared" ca="1" si="304"/>
        <v/>
      </c>
      <c r="H320" t="str">
        <f t="shared" si="305"/>
        <v/>
      </c>
      <c r="I320" s="26">
        <f t="shared" ca="1" si="306"/>
        <v>25</v>
      </c>
      <c r="L320" s="31" t="str">
        <f t="shared" si="307"/>
        <v/>
      </c>
      <c r="O320" s="26">
        <f t="shared" ca="1" si="308"/>
        <v>20</v>
      </c>
      <c r="P320" s="26" t="str">
        <f t="shared" ca="1" si="309"/>
        <v>Yes</v>
      </c>
      <c r="Q320" s="26" t="str">
        <f t="shared" ca="1" si="309"/>
        <v>Yes</v>
      </c>
      <c r="R320" s="26" t="str">
        <f t="shared" ca="1" si="309"/>
        <v>Yes</v>
      </c>
      <c r="S320" s="26" t="str">
        <f t="shared" ca="1" si="310"/>
        <v>Eskimo</v>
      </c>
      <c r="T320" s="26" t="str">
        <f t="shared" ca="1" si="311"/>
        <v>Yes</v>
      </c>
      <c r="U320" s="26">
        <f t="shared" ca="1" si="312"/>
        <v>3519</v>
      </c>
      <c r="X320" s="26" t="str">
        <f t="shared" ca="1" si="313"/>
        <v>No</v>
      </c>
      <c r="Y320" s="26" t="str">
        <f t="shared" ca="1" si="313"/>
        <v>No</v>
      </c>
      <c r="Z320" s="26" t="str">
        <f t="shared" ca="1" si="313"/>
        <v>No</v>
      </c>
      <c r="AA320" s="26" t="str">
        <f t="shared" ca="1" si="313"/>
        <v>Yes</v>
      </c>
      <c r="AB320" s="26" t="str">
        <f t="shared" ca="1" si="314"/>
        <v>Yes</v>
      </c>
      <c r="AG320" s="26" t="str">
        <f t="shared" ca="1" si="315"/>
        <v>Yes</v>
      </c>
      <c r="AH320" s="26" t="str">
        <f t="shared" ca="1" si="315"/>
        <v>No</v>
      </c>
      <c r="AI320" s="26" t="str">
        <f t="shared" ca="1" si="315"/>
        <v>No</v>
      </c>
      <c r="AJ320" s="26" t="str">
        <f t="shared" ca="1" si="315"/>
        <v>No</v>
      </c>
      <c r="AK320" s="26" t="str">
        <f t="shared" ca="1" si="316"/>
        <v>No</v>
      </c>
      <c r="AL320" s="26" t="str">
        <f t="shared" ca="1" si="316"/>
        <v>No</v>
      </c>
      <c r="AM320" s="26">
        <f t="shared" ca="1" si="317"/>
        <v>3</v>
      </c>
      <c r="AN320" s="26">
        <f t="shared" ca="1" si="318"/>
        <v>3</v>
      </c>
      <c r="AT320" t="str">
        <f t="shared" ca="1" si="319"/>
        <v>Male</v>
      </c>
      <c r="AU320">
        <f t="shared" ca="1" si="320"/>
        <v>3141</v>
      </c>
      <c r="AV320">
        <f t="shared" ca="1" si="321"/>
        <v>0</v>
      </c>
      <c r="AW320">
        <f t="shared" ca="1" si="322"/>
        <v>31</v>
      </c>
      <c r="AX320">
        <f t="shared" ca="1" si="323"/>
        <v>6</v>
      </c>
      <c r="BB320" t="str">
        <f t="shared" ca="1" si="324"/>
        <v>Vaginal</v>
      </c>
      <c r="BC320" t="str">
        <f t="shared" ca="1" si="325"/>
        <v>No</v>
      </c>
      <c r="BD320" t="str">
        <f t="shared" ca="1" si="325"/>
        <v>Yes</v>
      </c>
      <c r="BG320" t="str">
        <f t="shared" ca="1" si="326"/>
        <v>No</v>
      </c>
      <c r="BH320">
        <f t="shared" ca="1" si="327"/>
        <v>36</v>
      </c>
      <c r="BI320">
        <f t="shared" ca="1" si="328"/>
        <v>-8</v>
      </c>
      <c r="BJ320">
        <f t="shared" ca="1" si="329"/>
        <v>10</v>
      </c>
      <c r="BK320" t="str">
        <f t="shared" si="330"/>
        <v/>
      </c>
      <c r="BL320" s="26">
        <f t="shared" ca="1" si="331"/>
        <v>12</v>
      </c>
      <c r="BO320" s="26" t="str">
        <f t="shared" ca="1" si="332"/>
        <v>Yes</v>
      </c>
      <c r="CD320" s="26" t="str">
        <f t="shared" ca="1" si="333"/>
        <v>No</v>
      </c>
      <c r="CE320" s="26" t="str">
        <f t="shared" ca="1" si="334"/>
        <v>NA</v>
      </c>
      <c r="CI320" s="31" t="str">
        <f t="shared" si="335"/>
        <v/>
      </c>
      <c r="CJ320" s="26" t="str">
        <f t="shared" ca="1" si="336"/>
        <v>NA</v>
      </c>
      <c r="CK320" s="26" t="str">
        <f t="shared" ca="1" si="337"/>
        <v>No</v>
      </c>
      <c r="DN320" s="26" t="str">
        <f t="shared" ca="1" si="338"/>
        <v>No</v>
      </c>
      <c r="DV320" t="str">
        <f t="shared" si="339"/>
        <v/>
      </c>
      <c r="DZ320" t="str">
        <f t="shared" si="340"/>
        <v/>
      </c>
      <c r="EA320" t="str">
        <f t="shared" si="341"/>
        <v/>
      </c>
      <c r="EB320" t="str">
        <f t="shared" si="342"/>
        <v/>
      </c>
      <c r="EC320" t="str">
        <f t="shared" si="343"/>
        <v/>
      </c>
      <c r="ED320" t="str">
        <f t="shared" si="344"/>
        <v/>
      </c>
      <c r="EE320" s="34" t="str">
        <f t="shared" si="345"/>
        <v/>
      </c>
      <c r="ER320" s="32" t="str">
        <f t="shared" si="346"/>
        <v/>
      </c>
      <c r="FA320" s="31" t="str">
        <f t="shared" si="347"/>
        <v/>
      </c>
      <c r="FM320" s="31" t="str">
        <f t="shared" si="348"/>
        <v/>
      </c>
      <c r="FQ320" s="26" t="s">
        <v>349</v>
      </c>
      <c r="FR320" s="39" t="str">
        <f t="shared" ca="1" si="349"/>
        <v>NA</v>
      </c>
      <c r="GO320" t="str">
        <f t="shared" ca="1" si="350"/>
        <v/>
      </c>
      <c r="GP320" t="str">
        <f t="shared" si="351"/>
        <v/>
      </c>
      <c r="GS320" t="str">
        <f t="shared" ca="1" si="352"/>
        <v/>
      </c>
      <c r="GY320" t="str">
        <f t="shared" ca="1" si="353"/>
        <v/>
      </c>
      <c r="GZ320" t="str">
        <f t="shared" si="354"/>
        <v/>
      </c>
      <c r="HF320" t="str">
        <f t="shared" ca="1" si="355"/>
        <v/>
      </c>
      <c r="HG320" s="31" t="str">
        <f t="shared" si="356"/>
        <v/>
      </c>
      <c r="HM320" t="str">
        <f t="shared" ca="1" si="357"/>
        <v/>
      </c>
      <c r="HN320" t="str">
        <f t="shared" si="358"/>
        <v/>
      </c>
      <c r="HT320" t="str">
        <f t="shared" ca="1" si="359"/>
        <v/>
      </c>
      <c r="HU320" t="str">
        <f t="shared" si="360"/>
        <v/>
      </c>
      <c r="IA320" s="37" t="str">
        <f t="shared" ca="1" si="361"/>
        <v/>
      </c>
      <c r="IB320" t="str">
        <f t="shared" si="362"/>
        <v/>
      </c>
      <c r="IH320" s="37" t="str">
        <f t="shared" ca="1" si="363"/>
        <v/>
      </c>
      <c r="II320" t="str">
        <f t="shared" si="364"/>
        <v/>
      </c>
      <c r="JT320" s="26" t="str">
        <f t="shared" si="365"/>
        <v/>
      </c>
      <c r="JV320" t="str">
        <f t="shared" si="366"/>
        <v/>
      </c>
      <c r="KK320" t="str">
        <f t="shared" si="367"/>
        <v/>
      </c>
      <c r="KM320" s="31" t="str">
        <f t="shared" si="368"/>
        <v/>
      </c>
      <c r="KP320" s="38" t="str">
        <f t="shared" si="369"/>
        <v/>
      </c>
      <c r="KX320" t="str">
        <f t="shared" si="370"/>
        <v/>
      </c>
      <c r="KY320" t="str">
        <f t="shared" si="371"/>
        <v/>
      </c>
      <c r="LB320" t="str">
        <f t="shared" si="372"/>
        <v/>
      </c>
      <c r="LD320" t="str">
        <f t="shared" si="373"/>
        <v/>
      </c>
      <c r="LE320" t="str">
        <f t="shared" si="374"/>
        <v/>
      </c>
      <c r="LO320" t="str">
        <f t="shared" si="375"/>
        <v/>
      </c>
    </row>
    <row r="321" spans="1:327" ht="16" x14ac:dyDescent="0.2">
      <c r="A321" t="e">
        <f t="shared" ca="1" si="301"/>
        <v>#N/A</v>
      </c>
      <c r="E321" s="27" t="str">
        <f t="shared" ca="1" si="302"/>
        <v>Feb</v>
      </c>
      <c r="F321" s="27" t="str">
        <f t="shared" ca="1" si="303"/>
        <v>Nov</v>
      </c>
      <c r="G321" s="28" t="str">
        <f t="shared" ca="1" si="304"/>
        <v/>
      </c>
      <c r="H321" t="str">
        <f t="shared" si="305"/>
        <v/>
      </c>
      <c r="I321" s="26">
        <f t="shared" ca="1" si="306"/>
        <v>36</v>
      </c>
      <c r="L321" s="31" t="str">
        <f t="shared" si="307"/>
        <v/>
      </c>
      <c r="O321" s="26">
        <f t="shared" ca="1" si="308"/>
        <v>40</v>
      </c>
      <c r="P321" s="26" t="str">
        <f t="shared" ca="1" si="309"/>
        <v>Yes</v>
      </c>
      <c r="Q321" s="26" t="str">
        <f t="shared" ca="1" si="309"/>
        <v>Yes</v>
      </c>
      <c r="R321" s="26" t="str">
        <f t="shared" ca="1" si="309"/>
        <v>No</v>
      </c>
      <c r="S321" s="26" t="str">
        <f t="shared" ca="1" si="310"/>
        <v>Eskimo</v>
      </c>
      <c r="T321" s="26" t="str">
        <f t="shared" ca="1" si="311"/>
        <v>No</v>
      </c>
      <c r="U321" s="26">
        <f t="shared" ca="1" si="312"/>
        <v>3814</v>
      </c>
      <c r="X321" s="26" t="str">
        <f t="shared" ca="1" si="313"/>
        <v>Yes</v>
      </c>
      <c r="Y321" s="26" t="str">
        <f t="shared" ca="1" si="313"/>
        <v>Yes</v>
      </c>
      <c r="Z321" s="26" t="str">
        <f t="shared" ca="1" si="313"/>
        <v>No</v>
      </c>
      <c r="AA321" s="26" t="str">
        <f t="shared" ca="1" si="313"/>
        <v>Yes</v>
      </c>
      <c r="AB321" s="26" t="str">
        <f t="shared" ca="1" si="314"/>
        <v>No</v>
      </c>
      <c r="AG321" s="26" t="str">
        <f t="shared" ca="1" si="315"/>
        <v>Yes</v>
      </c>
      <c r="AH321" s="26" t="str">
        <f t="shared" ca="1" si="315"/>
        <v>No</v>
      </c>
      <c r="AI321" s="26" t="str">
        <f t="shared" ca="1" si="315"/>
        <v>Yes</v>
      </c>
      <c r="AJ321" s="26" t="str">
        <f t="shared" ca="1" si="315"/>
        <v>No</v>
      </c>
      <c r="AK321" s="26" t="str">
        <f t="shared" ca="1" si="316"/>
        <v>Yes</v>
      </c>
      <c r="AL321" s="26" t="str">
        <f t="shared" ca="1" si="316"/>
        <v>Yes</v>
      </c>
      <c r="AM321" s="26">
        <f t="shared" ca="1" si="317"/>
        <v>1</v>
      </c>
      <c r="AN321" s="26">
        <f t="shared" ca="1" si="318"/>
        <v>3</v>
      </c>
      <c r="AT321" t="str">
        <f t="shared" ca="1" si="319"/>
        <v>Male</v>
      </c>
      <c r="AU321">
        <f t="shared" ca="1" si="320"/>
        <v>1061</v>
      </c>
      <c r="AV321">
        <f t="shared" ca="1" si="321"/>
        <v>-3</v>
      </c>
      <c r="AW321">
        <f t="shared" ca="1" si="322"/>
        <v>30</v>
      </c>
      <c r="AX321">
        <f t="shared" ca="1" si="323"/>
        <v>5</v>
      </c>
      <c r="BB321" t="str">
        <f t="shared" ca="1" si="324"/>
        <v>INSTRUMENTAL</v>
      </c>
      <c r="BC321" t="str">
        <f t="shared" ca="1" si="325"/>
        <v>No</v>
      </c>
      <c r="BD321" t="str">
        <f t="shared" ca="1" si="325"/>
        <v>No</v>
      </c>
      <c r="BG321" t="str">
        <f t="shared" ca="1" si="326"/>
        <v>No</v>
      </c>
      <c r="BH321">
        <f t="shared" ca="1" si="327"/>
        <v>38</v>
      </c>
      <c r="BI321">
        <f t="shared" ca="1" si="328"/>
        <v>-18</v>
      </c>
      <c r="BJ321">
        <f t="shared" ca="1" si="329"/>
        <v>4</v>
      </c>
      <c r="BK321" t="str">
        <f t="shared" si="330"/>
        <v/>
      </c>
      <c r="BL321" s="26">
        <f t="shared" ca="1" si="331"/>
        <v>6</v>
      </c>
      <c r="BO321" s="26" t="str">
        <f t="shared" ca="1" si="332"/>
        <v>No</v>
      </c>
      <c r="CD321" s="26" t="str">
        <f t="shared" ca="1" si="333"/>
        <v>No</v>
      </c>
      <c r="CE321" s="26" t="str">
        <f t="shared" ca="1" si="334"/>
        <v>NA</v>
      </c>
      <c r="CI321" s="31" t="str">
        <f t="shared" si="335"/>
        <v/>
      </c>
      <c r="CJ321" s="26" t="str">
        <f t="shared" ca="1" si="336"/>
        <v>NA</v>
      </c>
      <c r="CK321" s="26" t="str">
        <f t="shared" ca="1" si="337"/>
        <v>No</v>
      </c>
      <c r="DN321" s="26" t="str">
        <f t="shared" ca="1" si="338"/>
        <v>Yes</v>
      </c>
      <c r="DV321" t="str">
        <f t="shared" si="339"/>
        <v/>
      </c>
      <c r="DZ321" t="str">
        <f t="shared" si="340"/>
        <v/>
      </c>
      <c r="EA321" t="str">
        <f t="shared" si="341"/>
        <v/>
      </c>
      <c r="EB321" t="str">
        <f t="shared" si="342"/>
        <v/>
      </c>
      <c r="EC321" t="str">
        <f t="shared" si="343"/>
        <v/>
      </c>
      <c r="ED321" t="str">
        <f t="shared" si="344"/>
        <v/>
      </c>
      <c r="EE321" s="34" t="str">
        <f t="shared" si="345"/>
        <v/>
      </c>
      <c r="ER321" s="32" t="str">
        <f t="shared" si="346"/>
        <v/>
      </c>
      <c r="FA321" s="31" t="str">
        <f t="shared" si="347"/>
        <v/>
      </c>
      <c r="FM321" s="31" t="str">
        <f t="shared" si="348"/>
        <v/>
      </c>
      <c r="FQ321" s="26" t="s">
        <v>350</v>
      </c>
      <c r="FR321" s="39" t="str">
        <f t="shared" ca="1" si="349"/>
        <v>GNB</v>
      </c>
      <c r="GO321" t="str">
        <f t="shared" ca="1" si="350"/>
        <v/>
      </c>
      <c r="GP321" t="str">
        <f t="shared" si="351"/>
        <v/>
      </c>
      <c r="GS321" t="str">
        <f t="shared" ca="1" si="352"/>
        <v/>
      </c>
      <c r="GY321" t="str">
        <f t="shared" ca="1" si="353"/>
        <v/>
      </c>
      <c r="GZ321" t="str">
        <f t="shared" si="354"/>
        <v/>
      </c>
      <c r="HF321" t="str">
        <f t="shared" ca="1" si="355"/>
        <v/>
      </c>
      <c r="HG321" s="31" t="str">
        <f t="shared" si="356"/>
        <v/>
      </c>
      <c r="HM321" t="str">
        <f t="shared" ca="1" si="357"/>
        <v/>
      </c>
      <c r="HN321" t="str">
        <f t="shared" si="358"/>
        <v/>
      </c>
      <c r="HT321" t="str">
        <f t="shared" ca="1" si="359"/>
        <v/>
      </c>
      <c r="HU321" t="str">
        <f t="shared" si="360"/>
        <v/>
      </c>
      <c r="IA321" s="37" t="str">
        <f t="shared" ca="1" si="361"/>
        <v/>
      </c>
      <c r="IB321" t="str">
        <f t="shared" si="362"/>
        <v/>
      </c>
      <c r="IH321" s="37" t="str">
        <f t="shared" ca="1" si="363"/>
        <v/>
      </c>
      <c r="II321" t="str">
        <f t="shared" si="364"/>
        <v/>
      </c>
      <c r="JT321" s="26" t="str">
        <f t="shared" si="365"/>
        <v/>
      </c>
      <c r="JV321" t="str">
        <f t="shared" si="366"/>
        <v/>
      </c>
      <c r="KK321" t="str">
        <f t="shared" si="367"/>
        <v/>
      </c>
      <c r="KM321" s="31" t="str">
        <f t="shared" si="368"/>
        <v/>
      </c>
      <c r="KP321" s="38" t="str">
        <f t="shared" si="369"/>
        <v/>
      </c>
      <c r="KX321" t="str">
        <f t="shared" si="370"/>
        <v/>
      </c>
      <c r="KY321" t="str">
        <f t="shared" si="371"/>
        <v/>
      </c>
      <c r="LB321" t="str">
        <f t="shared" si="372"/>
        <v/>
      </c>
      <c r="LD321" t="str">
        <f t="shared" si="373"/>
        <v/>
      </c>
      <c r="LE321" t="str">
        <f t="shared" si="374"/>
        <v/>
      </c>
      <c r="LO321" t="str">
        <f t="shared" si="375"/>
        <v/>
      </c>
    </row>
    <row r="322" spans="1:327" ht="16" x14ac:dyDescent="0.2">
      <c r="A322" t="e">
        <f t="shared" ca="1" si="301"/>
        <v>#N/A</v>
      </c>
      <c r="E322" s="27" t="str">
        <f t="shared" ca="1" si="302"/>
        <v>Jun</v>
      </c>
      <c r="F322" s="27" t="str">
        <f t="shared" ca="1" si="303"/>
        <v>Mar</v>
      </c>
      <c r="G322" s="28" t="str">
        <f t="shared" ca="1" si="304"/>
        <v/>
      </c>
      <c r="H322" t="str">
        <f t="shared" si="305"/>
        <v/>
      </c>
      <c r="I322" s="26">
        <f t="shared" ca="1" si="306"/>
        <v>95</v>
      </c>
      <c r="L322" s="31" t="str">
        <f t="shared" si="307"/>
        <v/>
      </c>
      <c r="O322" s="26">
        <f t="shared" ca="1" si="308"/>
        <v>37</v>
      </c>
      <c r="P322" s="26" t="str">
        <f t="shared" ca="1" si="309"/>
        <v>No</v>
      </c>
      <c r="Q322" s="26" t="str">
        <f t="shared" ca="1" si="309"/>
        <v>Yes</v>
      </c>
      <c r="R322" s="26" t="str">
        <f t="shared" ca="1" si="309"/>
        <v>Yes</v>
      </c>
      <c r="S322" s="26" t="str">
        <f t="shared" ca="1" si="310"/>
        <v>Eskimo</v>
      </c>
      <c r="T322" s="26" t="str">
        <f t="shared" ca="1" si="311"/>
        <v>Yes</v>
      </c>
      <c r="U322" s="26">
        <f t="shared" ca="1" si="312"/>
        <v>3850</v>
      </c>
      <c r="X322" s="26" t="str">
        <f t="shared" ca="1" si="313"/>
        <v>No</v>
      </c>
      <c r="Y322" s="26" t="str">
        <f t="shared" ca="1" si="313"/>
        <v>No</v>
      </c>
      <c r="Z322" s="26" t="str">
        <f t="shared" ca="1" si="313"/>
        <v>No</v>
      </c>
      <c r="AA322" s="26" t="str">
        <f t="shared" ref="AA322:AB385" ca="1" si="376">CHOOSE(RANDBETWEEN(1,2), "Yes", "No")</f>
        <v>Yes</v>
      </c>
      <c r="AB322" s="26" t="str">
        <f t="shared" ca="1" si="314"/>
        <v>No</v>
      </c>
      <c r="AG322" s="26" t="str">
        <f t="shared" ca="1" si="315"/>
        <v>Yes</v>
      </c>
      <c r="AH322" s="26" t="str">
        <f t="shared" ca="1" si="315"/>
        <v>No</v>
      </c>
      <c r="AI322" s="26" t="str">
        <f t="shared" ca="1" si="315"/>
        <v>No</v>
      </c>
      <c r="AJ322" s="26" t="str">
        <f t="shared" ref="AJ322:AL385" ca="1" si="377">CHOOSE(RANDBETWEEN(1,2), "Yes", "No")</f>
        <v>Yes</v>
      </c>
      <c r="AK322" s="26" t="str">
        <f t="shared" ca="1" si="316"/>
        <v>No</v>
      </c>
      <c r="AL322" s="26" t="str">
        <f t="shared" ca="1" si="316"/>
        <v>No</v>
      </c>
      <c r="AM322" s="26">
        <f t="shared" ca="1" si="317"/>
        <v>9</v>
      </c>
      <c r="AN322" s="26">
        <f t="shared" ca="1" si="318"/>
        <v>1</v>
      </c>
      <c r="AT322" t="str">
        <f t="shared" ca="1" si="319"/>
        <v>Male</v>
      </c>
      <c r="AU322">
        <f t="shared" ca="1" si="320"/>
        <v>1780</v>
      </c>
      <c r="AV322">
        <f t="shared" ca="1" si="321"/>
        <v>-1</v>
      </c>
      <c r="AW322">
        <f t="shared" ca="1" si="322"/>
        <v>28</v>
      </c>
      <c r="AX322">
        <f t="shared" ca="1" si="323"/>
        <v>0</v>
      </c>
      <c r="BB322" t="str">
        <f t="shared" ca="1" si="324"/>
        <v>Vaginal</v>
      </c>
      <c r="BC322" t="str">
        <f t="shared" ca="1" si="325"/>
        <v>Yes</v>
      </c>
      <c r="BD322" t="str">
        <f t="shared" ca="1" si="325"/>
        <v>No</v>
      </c>
      <c r="BG322" t="str">
        <f t="shared" ca="1" si="326"/>
        <v>No</v>
      </c>
      <c r="BH322">
        <f t="shared" ca="1" si="327"/>
        <v>36</v>
      </c>
      <c r="BI322">
        <f t="shared" ca="1" si="328"/>
        <v>3</v>
      </c>
      <c r="BJ322">
        <f t="shared" ca="1" si="329"/>
        <v>8</v>
      </c>
      <c r="BK322" t="str">
        <f t="shared" si="330"/>
        <v/>
      </c>
      <c r="BL322" s="26">
        <f t="shared" ca="1" si="331"/>
        <v>10</v>
      </c>
      <c r="BO322" s="26" t="str">
        <f t="shared" ca="1" si="332"/>
        <v>No</v>
      </c>
      <c r="CD322" s="26" t="str">
        <f t="shared" ca="1" si="333"/>
        <v>No</v>
      </c>
      <c r="CE322" s="26" t="str">
        <f t="shared" ca="1" si="334"/>
        <v>NA</v>
      </c>
      <c r="CI322" s="31" t="str">
        <f t="shared" si="335"/>
        <v/>
      </c>
      <c r="CJ322" s="26" t="str">
        <f t="shared" ca="1" si="336"/>
        <v>NA</v>
      </c>
      <c r="CK322" s="26" t="str">
        <f t="shared" ca="1" si="337"/>
        <v>Yes</v>
      </c>
      <c r="DN322" s="26" t="str">
        <f t="shared" ca="1" si="338"/>
        <v>Yes</v>
      </c>
      <c r="DV322" t="str">
        <f t="shared" si="339"/>
        <v/>
      </c>
      <c r="DZ322" t="str">
        <f t="shared" si="340"/>
        <v/>
      </c>
      <c r="EA322" t="str">
        <f t="shared" si="341"/>
        <v/>
      </c>
      <c r="EB322" t="str">
        <f t="shared" si="342"/>
        <v/>
      </c>
      <c r="EC322" t="str">
        <f t="shared" si="343"/>
        <v/>
      </c>
      <c r="ED322" t="str">
        <f t="shared" si="344"/>
        <v/>
      </c>
      <c r="EE322" s="34" t="str">
        <f t="shared" si="345"/>
        <v/>
      </c>
      <c r="ER322" s="32" t="str">
        <f t="shared" si="346"/>
        <v/>
      </c>
      <c r="FA322" s="31" t="str">
        <f t="shared" si="347"/>
        <v/>
      </c>
      <c r="FM322" s="31" t="str">
        <f t="shared" si="348"/>
        <v/>
      </c>
      <c r="FQ322" s="26" t="s">
        <v>350</v>
      </c>
      <c r="FR322" s="39" t="str">
        <f t="shared" ca="1" si="349"/>
        <v>CONS</v>
      </c>
      <c r="GO322" t="str">
        <f t="shared" ca="1" si="350"/>
        <v/>
      </c>
      <c r="GP322" t="str">
        <f t="shared" si="351"/>
        <v/>
      </c>
      <c r="GS322" t="str">
        <f t="shared" ca="1" si="352"/>
        <v/>
      </c>
      <c r="GY322" t="str">
        <f t="shared" ca="1" si="353"/>
        <v/>
      </c>
      <c r="GZ322" t="str">
        <f t="shared" si="354"/>
        <v/>
      </c>
      <c r="HF322" t="str">
        <f t="shared" ca="1" si="355"/>
        <v/>
      </c>
      <c r="HG322" s="31" t="str">
        <f t="shared" si="356"/>
        <v/>
      </c>
      <c r="HM322" t="str">
        <f t="shared" ca="1" si="357"/>
        <v/>
      </c>
      <c r="HN322" t="str">
        <f t="shared" si="358"/>
        <v/>
      </c>
      <c r="HT322" t="str">
        <f t="shared" ca="1" si="359"/>
        <v/>
      </c>
      <c r="HU322" t="str">
        <f t="shared" si="360"/>
        <v/>
      </c>
      <c r="IA322" s="37" t="str">
        <f t="shared" ca="1" si="361"/>
        <v/>
      </c>
      <c r="IB322" t="str">
        <f t="shared" si="362"/>
        <v/>
      </c>
      <c r="IH322" s="37" t="str">
        <f t="shared" ca="1" si="363"/>
        <v/>
      </c>
      <c r="II322" t="str">
        <f t="shared" si="364"/>
        <v/>
      </c>
      <c r="JT322" s="26" t="str">
        <f t="shared" si="365"/>
        <v/>
      </c>
      <c r="JV322" t="str">
        <f t="shared" si="366"/>
        <v/>
      </c>
      <c r="KK322" t="str">
        <f t="shared" si="367"/>
        <v/>
      </c>
      <c r="KM322" s="31" t="str">
        <f t="shared" si="368"/>
        <v/>
      </c>
      <c r="KP322" s="38" t="str">
        <f t="shared" si="369"/>
        <v/>
      </c>
      <c r="KX322" t="str">
        <f t="shared" si="370"/>
        <v/>
      </c>
      <c r="KY322" t="str">
        <f t="shared" si="371"/>
        <v/>
      </c>
      <c r="LB322" t="str">
        <f t="shared" si="372"/>
        <v/>
      </c>
      <c r="LD322" t="str">
        <f t="shared" si="373"/>
        <v/>
      </c>
      <c r="LE322" t="str">
        <f t="shared" si="374"/>
        <v/>
      </c>
      <c r="LO322" t="str">
        <f t="shared" si="375"/>
        <v/>
      </c>
    </row>
    <row r="323" spans="1:327" ht="16" x14ac:dyDescent="0.2">
      <c r="A323" t="e">
        <f t="shared" ref="A323:A386" ca="1" si="378">_xlfn.IFS($F323=1,"Q1",$F323=2,"Q1",$F323=3,"Q1",$F323=4,"Q2",$F323=5,"Q2",$F323=6,"Q2",$F323=7,"Q3",$F323=8,"Q3",$F323=9,"Q3",$F323=10,"Q4",$F323=11,"Q4",$F323=12,"Q4",F323="","")</f>
        <v>#N/A</v>
      </c>
      <c r="E323" s="27" t="str">
        <f t="shared" ref="E323:E386" ca="1" si="379">CHOOSE(RANDBETWEEN(1,12), "Jan", "Feb", "Mar", "Apr", "May", "Jun", "Jul", "Aug", "Sep", "Oct", "Nov", "Dec")</f>
        <v>Mar</v>
      </c>
      <c r="F323" s="27" t="str">
        <f t="shared" ref="F323:F386" ca="1" si="380">CHOOSE(RANDBETWEEN(1,12), "Jan", "Feb", "Mar", "Apr", "May", "Jun", "Jul", "Aug", "Sep", "Oct", "Nov", "Dec")</f>
        <v>May</v>
      </c>
      <c r="G323" s="28" t="str">
        <f t="shared" ref="G323:G386" ca="1" si="381">IF($AP323&gt;1, TODAY(), "")</f>
        <v/>
      </c>
      <c r="H323" t="str">
        <f t="shared" ref="H323:H386" si="382">IF($AP323, INT(($G323-$AP323)/7+$AW323)&amp;" weeks"&amp;IF(MOD($G323-$AP323+$AX323,7)=0,"",", "&amp;MOD($G323-$AP323+$AX323,7)&amp;" days"), "")</f>
        <v/>
      </c>
      <c r="I323" s="26">
        <f t="shared" ref="I323:I386" ca="1" si="383">RANDBETWEEN(1,100)</f>
        <v>91</v>
      </c>
      <c r="L323" s="31" t="str">
        <f t="shared" ref="L323:L386" si="384">IF($J323, (IF($AQ323&gt;$K323, $AP323-$J323, $AP323-J323-1)+IF($AQ323&gt;$K323, $AQ323-$K323, $AQ323+1-$K323))*24, "")</f>
        <v/>
      </c>
      <c r="O323" s="26">
        <f t="shared" ref="O323:O386" ca="1" si="385">RANDBETWEEN(16,50)</f>
        <v>33</v>
      </c>
      <c r="P323" s="26" t="str">
        <f t="shared" ref="P323:R386" ca="1" si="386">CHOOSE(RANDBETWEEN(1,2), "Yes", "No")</f>
        <v>No</v>
      </c>
      <c r="Q323" s="26" t="str">
        <f t="shared" ca="1" si="386"/>
        <v>Yes</v>
      </c>
      <c r="R323" s="26" t="str">
        <f t="shared" ca="1" si="386"/>
        <v>No</v>
      </c>
      <c r="S323" s="26" t="str">
        <f t="shared" ref="S323:S386" ca="1" si="387">CHOOSE(RANDBETWEEN(1,5), "Caucasian", "Asian", "Hispanic", "African", "Eskimo")</f>
        <v>Hispanic</v>
      </c>
      <c r="T323" s="26" t="str">
        <f t="shared" ref="T323:T386" ca="1" si="388">CHOOSE(RANDBETWEEN(1,2), "Yes", "No")</f>
        <v>No</v>
      </c>
      <c r="U323" s="26">
        <f t="shared" ref="U323:U386" ca="1" si="389">RANDBETWEEN(3000,3999)</f>
        <v>3034</v>
      </c>
      <c r="X323" s="26" t="str">
        <f t="shared" ref="X323:AB386" ca="1" si="390">CHOOSE(RANDBETWEEN(1,2), "Yes", "No")</f>
        <v>Yes</v>
      </c>
      <c r="Y323" s="26" t="str">
        <f t="shared" ca="1" si="390"/>
        <v>No</v>
      </c>
      <c r="Z323" s="26" t="str">
        <f t="shared" ca="1" si="390"/>
        <v>No</v>
      </c>
      <c r="AA323" s="26" t="str">
        <f t="shared" ca="1" si="376"/>
        <v>Yes</v>
      </c>
      <c r="AB323" s="26" t="str">
        <f t="shared" ca="1" si="376"/>
        <v>No</v>
      </c>
      <c r="AG323" s="26" t="str">
        <f t="shared" ref="AG323:AL386" ca="1" si="391">CHOOSE(RANDBETWEEN(1,2), "Yes", "No")</f>
        <v>No</v>
      </c>
      <c r="AH323" s="26" t="str">
        <f t="shared" ca="1" si="391"/>
        <v>Yes</v>
      </c>
      <c r="AI323" s="26" t="str">
        <f t="shared" ca="1" si="391"/>
        <v>No</v>
      </c>
      <c r="AJ323" s="26" t="str">
        <f t="shared" ca="1" si="377"/>
        <v>No</v>
      </c>
      <c r="AK323" s="26" t="str">
        <f t="shared" ca="1" si="377"/>
        <v>No</v>
      </c>
      <c r="AL323" s="26" t="str">
        <f t="shared" ca="1" si="377"/>
        <v>No</v>
      </c>
      <c r="AM323" s="26">
        <f t="shared" ref="AM323:AM386" ca="1" si="392">RANDBETWEEN(1,10)</f>
        <v>3</v>
      </c>
      <c r="AN323" s="26">
        <f t="shared" ref="AN323:AN386" ca="1" si="393">RANDBETWEEN(1,3)</f>
        <v>3</v>
      </c>
      <c r="AT323" t="str">
        <f t="shared" ref="AT323:AT386" ca="1" si="394">CHOOSE(RANDBETWEEN(1,2), "Male", "Female")</f>
        <v>Male</v>
      </c>
      <c r="AU323">
        <f t="shared" ref="AU323:AU386" ca="1" si="395">RANDBETWEEN(500,4000)</f>
        <v>967</v>
      </c>
      <c r="AV323">
        <f t="shared" ref="AV323:AV386" ca="1" si="396">RANDBETWEEN(-3,3)</f>
        <v>0</v>
      </c>
      <c r="AW323">
        <f t="shared" ref="AW323:AW386" ca="1" si="397">RANDBETWEEN(22,40)</f>
        <v>30</v>
      </c>
      <c r="AX323">
        <f t="shared" ref="AX323:AX386" ca="1" si="398">RANDBETWEEN(0,6)</f>
        <v>5</v>
      </c>
      <c r="BB323" t="str">
        <f t="shared" ref="BB323:BB386" ca="1" si="399">CHOOSE(RANDBETWEEN(1,4), "Vaginal", "EMLUCS", "ELUCS", "INSTRUMENTAL")</f>
        <v>INSTRUMENTAL</v>
      </c>
      <c r="BC323" t="str">
        <f t="shared" ref="BC323:BD386" ca="1" si="400">CHOOSE(RANDBETWEEN(1,2), "Yes", "No")</f>
        <v>Yes</v>
      </c>
      <c r="BD323" t="str">
        <f t="shared" ca="1" si="400"/>
        <v>No</v>
      </c>
      <c r="BG323" t="str">
        <f t="shared" ref="BG323:BG386" ca="1" si="401">CHOOSE(RANDBETWEEN(1,2), "Yes", "No")</f>
        <v>Yes</v>
      </c>
      <c r="BH323">
        <f t="shared" ref="BH323:BH386" ca="1" si="402">RANDBETWEEN(34,38.5)</f>
        <v>35</v>
      </c>
      <c r="BI323">
        <f t="shared" ref="BI323:BI386" ca="1" si="403">RANDBETWEEN(-20,4)</f>
        <v>-18</v>
      </c>
      <c r="BJ323">
        <f t="shared" ref="BJ323:BJ386" ca="1" si="404">RANDBETWEEN(0,20)</f>
        <v>0</v>
      </c>
      <c r="BK323" t="str">
        <f t="shared" ref="BK323:BK386" si="405">IF($AP323, _xlfn.IFS($BJ323&gt;$BL323,$BJ323,$BJ323&lt;$BL323,$BL323), "")</f>
        <v/>
      </c>
      <c r="BL323" s="26" t="str">
        <f t="shared" ref="BL323:BL386" ca="1" si="406">IF(BJ323&gt;3, BJ323+2, "NA")</f>
        <v>NA</v>
      </c>
      <c r="BO323" s="26" t="str">
        <f t="shared" ref="BO323:BO386" ca="1" si="407">IF(BL323&gt;10,"Yes","No")</f>
        <v>Yes</v>
      </c>
      <c r="CD323" s="26" t="str">
        <f t="shared" ref="CD323:CD386" ca="1" si="408">CHOOSE(RANDBETWEEN(1,2), "Yes", "No")</f>
        <v>Yes</v>
      </c>
      <c r="CE323" s="26" t="str">
        <f t="shared" ref="CE323:CE386" ca="1" si="409">IF(CD323="Yes",(CHOOSE(RANDBETWEEN(1,3), "ETT", "MIST","LMA")),"NA")</f>
        <v>ETT</v>
      </c>
      <c r="CI323" s="31" t="str">
        <f t="shared" ref="CI323:CI386" si="410">IF($CF323, (IF($CG323&gt;$AQ323,$CF323-$AP323,$CF323-$AP323-1)+IF($CG323&gt;$AQ323, $CG323-$AQ323, $CG323+1-$AQ323))*24, "")</f>
        <v/>
      </c>
      <c r="CJ323" s="26" t="str">
        <f t="shared" ref="CJ323:CJ386" ca="1" si="411">IF(CD323="Yes",(CHOOSE(RANDBETWEEN(1,3), "BS", "NICU","OT")),"NA")</f>
        <v>NICU</v>
      </c>
      <c r="CK323" s="26" t="str">
        <f t="shared" ref="CK323:CK386" ca="1" si="412">IF(AW323&lt;32,(CHOOSE(RANDBETWEEN(1,2), "Yes", "No")),"NA")</f>
        <v>Yes</v>
      </c>
      <c r="DN323" s="26" t="str">
        <f t="shared" ref="DN323:DN386" ca="1" si="413">CHOOSE(RANDBETWEEN(1,2), "Yes", "No")</f>
        <v>No</v>
      </c>
      <c r="DV323" t="str">
        <f t="shared" ref="DV323:DV386" si="414">IF(DT323, (IF(DU323&gt;AQ323,DT323-AP323,DT323-AP323-1)+IF(DU323&gt;AQ323, DU323-AQ323, DU323+1-AQ323))*24, "")</f>
        <v/>
      </c>
      <c r="DZ323" t="str">
        <f t="shared" ref="DZ323:DZ386" si="415">IF($DW323, (IF($DY323&gt;$DU323,$DX323-$DT323,$DX323-$DT323-1)+IF($DY323&gt;$DU323, $DY323-$DU323, $DY323+1-$DU323))*24, "")</f>
        <v/>
      </c>
      <c r="EA323" t="str">
        <f t="shared" ref="EA323:EA386" si="416">_xlfn.IFS($DT323,IF($DW323&gt;0, COUNTIF($DZ323,"&gt;72"), 1),$DT323="","")</f>
        <v/>
      </c>
      <c r="EB323" t="str">
        <f t="shared" ref="EB323:EB386" si="417">_xlfn.IFS($DT323,IF($DW323&gt;0, COUNTIF($DZ323,"&gt;168"), 1),$DT323="","")</f>
        <v/>
      </c>
      <c r="EC323" t="str">
        <f t="shared" ref="EC323:EC386" si="418">IF($DQ323,$DQ323- $AP323+1, "")</f>
        <v/>
      </c>
      <c r="ED323" t="str">
        <f t="shared" ref="ED323:ED386" si="419">IF($DQ323, INT(($DQ323-$AP323)/7+$AW323), "")</f>
        <v/>
      </c>
      <c r="EE323" s="34" t="str">
        <f t="shared" ref="EE323:EE386" si="420">IF($DQ323, INT(($DQ323-$AP323)/7+$AW323)&amp;" weeks"&amp;IF(MOD($DQ323-$AP323+$AX323,7)=0,"",", "&amp;MOD($DQ323-$AP323+$AX323,7)&amp;" days"), "")</f>
        <v/>
      </c>
      <c r="ER323" s="32" t="str">
        <f t="shared" ref="ER323:ER386" si="421">IF($AP323, $AP323+245-(($AW323*7)+$AX323), "")</f>
        <v/>
      </c>
      <c r="FA323" s="31" t="str">
        <f t="shared" ref="FA323:FA386" si="422">IF(EZ323, EZ323-AP323+1, "")</f>
        <v/>
      </c>
      <c r="FM323" s="31" t="str">
        <f t="shared" ref="FM323:FM386" si="423">IF($FK323, (IF($FL323&gt;$AQ323,$FK323-$AP323,$FK323-$AP323-1)+IF($FL323&gt;$AQ323, $FL323-$AQ323, $FL323+1-$AQ323))*24, "")</f>
        <v/>
      </c>
      <c r="FQ323" s="26" t="s">
        <v>349</v>
      </c>
      <c r="FR323" s="39" t="str">
        <f t="shared" ref="FR323:FR386" ca="1" si="424">IF(FQ323="Yes",(CHOOSE(RANDBETWEEN(1,4), "CONS", "GPC","GNB", "Other")),"NA")</f>
        <v>NA</v>
      </c>
      <c r="GO323" t="str">
        <f t="shared" ref="GO323:GO386" ca="1" si="425">IF($GM323, IF($GN323, ($GN323-$GM323+1), (TODAY()-$GM323+1)), "")</f>
        <v/>
      </c>
      <c r="GP323" t="str">
        <f t="shared" ref="GP323:GP386" si="426">IF($GN323, $GN323-$AP323+1, "")</f>
        <v/>
      </c>
      <c r="GS323" t="str">
        <f t="shared" ref="GS323:GS386" ca="1" si="427">IF($GQ323, IF($GR323, ($GR323-$GQ323+1), (TODAY()-$GQ323+1)), "")</f>
        <v/>
      </c>
      <c r="GY323" t="str">
        <f t="shared" ref="GY323:GY386" ca="1" si="428">IF($GU323, IF($GW323, ($GW323-$GU323+1), (TODAY()-$GU323+1)), "")</f>
        <v/>
      </c>
      <c r="GZ323" t="str">
        <f t="shared" ref="GZ323:GZ386" si="429">IF($GW323, $GW323-$AP323+1, "")</f>
        <v/>
      </c>
      <c r="HF323" t="str">
        <f t="shared" ref="HF323:HF386" ca="1" si="430">IF($HB323, IF($HD323, ($HD323-$HB323+1), (TODAY()-$HB323+1)), "")</f>
        <v/>
      </c>
      <c r="HG323" s="31" t="str">
        <f t="shared" ref="HG323:HG386" si="431">IF($HD323, $HD323-$AP323+1, "")</f>
        <v/>
      </c>
      <c r="HM323" t="str">
        <f t="shared" ref="HM323:HM386" ca="1" si="432">IF($HI323, IF($HK323, ($HK323-$HI323+1), (TODAY()-$HI323+1)), "")</f>
        <v/>
      </c>
      <c r="HN323" t="str">
        <f t="shared" ref="HN323:HN386" si="433">IF($HK323, $HK323-$AP323+1, "")</f>
        <v/>
      </c>
      <c r="HT323" t="str">
        <f t="shared" ref="HT323:HT386" ca="1" si="434">IF($HP323, IF($HR323, ($HR323-$HP323+1), (TODAY()-$HP323+1)), "")</f>
        <v/>
      </c>
      <c r="HU323" t="str">
        <f t="shared" ref="HU323:HU386" si="435">IF($HR323, $HR323-$AP323+1, "")</f>
        <v/>
      </c>
      <c r="IA323" s="37" t="str">
        <f t="shared" ref="IA323:IA386" ca="1" si="436">IF($HW323, IF($HY323, ($HY323-$HW323+1), (TODAY()-$HW323+1)), "")</f>
        <v/>
      </c>
      <c r="IB323" t="str">
        <f t="shared" ref="IB323:IB386" si="437">IF($HY323, $HY323-$AP323+1, "")</f>
        <v/>
      </c>
      <c r="IH323" s="37" t="str">
        <f t="shared" ref="IH323:IH386" ca="1" si="438">IF($ID323, IF($IF323, ($IF323-$ID323+1), (TODAY()-$ID323+1)), "")</f>
        <v/>
      </c>
      <c r="II323" t="str">
        <f t="shared" ref="II323:II386" si="439">IF($IF323, $IF323-$AP323+1, "")</f>
        <v/>
      </c>
      <c r="JT323" s="26" t="str">
        <f t="shared" ref="JT323:JT386" si="440">$JV323</f>
        <v/>
      </c>
      <c r="JV323" t="str">
        <f t="shared" ref="JV323:JV386" si="441">IF($JP323, IF($JU323&gt;0, (IF($JS323&gt;$JQ323,$JR323-$JP323,$JR323-$JP323-1)+IF($JS323&gt;$JQ323, $JS323-$JQ323, $JS323+1-$JQ323))*24, "Manual entry"),  "")</f>
        <v/>
      </c>
      <c r="KK323" t="str">
        <f t="shared" ref="KK323:KK386" si="442">IF($KJ323,$KJ323-$AP323+1,"")</f>
        <v/>
      </c>
      <c r="KM323" s="31" t="str">
        <f t="shared" ref="KM323:KM386" si="443">IF($KL323,$KL323-$AP323+1,"")</f>
        <v/>
      </c>
      <c r="KP323" s="38" t="str">
        <f t="shared" ref="KP323:KP386" si="444">IF(KO323, KO323-AV323, "")</f>
        <v/>
      </c>
      <c r="KX323" t="str">
        <f t="shared" ref="KX323:KX386" si="445">IF(AP323, IF(OR(KT323&gt;2, KU323&gt;2), 1, 0), "")</f>
        <v/>
      </c>
      <c r="KY323" t="str">
        <f t="shared" ref="KY323:KY386" si="446">IF(AP323, IF(OR(KT323&gt;0, KU323&gt;0), 1, 0), "")</f>
        <v/>
      </c>
      <c r="LB323" t="str">
        <f t="shared" ref="LB323:LB386" si="447">IF(AP323, IF(OR($KZ323&gt;0, $LA323&gt;0), 1, 0), "")</f>
        <v/>
      </c>
      <c r="LD323" t="str">
        <f t="shared" ref="LD323:LD386" si="448">IF(AP323, _xlfn.IFS(IL323=3,1,IQ323=3,1,IV323=3,1,JA323=3,1,JF323=3,1,JK323=3,1,(IL323+IQ323+IV323+JA323+JF323+JK323)&lt;1,0), "")</f>
        <v/>
      </c>
      <c r="LE323" t="str">
        <f t="shared" ref="LE323:LE386" si="449">IF(AP323, _xlfn.IFS($KX323=1,1,$LB323=1,1,$LD323=1,1,$KX323+$LB323+$LD323&lt;1,0), "")</f>
        <v/>
      </c>
      <c r="LO323" t="str">
        <f t="shared" ref="LO323:LO386" si="450">IF($LN323, IF($MB323, IF($LP323&gt;$MB323, 0, "error"), 1), "")</f>
        <v/>
      </c>
    </row>
    <row r="324" spans="1:327" ht="16" x14ac:dyDescent="0.2">
      <c r="A324" t="e">
        <f t="shared" ca="1" si="378"/>
        <v>#N/A</v>
      </c>
      <c r="E324" s="27" t="str">
        <f t="shared" ca="1" si="379"/>
        <v>Mar</v>
      </c>
      <c r="F324" s="27" t="str">
        <f t="shared" ca="1" si="380"/>
        <v>Sep</v>
      </c>
      <c r="G324" s="28" t="str">
        <f t="shared" ca="1" si="381"/>
        <v/>
      </c>
      <c r="H324" t="str">
        <f t="shared" si="382"/>
        <v/>
      </c>
      <c r="I324" s="26">
        <f t="shared" ca="1" si="383"/>
        <v>57</v>
      </c>
      <c r="L324" s="31" t="str">
        <f t="shared" si="384"/>
        <v/>
      </c>
      <c r="O324" s="26">
        <f t="shared" ca="1" si="385"/>
        <v>21</v>
      </c>
      <c r="P324" s="26" t="str">
        <f t="shared" ca="1" si="386"/>
        <v>No</v>
      </c>
      <c r="Q324" s="26" t="str">
        <f t="shared" ca="1" si="386"/>
        <v>No</v>
      </c>
      <c r="R324" s="26" t="str">
        <f t="shared" ca="1" si="386"/>
        <v>No</v>
      </c>
      <c r="S324" s="26" t="str">
        <f t="shared" ca="1" si="387"/>
        <v>Hispanic</v>
      </c>
      <c r="T324" s="26" t="str">
        <f t="shared" ca="1" si="388"/>
        <v>No</v>
      </c>
      <c r="U324" s="26">
        <f t="shared" ca="1" si="389"/>
        <v>3602</v>
      </c>
      <c r="X324" s="26" t="str">
        <f t="shared" ca="1" si="390"/>
        <v>No</v>
      </c>
      <c r="Y324" s="26" t="str">
        <f t="shared" ca="1" si="390"/>
        <v>No</v>
      </c>
      <c r="Z324" s="26" t="str">
        <f t="shared" ca="1" si="390"/>
        <v>No</v>
      </c>
      <c r="AA324" s="26" t="str">
        <f t="shared" ca="1" si="376"/>
        <v>No</v>
      </c>
      <c r="AB324" s="26" t="str">
        <f t="shared" ca="1" si="376"/>
        <v>Yes</v>
      </c>
      <c r="AG324" s="26" t="str">
        <f t="shared" ca="1" si="391"/>
        <v>No</v>
      </c>
      <c r="AH324" s="26" t="str">
        <f t="shared" ca="1" si="391"/>
        <v>No</v>
      </c>
      <c r="AI324" s="26" t="str">
        <f t="shared" ca="1" si="391"/>
        <v>No</v>
      </c>
      <c r="AJ324" s="26" t="str">
        <f t="shared" ca="1" si="377"/>
        <v>Yes</v>
      </c>
      <c r="AK324" s="26" t="str">
        <f t="shared" ca="1" si="377"/>
        <v>Yes</v>
      </c>
      <c r="AL324" s="26" t="str">
        <f t="shared" ca="1" si="377"/>
        <v>Yes</v>
      </c>
      <c r="AM324" s="26">
        <f t="shared" ca="1" si="392"/>
        <v>3</v>
      </c>
      <c r="AN324" s="26">
        <f t="shared" ca="1" si="393"/>
        <v>2</v>
      </c>
      <c r="AT324" t="str">
        <f t="shared" ca="1" si="394"/>
        <v>Female</v>
      </c>
      <c r="AU324">
        <f t="shared" ca="1" si="395"/>
        <v>1895</v>
      </c>
      <c r="AV324">
        <f t="shared" ca="1" si="396"/>
        <v>0</v>
      </c>
      <c r="AW324">
        <f t="shared" ca="1" si="397"/>
        <v>32</v>
      </c>
      <c r="AX324">
        <f t="shared" ca="1" si="398"/>
        <v>5</v>
      </c>
      <c r="BB324" t="str">
        <f t="shared" ca="1" si="399"/>
        <v>EMLUCS</v>
      </c>
      <c r="BC324" t="str">
        <f t="shared" ca="1" si="400"/>
        <v>No</v>
      </c>
      <c r="BD324" t="str">
        <f t="shared" ca="1" si="400"/>
        <v>No</v>
      </c>
      <c r="BG324" t="str">
        <f t="shared" ca="1" si="401"/>
        <v>No</v>
      </c>
      <c r="BH324">
        <f t="shared" ca="1" si="402"/>
        <v>36</v>
      </c>
      <c r="BI324">
        <f t="shared" ca="1" si="403"/>
        <v>-1</v>
      </c>
      <c r="BJ324">
        <f t="shared" ca="1" si="404"/>
        <v>15</v>
      </c>
      <c r="BK324" t="str">
        <f t="shared" si="405"/>
        <v/>
      </c>
      <c r="BL324" s="26">
        <f t="shared" ca="1" si="406"/>
        <v>17</v>
      </c>
      <c r="BO324" s="26" t="str">
        <f t="shared" ca="1" si="407"/>
        <v>Yes</v>
      </c>
      <c r="CD324" s="26" t="str">
        <f t="shared" ca="1" si="408"/>
        <v>No</v>
      </c>
      <c r="CE324" s="26" t="str">
        <f t="shared" ca="1" si="409"/>
        <v>NA</v>
      </c>
      <c r="CI324" s="31" t="str">
        <f t="shared" si="410"/>
        <v/>
      </c>
      <c r="CJ324" s="26" t="str">
        <f t="shared" ca="1" si="411"/>
        <v>NA</v>
      </c>
      <c r="CK324" s="26" t="str">
        <f t="shared" ca="1" si="412"/>
        <v>NA</v>
      </c>
      <c r="DN324" s="26" t="str">
        <f t="shared" ca="1" si="413"/>
        <v>No</v>
      </c>
      <c r="DV324" t="str">
        <f t="shared" si="414"/>
        <v/>
      </c>
      <c r="DZ324" t="str">
        <f t="shared" si="415"/>
        <v/>
      </c>
      <c r="EA324" t="str">
        <f t="shared" si="416"/>
        <v/>
      </c>
      <c r="EB324" t="str">
        <f t="shared" si="417"/>
        <v/>
      </c>
      <c r="EC324" t="str">
        <f t="shared" si="418"/>
        <v/>
      </c>
      <c r="ED324" t="str">
        <f t="shared" si="419"/>
        <v/>
      </c>
      <c r="EE324" s="34" t="str">
        <f t="shared" si="420"/>
        <v/>
      </c>
      <c r="ER324" s="32" t="str">
        <f t="shared" si="421"/>
        <v/>
      </c>
      <c r="FA324" s="31" t="str">
        <f t="shared" si="422"/>
        <v/>
      </c>
      <c r="FM324" s="31" t="str">
        <f t="shared" si="423"/>
        <v/>
      </c>
      <c r="FQ324" s="26" t="s">
        <v>349</v>
      </c>
      <c r="FR324" s="39" t="str">
        <f t="shared" ca="1" si="424"/>
        <v>NA</v>
      </c>
      <c r="GO324" t="str">
        <f t="shared" ca="1" si="425"/>
        <v/>
      </c>
      <c r="GP324" t="str">
        <f t="shared" si="426"/>
        <v/>
      </c>
      <c r="GS324" t="str">
        <f t="shared" ca="1" si="427"/>
        <v/>
      </c>
      <c r="GY324" t="str">
        <f t="shared" ca="1" si="428"/>
        <v/>
      </c>
      <c r="GZ324" t="str">
        <f t="shared" si="429"/>
        <v/>
      </c>
      <c r="HF324" t="str">
        <f t="shared" ca="1" si="430"/>
        <v/>
      </c>
      <c r="HG324" s="31" t="str">
        <f t="shared" si="431"/>
        <v/>
      </c>
      <c r="HM324" t="str">
        <f t="shared" ca="1" si="432"/>
        <v/>
      </c>
      <c r="HN324" t="str">
        <f t="shared" si="433"/>
        <v/>
      </c>
      <c r="HT324" t="str">
        <f t="shared" ca="1" si="434"/>
        <v/>
      </c>
      <c r="HU324" t="str">
        <f t="shared" si="435"/>
        <v/>
      </c>
      <c r="IA324" s="37" t="str">
        <f t="shared" ca="1" si="436"/>
        <v/>
      </c>
      <c r="IB324" t="str">
        <f t="shared" si="437"/>
        <v/>
      </c>
      <c r="IH324" s="37" t="str">
        <f t="shared" ca="1" si="438"/>
        <v/>
      </c>
      <c r="II324" t="str">
        <f t="shared" si="439"/>
        <v/>
      </c>
      <c r="JT324" s="26" t="str">
        <f t="shared" si="440"/>
        <v/>
      </c>
      <c r="JV324" t="str">
        <f t="shared" si="441"/>
        <v/>
      </c>
      <c r="KK324" t="str">
        <f t="shared" si="442"/>
        <v/>
      </c>
      <c r="KM324" s="31" t="str">
        <f t="shared" si="443"/>
        <v/>
      </c>
      <c r="KP324" s="38" t="str">
        <f t="shared" si="444"/>
        <v/>
      </c>
      <c r="KX324" t="str">
        <f t="shared" si="445"/>
        <v/>
      </c>
      <c r="KY324" t="str">
        <f t="shared" si="446"/>
        <v/>
      </c>
      <c r="LB324" t="str">
        <f t="shared" si="447"/>
        <v/>
      </c>
      <c r="LD324" t="str">
        <f t="shared" si="448"/>
        <v/>
      </c>
      <c r="LE324" t="str">
        <f t="shared" si="449"/>
        <v/>
      </c>
      <c r="LO324" t="str">
        <f t="shared" si="450"/>
        <v/>
      </c>
    </row>
    <row r="325" spans="1:327" ht="16" x14ac:dyDescent="0.2">
      <c r="A325" t="e">
        <f t="shared" ca="1" si="378"/>
        <v>#N/A</v>
      </c>
      <c r="E325" s="27" t="str">
        <f t="shared" ca="1" si="379"/>
        <v>Sep</v>
      </c>
      <c r="F325" s="27" t="str">
        <f t="shared" ca="1" si="380"/>
        <v>Feb</v>
      </c>
      <c r="G325" s="28" t="str">
        <f t="shared" ca="1" si="381"/>
        <v/>
      </c>
      <c r="H325" t="str">
        <f t="shared" si="382"/>
        <v/>
      </c>
      <c r="I325" s="26">
        <f t="shared" ca="1" si="383"/>
        <v>48</v>
      </c>
      <c r="L325" s="31" t="str">
        <f t="shared" si="384"/>
        <v/>
      </c>
      <c r="O325" s="26">
        <f t="shared" ca="1" si="385"/>
        <v>21</v>
      </c>
      <c r="P325" s="26" t="str">
        <f t="shared" ca="1" si="386"/>
        <v>Yes</v>
      </c>
      <c r="Q325" s="26" t="str">
        <f t="shared" ca="1" si="386"/>
        <v>No</v>
      </c>
      <c r="R325" s="26" t="str">
        <f t="shared" ca="1" si="386"/>
        <v>No</v>
      </c>
      <c r="S325" s="26" t="str">
        <f t="shared" ca="1" si="387"/>
        <v>Eskimo</v>
      </c>
      <c r="T325" s="26" t="str">
        <f t="shared" ca="1" si="388"/>
        <v>No</v>
      </c>
      <c r="U325" s="26">
        <f t="shared" ca="1" si="389"/>
        <v>3664</v>
      </c>
      <c r="X325" s="26" t="str">
        <f t="shared" ca="1" si="390"/>
        <v>Yes</v>
      </c>
      <c r="Y325" s="26" t="str">
        <f t="shared" ca="1" si="390"/>
        <v>No</v>
      </c>
      <c r="Z325" s="26" t="str">
        <f t="shared" ca="1" si="390"/>
        <v>Yes</v>
      </c>
      <c r="AA325" s="26" t="str">
        <f t="shared" ca="1" si="376"/>
        <v>Yes</v>
      </c>
      <c r="AB325" s="26" t="str">
        <f t="shared" ca="1" si="376"/>
        <v>Yes</v>
      </c>
      <c r="AG325" s="26" t="str">
        <f t="shared" ca="1" si="391"/>
        <v>Yes</v>
      </c>
      <c r="AH325" s="26" t="str">
        <f t="shared" ca="1" si="391"/>
        <v>Yes</v>
      </c>
      <c r="AI325" s="26" t="str">
        <f t="shared" ca="1" si="391"/>
        <v>No</v>
      </c>
      <c r="AJ325" s="26" t="str">
        <f t="shared" ca="1" si="377"/>
        <v>No</v>
      </c>
      <c r="AK325" s="26" t="str">
        <f t="shared" ca="1" si="377"/>
        <v>No</v>
      </c>
      <c r="AL325" s="26" t="str">
        <f t="shared" ca="1" si="377"/>
        <v>No</v>
      </c>
      <c r="AM325" s="26">
        <f t="shared" ca="1" si="392"/>
        <v>7</v>
      </c>
      <c r="AN325" s="26">
        <f t="shared" ca="1" si="393"/>
        <v>3</v>
      </c>
      <c r="AT325" t="str">
        <f t="shared" ca="1" si="394"/>
        <v>Male</v>
      </c>
      <c r="AU325">
        <f t="shared" ca="1" si="395"/>
        <v>1202</v>
      </c>
      <c r="AV325">
        <f t="shared" ca="1" si="396"/>
        <v>0</v>
      </c>
      <c r="AW325">
        <f t="shared" ca="1" si="397"/>
        <v>29</v>
      </c>
      <c r="AX325">
        <f t="shared" ca="1" si="398"/>
        <v>2</v>
      </c>
      <c r="BB325" t="str">
        <f t="shared" ca="1" si="399"/>
        <v>INSTRUMENTAL</v>
      </c>
      <c r="BC325" t="str">
        <f t="shared" ca="1" si="400"/>
        <v>No</v>
      </c>
      <c r="BD325" t="str">
        <f t="shared" ca="1" si="400"/>
        <v>No</v>
      </c>
      <c r="BG325" t="str">
        <f t="shared" ca="1" si="401"/>
        <v>Yes</v>
      </c>
      <c r="BH325">
        <f t="shared" ca="1" si="402"/>
        <v>38</v>
      </c>
      <c r="BI325">
        <f t="shared" ca="1" si="403"/>
        <v>2</v>
      </c>
      <c r="BJ325">
        <f t="shared" ca="1" si="404"/>
        <v>17</v>
      </c>
      <c r="BK325" t="str">
        <f t="shared" si="405"/>
        <v/>
      </c>
      <c r="BL325" s="26">
        <f t="shared" ca="1" si="406"/>
        <v>19</v>
      </c>
      <c r="BO325" s="26" t="str">
        <f t="shared" ca="1" si="407"/>
        <v>Yes</v>
      </c>
      <c r="CD325" s="26" t="str">
        <f t="shared" ca="1" si="408"/>
        <v>No</v>
      </c>
      <c r="CE325" s="26" t="str">
        <f t="shared" ca="1" si="409"/>
        <v>NA</v>
      </c>
      <c r="CI325" s="31" t="str">
        <f t="shared" si="410"/>
        <v/>
      </c>
      <c r="CJ325" s="26" t="str">
        <f t="shared" ca="1" si="411"/>
        <v>NA</v>
      </c>
      <c r="CK325" s="26" t="str">
        <f t="shared" ca="1" si="412"/>
        <v>Yes</v>
      </c>
      <c r="DN325" s="26" t="str">
        <f t="shared" ca="1" si="413"/>
        <v>Yes</v>
      </c>
      <c r="DV325" t="str">
        <f t="shared" si="414"/>
        <v/>
      </c>
      <c r="DZ325" t="str">
        <f t="shared" si="415"/>
        <v/>
      </c>
      <c r="EA325" t="str">
        <f t="shared" si="416"/>
        <v/>
      </c>
      <c r="EB325" t="str">
        <f t="shared" si="417"/>
        <v/>
      </c>
      <c r="EC325" t="str">
        <f t="shared" si="418"/>
        <v/>
      </c>
      <c r="ED325" t="str">
        <f t="shared" si="419"/>
        <v/>
      </c>
      <c r="EE325" s="34" t="str">
        <f t="shared" si="420"/>
        <v/>
      </c>
      <c r="ER325" s="32" t="str">
        <f t="shared" si="421"/>
        <v/>
      </c>
      <c r="FA325" s="31" t="str">
        <f t="shared" si="422"/>
        <v/>
      </c>
      <c r="FM325" s="31" t="str">
        <f t="shared" si="423"/>
        <v/>
      </c>
      <c r="FQ325" s="26" t="s">
        <v>349</v>
      </c>
      <c r="FR325" s="39" t="str">
        <f t="shared" ca="1" si="424"/>
        <v>NA</v>
      </c>
      <c r="GO325" t="str">
        <f t="shared" ca="1" si="425"/>
        <v/>
      </c>
      <c r="GP325" t="str">
        <f t="shared" si="426"/>
        <v/>
      </c>
      <c r="GS325" t="str">
        <f t="shared" ca="1" si="427"/>
        <v/>
      </c>
      <c r="GY325" t="str">
        <f t="shared" ca="1" si="428"/>
        <v/>
      </c>
      <c r="GZ325" t="str">
        <f t="shared" si="429"/>
        <v/>
      </c>
      <c r="HF325" t="str">
        <f t="shared" ca="1" si="430"/>
        <v/>
      </c>
      <c r="HG325" s="31" t="str">
        <f t="shared" si="431"/>
        <v/>
      </c>
      <c r="HM325" t="str">
        <f t="shared" ca="1" si="432"/>
        <v/>
      </c>
      <c r="HN325" t="str">
        <f t="shared" si="433"/>
        <v/>
      </c>
      <c r="HT325" t="str">
        <f t="shared" ca="1" si="434"/>
        <v/>
      </c>
      <c r="HU325" t="str">
        <f t="shared" si="435"/>
        <v/>
      </c>
      <c r="IA325" s="37" t="str">
        <f t="shared" ca="1" si="436"/>
        <v/>
      </c>
      <c r="IB325" t="str">
        <f t="shared" si="437"/>
        <v/>
      </c>
      <c r="IH325" s="37" t="str">
        <f t="shared" ca="1" si="438"/>
        <v/>
      </c>
      <c r="II325" t="str">
        <f t="shared" si="439"/>
        <v/>
      </c>
      <c r="JT325" s="26" t="str">
        <f t="shared" si="440"/>
        <v/>
      </c>
      <c r="JV325" t="str">
        <f t="shared" si="441"/>
        <v/>
      </c>
      <c r="KK325" t="str">
        <f t="shared" si="442"/>
        <v/>
      </c>
      <c r="KM325" s="31" t="str">
        <f t="shared" si="443"/>
        <v/>
      </c>
      <c r="KP325" s="38" t="str">
        <f t="shared" si="444"/>
        <v/>
      </c>
      <c r="KX325" t="str">
        <f t="shared" si="445"/>
        <v/>
      </c>
      <c r="KY325" t="str">
        <f t="shared" si="446"/>
        <v/>
      </c>
      <c r="LB325" t="str">
        <f t="shared" si="447"/>
        <v/>
      </c>
      <c r="LD325" t="str">
        <f t="shared" si="448"/>
        <v/>
      </c>
      <c r="LE325" t="str">
        <f t="shared" si="449"/>
        <v/>
      </c>
      <c r="LO325" t="str">
        <f t="shared" si="450"/>
        <v/>
      </c>
    </row>
    <row r="326" spans="1:327" ht="16" x14ac:dyDescent="0.2">
      <c r="A326" t="e">
        <f t="shared" ca="1" si="378"/>
        <v>#N/A</v>
      </c>
      <c r="E326" s="27" t="str">
        <f t="shared" ca="1" si="379"/>
        <v>Apr</v>
      </c>
      <c r="F326" s="27" t="str">
        <f t="shared" ca="1" si="380"/>
        <v>Mar</v>
      </c>
      <c r="G326" s="28" t="str">
        <f t="shared" ca="1" si="381"/>
        <v/>
      </c>
      <c r="H326" t="str">
        <f t="shared" si="382"/>
        <v/>
      </c>
      <c r="I326" s="26">
        <f t="shared" ca="1" si="383"/>
        <v>13</v>
      </c>
      <c r="L326" s="31" t="str">
        <f t="shared" si="384"/>
        <v/>
      </c>
      <c r="O326" s="26">
        <f t="shared" ca="1" si="385"/>
        <v>47</v>
      </c>
      <c r="P326" s="26" t="str">
        <f t="shared" ca="1" si="386"/>
        <v>Yes</v>
      </c>
      <c r="Q326" s="26" t="str">
        <f t="shared" ca="1" si="386"/>
        <v>Yes</v>
      </c>
      <c r="R326" s="26" t="str">
        <f t="shared" ca="1" si="386"/>
        <v>No</v>
      </c>
      <c r="S326" s="26" t="str">
        <f t="shared" ca="1" si="387"/>
        <v>Hispanic</v>
      </c>
      <c r="T326" s="26" t="str">
        <f t="shared" ca="1" si="388"/>
        <v>No</v>
      </c>
      <c r="U326" s="26">
        <f t="shared" ca="1" si="389"/>
        <v>3827</v>
      </c>
      <c r="X326" s="26" t="str">
        <f t="shared" ca="1" si="390"/>
        <v>Yes</v>
      </c>
      <c r="Y326" s="26" t="str">
        <f t="shared" ca="1" si="390"/>
        <v>No</v>
      </c>
      <c r="Z326" s="26" t="str">
        <f t="shared" ca="1" si="390"/>
        <v>Yes</v>
      </c>
      <c r="AA326" s="26" t="str">
        <f t="shared" ca="1" si="376"/>
        <v>No</v>
      </c>
      <c r="AB326" s="26" t="str">
        <f t="shared" ca="1" si="376"/>
        <v>No</v>
      </c>
      <c r="AG326" s="26" t="str">
        <f t="shared" ca="1" si="391"/>
        <v>Yes</v>
      </c>
      <c r="AH326" s="26" t="str">
        <f t="shared" ca="1" si="391"/>
        <v>No</v>
      </c>
      <c r="AI326" s="26" t="str">
        <f t="shared" ca="1" si="391"/>
        <v>Yes</v>
      </c>
      <c r="AJ326" s="26" t="str">
        <f t="shared" ca="1" si="377"/>
        <v>No</v>
      </c>
      <c r="AK326" s="26" t="str">
        <f t="shared" ca="1" si="377"/>
        <v>No</v>
      </c>
      <c r="AL326" s="26" t="str">
        <f t="shared" ca="1" si="377"/>
        <v>Yes</v>
      </c>
      <c r="AM326" s="26">
        <f t="shared" ca="1" si="392"/>
        <v>1</v>
      </c>
      <c r="AN326" s="26">
        <f t="shared" ca="1" si="393"/>
        <v>1</v>
      </c>
      <c r="AT326" t="str">
        <f t="shared" ca="1" si="394"/>
        <v>Female</v>
      </c>
      <c r="AU326">
        <f t="shared" ca="1" si="395"/>
        <v>3858</v>
      </c>
      <c r="AV326">
        <f t="shared" ca="1" si="396"/>
        <v>1</v>
      </c>
      <c r="AW326">
        <f t="shared" ca="1" si="397"/>
        <v>36</v>
      </c>
      <c r="AX326">
        <f t="shared" ca="1" si="398"/>
        <v>4</v>
      </c>
      <c r="BB326" t="str">
        <f t="shared" ca="1" si="399"/>
        <v>INSTRUMENTAL</v>
      </c>
      <c r="BC326" t="str">
        <f t="shared" ca="1" si="400"/>
        <v>Yes</v>
      </c>
      <c r="BD326" t="str">
        <f t="shared" ca="1" si="400"/>
        <v>Yes</v>
      </c>
      <c r="BG326" t="str">
        <f t="shared" ca="1" si="401"/>
        <v>No</v>
      </c>
      <c r="BH326">
        <f t="shared" ca="1" si="402"/>
        <v>38</v>
      </c>
      <c r="BI326">
        <f t="shared" ca="1" si="403"/>
        <v>-5</v>
      </c>
      <c r="BJ326">
        <f t="shared" ca="1" si="404"/>
        <v>7</v>
      </c>
      <c r="BK326" t="str">
        <f t="shared" si="405"/>
        <v/>
      </c>
      <c r="BL326" s="26">
        <f t="shared" ca="1" si="406"/>
        <v>9</v>
      </c>
      <c r="BO326" s="26" t="str">
        <f t="shared" ca="1" si="407"/>
        <v>No</v>
      </c>
      <c r="CD326" s="26" t="str">
        <f t="shared" ca="1" si="408"/>
        <v>Yes</v>
      </c>
      <c r="CE326" s="26" t="str">
        <f t="shared" ca="1" si="409"/>
        <v>LMA</v>
      </c>
      <c r="CI326" s="31" t="str">
        <f t="shared" si="410"/>
        <v/>
      </c>
      <c r="CJ326" s="26" t="str">
        <f t="shared" ca="1" si="411"/>
        <v>OT</v>
      </c>
      <c r="CK326" s="26" t="str">
        <f t="shared" ca="1" si="412"/>
        <v>NA</v>
      </c>
      <c r="DN326" s="26" t="str">
        <f t="shared" ca="1" si="413"/>
        <v>Yes</v>
      </c>
      <c r="DV326" t="str">
        <f t="shared" si="414"/>
        <v/>
      </c>
      <c r="DZ326" t="str">
        <f t="shared" si="415"/>
        <v/>
      </c>
      <c r="EA326" t="str">
        <f t="shared" si="416"/>
        <v/>
      </c>
      <c r="EB326" t="str">
        <f t="shared" si="417"/>
        <v/>
      </c>
      <c r="EC326" t="str">
        <f t="shared" si="418"/>
        <v/>
      </c>
      <c r="ED326" t="str">
        <f t="shared" si="419"/>
        <v/>
      </c>
      <c r="EE326" s="34" t="str">
        <f t="shared" si="420"/>
        <v/>
      </c>
      <c r="ER326" s="32" t="str">
        <f t="shared" si="421"/>
        <v/>
      </c>
      <c r="FA326" s="31" t="str">
        <f t="shared" si="422"/>
        <v/>
      </c>
      <c r="FM326" s="31" t="str">
        <f t="shared" si="423"/>
        <v/>
      </c>
      <c r="FQ326" s="26" t="s">
        <v>350</v>
      </c>
      <c r="FR326" s="39" t="str">
        <f t="shared" ca="1" si="424"/>
        <v>GPC</v>
      </c>
      <c r="GO326" t="str">
        <f t="shared" ca="1" si="425"/>
        <v/>
      </c>
      <c r="GP326" t="str">
        <f t="shared" si="426"/>
        <v/>
      </c>
      <c r="GS326" t="str">
        <f t="shared" ca="1" si="427"/>
        <v/>
      </c>
      <c r="GY326" t="str">
        <f t="shared" ca="1" si="428"/>
        <v/>
      </c>
      <c r="GZ326" t="str">
        <f t="shared" si="429"/>
        <v/>
      </c>
      <c r="HF326" t="str">
        <f t="shared" ca="1" si="430"/>
        <v/>
      </c>
      <c r="HG326" s="31" t="str">
        <f t="shared" si="431"/>
        <v/>
      </c>
      <c r="HM326" t="str">
        <f t="shared" ca="1" si="432"/>
        <v/>
      </c>
      <c r="HN326" t="str">
        <f t="shared" si="433"/>
        <v/>
      </c>
      <c r="HT326" t="str">
        <f t="shared" ca="1" si="434"/>
        <v/>
      </c>
      <c r="HU326" t="str">
        <f t="shared" si="435"/>
        <v/>
      </c>
      <c r="IA326" s="37" t="str">
        <f t="shared" ca="1" si="436"/>
        <v/>
      </c>
      <c r="IB326" t="str">
        <f t="shared" si="437"/>
        <v/>
      </c>
      <c r="IH326" s="37" t="str">
        <f t="shared" ca="1" si="438"/>
        <v/>
      </c>
      <c r="II326" t="str">
        <f t="shared" si="439"/>
        <v/>
      </c>
      <c r="JT326" s="26" t="str">
        <f t="shared" si="440"/>
        <v/>
      </c>
      <c r="JV326" t="str">
        <f t="shared" si="441"/>
        <v/>
      </c>
      <c r="KK326" t="str">
        <f t="shared" si="442"/>
        <v/>
      </c>
      <c r="KM326" s="31" t="str">
        <f t="shared" si="443"/>
        <v/>
      </c>
      <c r="KP326" s="38" t="str">
        <f t="shared" si="444"/>
        <v/>
      </c>
      <c r="KX326" t="str">
        <f t="shared" si="445"/>
        <v/>
      </c>
      <c r="KY326" t="str">
        <f t="shared" si="446"/>
        <v/>
      </c>
      <c r="LB326" t="str">
        <f t="shared" si="447"/>
        <v/>
      </c>
      <c r="LD326" t="str">
        <f t="shared" si="448"/>
        <v/>
      </c>
      <c r="LE326" t="str">
        <f t="shared" si="449"/>
        <v/>
      </c>
      <c r="LO326" t="str">
        <f t="shared" si="450"/>
        <v/>
      </c>
    </row>
    <row r="327" spans="1:327" ht="16" x14ac:dyDescent="0.2">
      <c r="A327" t="e">
        <f t="shared" ca="1" si="378"/>
        <v>#N/A</v>
      </c>
      <c r="E327" s="27" t="str">
        <f t="shared" ca="1" si="379"/>
        <v>Sep</v>
      </c>
      <c r="F327" s="27" t="str">
        <f t="shared" ca="1" si="380"/>
        <v>Oct</v>
      </c>
      <c r="G327" s="28" t="str">
        <f t="shared" ca="1" si="381"/>
        <v/>
      </c>
      <c r="H327" t="str">
        <f t="shared" si="382"/>
        <v/>
      </c>
      <c r="I327" s="26">
        <f t="shared" ca="1" si="383"/>
        <v>92</v>
      </c>
      <c r="L327" s="31" t="str">
        <f t="shared" si="384"/>
        <v/>
      </c>
      <c r="O327" s="26">
        <f t="shared" ca="1" si="385"/>
        <v>47</v>
      </c>
      <c r="P327" s="26" t="str">
        <f t="shared" ca="1" si="386"/>
        <v>Yes</v>
      </c>
      <c r="Q327" s="26" t="str">
        <f t="shared" ca="1" si="386"/>
        <v>Yes</v>
      </c>
      <c r="R327" s="26" t="str">
        <f t="shared" ca="1" si="386"/>
        <v>No</v>
      </c>
      <c r="S327" s="26" t="str">
        <f t="shared" ca="1" si="387"/>
        <v>African</v>
      </c>
      <c r="T327" s="26" t="str">
        <f t="shared" ca="1" si="388"/>
        <v>Yes</v>
      </c>
      <c r="U327" s="26">
        <f t="shared" ca="1" si="389"/>
        <v>3209</v>
      </c>
      <c r="X327" s="26" t="str">
        <f t="shared" ca="1" si="390"/>
        <v>No</v>
      </c>
      <c r="Y327" s="26" t="str">
        <f t="shared" ca="1" si="390"/>
        <v>No</v>
      </c>
      <c r="Z327" s="26" t="str">
        <f t="shared" ca="1" si="390"/>
        <v>Yes</v>
      </c>
      <c r="AA327" s="26" t="str">
        <f t="shared" ca="1" si="376"/>
        <v>No</v>
      </c>
      <c r="AB327" s="26" t="str">
        <f t="shared" ca="1" si="376"/>
        <v>No</v>
      </c>
      <c r="AG327" s="26" t="str">
        <f t="shared" ca="1" si="391"/>
        <v>Yes</v>
      </c>
      <c r="AH327" s="26" t="str">
        <f t="shared" ca="1" si="391"/>
        <v>No</v>
      </c>
      <c r="AI327" s="26" t="str">
        <f t="shared" ca="1" si="391"/>
        <v>No</v>
      </c>
      <c r="AJ327" s="26" t="str">
        <f t="shared" ca="1" si="377"/>
        <v>Yes</v>
      </c>
      <c r="AK327" s="26" t="str">
        <f t="shared" ca="1" si="377"/>
        <v>Yes</v>
      </c>
      <c r="AL327" s="26" t="str">
        <f t="shared" ca="1" si="377"/>
        <v>Yes</v>
      </c>
      <c r="AM327" s="26">
        <f t="shared" ca="1" si="392"/>
        <v>4</v>
      </c>
      <c r="AN327" s="26">
        <f t="shared" ca="1" si="393"/>
        <v>1</v>
      </c>
      <c r="AT327" t="str">
        <f t="shared" ca="1" si="394"/>
        <v>Female</v>
      </c>
      <c r="AU327">
        <f t="shared" ca="1" si="395"/>
        <v>2728</v>
      </c>
      <c r="AV327">
        <f t="shared" ca="1" si="396"/>
        <v>3</v>
      </c>
      <c r="AW327">
        <f t="shared" ca="1" si="397"/>
        <v>24</v>
      </c>
      <c r="AX327">
        <f t="shared" ca="1" si="398"/>
        <v>0</v>
      </c>
      <c r="BB327" t="str">
        <f t="shared" ca="1" si="399"/>
        <v>INSTRUMENTAL</v>
      </c>
      <c r="BC327" t="str">
        <f t="shared" ca="1" si="400"/>
        <v>Yes</v>
      </c>
      <c r="BD327" t="str">
        <f t="shared" ca="1" si="400"/>
        <v>Yes</v>
      </c>
      <c r="BG327" t="str">
        <f t="shared" ca="1" si="401"/>
        <v>No</v>
      </c>
      <c r="BH327">
        <f t="shared" ca="1" si="402"/>
        <v>35</v>
      </c>
      <c r="BI327">
        <f t="shared" ca="1" si="403"/>
        <v>-14</v>
      </c>
      <c r="BJ327">
        <f t="shared" ca="1" si="404"/>
        <v>10</v>
      </c>
      <c r="BK327" t="str">
        <f t="shared" si="405"/>
        <v/>
      </c>
      <c r="BL327" s="26">
        <f t="shared" ca="1" si="406"/>
        <v>12</v>
      </c>
      <c r="BO327" s="26" t="str">
        <f t="shared" ca="1" si="407"/>
        <v>Yes</v>
      </c>
      <c r="CD327" s="26" t="str">
        <f t="shared" ca="1" si="408"/>
        <v>No</v>
      </c>
      <c r="CE327" s="26" t="str">
        <f t="shared" ca="1" si="409"/>
        <v>NA</v>
      </c>
      <c r="CI327" s="31" t="str">
        <f t="shared" si="410"/>
        <v/>
      </c>
      <c r="CJ327" s="26" t="str">
        <f t="shared" ca="1" si="411"/>
        <v>NA</v>
      </c>
      <c r="CK327" s="26" t="str">
        <f t="shared" ca="1" si="412"/>
        <v>No</v>
      </c>
      <c r="DN327" s="26" t="str">
        <f t="shared" ca="1" si="413"/>
        <v>Yes</v>
      </c>
      <c r="DV327" t="str">
        <f t="shared" si="414"/>
        <v/>
      </c>
      <c r="DZ327" t="str">
        <f t="shared" si="415"/>
        <v/>
      </c>
      <c r="EA327" t="str">
        <f t="shared" si="416"/>
        <v/>
      </c>
      <c r="EB327" t="str">
        <f t="shared" si="417"/>
        <v/>
      </c>
      <c r="EC327" t="str">
        <f t="shared" si="418"/>
        <v/>
      </c>
      <c r="ED327" t="str">
        <f t="shared" si="419"/>
        <v/>
      </c>
      <c r="EE327" s="34" t="str">
        <f t="shared" si="420"/>
        <v/>
      </c>
      <c r="ER327" s="32" t="str">
        <f t="shared" si="421"/>
        <v/>
      </c>
      <c r="FA327" s="31" t="str">
        <f t="shared" si="422"/>
        <v/>
      </c>
      <c r="FM327" s="31" t="str">
        <f t="shared" si="423"/>
        <v/>
      </c>
      <c r="FQ327" s="26" t="s">
        <v>349</v>
      </c>
      <c r="FR327" s="39" t="str">
        <f t="shared" ca="1" si="424"/>
        <v>NA</v>
      </c>
      <c r="GO327" t="str">
        <f t="shared" ca="1" si="425"/>
        <v/>
      </c>
      <c r="GP327" t="str">
        <f t="shared" si="426"/>
        <v/>
      </c>
      <c r="GS327" t="str">
        <f t="shared" ca="1" si="427"/>
        <v/>
      </c>
      <c r="GY327" t="str">
        <f t="shared" ca="1" si="428"/>
        <v/>
      </c>
      <c r="GZ327" t="str">
        <f t="shared" si="429"/>
        <v/>
      </c>
      <c r="HF327" t="str">
        <f t="shared" ca="1" si="430"/>
        <v/>
      </c>
      <c r="HG327" s="31" t="str">
        <f t="shared" si="431"/>
        <v/>
      </c>
      <c r="HM327" t="str">
        <f t="shared" ca="1" si="432"/>
        <v/>
      </c>
      <c r="HN327" t="str">
        <f t="shared" si="433"/>
        <v/>
      </c>
      <c r="HT327" t="str">
        <f t="shared" ca="1" si="434"/>
        <v/>
      </c>
      <c r="HU327" t="str">
        <f t="shared" si="435"/>
        <v/>
      </c>
      <c r="IA327" s="37" t="str">
        <f t="shared" ca="1" si="436"/>
        <v/>
      </c>
      <c r="IB327" t="str">
        <f t="shared" si="437"/>
        <v/>
      </c>
      <c r="IH327" s="37" t="str">
        <f t="shared" ca="1" si="438"/>
        <v/>
      </c>
      <c r="II327" t="str">
        <f t="shared" si="439"/>
        <v/>
      </c>
      <c r="JT327" s="26" t="str">
        <f t="shared" si="440"/>
        <v/>
      </c>
      <c r="JV327" t="str">
        <f t="shared" si="441"/>
        <v/>
      </c>
      <c r="KK327" t="str">
        <f t="shared" si="442"/>
        <v/>
      </c>
      <c r="KM327" s="31" t="str">
        <f t="shared" si="443"/>
        <v/>
      </c>
      <c r="KP327" s="38" t="str">
        <f t="shared" si="444"/>
        <v/>
      </c>
      <c r="KX327" t="str">
        <f t="shared" si="445"/>
        <v/>
      </c>
      <c r="KY327" t="str">
        <f t="shared" si="446"/>
        <v/>
      </c>
      <c r="LB327" t="str">
        <f t="shared" si="447"/>
        <v/>
      </c>
      <c r="LD327" t="str">
        <f t="shared" si="448"/>
        <v/>
      </c>
      <c r="LE327" t="str">
        <f t="shared" si="449"/>
        <v/>
      </c>
      <c r="LO327" t="str">
        <f t="shared" si="450"/>
        <v/>
      </c>
    </row>
    <row r="328" spans="1:327" ht="16" x14ac:dyDescent="0.2">
      <c r="A328" t="e">
        <f t="shared" ca="1" si="378"/>
        <v>#N/A</v>
      </c>
      <c r="E328" s="27" t="str">
        <f t="shared" ca="1" si="379"/>
        <v>Mar</v>
      </c>
      <c r="F328" s="27" t="str">
        <f t="shared" ca="1" si="380"/>
        <v>Oct</v>
      </c>
      <c r="G328" s="28" t="str">
        <f t="shared" ca="1" si="381"/>
        <v/>
      </c>
      <c r="H328" t="str">
        <f t="shared" si="382"/>
        <v/>
      </c>
      <c r="I328" s="26">
        <f t="shared" ca="1" si="383"/>
        <v>60</v>
      </c>
      <c r="L328" s="31" t="str">
        <f t="shared" si="384"/>
        <v/>
      </c>
      <c r="O328" s="26">
        <f t="shared" ca="1" si="385"/>
        <v>35</v>
      </c>
      <c r="P328" s="26" t="str">
        <f t="shared" ca="1" si="386"/>
        <v>Yes</v>
      </c>
      <c r="Q328" s="26" t="str">
        <f t="shared" ca="1" si="386"/>
        <v>No</v>
      </c>
      <c r="R328" s="26" t="str">
        <f t="shared" ca="1" si="386"/>
        <v>No</v>
      </c>
      <c r="S328" s="26" t="str">
        <f t="shared" ca="1" si="387"/>
        <v>African</v>
      </c>
      <c r="T328" s="26" t="str">
        <f t="shared" ca="1" si="388"/>
        <v>No</v>
      </c>
      <c r="U328" s="26">
        <f t="shared" ca="1" si="389"/>
        <v>3062</v>
      </c>
      <c r="X328" s="26" t="str">
        <f t="shared" ca="1" si="390"/>
        <v>No</v>
      </c>
      <c r="Y328" s="26" t="str">
        <f t="shared" ca="1" si="390"/>
        <v>Yes</v>
      </c>
      <c r="Z328" s="26" t="str">
        <f t="shared" ca="1" si="390"/>
        <v>No</v>
      </c>
      <c r="AA328" s="26" t="str">
        <f t="shared" ca="1" si="376"/>
        <v>No</v>
      </c>
      <c r="AB328" s="26" t="str">
        <f t="shared" ca="1" si="376"/>
        <v>No</v>
      </c>
      <c r="AG328" s="26" t="str">
        <f t="shared" ca="1" si="391"/>
        <v>No</v>
      </c>
      <c r="AH328" s="26" t="str">
        <f t="shared" ca="1" si="391"/>
        <v>No</v>
      </c>
      <c r="AI328" s="26" t="str">
        <f t="shared" ca="1" si="391"/>
        <v>Yes</v>
      </c>
      <c r="AJ328" s="26" t="str">
        <f t="shared" ca="1" si="377"/>
        <v>No</v>
      </c>
      <c r="AK328" s="26" t="str">
        <f t="shared" ca="1" si="377"/>
        <v>No</v>
      </c>
      <c r="AL328" s="26" t="str">
        <f t="shared" ca="1" si="377"/>
        <v>Yes</v>
      </c>
      <c r="AM328" s="26">
        <f t="shared" ca="1" si="392"/>
        <v>1</v>
      </c>
      <c r="AN328" s="26">
        <f t="shared" ca="1" si="393"/>
        <v>3</v>
      </c>
      <c r="AT328" t="str">
        <f t="shared" ca="1" si="394"/>
        <v>Female</v>
      </c>
      <c r="AU328">
        <f t="shared" ca="1" si="395"/>
        <v>3077</v>
      </c>
      <c r="AV328">
        <f t="shared" ca="1" si="396"/>
        <v>1</v>
      </c>
      <c r="AW328">
        <f t="shared" ca="1" si="397"/>
        <v>36</v>
      </c>
      <c r="AX328">
        <f t="shared" ca="1" si="398"/>
        <v>5</v>
      </c>
      <c r="BB328" t="str">
        <f t="shared" ca="1" si="399"/>
        <v>EMLUCS</v>
      </c>
      <c r="BC328" t="str">
        <f t="shared" ca="1" si="400"/>
        <v>Yes</v>
      </c>
      <c r="BD328" t="str">
        <f t="shared" ca="1" si="400"/>
        <v>Yes</v>
      </c>
      <c r="BG328" t="str">
        <f t="shared" ca="1" si="401"/>
        <v>Yes</v>
      </c>
      <c r="BH328">
        <f t="shared" ca="1" si="402"/>
        <v>36</v>
      </c>
      <c r="BI328">
        <f t="shared" ca="1" si="403"/>
        <v>-5</v>
      </c>
      <c r="BJ328">
        <f t="shared" ca="1" si="404"/>
        <v>15</v>
      </c>
      <c r="BK328" t="str">
        <f t="shared" si="405"/>
        <v/>
      </c>
      <c r="BL328" s="26">
        <f t="shared" ca="1" si="406"/>
        <v>17</v>
      </c>
      <c r="BO328" s="26" t="str">
        <f t="shared" ca="1" si="407"/>
        <v>Yes</v>
      </c>
      <c r="CD328" s="26" t="str">
        <f t="shared" ca="1" si="408"/>
        <v>No</v>
      </c>
      <c r="CE328" s="26" t="str">
        <f t="shared" ca="1" si="409"/>
        <v>NA</v>
      </c>
      <c r="CI328" s="31" t="str">
        <f t="shared" si="410"/>
        <v/>
      </c>
      <c r="CJ328" s="26" t="str">
        <f t="shared" ca="1" si="411"/>
        <v>NA</v>
      </c>
      <c r="CK328" s="26" t="str">
        <f t="shared" ca="1" si="412"/>
        <v>NA</v>
      </c>
      <c r="DN328" s="26" t="str">
        <f t="shared" ca="1" si="413"/>
        <v>No</v>
      </c>
      <c r="DV328" t="str">
        <f t="shared" si="414"/>
        <v/>
      </c>
      <c r="DZ328" t="str">
        <f t="shared" si="415"/>
        <v/>
      </c>
      <c r="EA328" t="str">
        <f t="shared" si="416"/>
        <v/>
      </c>
      <c r="EB328" t="str">
        <f t="shared" si="417"/>
        <v/>
      </c>
      <c r="EC328" t="str">
        <f t="shared" si="418"/>
        <v/>
      </c>
      <c r="ED328" t="str">
        <f t="shared" si="419"/>
        <v/>
      </c>
      <c r="EE328" s="34" t="str">
        <f t="shared" si="420"/>
        <v/>
      </c>
      <c r="ER328" s="32" t="str">
        <f t="shared" si="421"/>
        <v/>
      </c>
      <c r="FA328" s="31" t="str">
        <f t="shared" si="422"/>
        <v/>
      </c>
      <c r="FM328" s="31" t="str">
        <f t="shared" si="423"/>
        <v/>
      </c>
      <c r="FQ328" s="26" t="s">
        <v>349</v>
      </c>
      <c r="FR328" s="39" t="str">
        <f t="shared" ca="1" si="424"/>
        <v>NA</v>
      </c>
      <c r="GO328" t="str">
        <f t="shared" ca="1" si="425"/>
        <v/>
      </c>
      <c r="GP328" t="str">
        <f t="shared" si="426"/>
        <v/>
      </c>
      <c r="GS328" t="str">
        <f t="shared" ca="1" si="427"/>
        <v/>
      </c>
      <c r="GY328" t="str">
        <f t="shared" ca="1" si="428"/>
        <v/>
      </c>
      <c r="GZ328" t="str">
        <f t="shared" si="429"/>
        <v/>
      </c>
      <c r="HF328" t="str">
        <f t="shared" ca="1" si="430"/>
        <v/>
      </c>
      <c r="HG328" s="31" t="str">
        <f t="shared" si="431"/>
        <v/>
      </c>
      <c r="HM328" t="str">
        <f t="shared" ca="1" si="432"/>
        <v/>
      </c>
      <c r="HN328" t="str">
        <f t="shared" si="433"/>
        <v/>
      </c>
      <c r="HT328" t="str">
        <f t="shared" ca="1" si="434"/>
        <v/>
      </c>
      <c r="HU328" t="str">
        <f t="shared" si="435"/>
        <v/>
      </c>
      <c r="IA328" s="37" t="str">
        <f t="shared" ca="1" si="436"/>
        <v/>
      </c>
      <c r="IB328" t="str">
        <f t="shared" si="437"/>
        <v/>
      </c>
      <c r="IH328" s="37" t="str">
        <f t="shared" ca="1" si="438"/>
        <v/>
      </c>
      <c r="II328" t="str">
        <f t="shared" si="439"/>
        <v/>
      </c>
      <c r="JT328" s="26" t="str">
        <f t="shared" si="440"/>
        <v/>
      </c>
      <c r="JV328" t="str">
        <f t="shared" si="441"/>
        <v/>
      </c>
      <c r="KK328" t="str">
        <f t="shared" si="442"/>
        <v/>
      </c>
      <c r="KM328" s="31" t="str">
        <f t="shared" si="443"/>
        <v/>
      </c>
      <c r="KP328" s="38" t="str">
        <f t="shared" si="444"/>
        <v/>
      </c>
      <c r="KX328" t="str">
        <f t="shared" si="445"/>
        <v/>
      </c>
      <c r="KY328" t="str">
        <f t="shared" si="446"/>
        <v/>
      </c>
      <c r="LB328" t="str">
        <f t="shared" si="447"/>
        <v/>
      </c>
      <c r="LD328" t="str">
        <f t="shared" si="448"/>
        <v/>
      </c>
      <c r="LE328" t="str">
        <f t="shared" si="449"/>
        <v/>
      </c>
      <c r="LO328" t="str">
        <f t="shared" si="450"/>
        <v/>
      </c>
    </row>
    <row r="329" spans="1:327" ht="16" x14ac:dyDescent="0.2">
      <c r="A329" t="e">
        <f t="shared" ca="1" si="378"/>
        <v>#N/A</v>
      </c>
      <c r="E329" s="27" t="str">
        <f t="shared" ca="1" si="379"/>
        <v>Sep</v>
      </c>
      <c r="F329" s="27" t="str">
        <f t="shared" ca="1" si="380"/>
        <v>Sep</v>
      </c>
      <c r="G329" s="28" t="str">
        <f t="shared" ca="1" si="381"/>
        <v/>
      </c>
      <c r="H329" t="str">
        <f t="shared" si="382"/>
        <v/>
      </c>
      <c r="I329" s="26">
        <f t="shared" ca="1" si="383"/>
        <v>48</v>
      </c>
      <c r="L329" s="31" t="str">
        <f t="shared" si="384"/>
        <v/>
      </c>
      <c r="O329" s="26">
        <f t="shared" ca="1" si="385"/>
        <v>18</v>
      </c>
      <c r="P329" s="26" t="str">
        <f t="shared" ca="1" si="386"/>
        <v>No</v>
      </c>
      <c r="Q329" s="26" t="str">
        <f t="shared" ca="1" si="386"/>
        <v>No</v>
      </c>
      <c r="R329" s="26" t="str">
        <f t="shared" ca="1" si="386"/>
        <v>Yes</v>
      </c>
      <c r="S329" s="26" t="str">
        <f t="shared" ca="1" si="387"/>
        <v>Asian</v>
      </c>
      <c r="T329" s="26" t="str">
        <f t="shared" ca="1" si="388"/>
        <v>No</v>
      </c>
      <c r="U329" s="26">
        <f t="shared" ca="1" si="389"/>
        <v>3853</v>
      </c>
      <c r="X329" s="26" t="str">
        <f t="shared" ca="1" si="390"/>
        <v>No</v>
      </c>
      <c r="Y329" s="26" t="str">
        <f t="shared" ca="1" si="390"/>
        <v>Yes</v>
      </c>
      <c r="Z329" s="26" t="str">
        <f t="shared" ca="1" si="390"/>
        <v>No</v>
      </c>
      <c r="AA329" s="26" t="str">
        <f t="shared" ca="1" si="376"/>
        <v>Yes</v>
      </c>
      <c r="AB329" s="26" t="str">
        <f t="shared" ca="1" si="376"/>
        <v>Yes</v>
      </c>
      <c r="AG329" s="26" t="str">
        <f t="shared" ca="1" si="391"/>
        <v>Yes</v>
      </c>
      <c r="AH329" s="26" t="str">
        <f t="shared" ca="1" si="391"/>
        <v>No</v>
      </c>
      <c r="AI329" s="26" t="str">
        <f t="shared" ca="1" si="391"/>
        <v>No</v>
      </c>
      <c r="AJ329" s="26" t="str">
        <f t="shared" ca="1" si="377"/>
        <v>No</v>
      </c>
      <c r="AK329" s="26" t="str">
        <f t="shared" ca="1" si="377"/>
        <v>No</v>
      </c>
      <c r="AL329" s="26" t="str">
        <f t="shared" ca="1" si="377"/>
        <v>Yes</v>
      </c>
      <c r="AM329" s="26">
        <f t="shared" ca="1" si="392"/>
        <v>2</v>
      </c>
      <c r="AN329" s="26">
        <f t="shared" ca="1" si="393"/>
        <v>2</v>
      </c>
      <c r="AT329" t="str">
        <f t="shared" ca="1" si="394"/>
        <v>Male</v>
      </c>
      <c r="AU329">
        <f t="shared" ca="1" si="395"/>
        <v>3572</v>
      </c>
      <c r="AV329">
        <f t="shared" ca="1" si="396"/>
        <v>1</v>
      </c>
      <c r="AW329">
        <f t="shared" ca="1" si="397"/>
        <v>30</v>
      </c>
      <c r="AX329">
        <f t="shared" ca="1" si="398"/>
        <v>6</v>
      </c>
      <c r="BB329" t="str">
        <f t="shared" ca="1" si="399"/>
        <v>INSTRUMENTAL</v>
      </c>
      <c r="BC329" t="str">
        <f t="shared" ca="1" si="400"/>
        <v>No</v>
      </c>
      <c r="BD329" t="str">
        <f t="shared" ca="1" si="400"/>
        <v>Yes</v>
      </c>
      <c r="BG329" t="str">
        <f t="shared" ca="1" si="401"/>
        <v>No</v>
      </c>
      <c r="BH329">
        <f t="shared" ca="1" si="402"/>
        <v>35</v>
      </c>
      <c r="BI329">
        <f t="shared" ca="1" si="403"/>
        <v>-6</v>
      </c>
      <c r="BJ329">
        <f t="shared" ca="1" si="404"/>
        <v>11</v>
      </c>
      <c r="BK329" t="str">
        <f t="shared" si="405"/>
        <v/>
      </c>
      <c r="BL329" s="26">
        <f t="shared" ca="1" si="406"/>
        <v>13</v>
      </c>
      <c r="BO329" s="26" t="str">
        <f t="shared" ca="1" si="407"/>
        <v>Yes</v>
      </c>
      <c r="CD329" s="26" t="str">
        <f t="shared" ca="1" si="408"/>
        <v>No</v>
      </c>
      <c r="CE329" s="26" t="str">
        <f t="shared" ca="1" si="409"/>
        <v>NA</v>
      </c>
      <c r="CI329" s="31" t="str">
        <f t="shared" si="410"/>
        <v/>
      </c>
      <c r="CJ329" s="26" t="str">
        <f t="shared" ca="1" si="411"/>
        <v>NA</v>
      </c>
      <c r="CK329" s="26" t="str">
        <f t="shared" ca="1" si="412"/>
        <v>Yes</v>
      </c>
      <c r="DN329" s="26" t="str">
        <f t="shared" ca="1" si="413"/>
        <v>No</v>
      </c>
      <c r="DV329" t="str">
        <f t="shared" si="414"/>
        <v/>
      </c>
      <c r="DZ329" t="str">
        <f t="shared" si="415"/>
        <v/>
      </c>
      <c r="EA329" t="str">
        <f t="shared" si="416"/>
        <v/>
      </c>
      <c r="EB329" t="str">
        <f t="shared" si="417"/>
        <v/>
      </c>
      <c r="EC329" t="str">
        <f t="shared" si="418"/>
        <v/>
      </c>
      <c r="ED329" t="str">
        <f t="shared" si="419"/>
        <v/>
      </c>
      <c r="EE329" s="34" t="str">
        <f t="shared" si="420"/>
        <v/>
      </c>
      <c r="ER329" s="32" t="str">
        <f t="shared" si="421"/>
        <v/>
      </c>
      <c r="FA329" s="31" t="str">
        <f t="shared" si="422"/>
        <v/>
      </c>
      <c r="FM329" s="31" t="str">
        <f t="shared" si="423"/>
        <v/>
      </c>
      <c r="FQ329" s="26" t="s">
        <v>350</v>
      </c>
      <c r="FR329" s="39" t="str">
        <f t="shared" ca="1" si="424"/>
        <v>GPC</v>
      </c>
      <c r="GO329" t="str">
        <f t="shared" ca="1" si="425"/>
        <v/>
      </c>
      <c r="GP329" t="str">
        <f t="shared" si="426"/>
        <v/>
      </c>
      <c r="GS329" t="str">
        <f t="shared" ca="1" si="427"/>
        <v/>
      </c>
      <c r="GY329" t="str">
        <f t="shared" ca="1" si="428"/>
        <v/>
      </c>
      <c r="GZ329" t="str">
        <f t="shared" si="429"/>
        <v/>
      </c>
      <c r="HF329" t="str">
        <f t="shared" ca="1" si="430"/>
        <v/>
      </c>
      <c r="HG329" s="31" t="str">
        <f t="shared" si="431"/>
        <v/>
      </c>
      <c r="HM329" t="str">
        <f t="shared" ca="1" si="432"/>
        <v/>
      </c>
      <c r="HN329" t="str">
        <f t="shared" si="433"/>
        <v/>
      </c>
      <c r="HT329" t="str">
        <f t="shared" ca="1" si="434"/>
        <v/>
      </c>
      <c r="HU329" t="str">
        <f t="shared" si="435"/>
        <v/>
      </c>
      <c r="IA329" s="37" t="str">
        <f t="shared" ca="1" si="436"/>
        <v/>
      </c>
      <c r="IB329" t="str">
        <f t="shared" si="437"/>
        <v/>
      </c>
      <c r="IH329" s="37" t="str">
        <f t="shared" ca="1" si="438"/>
        <v/>
      </c>
      <c r="II329" t="str">
        <f t="shared" si="439"/>
        <v/>
      </c>
      <c r="JT329" s="26" t="str">
        <f t="shared" si="440"/>
        <v/>
      </c>
      <c r="JV329" t="str">
        <f t="shared" si="441"/>
        <v/>
      </c>
      <c r="KK329" t="str">
        <f t="shared" si="442"/>
        <v/>
      </c>
      <c r="KM329" s="31" t="str">
        <f t="shared" si="443"/>
        <v/>
      </c>
      <c r="KP329" s="38" t="str">
        <f t="shared" si="444"/>
        <v/>
      </c>
      <c r="KX329" t="str">
        <f t="shared" si="445"/>
        <v/>
      </c>
      <c r="KY329" t="str">
        <f t="shared" si="446"/>
        <v/>
      </c>
      <c r="LB329" t="str">
        <f t="shared" si="447"/>
        <v/>
      </c>
      <c r="LD329" t="str">
        <f t="shared" si="448"/>
        <v/>
      </c>
      <c r="LE329" t="str">
        <f t="shared" si="449"/>
        <v/>
      </c>
      <c r="LO329" t="str">
        <f t="shared" si="450"/>
        <v/>
      </c>
    </row>
    <row r="330" spans="1:327" ht="16" x14ac:dyDescent="0.2">
      <c r="A330" t="e">
        <f t="shared" ca="1" si="378"/>
        <v>#N/A</v>
      </c>
      <c r="E330" s="27" t="str">
        <f t="shared" ca="1" si="379"/>
        <v>Feb</v>
      </c>
      <c r="F330" s="27" t="str">
        <f t="shared" ca="1" si="380"/>
        <v>May</v>
      </c>
      <c r="G330" s="28" t="str">
        <f t="shared" ca="1" si="381"/>
        <v/>
      </c>
      <c r="H330" t="str">
        <f t="shared" si="382"/>
        <v/>
      </c>
      <c r="I330" s="26">
        <f t="shared" ca="1" si="383"/>
        <v>83</v>
      </c>
      <c r="L330" s="31" t="str">
        <f t="shared" si="384"/>
        <v/>
      </c>
      <c r="O330" s="26">
        <f t="shared" ca="1" si="385"/>
        <v>27</v>
      </c>
      <c r="P330" s="26" t="str">
        <f t="shared" ca="1" si="386"/>
        <v>No</v>
      </c>
      <c r="Q330" s="26" t="str">
        <f t="shared" ca="1" si="386"/>
        <v>No</v>
      </c>
      <c r="R330" s="26" t="str">
        <f t="shared" ca="1" si="386"/>
        <v>Yes</v>
      </c>
      <c r="S330" s="26" t="str">
        <f t="shared" ca="1" si="387"/>
        <v>Caucasian</v>
      </c>
      <c r="T330" s="26" t="str">
        <f t="shared" ca="1" si="388"/>
        <v>No</v>
      </c>
      <c r="U330" s="26">
        <f t="shared" ca="1" si="389"/>
        <v>3916</v>
      </c>
      <c r="X330" s="26" t="str">
        <f t="shared" ca="1" si="390"/>
        <v>Yes</v>
      </c>
      <c r="Y330" s="26" t="str">
        <f t="shared" ca="1" si="390"/>
        <v>No</v>
      </c>
      <c r="Z330" s="26" t="str">
        <f t="shared" ca="1" si="390"/>
        <v>No</v>
      </c>
      <c r="AA330" s="26" t="str">
        <f t="shared" ca="1" si="376"/>
        <v>No</v>
      </c>
      <c r="AB330" s="26" t="str">
        <f t="shared" ca="1" si="376"/>
        <v>Yes</v>
      </c>
      <c r="AG330" s="26" t="str">
        <f t="shared" ca="1" si="391"/>
        <v>Yes</v>
      </c>
      <c r="AH330" s="26" t="str">
        <f t="shared" ca="1" si="391"/>
        <v>Yes</v>
      </c>
      <c r="AI330" s="26" t="str">
        <f t="shared" ca="1" si="391"/>
        <v>Yes</v>
      </c>
      <c r="AJ330" s="26" t="str">
        <f t="shared" ca="1" si="377"/>
        <v>Yes</v>
      </c>
      <c r="AK330" s="26" t="str">
        <f t="shared" ca="1" si="377"/>
        <v>No</v>
      </c>
      <c r="AL330" s="26" t="str">
        <f t="shared" ca="1" si="377"/>
        <v>Yes</v>
      </c>
      <c r="AM330" s="26">
        <f t="shared" ca="1" si="392"/>
        <v>10</v>
      </c>
      <c r="AN330" s="26">
        <f t="shared" ca="1" si="393"/>
        <v>2</v>
      </c>
      <c r="AT330" t="str">
        <f t="shared" ca="1" si="394"/>
        <v>Male</v>
      </c>
      <c r="AU330">
        <f t="shared" ca="1" si="395"/>
        <v>3196</v>
      </c>
      <c r="AV330">
        <f t="shared" ca="1" si="396"/>
        <v>-3</v>
      </c>
      <c r="AW330">
        <f t="shared" ca="1" si="397"/>
        <v>35</v>
      </c>
      <c r="AX330">
        <f t="shared" ca="1" si="398"/>
        <v>5</v>
      </c>
      <c r="BB330" t="str">
        <f t="shared" ca="1" si="399"/>
        <v>Vaginal</v>
      </c>
      <c r="BC330" t="str">
        <f t="shared" ca="1" si="400"/>
        <v>No</v>
      </c>
      <c r="BD330" t="str">
        <f t="shared" ca="1" si="400"/>
        <v>No</v>
      </c>
      <c r="BG330" t="str">
        <f t="shared" ca="1" si="401"/>
        <v>Yes</v>
      </c>
      <c r="BH330">
        <f t="shared" ca="1" si="402"/>
        <v>36</v>
      </c>
      <c r="BI330">
        <f t="shared" ca="1" si="403"/>
        <v>-15</v>
      </c>
      <c r="BJ330">
        <f t="shared" ca="1" si="404"/>
        <v>1</v>
      </c>
      <c r="BK330" t="str">
        <f t="shared" si="405"/>
        <v/>
      </c>
      <c r="BL330" s="26" t="str">
        <f t="shared" ca="1" si="406"/>
        <v>NA</v>
      </c>
      <c r="BO330" s="26" t="str">
        <f t="shared" ca="1" si="407"/>
        <v>Yes</v>
      </c>
      <c r="CD330" s="26" t="str">
        <f t="shared" ca="1" si="408"/>
        <v>Yes</v>
      </c>
      <c r="CE330" s="26" t="str">
        <f t="shared" ca="1" si="409"/>
        <v>MIST</v>
      </c>
      <c r="CI330" s="31" t="str">
        <f t="shared" si="410"/>
        <v/>
      </c>
      <c r="CJ330" s="26" t="str">
        <f t="shared" ca="1" si="411"/>
        <v>OT</v>
      </c>
      <c r="CK330" s="26" t="str">
        <f t="shared" ca="1" si="412"/>
        <v>NA</v>
      </c>
      <c r="DN330" s="26" t="str">
        <f t="shared" ca="1" si="413"/>
        <v>Yes</v>
      </c>
      <c r="DV330" t="str">
        <f t="shared" si="414"/>
        <v/>
      </c>
      <c r="DZ330" t="str">
        <f t="shared" si="415"/>
        <v/>
      </c>
      <c r="EA330" t="str">
        <f t="shared" si="416"/>
        <v/>
      </c>
      <c r="EB330" t="str">
        <f t="shared" si="417"/>
        <v/>
      </c>
      <c r="EC330" t="str">
        <f t="shared" si="418"/>
        <v/>
      </c>
      <c r="ED330" t="str">
        <f t="shared" si="419"/>
        <v/>
      </c>
      <c r="EE330" s="34" t="str">
        <f t="shared" si="420"/>
        <v/>
      </c>
      <c r="ER330" s="32" t="str">
        <f t="shared" si="421"/>
        <v/>
      </c>
      <c r="FA330" s="31" t="str">
        <f t="shared" si="422"/>
        <v/>
      </c>
      <c r="FM330" s="31" t="str">
        <f t="shared" si="423"/>
        <v/>
      </c>
      <c r="FQ330" s="26" t="s">
        <v>349</v>
      </c>
      <c r="FR330" s="39" t="str">
        <f t="shared" ca="1" si="424"/>
        <v>NA</v>
      </c>
      <c r="GO330" t="str">
        <f t="shared" ca="1" si="425"/>
        <v/>
      </c>
      <c r="GP330" t="str">
        <f t="shared" si="426"/>
        <v/>
      </c>
      <c r="GS330" t="str">
        <f t="shared" ca="1" si="427"/>
        <v/>
      </c>
      <c r="GY330" t="str">
        <f t="shared" ca="1" si="428"/>
        <v/>
      </c>
      <c r="GZ330" t="str">
        <f t="shared" si="429"/>
        <v/>
      </c>
      <c r="HF330" t="str">
        <f t="shared" ca="1" si="430"/>
        <v/>
      </c>
      <c r="HG330" s="31" t="str">
        <f t="shared" si="431"/>
        <v/>
      </c>
      <c r="HM330" t="str">
        <f t="shared" ca="1" si="432"/>
        <v/>
      </c>
      <c r="HN330" t="str">
        <f t="shared" si="433"/>
        <v/>
      </c>
      <c r="HT330" t="str">
        <f t="shared" ca="1" si="434"/>
        <v/>
      </c>
      <c r="HU330" t="str">
        <f t="shared" si="435"/>
        <v/>
      </c>
      <c r="IA330" s="37" t="str">
        <f t="shared" ca="1" si="436"/>
        <v/>
      </c>
      <c r="IB330" t="str">
        <f t="shared" si="437"/>
        <v/>
      </c>
      <c r="IH330" s="37" t="str">
        <f t="shared" ca="1" si="438"/>
        <v/>
      </c>
      <c r="II330" t="str">
        <f t="shared" si="439"/>
        <v/>
      </c>
      <c r="JT330" s="26" t="str">
        <f t="shared" si="440"/>
        <v/>
      </c>
      <c r="JV330" t="str">
        <f t="shared" si="441"/>
        <v/>
      </c>
      <c r="KK330" t="str">
        <f t="shared" si="442"/>
        <v/>
      </c>
      <c r="KM330" s="31" t="str">
        <f t="shared" si="443"/>
        <v/>
      </c>
      <c r="KP330" s="38" t="str">
        <f t="shared" si="444"/>
        <v/>
      </c>
      <c r="KX330" t="str">
        <f t="shared" si="445"/>
        <v/>
      </c>
      <c r="KY330" t="str">
        <f t="shared" si="446"/>
        <v/>
      </c>
      <c r="LB330" t="str">
        <f t="shared" si="447"/>
        <v/>
      </c>
      <c r="LD330" t="str">
        <f t="shared" si="448"/>
        <v/>
      </c>
      <c r="LE330" t="str">
        <f t="shared" si="449"/>
        <v/>
      </c>
      <c r="LO330" t="str">
        <f t="shared" si="450"/>
        <v/>
      </c>
    </row>
    <row r="331" spans="1:327" ht="16" x14ac:dyDescent="0.2">
      <c r="A331" t="e">
        <f t="shared" ca="1" si="378"/>
        <v>#N/A</v>
      </c>
      <c r="E331" s="27" t="str">
        <f t="shared" ca="1" si="379"/>
        <v>Jan</v>
      </c>
      <c r="F331" s="27" t="str">
        <f t="shared" ca="1" si="380"/>
        <v>Apr</v>
      </c>
      <c r="G331" s="28" t="str">
        <f t="shared" ca="1" si="381"/>
        <v/>
      </c>
      <c r="H331" t="str">
        <f t="shared" si="382"/>
        <v/>
      </c>
      <c r="I331" s="26">
        <f t="shared" ca="1" si="383"/>
        <v>48</v>
      </c>
      <c r="L331" s="31" t="str">
        <f t="shared" si="384"/>
        <v/>
      </c>
      <c r="O331" s="26">
        <f t="shared" ca="1" si="385"/>
        <v>42</v>
      </c>
      <c r="P331" s="26" t="str">
        <f t="shared" ca="1" si="386"/>
        <v>No</v>
      </c>
      <c r="Q331" s="26" t="str">
        <f t="shared" ca="1" si="386"/>
        <v>No</v>
      </c>
      <c r="R331" s="26" t="str">
        <f t="shared" ca="1" si="386"/>
        <v>Yes</v>
      </c>
      <c r="S331" s="26" t="str">
        <f t="shared" ca="1" si="387"/>
        <v>African</v>
      </c>
      <c r="T331" s="26" t="str">
        <f t="shared" ca="1" si="388"/>
        <v>No</v>
      </c>
      <c r="U331" s="26">
        <f t="shared" ca="1" si="389"/>
        <v>3751</v>
      </c>
      <c r="X331" s="26" t="str">
        <f t="shared" ca="1" si="390"/>
        <v>No</v>
      </c>
      <c r="Y331" s="26" t="str">
        <f t="shared" ca="1" si="390"/>
        <v>Yes</v>
      </c>
      <c r="Z331" s="26" t="str">
        <f t="shared" ca="1" si="390"/>
        <v>No</v>
      </c>
      <c r="AA331" s="26" t="str">
        <f t="shared" ca="1" si="376"/>
        <v>Yes</v>
      </c>
      <c r="AB331" s="26" t="str">
        <f t="shared" ca="1" si="376"/>
        <v>No</v>
      </c>
      <c r="AG331" s="26" t="str">
        <f t="shared" ca="1" si="391"/>
        <v>No</v>
      </c>
      <c r="AH331" s="26" t="str">
        <f t="shared" ca="1" si="391"/>
        <v>Yes</v>
      </c>
      <c r="AI331" s="26" t="str">
        <f t="shared" ca="1" si="391"/>
        <v>Yes</v>
      </c>
      <c r="AJ331" s="26" t="str">
        <f t="shared" ca="1" si="377"/>
        <v>Yes</v>
      </c>
      <c r="AK331" s="26" t="str">
        <f t="shared" ca="1" si="377"/>
        <v>No</v>
      </c>
      <c r="AL331" s="26" t="str">
        <f t="shared" ca="1" si="377"/>
        <v>Yes</v>
      </c>
      <c r="AM331" s="26">
        <f t="shared" ca="1" si="392"/>
        <v>10</v>
      </c>
      <c r="AN331" s="26">
        <f t="shared" ca="1" si="393"/>
        <v>1</v>
      </c>
      <c r="AT331" t="str">
        <f t="shared" ca="1" si="394"/>
        <v>Male</v>
      </c>
      <c r="AU331">
        <f t="shared" ca="1" si="395"/>
        <v>2159</v>
      </c>
      <c r="AV331">
        <f t="shared" ca="1" si="396"/>
        <v>0</v>
      </c>
      <c r="AW331">
        <f t="shared" ca="1" si="397"/>
        <v>40</v>
      </c>
      <c r="AX331">
        <f t="shared" ca="1" si="398"/>
        <v>2</v>
      </c>
      <c r="BB331" t="str">
        <f t="shared" ca="1" si="399"/>
        <v>ELUCS</v>
      </c>
      <c r="BC331" t="str">
        <f t="shared" ca="1" si="400"/>
        <v>Yes</v>
      </c>
      <c r="BD331" t="str">
        <f t="shared" ca="1" si="400"/>
        <v>No</v>
      </c>
      <c r="BG331" t="str">
        <f t="shared" ca="1" si="401"/>
        <v>Yes</v>
      </c>
      <c r="BH331">
        <f t="shared" ca="1" si="402"/>
        <v>37</v>
      </c>
      <c r="BI331">
        <f t="shared" ca="1" si="403"/>
        <v>-14</v>
      </c>
      <c r="BJ331">
        <f t="shared" ca="1" si="404"/>
        <v>9</v>
      </c>
      <c r="BK331" t="str">
        <f t="shared" si="405"/>
        <v/>
      </c>
      <c r="BL331" s="26">
        <f t="shared" ca="1" si="406"/>
        <v>11</v>
      </c>
      <c r="BO331" s="26" t="str">
        <f t="shared" ca="1" si="407"/>
        <v>Yes</v>
      </c>
      <c r="CD331" s="26" t="str">
        <f t="shared" ca="1" si="408"/>
        <v>No</v>
      </c>
      <c r="CE331" s="26" t="str">
        <f t="shared" ca="1" si="409"/>
        <v>NA</v>
      </c>
      <c r="CI331" s="31" t="str">
        <f t="shared" si="410"/>
        <v/>
      </c>
      <c r="CJ331" s="26" t="str">
        <f t="shared" ca="1" si="411"/>
        <v>NA</v>
      </c>
      <c r="CK331" s="26" t="str">
        <f t="shared" ca="1" si="412"/>
        <v>NA</v>
      </c>
      <c r="DN331" s="26" t="str">
        <f t="shared" ca="1" si="413"/>
        <v>Yes</v>
      </c>
      <c r="DV331" t="str">
        <f t="shared" si="414"/>
        <v/>
      </c>
      <c r="DZ331" t="str">
        <f t="shared" si="415"/>
        <v/>
      </c>
      <c r="EA331" t="str">
        <f t="shared" si="416"/>
        <v/>
      </c>
      <c r="EB331" t="str">
        <f t="shared" si="417"/>
        <v/>
      </c>
      <c r="EC331" t="str">
        <f t="shared" si="418"/>
        <v/>
      </c>
      <c r="ED331" t="str">
        <f t="shared" si="419"/>
        <v/>
      </c>
      <c r="EE331" s="34" t="str">
        <f t="shared" si="420"/>
        <v/>
      </c>
      <c r="ER331" s="32" t="str">
        <f t="shared" si="421"/>
        <v/>
      </c>
      <c r="FA331" s="31" t="str">
        <f t="shared" si="422"/>
        <v/>
      </c>
      <c r="FM331" s="31" t="str">
        <f t="shared" si="423"/>
        <v/>
      </c>
      <c r="FQ331" s="26" t="s">
        <v>349</v>
      </c>
      <c r="FR331" s="39" t="str">
        <f t="shared" ca="1" si="424"/>
        <v>NA</v>
      </c>
      <c r="GO331" t="str">
        <f t="shared" ca="1" si="425"/>
        <v/>
      </c>
      <c r="GP331" t="str">
        <f t="shared" si="426"/>
        <v/>
      </c>
      <c r="GS331" t="str">
        <f t="shared" ca="1" si="427"/>
        <v/>
      </c>
      <c r="GY331" t="str">
        <f t="shared" ca="1" si="428"/>
        <v/>
      </c>
      <c r="GZ331" t="str">
        <f t="shared" si="429"/>
        <v/>
      </c>
      <c r="HF331" t="str">
        <f t="shared" ca="1" si="430"/>
        <v/>
      </c>
      <c r="HG331" s="31" t="str">
        <f t="shared" si="431"/>
        <v/>
      </c>
      <c r="HM331" t="str">
        <f t="shared" ca="1" si="432"/>
        <v/>
      </c>
      <c r="HN331" t="str">
        <f t="shared" si="433"/>
        <v/>
      </c>
      <c r="HT331" t="str">
        <f t="shared" ca="1" si="434"/>
        <v/>
      </c>
      <c r="HU331" t="str">
        <f t="shared" si="435"/>
        <v/>
      </c>
      <c r="IA331" s="37" t="str">
        <f t="shared" ca="1" si="436"/>
        <v/>
      </c>
      <c r="IB331" t="str">
        <f t="shared" si="437"/>
        <v/>
      </c>
      <c r="IH331" s="37" t="str">
        <f t="shared" ca="1" si="438"/>
        <v/>
      </c>
      <c r="II331" t="str">
        <f t="shared" si="439"/>
        <v/>
      </c>
      <c r="JT331" s="26" t="str">
        <f t="shared" si="440"/>
        <v/>
      </c>
      <c r="JV331" t="str">
        <f t="shared" si="441"/>
        <v/>
      </c>
      <c r="KK331" t="str">
        <f t="shared" si="442"/>
        <v/>
      </c>
      <c r="KM331" s="31" t="str">
        <f t="shared" si="443"/>
        <v/>
      </c>
      <c r="KP331" s="38" t="str">
        <f t="shared" si="444"/>
        <v/>
      </c>
      <c r="KX331" t="str">
        <f t="shared" si="445"/>
        <v/>
      </c>
      <c r="KY331" t="str">
        <f t="shared" si="446"/>
        <v/>
      </c>
      <c r="LB331" t="str">
        <f t="shared" si="447"/>
        <v/>
      </c>
      <c r="LD331" t="str">
        <f t="shared" si="448"/>
        <v/>
      </c>
      <c r="LE331" t="str">
        <f t="shared" si="449"/>
        <v/>
      </c>
      <c r="LO331" t="str">
        <f t="shared" si="450"/>
        <v/>
      </c>
    </row>
    <row r="332" spans="1:327" ht="16" x14ac:dyDescent="0.2">
      <c r="A332" t="e">
        <f t="shared" ca="1" si="378"/>
        <v>#N/A</v>
      </c>
      <c r="E332" s="27" t="str">
        <f t="shared" ca="1" si="379"/>
        <v>May</v>
      </c>
      <c r="F332" s="27" t="str">
        <f t="shared" ca="1" si="380"/>
        <v>Apr</v>
      </c>
      <c r="G332" s="28" t="str">
        <f t="shared" ca="1" si="381"/>
        <v/>
      </c>
      <c r="H332" t="str">
        <f t="shared" si="382"/>
        <v/>
      </c>
      <c r="I332" s="26">
        <f t="shared" ca="1" si="383"/>
        <v>49</v>
      </c>
      <c r="L332" s="31" t="str">
        <f t="shared" si="384"/>
        <v/>
      </c>
      <c r="O332" s="26">
        <f t="shared" ca="1" si="385"/>
        <v>34</v>
      </c>
      <c r="P332" s="26" t="str">
        <f t="shared" ca="1" si="386"/>
        <v>No</v>
      </c>
      <c r="Q332" s="26" t="str">
        <f t="shared" ca="1" si="386"/>
        <v>No</v>
      </c>
      <c r="R332" s="26" t="str">
        <f t="shared" ca="1" si="386"/>
        <v>Yes</v>
      </c>
      <c r="S332" s="26" t="str">
        <f t="shared" ca="1" si="387"/>
        <v>Caucasian</v>
      </c>
      <c r="T332" s="26" t="str">
        <f t="shared" ca="1" si="388"/>
        <v>Yes</v>
      </c>
      <c r="U332" s="26">
        <f t="shared" ca="1" si="389"/>
        <v>3741</v>
      </c>
      <c r="X332" s="26" t="str">
        <f t="shared" ca="1" si="390"/>
        <v>Yes</v>
      </c>
      <c r="Y332" s="26" t="str">
        <f t="shared" ca="1" si="390"/>
        <v>Yes</v>
      </c>
      <c r="Z332" s="26" t="str">
        <f t="shared" ca="1" si="390"/>
        <v>No</v>
      </c>
      <c r="AA332" s="26" t="str">
        <f t="shared" ca="1" si="376"/>
        <v>Yes</v>
      </c>
      <c r="AB332" s="26" t="str">
        <f t="shared" ca="1" si="376"/>
        <v>No</v>
      </c>
      <c r="AG332" s="26" t="str">
        <f t="shared" ca="1" si="391"/>
        <v>Yes</v>
      </c>
      <c r="AH332" s="26" t="str">
        <f t="shared" ca="1" si="391"/>
        <v>No</v>
      </c>
      <c r="AI332" s="26" t="str">
        <f t="shared" ca="1" si="391"/>
        <v>No</v>
      </c>
      <c r="AJ332" s="26" t="str">
        <f t="shared" ca="1" si="377"/>
        <v>No</v>
      </c>
      <c r="AK332" s="26" t="str">
        <f t="shared" ca="1" si="377"/>
        <v>Yes</v>
      </c>
      <c r="AL332" s="26" t="str">
        <f t="shared" ca="1" si="377"/>
        <v>Yes</v>
      </c>
      <c r="AM332" s="26">
        <f t="shared" ca="1" si="392"/>
        <v>4</v>
      </c>
      <c r="AN332" s="26">
        <f t="shared" ca="1" si="393"/>
        <v>2</v>
      </c>
      <c r="AT332" t="str">
        <f t="shared" ca="1" si="394"/>
        <v>Female</v>
      </c>
      <c r="AU332">
        <f t="shared" ca="1" si="395"/>
        <v>924</v>
      </c>
      <c r="AV332">
        <f t="shared" ca="1" si="396"/>
        <v>-3</v>
      </c>
      <c r="AW332">
        <f t="shared" ca="1" si="397"/>
        <v>37</v>
      </c>
      <c r="AX332">
        <f t="shared" ca="1" si="398"/>
        <v>5</v>
      </c>
      <c r="BB332" t="str">
        <f t="shared" ca="1" si="399"/>
        <v>EMLUCS</v>
      </c>
      <c r="BC332" t="str">
        <f t="shared" ca="1" si="400"/>
        <v>No</v>
      </c>
      <c r="BD332" t="str">
        <f t="shared" ca="1" si="400"/>
        <v>No</v>
      </c>
      <c r="BG332" t="str">
        <f t="shared" ca="1" si="401"/>
        <v>Yes</v>
      </c>
      <c r="BH332">
        <f t="shared" ca="1" si="402"/>
        <v>38</v>
      </c>
      <c r="BI332">
        <f t="shared" ca="1" si="403"/>
        <v>-17</v>
      </c>
      <c r="BJ332">
        <f t="shared" ca="1" si="404"/>
        <v>12</v>
      </c>
      <c r="BK332" t="str">
        <f t="shared" si="405"/>
        <v/>
      </c>
      <c r="BL332" s="26">
        <f t="shared" ca="1" si="406"/>
        <v>14</v>
      </c>
      <c r="BO332" s="26" t="str">
        <f t="shared" ca="1" si="407"/>
        <v>Yes</v>
      </c>
      <c r="CD332" s="26" t="str">
        <f t="shared" ca="1" si="408"/>
        <v>Yes</v>
      </c>
      <c r="CE332" s="26" t="str">
        <f t="shared" ca="1" si="409"/>
        <v>ETT</v>
      </c>
      <c r="CI332" s="31" t="str">
        <f t="shared" si="410"/>
        <v/>
      </c>
      <c r="CJ332" s="26" t="str">
        <f t="shared" ca="1" si="411"/>
        <v>BS</v>
      </c>
      <c r="CK332" s="26" t="str">
        <f t="shared" ca="1" si="412"/>
        <v>NA</v>
      </c>
      <c r="DN332" s="26" t="str">
        <f t="shared" ca="1" si="413"/>
        <v>No</v>
      </c>
      <c r="DV332" t="str">
        <f t="shared" si="414"/>
        <v/>
      </c>
      <c r="DZ332" t="str">
        <f t="shared" si="415"/>
        <v/>
      </c>
      <c r="EA332" t="str">
        <f t="shared" si="416"/>
        <v/>
      </c>
      <c r="EB332" t="str">
        <f t="shared" si="417"/>
        <v/>
      </c>
      <c r="EC332" t="str">
        <f t="shared" si="418"/>
        <v/>
      </c>
      <c r="ED332" t="str">
        <f t="shared" si="419"/>
        <v/>
      </c>
      <c r="EE332" s="34" t="str">
        <f t="shared" si="420"/>
        <v/>
      </c>
      <c r="ER332" s="32" t="str">
        <f t="shared" si="421"/>
        <v/>
      </c>
      <c r="FA332" s="31" t="str">
        <f t="shared" si="422"/>
        <v/>
      </c>
      <c r="FM332" s="31" t="str">
        <f t="shared" si="423"/>
        <v/>
      </c>
      <c r="FQ332" s="26" t="s">
        <v>350</v>
      </c>
      <c r="FR332" s="39" t="str">
        <f t="shared" ca="1" si="424"/>
        <v>GPC</v>
      </c>
      <c r="GO332" t="str">
        <f t="shared" ca="1" si="425"/>
        <v/>
      </c>
      <c r="GP332" t="str">
        <f t="shared" si="426"/>
        <v/>
      </c>
      <c r="GS332" t="str">
        <f t="shared" ca="1" si="427"/>
        <v/>
      </c>
      <c r="GY332" t="str">
        <f t="shared" ca="1" si="428"/>
        <v/>
      </c>
      <c r="GZ332" t="str">
        <f t="shared" si="429"/>
        <v/>
      </c>
      <c r="HF332" t="str">
        <f t="shared" ca="1" si="430"/>
        <v/>
      </c>
      <c r="HG332" s="31" t="str">
        <f t="shared" si="431"/>
        <v/>
      </c>
      <c r="HM332" t="str">
        <f t="shared" ca="1" si="432"/>
        <v/>
      </c>
      <c r="HN332" t="str">
        <f t="shared" si="433"/>
        <v/>
      </c>
      <c r="HT332" t="str">
        <f t="shared" ca="1" si="434"/>
        <v/>
      </c>
      <c r="HU332" t="str">
        <f t="shared" si="435"/>
        <v/>
      </c>
      <c r="IA332" s="37" t="str">
        <f t="shared" ca="1" si="436"/>
        <v/>
      </c>
      <c r="IB332" t="str">
        <f t="shared" si="437"/>
        <v/>
      </c>
      <c r="IH332" s="37" t="str">
        <f t="shared" ca="1" si="438"/>
        <v/>
      </c>
      <c r="II332" t="str">
        <f t="shared" si="439"/>
        <v/>
      </c>
      <c r="JT332" s="26" t="str">
        <f t="shared" si="440"/>
        <v/>
      </c>
      <c r="JV332" t="str">
        <f t="shared" si="441"/>
        <v/>
      </c>
      <c r="KK332" t="str">
        <f t="shared" si="442"/>
        <v/>
      </c>
      <c r="KM332" s="31" t="str">
        <f t="shared" si="443"/>
        <v/>
      </c>
      <c r="KP332" s="38" t="str">
        <f t="shared" si="444"/>
        <v/>
      </c>
      <c r="KX332" t="str">
        <f t="shared" si="445"/>
        <v/>
      </c>
      <c r="KY332" t="str">
        <f t="shared" si="446"/>
        <v/>
      </c>
      <c r="LB332" t="str">
        <f t="shared" si="447"/>
        <v/>
      </c>
      <c r="LD332" t="str">
        <f t="shared" si="448"/>
        <v/>
      </c>
      <c r="LE332" t="str">
        <f t="shared" si="449"/>
        <v/>
      </c>
      <c r="LO332" t="str">
        <f t="shared" si="450"/>
        <v/>
      </c>
    </row>
    <row r="333" spans="1:327" ht="16" x14ac:dyDescent="0.2">
      <c r="A333" t="e">
        <f t="shared" ca="1" si="378"/>
        <v>#N/A</v>
      </c>
      <c r="E333" s="27" t="str">
        <f t="shared" ca="1" si="379"/>
        <v>Jun</v>
      </c>
      <c r="F333" s="27" t="str">
        <f t="shared" ca="1" si="380"/>
        <v>Oct</v>
      </c>
      <c r="G333" s="28" t="str">
        <f t="shared" ca="1" si="381"/>
        <v/>
      </c>
      <c r="H333" t="str">
        <f t="shared" si="382"/>
        <v/>
      </c>
      <c r="I333" s="26">
        <f t="shared" ca="1" si="383"/>
        <v>7</v>
      </c>
      <c r="L333" s="31" t="str">
        <f t="shared" si="384"/>
        <v/>
      </c>
      <c r="O333" s="26">
        <f t="shared" ca="1" si="385"/>
        <v>21</v>
      </c>
      <c r="P333" s="26" t="str">
        <f t="shared" ca="1" si="386"/>
        <v>No</v>
      </c>
      <c r="Q333" s="26" t="str">
        <f t="shared" ca="1" si="386"/>
        <v>No</v>
      </c>
      <c r="R333" s="26" t="str">
        <f t="shared" ca="1" si="386"/>
        <v>No</v>
      </c>
      <c r="S333" s="26" t="str">
        <f t="shared" ca="1" si="387"/>
        <v>African</v>
      </c>
      <c r="T333" s="26" t="str">
        <f t="shared" ca="1" si="388"/>
        <v>No</v>
      </c>
      <c r="U333" s="26">
        <f t="shared" ca="1" si="389"/>
        <v>3167</v>
      </c>
      <c r="X333" s="26" t="str">
        <f t="shared" ca="1" si="390"/>
        <v>Yes</v>
      </c>
      <c r="Y333" s="26" t="str">
        <f t="shared" ca="1" si="390"/>
        <v>Yes</v>
      </c>
      <c r="Z333" s="26" t="str">
        <f t="shared" ca="1" si="390"/>
        <v>No</v>
      </c>
      <c r="AA333" s="26" t="str">
        <f t="shared" ca="1" si="376"/>
        <v>Yes</v>
      </c>
      <c r="AB333" s="26" t="str">
        <f t="shared" ca="1" si="376"/>
        <v>Yes</v>
      </c>
      <c r="AG333" s="26" t="str">
        <f t="shared" ca="1" si="391"/>
        <v>No</v>
      </c>
      <c r="AH333" s="26" t="str">
        <f t="shared" ca="1" si="391"/>
        <v>Yes</v>
      </c>
      <c r="AI333" s="26" t="str">
        <f t="shared" ca="1" si="391"/>
        <v>No</v>
      </c>
      <c r="AJ333" s="26" t="str">
        <f t="shared" ca="1" si="377"/>
        <v>No</v>
      </c>
      <c r="AK333" s="26" t="str">
        <f t="shared" ca="1" si="377"/>
        <v>No</v>
      </c>
      <c r="AL333" s="26" t="str">
        <f t="shared" ca="1" si="377"/>
        <v>No</v>
      </c>
      <c r="AM333" s="26">
        <f t="shared" ca="1" si="392"/>
        <v>4</v>
      </c>
      <c r="AN333" s="26">
        <f t="shared" ca="1" si="393"/>
        <v>1</v>
      </c>
      <c r="AT333" t="str">
        <f t="shared" ca="1" si="394"/>
        <v>Female</v>
      </c>
      <c r="AU333">
        <f t="shared" ca="1" si="395"/>
        <v>1858</v>
      </c>
      <c r="AV333">
        <f t="shared" ca="1" si="396"/>
        <v>3</v>
      </c>
      <c r="AW333">
        <f t="shared" ca="1" si="397"/>
        <v>24</v>
      </c>
      <c r="AX333">
        <f t="shared" ca="1" si="398"/>
        <v>3</v>
      </c>
      <c r="BB333" t="str">
        <f t="shared" ca="1" si="399"/>
        <v>ELUCS</v>
      </c>
      <c r="BC333" t="str">
        <f t="shared" ca="1" si="400"/>
        <v>No</v>
      </c>
      <c r="BD333" t="str">
        <f t="shared" ca="1" si="400"/>
        <v>Yes</v>
      </c>
      <c r="BG333" t="str">
        <f t="shared" ca="1" si="401"/>
        <v>Yes</v>
      </c>
      <c r="BH333">
        <f t="shared" ca="1" si="402"/>
        <v>34</v>
      </c>
      <c r="BI333">
        <f t="shared" ca="1" si="403"/>
        <v>-15</v>
      </c>
      <c r="BJ333">
        <f t="shared" ca="1" si="404"/>
        <v>16</v>
      </c>
      <c r="BK333" t="str">
        <f t="shared" si="405"/>
        <v/>
      </c>
      <c r="BL333" s="26">
        <f t="shared" ca="1" si="406"/>
        <v>18</v>
      </c>
      <c r="BO333" s="26" t="str">
        <f t="shared" ca="1" si="407"/>
        <v>Yes</v>
      </c>
      <c r="CD333" s="26" t="str">
        <f t="shared" ca="1" si="408"/>
        <v>Yes</v>
      </c>
      <c r="CE333" s="26" t="str">
        <f t="shared" ca="1" si="409"/>
        <v>MIST</v>
      </c>
      <c r="CI333" s="31" t="str">
        <f t="shared" si="410"/>
        <v/>
      </c>
      <c r="CJ333" s="26" t="str">
        <f t="shared" ca="1" si="411"/>
        <v>BS</v>
      </c>
      <c r="CK333" s="26" t="str">
        <f t="shared" ca="1" si="412"/>
        <v>No</v>
      </c>
      <c r="DN333" s="26" t="str">
        <f t="shared" ca="1" si="413"/>
        <v>Yes</v>
      </c>
      <c r="DV333" t="str">
        <f t="shared" si="414"/>
        <v/>
      </c>
      <c r="DZ333" t="str">
        <f t="shared" si="415"/>
        <v/>
      </c>
      <c r="EA333" t="str">
        <f t="shared" si="416"/>
        <v/>
      </c>
      <c r="EB333" t="str">
        <f t="shared" si="417"/>
        <v/>
      </c>
      <c r="EC333" t="str">
        <f t="shared" si="418"/>
        <v/>
      </c>
      <c r="ED333" t="str">
        <f t="shared" si="419"/>
        <v/>
      </c>
      <c r="EE333" s="34" t="str">
        <f t="shared" si="420"/>
        <v/>
      </c>
      <c r="ER333" s="32" t="str">
        <f t="shared" si="421"/>
        <v/>
      </c>
      <c r="FA333" s="31" t="str">
        <f t="shared" si="422"/>
        <v/>
      </c>
      <c r="FM333" s="31" t="str">
        <f t="shared" si="423"/>
        <v/>
      </c>
      <c r="FQ333" s="26" t="s">
        <v>350</v>
      </c>
      <c r="FR333" s="39" t="str">
        <f t="shared" ca="1" si="424"/>
        <v>GPC</v>
      </c>
      <c r="GO333" t="str">
        <f t="shared" ca="1" si="425"/>
        <v/>
      </c>
      <c r="GP333" t="str">
        <f t="shared" si="426"/>
        <v/>
      </c>
      <c r="GS333" t="str">
        <f t="shared" ca="1" si="427"/>
        <v/>
      </c>
      <c r="GY333" t="str">
        <f t="shared" ca="1" si="428"/>
        <v/>
      </c>
      <c r="GZ333" t="str">
        <f t="shared" si="429"/>
        <v/>
      </c>
      <c r="HF333" t="str">
        <f t="shared" ca="1" si="430"/>
        <v/>
      </c>
      <c r="HG333" s="31" t="str">
        <f t="shared" si="431"/>
        <v/>
      </c>
      <c r="HM333" t="str">
        <f t="shared" ca="1" si="432"/>
        <v/>
      </c>
      <c r="HN333" t="str">
        <f t="shared" si="433"/>
        <v/>
      </c>
      <c r="HT333" t="str">
        <f t="shared" ca="1" si="434"/>
        <v/>
      </c>
      <c r="HU333" t="str">
        <f t="shared" si="435"/>
        <v/>
      </c>
      <c r="IA333" s="37" t="str">
        <f t="shared" ca="1" si="436"/>
        <v/>
      </c>
      <c r="IB333" t="str">
        <f t="shared" si="437"/>
        <v/>
      </c>
      <c r="IH333" s="37" t="str">
        <f t="shared" ca="1" si="438"/>
        <v/>
      </c>
      <c r="II333" t="str">
        <f t="shared" si="439"/>
        <v/>
      </c>
      <c r="JT333" s="26" t="str">
        <f t="shared" si="440"/>
        <v/>
      </c>
      <c r="JV333" t="str">
        <f t="shared" si="441"/>
        <v/>
      </c>
      <c r="KK333" t="str">
        <f t="shared" si="442"/>
        <v/>
      </c>
      <c r="KM333" s="31" t="str">
        <f t="shared" si="443"/>
        <v/>
      </c>
      <c r="KP333" s="38" t="str">
        <f t="shared" si="444"/>
        <v/>
      </c>
      <c r="KX333" t="str">
        <f t="shared" si="445"/>
        <v/>
      </c>
      <c r="KY333" t="str">
        <f t="shared" si="446"/>
        <v/>
      </c>
      <c r="LB333" t="str">
        <f t="shared" si="447"/>
        <v/>
      </c>
      <c r="LD333" t="str">
        <f t="shared" si="448"/>
        <v/>
      </c>
      <c r="LE333" t="str">
        <f t="shared" si="449"/>
        <v/>
      </c>
      <c r="LO333" t="str">
        <f t="shared" si="450"/>
        <v/>
      </c>
    </row>
    <row r="334" spans="1:327" ht="16" x14ac:dyDescent="0.2">
      <c r="A334" t="e">
        <f t="shared" ca="1" si="378"/>
        <v>#N/A</v>
      </c>
      <c r="E334" s="27" t="str">
        <f t="shared" ca="1" si="379"/>
        <v>Oct</v>
      </c>
      <c r="F334" s="27" t="str">
        <f t="shared" ca="1" si="380"/>
        <v>Oct</v>
      </c>
      <c r="G334" s="28" t="str">
        <f t="shared" ca="1" si="381"/>
        <v/>
      </c>
      <c r="H334" t="str">
        <f t="shared" si="382"/>
        <v/>
      </c>
      <c r="I334" s="26">
        <f t="shared" ca="1" si="383"/>
        <v>88</v>
      </c>
      <c r="L334" s="31" t="str">
        <f t="shared" si="384"/>
        <v/>
      </c>
      <c r="O334" s="26">
        <f t="shared" ca="1" si="385"/>
        <v>26</v>
      </c>
      <c r="P334" s="26" t="str">
        <f t="shared" ca="1" si="386"/>
        <v>No</v>
      </c>
      <c r="Q334" s="26" t="str">
        <f t="shared" ca="1" si="386"/>
        <v>Yes</v>
      </c>
      <c r="R334" s="26" t="str">
        <f t="shared" ca="1" si="386"/>
        <v>Yes</v>
      </c>
      <c r="S334" s="26" t="str">
        <f t="shared" ca="1" si="387"/>
        <v>Hispanic</v>
      </c>
      <c r="T334" s="26" t="str">
        <f t="shared" ca="1" si="388"/>
        <v>Yes</v>
      </c>
      <c r="U334" s="26">
        <f t="shared" ca="1" si="389"/>
        <v>3384</v>
      </c>
      <c r="X334" s="26" t="str">
        <f t="shared" ca="1" si="390"/>
        <v>No</v>
      </c>
      <c r="Y334" s="26" t="str">
        <f t="shared" ca="1" si="390"/>
        <v>Yes</v>
      </c>
      <c r="Z334" s="26" t="str">
        <f t="shared" ca="1" si="390"/>
        <v>Yes</v>
      </c>
      <c r="AA334" s="26" t="str">
        <f t="shared" ca="1" si="376"/>
        <v>No</v>
      </c>
      <c r="AB334" s="26" t="str">
        <f t="shared" ca="1" si="376"/>
        <v>Yes</v>
      </c>
      <c r="AG334" s="26" t="str">
        <f t="shared" ca="1" si="391"/>
        <v>Yes</v>
      </c>
      <c r="AH334" s="26" t="str">
        <f t="shared" ca="1" si="391"/>
        <v>No</v>
      </c>
      <c r="AI334" s="26" t="str">
        <f t="shared" ca="1" si="391"/>
        <v>Yes</v>
      </c>
      <c r="AJ334" s="26" t="str">
        <f t="shared" ca="1" si="377"/>
        <v>No</v>
      </c>
      <c r="AK334" s="26" t="str">
        <f t="shared" ca="1" si="377"/>
        <v>No</v>
      </c>
      <c r="AL334" s="26" t="str">
        <f t="shared" ca="1" si="377"/>
        <v>No</v>
      </c>
      <c r="AM334" s="26">
        <f t="shared" ca="1" si="392"/>
        <v>6</v>
      </c>
      <c r="AN334" s="26">
        <f t="shared" ca="1" si="393"/>
        <v>3</v>
      </c>
      <c r="AT334" t="str">
        <f t="shared" ca="1" si="394"/>
        <v>Female</v>
      </c>
      <c r="AU334">
        <f t="shared" ca="1" si="395"/>
        <v>3180</v>
      </c>
      <c r="AV334">
        <f t="shared" ca="1" si="396"/>
        <v>1</v>
      </c>
      <c r="AW334">
        <f t="shared" ca="1" si="397"/>
        <v>37</v>
      </c>
      <c r="AX334">
        <f t="shared" ca="1" si="398"/>
        <v>2</v>
      </c>
      <c r="BB334" t="str">
        <f t="shared" ca="1" si="399"/>
        <v>INSTRUMENTAL</v>
      </c>
      <c r="BC334" t="str">
        <f t="shared" ca="1" si="400"/>
        <v>No</v>
      </c>
      <c r="BD334" t="str">
        <f t="shared" ca="1" si="400"/>
        <v>Yes</v>
      </c>
      <c r="BG334" t="str">
        <f t="shared" ca="1" si="401"/>
        <v>Yes</v>
      </c>
      <c r="BH334">
        <f t="shared" ca="1" si="402"/>
        <v>34</v>
      </c>
      <c r="BI334">
        <f t="shared" ca="1" si="403"/>
        <v>4</v>
      </c>
      <c r="BJ334">
        <f t="shared" ca="1" si="404"/>
        <v>9</v>
      </c>
      <c r="BK334" t="str">
        <f t="shared" si="405"/>
        <v/>
      </c>
      <c r="BL334" s="26">
        <f t="shared" ca="1" si="406"/>
        <v>11</v>
      </c>
      <c r="BO334" s="26" t="str">
        <f t="shared" ca="1" si="407"/>
        <v>Yes</v>
      </c>
      <c r="CD334" s="26" t="str">
        <f t="shared" ca="1" si="408"/>
        <v>Yes</v>
      </c>
      <c r="CE334" s="26" t="str">
        <f t="shared" ca="1" si="409"/>
        <v>LMA</v>
      </c>
      <c r="CI334" s="31" t="str">
        <f t="shared" si="410"/>
        <v/>
      </c>
      <c r="CJ334" s="26" t="str">
        <f t="shared" ca="1" si="411"/>
        <v>OT</v>
      </c>
      <c r="CK334" s="26" t="str">
        <f t="shared" ca="1" si="412"/>
        <v>NA</v>
      </c>
      <c r="DN334" s="26" t="str">
        <f t="shared" ca="1" si="413"/>
        <v>No</v>
      </c>
      <c r="DV334" t="str">
        <f t="shared" si="414"/>
        <v/>
      </c>
      <c r="DZ334" t="str">
        <f t="shared" si="415"/>
        <v/>
      </c>
      <c r="EA334" t="str">
        <f t="shared" si="416"/>
        <v/>
      </c>
      <c r="EB334" t="str">
        <f t="shared" si="417"/>
        <v/>
      </c>
      <c r="EC334" t="str">
        <f t="shared" si="418"/>
        <v/>
      </c>
      <c r="ED334" t="str">
        <f t="shared" si="419"/>
        <v/>
      </c>
      <c r="EE334" s="34" t="str">
        <f t="shared" si="420"/>
        <v/>
      </c>
      <c r="ER334" s="32" t="str">
        <f t="shared" si="421"/>
        <v/>
      </c>
      <c r="FA334" s="31" t="str">
        <f t="shared" si="422"/>
        <v/>
      </c>
      <c r="FM334" s="31" t="str">
        <f t="shared" si="423"/>
        <v/>
      </c>
      <c r="FQ334" s="26" t="s">
        <v>349</v>
      </c>
      <c r="FR334" s="39" t="str">
        <f t="shared" ca="1" si="424"/>
        <v>NA</v>
      </c>
      <c r="GO334" t="str">
        <f t="shared" ca="1" si="425"/>
        <v/>
      </c>
      <c r="GP334" t="str">
        <f t="shared" si="426"/>
        <v/>
      </c>
      <c r="GS334" t="str">
        <f t="shared" ca="1" si="427"/>
        <v/>
      </c>
      <c r="GY334" t="str">
        <f t="shared" ca="1" si="428"/>
        <v/>
      </c>
      <c r="GZ334" t="str">
        <f t="shared" si="429"/>
        <v/>
      </c>
      <c r="HF334" t="str">
        <f t="shared" ca="1" si="430"/>
        <v/>
      </c>
      <c r="HG334" s="31" t="str">
        <f t="shared" si="431"/>
        <v/>
      </c>
      <c r="HM334" t="str">
        <f t="shared" ca="1" si="432"/>
        <v/>
      </c>
      <c r="HN334" t="str">
        <f t="shared" si="433"/>
        <v/>
      </c>
      <c r="HT334" t="str">
        <f t="shared" ca="1" si="434"/>
        <v/>
      </c>
      <c r="HU334" t="str">
        <f t="shared" si="435"/>
        <v/>
      </c>
      <c r="IA334" s="37" t="str">
        <f t="shared" ca="1" si="436"/>
        <v/>
      </c>
      <c r="IB334" t="str">
        <f t="shared" si="437"/>
        <v/>
      </c>
      <c r="IH334" s="37" t="str">
        <f t="shared" ca="1" si="438"/>
        <v/>
      </c>
      <c r="II334" t="str">
        <f t="shared" si="439"/>
        <v/>
      </c>
      <c r="JT334" s="26" t="str">
        <f t="shared" si="440"/>
        <v/>
      </c>
      <c r="JV334" t="str">
        <f t="shared" si="441"/>
        <v/>
      </c>
      <c r="KK334" t="str">
        <f t="shared" si="442"/>
        <v/>
      </c>
      <c r="KM334" s="31" t="str">
        <f t="shared" si="443"/>
        <v/>
      </c>
      <c r="KP334" s="38" t="str">
        <f t="shared" si="444"/>
        <v/>
      </c>
      <c r="KX334" t="str">
        <f t="shared" si="445"/>
        <v/>
      </c>
      <c r="KY334" t="str">
        <f t="shared" si="446"/>
        <v/>
      </c>
      <c r="LB334" t="str">
        <f t="shared" si="447"/>
        <v/>
      </c>
      <c r="LD334" t="str">
        <f t="shared" si="448"/>
        <v/>
      </c>
      <c r="LE334" t="str">
        <f t="shared" si="449"/>
        <v/>
      </c>
      <c r="LO334" t="str">
        <f t="shared" si="450"/>
        <v/>
      </c>
    </row>
    <row r="335" spans="1:327" ht="16" x14ac:dyDescent="0.2">
      <c r="A335" t="e">
        <f t="shared" ca="1" si="378"/>
        <v>#N/A</v>
      </c>
      <c r="E335" s="27" t="str">
        <f t="shared" ca="1" si="379"/>
        <v>Mar</v>
      </c>
      <c r="F335" s="27" t="str">
        <f t="shared" ca="1" si="380"/>
        <v>Apr</v>
      </c>
      <c r="G335" s="28" t="str">
        <f t="shared" ca="1" si="381"/>
        <v/>
      </c>
      <c r="H335" t="str">
        <f t="shared" si="382"/>
        <v/>
      </c>
      <c r="I335" s="26">
        <f t="shared" ca="1" si="383"/>
        <v>35</v>
      </c>
      <c r="L335" s="31" t="str">
        <f t="shared" si="384"/>
        <v/>
      </c>
      <c r="O335" s="26">
        <f t="shared" ca="1" si="385"/>
        <v>22</v>
      </c>
      <c r="P335" s="26" t="str">
        <f t="shared" ca="1" si="386"/>
        <v>Yes</v>
      </c>
      <c r="Q335" s="26" t="str">
        <f t="shared" ca="1" si="386"/>
        <v>No</v>
      </c>
      <c r="R335" s="26" t="str">
        <f t="shared" ca="1" si="386"/>
        <v>No</v>
      </c>
      <c r="S335" s="26" t="str">
        <f t="shared" ca="1" si="387"/>
        <v>Asian</v>
      </c>
      <c r="T335" s="26" t="str">
        <f t="shared" ca="1" si="388"/>
        <v>Yes</v>
      </c>
      <c r="U335" s="26">
        <f t="shared" ca="1" si="389"/>
        <v>3404</v>
      </c>
      <c r="X335" s="26" t="str">
        <f t="shared" ca="1" si="390"/>
        <v>No</v>
      </c>
      <c r="Y335" s="26" t="str">
        <f t="shared" ca="1" si="390"/>
        <v>Yes</v>
      </c>
      <c r="Z335" s="26" t="str">
        <f t="shared" ca="1" si="390"/>
        <v>No</v>
      </c>
      <c r="AA335" s="26" t="str">
        <f t="shared" ca="1" si="376"/>
        <v>Yes</v>
      </c>
      <c r="AB335" s="26" t="str">
        <f t="shared" ca="1" si="376"/>
        <v>No</v>
      </c>
      <c r="AG335" s="26" t="str">
        <f t="shared" ca="1" si="391"/>
        <v>No</v>
      </c>
      <c r="AH335" s="26" t="str">
        <f t="shared" ca="1" si="391"/>
        <v>No</v>
      </c>
      <c r="AI335" s="26" t="str">
        <f t="shared" ca="1" si="391"/>
        <v>No</v>
      </c>
      <c r="AJ335" s="26" t="str">
        <f t="shared" ca="1" si="377"/>
        <v>No</v>
      </c>
      <c r="AK335" s="26" t="str">
        <f t="shared" ca="1" si="377"/>
        <v>Yes</v>
      </c>
      <c r="AL335" s="26" t="str">
        <f t="shared" ca="1" si="377"/>
        <v>Yes</v>
      </c>
      <c r="AM335" s="26">
        <f t="shared" ca="1" si="392"/>
        <v>8</v>
      </c>
      <c r="AN335" s="26">
        <f t="shared" ca="1" si="393"/>
        <v>2</v>
      </c>
      <c r="AT335" t="str">
        <f t="shared" ca="1" si="394"/>
        <v>Female</v>
      </c>
      <c r="AU335">
        <f t="shared" ca="1" si="395"/>
        <v>2976</v>
      </c>
      <c r="AV335">
        <f t="shared" ca="1" si="396"/>
        <v>-2</v>
      </c>
      <c r="AW335">
        <f t="shared" ca="1" si="397"/>
        <v>39</v>
      </c>
      <c r="AX335">
        <f t="shared" ca="1" si="398"/>
        <v>5</v>
      </c>
      <c r="BB335" t="str">
        <f t="shared" ca="1" si="399"/>
        <v>Vaginal</v>
      </c>
      <c r="BC335" t="str">
        <f t="shared" ca="1" si="400"/>
        <v>No</v>
      </c>
      <c r="BD335" t="str">
        <f t="shared" ca="1" si="400"/>
        <v>No</v>
      </c>
      <c r="BG335" t="str">
        <f t="shared" ca="1" si="401"/>
        <v>Yes</v>
      </c>
      <c r="BH335">
        <f t="shared" ca="1" si="402"/>
        <v>38</v>
      </c>
      <c r="BI335">
        <f t="shared" ca="1" si="403"/>
        <v>-14</v>
      </c>
      <c r="BJ335">
        <f t="shared" ca="1" si="404"/>
        <v>18</v>
      </c>
      <c r="BK335" t="str">
        <f t="shared" si="405"/>
        <v/>
      </c>
      <c r="BL335" s="26">
        <f t="shared" ca="1" si="406"/>
        <v>20</v>
      </c>
      <c r="BO335" s="26" t="str">
        <f t="shared" ca="1" si="407"/>
        <v>Yes</v>
      </c>
      <c r="CD335" s="26" t="str">
        <f t="shared" ca="1" si="408"/>
        <v>No</v>
      </c>
      <c r="CE335" s="26" t="str">
        <f t="shared" ca="1" si="409"/>
        <v>NA</v>
      </c>
      <c r="CI335" s="31" t="str">
        <f t="shared" si="410"/>
        <v/>
      </c>
      <c r="CJ335" s="26" t="str">
        <f t="shared" ca="1" si="411"/>
        <v>NA</v>
      </c>
      <c r="CK335" s="26" t="str">
        <f t="shared" ca="1" si="412"/>
        <v>NA</v>
      </c>
      <c r="DN335" s="26" t="str">
        <f t="shared" ca="1" si="413"/>
        <v>Yes</v>
      </c>
      <c r="DV335" t="str">
        <f t="shared" si="414"/>
        <v/>
      </c>
      <c r="DZ335" t="str">
        <f t="shared" si="415"/>
        <v/>
      </c>
      <c r="EA335" t="str">
        <f t="shared" si="416"/>
        <v/>
      </c>
      <c r="EB335" t="str">
        <f t="shared" si="417"/>
        <v/>
      </c>
      <c r="EC335" t="str">
        <f t="shared" si="418"/>
        <v/>
      </c>
      <c r="ED335" t="str">
        <f t="shared" si="419"/>
        <v/>
      </c>
      <c r="EE335" s="34" t="str">
        <f t="shared" si="420"/>
        <v/>
      </c>
      <c r="ER335" s="32" t="str">
        <f t="shared" si="421"/>
        <v/>
      </c>
      <c r="FA335" s="31" t="str">
        <f t="shared" si="422"/>
        <v/>
      </c>
      <c r="FM335" s="31" t="str">
        <f t="shared" si="423"/>
        <v/>
      </c>
      <c r="FQ335" s="26" t="s">
        <v>349</v>
      </c>
      <c r="FR335" s="39" t="str">
        <f t="shared" ca="1" si="424"/>
        <v>NA</v>
      </c>
      <c r="GO335" t="str">
        <f t="shared" ca="1" si="425"/>
        <v/>
      </c>
      <c r="GP335" t="str">
        <f t="shared" si="426"/>
        <v/>
      </c>
      <c r="GS335" t="str">
        <f t="shared" ca="1" si="427"/>
        <v/>
      </c>
      <c r="GY335" t="str">
        <f t="shared" ca="1" si="428"/>
        <v/>
      </c>
      <c r="GZ335" t="str">
        <f t="shared" si="429"/>
        <v/>
      </c>
      <c r="HF335" t="str">
        <f t="shared" ca="1" si="430"/>
        <v/>
      </c>
      <c r="HG335" s="31" t="str">
        <f t="shared" si="431"/>
        <v/>
      </c>
      <c r="HM335" t="str">
        <f t="shared" ca="1" si="432"/>
        <v/>
      </c>
      <c r="HN335" t="str">
        <f t="shared" si="433"/>
        <v/>
      </c>
      <c r="HT335" t="str">
        <f t="shared" ca="1" si="434"/>
        <v/>
      </c>
      <c r="HU335" t="str">
        <f t="shared" si="435"/>
        <v/>
      </c>
      <c r="IA335" s="37" t="str">
        <f t="shared" ca="1" si="436"/>
        <v/>
      </c>
      <c r="IB335" t="str">
        <f t="shared" si="437"/>
        <v/>
      </c>
      <c r="IH335" s="37" t="str">
        <f t="shared" ca="1" si="438"/>
        <v/>
      </c>
      <c r="II335" t="str">
        <f t="shared" si="439"/>
        <v/>
      </c>
      <c r="JT335" s="26" t="str">
        <f t="shared" si="440"/>
        <v/>
      </c>
      <c r="JV335" t="str">
        <f t="shared" si="441"/>
        <v/>
      </c>
      <c r="KK335" t="str">
        <f t="shared" si="442"/>
        <v/>
      </c>
      <c r="KM335" s="31" t="str">
        <f t="shared" si="443"/>
        <v/>
      </c>
      <c r="KP335" s="38" t="str">
        <f t="shared" si="444"/>
        <v/>
      </c>
      <c r="KX335" t="str">
        <f t="shared" si="445"/>
        <v/>
      </c>
      <c r="KY335" t="str">
        <f t="shared" si="446"/>
        <v/>
      </c>
      <c r="LB335" t="str">
        <f t="shared" si="447"/>
        <v/>
      </c>
      <c r="LD335" t="str">
        <f t="shared" si="448"/>
        <v/>
      </c>
      <c r="LE335" t="str">
        <f t="shared" si="449"/>
        <v/>
      </c>
      <c r="LO335" t="str">
        <f t="shared" si="450"/>
        <v/>
      </c>
    </row>
    <row r="336" spans="1:327" ht="16" x14ac:dyDescent="0.2">
      <c r="A336" t="e">
        <f t="shared" ca="1" si="378"/>
        <v>#N/A</v>
      </c>
      <c r="E336" s="27" t="str">
        <f t="shared" ca="1" si="379"/>
        <v>Aug</v>
      </c>
      <c r="F336" s="27" t="str">
        <f t="shared" ca="1" si="380"/>
        <v>Sep</v>
      </c>
      <c r="G336" s="28" t="str">
        <f t="shared" ca="1" si="381"/>
        <v/>
      </c>
      <c r="H336" t="str">
        <f t="shared" si="382"/>
        <v/>
      </c>
      <c r="I336" s="26">
        <f t="shared" ca="1" si="383"/>
        <v>88</v>
      </c>
      <c r="L336" s="31" t="str">
        <f t="shared" si="384"/>
        <v/>
      </c>
      <c r="O336" s="26">
        <f t="shared" ca="1" si="385"/>
        <v>25</v>
      </c>
      <c r="P336" s="26" t="str">
        <f t="shared" ca="1" si="386"/>
        <v>Yes</v>
      </c>
      <c r="Q336" s="26" t="str">
        <f t="shared" ca="1" si="386"/>
        <v>Yes</v>
      </c>
      <c r="R336" s="26" t="str">
        <f t="shared" ca="1" si="386"/>
        <v>Yes</v>
      </c>
      <c r="S336" s="26" t="str">
        <f t="shared" ca="1" si="387"/>
        <v>African</v>
      </c>
      <c r="T336" s="26" t="str">
        <f t="shared" ca="1" si="388"/>
        <v>Yes</v>
      </c>
      <c r="U336" s="26">
        <f t="shared" ca="1" si="389"/>
        <v>3217</v>
      </c>
      <c r="X336" s="26" t="str">
        <f t="shared" ca="1" si="390"/>
        <v>Yes</v>
      </c>
      <c r="Y336" s="26" t="str">
        <f t="shared" ca="1" si="390"/>
        <v>No</v>
      </c>
      <c r="Z336" s="26" t="str">
        <f t="shared" ca="1" si="390"/>
        <v>Yes</v>
      </c>
      <c r="AA336" s="26" t="str">
        <f t="shared" ca="1" si="376"/>
        <v>No</v>
      </c>
      <c r="AB336" s="26" t="str">
        <f t="shared" ca="1" si="376"/>
        <v>Yes</v>
      </c>
      <c r="AG336" s="26" t="str">
        <f t="shared" ca="1" si="391"/>
        <v>No</v>
      </c>
      <c r="AH336" s="26" t="str">
        <f t="shared" ca="1" si="391"/>
        <v>No</v>
      </c>
      <c r="AI336" s="26" t="str">
        <f t="shared" ca="1" si="391"/>
        <v>No</v>
      </c>
      <c r="AJ336" s="26" t="str">
        <f t="shared" ca="1" si="377"/>
        <v>Yes</v>
      </c>
      <c r="AK336" s="26" t="str">
        <f t="shared" ca="1" si="377"/>
        <v>Yes</v>
      </c>
      <c r="AL336" s="26" t="str">
        <f t="shared" ca="1" si="377"/>
        <v>Yes</v>
      </c>
      <c r="AM336" s="26">
        <f t="shared" ca="1" si="392"/>
        <v>9</v>
      </c>
      <c r="AN336" s="26">
        <f t="shared" ca="1" si="393"/>
        <v>3</v>
      </c>
      <c r="AT336" t="str">
        <f t="shared" ca="1" si="394"/>
        <v>Female</v>
      </c>
      <c r="AU336">
        <f t="shared" ca="1" si="395"/>
        <v>1308</v>
      </c>
      <c r="AV336">
        <f t="shared" ca="1" si="396"/>
        <v>-3</v>
      </c>
      <c r="AW336">
        <f t="shared" ca="1" si="397"/>
        <v>36</v>
      </c>
      <c r="AX336">
        <f t="shared" ca="1" si="398"/>
        <v>0</v>
      </c>
      <c r="BB336" t="str">
        <f t="shared" ca="1" si="399"/>
        <v>EMLUCS</v>
      </c>
      <c r="BC336" t="str">
        <f t="shared" ca="1" si="400"/>
        <v>No</v>
      </c>
      <c r="BD336" t="str">
        <f t="shared" ca="1" si="400"/>
        <v>Yes</v>
      </c>
      <c r="BG336" t="str">
        <f t="shared" ca="1" si="401"/>
        <v>Yes</v>
      </c>
      <c r="BH336">
        <f t="shared" ca="1" si="402"/>
        <v>34</v>
      </c>
      <c r="BI336">
        <f t="shared" ca="1" si="403"/>
        <v>-9</v>
      </c>
      <c r="BJ336">
        <f t="shared" ca="1" si="404"/>
        <v>2</v>
      </c>
      <c r="BK336" t="str">
        <f t="shared" si="405"/>
        <v/>
      </c>
      <c r="BL336" s="26" t="str">
        <f t="shared" ca="1" si="406"/>
        <v>NA</v>
      </c>
      <c r="BO336" s="26" t="str">
        <f t="shared" ca="1" si="407"/>
        <v>Yes</v>
      </c>
      <c r="CD336" s="26" t="str">
        <f t="shared" ca="1" si="408"/>
        <v>Yes</v>
      </c>
      <c r="CE336" s="26" t="str">
        <f t="shared" ca="1" si="409"/>
        <v>LMA</v>
      </c>
      <c r="CI336" s="31" t="str">
        <f t="shared" si="410"/>
        <v/>
      </c>
      <c r="CJ336" s="26" t="str">
        <f t="shared" ca="1" si="411"/>
        <v>NICU</v>
      </c>
      <c r="CK336" s="26" t="str">
        <f t="shared" ca="1" si="412"/>
        <v>NA</v>
      </c>
      <c r="DN336" s="26" t="str">
        <f t="shared" ca="1" si="413"/>
        <v>No</v>
      </c>
      <c r="DV336" t="str">
        <f t="shared" si="414"/>
        <v/>
      </c>
      <c r="DZ336" t="str">
        <f t="shared" si="415"/>
        <v/>
      </c>
      <c r="EA336" t="str">
        <f t="shared" si="416"/>
        <v/>
      </c>
      <c r="EB336" t="str">
        <f t="shared" si="417"/>
        <v/>
      </c>
      <c r="EC336" t="str">
        <f t="shared" si="418"/>
        <v/>
      </c>
      <c r="ED336" t="str">
        <f t="shared" si="419"/>
        <v/>
      </c>
      <c r="EE336" s="34" t="str">
        <f t="shared" si="420"/>
        <v/>
      </c>
      <c r="ER336" s="32" t="str">
        <f t="shared" si="421"/>
        <v/>
      </c>
      <c r="FA336" s="31" t="str">
        <f t="shared" si="422"/>
        <v/>
      </c>
      <c r="FM336" s="31" t="str">
        <f t="shared" si="423"/>
        <v/>
      </c>
      <c r="FQ336" s="26" t="s">
        <v>349</v>
      </c>
      <c r="FR336" s="39" t="str">
        <f t="shared" ca="1" si="424"/>
        <v>NA</v>
      </c>
      <c r="GO336" t="str">
        <f t="shared" ca="1" si="425"/>
        <v/>
      </c>
      <c r="GP336" t="str">
        <f t="shared" si="426"/>
        <v/>
      </c>
      <c r="GS336" t="str">
        <f t="shared" ca="1" si="427"/>
        <v/>
      </c>
      <c r="GY336" t="str">
        <f t="shared" ca="1" si="428"/>
        <v/>
      </c>
      <c r="GZ336" t="str">
        <f t="shared" si="429"/>
        <v/>
      </c>
      <c r="HF336" t="str">
        <f t="shared" ca="1" si="430"/>
        <v/>
      </c>
      <c r="HG336" s="31" t="str">
        <f t="shared" si="431"/>
        <v/>
      </c>
      <c r="HM336" t="str">
        <f t="shared" ca="1" si="432"/>
        <v/>
      </c>
      <c r="HN336" t="str">
        <f t="shared" si="433"/>
        <v/>
      </c>
      <c r="HT336" t="str">
        <f t="shared" ca="1" si="434"/>
        <v/>
      </c>
      <c r="HU336" t="str">
        <f t="shared" si="435"/>
        <v/>
      </c>
      <c r="IA336" s="37" t="str">
        <f t="shared" ca="1" si="436"/>
        <v/>
      </c>
      <c r="IB336" t="str">
        <f t="shared" si="437"/>
        <v/>
      </c>
      <c r="IH336" s="37" t="str">
        <f t="shared" ca="1" si="438"/>
        <v/>
      </c>
      <c r="II336" t="str">
        <f t="shared" si="439"/>
        <v/>
      </c>
      <c r="JT336" s="26" t="str">
        <f t="shared" si="440"/>
        <v/>
      </c>
      <c r="JV336" t="str">
        <f t="shared" si="441"/>
        <v/>
      </c>
      <c r="KK336" t="str">
        <f t="shared" si="442"/>
        <v/>
      </c>
      <c r="KM336" s="31" t="str">
        <f t="shared" si="443"/>
        <v/>
      </c>
      <c r="KP336" s="38" t="str">
        <f t="shared" si="444"/>
        <v/>
      </c>
      <c r="KX336" t="str">
        <f t="shared" si="445"/>
        <v/>
      </c>
      <c r="KY336" t="str">
        <f t="shared" si="446"/>
        <v/>
      </c>
      <c r="LB336" t="str">
        <f t="shared" si="447"/>
        <v/>
      </c>
      <c r="LD336" t="str">
        <f t="shared" si="448"/>
        <v/>
      </c>
      <c r="LE336" t="str">
        <f t="shared" si="449"/>
        <v/>
      </c>
      <c r="LO336" t="str">
        <f t="shared" si="450"/>
        <v/>
      </c>
    </row>
    <row r="337" spans="1:327" ht="16" x14ac:dyDescent="0.2">
      <c r="A337" t="e">
        <f t="shared" ca="1" si="378"/>
        <v>#N/A</v>
      </c>
      <c r="E337" s="27" t="str">
        <f t="shared" ca="1" si="379"/>
        <v>Dec</v>
      </c>
      <c r="F337" s="27" t="str">
        <f t="shared" ca="1" si="380"/>
        <v>Aug</v>
      </c>
      <c r="G337" s="28" t="str">
        <f t="shared" ca="1" si="381"/>
        <v/>
      </c>
      <c r="H337" t="str">
        <f t="shared" si="382"/>
        <v/>
      </c>
      <c r="I337" s="26">
        <f t="shared" ca="1" si="383"/>
        <v>22</v>
      </c>
      <c r="L337" s="31" t="str">
        <f t="shared" si="384"/>
        <v/>
      </c>
      <c r="O337" s="26">
        <f t="shared" ca="1" si="385"/>
        <v>28</v>
      </c>
      <c r="P337" s="26" t="str">
        <f t="shared" ca="1" si="386"/>
        <v>Yes</v>
      </c>
      <c r="Q337" s="26" t="str">
        <f t="shared" ca="1" si="386"/>
        <v>Yes</v>
      </c>
      <c r="R337" s="26" t="str">
        <f t="shared" ca="1" si="386"/>
        <v>No</v>
      </c>
      <c r="S337" s="26" t="str">
        <f t="shared" ca="1" si="387"/>
        <v>Caucasian</v>
      </c>
      <c r="T337" s="26" t="str">
        <f t="shared" ca="1" si="388"/>
        <v>Yes</v>
      </c>
      <c r="U337" s="26">
        <f t="shared" ca="1" si="389"/>
        <v>3507</v>
      </c>
      <c r="X337" s="26" t="str">
        <f t="shared" ca="1" si="390"/>
        <v>Yes</v>
      </c>
      <c r="Y337" s="26" t="str">
        <f t="shared" ca="1" si="390"/>
        <v>Yes</v>
      </c>
      <c r="Z337" s="26" t="str">
        <f t="shared" ca="1" si="390"/>
        <v>No</v>
      </c>
      <c r="AA337" s="26" t="str">
        <f t="shared" ca="1" si="376"/>
        <v>No</v>
      </c>
      <c r="AB337" s="26" t="str">
        <f t="shared" ca="1" si="376"/>
        <v>Yes</v>
      </c>
      <c r="AG337" s="26" t="str">
        <f t="shared" ca="1" si="391"/>
        <v>Yes</v>
      </c>
      <c r="AH337" s="26" t="str">
        <f t="shared" ca="1" si="391"/>
        <v>No</v>
      </c>
      <c r="AI337" s="26" t="str">
        <f t="shared" ca="1" si="391"/>
        <v>Yes</v>
      </c>
      <c r="AJ337" s="26" t="str">
        <f t="shared" ca="1" si="377"/>
        <v>Yes</v>
      </c>
      <c r="AK337" s="26" t="str">
        <f t="shared" ca="1" si="377"/>
        <v>No</v>
      </c>
      <c r="AL337" s="26" t="str">
        <f t="shared" ca="1" si="377"/>
        <v>No</v>
      </c>
      <c r="AM337" s="26">
        <f t="shared" ca="1" si="392"/>
        <v>9</v>
      </c>
      <c r="AN337" s="26">
        <f t="shared" ca="1" si="393"/>
        <v>3</v>
      </c>
      <c r="AT337" t="str">
        <f t="shared" ca="1" si="394"/>
        <v>Male</v>
      </c>
      <c r="AU337">
        <f t="shared" ca="1" si="395"/>
        <v>3809</v>
      </c>
      <c r="AV337">
        <f t="shared" ca="1" si="396"/>
        <v>1</v>
      </c>
      <c r="AW337">
        <f t="shared" ca="1" si="397"/>
        <v>32</v>
      </c>
      <c r="AX337">
        <f t="shared" ca="1" si="398"/>
        <v>1</v>
      </c>
      <c r="BB337" t="str">
        <f t="shared" ca="1" si="399"/>
        <v>Vaginal</v>
      </c>
      <c r="BC337" t="str">
        <f t="shared" ca="1" si="400"/>
        <v>Yes</v>
      </c>
      <c r="BD337" t="str">
        <f t="shared" ca="1" si="400"/>
        <v>Yes</v>
      </c>
      <c r="BG337" t="str">
        <f t="shared" ca="1" si="401"/>
        <v>No</v>
      </c>
      <c r="BH337">
        <f t="shared" ca="1" si="402"/>
        <v>37</v>
      </c>
      <c r="BI337">
        <f t="shared" ca="1" si="403"/>
        <v>-6</v>
      </c>
      <c r="BJ337">
        <f t="shared" ca="1" si="404"/>
        <v>6</v>
      </c>
      <c r="BK337" t="str">
        <f t="shared" si="405"/>
        <v/>
      </c>
      <c r="BL337" s="26">
        <f t="shared" ca="1" si="406"/>
        <v>8</v>
      </c>
      <c r="BO337" s="26" t="str">
        <f t="shared" ca="1" si="407"/>
        <v>No</v>
      </c>
      <c r="CD337" s="26" t="str">
        <f t="shared" ca="1" si="408"/>
        <v>No</v>
      </c>
      <c r="CE337" s="26" t="str">
        <f t="shared" ca="1" si="409"/>
        <v>NA</v>
      </c>
      <c r="CI337" s="31" t="str">
        <f t="shared" si="410"/>
        <v/>
      </c>
      <c r="CJ337" s="26" t="str">
        <f t="shared" ca="1" si="411"/>
        <v>NA</v>
      </c>
      <c r="CK337" s="26" t="str">
        <f t="shared" ca="1" si="412"/>
        <v>NA</v>
      </c>
      <c r="DN337" s="26" t="str">
        <f t="shared" ca="1" si="413"/>
        <v>Yes</v>
      </c>
      <c r="DV337" t="str">
        <f t="shared" si="414"/>
        <v/>
      </c>
      <c r="DZ337" t="str">
        <f t="shared" si="415"/>
        <v/>
      </c>
      <c r="EA337" t="str">
        <f t="shared" si="416"/>
        <v/>
      </c>
      <c r="EB337" t="str">
        <f t="shared" si="417"/>
        <v/>
      </c>
      <c r="EC337" t="str">
        <f t="shared" si="418"/>
        <v/>
      </c>
      <c r="ED337" t="str">
        <f t="shared" si="419"/>
        <v/>
      </c>
      <c r="EE337" s="34" t="str">
        <f t="shared" si="420"/>
        <v/>
      </c>
      <c r="ER337" s="32" t="str">
        <f t="shared" si="421"/>
        <v/>
      </c>
      <c r="FA337" s="31" t="str">
        <f t="shared" si="422"/>
        <v/>
      </c>
      <c r="FM337" s="31" t="str">
        <f t="shared" si="423"/>
        <v/>
      </c>
      <c r="FQ337" s="26" t="s">
        <v>349</v>
      </c>
      <c r="FR337" s="39" t="str">
        <f t="shared" ca="1" si="424"/>
        <v>NA</v>
      </c>
      <c r="GO337" t="str">
        <f t="shared" ca="1" si="425"/>
        <v/>
      </c>
      <c r="GP337" t="str">
        <f t="shared" si="426"/>
        <v/>
      </c>
      <c r="GS337" t="str">
        <f t="shared" ca="1" si="427"/>
        <v/>
      </c>
      <c r="GY337" t="str">
        <f t="shared" ca="1" si="428"/>
        <v/>
      </c>
      <c r="GZ337" t="str">
        <f t="shared" si="429"/>
        <v/>
      </c>
      <c r="HF337" t="str">
        <f t="shared" ca="1" si="430"/>
        <v/>
      </c>
      <c r="HG337" s="31" t="str">
        <f t="shared" si="431"/>
        <v/>
      </c>
      <c r="HM337" t="str">
        <f t="shared" ca="1" si="432"/>
        <v/>
      </c>
      <c r="HN337" t="str">
        <f t="shared" si="433"/>
        <v/>
      </c>
      <c r="HT337" t="str">
        <f t="shared" ca="1" si="434"/>
        <v/>
      </c>
      <c r="HU337" t="str">
        <f t="shared" si="435"/>
        <v/>
      </c>
      <c r="IA337" s="37" t="str">
        <f t="shared" ca="1" si="436"/>
        <v/>
      </c>
      <c r="IB337" t="str">
        <f t="shared" si="437"/>
        <v/>
      </c>
      <c r="IH337" s="37" t="str">
        <f t="shared" ca="1" si="438"/>
        <v/>
      </c>
      <c r="II337" t="str">
        <f t="shared" si="439"/>
        <v/>
      </c>
      <c r="JT337" s="26" t="str">
        <f t="shared" si="440"/>
        <v/>
      </c>
      <c r="JV337" t="str">
        <f t="shared" si="441"/>
        <v/>
      </c>
      <c r="KK337" t="str">
        <f t="shared" si="442"/>
        <v/>
      </c>
      <c r="KM337" s="31" t="str">
        <f t="shared" si="443"/>
        <v/>
      </c>
      <c r="KP337" s="38" t="str">
        <f t="shared" si="444"/>
        <v/>
      </c>
      <c r="KX337" t="str">
        <f t="shared" si="445"/>
        <v/>
      </c>
      <c r="KY337" t="str">
        <f t="shared" si="446"/>
        <v/>
      </c>
      <c r="LB337" t="str">
        <f t="shared" si="447"/>
        <v/>
      </c>
      <c r="LD337" t="str">
        <f t="shared" si="448"/>
        <v/>
      </c>
      <c r="LE337" t="str">
        <f t="shared" si="449"/>
        <v/>
      </c>
      <c r="LO337" t="str">
        <f t="shared" si="450"/>
        <v/>
      </c>
    </row>
    <row r="338" spans="1:327" ht="16" x14ac:dyDescent="0.2">
      <c r="A338" t="e">
        <f t="shared" ca="1" si="378"/>
        <v>#N/A</v>
      </c>
      <c r="E338" s="27" t="str">
        <f t="shared" ca="1" si="379"/>
        <v>Sep</v>
      </c>
      <c r="F338" s="27" t="str">
        <f t="shared" ca="1" si="380"/>
        <v>Oct</v>
      </c>
      <c r="G338" s="28" t="str">
        <f t="shared" ca="1" si="381"/>
        <v/>
      </c>
      <c r="H338" t="str">
        <f t="shared" si="382"/>
        <v/>
      </c>
      <c r="I338" s="26">
        <f t="shared" ca="1" si="383"/>
        <v>96</v>
      </c>
      <c r="L338" s="31" t="str">
        <f t="shared" si="384"/>
        <v/>
      </c>
      <c r="O338" s="26">
        <f t="shared" ca="1" si="385"/>
        <v>46</v>
      </c>
      <c r="P338" s="26" t="str">
        <f t="shared" ca="1" si="386"/>
        <v>No</v>
      </c>
      <c r="Q338" s="26" t="str">
        <f t="shared" ca="1" si="386"/>
        <v>No</v>
      </c>
      <c r="R338" s="26" t="str">
        <f t="shared" ca="1" si="386"/>
        <v>No</v>
      </c>
      <c r="S338" s="26" t="str">
        <f t="shared" ca="1" si="387"/>
        <v>Eskimo</v>
      </c>
      <c r="T338" s="26" t="str">
        <f t="shared" ca="1" si="388"/>
        <v>No</v>
      </c>
      <c r="U338" s="26">
        <f t="shared" ca="1" si="389"/>
        <v>3514</v>
      </c>
      <c r="X338" s="26" t="str">
        <f t="shared" ca="1" si="390"/>
        <v>Yes</v>
      </c>
      <c r="Y338" s="26" t="str">
        <f t="shared" ca="1" si="390"/>
        <v>No</v>
      </c>
      <c r="Z338" s="26" t="str">
        <f t="shared" ca="1" si="390"/>
        <v>Yes</v>
      </c>
      <c r="AA338" s="26" t="str">
        <f t="shared" ca="1" si="376"/>
        <v>No</v>
      </c>
      <c r="AB338" s="26" t="str">
        <f t="shared" ca="1" si="376"/>
        <v>Yes</v>
      </c>
      <c r="AG338" s="26" t="str">
        <f t="shared" ca="1" si="391"/>
        <v>No</v>
      </c>
      <c r="AH338" s="26" t="str">
        <f t="shared" ca="1" si="391"/>
        <v>Yes</v>
      </c>
      <c r="AI338" s="26" t="str">
        <f t="shared" ca="1" si="391"/>
        <v>Yes</v>
      </c>
      <c r="AJ338" s="26" t="str">
        <f t="shared" ca="1" si="377"/>
        <v>No</v>
      </c>
      <c r="AK338" s="26" t="str">
        <f t="shared" ca="1" si="377"/>
        <v>Yes</v>
      </c>
      <c r="AL338" s="26" t="str">
        <f t="shared" ca="1" si="377"/>
        <v>No</v>
      </c>
      <c r="AM338" s="26">
        <f t="shared" ca="1" si="392"/>
        <v>3</v>
      </c>
      <c r="AN338" s="26">
        <f t="shared" ca="1" si="393"/>
        <v>2</v>
      </c>
      <c r="AT338" t="str">
        <f t="shared" ca="1" si="394"/>
        <v>Male</v>
      </c>
      <c r="AU338">
        <f t="shared" ca="1" si="395"/>
        <v>2119</v>
      </c>
      <c r="AV338">
        <f t="shared" ca="1" si="396"/>
        <v>-1</v>
      </c>
      <c r="AW338">
        <f t="shared" ca="1" si="397"/>
        <v>32</v>
      </c>
      <c r="AX338">
        <f t="shared" ca="1" si="398"/>
        <v>5</v>
      </c>
      <c r="BB338" t="str">
        <f t="shared" ca="1" si="399"/>
        <v>Vaginal</v>
      </c>
      <c r="BC338" t="str">
        <f t="shared" ca="1" si="400"/>
        <v>No</v>
      </c>
      <c r="BD338" t="str">
        <f t="shared" ca="1" si="400"/>
        <v>Yes</v>
      </c>
      <c r="BG338" t="str">
        <f t="shared" ca="1" si="401"/>
        <v>No</v>
      </c>
      <c r="BH338">
        <f t="shared" ca="1" si="402"/>
        <v>35</v>
      </c>
      <c r="BI338">
        <f t="shared" ca="1" si="403"/>
        <v>-1</v>
      </c>
      <c r="BJ338">
        <f t="shared" ca="1" si="404"/>
        <v>4</v>
      </c>
      <c r="BK338" t="str">
        <f t="shared" si="405"/>
        <v/>
      </c>
      <c r="BL338" s="26">
        <f t="shared" ca="1" si="406"/>
        <v>6</v>
      </c>
      <c r="BO338" s="26" t="str">
        <f t="shared" ca="1" si="407"/>
        <v>No</v>
      </c>
      <c r="CD338" s="26" t="str">
        <f t="shared" ca="1" si="408"/>
        <v>No</v>
      </c>
      <c r="CE338" s="26" t="str">
        <f t="shared" ca="1" si="409"/>
        <v>NA</v>
      </c>
      <c r="CI338" s="31" t="str">
        <f t="shared" si="410"/>
        <v/>
      </c>
      <c r="CJ338" s="26" t="str">
        <f t="shared" ca="1" si="411"/>
        <v>NA</v>
      </c>
      <c r="CK338" s="26" t="str">
        <f t="shared" ca="1" si="412"/>
        <v>NA</v>
      </c>
      <c r="DN338" s="26" t="str">
        <f t="shared" ca="1" si="413"/>
        <v>No</v>
      </c>
      <c r="DV338" t="str">
        <f t="shared" si="414"/>
        <v/>
      </c>
      <c r="DZ338" t="str">
        <f t="shared" si="415"/>
        <v/>
      </c>
      <c r="EA338" t="str">
        <f t="shared" si="416"/>
        <v/>
      </c>
      <c r="EB338" t="str">
        <f t="shared" si="417"/>
        <v/>
      </c>
      <c r="EC338" t="str">
        <f t="shared" si="418"/>
        <v/>
      </c>
      <c r="ED338" t="str">
        <f t="shared" si="419"/>
        <v/>
      </c>
      <c r="EE338" s="34" t="str">
        <f t="shared" si="420"/>
        <v/>
      </c>
      <c r="ER338" s="32" t="str">
        <f t="shared" si="421"/>
        <v/>
      </c>
      <c r="FA338" s="31" t="str">
        <f t="shared" si="422"/>
        <v/>
      </c>
      <c r="FM338" s="31" t="str">
        <f t="shared" si="423"/>
        <v/>
      </c>
      <c r="FQ338" s="26" t="s">
        <v>350</v>
      </c>
      <c r="FR338" s="39" t="str">
        <f t="shared" ca="1" si="424"/>
        <v>GPC</v>
      </c>
      <c r="GO338" t="str">
        <f t="shared" ca="1" si="425"/>
        <v/>
      </c>
      <c r="GP338" t="str">
        <f t="shared" si="426"/>
        <v/>
      </c>
      <c r="GS338" t="str">
        <f t="shared" ca="1" si="427"/>
        <v/>
      </c>
      <c r="GY338" t="str">
        <f t="shared" ca="1" si="428"/>
        <v/>
      </c>
      <c r="GZ338" t="str">
        <f t="shared" si="429"/>
        <v/>
      </c>
      <c r="HF338" t="str">
        <f t="shared" ca="1" si="430"/>
        <v/>
      </c>
      <c r="HG338" s="31" t="str">
        <f t="shared" si="431"/>
        <v/>
      </c>
      <c r="HM338" t="str">
        <f t="shared" ca="1" si="432"/>
        <v/>
      </c>
      <c r="HN338" t="str">
        <f t="shared" si="433"/>
        <v/>
      </c>
      <c r="HT338" t="str">
        <f t="shared" ca="1" si="434"/>
        <v/>
      </c>
      <c r="HU338" t="str">
        <f t="shared" si="435"/>
        <v/>
      </c>
      <c r="IA338" s="37" t="str">
        <f t="shared" ca="1" si="436"/>
        <v/>
      </c>
      <c r="IB338" t="str">
        <f t="shared" si="437"/>
        <v/>
      </c>
      <c r="IH338" s="37" t="str">
        <f t="shared" ca="1" si="438"/>
        <v/>
      </c>
      <c r="II338" t="str">
        <f t="shared" si="439"/>
        <v/>
      </c>
      <c r="JT338" s="26" t="str">
        <f t="shared" si="440"/>
        <v/>
      </c>
      <c r="JV338" t="str">
        <f t="shared" si="441"/>
        <v/>
      </c>
      <c r="KK338" t="str">
        <f t="shared" si="442"/>
        <v/>
      </c>
      <c r="KM338" s="31" t="str">
        <f t="shared" si="443"/>
        <v/>
      </c>
      <c r="KP338" s="38" t="str">
        <f t="shared" si="444"/>
        <v/>
      </c>
      <c r="KX338" t="str">
        <f t="shared" si="445"/>
        <v/>
      </c>
      <c r="KY338" t="str">
        <f t="shared" si="446"/>
        <v/>
      </c>
      <c r="LB338" t="str">
        <f t="shared" si="447"/>
        <v/>
      </c>
      <c r="LD338" t="str">
        <f t="shared" si="448"/>
        <v/>
      </c>
      <c r="LE338" t="str">
        <f t="shared" si="449"/>
        <v/>
      </c>
      <c r="LO338" t="str">
        <f t="shared" si="450"/>
        <v/>
      </c>
    </row>
    <row r="339" spans="1:327" ht="16" x14ac:dyDescent="0.2">
      <c r="A339" t="e">
        <f t="shared" ca="1" si="378"/>
        <v>#N/A</v>
      </c>
      <c r="E339" s="27" t="str">
        <f t="shared" ca="1" si="379"/>
        <v>Jan</v>
      </c>
      <c r="F339" s="27" t="str">
        <f t="shared" ca="1" si="380"/>
        <v>Nov</v>
      </c>
      <c r="G339" s="28" t="str">
        <f t="shared" ca="1" si="381"/>
        <v/>
      </c>
      <c r="H339" t="str">
        <f t="shared" si="382"/>
        <v/>
      </c>
      <c r="I339" s="26">
        <f t="shared" ca="1" si="383"/>
        <v>61</v>
      </c>
      <c r="L339" s="31" t="str">
        <f t="shared" si="384"/>
        <v/>
      </c>
      <c r="O339" s="26">
        <f t="shared" ca="1" si="385"/>
        <v>26</v>
      </c>
      <c r="P339" s="26" t="str">
        <f t="shared" ca="1" si="386"/>
        <v>No</v>
      </c>
      <c r="Q339" s="26" t="str">
        <f t="shared" ca="1" si="386"/>
        <v>Yes</v>
      </c>
      <c r="R339" s="26" t="str">
        <f t="shared" ca="1" si="386"/>
        <v>No</v>
      </c>
      <c r="S339" s="26" t="str">
        <f t="shared" ca="1" si="387"/>
        <v>Eskimo</v>
      </c>
      <c r="T339" s="26" t="str">
        <f t="shared" ca="1" si="388"/>
        <v>No</v>
      </c>
      <c r="U339" s="26">
        <f t="shared" ca="1" si="389"/>
        <v>3990</v>
      </c>
      <c r="X339" s="26" t="str">
        <f t="shared" ca="1" si="390"/>
        <v>No</v>
      </c>
      <c r="Y339" s="26" t="str">
        <f t="shared" ca="1" si="390"/>
        <v>No</v>
      </c>
      <c r="Z339" s="26" t="str">
        <f t="shared" ca="1" si="390"/>
        <v>No</v>
      </c>
      <c r="AA339" s="26" t="str">
        <f t="shared" ca="1" si="376"/>
        <v>Yes</v>
      </c>
      <c r="AB339" s="26" t="str">
        <f t="shared" ca="1" si="376"/>
        <v>Yes</v>
      </c>
      <c r="AG339" s="26" t="str">
        <f t="shared" ca="1" si="391"/>
        <v>No</v>
      </c>
      <c r="AH339" s="26" t="str">
        <f t="shared" ca="1" si="391"/>
        <v>Yes</v>
      </c>
      <c r="AI339" s="26" t="str">
        <f t="shared" ca="1" si="391"/>
        <v>No</v>
      </c>
      <c r="AJ339" s="26" t="str">
        <f t="shared" ca="1" si="377"/>
        <v>No</v>
      </c>
      <c r="AK339" s="26" t="str">
        <f t="shared" ca="1" si="377"/>
        <v>Yes</v>
      </c>
      <c r="AL339" s="26" t="str">
        <f t="shared" ca="1" si="377"/>
        <v>No</v>
      </c>
      <c r="AM339" s="26">
        <f t="shared" ca="1" si="392"/>
        <v>9</v>
      </c>
      <c r="AN339" s="26">
        <f t="shared" ca="1" si="393"/>
        <v>3</v>
      </c>
      <c r="AT339" t="str">
        <f t="shared" ca="1" si="394"/>
        <v>Female</v>
      </c>
      <c r="AU339">
        <f t="shared" ca="1" si="395"/>
        <v>1783</v>
      </c>
      <c r="AV339">
        <f t="shared" ca="1" si="396"/>
        <v>3</v>
      </c>
      <c r="AW339">
        <f t="shared" ca="1" si="397"/>
        <v>33</v>
      </c>
      <c r="AX339">
        <f t="shared" ca="1" si="398"/>
        <v>6</v>
      </c>
      <c r="BB339" t="str">
        <f t="shared" ca="1" si="399"/>
        <v>EMLUCS</v>
      </c>
      <c r="BC339" t="str">
        <f t="shared" ca="1" si="400"/>
        <v>Yes</v>
      </c>
      <c r="BD339" t="str">
        <f t="shared" ca="1" si="400"/>
        <v>Yes</v>
      </c>
      <c r="BG339" t="str">
        <f t="shared" ca="1" si="401"/>
        <v>Yes</v>
      </c>
      <c r="BH339">
        <f t="shared" ca="1" si="402"/>
        <v>38</v>
      </c>
      <c r="BI339">
        <f t="shared" ca="1" si="403"/>
        <v>-16</v>
      </c>
      <c r="BJ339">
        <f t="shared" ca="1" si="404"/>
        <v>3</v>
      </c>
      <c r="BK339" t="str">
        <f t="shared" si="405"/>
        <v/>
      </c>
      <c r="BL339" s="26" t="str">
        <f t="shared" ca="1" si="406"/>
        <v>NA</v>
      </c>
      <c r="BO339" s="26" t="str">
        <f t="shared" ca="1" si="407"/>
        <v>Yes</v>
      </c>
      <c r="CD339" s="26" t="str">
        <f t="shared" ca="1" si="408"/>
        <v>No</v>
      </c>
      <c r="CE339" s="26" t="str">
        <f t="shared" ca="1" si="409"/>
        <v>NA</v>
      </c>
      <c r="CI339" s="31" t="str">
        <f t="shared" si="410"/>
        <v/>
      </c>
      <c r="CJ339" s="26" t="str">
        <f t="shared" ca="1" si="411"/>
        <v>NA</v>
      </c>
      <c r="CK339" s="26" t="str">
        <f t="shared" ca="1" si="412"/>
        <v>NA</v>
      </c>
      <c r="DN339" s="26" t="str">
        <f t="shared" ca="1" si="413"/>
        <v>Yes</v>
      </c>
      <c r="DV339" t="str">
        <f t="shared" si="414"/>
        <v/>
      </c>
      <c r="DZ339" t="str">
        <f t="shared" si="415"/>
        <v/>
      </c>
      <c r="EA339" t="str">
        <f t="shared" si="416"/>
        <v/>
      </c>
      <c r="EB339" t="str">
        <f t="shared" si="417"/>
        <v/>
      </c>
      <c r="EC339" t="str">
        <f t="shared" si="418"/>
        <v/>
      </c>
      <c r="ED339" t="str">
        <f t="shared" si="419"/>
        <v/>
      </c>
      <c r="EE339" s="34" t="str">
        <f t="shared" si="420"/>
        <v/>
      </c>
      <c r="ER339" s="32" t="str">
        <f t="shared" si="421"/>
        <v/>
      </c>
      <c r="FA339" s="31" t="str">
        <f t="shared" si="422"/>
        <v/>
      </c>
      <c r="FM339" s="31" t="str">
        <f t="shared" si="423"/>
        <v/>
      </c>
      <c r="FQ339" s="26" t="s">
        <v>349</v>
      </c>
      <c r="FR339" s="39" t="str">
        <f t="shared" ca="1" si="424"/>
        <v>NA</v>
      </c>
      <c r="GO339" t="str">
        <f t="shared" ca="1" si="425"/>
        <v/>
      </c>
      <c r="GP339" t="str">
        <f t="shared" si="426"/>
        <v/>
      </c>
      <c r="GS339" t="str">
        <f t="shared" ca="1" si="427"/>
        <v/>
      </c>
      <c r="GY339" t="str">
        <f t="shared" ca="1" si="428"/>
        <v/>
      </c>
      <c r="GZ339" t="str">
        <f t="shared" si="429"/>
        <v/>
      </c>
      <c r="HF339" t="str">
        <f t="shared" ca="1" si="430"/>
        <v/>
      </c>
      <c r="HG339" s="31" t="str">
        <f t="shared" si="431"/>
        <v/>
      </c>
      <c r="HM339" t="str">
        <f t="shared" ca="1" si="432"/>
        <v/>
      </c>
      <c r="HN339" t="str">
        <f t="shared" si="433"/>
        <v/>
      </c>
      <c r="HT339" t="str">
        <f t="shared" ca="1" si="434"/>
        <v/>
      </c>
      <c r="HU339" t="str">
        <f t="shared" si="435"/>
        <v/>
      </c>
      <c r="IA339" s="37" t="str">
        <f t="shared" ca="1" si="436"/>
        <v/>
      </c>
      <c r="IB339" t="str">
        <f t="shared" si="437"/>
        <v/>
      </c>
      <c r="IH339" s="37" t="str">
        <f t="shared" ca="1" si="438"/>
        <v/>
      </c>
      <c r="II339" t="str">
        <f t="shared" si="439"/>
        <v/>
      </c>
      <c r="JT339" s="26" t="str">
        <f t="shared" si="440"/>
        <v/>
      </c>
      <c r="JV339" t="str">
        <f t="shared" si="441"/>
        <v/>
      </c>
      <c r="KK339" t="str">
        <f t="shared" si="442"/>
        <v/>
      </c>
      <c r="KM339" s="31" t="str">
        <f t="shared" si="443"/>
        <v/>
      </c>
      <c r="KP339" s="38" t="str">
        <f t="shared" si="444"/>
        <v/>
      </c>
      <c r="KX339" t="str">
        <f t="shared" si="445"/>
        <v/>
      </c>
      <c r="KY339" t="str">
        <f t="shared" si="446"/>
        <v/>
      </c>
      <c r="LB339" t="str">
        <f t="shared" si="447"/>
        <v/>
      </c>
      <c r="LD339" t="str">
        <f t="shared" si="448"/>
        <v/>
      </c>
      <c r="LE339" t="str">
        <f t="shared" si="449"/>
        <v/>
      </c>
      <c r="LO339" t="str">
        <f t="shared" si="450"/>
        <v/>
      </c>
    </row>
    <row r="340" spans="1:327" ht="16" x14ac:dyDescent="0.2">
      <c r="A340" t="e">
        <f t="shared" ca="1" si="378"/>
        <v>#N/A</v>
      </c>
      <c r="E340" s="27" t="str">
        <f t="shared" ca="1" si="379"/>
        <v>Feb</v>
      </c>
      <c r="F340" s="27" t="str">
        <f t="shared" ca="1" si="380"/>
        <v>Aug</v>
      </c>
      <c r="G340" s="28" t="str">
        <f t="shared" ca="1" si="381"/>
        <v/>
      </c>
      <c r="H340" t="str">
        <f t="shared" si="382"/>
        <v/>
      </c>
      <c r="I340" s="26">
        <f t="shared" ca="1" si="383"/>
        <v>81</v>
      </c>
      <c r="L340" s="31" t="str">
        <f t="shared" si="384"/>
        <v/>
      </c>
      <c r="O340" s="26">
        <f t="shared" ca="1" si="385"/>
        <v>46</v>
      </c>
      <c r="P340" s="26" t="str">
        <f t="shared" ca="1" si="386"/>
        <v>No</v>
      </c>
      <c r="Q340" s="26" t="str">
        <f t="shared" ca="1" si="386"/>
        <v>Yes</v>
      </c>
      <c r="R340" s="26" t="str">
        <f t="shared" ca="1" si="386"/>
        <v>Yes</v>
      </c>
      <c r="S340" s="26" t="str">
        <f t="shared" ca="1" si="387"/>
        <v>African</v>
      </c>
      <c r="T340" s="26" t="str">
        <f t="shared" ca="1" si="388"/>
        <v>No</v>
      </c>
      <c r="U340" s="26">
        <f t="shared" ca="1" si="389"/>
        <v>3595</v>
      </c>
      <c r="X340" s="26" t="str">
        <f t="shared" ca="1" si="390"/>
        <v>Yes</v>
      </c>
      <c r="Y340" s="26" t="str">
        <f t="shared" ca="1" si="390"/>
        <v>Yes</v>
      </c>
      <c r="Z340" s="26" t="str">
        <f t="shared" ca="1" si="390"/>
        <v>No</v>
      </c>
      <c r="AA340" s="26" t="str">
        <f t="shared" ca="1" si="376"/>
        <v>Yes</v>
      </c>
      <c r="AB340" s="26" t="str">
        <f t="shared" ca="1" si="376"/>
        <v>No</v>
      </c>
      <c r="AG340" s="26" t="str">
        <f t="shared" ca="1" si="391"/>
        <v>No</v>
      </c>
      <c r="AH340" s="26" t="str">
        <f t="shared" ca="1" si="391"/>
        <v>No</v>
      </c>
      <c r="AI340" s="26" t="str">
        <f t="shared" ca="1" si="391"/>
        <v>No</v>
      </c>
      <c r="AJ340" s="26" t="str">
        <f t="shared" ca="1" si="377"/>
        <v>No</v>
      </c>
      <c r="AK340" s="26" t="str">
        <f t="shared" ca="1" si="377"/>
        <v>No</v>
      </c>
      <c r="AL340" s="26" t="str">
        <f t="shared" ca="1" si="377"/>
        <v>Yes</v>
      </c>
      <c r="AM340" s="26">
        <f t="shared" ca="1" si="392"/>
        <v>7</v>
      </c>
      <c r="AN340" s="26">
        <f t="shared" ca="1" si="393"/>
        <v>2</v>
      </c>
      <c r="AT340" t="str">
        <f t="shared" ca="1" si="394"/>
        <v>Female</v>
      </c>
      <c r="AU340">
        <f t="shared" ca="1" si="395"/>
        <v>3505</v>
      </c>
      <c r="AV340">
        <f t="shared" ca="1" si="396"/>
        <v>3</v>
      </c>
      <c r="AW340">
        <f t="shared" ca="1" si="397"/>
        <v>40</v>
      </c>
      <c r="AX340">
        <f t="shared" ca="1" si="398"/>
        <v>6</v>
      </c>
      <c r="BB340" t="str">
        <f t="shared" ca="1" si="399"/>
        <v>Vaginal</v>
      </c>
      <c r="BC340" t="str">
        <f t="shared" ca="1" si="400"/>
        <v>Yes</v>
      </c>
      <c r="BD340" t="str">
        <f t="shared" ca="1" si="400"/>
        <v>No</v>
      </c>
      <c r="BG340" t="str">
        <f t="shared" ca="1" si="401"/>
        <v>Yes</v>
      </c>
      <c r="BH340">
        <f t="shared" ca="1" si="402"/>
        <v>38</v>
      </c>
      <c r="BI340">
        <f t="shared" ca="1" si="403"/>
        <v>-1</v>
      </c>
      <c r="BJ340">
        <f t="shared" ca="1" si="404"/>
        <v>9</v>
      </c>
      <c r="BK340" t="str">
        <f t="shared" si="405"/>
        <v/>
      </c>
      <c r="BL340" s="26">
        <f t="shared" ca="1" si="406"/>
        <v>11</v>
      </c>
      <c r="BO340" s="26" t="str">
        <f t="shared" ca="1" si="407"/>
        <v>Yes</v>
      </c>
      <c r="CD340" s="26" t="str">
        <f t="shared" ca="1" si="408"/>
        <v>Yes</v>
      </c>
      <c r="CE340" s="26" t="str">
        <f t="shared" ca="1" si="409"/>
        <v>MIST</v>
      </c>
      <c r="CI340" s="31" t="str">
        <f t="shared" si="410"/>
        <v/>
      </c>
      <c r="CJ340" s="26" t="str">
        <f t="shared" ca="1" si="411"/>
        <v>OT</v>
      </c>
      <c r="CK340" s="26" t="str">
        <f t="shared" ca="1" si="412"/>
        <v>NA</v>
      </c>
      <c r="DN340" s="26" t="str">
        <f t="shared" ca="1" si="413"/>
        <v>No</v>
      </c>
      <c r="DV340" t="str">
        <f t="shared" si="414"/>
        <v/>
      </c>
      <c r="DZ340" t="str">
        <f t="shared" si="415"/>
        <v/>
      </c>
      <c r="EA340" t="str">
        <f t="shared" si="416"/>
        <v/>
      </c>
      <c r="EB340" t="str">
        <f t="shared" si="417"/>
        <v/>
      </c>
      <c r="EC340" t="str">
        <f t="shared" si="418"/>
        <v/>
      </c>
      <c r="ED340" t="str">
        <f t="shared" si="419"/>
        <v/>
      </c>
      <c r="EE340" s="34" t="str">
        <f t="shared" si="420"/>
        <v/>
      </c>
      <c r="ER340" s="32" t="str">
        <f t="shared" si="421"/>
        <v/>
      </c>
      <c r="FA340" s="31" t="str">
        <f t="shared" si="422"/>
        <v/>
      </c>
      <c r="FM340" s="31" t="str">
        <f t="shared" si="423"/>
        <v/>
      </c>
      <c r="FQ340" s="26" t="s">
        <v>349</v>
      </c>
      <c r="FR340" s="39" t="str">
        <f t="shared" ca="1" si="424"/>
        <v>NA</v>
      </c>
      <c r="GO340" t="str">
        <f t="shared" ca="1" si="425"/>
        <v/>
      </c>
      <c r="GP340" t="str">
        <f t="shared" si="426"/>
        <v/>
      </c>
      <c r="GS340" t="str">
        <f t="shared" ca="1" si="427"/>
        <v/>
      </c>
      <c r="GY340" t="str">
        <f t="shared" ca="1" si="428"/>
        <v/>
      </c>
      <c r="GZ340" t="str">
        <f t="shared" si="429"/>
        <v/>
      </c>
      <c r="HF340" t="str">
        <f t="shared" ca="1" si="430"/>
        <v/>
      </c>
      <c r="HG340" s="31" t="str">
        <f t="shared" si="431"/>
        <v/>
      </c>
      <c r="HM340" t="str">
        <f t="shared" ca="1" si="432"/>
        <v/>
      </c>
      <c r="HN340" t="str">
        <f t="shared" si="433"/>
        <v/>
      </c>
      <c r="HT340" t="str">
        <f t="shared" ca="1" si="434"/>
        <v/>
      </c>
      <c r="HU340" t="str">
        <f t="shared" si="435"/>
        <v/>
      </c>
      <c r="IA340" s="37" t="str">
        <f t="shared" ca="1" si="436"/>
        <v/>
      </c>
      <c r="IB340" t="str">
        <f t="shared" si="437"/>
        <v/>
      </c>
      <c r="IH340" s="37" t="str">
        <f t="shared" ca="1" si="438"/>
        <v/>
      </c>
      <c r="II340" t="str">
        <f t="shared" si="439"/>
        <v/>
      </c>
      <c r="JT340" s="26" t="str">
        <f t="shared" si="440"/>
        <v/>
      </c>
      <c r="JV340" t="str">
        <f t="shared" si="441"/>
        <v/>
      </c>
      <c r="KK340" t="str">
        <f t="shared" si="442"/>
        <v/>
      </c>
      <c r="KM340" s="31" t="str">
        <f t="shared" si="443"/>
        <v/>
      </c>
      <c r="KP340" s="38" t="str">
        <f t="shared" si="444"/>
        <v/>
      </c>
      <c r="KX340" t="str">
        <f t="shared" si="445"/>
        <v/>
      </c>
      <c r="KY340" t="str">
        <f t="shared" si="446"/>
        <v/>
      </c>
      <c r="LB340" t="str">
        <f t="shared" si="447"/>
        <v/>
      </c>
      <c r="LD340" t="str">
        <f t="shared" si="448"/>
        <v/>
      </c>
      <c r="LE340" t="str">
        <f t="shared" si="449"/>
        <v/>
      </c>
      <c r="LO340" t="str">
        <f t="shared" si="450"/>
        <v/>
      </c>
    </row>
    <row r="341" spans="1:327" ht="16" x14ac:dyDescent="0.2">
      <c r="A341" t="e">
        <f t="shared" ca="1" si="378"/>
        <v>#N/A</v>
      </c>
      <c r="E341" s="27" t="str">
        <f t="shared" ca="1" si="379"/>
        <v>May</v>
      </c>
      <c r="F341" s="27" t="str">
        <f t="shared" ca="1" si="380"/>
        <v>Apr</v>
      </c>
      <c r="G341" s="28" t="str">
        <f t="shared" ca="1" si="381"/>
        <v/>
      </c>
      <c r="H341" t="str">
        <f t="shared" si="382"/>
        <v/>
      </c>
      <c r="I341" s="26">
        <f t="shared" ca="1" si="383"/>
        <v>73</v>
      </c>
      <c r="L341" s="31" t="str">
        <f t="shared" si="384"/>
        <v/>
      </c>
      <c r="O341" s="26">
        <f t="shared" ca="1" si="385"/>
        <v>35</v>
      </c>
      <c r="P341" s="26" t="str">
        <f t="shared" ca="1" si="386"/>
        <v>Yes</v>
      </c>
      <c r="Q341" s="26" t="str">
        <f t="shared" ca="1" si="386"/>
        <v>No</v>
      </c>
      <c r="R341" s="26" t="str">
        <f t="shared" ca="1" si="386"/>
        <v>Yes</v>
      </c>
      <c r="S341" s="26" t="str">
        <f t="shared" ca="1" si="387"/>
        <v>Eskimo</v>
      </c>
      <c r="T341" s="26" t="str">
        <f t="shared" ca="1" si="388"/>
        <v>No</v>
      </c>
      <c r="U341" s="26">
        <f t="shared" ca="1" si="389"/>
        <v>3988</v>
      </c>
      <c r="X341" s="26" t="str">
        <f t="shared" ca="1" si="390"/>
        <v>No</v>
      </c>
      <c r="Y341" s="26" t="str">
        <f t="shared" ca="1" si="390"/>
        <v>Yes</v>
      </c>
      <c r="Z341" s="26" t="str">
        <f t="shared" ca="1" si="390"/>
        <v>Yes</v>
      </c>
      <c r="AA341" s="26" t="str">
        <f t="shared" ca="1" si="376"/>
        <v>Yes</v>
      </c>
      <c r="AB341" s="26" t="str">
        <f t="shared" ca="1" si="376"/>
        <v>No</v>
      </c>
      <c r="AG341" s="26" t="str">
        <f t="shared" ca="1" si="391"/>
        <v>No</v>
      </c>
      <c r="AH341" s="26" t="str">
        <f t="shared" ca="1" si="391"/>
        <v>No</v>
      </c>
      <c r="AI341" s="26" t="str">
        <f t="shared" ca="1" si="391"/>
        <v>No</v>
      </c>
      <c r="AJ341" s="26" t="str">
        <f t="shared" ca="1" si="377"/>
        <v>No</v>
      </c>
      <c r="AK341" s="26" t="str">
        <f t="shared" ca="1" si="377"/>
        <v>Yes</v>
      </c>
      <c r="AL341" s="26" t="str">
        <f t="shared" ca="1" si="377"/>
        <v>Yes</v>
      </c>
      <c r="AM341" s="26">
        <f t="shared" ca="1" si="392"/>
        <v>2</v>
      </c>
      <c r="AN341" s="26">
        <f t="shared" ca="1" si="393"/>
        <v>2</v>
      </c>
      <c r="AT341" t="str">
        <f t="shared" ca="1" si="394"/>
        <v>Female</v>
      </c>
      <c r="AU341">
        <f t="shared" ca="1" si="395"/>
        <v>1886</v>
      </c>
      <c r="AV341">
        <f t="shared" ca="1" si="396"/>
        <v>1</v>
      </c>
      <c r="AW341">
        <f t="shared" ca="1" si="397"/>
        <v>38</v>
      </c>
      <c r="AX341">
        <f t="shared" ca="1" si="398"/>
        <v>5</v>
      </c>
      <c r="BB341" t="str">
        <f t="shared" ca="1" si="399"/>
        <v>ELUCS</v>
      </c>
      <c r="BC341" t="str">
        <f t="shared" ca="1" si="400"/>
        <v>Yes</v>
      </c>
      <c r="BD341" t="str">
        <f t="shared" ca="1" si="400"/>
        <v>Yes</v>
      </c>
      <c r="BG341" t="str">
        <f t="shared" ca="1" si="401"/>
        <v>Yes</v>
      </c>
      <c r="BH341">
        <f t="shared" ca="1" si="402"/>
        <v>35</v>
      </c>
      <c r="BI341">
        <f t="shared" ca="1" si="403"/>
        <v>-12</v>
      </c>
      <c r="BJ341">
        <f t="shared" ca="1" si="404"/>
        <v>4</v>
      </c>
      <c r="BK341" t="str">
        <f t="shared" si="405"/>
        <v/>
      </c>
      <c r="BL341" s="26">
        <f t="shared" ca="1" si="406"/>
        <v>6</v>
      </c>
      <c r="BO341" s="26" t="str">
        <f t="shared" ca="1" si="407"/>
        <v>No</v>
      </c>
      <c r="CD341" s="26" t="str">
        <f t="shared" ca="1" si="408"/>
        <v>Yes</v>
      </c>
      <c r="CE341" s="26" t="str">
        <f t="shared" ca="1" si="409"/>
        <v>LMA</v>
      </c>
      <c r="CI341" s="31" t="str">
        <f t="shared" si="410"/>
        <v/>
      </c>
      <c r="CJ341" s="26" t="str">
        <f t="shared" ca="1" si="411"/>
        <v>NICU</v>
      </c>
      <c r="CK341" s="26" t="str">
        <f t="shared" ca="1" si="412"/>
        <v>NA</v>
      </c>
      <c r="DN341" s="26" t="str">
        <f t="shared" ca="1" si="413"/>
        <v>No</v>
      </c>
      <c r="DV341" t="str">
        <f t="shared" si="414"/>
        <v/>
      </c>
      <c r="DZ341" t="str">
        <f t="shared" si="415"/>
        <v/>
      </c>
      <c r="EA341" t="str">
        <f t="shared" si="416"/>
        <v/>
      </c>
      <c r="EB341" t="str">
        <f t="shared" si="417"/>
        <v/>
      </c>
      <c r="EC341" t="str">
        <f t="shared" si="418"/>
        <v/>
      </c>
      <c r="ED341" t="str">
        <f t="shared" si="419"/>
        <v/>
      </c>
      <c r="EE341" s="34" t="str">
        <f t="shared" si="420"/>
        <v/>
      </c>
      <c r="ER341" s="32" t="str">
        <f t="shared" si="421"/>
        <v/>
      </c>
      <c r="FA341" s="31" t="str">
        <f t="shared" si="422"/>
        <v/>
      </c>
      <c r="FM341" s="31" t="str">
        <f t="shared" si="423"/>
        <v/>
      </c>
      <c r="FQ341" s="26" t="s">
        <v>349</v>
      </c>
      <c r="FR341" s="39" t="str">
        <f t="shared" ca="1" si="424"/>
        <v>NA</v>
      </c>
      <c r="GO341" t="str">
        <f t="shared" ca="1" si="425"/>
        <v/>
      </c>
      <c r="GP341" t="str">
        <f t="shared" si="426"/>
        <v/>
      </c>
      <c r="GS341" t="str">
        <f t="shared" ca="1" si="427"/>
        <v/>
      </c>
      <c r="GY341" t="str">
        <f t="shared" ca="1" si="428"/>
        <v/>
      </c>
      <c r="GZ341" t="str">
        <f t="shared" si="429"/>
        <v/>
      </c>
      <c r="HF341" t="str">
        <f t="shared" ca="1" si="430"/>
        <v/>
      </c>
      <c r="HG341" s="31" t="str">
        <f t="shared" si="431"/>
        <v/>
      </c>
      <c r="HM341" t="str">
        <f t="shared" ca="1" si="432"/>
        <v/>
      </c>
      <c r="HN341" t="str">
        <f t="shared" si="433"/>
        <v/>
      </c>
      <c r="HT341" t="str">
        <f t="shared" ca="1" si="434"/>
        <v/>
      </c>
      <c r="HU341" t="str">
        <f t="shared" si="435"/>
        <v/>
      </c>
      <c r="IA341" s="37" t="str">
        <f t="shared" ca="1" si="436"/>
        <v/>
      </c>
      <c r="IB341" t="str">
        <f t="shared" si="437"/>
        <v/>
      </c>
      <c r="IH341" s="37" t="str">
        <f t="shared" ca="1" si="438"/>
        <v/>
      </c>
      <c r="II341" t="str">
        <f t="shared" si="439"/>
        <v/>
      </c>
      <c r="JT341" s="26" t="str">
        <f t="shared" si="440"/>
        <v/>
      </c>
      <c r="JV341" t="str">
        <f t="shared" si="441"/>
        <v/>
      </c>
      <c r="KK341" t="str">
        <f t="shared" si="442"/>
        <v/>
      </c>
      <c r="KM341" s="31" t="str">
        <f t="shared" si="443"/>
        <v/>
      </c>
      <c r="KP341" s="38" t="str">
        <f t="shared" si="444"/>
        <v/>
      </c>
      <c r="KX341" t="str">
        <f t="shared" si="445"/>
        <v/>
      </c>
      <c r="KY341" t="str">
        <f t="shared" si="446"/>
        <v/>
      </c>
      <c r="LB341" t="str">
        <f t="shared" si="447"/>
        <v/>
      </c>
      <c r="LD341" t="str">
        <f t="shared" si="448"/>
        <v/>
      </c>
      <c r="LE341" t="str">
        <f t="shared" si="449"/>
        <v/>
      </c>
      <c r="LO341" t="str">
        <f t="shared" si="450"/>
        <v/>
      </c>
    </row>
    <row r="342" spans="1:327" ht="16" x14ac:dyDescent="0.2">
      <c r="A342" t="e">
        <f t="shared" ca="1" si="378"/>
        <v>#N/A</v>
      </c>
      <c r="E342" s="27" t="str">
        <f t="shared" ca="1" si="379"/>
        <v>Jun</v>
      </c>
      <c r="F342" s="27" t="str">
        <f t="shared" ca="1" si="380"/>
        <v>Nov</v>
      </c>
      <c r="G342" s="28" t="str">
        <f t="shared" ca="1" si="381"/>
        <v/>
      </c>
      <c r="H342" t="str">
        <f t="shared" si="382"/>
        <v/>
      </c>
      <c r="I342" s="26">
        <f t="shared" ca="1" si="383"/>
        <v>54</v>
      </c>
      <c r="L342" s="31" t="str">
        <f t="shared" si="384"/>
        <v/>
      </c>
      <c r="O342" s="26">
        <f t="shared" ca="1" si="385"/>
        <v>46</v>
      </c>
      <c r="P342" s="26" t="str">
        <f t="shared" ca="1" si="386"/>
        <v>Yes</v>
      </c>
      <c r="Q342" s="26" t="str">
        <f t="shared" ca="1" si="386"/>
        <v>No</v>
      </c>
      <c r="R342" s="26" t="str">
        <f t="shared" ca="1" si="386"/>
        <v>Yes</v>
      </c>
      <c r="S342" s="26" t="str">
        <f t="shared" ca="1" si="387"/>
        <v>Hispanic</v>
      </c>
      <c r="T342" s="26" t="str">
        <f t="shared" ca="1" si="388"/>
        <v>No</v>
      </c>
      <c r="U342" s="26">
        <f t="shared" ca="1" si="389"/>
        <v>3930</v>
      </c>
      <c r="X342" s="26" t="str">
        <f t="shared" ca="1" si="390"/>
        <v>Yes</v>
      </c>
      <c r="Y342" s="26" t="str">
        <f t="shared" ca="1" si="390"/>
        <v>No</v>
      </c>
      <c r="Z342" s="26" t="str">
        <f t="shared" ca="1" si="390"/>
        <v>Yes</v>
      </c>
      <c r="AA342" s="26" t="str">
        <f t="shared" ca="1" si="376"/>
        <v>No</v>
      </c>
      <c r="AB342" s="26" t="str">
        <f t="shared" ca="1" si="376"/>
        <v>No</v>
      </c>
      <c r="AG342" s="26" t="str">
        <f t="shared" ca="1" si="391"/>
        <v>No</v>
      </c>
      <c r="AH342" s="26" t="str">
        <f t="shared" ca="1" si="391"/>
        <v>No</v>
      </c>
      <c r="AI342" s="26" t="str">
        <f t="shared" ca="1" si="391"/>
        <v>No</v>
      </c>
      <c r="AJ342" s="26" t="str">
        <f t="shared" ca="1" si="377"/>
        <v>No</v>
      </c>
      <c r="AK342" s="26" t="str">
        <f t="shared" ca="1" si="377"/>
        <v>Yes</v>
      </c>
      <c r="AL342" s="26" t="str">
        <f t="shared" ca="1" si="377"/>
        <v>Yes</v>
      </c>
      <c r="AM342" s="26">
        <f t="shared" ca="1" si="392"/>
        <v>4</v>
      </c>
      <c r="AN342" s="26">
        <f t="shared" ca="1" si="393"/>
        <v>2</v>
      </c>
      <c r="AT342" t="str">
        <f t="shared" ca="1" si="394"/>
        <v>Female</v>
      </c>
      <c r="AU342">
        <f t="shared" ca="1" si="395"/>
        <v>2308</v>
      </c>
      <c r="AV342">
        <f t="shared" ca="1" si="396"/>
        <v>3</v>
      </c>
      <c r="AW342">
        <f t="shared" ca="1" si="397"/>
        <v>27</v>
      </c>
      <c r="AX342">
        <f t="shared" ca="1" si="398"/>
        <v>0</v>
      </c>
      <c r="BB342" t="str">
        <f t="shared" ca="1" si="399"/>
        <v>Vaginal</v>
      </c>
      <c r="BC342" t="str">
        <f t="shared" ca="1" si="400"/>
        <v>Yes</v>
      </c>
      <c r="BD342" t="str">
        <f t="shared" ca="1" si="400"/>
        <v>No</v>
      </c>
      <c r="BG342" t="str">
        <f t="shared" ca="1" si="401"/>
        <v>Yes</v>
      </c>
      <c r="BH342">
        <f t="shared" ca="1" si="402"/>
        <v>37</v>
      </c>
      <c r="BI342">
        <f t="shared" ca="1" si="403"/>
        <v>1</v>
      </c>
      <c r="BJ342">
        <f t="shared" ca="1" si="404"/>
        <v>16</v>
      </c>
      <c r="BK342" t="str">
        <f t="shared" si="405"/>
        <v/>
      </c>
      <c r="BL342" s="26">
        <f t="shared" ca="1" si="406"/>
        <v>18</v>
      </c>
      <c r="BO342" s="26" t="str">
        <f t="shared" ca="1" si="407"/>
        <v>Yes</v>
      </c>
      <c r="CD342" s="26" t="str">
        <f t="shared" ca="1" si="408"/>
        <v>Yes</v>
      </c>
      <c r="CE342" s="26" t="str">
        <f t="shared" ca="1" si="409"/>
        <v>MIST</v>
      </c>
      <c r="CI342" s="31" t="str">
        <f t="shared" si="410"/>
        <v/>
      </c>
      <c r="CJ342" s="26" t="str">
        <f t="shared" ca="1" si="411"/>
        <v>BS</v>
      </c>
      <c r="CK342" s="26" t="str">
        <f t="shared" ca="1" si="412"/>
        <v>Yes</v>
      </c>
      <c r="DN342" s="26" t="str">
        <f t="shared" ca="1" si="413"/>
        <v>No</v>
      </c>
      <c r="DV342" t="str">
        <f t="shared" si="414"/>
        <v/>
      </c>
      <c r="DZ342" t="str">
        <f t="shared" si="415"/>
        <v/>
      </c>
      <c r="EA342" t="str">
        <f t="shared" si="416"/>
        <v/>
      </c>
      <c r="EB342" t="str">
        <f t="shared" si="417"/>
        <v/>
      </c>
      <c r="EC342" t="str">
        <f t="shared" si="418"/>
        <v/>
      </c>
      <c r="ED342" t="str">
        <f t="shared" si="419"/>
        <v/>
      </c>
      <c r="EE342" s="34" t="str">
        <f t="shared" si="420"/>
        <v/>
      </c>
      <c r="ER342" s="32" t="str">
        <f t="shared" si="421"/>
        <v/>
      </c>
      <c r="FA342" s="31" t="str">
        <f t="shared" si="422"/>
        <v/>
      </c>
      <c r="FM342" s="31" t="str">
        <f t="shared" si="423"/>
        <v/>
      </c>
      <c r="FQ342" s="26" t="s">
        <v>350</v>
      </c>
      <c r="FR342" s="39" t="str">
        <f t="shared" ca="1" si="424"/>
        <v>Other</v>
      </c>
      <c r="GO342" t="str">
        <f t="shared" ca="1" si="425"/>
        <v/>
      </c>
      <c r="GP342" t="str">
        <f t="shared" si="426"/>
        <v/>
      </c>
      <c r="GS342" t="str">
        <f t="shared" ca="1" si="427"/>
        <v/>
      </c>
      <c r="GY342" t="str">
        <f t="shared" ca="1" si="428"/>
        <v/>
      </c>
      <c r="GZ342" t="str">
        <f t="shared" si="429"/>
        <v/>
      </c>
      <c r="HF342" t="str">
        <f t="shared" ca="1" si="430"/>
        <v/>
      </c>
      <c r="HG342" s="31" t="str">
        <f t="shared" si="431"/>
        <v/>
      </c>
      <c r="HM342" t="str">
        <f t="shared" ca="1" si="432"/>
        <v/>
      </c>
      <c r="HN342" t="str">
        <f t="shared" si="433"/>
        <v/>
      </c>
      <c r="HT342" t="str">
        <f t="shared" ca="1" si="434"/>
        <v/>
      </c>
      <c r="HU342" t="str">
        <f t="shared" si="435"/>
        <v/>
      </c>
      <c r="IA342" s="37" t="str">
        <f t="shared" ca="1" si="436"/>
        <v/>
      </c>
      <c r="IB342" t="str">
        <f t="shared" si="437"/>
        <v/>
      </c>
      <c r="IH342" s="37" t="str">
        <f t="shared" ca="1" si="438"/>
        <v/>
      </c>
      <c r="II342" t="str">
        <f t="shared" si="439"/>
        <v/>
      </c>
      <c r="JT342" s="26" t="str">
        <f t="shared" si="440"/>
        <v/>
      </c>
      <c r="JV342" t="str">
        <f t="shared" si="441"/>
        <v/>
      </c>
      <c r="KK342" t="str">
        <f t="shared" si="442"/>
        <v/>
      </c>
      <c r="KM342" s="31" t="str">
        <f t="shared" si="443"/>
        <v/>
      </c>
      <c r="KP342" s="38" t="str">
        <f t="shared" si="444"/>
        <v/>
      </c>
      <c r="KX342" t="str">
        <f t="shared" si="445"/>
        <v/>
      </c>
      <c r="KY342" t="str">
        <f t="shared" si="446"/>
        <v/>
      </c>
      <c r="LB342" t="str">
        <f t="shared" si="447"/>
        <v/>
      </c>
      <c r="LD342" t="str">
        <f t="shared" si="448"/>
        <v/>
      </c>
      <c r="LE342" t="str">
        <f t="shared" si="449"/>
        <v/>
      </c>
      <c r="LO342" t="str">
        <f t="shared" si="450"/>
        <v/>
      </c>
    </row>
    <row r="343" spans="1:327" ht="16" x14ac:dyDescent="0.2">
      <c r="A343" t="e">
        <f t="shared" ca="1" si="378"/>
        <v>#N/A</v>
      </c>
      <c r="E343" s="27" t="str">
        <f t="shared" ca="1" si="379"/>
        <v>Feb</v>
      </c>
      <c r="F343" s="27" t="str">
        <f t="shared" ca="1" si="380"/>
        <v>Dec</v>
      </c>
      <c r="G343" s="28" t="str">
        <f t="shared" ca="1" si="381"/>
        <v/>
      </c>
      <c r="H343" t="str">
        <f t="shared" si="382"/>
        <v/>
      </c>
      <c r="I343" s="26">
        <f t="shared" ca="1" si="383"/>
        <v>75</v>
      </c>
      <c r="L343" s="31" t="str">
        <f t="shared" si="384"/>
        <v/>
      </c>
      <c r="O343" s="26">
        <f t="shared" ca="1" si="385"/>
        <v>45</v>
      </c>
      <c r="P343" s="26" t="str">
        <f t="shared" ca="1" si="386"/>
        <v>Yes</v>
      </c>
      <c r="Q343" s="26" t="str">
        <f t="shared" ca="1" si="386"/>
        <v>No</v>
      </c>
      <c r="R343" s="26" t="str">
        <f t="shared" ca="1" si="386"/>
        <v>Yes</v>
      </c>
      <c r="S343" s="26" t="str">
        <f t="shared" ca="1" si="387"/>
        <v>Caucasian</v>
      </c>
      <c r="T343" s="26" t="str">
        <f t="shared" ca="1" si="388"/>
        <v>No</v>
      </c>
      <c r="U343" s="26">
        <f t="shared" ca="1" si="389"/>
        <v>3893</v>
      </c>
      <c r="X343" s="26" t="str">
        <f t="shared" ca="1" si="390"/>
        <v>No</v>
      </c>
      <c r="Y343" s="26" t="str">
        <f t="shared" ca="1" si="390"/>
        <v>Yes</v>
      </c>
      <c r="Z343" s="26" t="str">
        <f t="shared" ca="1" si="390"/>
        <v>No</v>
      </c>
      <c r="AA343" s="26" t="str">
        <f t="shared" ca="1" si="376"/>
        <v>Yes</v>
      </c>
      <c r="AB343" s="26" t="str">
        <f t="shared" ca="1" si="376"/>
        <v>Yes</v>
      </c>
      <c r="AG343" s="26" t="str">
        <f t="shared" ca="1" si="391"/>
        <v>No</v>
      </c>
      <c r="AH343" s="26" t="str">
        <f t="shared" ca="1" si="391"/>
        <v>Yes</v>
      </c>
      <c r="AI343" s="26" t="str">
        <f t="shared" ca="1" si="391"/>
        <v>No</v>
      </c>
      <c r="AJ343" s="26" t="str">
        <f t="shared" ca="1" si="377"/>
        <v>No</v>
      </c>
      <c r="AK343" s="26" t="str">
        <f t="shared" ca="1" si="377"/>
        <v>Yes</v>
      </c>
      <c r="AL343" s="26" t="str">
        <f t="shared" ca="1" si="377"/>
        <v>No</v>
      </c>
      <c r="AM343" s="26">
        <f t="shared" ca="1" si="392"/>
        <v>10</v>
      </c>
      <c r="AN343" s="26">
        <f t="shared" ca="1" si="393"/>
        <v>3</v>
      </c>
      <c r="AT343" t="str">
        <f t="shared" ca="1" si="394"/>
        <v>Female</v>
      </c>
      <c r="AU343">
        <f t="shared" ca="1" si="395"/>
        <v>2152</v>
      </c>
      <c r="AV343">
        <f t="shared" ca="1" si="396"/>
        <v>1</v>
      </c>
      <c r="AW343">
        <f t="shared" ca="1" si="397"/>
        <v>30</v>
      </c>
      <c r="AX343">
        <f t="shared" ca="1" si="398"/>
        <v>6</v>
      </c>
      <c r="BB343" t="str">
        <f t="shared" ca="1" si="399"/>
        <v>EMLUCS</v>
      </c>
      <c r="BC343" t="str">
        <f t="shared" ca="1" si="400"/>
        <v>Yes</v>
      </c>
      <c r="BD343" t="str">
        <f t="shared" ca="1" si="400"/>
        <v>No</v>
      </c>
      <c r="BG343" t="str">
        <f t="shared" ca="1" si="401"/>
        <v>Yes</v>
      </c>
      <c r="BH343">
        <f t="shared" ca="1" si="402"/>
        <v>37</v>
      </c>
      <c r="BI343">
        <f t="shared" ca="1" si="403"/>
        <v>-3</v>
      </c>
      <c r="BJ343">
        <f t="shared" ca="1" si="404"/>
        <v>0</v>
      </c>
      <c r="BK343" t="str">
        <f t="shared" si="405"/>
        <v/>
      </c>
      <c r="BL343" s="26" t="str">
        <f t="shared" ca="1" si="406"/>
        <v>NA</v>
      </c>
      <c r="BO343" s="26" t="str">
        <f t="shared" ca="1" si="407"/>
        <v>Yes</v>
      </c>
      <c r="CD343" s="26" t="str">
        <f t="shared" ca="1" si="408"/>
        <v>No</v>
      </c>
      <c r="CE343" s="26" t="str">
        <f t="shared" ca="1" si="409"/>
        <v>NA</v>
      </c>
      <c r="CI343" s="31" t="str">
        <f t="shared" si="410"/>
        <v/>
      </c>
      <c r="CJ343" s="26" t="str">
        <f t="shared" ca="1" si="411"/>
        <v>NA</v>
      </c>
      <c r="CK343" s="26" t="str">
        <f t="shared" ca="1" si="412"/>
        <v>No</v>
      </c>
      <c r="DN343" s="26" t="str">
        <f t="shared" ca="1" si="413"/>
        <v>Yes</v>
      </c>
      <c r="DV343" t="str">
        <f t="shared" si="414"/>
        <v/>
      </c>
      <c r="DZ343" t="str">
        <f t="shared" si="415"/>
        <v/>
      </c>
      <c r="EA343" t="str">
        <f t="shared" si="416"/>
        <v/>
      </c>
      <c r="EB343" t="str">
        <f t="shared" si="417"/>
        <v/>
      </c>
      <c r="EC343" t="str">
        <f t="shared" si="418"/>
        <v/>
      </c>
      <c r="ED343" t="str">
        <f t="shared" si="419"/>
        <v/>
      </c>
      <c r="EE343" s="34" t="str">
        <f t="shared" si="420"/>
        <v/>
      </c>
      <c r="ER343" s="32" t="str">
        <f t="shared" si="421"/>
        <v/>
      </c>
      <c r="FA343" s="31" t="str">
        <f t="shared" si="422"/>
        <v/>
      </c>
      <c r="FM343" s="31" t="str">
        <f t="shared" si="423"/>
        <v/>
      </c>
      <c r="FQ343" s="26" t="s">
        <v>349</v>
      </c>
      <c r="FR343" s="39" t="str">
        <f t="shared" ca="1" si="424"/>
        <v>NA</v>
      </c>
      <c r="GO343" t="str">
        <f t="shared" ca="1" si="425"/>
        <v/>
      </c>
      <c r="GP343" t="str">
        <f t="shared" si="426"/>
        <v/>
      </c>
      <c r="GS343" t="str">
        <f t="shared" ca="1" si="427"/>
        <v/>
      </c>
      <c r="GY343" t="str">
        <f t="shared" ca="1" si="428"/>
        <v/>
      </c>
      <c r="GZ343" t="str">
        <f t="shared" si="429"/>
        <v/>
      </c>
      <c r="HF343" t="str">
        <f t="shared" ca="1" si="430"/>
        <v/>
      </c>
      <c r="HG343" s="31" t="str">
        <f t="shared" si="431"/>
        <v/>
      </c>
      <c r="HM343" t="str">
        <f t="shared" ca="1" si="432"/>
        <v/>
      </c>
      <c r="HN343" t="str">
        <f t="shared" si="433"/>
        <v/>
      </c>
      <c r="HT343" t="str">
        <f t="shared" ca="1" si="434"/>
        <v/>
      </c>
      <c r="HU343" t="str">
        <f t="shared" si="435"/>
        <v/>
      </c>
      <c r="IA343" s="37" t="str">
        <f t="shared" ca="1" si="436"/>
        <v/>
      </c>
      <c r="IB343" t="str">
        <f t="shared" si="437"/>
        <v/>
      </c>
      <c r="IH343" s="37" t="str">
        <f t="shared" ca="1" si="438"/>
        <v/>
      </c>
      <c r="II343" t="str">
        <f t="shared" si="439"/>
        <v/>
      </c>
      <c r="JT343" s="26" t="str">
        <f t="shared" si="440"/>
        <v/>
      </c>
      <c r="JV343" t="str">
        <f t="shared" si="441"/>
        <v/>
      </c>
      <c r="KK343" t="str">
        <f t="shared" si="442"/>
        <v/>
      </c>
      <c r="KM343" s="31" t="str">
        <f t="shared" si="443"/>
        <v/>
      </c>
      <c r="KP343" s="38" t="str">
        <f t="shared" si="444"/>
        <v/>
      </c>
      <c r="KX343" t="str">
        <f t="shared" si="445"/>
        <v/>
      </c>
      <c r="KY343" t="str">
        <f t="shared" si="446"/>
        <v/>
      </c>
      <c r="LB343" t="str">
        <f t="shared" si="447"/>
        <v/>
      </c>
      <c r="LD343" t="str">
        <f t="shared" si="448"/>
        <v/>
      </c>
      <c r="LE343" t="str">
        <f t="shared" si="449"/>
        <v/>
      </c>
      <c r="LO343" t="str">
        <f t="shared" si="450"/>
        <v/>
      </c>
    </row>
    <row r="344" spans="1:327" ht="16" x14ac:dyDescent="0.2">
      <c r="A344" t="e">
        <f t="shared" ca="1" si="378"/>
        <v>#N/A</v>
      </c>
      <c r="E344" s="27" t="str">
        <f t="shared" ca="1" si="379"/>
        <v>Nov</v>
      </c>
      <c r="F344" s="27" t="str">
        <f t="shared" ca="1" si="380"/>
        <v>Apr</v>
      </c>
      <c r="G344" s="28" t="str">
        <f t="shared" ca="1" si="381"/>
        <v/>
      </c>
      <c r="H344" t="str">
        <f t="shared" si="382"/>
        <v/>
      </c>
      <c r="I344" s="26">
        <f t="shared" ca="1" si="383"/>
        <v>14</v>
      </c>
      <c r="L344" s="31" t="str">
        <f t="shared" si="384"/>
        <v/>
      </c>
      <c r="O344" s="26">
        <f t="shared" ca="1" si="385"/>
        <v>32</v>
      </c>
      <c r="P344" s="26" t="str">
        <f t="shared" ca="1" si="386"/>
        <v>No</v>
      </c>
      <c r="Q344" s="26" t="str">
        <f t="shared" ca="1" si="386"/>
        <v>Yes</v>
      </c>
      <c r="R344" s="26" t="str">
        <f t="shared" ca="1" si="386"/>
        <v>No</v>
      </c>
      <c r="S344" s="26" t="str">
        <f t="shared" ca="1" si="387"/>
        <v>Eskimo</v>
      </c>
      <c r="T344" s="26" t="str">
        <f t="shared" ca="1" si="388"/>
        <v>Yes</v>
      </c>
      <c r="U344" s="26">
        <f t="shared" ca="1" si="389"/>
        <v>3641</v>
      </c>
      <c r="X344" s="26" t="str">
        <f t="shared" ca="1" si="390"/>
        <v>Yes</v>
      </c>
      <c r="Y344" s="26" t="str">
        <f t="shared" ca="1" si="390"/>
        <v>No</v>
      </c>
      <c r="Z344" s="26" t="str">
        <f t="shared" ca="1" si="390"/>
        <v>Yes</v>
      </c>
      <c r="AA344" s="26" t="str">
        <f t="shared" ca="1" si="376"/>
        <v>No</v>
      </c>
      <c r="AB344" s="26" t="str">
        <f t="shared" ca="1" si="376"/>
        <v>Yes</v>
      </c>
      <c r="AG344" s="26" t="str">
        <f t="shared" ca="1" si="391"/>
        <v>Yes</v>
      </c>
      <c r="AH344" s="26" t="str">
        <f t="shared" ca="1" si="391"/>
        <v>Yes</v>
      </c>
      <c r="AI344" s="26" t="str">
        <f t="shared" ca="1" si="391"/>
        <v>No</v>
      </c>
      <c r="AJ344" s="26" t="str">
        <f t="shared" ca="1" si="377"/>
        <v>No</v>
      </c>
      <c r="AK344" s="26" t="str">
        <f t="shared" ca="1" si="377"/>
        <v>Yes</v>
      </c>
      <c r="AL344" s="26" t="str">
        <f t="shared" ca="1" si="377"/>
        <v>Yes</v>
      </c>
      <c r="AM344" s="26">
        <f t="shared" ca="1" si="392"/>
        <v>8</v>
      </c>
      <c r="AN344" s="26">
        <f t="shared" ca="1" si="393"/>
        <v>2</v>
      </c>
      <c r="AT344" t="str">
        <f t="shared" ca="1" si="394"/>
        <v>Female</v>
      </c>
      <c r="AU344">
        <f t="shared" ca="1" si="395"/>
        <v>2446</v>
      </c>
      <c r="AV344">
        <f t="shared" ca="1" si="396"/>
        <v>-3</v>
      </c>
      <c r="AW344">
        <f t="shared" ca="1" si="397"/>
        <v>31</v>
      </c>
      <c r="AX344">
        <f t="shared" ca="1" si="398"/>
        <v>2</v>
      </c>
      <c r="BB344" t="str">
        <f t="shared" ca="1" si="399"/>
        <v>EMLUCS</v>
      </c>
      <c r="BC344" t="str">
        <f t="shared" ca="1" si="400"/>
        <v>No</v>
      </c>
      <c r="BD344" t="str">
        <f t="shared" ca="1" si="400"/>
        <v>No</v>
      </c>
      <c r="BG344" t="str">
        <f t="shared" ca="1" si="401"/>
        <v>No</v>
      </c>
      <c r="BH344">
        <f t="shared" ca="1" si="402"/>
        <v>35</v>
      </c>
      <c r="BI344">
        <f t="shared" ca="1" si="403"/>
        <v>-6</v>
      </c>
      <c r="BJ344">
        <f t="shared" ca="1" si="404"/>
        <v>2</v>
      </c>
      <c r="BK344" t="str">
        <f t="shared" si="405"/>
        <v/>
      </c>
      <c r="BL344" s="26" t="str">
        <f t="shared" ca="1" si="406"/>
        <v>NA</v>
      </c>
      <c r="BO344" s="26" t="str">
        <f t="shared" ca="1" si="407"/>
        <v>Yes</v>
      </c>
      <c r="CD344" s="26" t="str">
        <f t="shared" ca="1" si="408"/>
        <v>Yes</v>
      </c>
      <c r="CE344" s="26" t="str">
        <f t="shared" ca="1" si="409"/>
        <v>ETT</v>
      </c>
      <c r="CI344" s="31" t="str">
        <f t="shared" si="410"/>
        <v/>
      </c>
      <c r="CJ344" s="26" t="str">
        <f t="shared" ca="1" si="411"/>
        <v>NICU</v>
      </c>
      <c r="CK344" s="26" t="str">
        <f t="shared" ca="1" si="412"/>
        <v>No</v>
      </c>
      <c r="DN344" s="26" t="str">
        <f t="shared" ca="1" si="413"/>
        <v>Yes</v>
      </c>
      <c r="DV344" t="str">
        <f t="shared" si="414"/>
        <v/>
      </c>
      <c r="DZ344" t="str">
        <f t="shared" si="415"/>
        <v/>
      </c>
      <c r="EA344" t="str">
        <f t="shared" si="416"/>
        <v/>
      </c>
      <c r="EB344" t="str">
        <f t="shared" si="417"/>
        <v/>
      </c>
      <c r="EC344" t="str">
        <f t="shared" si="418"/>
        <v/>
      </c>
      <c r="ED344" t="str">
        <f t="shared" si="419"/>
        <v/>
      </c>
      <c r="EE344" s="34" t="str">
        <f t="shared" si="420"/>
        <v/>
      </c>
      <c r="ER344" s="32" t="str">
        <f t="shared" si="421"/>
        <v/>
      </c>
      <c r="FA344" s="31" t="str">
        <f t="shared" si="422"/>
        <v/>
      </c>
      <c r="FM344" s="31" t="str">
        <f t="shared" si="423"/>
        <v/>
      </c>
      <c r="FQ344" s="26" t="s">
        <v>349</v>
      </c>
      <c r="FR344" s="39" t="str">
        <f t="shared" ca="1" si="424"/>
        <v>NA</v>
      </c>
      <c r="GO344" t="str">
        <f t="shared" ca="1" si="425"/>
        <v/>
      </c>
      <c r="GP344" t="str">
        <f t="shared" si="426"/>
        <v/>
      </c>
      <c r="GS344" t="str">
        <f t="shared" ca="1" si="427"/>
        <v/>
      </c>
      <c r="GY344" t="str">
        <f t="shared" ca="1" si="428"/>
        <v/>
      </c>
      <c r="GZ344" t="str">
        <f t="shared" si="429"/>
        <v/>
      </c>
      <c r="HF344" t="str">
        <f t="shared" ca="1" si="430"/>
        <v/>
      </c>
      <c r="HG344" s="31" t="str">
        <f t="shared" si="431"/>
        <v/>
      </c>
      <c r="HM344" t="str">
        <f t="shared" ca="1" si="432"/>
        <v/>
      </c>
      <c r="HN344" t="str">
        <f t="shared" si="433"/>
        <v/>
      </c>
      <c r="HT344" t="str">
        <f t="shared" ca="1" si="434"/>
        <v/>
      </c>
      <c r="HU344" t="str">
        <f t="shared" si="435"/>
        <v/>
      </c>
      <c r="IA344" s="37" t="str">
        <f t="shared" ca="1" si="436"/>
        <v/>
      </c>
      <c r="IB344" t="str">
        <f t="shared" si="437"/>
        <v/>
      </c>
      <c r="IH344" s="37" t="str">
        <f t="shared" ca="1" si="438"/>
        <v/>
      </c>
      <c r="II344" t="str">
        <f t="shared" si="439"/>
        <v/>
      </c>
      <c r="JT344" s="26" t="str">
        <f t="shared" si="440"/>
        <v/>
      </c>
      <c r="JV344" t="str">
        <f t="shared" si="441"/>
        <v/>
      </c>
      <c r="KK344" t="str">
        <f t="shared" si="442"/>
        <v/>
      </c>
      <c r="KM344" s="31" t="str">
        <f t="shared" si="443"/>
        <v/>
      </c>
      <c r="KP344" s="38" t="str">
        <f t="shared" si="444"/>
        <v/>
      </c>
      <c r="KX344" t="str">
        <f t="shared" si="445"/>
        <v/>
      </c>
      <c r="KY344" t="str">
        <f t="shared" si="446"/>
        <v/>
      </c>
      <c r="LB344" t="str">
        <f t="shared" si="447"/>
        <v/>
      </c>
      <c r="LD344" t="str">
        <f t="shared" si="448"/>
        <v/>
      </c>
      <c r="LE344" t="str">
        <f t="shared" si="449"/>
        <v/>
      </c>
      <c r="LO344" t="str">
        <f t="shared" si="450"/>
        <v/>
      </c>
    </row>
    <row r="345" spans="1:327" ht="16" x14ac:dyDescent="0.2">
      <c r="A345" t="e">
        <f t="shared" ca="1" si="378"/>
        <v>#N/A</v>
      </c>
      <c r="E345" s="27" t="str">
        <f t="shared" ca="1" si="379"/>
        <v>Aug</v>
      </c>
      <c r="F345" s="27" t="str">
        <f t="shared" ca="1" si="380"/>
        <v>Apr</v>
      </c>
      <c r="G345" s="28" t="str">
        <f t="shared" ca="1" si="381"/>
        <v/>
      </c>
      <c r="H345" t="str">
        <f t="shared" si="382"/>
        <v/>
      </c>
      <c r="I345" s="26">
        <f t="shared" ca="1" si="383"/>
        <v>42</v>
      </c>
      <c r="L345" s="31" t="str">
        <f t="shared" si="384"/>
        <v/>
      </c>
      <c r="O345" s="26">
        <f t="shared" ca="1" si="385"/>
        <v>21</v>
      </c>
      <c r="P345" s="26" t="str">
        <f t="shared" ca="1" si="386"/>
        <v>No</v>
      </c>
      <c r="Q345" s="26" t="str">
        <f t="shared" ca="1" si="386"/>
        <v>No</v>
      </c>
      <c r="R345" s="26" t="str">
        <f t="shared" ca="1" si="386"/>
        <v>No</v>
      </c>
      <c r="S345" s="26" t="str">
        <f t="shared" ca="1" si="387"/>
        <v>African</v>
      </c>
      <c r="T345" s="26" t="str">
        <f t="shared" ca="1" si="388"/>
        <v>Yes</v>
      </c>
      <c r="U345" s="26">
        <f t="shared" ca="1" si="389"/>
        <v>3492</v>
      </c>
      <c r="X345" s="26" t="str">
        <f t="shared" ca="1" si="390"/>
        <v>Yes</v>
      </c>
      <c r="Y345" s="26" t="str">
        <f t="shared" ca="1" si="390"/>
        <v>Yes</v>
      </c>
      <c r="Z345" s="26" t="str">
        <f t="shared" ca="1" si="390"/>
        <v>Yes</v>
      </c>
      <c r="AA345" s="26" t="str">
        <f t="shared" ca="1" si="376"/>
        <v>Yes</v>
      </c>
      <c r="AB345" s="26" t="str">
        <f t="shared" ca="1" si="376"/>
        <v>Yes</v>
      </c>
      <c r="AG345" s="26" t="str">
        <f t="shared" ca="1" si="391"/>
        <v>No</v>
      </c>
      <c r="AH345" s="26" t="str">
        <f t="shared" ca="1" si="391"/>
        <v>Yes</v>
      </c>
      <c r="AI345" s="26" t="str">
        <f t="shared" ca="1" si="391"/>
        <v>No</v>
      </c>
      <c r="AJ345" s="26" t="str">
        <f t="shared" ca="1" si="377"/>
        <v>No</v>
      </c>
      <c r="AK345" s="26" t="str">
        <f t="shared" ca="1" si="377"/>
        <v>No</v>
      </c>
      <c r="AL345" s="26" t="str">
        <f t="shared" ca="1" si="377"/>
        <v>Yes</v>
      </c>
      <c r="AM345" s="26">
        <f t="shared" ca="1" si="392"/>
        <v>5</v>
      </c>
      <c r="AN345" s="26">
        <f t="shared" ca="1" si="393"/>
        <v>1</v>
      </c>
      <c r="AT345" t="str">
        <f t="shared" ca="1" si="394"/>
        <v>Male</v>
      </c>
      <c r="AU345">
        <f t="shared" ca="1" si="395"/>
        <v>1733</v>
      </c>
      <c r="AV345">
        <f t="shared" ca="1" si="396"/>
        <v>3</v>
      </c>
      <c r="AW345">
        <f t="shared" ca="1" si="397"/>
        <v>25</v>
      </c>
      <c r="AX345">
        <f t="shared" ca="1" si="398"/>
        <v>0</v>
      </c>
      <c r="BB345" t="str">
        <f t="shared" ca="1" si="399"/>
        <v>EMLUCS</v>
      </c>
      <c r="BC345" t="str">
        <f t="shared" ca="1" si="400"/>
        <v>Yes</v>
      </c>
      <c r="BD345" t="str">
        <f t="shared" ca="1" si="400"/>
        <v>Yes</v>
      </c>
      <c r="BG345" t="str">
        <f t="shared" ca="1" si="401"/>
        <v>No</v>
      </c>
      <c r="BH345">
        <f t="shared" ca="1" si="402"/>
        <v>35</v>
      </c>
      <c r="BI345">
        <f t="shared" ca="1" si="403"/>
        <v>-18</v>
      </c>
      <c r="BJ345">
        <f t="shared" ca="1" si="404"/>
        <v>12</v>
      </c>
      <c r="BK345" t="str">
        <f t="shared" si="405"/>
        <v/>
      </c>
      <c r="BL345" s="26">
        <f t="shared" ca="1" si="406"/>
        <v>14</v>
      </c>
      <c r="BO345" s="26" t="str">
        <f t="shared" ca="1" si="407"/>
        <v>Yes</v>
      </c>
      <c r="CD345" s="26" t="str">
        <f t="shared" ca="1" si="408"/>
        <v>Yes</v>
      </c>
      <c r="CE345" s="26" t="str">
        <f t="shared" ca="1" si="409"/>
        <v>LMA</v>
      </c>
      <c r="CI345" s="31" t="str">
        <f t="shared" si="410"/>
        <v/>
      </c>
      <c r="CJ345" s="26" t="str">
        <f t="shared" ca="1" si="411"/>
        <v>BS</v>
      </c>
      <c r="CK345" s="26" t="str">
        <f t="shared" ca="1" si="412"/>
        <v>No</v>
      </c>
      <c r="DN345" s="26" t="str">
        <f t="shared" ca="1" si="413"/>
        <v>No</v>
      </c>
      <c r="DV345" t="str">
        <f t="shared" si="414"/>
        <v/>
      </c>
      <c r="DZ345" t="str">
        <f t="shared" si="415"/>
        <v/>
      </c>
      <c r="EA345" t="str">
        <f t="shared" si="416"/>
        <v/>
      </c>
      <c r="EB345" t="str">
        <f t="shared" si="417"/>
        <v/>
      </c>
      <c r="EC345" t="str">
        <f t="shared" si="418"/>
        <v/>
      </c>
      <c r="ED345" t="str">
        <f t="shared" si="419"/>
        <v/>
      </c>
      <c r="EE345" s="34" t="str">
        <f t="shared" si="420"/>
        <v/>
      </c>
      <c r="ER345" s="32" t="str">
        <f t="shared" si="421"/>
        <v/>
      </c>
      <c r="FA345" s="31" t="str">
        <f t="shared" si="422"/>
        <v/>
      </c>
      <c r="FM345" s="31" t="str">
        <f t="shared" si="423"/>
        <v/>
      </c>
      <c r="FQ345" s="26" t="s">
        <v>350</v>
      </c>
      <c r="FR345" s="39" t="str">
        <f t="shared" ca="1" si="424"/>
        <v>Other</v>
      </c>
      <c r="GO345" t="str">
        <f t="shared" ca="1" si="425"/>
        <v/>
      </c>
      <c r="GP345" t="str">
        <f t="shared" si="426"/>
        <v/>
      </c>
      <c r="GS345" t="str">
        <f t="shared" ca="1" si="427"/>
        <v/>
      </c>
      <c r="GY345" t="str">
        <f t="shared" ca="1" si="428"/>
        <v/>
      </c>
      <c r="GZ345" t="str">
        <f t="shared" si="429"/>
        <v/>
      </c>
      <c r="HF345" t="str">
        <f t="shared" ca="1" si="430"/>
        <v/>
      </c>
      <c r="HG345" s="31" t="str">
        <f t="shared" si="431"/>
        <v/>
      </c>
      <c r="HM345" t="str">
        <f t="shared" ca="1" si="432"/>
        <v/>
      </c>
      <c r="HN345" t="str">
        <f t="shared" si="433"/>
        <v/>
      </c>
      <c r="HT345" t="str">
        <f t="shared" ca="1" si="434"/>
        <v/>
      </c>
      <c r="HU345" t="str">
        <f t="shared" si="435"/>
        <v/>
      </c>
      <c r="IA345" s="37" t="str">
        <f t="shared" ca="1" si="436"/>
        <v/>
      </c>
      <c r="IB345" t="str">
        <f t="shared" si="437"/>
        <v/>
      </c>
      <c r="IH345" s="37" t="str">
        <f t="shared" ca="1" si="438"/>
        <v/>
      </c>
      <c r="II345" t="str">
        <f t="shared" si="439"/>
        <v/>
      </c>
      <c r="JT345" s="26" t="str">
        <f t="shared" si="440"/>
        <v/>
      </c>
      <c r="JV345" t="str">
        <f t="shared" si="441"/>
        <v/>
      </c>
      <c r="KK345" t="str">
        <f t="shared" si="442"/>
        <v/>
      </c>
      <c r="KM345" s="31" t="str">
        <f t="shared" si="443"/>
        <v/>
      </c>
      <c r="KP345" s="38" t="str">
        <f t="shared" si="444"/>
        <v/>
      </c>
      <c r="KX345" t="str">
        <f t="shared" si="445"/>
        <v/>
      </c>
      <c r="KY345" t="str">
        <f t="shared" si="446"/>
        <v/>
      </c>
      <c r="LB345" t="str">
        <f t="shared" si="447"/>
        <v/>
      </c>
      <c r="LD345" t="str">
        <f t="shared" si="448"/>
        <v/>
      </c>
      <c r="LE345" t="str">
        <f t="shared" si="449"/>
        <v/>
      </c>
      <c r="LO345" t="str">
        <f t="shared" si="450"/>
        <v/>
      </c>
    </row>
    <row r="346" spans="1:327" ht="16" x14ac:dyDescent="0.2">
      <c r="A346" t="e">
        <f t="shared" ca="1" si="378"/>
        <v>#N/A</v>
      </c>
      <c r="E346" s="27" t="str">
        <f t="shared" ca="1" si="379"/>
        <v>Apr</v>
      </c>
      <c r="F346" s="27" t="str">
        <f t="shared" ca="1" si="380"/>
        <v>Dec</v>
      </c>
      <c r="G346" s="28" t="str">
        <f t="shared" ca="1" si="381"/>
        <v/>
      </c>
      <c r="H346" t="str">
        <f t="shared" si="382"/>
        <v/>
      </c>
      <c r="I346" s="26">
        <f t="shared" ca="1" si="383"/>
        <v>84</v>
      </c>
      <c r="L346" s="31" t="str">
        <f t="shared" si="384"/>
        <v/>
      </c>
      <c r="O346" s="26">
        <f t="shared" ca="1" si="385"/>
        <v>44</v>
      </c>
      <c r="P346" s="26" t="str">
        <f t="shared" ca="1" si="386"/>
        <v>No</v>
      </c>
      <c r="Q346" s="26" t="str">
        <f t="shared" ca="1" si="386"/>
        <v>No</v>
      </c>
      <c r="R346" s="26" t="str">
        <f t="shared" ca="1" si="386"/>
        <v>Yes</v>
      </c>
      <c r="S346" s="26" t="str">
        <f t="shared" ca="1" si="387"/>
        <v>African</v>
      </c>
      <c r="T346" s="26" t="str">
        <f t="shared" ca="1" si="388"/>
        <v>No</v>
      </c>
      <c r="U346" s="26">
        <f t="shared" ca="1" si="389"/>
        <v>3124</v>
      </c>
      <c r="X346" s="26" t="str">
        <f t="shared" ca="1" si="390"/>
        <v>No</v>
      </c>
      <c r="Y346" s="26" t="str">
        <f t="shared" ca="1" si="390"/>
        <v>Yes</v>
      </c>
      <c r="Z346" s="26" t="str">
        <f t="shared" ca="1" si="390"/>
        <v>Yes</v>
      </c>
      <c r="AA346" s="26" t="str">
        <f t="shared" ca="1" si="376"/>
        <v>No</v>
      </c>
      <c r="AB346" s="26" t="str">
        <f t="shared" ca="1" si="376"/>
        <v>Yes</v>
      </c>
      <c r="AG346" s="26" t="str">
        <f t="shared" ca="1" si="391"/>
        <v>No</v>
      </c>
      <c r="AH346" s="26" t="str">
        <f t="shared" ca="1" si="391"/>
        <v>No</v>
      </c>
      <c r="AI346" s="26" t="str">
        <f t="shared" ca="1" si="391"/>
        <v>Yes</v>
      </c>
      <c r="AJ346" s="26" t="str">
        <f t="shared" ca="1" si="377"/>
        <v>Yes</v>
      </c>
      <c r="AK346" s="26" t="str">
        <f t="shared" ca="1" si="377"/>
        <v>Yes</v>
      </c>
      <c r="AL346" s="26" t="str">
        <f t="shared" ca="1" si="377"/>
        <v>No</v>
      </c>
      <c r="AM346" s="26">
        <f t="shared" ca="1" si="392"/>
        <v>6</v>
      </c>
      <c r="AN346" s="26">
        <f t="shared" ca="1" si="393"/>
        <v>3</v>
      </c>
      <c r="AT346" t="str">
        <f t="shared" ca="1" si="394"/>
        <v>Female</v>
      </c>
      <c r="AU346">
        <f t="shared" ca="1" si="395"/>
        <v>3780</v>
      </c>
      <c r="AV346">
        <f t="shared" ca="1" si="396"/>
        <v>-3</v>
      </c>
      <c r="AW346">
        <f t="shared" ca="1" si="397"/>
        <v>36</v>
      </c>
      <c r="AX346">
        <f t="shared" ca="1" si="398"/>
        <v>5</v>
      </c>
      <c r="BB346" t="str">
        <f t="shared" ca="1" si="399"/>
        <v>EMLUCS</v>
      </c>
      <c r="BC346" t="str">
        <f t="shared" ca="1" si="400"/>
        <v>No</v>
      </c>
      <c r="BD346" t="str">
        <f t="shared" ca="1" si="400"/>
        <v>No</v>
      </c>
      <c r="BG346" t="str">
        <f t="shared" ca="1" si="401"/>
        <v>Yes</v>
      </c>
      <c r="BH346">
        <f t="shared" ca="1" si="402"/>
        <v>38</v>
      </c>
      <c r="BI346">
        <f t="shared" ca="1" si="403"/>
        <v>-5</v>
      </c>
      <c r="BJ346">
        <f t="shared" ca="1" si="404"/>
        <v>0</v>
      </c>
      <c r="BK346" t="str">
        <f t="shared" si="405"/>
        <v/>
      </c>
      <c r="BL346" s="26" t="str">
        <f t="shared" ca="1" si="406"/>
        <v>NA</v>
      </c>
      <c r="BO346" s="26" t="str">
        <f t="shared" ca="1" si="407"/>
        <v>Yes</v>
      </c>
      <c r="CD346" s="26" t="str">
        <f t="shared" ca="1" si="408"/>
        <v>Yes</v>
      </c>
      <c r="CE346" s="26" t="str">
        <f t="shared" ca="1" si="409"/>
        <v>MIST</v>
      </c>
      <c r="CI346" s="31" t="str">
        <f t="shared" si="410"/>
        <v/>
      </c>
      <c r="CJ346" s="26" t="str">
        <f t="shared" ca="1" si="411"/>
        <v>NICU</v>
      </c>
      <c r="CK346" s="26" t="str">
        <f t="shared" ca="1" si="412"/>
        <v>NA</v>
      </c>
      <c r="DN346" s="26" t="str">
        <f t="shared" ca="1" si="413"/>
        <v>No</v>
      </c>
      <c r="DV346" t="str">
        <f t="shared" si="414"/>
        <v/>
      </c>
      <c r="DZ346" t="str">
        <f t="shared" si="415"/>
        <v/>
      </c>
      <c r="EA346" t="str">
        <f t="shared" si="416"/>
        <v/>
      </c>
      <c r="EB346" t="str">
        <f t="shared" si="417"/>
        <v/>
      </c>
      <c r="EC346" t="str">
        <f t="shared" si="418"/>
        <v/>
      </c>
      <c r="ED346" t="str">
        <f t="shared" si="419"/>
        <v/>
      </c>
      <c r="EE346" s="34" t="str">
        <f t="shared" si="420"/>
        <v/>
      </c>
      <c r="ER346" s="32" t="str">
        <f t="shared" si="421"/>
        <v/>
      </c>
      <c r="FA346" s="31" t="str">
        <f t="shared" si="422"/>
        <v/>
      </c>
      <c r="FM346" s="31" t="str">
        <f t="shared" si="423"/>
        <v/>
      </c>
      <c r="FQ346" s="26" t="s">
        <v>350</v>
      </c>
      <c r="FR346" s="39" t="str">
        <f t="shared" ca="1" si="424"/>
        <v>Other</v>
      </c>
      <c r="GO346" t="str">
        <f t="shared" ca="1" si="425"/>
        <v/>
      </c>
      <c r="GP346" t="str">
        <f t="shared" si="426"/>
        <v/>
      </c>
      <c r="GS346" t="str">
        <f t="shared" ca="1" si="427"/>
        <v/>
      </c>
      <c r="GY346" t="str">
        <f t="shared" ca="1" si="428"/>
        <v/>
      </c>
      <c r="GZ346" t="str">
        <f t="shared" si="429"/>
        <v/>
      </c>
      <c r="HF346" t="str">
        <f t="shared" ca="1" si="430"/>
        <v/>
      </c>
      <c r="HG346" s="31" t="str">
        <f t="shared" si="431"/>
        <v/>
      </c>
      <c r="HM346" t="str">
        <f t="shared" ca="1" si="432"/>
        <v/>
      </c>
      <c r="HN346" t="str">
        <f t="shared" si="433"/>
        <v/>
      </c>
      <c r="HT346" t="str">
        <f t="shared" ca="1" si="434"/>
        <v/>
      </c>
      <c r="HU346" t="str">
        <f t="shared" si="435"/>
        <v/>
      </c>
      <c r="IA346" s="37" t="str">
        <f t="shared" ca="1" si="436"/>
        <v/>
      </c>
      <c r="IB346" t="str">
        <f t="shared" si="437"/>
        <v/>
      </c>
      <c r="IH346" s="37" t="str">
        <f t="shared" ca="1" si="438"/>
        <v/>
      </c>
      <c r="II346" t="str">
        <f t="shared" si="439"/>
        <v/>
      </c>
      <c r="JT346" s="26" t="str">
        <f t="shared" si="440"/>
        <v/>
      </c>
      <c r="JV346" t="str">
        <f t="shared" si="441"/>
        <v/>
      </c>
      <c r="KK346" t="str">
        <f t="shared" si="442"/>
        <v/>
      </c>
      <c r="KM346" s="31" t="str">
        <f t="shared" si="443"/>
        <v/>
      </c>
      <c r="KP346" s="38" t="str">
        <f t="shared" si="444"/>
        <v/>
      </c>
      <c r="KX346" t="str">
        <f t="shared" si="445"/>
        <v/>
      </c>
      <c r="KY346" t="str">
        <f t="shared" si="446"/>
        <v/>
      </c>
      <c r="LB346" t="str">
        <f t="shared" si="447"/>
        <v/>
      </c>
      <c r="LD346" t="str">
        <f t="shared" si="448"/>
        <v/>
      </c>
      <c r="LE346" t="str">
        <f t="shared" si="449"/>
        <v/>
      </c>
      <c r="LO346" t="str">
        <f t="shared" si="450"/>
        <v/>
      </c>
    </row>
    <row r="347" spans="1:327" ht="16" x14ac:dyDescent="0.2">
      <c r="A347" t="e">
        <f t="shared" ca="1" si="378"/>
        <v>#N/A</v>
      </c>
      <c r="E347" s="27" t="str">
        <f t="shared" ca="1" si="379"/>
        <v>Sep</v>
      </c>
      <c r="F347" s="27" t="str">
        <f t="shared" ca="1" si="380"/>
        <v>Apr</v>
      </c>
      <c r="G347" s="28" t="str">
        <f t="shared" ca="1" si="381"/>
        <v/>
      </c>
      <c r="H347" t="str">
        <f t="shared" si="382"/>
        <v/>
      </c>
      <c r="I347" s="26">
        <f t="shared" ca="1" si="383"/>
        <v>30</v>
      </c>
      <c r="L347" s="31" t="str">
        <f t="shared" si="384"/>
        <v/>
      </c>
      <c r="O347" s="26">
        <f t="shared" ca="1" si="385"/>
        <v>33</v>
      </c>
      <c r="P347" s="26" t="str">
        <f t="shared" ca="1" si="386"/>
        <v>No</v>
      </c>
      <c r="Q347" s="26" t="str">
        <f t="shared" ca="1" si="386"/>
        <v>No</v>
      </c>
      <c r="R347" s="26" t="str">
        <f t="shared" ca="1" si="386"/>
        <v>No</v>
      </c>
      <c r="S347" s="26" t="str">
        <f t="shared" ca="1" si="387"/>
        <v>Hispanic</v>
      </c>
      <c r="T347" s="26" t="str">
        <f t="shared" ca="1" si="388"/>
        <v>Yes</v>
      </c>
      <c r="U347" s="26">
        <f t="shared" ca="1" si="389"/>
        <v>3129</v>
      </c>
      <c r="X347" s="26" t="str">
        <f t="shared" ca="1" si="390"/>
        <v>Yes</v>
      </c>
      <c r="Y347" s="26" t="str">
        <f t="shared" ca="1" si="390"/>
        <v>No</v>
      </c>
      <c r="Z347" s="26" t="str">
        <f t="shared" ca="1" si="390"/>
        <v>Yes</v>
      </c>
      <c r="AA347" s="26" t="str">
        <f t="shared" ca="1" si="376"/>
        <v>Yes</v>
      </c>
      <c r="AB347" s="26" t="str">
        <f t="shared" ca="1" si="376"/>
        <v>No</v>
      </c>
      <c r="AG347" s="26" t="str">
        <f t="shared" ca="1" si="391"/>
        <v>No</v>
      </c>
      <c r="AH347" s="26" t="str">
        <f t="shared" ca="1" si="391"/>
        <v>No</v>
      </c>
      <c r="AI347" s="26" t="str">
        <f t="shared" ca="1" si="391"/>
        <v>Yes</v>
      </c>
      <c r="AJ347" s="26" t="str">
        <f t="shared" ca="1" si="377"/>
        <v>No</v>
      </c>
      <c r="AK347" s="26" t="str">
        <f t="shared" ca="1" si="377"/>
        <v>No</v>
      </c>
      <c r="AL347" s="26" t="str">
        <f t="shared" ca="1" si="377"/>
        <v>Yes</v>
      </c>
      <c r="AM347" s="26">
        <f t="shared" ca="1" si="392"/>
        <v>10</v>
      </c>
      <c r="AN347" s="26">
        <f t="shared" ca="1" si="393"/>
        <v>1</v>
      </c>
      <c r="AT347" t="str">
        <f t="shared" ca="1" si="394"/>
        <v>Male</v>
      </c>
      <c r="AU347">
        <f t="shared" ca="1" si="395"/>
        <v>2051</v>
      </c>
      <c r="AV347">
        <f t="shared" ca="1" si="396"/>
        <v>3</v>
      </c>
      <c r="AW347">
        <f t="shared" ca="1" si="397"/>
        <v>40</v>
      </c>
      <c r="AX347">
        <f t="shared" ca="1" si="398"/>
        <v>0</v>
      </c>
      <c r="BB347" t="str">
        <f t="shared" ca="1" si="399"/>
        <v>EMLUCS</v>
      </c>
      <c r="BC347" t="str">
        <f t="shared" ca="1" si="400"/>
        <v>Yes</v>
      </c>
      <c r="BD347" t="str">
        <f t="shared" ca="1" si="400"/>
        <v>Yes</v>
      </c>
      <c r="BG347" t="str">
        <f t="shared" ca="1" si="401"/>
        <v>Yes</v>
      </c>
      <c r="BH347">
        <f t="shared" ca="1" si="402"/>
        <v>35</v>
      </c>
      <c r="BI347">
        <f t="shared" ca="1" si="403"/>
        <v>2</v>
      </c>
      <c r="BJ347">
        <f t="shared" ca="1" si="404"/>
        <v>19</v>
      </c>
      <c r="BK347" t="str">
        <f t="shared" si="405"/>
        <v/>
      </c>
      <c r="BL347" s="26">
        <f t="shared" ca="1" si="406"/>
        <v>21</v>
      </c>
      <c r="BO347" s="26" t="str">
        <f t="shared" ca="1" si="407"/>
        <v>Yes</v>
      </c>
      <c r="CD347" s="26" t="str">
        <f t="shared" ca="1" si="408"/>
        <v>No</v>
      </c>
      <c r="CE347" s="26" t="str">
        <f t="shared" ca="1" si="409"/>
        <v>NA</v>
      </c>
      <c r="CI347" s="31" t="str">
        <f t="shared" si="410"/>
        <v/>
      </c>
      <c r="CJ347" s="26" t="str">
        <f t="shared" ca="1" si="411"/>
        <v>NA</v>
      </c>
      <c r="CK347" s="26" t="str">
        <f t="shared" ca="1" si="412"/>
        <v>NA</v>
      </c>
      <c r="DN347" s="26" t="str">
        <f t="shared" ca="1" si="413"/>
        <v>Yes</v>
      </c>
      <c r="DV347" t="str">
        <f t="shared" si="414"/>
        <v/>
      </c>
      <c r="DZ347" t="str">
        <f t="shared" si="415"/>
        <v/>
      </c>
      <c r="EA347" t="str">
        <f t="shared" si="416"/>
        <v/>
      </c>
      <c r="EB347" t="str">
        <f t="shared" si="417"/>
        <v/>
      </c>
      <c r="EC347" t="str">
        <f t="shared" si="418"/>
        <v/>
      </c>
      <c r="ED347" t="str">
        <f t="shared" si="419"/>
        <v/>
      </c>
      <c r="EE347" s="34" t="str">
        <f t="shared" si="420"/>
        <v/>
      </c>
      <c r="ER347" s="32" t="str">
        <f t="shared" si="421"/>
        <v/>
      </c>
      <c r="FA347" s="31" t="str">
        <f t="shared" si="422"/>
        <v/>
      </c>
      <c r="FM347" s="31" t="str">
        <f t="shared" si="423"/>
        <v/>
      </c>
      <c r="FQ347" s="26" t="s">
        <v>350</v>
      </c>
      <c r="FR347" s="39" t="str">
        <f t="shared" ca="1" si="424"/>
        <v>GPC</v>
      </c>
      <c r="GO347" t="str">
        <f t="shared" ca="1" si="425"/>
        <v/>
      </c>
      <c r="GP347" t="str">
        <f t="shared" si="426"/>
        <v/>
      </c>
      <c r="GS347" t="str">
        <f t="shared" ca="1" si="427"/>
        <v/>
      </c>
      <c r="GY347" t="str">
        <f t="shared" ca="1" si="428"/>
        <v/>
      </c>
      <c r="GZ347" t="str">
        <f t="shared" si="429"/>
        <v/>
      </c>
      <c r="HF347" t="str">
        <f t="shared" ca="1" si="430"/>
        <v/>
      </c>
      <c r="HG347" s="31" t="str">
        <f t="shared" si="431"/>
        <v/>
      </c>
      <c r="HM347" t="str">
        <f t="shared" ca="1" si="432"/>
        <v/>
      </c>
      <c r="HN347" t="str">
        <f t="shared" si="433"/>
        <v/>
      </c>
      <c r="HT347" t="str">
        <f t="shared" ca="1" si="434"/>
        <v/>
      </c>
      <c r="HU347" t="str">
        <f t="shared" si="435"/>
        <v/>
      </c>
      <c r="IA347" s="37" t="str">
        <f t="shared" ca="1" si="436"/>
        <v/>
      </c>
      <c r="IB347" t="str">
        <f t="shared" si="437"/>
        <v/>
      </c>
      <c r="IH347" s="37" t="str">
        <f t="shared" ca="1" si="438"/>
        <v/>
      </c>
      <c r="II347" t="str">
        <f t="shared" si="439"/>
        <v/>
      </c>
      <c r="JT347" s="26" t="str">
        <f t="shared" si="440"/>
        <v/>
      </c>
      <c r="JV347" t="str">
        <f t="shared" si="441"/>
        <v/>
      </c>
      <c r="KK347" t="str">
        <f t="shared" si="442"/>
        <v/>
      </c>
      <c r="KM347" s="31" t="str">
        <f t="shared" si="443"/>
        <v/>
      </c>
      <c r="KP347" s="38" t="str">
        <f t="shared" si="444"/>
        <v/>
      </c>
      <c r="KX347" t="str">
        <f t="shared" si="445"/>
        <v/>
      </c>
      <c r="KY347" t="str">
        <f t="shared" si="446"/>
        <v/>
      </c>
      <c r="LB347" t="str">
        <f t="shared" si="447"/>
        <v/>
      </c>
      <c r="LD347" t="str">
        <f t="shared" si="448"/>
        <v/>
      </c>
      <c r="LE347" t="str">
        <f t="shared" si="449"/>
        <v/>
      </c>
      <c r="LO347" t="str">
        <f t="shared" si="450"/>
        <v/>
      </c>
    </row>
    <row r="348" spans="1:327" ht="16" x14ac:dyDescent="0.2">
      <c r="A348" t="e">
        <f t="shared" ca="1" si="378"/>
        <v>#N/A</v>
      </c>
      <c r="E348" s="27" t="str">
        <f t="shared" ca="1" si="379"/>
        <v>Sep</v>
      </c>
      <c r="F348" s="27" t="str">
        <f t="shared" ca="1" si="380"/>
        <v>Feb</v>
      </c>
      <c r="G348" s="28" t="str">
        <f t="shared" ca="1" si="381"/>
        <v/>
      </c>
      <c r="H348" t="str">
        <f t="shared" si="382"/>
        <v/>
      </c>
      <c r="I348" s="26">
        <f t="shared" ca="1" si="383"/>
        <v>15</v>
      </c>
      <c r="L348" s="31" t="str">
        <f t="shared" si="384"/>
        <v/>
      </c>
      <c r="O348" s="26">
        <f t="shared" ca="1" si="385"/>
        <v>34</v>
      </c>
      <c r="P348" s="26" t="str">
        <f t="shared" ca="1" si="386"/>
        <v>No</v>
      </c>
      <c r="Q348" s="26" t="str">
        <f t="shared" ca="1" si="386"/>
        <v>No</v>
      </c>
      <c r="R348" s="26" t="str">
        <f t="shared" ca="1" si="386"/>
        <v>No</v>
      </c>
      <c r="S348" s="26" t="str">
        <f t="shared" ca="1" si="387"/>
        <v>Asian</v>
      </c>
      <c r="T348" s="26" t="str">
        <f t="shared" ca="1" si="388"/>
        <v>No</v>
      </c>
      <c r="U348" s="26">
        <f t="shared" ca="1" si="389"/>
        <v>3185</v>
      </c>
      <c r="X348" s="26" t="str">
        <f t="shared" ca="1" si="390"/>
        <v>Yes</v>
      </c>
      <c r="Y348" s="26" t="str">
        <f t="shared" ca="1" si="390"/>
        <v>No</v>
      </c>
      <c r="Z348" s="26" t="str">
        <f t="shared" ca="1" si="390"/>
        <v>No</v>
      </c>
      <c r="AA348" s="26" t="str">
        <f t="shared" ca="1" si="376"/>
        <v>No</v>
      </c>
      <c r="AB348" s="26" t="str">
        <f t="shared" ca="1" si="376"/>
        <v>Yes</v>
      </c>
      <c r="AG348" s="26" t="str">
        <f t="shared" ca="1" si="391"/>
        <v>No</v>
      </c>
      <c r="AH348" s="26" t="str">
        <f t="shared" ca="1" si="391"/>
        <v>No</v>
      </c>
      <c r="AI348" s="26" t="str">
        <f t="shared" ca="1" si="391"/>
        <v>No</v>
      </c>
      <c r="AJ348" s="26" t="str">
        <f t="shared" ca="1" si="377"/>
        <v>No</v>
      </c>
      <c r="AK348" s="26" t="str">
        <f t="shared" ca="1" si="377"/>
        <v>Yes</v>
      </c>
      <c r="AL348" s="26" t="str">
        <f t="shared" ca="1" si="377"/>
        <v>No</v>
      </c>
      <c r="AM348" s="26">
        <f t="shared" ca="1" si="392"/>
        <v>7</v>
      </c>
      <c r="AN348" s="26">
        <f t="shared" ca="1" si="393"/>
        <v>1</v>
      </c>
      <c r="AT348" t="str">
        <f t="shared" ca="1" si="394"/>
        <v>Male</v>
      </c>
      <c r="AU348">
        <f t="shared" ca="1" si="395"/>
        <v>2021</v>
      </c>
      <c r="AV348">
        <f t="shared" ca="1" si="396"/>
        <v>2</v>
      </c>
      <c r="AW348">
        <f t="shared" ca="1" si="397"/>
        <v>23</v>
      </c>
      <c r="AX348">
        <f t="shared" ca="1" si="398"/>
        <v>2</v>
      </c>
      <c r="BB348" t="str">
        <f t="shared" ca="1" si="399"/>
        <v>INSTRUMENTAL</v>
      </c>
      <c r="BC348" t="str">
        <f t="shared" ca="1" si="400"/>
        <v>Yes</v>
      </c>
      <c r="BD348" t="str">
        <f t="shared" ca="1" si="400"/>
        <v>Yes</v>
      </c>
      <c r="BG348" t="str">
        <f t="shared" ca="1" si="401"/>
        <v>Yes</v>
      </c>
      <c r="BH348">
        <f t="shared" ca="1" si="402"/>
        <v>37</v>
      </c>
      <c r="BI348">
        <f t="shared" ca="1" si="403"/>
        <v>-19</v>
      </c>
      <c r="BJ348">
        <f t="shared" ca="1" si="404"/>
        <v>5</v>
      </c>
      <c r="BK348" t="str">
        <f t="shared" si="405"/>
        <v/>
      </c>
      <c r="BL348" s="26">
        <f t="shared" ca="1" si="406"/>
        <v>7</v>
      </c>
      <c r="BO348" s="26" t="str">
        <f t="shared" ca="1" si="407"/>
        <v>No</v>
      </c>
      <c r="CD348" s="26" t="str">
        <f t="shared" ca="1" si="408"/>
        <v>Yes</v>
      </c>
      <c r="CE348" s="26" t="str">
        <f t="shared" ca="1" si="409"/>
        <v>ETT</v>
      </c>
      <c r="CI348" s="31" t="str">
        <f t="shared" si="410"/>
        <v/>
      </c>
      <c r="CJ348" s="26" t="str">
        <f t="shared" ca="1" si="411"/>
        <v>OT</v>
      </c>
      <c r="CK348" s="26" t="str">
        <f t="shared" ca="1" si="412"/>
        <v>No</v>
      </c>
      <c r="DN348" s="26" t="str">
        <f t="shared" ca="1" si="413"/>
        <v>No</v>
      </c>
      <c r="DV348" t="str">
        <f t="shared" si="414"/>
        <v/>
      </c>
      <c r="DZ348" t="str">
        <f t="shared" si="415"/>
        <v/>
      </c>
      <c r="EA348" t="str">
        <f t="shared" si="416"/>
        <v/>
      </c>
      <c r="EB348" t="str">
        <f t="shared" si="417"/>
        <v/>
      </c>
      <c r="EC348" t="str">
        <f t="shared" si="418"/>
        <v/>
      </c>
      <c r="ED348" t="str">
        <f t="shared" si="419"/>
        <v/>
      </c>
      <c r="EE348" s="34" t="str">
        <f t="shared" si="420"/>
        <v/>
      </c>
      <c r="ER348" s="32" t="str">
        <f t="shared" si="421"/>
        <v/>
      </c>
      <c r="FA348" s="31" t="str">
        <f t="shared" si="422"/>
        <v/>
      </c>
      <c r="FM348" s="31" t="str">
        <f t="shared" si="423"/>
        <v/>
      </c>
      <c r="FQ348" s="26" t="s">
        <v>349</v>
      </c>
      <c r="FR348" s="39" t="str">
        <f t="shared" ca="1" si="424"/>
        <v>NA</v>
      </c>
      <c r="GO348" t="str">
        <f t="shared" ca="1" si="425"/>
        <v/>
      </c>
      <c r="GP348" t="str">
        <f t="shared" si="426"/>
        <v/>
      </c>
      <c r="GS348" t="str">
        <f t="shared" ca="1" si="427"/>
        <v/>
      </c>
      <c r="GY348" t="str">
        <f t="shared" ca="1" si="428"/>
        <v/>
      </c>
      <c r="GZ348" t="str">
        <f t="shared" si="429"/>
        <v/>
      </c>
      <c r="HF348" t="str">
        <f t="shared" ca="1" si="430"/>
        <v/>
      </c>
      <c r="HG348" s="31" t="str">
        <f t="shared" si="431"/>
        <v/>
      </c>
      <c r="HM348" t="str">
        <f t="shared" ca="1" si="432"/>
        <v/>
      </c>
      <c r="HN348" t="str">
        <f t="shared" si="433"/>
        <v/>
      </c>
      <c r="HT348" t="str">
        <f t="shared" ca="1" si="434"/>
        <v/>
      </c>
      <c r="HU348" t="str">
        <f t="shared" si="435"/>
        <v/>
      </c>
      <c r="IA348" s="37" t="str">
        <f t="shared" ca="1" si="436"/>
        <v/>
      </c>
      <c r="IB348" t="str">
        <f t="shared" si="437"/>
        <v/>
      </c>
      <c r="IH348" s="37" t="str">
        <f t="shared" ca="1" si="438"/>
        <v/>
      </c>
      <c r="II348" t="str">
        <f t="shared" si="439"/>
        <v/>
      </c>
      <c r="JT348" s="26" t="str">
        <f t="shared" si="440"/>
        <v/>
      </c>
      <c r="JV348" t="str">
        <f t="shared" si="441"/>
        <v/>
      </c>
      <c r="KK348" t="str">
        <f t="shared" si="442"/>
        <v/>
      </c>
      <c r="KM348" s="31" t="str">
        <f t="shared" si="443"/>
        <v/>
      </c>
      <c r="KP348" s="38" t="str">
        <f t="shared" si="444"/>
        <v/>
      </c>
      <c r="KX348" t="str">
        <f t="shared" si="445"/>
        <v/>
      </c>
      <c r="KY348" t="str">
        <f t="shared" si="446"/>
        <v/>
      </c>
      <c r="LB348" t="str">
        <f t="shared" si="447"/>
        <v/>
      </c>
      <c r="LD348" t="str">
        <f t="shared" si="448"/>
        <v/>
      </c>
      <c r="LE348" t="str">
        <f t="shared" si="449"/>
        <v/>
      </c>
      <c r="LO348" t="str">
        <f t="shared" si="450"/>
        <v/>
      </c>
    </row>
    <row r="349" spans="1:327" ht="16" x14ac:dyDescent="0.2">
      <c r="A349" t="e">
        <f t="shared" ca="1" si="378"/>
        <v>#N/A</v>
      </c>
      <c r="E349" s="27" t="str">
        <f t="shared" ca="1" si="379"/>
        <v>May</v>
      </c>
      <c r="F349" s="27" t="str">
        <f t="shared" ca="1" si="380"/>
        <v>Jul</v>
      </c>
      <c r="G349" s="28" t="str">
        <f t="shared" ca="1" si="381"/>
        <v/>
      </c>
      <c r="H349" t="str">
        <f t="shared" si="382"/>
        <v/>
      </c>
      <c r="I349" s="26">
        <f t="shared" ca="1" si="383"/>
        <v>98</v>
      </c>
      <c r="L349" s="31" t="str">
        <f t="shared" si="384"/>
        <v/>
      </c>
      <c r="O349" s="26">
        <f t="shared" ca="1" si="385"/>
        <v>39</v>
      </c>
      <c r="P349" s="26" t="str">
        <f t="shared" ca="1" si="386"/>
        <v>Yes</v>
      </c>
      <c r="Q349" s="26" t="str">
        <f t="shared" ca="1" si="386"/>
        <v>No</v>
      </c>
      <c r="R349" s="26" t="str">
        <f t="shared" ca="1" si="386"/>
        <v>No</v>
      </c>
      <c r="S349" s="26" t="str">
        <f t="shared" ca="1" si="387"/>
        <v>Eskimo</v>
      </c>
      <c r="T349" s="26" t="str">
        <f t="shared" ca="1" si="388"/>
        <v>Yes</v>
      </c>
      <c r="U349" s="26">
        <f t="shared" ca="1" si="389"/>
        <v>3605</v>
      </c>
      <c r="X349" s="26" t="str">
        <f t="shared" ca="1" si="390"/>
        <v>Yes</v>
      </c>
      <c r="Y349" s="26" t="str">
        <f t="shared" ca="1" si="390"/>
        <v>No</v>
      </c>
      <c r="Z349" s="26" t="str">
        <f t="shared" ca="1" si="390"/>
        <v>No</v>
      </c>
      <c r="AA349" s="26" t="str">
        <f t="shared" ca="1" si="376"/>
        <v>No</v>
      </c>
      <c r="AB349" s="26" t="str">
        <f t="shared" ca="1" si="376"/>
        <v>Yes</v>
      </c>
      <c r="AG349" s="26" t="str">
        <f t="shared" ca="1" si="391"/>
        <v>Yes</v>
      </c>
      <c r="AH349" s="26" t="str">
        <f t="shared" ca="1" si="391"/>
        <v>No</v>
      </c>
      <c r="AI349" s="26" t="str">
        <f t="shared" ca="1" si="391"/>
        <v>Yes</v>
      </c>
      <c r="AJ349" s="26" t="str">
        <f t="shared" ca="1" si="377"/>
        <v>No</v>
      </c>
      <c r="AK349" s="26" t="str">
        <f t="shared" ca="1" si="377"/>
        <v>No</v>
      </c>
      <c r="AL349" s="26" t="str">
        <f t="shared" ca="1" si="377"/>
        <v>Yes</v>
      </c>
      <c r="AM349" s="26">
        <f t="shared" ca="1" si="392"/>
        <v>6</v>
      </c>
      <c r="AN349" s="26">
        <f t="shared" ca="1" si="393"/>
        <v>2</v>
      </c>
      <c r="AT349" t="str">
        <f t="shared" ca="1" si="394"/>
        <v>Male</v>
      </c>
      <c r="AU349">
        <f t="shared" ca="1" si="395"/>
        <v>2090</v>
      </c>
      <c r="AV349">
        <f t="shared" ca="1" si="396"/>
        <v>1</v>
      </c>
      <c r="AW349">
        <f t="shared" ca="1" si="397"/>
        <v>25</v>
      </c>
      <c r="AX349">
        <f t="shared" ca="1" si="398"/>
        <v>0</v>
      </c>
      <c r="BB349" t="str">
        <f t="shared" ca="1" si="399"/>
        <v>INSTRUMENTAL</v>
      </c>
      <c r="BC349" t="str">
        <f t="shared" ca="1" si="400"/>
        <v>Yes</v>
      </c>
      <c r="BD349" t="str">
        <f t="shared" ca="1" si="400"/>
        <v>Yes</v>
      </c>
      <c r="BG349" t="str">
        <f t="shared" ca="1" si="401"/>
        <v>Yes</v>
      </c>
      <c r="BH349">
        <f t="shared" ca="1" si="402"/>
        <v>37</v>
      </c>
      <c r="BI349">
        <f t="shared" ca="1" si="403"/>
        <v>-9</v>
      </c>
      <c r="BJ349">
        <f t="shared" ca="1" si="404"/>
        <v>12</v>
      </c>
      <c r="BK349" t="str">
        <f t="shared" si="405"/>
        <v/>
      </c>
      <c r="BL349" s="26">
        <f t="shared" ca="1" si="406"/>
        <v>14</v>
      </c>
      <c r="BO349" s="26" t="str">
        <f t="shared" ca="1" si="407"/>
        <v>Yes</v>
      </c>
      <c r="CD349" s="26" t="str">
        <f t="shared" ca="1" si="408"/>
        <v>Yes</v>
      </c>
      <c r="CE349" s="26" t="str">
        <f t="shared" ca="1" si="409"/>
        <v>LMA</v>
      </c>
      <c r="CI349" s="31" t="str">
        <f t="shared" si="410"/>
        <v/>
      </c>
      <c r="CJ349" s="26" t="str">
        <f t="shared" ca="1" si="411"/>
        <v>OT</v>
      </c>
      <c r="CK349" s="26" t="str">
        <f t="shared" ca="1" si="412"/>
        <v>Yes</v>
      </c>
      <c r="DN349" s="26" t="str">
        <f t="shared" ca="1" si="413"/>
        <v>Yes</v>
      </c>
      <c r="DV349" t="str">
        <f t="shared" si="414"/>
        <v/>
      </c>
      <c r="DZ349" t="str">
        <f t="shared" si="415"/>
        <v/>
      </c>
      <c r="EA349" t="str">
        <f t="shared" si="416"/>
        <v/>
      </c>
      <c r="EB349" t="str">
        <f t="shared" si="417"/>
        <v/>
      </c>
      <c r="EC349" t="str">
        <f t="shared" si="418"/>
        <v/>
      </c>
      <c r="ED349" t="str">
        <f t="shared" si="419"/>
        <v/>
      </c>
      <c r="EE349" s="34" t="str">
        <f t="shared" si="420"/>
        <v/>
      </c>
      <c r="ER349" s="32" t="str">
        <f t="shared" si="421"/>
        <v/>
      </c>
      <c r="FA349" s="31" t="str">
        <f t="shared" si="422"/>
        <v/>
      </c>
      <c r="FM349" s="31" t="str">
        <f t="shared" si="423"/>
        <v/>
      </c>
      <c r="FQ349" s="26" t="s">
        <v>350</v>
      </c>
      <c r="FR349" s="39" t="str">
        <f t="shared" ca="1" si="424"/>
        <v>Other</v>
      </c>
      <c r="GO349" t="str">
        <f t="shared" ca="1" si="425"/>
        <v/>
      </c>
      <c r="GP349" t="str">
        <f t="shared" si="426"/>
        <v/>
      </c>
      <c r="GS349" t="str">
        <f t="shared" ca="1" si="427"/>
        <v/>
      </c>
      <c r="GY349" t="str">
        <f t="shared" ca="1" si="428"/>
        <v/>
      </c>
      <c r="GZ349" t="str">
        <f t="shared" si="429"/>
        <v/>
      </c>
      <c r="HF349" t="str">
        <f t="shared" ca="1" si="430"/>
        <v/>
      </c>
      <c r="HG349" s="31" t="str">
        <f t="shared" si="431"/>
        <v/>
      </c>
      <c r="HM349" t="str">
        <f t="shared" ca="1" si="432"/>
        <v/>
      </c>
      <c r="HN349" t="str">
        <f t="shared" si="433"/>
        <v/>
      </c>
      <c r="HT349" t="str">
        <f t="shared" ca="1" si="434"/>
        <v/>
      </c>
      <c r="HU349" t="str">
        <f t="shared" si="435"/>
        <v/>
      </c>
      <c r="IA349" s="37" t="str">
        <f t="shared" ca="1" si="436"/>
        <v/>
      </c>
      <c r="IB349" t="str">
        <f t="shared" si="437"/>
        <v/>
      </c>
      <c r="IH349" s="37" t="str">
        <f t="shared" ca="1" si="438"/>
        <v/>
      </c>
      <c r="II349" t="str">
        <f t="shared" si="439"/>
        <v/>
      </c>
      <c r="JT349" s="26" t="str">
        <f t="shared" si="440"/>
        <v/>
      </c>
      <c r="JV349" t="str">
        <f t="shared" si="441"/>
        <v/>
      </c>
      <c r="KK349" t="str">
        <f t="shared" si="442"/>
        <v/>
      </c>
      <c r="KM349" s="31" t="str">
        <f t="shared" si="443"/>
        <v/>
      </c>
      <c r="KP349" s="38" t="str">
        <f t="shared" si="444"/>
        <v/>
      </c>
      <c r="KX349" t="str">
        <f t="shared" si="445"/>
        <v/>
      </c>
      <c r="KY349" t="str">
        <f t="shared" si="446"/>
        <v/>
      </c>
      <c r="LB349" t="str">
        <f t="shared" si="447"/>
        <v/>
      </c>
      <c r="LD349" t="str">
        <f t="shared" si="448"/>
        <v/>
      </c>
      <c r="LE349" t="str">
        <f t="shared" si="449"/>
        <v/>
      </c>
      <c r="LO349" t="str">
        <f t="shared" si="450"/>
        <v/>
      </c>
    </row>
    <row r="350" spans="1:327" ht="16" x14ac:dyDescent="0.2">
      <c r="A350" t="e">
        <f t="shared" ca="1" si="378"/>
        <v>#N/A</v>
      </c>
      <c r="E350" s="27" t="str">
        <f t="shared" ca="1" si="379"/>
        <v>Aug</v>
      </c>
      <c r="F350" s="27" t="str">
        <f t="shared" ca="1" si="380"/>
        <v>Oct</v>
      </c>
      <c r="G350" s="28" t="str">
        <f t="shared" ca="1" si="381"/>
        <v/>
      </c>
      <c r="H350" t="str">
        <f t="shared" si="382"/>
        <v/>
      </c>
      <c r="I350" s="26">
        <f t="shared" ca="1" si="383"/>
        <v>43</v>
      </c>
      <c r="L350" s="31" t="str">
        <f t="shared" si="384"/>
        <v/>
      </c>
      <c r="O350" s="26">
        <f t="shared" ca="1" si="385"/>
        <v>28</v>
      </c>
      <c r="P350" s="26" t="str">
        <f t="shared" ca="1" si="386"/>
        <v>Yes</v>
      </c>
      <c r="Q350" s="26" t="str">
        <f t="shared" ca="1" si="386"/>
        <v>Yes</v>
      </c>
      <c r="R350" s="26" t="str">
        <f t="shared" ca="1" si="386"/>
        <v>Yes</v>
      </c>
      <c r="S350" s="26" t="str">
        <f t="shared" ca="1" si="387"/>
        <v>Hispanic</v>
      </c>
      <c r="T350" s="26" t="str">
        <f t="shared" ca="1" si="388"/>
        <v>No</v>
      </c>
      <c r="U350" s="26">
        <f t="shared" ca="1" si="389"/>
        <v>3698</v>
      </c>
      <c r="X350" s="26" t="str">
        <f t="shared" ca="1" si="390"/>
        <v>Yes</v>
      </c>
      <c r="Y350" s="26" t="str">
        <f t="shared" ca="1" si="390"/>
        <v>No</v>
      </c>
      <c r="Z350" s="26" t="str">
        <f t="shared" ca="1" si="390"/>
        <v>Yes</v>
      </c>
      <c r="AA350" s="26" t="str">
        <f t="shared" ca="1" si="376"/>
        <v>Yes</v>
      </c>
      <c r="AB350" s="26" t="str">
        <f t="shared" ca="1" si="376"/>
        <v>Yes</v>
      </c>
      <c r="AG350" s="26" t="str">
        <f t="shared" ca="1" si="391"/>
        <v>No</v>
      </c>
      <c r="AH350" s="26" t="str">
        <f t="shared" ca="1" si="391"/>
        <v>No</v>
      </c>
      <c r="AI350" s="26" t="str">
        <f t="shared" ca="1" si="391"/>
        <v>No</v>
      </c>
      <c r="AJ350" s="26" t="str">
        <f t="shared" ca="1" si="377"/>
        <v>Yes</v>
      </c>
      <c r="AK350" s="26" t="str">
        <f t="shared" ca="1" si="377"/>
        <v>Yes</v>
      </c>
      <c r="AL350" s="26" t="str">
        <f t="shared" ca="1" si="377"/>
        <v>Yes</v>
      </c>
      <c r="AM350" s="26">
        <f t="shared" ca="1" si="392"/>
        <v>2</v>
      </c>
      <c r="AN350" s="26">
        <f t="shared" ca="1" si="393"/>
        <v>3</v>
      </c>
      <c r="AT350" t="str">
        <f t="shared" ca="1" si="394"/>
        <v>Female</v>
      </c>
      <c r="AU350">
        <f t="shared" ca="1" si="395"/>
        <v>3470</v>
      </c>
      <c r="AV350">
        <f t="shared" ca="1" si="396"/>
        <v>-3</v>
      </c>
      <c r="AW350">
        <f t="shared" ca="1" si="397"/>
        <v>27</v>
      </c>
      <c r="AX350">
        <f t="shared" ca="1" si="398"/>
        <v>1</v>
      </c>
      <c r="BB350" t="str">
        <f t="shared" ca="1" si="399"/>
        <v>ELUCS</v>
      </c>
      <c r="BC350" t="str">
        <f t="shared" ca="1" si="400"/>
        <v>No</v>
      </c>
      <c r="BD350" t="str">
        <f t="shared" ca="1" si="400"/>
        <v>Yes</v>
      </c>
      <c r="BG350" t="str">
        <f t="shared" ca="1" si="401"/>
        <v>No</v>
      </c>
      <c r="BH350">
        <f t="shared" ca="1" si="402"/>
        <v>36</v>
      </c>
      <c r="BI350">
        <f t="shared" ca="1" si="403"/>
        <v>0</v>
      </c>
      <c r="BJ350">
        <f t="shared" ca="1" si="404"/>
        <v>18</v>
      </c>
      <c r="BK350" t="str">
        <f t="shared" si="405"/>
        <v/>
      </c>
      <c r="BL350" s="26">
        <f t="shared" ca="1" si="406"/>
        <v>20</v>
      </c>
      <c r="BO350" s="26" t="str">
        <f t="shared" ca="1" si="407"/>
        <v>Yes</v>
      </c>
      <c r="CD350" s="26" t="str">
        <f t="shared" ca="1" si="408"/>
        <v>No</v>
      </c>
      <c r="CE350" s="26" t="str">
        <f t="shared" ca="1" si="409"/>
        <v>NA</v>
      </c>
      <c r="CI350" s="31" t="str">
        <f t="shared" si="410"/>
        <v/>
      </c>
      <c r="CJ350" s="26" t="str">
        <f t="shared" ca="1" si="411"/>
        <v>NA</v>
      </c>
      <c r="CK350" s="26" t="str">
        <f t="shared" ca="1" si="412"/>
        <v>Yes</v>
      </c>
      <c r="DN350" s="26" t="str">
        <f t="shared" ca="1" si="413"/>
        <v>No</v>
      </c>
      <c r="DV350" t="str">
        <f t="shared" si="414"/>
        <v/>
      </c>
      <c r="DZ350" t="str">
        <f t="shared" si="415"/>
        <v/>
      </c>
      <c r="EA350" t="str">
        <f t="shared" si="416"/>
        <v/>
      </c>
      <c r="EB350" t="str">
        <f t="shared" si="417"/>
        <v/>
      </c>
      <c r="EC350" t="str">
        <f t="shared" si="418"/>
        <v/>
      </c>
      <c r="ED350" t="str">
        <f t="shared" si="419"/>
        <v/>
      </c>
      <c r="EE350" s="34" t="str">
        <f t="shared" si="420"/>
        <v/>
      </c>
      <c r="ER350" s="32" t="str">
        <f t="shared" si="421"/>
        <v/>
      </c>
      <c r="FA350" s="31" t="str">
        <f t="shared" si="422"/>
        <v/>
      </c>
      <c r="FM350" s="31" t="str">
        <f t="shared" si="423"/>
        <v/>
      </c>
      <c r="FQ350" s="26" t="s">
        <v>350</v>
      </c>
      <c r="FR350" s="39" t="str">
        <f t="shared" ca="1" si="424"/>
        <v>GNB</v>
      </c>
      <c r="GO350" t="str">
        <f t="shared" ca="1" si="425"/>
        <v/>
      </c>
      <c r="GP350" t="str">
        <f t="shared" si="426"/>
        <v/>
      </c>
      <c r="GS350" t="str">
        <f t="shared" ca="1" si="427"/>
        <v/>
      </c>
      <c r="GY350" t="str">
        <f t="shared" ca="1" si="428"/>
        <v/>
      </c>
      <c r="GZ350" t="str">
        <f t="shared" si="429"/>
        <v/>
      </c>
      <c r="HF350" t="str">
        <f t="shared" ca="1" si="430"/>
        <v/>
      </c>
      <c r="HG350" s="31" t="str">
        <f t="shared" si="431"/>
        <v/>
      </c>
      <c r="HM350" t="str">
        <f t="shared" ca="1" si="432"/>
        <v/>
      </c>
      <c r="HN350" t="str">
        <f t="shared" si="433"/>
        <v/>
      </c>
      <c r="HT350" t="str">
        <f t="shared" ca="1" si="434"/>
        <v/>
      </c>
      <c r="HU350" t="str">
        <f t="shared" si="435"/>
        <v/>
      </c>
      <c r="IA350" s="37" t="str">
        <f t="shared" ca="1" si="436"/>
        <v/>
      </c>
      <c r="IB350" t="str">
        <f t="shared" si="437"/>
        <v/>
      </c>
      <c r="IH350" s="37" t="str">
        <f t="shared" ca="1" si="438"/>
        <v/>
      </c>
      <c r="II350" t="str">
        <f t="shared" si="439"/>
        <v/>
      </c>
      <c r="JT350" s="26" t="str">
        <f t="shared" si="440"/>
        <v/>
      </c>
      <c r="JV350" t="str">
        <f t="shared" si="441"/>
        <v/>
      </c>
      <c r="KK350" t="str">
        <f t="shared" si="442"/>
        <v/>
      </c>
      <c r="KM350" s="31" t="str">
        <f t="shared" si="443"/>
        <v/>
      </c>
      <c r="KP350" s="38" t="str">
        <f t="shared" si="444"/>
        <v/>
      </c>
      <c r="KX350" t="str">
        <f t="shared" si="445"/>
        <v/>
      </c>
      <c r="KY350" t="str">
        <f t="shared" si="446"/>
        <v/>
      </c>
      <c r="LB350" t="str">
        <f t="shared" si="447"/>
        <v/>
      </c>
      <c r="LD350" t="str">
        <f t="shared" si="448"/>
        <v/>
      </c>
      <c r="LE350" t="str">
        <f t="shared" si="449"/>
        <v/>
      </c>
      <c r="LO350" t="str">
        <f t="shared" si="450"/>
        <v/>
      </c>
    </row>
    <row r="351" spans="1:327" ht="16" x14ac:dyDescent="0.2">
      <c r="A351" t="e">
        <f t="shared" ca="1" si="378"/>
        <v>#N/A</v>
      </c>
      <c r="E351" s="27" t="str">
        <f t="shared" ca="1" si="379"/>
        <v>Jun</v>
      </c>
      <c r="F351" s="27" t="str">
        <f t="shared" ca="1" si="380"/>
        <v>Feb</v>
      </c>
      <c r="G351" s="28" t="str">
        <f t="shared" ca="1" si="381"/>
        <v/>
      </c>
      <c r="H351" t="str">
        <f t="shared" si="382"/>
        <v/>
      </c>
      <c r="I351" s="26">
        <f t="shared" ca="1" si="383"/>
        <v>77</v>
      </c>
      <c r="L351" s="31" t="str">
        <f t="shared" si="384"/>
        <v/>
      </c>
      <c r="O351" s="26">
        <f t="shared" ca="1" si="385"/>
        <v>17</v>
      </c>
      <c r="P351" s="26" t="str">
        <f t="shared" ca="1" si="386"/>
        <v>Yes</v>
      </c>
      <c r="Q351" s="26" t="str">
        <f t="shared" ca="1" si="386"/>
        <v>Yes</v>
      </c>
      <c r="R351" s="26" t="str">
        <f t="shared" ca="1" si="386"/>
        <v>No</v>
      </c>
      <c r="S351" s="26" t="str">
        <f t="shared" ca="1" si="387"/>
        <v>Eskimo</v>
      </c>
      <c r="T351" s="26" t="str">
        <f t="shared" ca="1" si="388"/>
        <v>No</v>
      </c>
      <c r="U351" s="26">
        <f t="shared" ca="1" si="389"/>
        <v>3826</v>
      </c>
      <c r="X351" s="26" t="str">
        <f t="shared" ca="1" si="390"/>
        <v>Yes</v>
      </c>
      <c r="Y351" s="26" t="str">
        <f t="shared" ca="1" si="390"/>
        <v>Yes</v>
      </c>
      <c r="Z351" s="26" t="str">
        <f t="shared" ca="1" si="390"/>
        <v>No</v>
      </c>
      <c r="AA351" s="26" t="str">
        <f t="shared" ca="1" si="376"/>
        <v>Yes</v>
      </c>
      <c r="AB351" s="26" t="str">
        <f t="shared" ca="1" si="376"/>
        <v>No</v>
      </c>
      <c r="AG351" s="26" t="str">
        <f t="shared" ca="1" si="391"/>
        <v>Yes</v>
      </c>
      <c r="AH351" s="26" t="str">
        <f t="shared" ca="1" si="391"/>
        <v>Yes</v>
      </c>
      <c r="AI351" s="26" t="str">
        <f t="shared" ca="1" si="391"/>
        <v>No</v>
      </c>
      <c r="AJ351" s="26" t="str">
        <f t="shared" ca="1" si="377"/>
        <v>Yes</v>
      </c>
      <c r="AK351" s="26" t="str">
        <f t="shared" ca="1" si="377"/>
        <v>No</v>
      </c>
      <c r="AL351" s="26" t="str">
        <f t="shared" ca="1" si="377"/>
        <v>No</v>
      </c>
      <c r="AM351" s="26">
        <f t="shared" ca="1" si="392"/>
        <v>8</v>
      </c>
      <c r="AN351" s="26">
        <f t="shared" ca="1" si="393"/>
        <v>3</v>
      </c>
      <c r="AT351" t="str">
        <f t="shared" ca="1" si="394"/>
        <v>Female</v>
      </c>
      <c r="AU351">
        <f t="shared" ca="1" si="395"/>
        <v>3616</v>
      </c>
      <c r="AV351">
        <f t="shared" ca="1" si="396"/>
        <v>-3</v>
      </c>
      <c r="AW351">
        <f t="shared" ca="1" si="397"/>
        <v>28</v>
      </c>
      <c r="AX351">
        <f t="shared" ca="1" si="398"/>
        <v>3</v>
      </c>
      <c r="BB351" t="str">
        <f t="shared" ca="1" si="399"/>
        <v>Vaginal</v>
      </c>
      <c r="BC351" t="str">
        <f t="shared" ca="1" si="400"/>
        <v>Yes</v>
      </c>
      <c r="BD351" t="str">
        <f t="shared" ca="1" si="400"/>
        <v>No</v>
      </c>
      <c r="BG351" t="str">
        <f t="shared" ca="1" si="401"/>
        <v>No</v>
      </c>
      <c r="BH351">
        <f t="shared" ca="1" si="402"/>
        <v>37</v>
      </c>
      <c r="BI351">
        <f t="shared" ca="1" si="403"/>
        <v>-9</v>
      </c>
      <c r="BJ351">
        <f t="shared" ca="1" si="404"/>
        <v>18</v>
      </c>
      <c r="BK351" t="str">
        <f t="shared" si="405"/>
        <v/>
      </c>
      <c r="BL351" s="26">
        <f t="shared" ca="1" si="406"/>
        <v>20</v>
      </c>
      <c r="BO351" s="26" t="str">
        <f t="shared" ca="1" si="407"/>
        <v>Yes</v>
      </c>
      <c r="CD351" s="26" t="str">
        <f t="shared" ca="1" si="408"/>
        <v>Yes</v>
      </c>
      <c r="CE351" s="26" t="str">
        <f t="shared" ca="1" si="409"/>
        <v>ETT</v>
      </c>
      <c r="CI351" s="31" t="str">
        <f t="shared" si="410"/>
        <v/>
      </c>
      <c r="CJ351" s="26" t="str">
        <f t="shared" ca="1" si="411"/>
        <v>BS</v>
      </c>
      <c r="CK351" s="26" t="str">
        <f t="shared" ca="1" si="412"/>
        <v>Yes</v>
      </c>
      <c r="DN351" s="26" t="str">
        <f t="shared" ca="1" si="413"/>
        <v>Yes</v>
      </c>
      <c r="DV351" t="str">
        <f t="shared" si="414"/>
        <v/>
      </c>
      <c r="DZ351" t="str">
        <f t="shared" si="415"/>
        <v/>
      </c>
      <c r="EA351" t="str">
        <f t="shared" si="416"/>
        <v/>
      </c>
      <c r="EB351" t="str">
        <f t="shared" si="417"/>
        <v/>
      </c>
      <c r="EC351" t="str">
        <f t="shared" si="418"/>
        <v/>
      </c>
      <c r="ED351" t="str">
        <f t="shared" si="419"/>
        <v/>
      </c>
      <c r="EE351" s="34" t="str">
        <f t="shared" si="420"/>
        <v/>
      </c>
      <c r="ER351" s="32" t="str">
        <f t="shared" si="421"/>
        <v/>
      </c>
      <c r="FA351" s="31" t="str">
        <f t="shared" si="422"/>
        <v/>
      </c>
      <c r="FM351" s="31" t="str">
        <f t="shared" si="423"/>
        <v/>
      </c>
      <c r="FQ351" s="26" t="s">
        <v>350</v>
      </c>
      <c r="FR351" s="39" t="str">
        <f t="shared" ca="1" si="424"/>
        <v>Other</v>
      </c>
      <c r="GO351" t="str">
        <f t="shared" ca="1" si="425"/>
        <v/>
      </c>
      <c r="GP351" t="str">
        <f t="shared" si="426"/>
        <v/>
      </c>
      <c r="GS351" t="str">
        <f t="shared" ca="1" si="427"/>
        <v/>
      </c>
      <c r="GY351" t="str">
        <f t="shared" ca="1" si="428"/>
        <v/>
      </c>
      <c r="GZ351" t="str">
        <f t="shared" si="429"/>
        <v/>
      </c>
      <c r="HF351" t="str">
        <f t="shared" ca="1" si="430"/>
        <v/>
      </c>
      <c r="HG351" s="31" t="str">
        <f t="shared" si="431"/>
        <v/>
      </c>
      <c r="HM351" t="str">
        <f t="shared" ca="1" si="432"/>
        <v/>
      </c>
      <c r="HN351" t="str">
        <f t="shared" si="433"/>
        <v/>
      </c>
      <c r="HT351" t="str">
        <f t="shared" ca="1" si="434"/>
        <v/>
      </c>
      <c r="HU351" t="str">
        <f t="shared" si="435"/>
        <v/>
      </c>
      <c r="IA351" s="37" t="str">
        <f t="shared" ca="1" si="436"/>
        <v/>
      </c>
      <c r="IB351" t="str">
        <f t="shared" si="437"/>
        <v/>
      </c>
      <c r="IH351" s="37" t="str">
        <f t="shared" ca="1" si="438"/>
        <v/>
      </c>
      <c r="II351" t="str">
        <f t="shared" si="439"/>
        <v/>
      </c>
      <c r="JT351" s="26" t="str">
        <f t="shared" si="440"/>
        <v/>
      </c>
      <c r="JV351" t="str">
        <f t="shared" si="441"/>
        <v/>
      </c>
      <c r="KK351" t="str">
        <f t="shared" si="442"/>
        <v/>
      </c>
      <c r="KM351" s="31" t="str">
        <f t="shared" si="443"/>
        <v/>
      </c>
      <c r="KP351" s="38" t="str">
        <f t="shared" si="444"/>
        <v/>
      </c>
      <c r="KX351" t="str">
        <f t="shared" si="445"/>
        <v/>
      </c>
      <c r="KY351" t="str">
        <f t="shared" si="446"/>
        <v/>
      </c>
      <c r="LB351" t="str">
        <f t="shared" si="447"/>
        <v/>
      </c>
      <c r="LD351" t="str">
        <f t="shared" si="448"/>
        <v/>
      </c>
      <c r="LE351" t="str">
        <f t="shared" si="449"/>
        <v/>
      </c>
      <c r="LO351" t="str">
        <f t="shared" si="450"/>
        <v/>
      </c>
    </row>
    <row r="352" spans="1:327" ht="16" x14ac:dyDescent="0.2">
      <c r="A352" t="e">
        <f t="shared" ca="1" si="378"/>
        <v>#N/A</v>
      </c>
      <c r="E352" s="27" t="str">
        <f t="shared" ca="1" si="379"/>
        <v>Feb</v>
      </c>
      <c r="F352" s="27" t="str">
        <f t="shared" ca="1" si="380"/>
        <v>Jun</v>
      </c>
      <c r="G352" s="28" t="str">
        <f t="shared" ca="1" si="381"/>
        <v/>
      </c>
      <c r="H352" t="str">
        <f t="shared" si="382"/>
        <v/>
      </c>
      <c r="I352" s="26">
        <f t="shared" ca="1" si="383"/>
        <v>25</v>
      </c>
      <c r="L352" s="31" t="str">
        <f t="shared" si="384"/>
        <v/>
      </c>
      <c r="O352" s="26">
        <f t="shared" ca="1" si="385"/>
        <v>29</v>
      </c>
      <c r="P352" s="26" t="str">
        <f t="shared" ca="1" si="386"/>
        <v>Yes</v>
      </c>
      <c r="Q352" s="26" t="str">
        <f t="shared" ca="1" si="386"/>
        <v>Yes</v>
      </c>
      <c r="R352" s="26" t="str">
        <f t="shared" ca="1" si="386"/>
        <v>Yes</v>
      </c>
      <c r="S352" s="26" t="str">
        <f t="shared" ca="1" si="387"/>
        <v>Hispanic</v>
      </c>
      <c r="T352" s="26" t="str">
        <f t="shared" ca="1" si="388"/>
        <v>No</v>
      </c>
      <c r="U352" s="26">
        <f t="shared" ca="1" si="389"/>
        <v>3836</v>
      </c>
      <c r="X352" s="26" t="str">
        <f t="shared" ca="1" si="390"/>
        <v>No</v>
      </c>
      <c r="Y352" s="26" t="str">
        <f t="shared" ca="1" si="390"/>
        <v>Yes</v>
      </c>
      <c r="Z352" s="26" t="str">
        <f t="shared" ca="1" si="390"/>
        <v>Yes</v>
      </c>
      <c r="AA352" s="26" t="str">
        <f t="shared" ca="1" si="376"/>
        <v>Yes</v>
      </c>
      <c r="AB352" s="26" t="str">
        <f t="shared" ca="1" si="376"/>
        <v>Yes</v>
      </c>
      <c r="AG352" s="26" t="str">
        <f t="shared" ca="1" si="391"/>
        <v>No</v>
      </c>
      <c r="AH352" s="26" t="str">
        <f t="shared" ca="1" si="391"/>
        <v>Yes</v>
      </c>
      <c r="AI352" s="26" t="str">
        <f t="shared" ca="1" si="391"/>
        <v>Yes</v>
      </c>
      <c r="AJ352" s="26" t="str">
        <f t="shared" ca="1" si="377"/>
        <v>No</v>
      </c>
      <c r="AK352" s="26" t="str">
        <f t="shared" ca="1" si="377"/>
        <v>Yes</v>
      </c>
      <c r="AL352" s="26" t="str">
        <f t="shared" ca="1" si="377"/>
        <v>No</v>
      </c>
      <c r="AM352" s="26">
        <f t="shared" ca="1" si="392"/>
        <v>3</v>
      </c>
      <c r="AN352" s="26">
        <f t="shared" ca="1" si="393"/>
        <v>3</v>
      </c>
      <c r="AT352" t="str">
        <f t="shared" ca="1" si="394"/>
        <v>Female</v>
      </c>
      <c r="AU352">
        <f t="shared" ca="1" si="395"/>
        <v>3938</v>
      </c>
      <c r="AV352">
        <f t="shared" ca="1" si="396"/>
        <v>3</v>
      </c>
      <c r="AW352">
        <f t="shared" ca="1" si="397"/>
        <v>25</v>
      </c>
      <c r="AX352">
        <f t="shared" ca="1" si="398"/>
        <v>6</v>
      </c>
      <c r="BB352" t="str">
        <f t="shared" ca="1" si="399"/>
        <v>INSTRUMENTAL</v>
      </c>
      <c r="BC352" t="str">
        <f t="shared" ca="1" si="400"/>
        <v>Yes</v>
      </c>
      <c r="BD352" t="str">
        <f t="shared" ca="1" si="400"/>
        <v>No</v>
      </c>
      <c r="BG352" t="str">
        <f t="shared" ca="1" si="401"/>
        <v>No</v>
      </c>
      <c r="BH352">
        <f t="shared" ca="1" si="402"/>
        <v>34</v>
      </c>
      <c r="BI352">
        <f t="shared" ca="1" si="403"/>
        <v>-2</v>
      </c>
      <c r="BJ352">
        <f t="shared" ca="1" si="404"/>
        <v>13</v>
      </c>
      <c r="BK352" t="str">
        <f t="shared" si="405"/>
        <v/>
      </c>
      <c r="BL352" s="26">
        <f t="shared" ca="1" si="406"/>
        <v>15</v>
      </c>
      <c r="BO352" s="26" t="str">
        <f t="shared" ca="1" si="407"/>
        <v>Yes</v>
      </c>
      <c r="CD352" s="26" t="str">
        <f t="shared" ca="1" si="408"/>
        <v>Yes</v>
      </c>
      <c r="CE352" s="26" t="str">
        <f t="shared" ca="1" si="409"/>
        <v>MIST</v>
      </c>
      <c r="CI352" s="31" t="str">
        <f t="shared" si="410"/>
        <v/>
      </c>
      <c r="CJ352" s="26" t="str">
        <f t="shared" ca="1" si="411"/>
        <v>BS</v>
      </c>
      <c r="CK352" s="26" t="str">
        <f t="shared" ca="1" si="412"/>
        <v>Yes</v>
      </c>
      <c r="DN352" s="26" t="str">
        <f t="shared" ca="1" si="413"/>
        <v>Yes</v>
      </c>
      <c r="DV352" t="str">
        <f t="shared" si="414"/>
        <v/>
      </c>
      <c r="DZ352" t="str">
        <f t="shared" si="415"/>
        <v/>
      </c>
      <c r="EA352" t="str">
        <f t="shared" si="416"/>
        <v/>
      </c>
      <c r="EB352" t="str">
        <f t="shared" si="417"/>
        <v/>
      </c>
      <c r="EC352" t="str">
        <f t="shared" si="418"/>
        <v/>
      </c>
      <c r="ED352" t="str">
        <f t="shared" si="419"/>
        <v/>
      </c>
      <c r="EE352" s="34" t="str">
        <f t="shared" si="420"/>
        <v/>
      </c>
      <c r="ER352" s="32" t="str">
        <f t="shared" si="421"/>
        <v/>
      </c>
      <c r="FA352" s="31" t="str">
        <f t="shared" si="422"/>
        <v/>
      </c>
      <c r="FM352" s="31" t="str">
        <f t="shared" si="423"/>
        <v/>
      </c>
      <c r="FQ352" s="26" t="s">
        <v>349</v>
      </c>
      <c r="FR352" s="39" t="str">
        <f t="shared" ca="1" si="424"/>
        <v>NA</v>
      </c>
      <c r="GO352" t="str">
        <f t="shared" ca="1" si="425"/>
        <v/>
      </c>
      <c r="GP352" t="str">
        <f t="shared" si="426"/>
        <v/>
      </c>
      <c r="GS352" t="str">
        <f t="shared" ca="1" si="427"/>
        <v/>
      </c>
      <c r="GY352" t="str">
        <f t="shared" ca="1" si="428"/>
        <v/>
      </c>
      <c r="GZ352" t="str">
        <f t="shared" si="429"/>
        <v/>
      </c>
      <c r="HF352" t="str">
        <f t="shared" ca="1" si="430"/>
        <v/>
      </c>
      <c r="HG352" s="31" t="str">
        <f t="shared" si="431"/>
        <v/>
      </c>
      <c r="HM352" t="str">
        <f t="shared" ca="1" si="432"/>
        <v/>
      </c>
      <c r="HN352" t="str">
        <f t="shared" si="433"/>
        <v/>
      </c>
      <c r="HT352" t="str">
        <f t="shared" ca="1" si="434"/>
        <v/>
      </c>
      <c r="HU352" t="str">
        <f t="shared" si="435"/>
        <v/>
      </c>
      <c r="IA352" s="37" t="str">
        <f t="shared" ca="1" si="436"/>
        <v/>
      </c>
      <c r="IB352" t="str">
        <f t="shared" si="437"/>
        <v/>
      </c>
      <c r="IH352" s="37" t="str">
        <f t="shared" ca="1" si="438"/>
        <v/>
      </c>
      <c r="II352" t="str">
        <f t="shared" si="439"/>
        <v/>
      </c>
      <c r="JT352" s="26" t="str">
        <f t="shared" si="440"/>
        <v/>
      </c>
      <c r="JV352" t="str">
        <f t="shared" si="441"/>
        <v/>
      </c>
      <c r="KK352" t="str">
        <f t="shared" si="442"/>
        <v/>
      </c>
      <c r="KM352" s="31" t="str">
        <f t="shared" si="443"/>
        <v/>
      </c>
      <c r="KP352" s="38" t="str">
        <f t="shared" si="444"/>
        <v/>
      </c>
      <c r="KX352" t="str">
        <f t="shared" si="445"/>
        <v/>
      </c>
      <c r="KY352" t="str">
        <f t="shared" si="446"/>
        <v/>
      </c>
      <c r="LB352" t="str">
        <f t="shared" si="447"/>
        <v/>
      </c>
      <c r="LD352" t="str">
        <f t="shared" si="448"/>
        <v/>
      </c>
      <c r="LE352" t="str">
        <f t="shared" si="449"/>
        <v/>
      </c>
      <c r="LO352" t="str">
        <f t="shared" si="450"/>
        <v/>
      </c>
    </row>
    <row r="353" spans="1:327" ht="16" x14ac:dyDescent="0.2">
      <c r="A353" t="e">
        <f t="shared" ca="1" si="378"/>
        <v>#N/A</v>
      </c>
      <c r="E353" s="27" t="str">
        <f t="shared" ca="1" si="379"/>
        <v>May</v>
      </c>
      <c r="F353" s="27" t="str">
        <f t="shared" ca="1" si="380"/>
        <v>Dec</v>
      </c>
      <c r="G353" s="28" t="str">
        <f t="shared" ca="1" si="381"/>
        <v/>
      </c>
      <c r="H353" t="str">
        <f t="shared" si="382"/>
        <v/>
      </c>
      <c r="I353" s="26">
        <f t="shared" ca="1" si="383"/>
        <v>95</v>
      </c>
      <c r="L353" s="31" t="str">
        <f t="shared" si="384"/>
        <v/>
      </c>
      <c r="O353" s="26">
        <f t="shared" ca="1" si="385"/>
        <v>39</v>
      </c>
      <c r="P353" s="26" t="str">
        <f t="shared" ca="1" si="386"/>
        <v>No</v>
      </c>
      <c r="Q353" s="26" t="str">
        <f t="shared" ca="1" si="386"/>
        <v>Yes</v>
      </c>
      <c r="R353" s="26" t="str">
        <f t="shared" ca="1" si="386"/>
        <v>No</v>
      </c>
      <c r="S353" s="26" t="str">
        <f t="shared" ca="1" si="387"/>
        <v>Asian</v>
      </c>
      <c r="T353" s="26" t="str">
        <f t="shared" ca="1" si="388"/>
        <v>Yes</v>
      </c>
      <c r="U353" s="26">
        <f t="shared" ca="1" si="389"/>
        <v>3800</v>
      </c>
      <c r="X353" s="26" t="str">
        <f t="shared" ca="1" si="390"/>
        <v>Yes</v>
      </c>
      <c r="Y353" s="26" t="str">
        <f t="shared" ca="1" si="390"/>
        <v>No</v>
      </c>
      <c r="Z353" s="26" t="str">
        <f t="shared" ca="1" si="390"/>
        <v>Yes</v>
      </c>
      <c r="AA353" s="26" t="str">
        <f t="shared" ca="1" si="376"/>
        <v>No</v>
      </c>
      <c r="AB353" s="26" t="str">
        <f t="shared" ca="1" si="376"/>
        <v>No</v>
      </c>
      <c r="AG353" s="26" t="str">
        <f t="shared" ca="1" si="391"/>
        <v>Yes</v>
      </c>
      <c r="AH353" s="26" t="str">
        <f t="shared" ca="1" si="391"/>
        <v>Yes</v>
      </c>
      <c r="AI353" s="26" t="str">
        <f t="shared" ca="1" si="391"/>
        <v>No</v>
      </c>
      <c r="AJ353" s="26" t="str">
        <f t="shared" ca="1" si="377"/>
        <v>Yes</v>
      </c>
      <c r="AK353" s="26" t="str">
        <f t="shared" ca="1" si="377"/>
        <v>Yes</v>
      </c>
      <c r="AL353" s="26" t="str">
        <f t="shared" ca="1" si="377"/>
        <v>No</v>
      </c>
      <c r="AM353" s="26">
        <f t="shared" ca="1" si="392"/>
        <v>10</v>
      </c>
      <c r="AN353" s="26">
        <f t="shared" ca="1" si="393"/>
        <v>2</v>
      </c>
      <c r="AT353" t="str">
        <f t="shared" ca="1" si="394"/>
        <v>Male</v>
      </c>
      <c r="AU353">
        <f t="shared" ca="1" si="395"/>
        <v>3303</v>
      </c>
      <c r="AV353">
        <f t="shared" ca="1" si="396"/>
        <v>1</v>
      </c>
      <c r="AW353">
        <f t="shared" ca="1" si="397"/>
        <v>38</v>
      </c>
      <c r="AX353">
        <f t="shared" ca="1" si="398"/>
        <v>2</v>
      </c>
      <c r="BB353" t="str">
        <f t="shared" ca="1" si="399"/>
        <v>INSTRUMENTAL</v>
      </c>
      <c r="BC353" t="str">
        <f t="shared" ca="1" si="400"/>
        <v>No</v>
      </c>
      <c r="BD353" t="str">
        <f t="shared" ca="1" si="400"/>
        <v>No</v>
      </c>
      <c r="BG353" t="str">
        <f t="shared" ca="1" si="401"/>
        <v>Yes</v>
      </c>
      <c r="BH353">
        <f t="shared" ca="1" si="402"/>
        <v>38</v>
      </c>
      <c r="BI353">
        <f t="shared" ca="1" si="403"/>
        <v>-2</v>
      </c>
      <c r="BJ353">
        <f t="shared" ca="1" si="404"/>
        <v>5</v>
      </c>
      <c r="BK353" t="str">
        <f t="shared" si="405"/>
        <v/>
      </c>
      <c r="BL353" s="26">
        <f t="shared" ca="1" si="406"/>
        <v>7</v>
      </c>
      <c r="BO353" s="26" t="str">
        <f t="shared" ca="1" si="407"/>
        <v>No</v>
      </c>
      <c r="CD353" s="26" t="str">
        <f t="shared" ca="1" si="408"/>
        <v>No</v>
      </c>
      <c r="CE353" s="26" t="str">
        <f t="shared" ca="1" si="409"/>
        <v>NA</v>
      </c>
      <c r="CI353" s="31" t="str">
        <f t="shared" si="410"/>
        <v/>
      </c>
      <c r="CJ353" s="26" t="str">
        <f t="shared" ca="1" si="411"/>
        <v>NA</v>
      </c>
      <c r="CK353" s="26" t="str">
        <f t="shared" ca="1" si="412"/>
        <v>NA</v>
      </c>
      <c r="DN353" s="26" t="str">
        <f t="shared" ca="1" si="413"/>
        <v>No</v>
      </c>
      <c r="DV353" t="str">
        <f t="shared" si="414"/>
        <v/>
      </c>
      <c r="DZ353" t="str">
        <f t="shared" si="415"/>
        <v/>
      </c>
      <c r="EA353" t="str">
        <f t="shared" si="416"/>
        <v/>
      </c>
      <c r="EB353" t="str">
        <f t="shared" si="417"/>
        <v/>
      </c>
      <c r="EC353" t="str">
        <f t="shared" si="418"/>
        <v/>
      </c>
      <c r="ED353" t="str">
        <f t="shared" si="419"/>
        <v/>
      </c>
      <c r="EE353" s="34" t="str">
        <f t="shared" si="420"/>
        <v/>
      </c>
      <c r="ER353" s="32" t="str">
        <f t="shared" si="421"/>
        <v/>
      </c>
      <c r="FA353" s="31" t="str">
        <f t="shared" si="422"/>
        <v/>
      </c>
      <c r="FM353" s="31" t="str">
        <f t="shared" si="423"/>
        <v/>
      </c>
      <c r="FQ353" s="26" t="s">
        <v>350</v>
      </c>
      <c r="FR353" s="39" t="str">
        <f t="shared" ca="1" si="424"/>
        <v>GNB</v>
      </c>
      <c r="GO353" t="str">
        <f t="shared" ca="1" si="425"/>
        <v/>
      </c>
      <c r="GP353" t="str">
        <f t="shared" si="426"/>
        <v/>
      </c>
      <c r="GS353" t="str">
        <f t="shared" ca="1" si="427"/>
        <v/>
      </c>
      <c r="GY353" t="str">
        <f t="shared" ca="1" si="428"/>
        <v/>
      </c>
      <c r="GZ353" t="str">
        <f t="shared" si="429"/>
        <v/>
      </c>
      <c r="HF353" t="str">
        <f t="shared" ca="1" si="430"/>
        <v/>
      </c>
      <c r="HG353" s="31" t="str">
        <f t="shared" si="431"/>
        <v/>
      </c>
      <c r="HM353" t="str">
        <f t="shared" ca="1" si="432"/>
        <v/>
      </c>
      <c r="HN353" t="str">
        <f t="shared" si="433"/>
        <v/>
      </c>
      <c r="HT353" t="str">
        <f t="shared" ca="1" si="434"/>
        <v/>
      </c>
      <c r="HU353" t="str">
        <f t="shared" si="435"/>
        <v/>
      </c>
      <c r="IA353" s="37" t="str">
        <f t="shared" ca="1" si="436"/>
        <v/>
      </c>
      <c r="IB353" t="str">
        <f t="shared" si="437"/>
        <v/>
      </c>
      <c r="IH353" s="37" t="str">
        <f t="shared" ca="1" si="438"/>
        <v/>
      </c>
      <c r="II353" t="str">
        <f t="shared" si="439"/>
        <v/>
      </c>
      <c r="JT353" s="26" t="str">
        <f t="shared" si="440"/>
        <v/>
      </c>
      <c r="JV353" t="str">
        <f t="shared" si="441"/>
        <v/>
      </c>
      <c r="KK353" t="str">
        <f t="shared" si="442"/>
        <v/>
      </c>
      <c r="KM353" s="31" t="str">
        <f t="shared" si="443"/>
        <v/>
      </c>
      <c r="KP353" s="38" t="str">
        <f t="shared" si="444"/>
        <v/>
      </c>
      <c r="KX353" t="str">
        <f t="shared" si="445"/>
        <v/>
      </c>
      <c r="KY353" t="str">
        <f t="shared" si="446"/>
        <v/>
      </c>
      <c r="LB353" t="str">
        <f t="shared" si="447"/>
        <v/>
      </c>
      <c r="LD353" t="str">
        <f t="shared" si="448"/>
        <v/>
      </c>
      <c r="LE353" t="str">
        <f t="shared" si="449"/>
        <v/>
      </c>
      <c r="LO353" t="str">
        <f t="shared" si="450"/>
        <v/>
      </c>
    </row>
    <row r="354" spans="1:327" ht="16" x14ac:dyDescent="0.2">
      <c r="A354" t="e">
        <f t="shared" ca="1" si="378"/>
        <v>#N/A</v>
      </c>
      <c r="E354" s="27" t="str">
        <f t="shared" ca="1" si="379"/>
        <v>Jul</v>
      </c>
      <c r="F354" s="27" t="str">
        <f t="shared" ca="1" si="380"/>
        <v>Apr</v>
      </c>
      <c r="G354" s="28" t="str">
        <f t="shared" ca="1" si="381"/>
        <v/>
      </c>
      <c r="H354" t="str">
        <f t="shared" si="382"/>
        <v/>
      </c>
      <c r="I354" s="26">
        <f t="shared" ca="1" si="383"/>
        <v>91</v>
      </c>
      <c r="L354" s="31" t="str">
        <f t="shared" si="384"/>
        <v/>
      </c>
      <c r="O354" s="26">
        <f t="shared" ca="1" si="385"/>
        <v>20</v>
      </c>
      <c r="P354" s="26" t="str">
        <f t="shared" ca="1" si="386"/>
        <v>No</v>
      </c>
      <c r="Q354" s="26" t="str">
        <f t="shared" ca="1" si="386"/>
        <v>No</v>
      </c>
      <c r="R354" s="26" t="str">
        <f t="shared" ca="1" si="386"/>
        <v>No</v>
      </c>
      <c r="S354" s="26" t="str">
        <f t="shared" ca="1" si="387"/>
        <v>African</v>
      </c>
      <c r="T354" s="26" t="str">
        <f t="shared" ca="1" si="388"/>
        <v>Yes</v>
      </c>
      <c r="U354" s="26">
        <f t="shared" ca="1" si="389"/>
        <v>3255</v>
      </c>
      <c r="X354" s="26" t="str">
        <f t="shared" ca="1" si="390"/>
        <v>No</v>
      </c>
      <c r="Y354" s="26" t="str">
        <f t="shared" ca="1" si="390"/>
        <v>No</v>
      </c>
      <c r="Z354" s="26" t="str">
        <f t="shared" ca="1" si="390"/>
        <v>No</v>
      </c>
      <c r="AA354" s="26" t="str">
        <f t="shared" ca="1" si="376"/>
        <v>Yes</v>
      </c>
      <c r="AB354" s="26" t="str">
        <f t="shared" ca="1" si="376"/>
        <v>Yes</v>
      </c>
      <c r="AG354" s="26" t="str">
        <f t="shared" ca="1" si="391"/>
        <v>No</v>
      </c>
      <c r="AH354" s="26" t="str">
        <f t="shared" ca="1" si="391"/>
        <v>No</v>
      </c>
      <c r="AI354" s="26" t="str">
        <f t="shared" ca="1" si="391"/>
        <v>No</v>
      </c>
      <c r="AJ354" s="26" t="str">
        <f t="shared" ca="1" si="377"/>
        <v>No</v>
      </c>
      <c r="AK354" s="26" t="str">
        <f t="shared" ca="1" si="377"/>
        <v>No</v>
      </c>
      <c r="AL354" s="26" t="str">
        <f t="shared" ca="1" si="377"/>
        <v>No</v>
      </c>
      <c r="AM354" s="26">
        <f t="shared" ca="1" si="392"/>
        <v>5</v>
      </c>
      <c r="AN354" s="26">
        <f t="shared" ca="1" si="393"/>
        <v>2</v>
      </c>
      <c r="AT354" t="str">
        <f t="shared" ca="1" si="394"/>
        <v>Male</v>
      </c>
      <c r="AU354">
        <f t="shared" ca="1" si="395"/>
        <v>3727</v>
      </c>
      <c r="AV354">
        <f t="shared" ca="1" si="396"/>
        <v>-2</v>
      </c>
      <c r="AW354">
        <f t="shared" ca="1" si="397"/>
        <v>32</v>
      </c>
      <c r="AX354">
        <f t="shared" ca="1" si="398"/>
        <v>0</v>
      </c>
      <c r="BB354" t="str">
        <f t="shared" ca="1" si="399"/>
        <v>EMLUCS</v>
      </c>
      <c r="BC354" t="str">
        <f t="shared" ca="1" si="400"/>
        <v>No</v>
      </c>
      <c r="BD354" t="str">
        <f t="shared" ca="1" si="400"/>
        <v>No</v>
      </c>
      <c r="BG354" t="str">
        <f t="shared" ca="1" si="401"/>
        <v>Yes</v>
      </c>
      <c r="BH354">
        <f t="shared" ca="1" si="402"/>
        <v>34</v>
      </c>
      <c r="BI354">
        <f t="shared" ca="1" si="403"/>
        <v>4</v>
      </c>
      <c r="BJ354">
        <f t="shared" ca="1" si="404"/>
        <v>8</v>
      </c>
      <c r="BK354" t="str">
        <f t="shared" si="405"/>
        <v/>
      </c>
      <c r="BL354" s="26">
        <f t="shared" ca="1" si="406"/>
        <v>10</v>
      </c>
      <c r="BO354" s="26" t="str">
        <f t="shared" ca="1" si="407"/>
        <v>No</v>
      </c>
      <c r="CD354" s="26" t="str">
        <f t="shared" ca="1" si="408"/>
        <v>No</v>
      </c>
      <c r="CE354" s="26" t="str">
        <f t="shared" ca="1" si="409"/>
        <v>NA</v>
      </c>
      <c r="CI354" s="31" t="str">
        <f t="shared" si="410"/>
        <v/>
      </c>
      <c r="CJ354" s="26" t="str">
        <f t="shared" ca="1" si="411"/>
        <v>NA</v>
      </c>
      <c r="CK354" s="26" t="str">
        <f t="shared" ca="1" si="412"/>
        <v>NA</v>
      </c>
      <c r="DN354" s="26" t="str">
        <f t="shared" ca="1" si="413"/>
        <v>No</v>
      </c>
      <c r="DV354" t="str">
        <f t="shared" si="414"/>
        <v/>
      </c>
      <c r="DZ354" t="str">
        <f t="shared" si="415"/>
        <v/>
      </c>
      <c r="EA354" t="str">
        <f t="shared" si="416"/>
        <v/>
      </c>
      <c r="EB354" t="str">
        <f t="shared" si="417"/>
        <v/>
      </c>
      <c r="EC354" t="str">
        <f t="shared" si="418"/>
        <v/>
      </c>
      <c r="ED354" t="str">
        <f t="shared" si="419"/>
        <v/>
      </c>
      <c r="EE354" s="34" t="str">
        <f t="shared" si="420"/>
        <v/>
      </c>
      <c r="ER354" s="32" t="str">
        <f t="shared" si="421"/>
        <v/>
      </c>
      <c r="FA354" s="31" t="str">
        <f t="shared" si="422"/>
        <v/>
      </c>
      <c r="FM354" s="31" t="str">
        <f t="shared" si="423"/>
        <v/>
      </c>
      <c r="FQ354" s="26" t="s">
        <v>349</v>
      </c>
      <c r="FR354" s="39" t="str">
        <f t="shared" ca="1" si="424"/>
        <v>NA</v>
      </c>
      <c r="GO354" t="str">
        <f t="shared" ca="1" si="425"/>
        <v/>
      </c>
      <c r="GP354" t="str">
        <f t="shared" si="426"/>
        <v/>
      </c>
      <c r="GS354" t="str">
        <f t="shared" ca="1" si="427"/>
        <v/>
      </c>
      <c r="GY354" t="str">
        <f t="shared" ca="1" si="428"/>
        <v/>
      </c>
      <c r="GZ354" t="str">
        <f t="shared" si="429"/>
        <v/>
      </c>
      <c r="HF354" t="str">
        <f t="shared" ca="1" si="430"/>
        <v/>
      </c>
      <c r="HG354" s="31" t="str">
        <f t="shared" si="431"/>
        <v/>
      </c>
      <c r="HM354" t="str">
        <f t="shared" ca="1" si="432"/>
        <v/>
      </c>
      <c r="HN354" t="str">
        <f t="shared" si="433"/>
        <v/>
      </c>
      <c r="HT354" t="str">
        <f t="shared" ca="1" si="434"/>
        <v/>
      </c>
      <c r="HU354" t="str">
        <f t="shared" si="435"/>
        <v/>
      </c>
      <c r="IA354" s="37" t="str">
        <f t="shared" ca="1" si="436"/>
        <v/>
      </c>
      <c r="IB354" t="str">
        <f t="shared" si="437"/>
        <v/>
      </c>
      <c r="IH354" s="37" t="str">
        <f t="shared" ca="1" si="438"/>
        <v/>
      </c>
      <c r="II354" t="str">
        <f t="shared" si="439"/>
        <v/>
      </c>
      <c r="JT354" s="26" t="str">
        <f t="shared" si="440"/>
        <v/>
      </c>
      <c r="JV354" t="str">
        <f t="shared" si="441"/>
        <v/>
      </c>
      <c r="KK354" t="str">
        <f t="shared" si="442"/>
        <v/>
      </c>
      <c r="KM354" s="31" t="str">
        <f t="shared" si="443"/>
        <v/>
      </c>
      <c r="KP354" s="38" t="str">
        <f t="shared" si="444"/>
        <v/>
      </c>
      <c r="KX354" t="str">
        <f t="shared" si="445"/>
        <v/>
      </c>
      <c r="KY354" t="str">
        <f t="shared" si="446"/>
        <v/>
      </c>
      <c r="LB354" t="str">
        <f t="shared" si="447"/>
        <v/>
      </c>
      <c r="LD354" t="str">
        <f t="shared" si="448"/>
        <v/>
      </c>
      <c r="LE354" t="str">
        <f t="shared" si="449"/>
        <v/>
      </c>
      <c r="LO354" t="str">
        <f t="shared" si="450"/>
        <v/>
      </c>
    </row>
    <row r="355" spans="1:327" ht="16" x14ac:dyDescent="0.2">
      <c r="A355" t="e">
        <f t="shared" ca="1" si="378"/>
        <v>#N/A</v>
      </c>
      <c r="E355" s="27" t="str">
        <f t="shared" ca="1" si="379"/>
        <v>Jun</v>
      </c>
      <c r="F355" s="27" t="str">
        <f t="shared" ca="1" si="380"/>
        <v>Jan</v>
      </c>
      <c r="G355" s="28" t="str">
        <f t="shared" ca="1" si="381"/>
        <v/>
      </c>
      <c r="H355" t="str">
        <f t="shared" si="382"/>
        <v/>
      </c>
      <c r="I355" s="26">
        <f t="shared" ca="1" si="383"/>
        <v>59</v>
      </c>
      <c r="L355" s="31" t="str">
        <f t="shared" si="384"/>
        <v/>
      </c>
      <c r="O355" s="26">
        <f t="shared" ca="1" si="385"/>
        <v>20</v>
      </c>
      <c r="P355" s="26" t="str">
        <f t="shared" ca="1" si="386"/>
        <v>No</v>
      </c>
      <c r="Q355" s="26" t="str">
        <f t="shared" ca="1" si="386"/>
        <v>No</v>
      </c>
      <c r="R355" s="26" t="str">
        <f t="shared" ca="1" si="386"/>
        <v>Yes</v>
      </c>
      <c r="S355" s="26" t="str">
        <f t="shared" ca="1" si="387"/>
        <v>Asian</v>
      </c>
      <c r="T355" s="26" t="str">
        <f t="shared" ca="1" si="388"/>
        <v>No</v>
      </c>
      <c r="U355" s="26">
        <f t="shared" ca="1" si="389"/>
        <v>3855</v>
      </c>
      <c r="X355" s="26" t="str">
        <f t="shared" ca="1" si="390"/>
        <v>No</v>
      </c>
      <c r="Y355" s="26" t="str">
        <f t="shared" ca="1" si="390"/>
        <v>No</v>
      </c>
      <c r="Z355" s="26" t="str">
        <f t="shared" ca="1" si="390"/>
        <v>Yes</v>
      </c>
      <c r="AA355" s="26" t="str">
        <f t="shared" ca="1" si="376"/>
        <v>Yes</v>
      </c>
      <c r="AB355" s="26" t="str">
        <f t="shared" ca="1" si="376"/>
        <v>Yes</v>
      </c>
      <c r="AG355" s="26" t="str">
        <f t="shared" ca="1" si="391"/>
        <v>Yes</v>
      </c>
      <c r="AH355" s="26" t="str">
        <f t="shared" ca="1" si="391"/>
        <v>Yes</v>
      </c>
      <c r="AI355" s="26" t="str">
        <f t="shared" ca="1" si="391"/>
        <v>Yes</v>
      </c>
      <c r="AJ355" s="26" t="str">
        <f t="shared" ca="1" si="377"/>
        <v>No</v>
      </c>
      <c r="AK355" s="26" t="str">
        <f t="shared" ca="1" si="377"/>
        <v>No</v>
      </c>
      <c r="AL355" s="26" t="str">
        <f t="shared" ca="1" si="377"/>
        <v>No</v>
      </c>
      <c r="AM355" s="26">
        <f t="shared" ca="1" si="392"/>
        <v>9</v>
      </c>
      <c r="AN355" s="26">
        <f t="shared" ca="1" si="393"/>
        <v>1</v>
      </c>
      <c r="AT355" t="str">
        <f t="shared" ca="1" si="394"/>
        <v>Female</v>
      </c>
      <c r="AU355">
        <f t="shared" ca="1" si="395"/>
        <v>3976</v>
      </c>
      <c r="AV355">
        <f t="shared" ca="1" si="396"/>
        <v>1</v>
      </c>
      <c r="AW355">
        <f t="shared" ca="1" si="397"/>
        <v>34</v>
      </c>
      <c r="AX355">
        <f t="shared" ca="1" si="398"/>
        <v>5</v>
      </c>
      <c r="BB355" t="str">
        <f t="shared" ca="1" si="399"/>
        <v>ELUCS</v>
      </c>
      <c r="BC355" t="str">
        <f t="shared" ca="1" si="400"/>
        <v>No</v>
      </c>
      <c r="BD355" t="str">
        <f t="shared" ca="1" si="400"/>
        <v>Yes</v>
      </c>
      <c r="BG355" t="str">
        <f t="shared" ca="1" si="401"/>
        <v>No</v>
      </c>
      <c r="BH355">
        <f t="shared" ca="1" si="402"/>
        <v>38</v>
      </c>
      <c r="BI355">
        <f t="shared" ca="1" si="403"/>
        <v>-16</v>
      </c>
      <c r="BJ355">
        <f t="shared" ca="1" si="404"/>
        <v>11</v>
      </c>
      <c r="BK355" t="str">
        <f t="shared" si="405"/>
        <v/>
      </c>
      <c r="BL355" s="26">
        <f t="shared" ca="1" si="406"/>
        <v>13</v>
      </c>
      <c r="BO355" s="26" t="str">
        <f t="shared" ca="1" si="407"/>
        <v>Yes</v>
      </c>
      <c r="CD355" s="26" t="str">
        <f t="shared" ca="1" si="408"/>
        <v>No</v>
      </c>
      <c r="CE355" s="26" t="str">
        <f t="shared" ca="1" si="409"/>
        <v>NA</v>
      </c>
      <c r="CI355" s="31" t="str">
        <f t="shared" si="410"/>
        <v/>
      </c>
      <c r="CJ355" s="26" t="str">
        <f t="shared" ca="1" si="411"/>
        <v>NA</v>
      </c>
      <c r="CK355" s="26" t="str">
        <f t="shared" ca="1" si="412"/>
        <v>NA</v>
      </c>
      <c r="DN355" s="26" t="str">
        <f t="shared" ca="1" si="413"/>
        <v>Yes</v>
      </c>
      <c r="DV355" t="str">
        <f t="shared" si="414"/>
        <v/>
      </c>
      <c r="DZ355" t="str">
        <f t="shared" si="415"/>
        <v/>
      </c>
      <c r="EA355" t="str">
        <f t="shared" si="416"/>
        <v/>
      </c>
      <c r="EB355" t="str">
        <f t="shared" si="417"/>
        <v/>
      </c>
      <c r="EC355" t="str">
        <f t="shared" si="418"/>
        <v/>
      </c>
      <c r="ED355" t="str">
        <f t="shared" si="419"/>
        <v/>
      </c>
      <c r="EE355" s="34" t="str">
        <f t="shared" si="420"/>
        <v/>
      </c>
      <c r="ER355" s="32" t="str">
        <f t="shared" si="421"/>
        <v/>
      </c>
      <c r="FA355" s="31" t="str">
        <f t="shared" si="422"/>
        <v/>
      </c>
      <c r="FM355" s="31" t="str">
        <f t="shared" si="423"/>
        <v/>
      </c>
      <c r="FQ355" s="26" t="s">
        <v>350</v>
      </c>
      <c r="FR355" s="39" t="str">
        <f t="shared" ca="1" si="424"/>
        <v>Other</v>
      </c>
      <c r="GO355" t="str">
        <f t="shared" ca="1" si="425"/>
        <v/>
      </c>
      <c r="GP355" t="str">
        <f t="shared" si="426"/>
        <v/>
      </c>
      <c r="GS355" t="str">
        <f t="shared" ca="1" si="427"/>
        <v/>
      </c>
      <c r="GY355" t="str">
        <f t="shared" ca="1" si="428"/>
        <v/>
      </c>
      <c r="GZ355" t="str">
        <f t="shared" si="429"/>
        <v/>
      </c>
      <c r="HF355" t="str">
        <f t="shared" ca="1" si="430"/>
        <v/>
      </c>
      <c r="HG355" s="31" t="str">
        <f t="shared" si="431"/>
        <v/>
      </c>
      <c r="HM355" t="str">
        <f t="shared" ca="1" si="432"/>
        <v/>
      </c>
      <c r="HN355" t="str">
        <f t="shared" si="433"/>
        <v/>
      </c>
      <c r="HT355" t="str">
        <f t="shared" ca="1" si="434"/>
        <v/>
      </c>
      <c r="HU355" t="str">
        <f t="shared" si="435"/>
        <v/>
      </c>
      <c r="IA355" s="37" t="str">
        <f t="shared" ca="1" si="436"/>
        <v/>
      </c>
      <c r="IB355" t="str">
        <f t="shared" si="437"/>
        <v/>
      </c>
      <c r="IH355" s="37" t="str">
        <f t="shared" ca="1" si="438"/>
        <v/>
      </c>
      <c r="II355" t="str">
        <f t="shared" si="439"/>
        <v/>
      </c>
      <c r="JT355" s="26" t="str">
        <f t="shared" si="440"/>
        <v/>
      </c>
      <c r="JV355" t="str">
        <f t="shared" si="441"/>
        <v/>
      </c>
      <c r="KK355" t="str">
        <f t="shared" si="442"/>
        <v/>
      </c>
      <c r="KM355" s="31" t="str">
        <f t="shared" si="443"/>
        <v/>
      </c>
      <c r="KP355" s="38" t="str">
        <f t="shared" si="444"/>
        <v/>
      </c>
      <c r="KX355" t="str">
        <f t="shared" si="445"/>
        <v/>
      </c>
      <c r="KY355" t="str">
        <f t="shared" si="446"/>
        <v/>
      </c>
      <c r="LB355" t="str">
        <f t="shared" si="447"/>
        <v/>
      </c>
      <c r="LD355" t="str">
        <f t="shared" si="448"/>
        <v/>
      </c>
      <c r="LE355" t="str">
        <f t="shared" si="449"/>
        <v/>
      </c>
      <c r="LO355" t="str">
        <f t="shared" si="450"/>
        <v/>
      </c>
    </row>
    <row r="356" spans="1:327" ht="16" x14ac:dyDescent="0.2">
      <c r="A356" t="e">
        <f t="shared" ca="1" si="378"/>
        <v>#N/A</v>
      </c>
      <c r="E356" s="27" t="str">
        <f t="shared" ca="1" si="379"/>
        <v>May</v>
      </c>
      <c r="F356" s="27" t="str">
        <f t="shared" ca="1" si="380"/>
        <v>Jan</v>
      </c>
      <c r="G356" s="28" t="str">
        <f t="shared" ca="1" si="381"/>
        <v/>
      </c>
      <c r="H356" t="str">
        <f t="shared" si="382"/>
        <v/>
      </c>
      <c r="I356" s="26">
        <f t="shared" ca="1" si="383"/>
        <v>77</v>
      </c>
      <c r="L356" s="31" t="str">
        <f t="shared" si="384"/>
        <v/>
      </c>
      <c r="O356" s="26">
        <f t="shared" ca="1" si="385"/>
        <v>28</v>
      </c>
      <c r="P356" s="26" t="str">
        <f t="shared" ca="1" si="386"/>
        <v>Yes</v>
      </c>
      <c r="Q356" s="26" t="str">
        <f t="shared" ca="1" si="386"/>
        <v>No</v>
      </c>
      <c r="R356" s="26" t="str">
        <f t="shared" ca="1" si="386"/>
        <v>Yes</v>
      </c>
      <c r="S356" s="26" t="str">
        <f t="shared" ca="1" si="387"/>
        <v>Hispanic</v>
      </c>
      <c r="T356" s="26" t="str">
        <f t="shared" ca="1" si="388"/>
        <v>No</v>
      </c>
      <c r="U356" s="26">
        <f t="shared" ca="1" si="389"/>
        <v>3299</v>
      </c>
      <c r="X356" s="26" t="str">
        <f t="shared" ca="1" si="390"/>
        <v>Yes</v>
      </c>
      <c r="Y356" s="26" t="str">
        <f t="shared" ca="1" si="390"/>
        <v>Yes</v>
      </c>
      <c r="Z356" s="26" t="str">
        <f t="shared" ca="1" si="390"/>
        <v>Yes</v>
      </c>
      <c r="AA356" s="26" t="str">
        <f t="shared" ca="1" si="376"/>
        <v>No</v>
      </c>
      <c r="AB356" s="26" t="str">
        <f t="shared" ca="1" si="376"/>
        <v>No</v>
      </c>
      <c r="AG356" s="26" t="str">
        <f t="shared" ca="1" si="391"/>
        <v>Yes</v>
      </c>
      <c r="AH356" s="26" t="str">
        <f t="shared" ca="1" si="391"/>
        <v>No</v>
      </c>
      <c r="AI356" s="26" t="str">
        <f t="shared" ca="1" si="391"/>
        <v>No</v>
      </c>
      <c r="AJ356" s="26" t="str">
        <f t="shared" ca="1" si="377"/>
        <v>No</v>
      </c>
      <c r="AK356" s="26" t="str">
        <f t="shared" ca="1" si="377"/>
        <v>No</v>
      </c>
      <c r="AL356" s="26" t="str">
        <f t="shared" ca="1" si="377"/>
        <v>No</v>
      </c>
      <c r="AM356" s="26">
        <f t="shared" ca="1" si="392"/>
        <v>9</v>
      </c>
      <c r="AN356" s="26">
        <f t="shared" ca="1" si="393"/>
        <v>3</v>
      </c>
      <c r="AT356" t="str">
        <f t="shared" ca="1" si="394"/>
        <v>Female</v>
      </c>
      <c r="AU356">
        <f t="shared" ca="1" si="395"/>
        <v>2805</v>
      </c>
      <c r="AV356">
        <f t="shared" ca="1" si="396"/>
        <v>0</v>
      </c>
      <c r="AW356">
        <f t="shared" ca="1" si="397"/>
        <v>30</v>
      </c>
      <c r="AX356">
        <f t="shared" ca="1" si="398"/>
        <v>6</v>
      </c>
      <c r="BB356" t="str">
        <f t="shared" ca="1" si="399"/>
        <v>ELUCS</v>
      </c>
      <c r="BC356" t="str">
        <f t="shared" ca="1" si="400"/>
        <v>Yes</v>
      </c>
      <c r="BD356" t="str">
        <f t="shared" ca="1" si="400"/>
        <v>No</v>
      </c>
      <c r="BG356" t="str">
        <f t="shared" ca="1" si="401"/>
        <v>Yes</v>
      </c>
      <c r="BH356">
        <f t="shared" ca="1" si="402"/>
        <v>38</v>
      </c>
      <c r="BI356">
        <f t="shared" ca="1" si="403"/>
        <v>-8</v>
      </c>
      <c r="BJ356">
        <f t="shared" ca="1" si="404"/>
        <v>15</v>
      </c>
      <c r="BK356" t="str">
        <f t="shared" si="405"/>
        <v/>
      </c>
      <c r="BL356" s="26">
        <f t="shared" ca="1" si="406"/>
        <v>17</v>
      </c>
      <c r="BO356" s="26" t="str">
        <f t="shared" ca="1" si="407"/>
        <v>Yes</v>
      </c>
      <c r="CD356" s="26" t="str">
        <f t="shared" ca="1" si="408"/>
        <v>Yes</v>
      </c>
      <c r="CE356" s="26" t="str">
        <f t="shared" ca="1" si="409"/>
        <v>LMA</v>
      </c>
      <c r="CI356" s="31" t="str">
        <f t="shared" si="410"/>
        <v/>
      </c>
      <c r="CJ356" s="26" t="str">
        <f t="shared" ca="1" si="411"/>
        <v>NICU</v>
      </c>
      <c r="CK356" s="26" t="str">
        <f t="shared" ca="1" si="412"/>
        <v>No</v>
      </c>
      <c r="DN356" s="26" t="str">
        <f t="shared" ca="1" si="413"/>
        <v>No</v>
      </c>
      <c r="DV356" t="str">
        <f t="shared" si="414"/>
        <v/>
      </c>
      <c r="DZ356" t="str">
        <f t="shared" si="415"/>
        <v/>
      </c>
      <c r="EA356" t="str">
        <f t="shared" si="416"/>
        <v/>
      </c>
      <c r="EB356" t="str">
        <f t="shared" si="417"/>
        <v/>
      </c>
      <c r="EC356" t="str">
        <f t="shared" si="418"/>
        <v/>
      </c>
      <c r="ED356" t="str">
        <f t="shared" si="419"/>
        <v/>
      </c>
      <c r="EE356" s="34" t="str">
        <f t="shared" si="420"/>
        <v/>
      </c>
      <c r="ER356" s="32" t="str">
        <f t="shared" si="421"/>
        <v/>
      </c>
      <c r="FA356" s="31" t="str">
        <f t="shared" si="422"/>
        <v/>
      </c>
      <c r="FM356" s="31" t="str">
        <f t="shared" si="423"/>
        <v/>
      </c>
      <c r="FQ356" s="26" t="s">
        <v>350</v>
      </c>
      <c r="FR356" s="39" t="str">
        <f t="shared" ca="1" si="424"/>
        <v>GPC</v>
      </c>
      <c r="GO356" t="str">
        <f t="shared" ca="1" si="425"/>
        <v/>
      </c>
      <c r="GP356" t="str">
        <f t="shared" si="426"/>
        <v/>
      </c>
      <c r="GS356" t="str">
        <f t="shared" ca="1" si="427"/>
        <v/>
      </c>
      <c r="GY356" t="str">
        <f t="shared" ca="1" si="428"/>
        <v/>
      </c>
      <c r="GZ356" t="str">
        <f t="shared" si="429"/>
        <v/>
      </c>
      <c r="HF356" t="str">
        <f t="shared" ca="1" si="430"/>
        <v/>
      </c>
      <c r="HG356" s="31" t="str">
        <f t="shared" si="431"/>
        <v/>
      </c>
      <c r="HM356" t="str">
        <f t="shared" ca="1" si="432"/>
        <v/>
      </c>
      <c r="HN356" t="str">
        <f t="shared" si="433"/>
        <v/>
      </c>
      <c r="HT356" t="str">
        <f t="shared" ca="1" si="434"/>
        <v/>
      </c>
      <c r="HU356" t="str">
        <f t="shared" si="435"/>
        <v/>
      </c>
      <c r="IA356" s="37" t="str">
        <f t="shared" ca="1" si="436"/>
        <v/>
      </c>
      <c r="IB356" t="str">
        <f t="shared" si="437"/>
        <v/>
      </c>
      <c r="IH356" s="37" t="str">
        <f t="shared" ca="1" si="438"/>
        <v/>
      </c>
      <c r="II356" t="str">
        <f t="shared" si="439"/>
        <v/>
      </c>
      <c r="JT356" s="26" t="str">
        <f t="shared" si="440"/>
        <v/>
      </c>
      <c r="JV356" t="str">
        <f t="shared" si="441"/>
        <v/>
      </c>
      <c r="KK356" t="str">
        <f t="shared" si="442"/>
        <v/>
      </c>
      <c r="KM356" s="31" t="str">
        <f t="shared" si="443"/>
        <v/>
      </c>
      <c r="KP356" s="38" t="str">
        <f t="shared" si="444"/>
        <v/>
      </c>
      <c r="KX356" t="str">
        <f t="shared" si="445"/>
        <v/>
      </c>
      <c r="KY356" t="str">
        <f t="shared" si="446"/>
        <v/>
      </c>
      <c r="LB356" t="str">
        <f t="shared" si="447"/>
        <v/>
      </c>
      <c r="LD356" t="str">
        <f t="shared" si="448"/>
        <v/>
      </c>
      <c r="LE356" t="str">
        <f t="shared" si="449"/>
        <v/>
      </c>
      <c r="LO356" t="str">
        <f t="shared" si="450"/>
        <v/>
      </c>
    </row>
    <row r="357" spans="1:327" ht="16" x14ac:dyDescent="0.2">
      <c r="A357" t="e">
        <f t="shared" ca="1" si="378"/>
        <v>#N/A</v>
      </c>
      <c r="E357" s="27" t="str">
        <f t="shared" ca="1" si="379"/>
        <v>Aug</v>
      </c>
      <c r="F357" s="27" t="str">
        <f t="shared" ca="1" si="380"/>
        <v>Jun</v>
      </c>
      <c r="G357" s="28" t="str">
        <f t="shared" ca="1" si="381"/>
        <v/>
      </c>
      <c r="H357" t="str">
        <f t="shared" si="382"/>
        <v/>
      </c>
      <c r="I357" s="26">
        <f t="shared" ca="1" si="383"/>
        <v>46</v>
      </c>
      <c r="L357" s="31" t="str">
        <f t="shared" si="384"/>
        <v/>
      </c>
      <c r="O357" s="26">
        <f t="shared" ca="1" si="385"/>
        <v>27</v>
      </c>
      <c r="P357" s="26" t="str">
        <f t="shared" ca="1" si="386"/>
        <v>No</v>
      </c>
      <c r="Q357" s="26" t="str">
        <f t="shared" ca="1" si="386"/>
        <v>Yes</v>
      </c>
      <c r="R357" s="26" t="str">
        <f t="shared" ca="1" si="386"/>
        <v>Yes</v>
      </c>
      <c r="S357" s="26" t="str">
        <f t="shared" ca="1" si="387"/>
        <v>African</v>
      </c>
      <c r="T357" s="26" t="str">
        <f t="shared" ca="1" si="388"/>
        <v>Yes</v>
      </c>
      <c r="U357" s="26">
        <f t="shared" ca="1" si="389"/>
        <v>3290</v>
      </c>
      <c r="X357" s="26" t="str">
        <f t="shared" ca="1" si="390"/>
        <v>Yes</v>
      </c>
      <c r="Y357" s="26" t="str">
        <f t="shared" ca="1" si="390"/>
        <v>No</v>
      </c>
      <c r="Z357" s="26" t="str">
        <f t="shared" ca="1" si="390"/>
        <v>Yes</v>
      </c>
      <c r="AA357" s="26" t="str">
        <f t="shared" ca="1" si="376"/>
        <v>No</v>
      </c>
      <c r="AB357" s="26" t="str">
        <f t="shared" ca="1" si="376"/>
        <v>No</v>
      </c>
      <c r="AG357" s="26" t="str">
        <f t="shared" ca="1" si="391"/>
        <v>No</v>
      </c>
      <c r="AH357" s="26" t="str">
        <f t="shared" ca="1" si="391"/>
        <v>Yes</v>
      </c>
      <c r="AI357" s="26" t="str">
        <f t="shared" ca="1" si="391"/>
        <v>No</v>
      </c>
      <c r="AJ357" s="26" t="str">
        <f t="shared" ca="1" si="377"/>
        <v>No</v>
      </c>
      <c r="AK357" s="26" t="str">
        <f t="shared" ca="1" si="377"/>
        <v>No</v>
      </c>
      <c r="AL357" s="26" t="str">
        <f t="shared" ca="1" si="377"/>
        <v>No</v>
      </c>
      <c r="AM357" s="26">
        <f t="shared" ca="1" si="392"/>
        <v>8</v>
      </c>
      <c r="AN357" s="26">
        <f t="shared" ca="1" si="393"/>
        <v>1</v>
      </c>
      <c r="AT357" t="str">
        <f t="shared" ca="1" si="394"/>
        <v>Male</v>
      </c>
      <c r="AU357">
        <f t="shared" ca="1" si="395"/>
        <v>1874</v>
      </c>
      <c r="AV357">
        <f t="shared" ca="1" si="396"/>
        <v>-2</v>
      </c>
      <c r="AW357">
        <f t="shared" ca="1" si="397"/>
        <v>28</v>
      </c>
      <c r="AX357">
        <f t="shared" ca="1" si="398"/>
        <v>3</v>
      </c>
      <c r="BB357" t="str">
        <f t="shared" ca="1" si="399"/>
        <v>INSTRUMENTAL</v>
      </c>
      <c r="BC357" t="str">
        <f t="shared" ca="1" si="400"/>
        <v>Yes</v>
      </c>
      <c r="BD357" t="str">
        <f t="shared" ca="1" si="400"/>
        <v>Yes</v>
      </c>
      <c r="BG357" t="str">
        <f t="shared" ca="1" si="401"/>
        <v>Yes</v>
      </c>
      <c r="BH357">
        <f t="shared" ca="1" si="402"/>
        <v>37</v>
      </c>
      <c r="BI357">
        <f t="shared" ca="1" si="403"/>
        <v>-20</v>
      </c>
      <c r="BJ357">
        <f t="shared" ca="1" si="404"/>
        <v>17</v>
      </c>
      <c r="BK357" t="str">
        <f t="shared" si="405"/>
        <v/>
      </c>
      <c r="BL357" s="26">
        <f t="shared" ca="1" si="406"/>
        <v>19</v>
      </c>
      <c r="BO357" s="26" t="str">
        <f t="shared" ca="1" si="407"/>
        <v>Yes</v>
      </c>
      <c r="CD357" s="26" t="str">
        <f t="shared" ca="1" si="408"/>
        <v>No</v>
      </c>
      <c r="CE357" s="26" t="str">
        <f t="shared" ca="1" si="409"/>
        <v>NA</v>
      </c>
      <c r="CI357" s="31" t="str">
        <f t="shared" si="410"/>
        <v/>
      </c>
      <c r="CJ357" s="26" t="str">
        <f t="shared" ca="1" si="411"/>
        <v>NA</v>
      </c>
      <c r="CK357" s="26" t="str">
        <f t="shared" ca="1" si="412"/>
        <v>Yes</v>
      </c>
      <c r="DN357" s="26" t="str">
        <f t="shared" ca="1" si="413"/>
        <v>No</v>
      </c>
      <c r="DV357" t="str">
        <f t="shared" si="414"/>
        <v/>
      </c>
      <c r="DZ357" t="str">
        <f t="shared" si="415"/>
        <v/>
      </c>
      <c r="EA357" t="str">
        <f t="shared" si="416"/>
        <v/>
      </c>
      <c r="EB357" t="str">
        <f t="shared" si="417"/>
        <v/>
      </c>
      <c r="EC357" t="str">
        <f t="shared" si="418"/>
        <v/>
      </c>
      <c r="ED357" t="str">
        <f t="shared" si="419"/>
        <v/>
      </c>
      <c r="EE357" s="34" t="str">
        <f t="shared" si="420"/>
        <v/>
      </c>
      <c r="ER357" s="32" t="str">
        <f t="shared" si="421"/>
        <v/>
      </c>
      <c r="FA357" s="31" t="str">
        <f t="shared" si="422"/>
        <v/>
      </c>
      <c r="FM357" s="31" t="str">
        <f t="shared" si="423"/>
        <v/>
      </c>
      <c r="FQ357" s="26" t="s">
        <v>349</v>
      </c>
      <c r="FR357" s="39" t="str">
        <f t="shared" ca="1" si="424"/>
        <v>NA</v>
      </c>
      <c r="GO357" t="str">
        <f t="shared" ca="1" si="425"/>
        <v/>
      </c>
      <c r="GP357" t="str">
        <f t="shared" si="426"/>
        <v/>
      </c>
      <c r="GS357" t="str">
        <f t="shared" ca="1" si="427"/>
        <v/>
      </c>
      <c r="GY357" t="str">
        <f t="shared" ca="1" si="428"/>
        <v/>
      </c>
      <c r="GZ357" t="str">
        <f t="shared" si="429"/>
        <v/>
      </c>
      <c r="HF357" t="str">
        <f t="shared" ca="1" si="430"/>
        <v/>
      </c>
      <c r="HG357" s="31" t="str">
        <f t="shared" si="431"/>
        <v/>
      </c>
      <c r="HM357" t="str">
        <f t="shared" ca="1" si="432"/>
        <v/>
      </c>
      <c r="HN357" t="str">
        <f t="shared" si="433"/>
        <v/>
      </c>
      <c r="HT357" t="str">
        <f t="shared" ca="1" si="434"/>
        <v/>
      </c>
      <c r="HU357" t="str">
        <f t="shared" si="435"/>
        <v/>
      </c>
      <c r="IA357" s="37" t="str">
        <f t="shared" ca="1" si="436"/>
        <v/>
      </c>
      <c r="IB357" t="str">
        <f t="shared" si="437"/>
        <v/>
      </c>
      <c r="IH357" s="37" t="str">
        <f t="shared" ca="1" si="438"/>
        <v/>
      </c>
      <c r="II357" t="str">
        <f t="shared" si="439"/>
        <v/>
      </c>
      <c r="JT357" s="26" t="str">
        <f t="shared" si="440"/>
        <v/>
      </c>
      <c r="JV357" t="str">
        <f t="shared" si="441"/>
        <v/>
      </c>
      <c r="KK357" t="str">
        <f t="shared" si="442"/>
        <v/>
      </c>
      <c r="KM357" s="31" t="str">
        <f t="shared" si="443"/>
        <v/>
      </c>
      <c r="KP357" s="38" t="str">
        <f t="shared" si="444"/>
        <v/>
      </c>
      <c r="KX357" t="str">
        <f t="shared" si="445"/>
        <v/>
      </c>
      <c r="KY357" t="str">
        <f t="shared" si="446"/>
        <v/>
      </c>
      <c r="LB357" t="str">
        <f t="shared" si="447"/>
        <v/>
      </c>
      <c r="LD357" t="str">
        <f t="shared" si="448"/>
        <v/>
      </c>
      <c r="LE357" t="str">
        <f t="shared" si="449"/>
        <v/>
      </c>
      <c r="LO357" t="str">
        <f t="shared" si="450"/>
        <v/>
      </c>
    </row>
    <row r="358" spans="1:327" ht="16" x14ac:dyDescent="0.2">
      <c r="A358" t="e">
        <f t="shared" ca="1" si="378"/>
        <v>#N/A</v>
      </c>
      <c r="E358" s="27" t="str">
        <f t="shared" ca="1" si="379"/>
        <v>May</v>
      </c>
      <c r="F358" s="27" t="str">
        <f t="shared" ca="1" si="380"/>
        <v>Jul</v>
      </c>
      <c r="G358" s="28" t="str">
        <f t="shared" ca="1" si="381"/>
        <v/>
      </c>
      <c r="H358" t="str">
        <f t="shared" si="382"/>
        <v/>
      </c>
      <c r="I358" s="26">
        <f t="shared" ca="1" si="383"/>
        <v>94</v>
      </c>
      <c r="L358" s="31" t="str">
        <f t="shared" si="384"/>
        <v/>
      </c>
      <c r="O358" s="26">
        <f t="shared" ca="1" si="385"/>
        <v>38</v>
      </c>
      <c r="P358" s="26" t="str">
        <f t="shared" ca="1" si="386"/>
        <v>Yes</v>
      </c>
      <c r="Q358" s="26" t="str">
        <f t="shared" ca="1" si="386"/>
        <v>No</v>
      </c>
      <c r="R358" s="26" t="str">
        <f t="shared" ca="1" si="386"/>
        <v>Yes</v>
      </c>
      <c r="S358" s="26" t="str">
        <f t="shared" ca="1" si="387"/>
        <v>Asian</v>
      </c>
      <c r="T358" s="26" t="str">
        <f t="shared" ca="1" si="388"/>
        <v>No</v>
      </c>
      <c r="U358" s="26">
        <f t="shared" ca="1" si="389"/>
        <v>3904</v>
      </c>
      <c r="X358" s="26" t="str">
        <f t="shared" ca="1" si="390"/>
        <v>Yes</v>
      </c>
      <c r="Y358" s="26" t="str">
        <f t="shared" ca="1" si="390"/>
        <v>No</v>
      </c>
      <c r="Z358" s="26" t="str">
        <f t="shared" ca="1" si="390"/>
        <v>No</v>
      </c>
      <c r="AA358" s="26" t="str">
        <f t="shared" ca="1" si="376"/>
        <v>Yes</v>
      </c>
      <c r="AB358" s="26" t="str">
        <f t="shared" ca="1" si="376"/>
        <v>No</v>
      </c>
      <c r="AG358" s="26" t="str">
        <f t="shared" ca="1" si="391"/>
        <v>Yes</v>
      </c>
      <c r="AH358" s="26" t="str">
        <f t="shared" ca="1" si="391"/>
        <v>Yes</v>
      </c>
      <c r="AI358" s="26" t="str">
        <f t="shared" ca="1" si="391"/>
        <v>Yes</v>
      </c>
      <c r="AJ358" s="26" t="str">
        <f t="shared" ca="1" si="377"/>
        <v>Yes</v>
      </c>
      <c r="AK358" s="26" t="str">
        <f t="shared" ca="1" si="377"/>
        <v>Yes</v>
      </c>
      <c r="AL358" s="26" t="str">
        <f t="shared" ca="1" si="377"/>
        <v>No</v>
      </c>
      <c r="AM358" s="26">
        <f t="shared" ca="1" si="392"/>
        <v>2</v>
      </c>
      <c r="AN358" s="26">
        <f t="shared" ca="1" si="393"/>
        <v>3</v>
      </c>
      <c r="AT358" t="str">
        <f t="shared" ca="1" si="394"/>
        <v>Male</v>
      </c>
      <c r="AU358">
        <f t="shared" ca="1" si="395"/>
        <v>939</v>
      </c>
      <c r="AV358">
        <f t="shared" ca="1" si="396"/>
        <v>3</v>
      </c>
      <c r="AW358">
        <f t="shared" ca="1" si="397"/>
        <v>35</v>
      </c>
      <c r="AX358">
        <f t="shared" ca="1" si="398"/>
        <v>6</v>
      </c>
      <c r="BB358" t="str">
        <f t="shared" ca="1" si="399"/>
        <v>ELUCS</v>
      </c>
      <c r="BC358" t="str">
        <f t="shared" ca="1" si="400"/>
        <v>No</v>
      </c>
      <c r="BD358" t="str">
        <f t="shared" ca="1" si="400"/>
        <v>No</v>
      </c>
      <c r="BG358" t="str">
        <f t="shared" ca="1" si="401"/>
        <v>Yes</v>
      </c>
      <c r="BH358">
        <f t="shared" ca="1" si="402"/>
        <v>37</v>
      </c>
      <c r="BI358">
        <f t="shared" ca="1" si="403"/>
        <v>1</v>
      </c>
      <c r="BJ358">
        <f t="shared" ca="1" si="404"/>
        <v>8</v>
      </c>
      <c r="BK358" t="str">
        <f t="shared" si="405"/>
        <v/>
      </c>
      <c r="BL358" s="26">
        <f t="shared" ca="1" si="406"/>
        <v>10</v>
      </c>
      <c r="BO358" s="26" t="str">
        <f t="shared" ca="1" si="407"/>
        <v>No</v>
      </c>
      <c r="CD358" s="26" t="str">
        <f t="shared" ca="1" si="408"/>
        <v>No</v>
      </c>
      <c r="CE358" s="26" t="str">
        <f t="shared" ca="1" si="409"/>
        <v>NA</v>
      </c>
      <c r="CI358" s="31" t="str">
        <f t="shared" si="410"/>
        <v/>
      </c>
      <c r="CJ358" s="26" t="str">
        <f t="shared" ca="1" si="411"/>
        <v>NA</v>
      </c>
      <c r="CK358" s="26" t="str">
        <f t="shared" ca="1" si="412"/>
        <v>NA</v>
      </c>
      <c r="DN358" s="26" t="str">
        <f t="shared" ca="1" si="413"/>
        <v>No</v>
      </c>
      <c r="DV358" t="str">
        <f t="shared" si="414"/>
        <v/>
      </c>
      <c r="DZ358" t="str">
        <f t="shared" si="415"/>
        <v/>
      </c>
      <c r="EA358" t="str">
        <f t="shared" si="416"/>
        <v/>
      </c>
      <c r="EB358" t="str">
        <f t="shared" si="417"/>
        <v/>
      </c>
      <c r="EC358" t="str">
        <f t="shared" si="418"/>
        <v/>
      </c>
      <c r="ED358" t="str">
        <f t="shared" si="419"/>
        <v/>
      </c>
      <c r="EE358" s="34" t="str">
        <f t="shared" si="420"/>
        <v/>
      </c>
      <c r="ER358" s="32" t="str">
        <f t="shared" si="421"/>
        <v/>
      </c>
      <c r="FA358" s="31" t="str">
        <f t="shared" si="422"/>
        <v/>
      </c>
      <c r="FM358" s="31" t="str">
        <f t="shared" si="423"/>
        <v/>
      </c>
      <c r="FQ358" s="26" t="s">
        <v>349</v>
      </c>
      <c r="FR358" s="39" t="str">
        <f t="shared" ca="1" si="424"/>
        <v>NA</v>
      </c>
      <c r="GO358" t="str">
        <f t="shared" ca="1" si="425"/>
        <v/>
      </c>
      <c r="GP358" t="str">
        <f t="shared" si="426"/>
        <v/>
      </c>
      <c r="GS358" t="str">
        <f t="shared" ca="1" si="427"/>
        <v/>
      </c>
      <c r="GY358" t="str">
        <f t="shared" ca="1" si="428"/>
        <v/>
      </c>
      <c r="GZ358" t="str">
        <f t="shared" si="429"/>
        <v/>
      </c>
      <c r="HF358" t="str">
        <f t="shared" ca="1" si="430"/>
        <v/>
      </c>
      <c r="HG358" s="31" t="str">
        <f t="shared" si="431"/>
        <v/>
      </c>
      <c r="HM358" t="str">
        <f t="shared" ca="1" si="432"/>
        <v/>
      </c>
      <c r="HN358" t="str">
        <f t="shared" si="433"/>
        <v/>
      </c>
      <c r="HT358" t="str">
        <f t="shared" ca="1" si="434"/>
        <v/>
      </c>
      <c r="HU358" t="str">
        <f t="shared" si="435"/>
        <v/>
      </c>
      <c r="IA358" s="37" t="str">
        <f t="shared" ca="1" si="436"/>
        <v/>
      </c>
      <c r="IB358" t="str">
        <f t="shared" si="437"/>
        <v/>
      </c>
      <c r="IH358" s="37" t="str">
        <f t="shared" ca="1" si="438"/>
        <v/>
      </c>
      <c r="II358" t="str">
        <f t="shared" si="439"/>
        <v/>
      </c>
      <c r="JT358" s="26" t="str">
        <f t="shared" si="440"/>
        <v/>
      </c>
      <c r="JV358" t="str">
        <f t="shared" si="441"/>
        <v/>
      </c>
      <c r="KK358" t="str">
        <f t="shared" si="442"/>
        <v/>
      </c>
      <c r="KM358" s="31" t="str">
        <f t="shared" si="443"/>
        <v/>
      </c>
      <c r="KP358" s="38" t="str">
        <f t="shared" si="444"/>
        <v/>
      </c>
      <c r="KX358" t="str">
        <f t="shared" si="445"/>
        <v/>
      </c>
      <c r="KY358" t="str">
        <f t="shared" si="446"/>
        <v/>
      </c>
      <c r="LB358" t="str">
        <f t="shared" si="447"/>
        <v/>
      </c>
      <c r="LD358" t="str">
        <f t="shared" si="448"/>
        <v/>
      </c>
      <c r="LE358" t="str">
        <f t="shared" si="449"/>
        <v/>
      </c>
      <c r="LO358" t="str">
        <f t="shared" si="450"/>
        <v/>
      </c>
    </row>
    <row r="359" spans="1:327" ht="16" x14ac:dyDescent="0.2">
      <c r="A359" t="e">
        <f t="shared" ca="1" si="378"/>
        <v>#N/A</v>
      </c>
      <c r="E359" s="27" t="str">
        <f t="shared" ca="1" si="379"/>
        <v>Jan</v>
      </c>
      <c r="F359" s="27" t="str">
        <f t="shared" ca="1" si="380"/>
        <v>Dec</v>
      </c>
      <c r="G359" s="28" t="str">
        <f t="shared" ca="1" si="381"/>
        <v/>
      </c>
      <c r="H359" t="str">
        <f t="shared" si="382"/>
        <v/>
      </c>
      <c r="I359" s="26">
        <f t="shared" ca="1" si="383"/>
        <v>26</v>
      </c>
      <c r="L359" s="31" t="str">
        <f t="shared" si="384"/>
        <v/>
      </c>
      <c r="O359" s="26">
        <f t="shared" ca="1" si="385"/>
        <v>17</v>
      </c>
      <c r="P359" s="26" t="str">
        <f t="shared" ca="1" si="386"/>
        <v>No</v>
      </c>
      <c r="Q359" s="26" t="str">
        <f t="shared" ca="1" si="386"/>
        <v>Yes</v>
      </c>
      <c r="R359" s="26" t="str">
        <f t="shared" ca="1" si="386"/>
        <v>Yes</v>
      </c>
      <c r="S359" s="26" t="str">
        <f t="shared" ca="1" si="387"/>
        <v>African</v>
      </c>
      <c r="T359" s="26" t="str">
        <f t="shared" ca="1" si="388"/>
        <v>No</v>
      </c>
      <c r="U359" s="26">
        <f t="shared" ca="1" si="389"/>
        <v>3228</v>
      </c>
      <c r="X359" s="26" t="str">
        <f t="shared" ca="1" si="390"/>
        <v>No</v>
      </c>
      <c r="Y359" s="26" t="str">
        <f t="shared" ca="1" si="390"/>
        <v>No</v>
      </c>
      <c r="Z359" s="26" t="str">
        <f t="shared" ca="1" si="390"/>
        <v>No</v>
      </c>
      <c r="AA359" s="26" t="str">
        <f t="shared" ca="1" si="376"/>
        <v>Yes</v>
      </c>
      <c r="AB359" s="26" t="str">
        <f t="shared" ca="1" si="376"/>
        <v>No</v>
      </c>
      <c r="AG359" s="26" t="str">
        <f t="shared" ca="1" si="391"/>
        <v>No</v>
      </c>
      <c r="AH359" s="26" t="str">
        <f t="shared" ca="1" si="391"/>
        <v>No</v>
      </c>
      <c r="AI359" s="26" t="str">
        <f t="shared" ca="1" si="391"/>
        <v>No</v>
      </c>
      <c r="AJ359" s="26" t="str">
        <f t="shared" ca="1" si="377"/>
        <v>Yes</v>
      </c>
      <c r="AK359" s="26" t="str">
        <f t="shared" ca="1" si="377"/>
        <v>No</v>
      </c>
      <c r="AL359" s="26" t="str">
        <f t="shared" ca="1" si="377"/>
        <v>Yes</v>
      </c>
      <c r="AM359" s="26">
        <f t="shared" ca="1" si="392"/>
        <v>1</v>
      </c>
      <c r="AN359" s="26">
        <f t="shared" ca="1" si="393"/>
        <v>3</v>
      </c>
      <c r="AT359" t="str">
        <f t="shared" ca="1" si="394"/>
        <v>Female</v>
      </c>
      <c r="AU359">
        <f t="shared" ca="1" si="395"/>
        <v>2115</v>
      </c>
      <c r="AV359">
        <f t="shared" ca="1" si="396"/>
        <v>2</v>
      </c>
      <c r="AW359">
        <f t="shared" ca="1" si="397"/>
        <v>25</v>
      </c>
      <c r="AX359">
        <f t="shared" ca="1" si="398"/>
        <v>4</v>
      </c>
      <c r="BB359" t="str">
        <f t="shared" ca="1" si="399"/>
        <v>EMLUCS</v>
      </c>
      <c r="BC359" t="str">
        <f t="shared" ca="1" si="400"/>
        <v>No</v>
      </c>
      <c r="BD359" t="str">
        <f t="shared" ca="1" si="400"/>
        <v>No</v>
      </c>
      <c r="BG359" t="str">
        <f t="shared" ca="1" si="401"/>
        <v>Yes</v>
      </c>
      <c r="BH359">
        <f t="shared" ca="1" si="402"/>
        <v>37</v>
      </c>
      <c r="BI359">
        <f t="shared" ca="1" si="403"/>
        <v>1</v>
      </c>
      <c r="BJ359">
        <f t="shared" ca="1" si="404"/>
        <v>19</v>
      </c>
      <c r="BK359" t="str">
        <f t="shared" si="405"/>
        <v/>
      </c>
      <c r="BL359" s="26">
        <f t="shared" ca="1" si="406"/>
        <v>21</v>
      </c>
      <c r="BO359" s="26" t="str">
        <f t="shared" ca="1" si="407"/>
        <v>Yes</v>
      </c>
      <c r="CD359" s="26" t="str">
        <f t="shared" ca="1" si="408"/>
        <v>Yes</v>
      </c>
      <c r="CE359" s="26" t="str">
        <f t="shared" ca="1" si="409"/>
        <v>MIST</v>
      </c>
      <c r="CI359" s="31" t="str">
        <f t="shared" si="410"/>
        <v/>
      </c>
      <c r="CJ359" s="26" t="str">
        <f t="shared" ca="1" si="411"/>
        <v>BS</v>
      </c>
      <c r="CK359" s="26" t="str">
        <f t="shared" ca="1" si="412"/>
        <v>No</v>
      </c>
      <c r="DN359" s="26" t="str">
        <f t="shared" ca="1" si="413"/>
        <v>No</v>
      </c>
      <c r="DV359" t="str">
        <f t="shared" si="414"/>
        <v/>
      </c>
      <c r="DZ359" t="str">
        <f t="shared" si="415"/>
        <v/>
      </c>
      <c r="EA359" t="str">
        <f t="shared" si="416"/>
        <v/>
      </c>
      <c r="EB359" t="str">
        <f t="shared" si="417"/>
        <v/>
      </c>
      <c r="EC359" t="str">
        <f t="shared" si="418"/>
        <v/>
      </c>
      <c r="ED359" t="str">
        <f t="shared" si="419"/>
        <v/>
      </c>
      <c r="EE359" s="34" t="str">
        <f t="shared" si="420"/>
        <v/>
      </c>
      <c r="ER359" s="32" t="str">
        <f t="shared" si="421"/>
        <v/>
      </c>
      <c r="FA359" s="31" t="str">
        <f t="shared" si="422"/>
        <v/>
      </c>
      <c r="FM359" s="31" t="str">
        <f t="shared" si="423"/>
        <v/>
      </c>
      <c r="FQ359" s="26" t="s">
        <v>350</v>
      </c>
      <c r="FR359" s="39" t="str">
        <f t="shared" ca="1" si="424"/>
        <v>GNB</v>
      </c>
      <c r="GO359" t="str">
        <f t="shared" ca="1" si="425"/>
        <v/>
      </c>
      <c r="GP359" t="str">
        <f t="shared" si="426"/>
        <v/>
      </c>
      <c r="GS359" t="str">
        <f t="shared" ca="1" si="427"/>
        <v/>
      </c>
      <c r="GY359" t="str">
        <f t="shared" ca="1" si="428"/>
        <v/>
      </c>
      <c r="GZ359" t="str">
        <f t="shared" si="429"/>
        <v/>
      </c>
      <c r="HF359" t="str">
        <f t="shared" ca="1" si="430"/>
        <v/>
      </c>
      <c r="HG359" s="31" t="str">
        <f t="shared" si="431"/>
        <v/>
      </c>
      <c r="HM359" t="str">
        <f t="shared" ca="1" si="432"/>
        <v/>
      </c>
      <c r="HN359" t="str">
        <f t="shared" si="433"/>
        <v/>
      </c>
      <c r="HT359" t="str">
        <f t="shared" ca="1" si="434"/>
        <v/>
      </c>
      <c r="HU359" t="str">
        <f t="shared" si="435"/>
        <v/>
      </c>
      <c r="IA359" s="37" t="str">
        <f t="shared" ca="1" si="436"/>
        <v/>
      </c>
      <c r="IB359" t="str">
        <f t="shared" si="437"/>
        <v/>
      </c>
      <c r="IH359" s="37" t="str">
        <f t="shared" ca="1" si="438"/>
        <v/>
      </c>
      <c r="II359" t="str">
        <f t="shared" si="439"/>
        <v/>
      </c>
      <c r="JT359" s="26" t="str">
        <f t="shared" si="440"/>
        <v/>
      </c>
      <c r="JV359" t="str">
        <f t="shared" si="441"/>
        <v/>
      </c>
      <c r="KK359" t="str">
        <f t="shared" si="442"/>
        <v/>
      </c>
      <c r="KM359" s="31" t="str">
        <f t="shared" si="443"/>
        <v/>
      </c>
      <c r="KP359" s="38" t="str">
        <f t="shared" si="444"/>
        <v/>
      </c>
      <c r="KX359" t="str">
        <f t="shared" si="445"/>
        <v/>
      </c>
      <c r="KY359" t="str">
        <f t="shared" si="446"/>
        <v/>
      </c>
      <c r="LB359" t="str">
        <f t="shared" si="447"/>
        <v/>
      </c>
      <c r="LD359" t="str">
        <f t="shared" si="448"/>
        <v/>
      </c>
      <c r="LE359" t="str">
        <f t="shared" si="449"/>
        <v/>
      </c>
      <c r="LO359" t="str">
        <f t="shared" si="450"/>
        <v/>
      </c>
    </row>
    <row r="360" spans="1:327" ht="16" x14ac:dyDescent="0.2">
      <c r="A360" t="e">
        <f t="shared" ca="1" si="378"/>
        <v>#N/A</v>
      </c>
      <c r="E360" s="27" t="str">
        <f t="shared" ca="1" si="379"/>
        <v>Sep</v>
      </c>
      <c r="F360" s="27" t="str">
        <f t="shared" ca="1" si="380"/>
        <v>Feb</v>
      </c>
      <c r="G360" s="28" t="str">
        <f t="shared" ca="1" si="381"/>
        <v/>
      </c>
      <c r="H360" t="str">
        <f t="shared" si="382"/>
        <v/>
      </c>
      <c r="I360" s="26">
        <f t="shared" ca="1" si="383"/>
        <v>31</v>
      </c>
      <c r="L360" s="31" t="str">
        <f t="shared" si="384"/>
        <v/>
      </c>
      <c r="O360" s="26">
        <f t="shared" ca="1" si="385"/>
        <v>24</v>
      </c>
      <c r="P360" s="26" t="str">
        <f t="shared" ca="1" si="386"/>
        <v>Yes</v>
      </c>
      <c r="Q360" s="26" t="str">
        <f t="shared" ca="1" si="386"/>
        <v>Yes</v>
      </c>
      <c r="R360" s="26" t="str">
        <f t="shared" ca="1" si="386"/>
        <v>Yes</v>
      </c>
      <c r="S360" s="26" t="str">
        <f t="shared" ca="1" si="387"/>
        <v>Hispanic</v>
      </c>
      <c r="T360" s="26" t="str">
        <f t="shared" ca="1" si="388"/>
        <v>Yes</v>
      </c>
      <c r="U360" s="26">
        <f t="shared" ca="1" si="389"/>
        <v>3276</v>
      </c>
      <c r="X360" s="26" t="str">
        <f t="shared" ca="1" si="390"/>
        <v>No</v>
      </c>
      <c r="Y360" s="26" t="str">
        <f t="shared" ca="1" si="390"/>
        <v>Yes</v>
      </c>
      <c r="Z360" s="26" t="str">
        <f t="shared" ca="1" si="390"/>
        <v>No</v>
      </c>
      <c r="AA360" s="26" t="str">
        <f t="shared" ca="1" si="376"/>
        <v>Yes</v>
      </c>
      <c r="AB360" s="26" t="str">
        <f t="shared" ca="1" si="376"/>
        <v>Yes</v>
      </c>
      <c r="AG360" s="26" t="str">
        <f t="shared" ca="1" si="391"/>
        <v>No</v>
      </c>
      <c r="AH360" s="26" t="str">
        <f t="shared" ca="1" si="391"/>
        <v>Yes</v>
      </c>
      <c r="AI360" s="26" t="str">
        <f t="shared" ca="1" si="391"/>
        <v>No</v>
      </c>
      <c r="AJ360" s="26" t="str">
        <f t="shared" ca="1" si="377"/>
        <v>Yes</v>
      </c>
      <c r="AK360" s="26" t="str">
        <f t="shared" ca="1" si="377"/>
        <v>No</v>
      </c>
      <c r="AL360" s="26" t="str">
        <f t="shared" ca="1" si="377"/>
        <v>No</v>
      </c>
      <c r="AM360" s="26">
        <f t="shared" ca="1" si="392"/>
        <v>8</v>
      </c>
      <c r="AN360" s="26">
        <f t="shared" ca="1" si="393"/>
        <v>3</v>
      </c>
      <c r="AT360" t="str">
        <f t="shared" ca="1" si="394"/>
        <v>Female</v>
      </c>
      <c r="AU360">
        <f t="shared" ca="1" si="395"/>
        <v>1654</v>
      </c>
      <c r="AV360">
        <f t="shared" ca="1" si="396"/>
        <v>2</v>
      </c>
      <c r="AW360">
        <f t="shared" ca="1" si="397"/>
        <v>30</v>
      </c>
      <c r="AX360">
        <f t="shared" ca="1" si="398"/>
        <v>6</v>
      </c>
      <c r="BB360" t="str">
        <f t="shared" ca="1" si="399"/>
        <v>ELUCS</v>
      </c>
      <c r="BC360" t="str">
        <f t="shared" ca="1" si="400"/>
        <v>Yes</v>
      </c>
      <c r="BD360" t="str">
        <f t="shared" ca="1" si="400"/>
        <v>Yes</v>
      </c>
      <c r="BG360" t="str">
        <f t="shared" ca="1" si="401"/>
        <v>No</v>
      </c>
      <c r="BH360">
        <f t="shared" ca="1" si="402"/>
        <v>35</v>
      </c>
      <c r="BI360">
        <f t="shared" ca="1" si="403"/>
        <v>-3</v>
      </c>
      <c r="BJ360">
        <f t="shared" ca="1" si="404"/>
        <v>19</v>
      </c>
      <c r="BK360" t="str">
        <f t="shared" si="405"/>
        <v/>
      </c>
      <c r="BL360" s="26">
        <f t="shared" ca="1" si="406"/>
        <v>21</v>
      </c>
      <c r="BO360" s="26" t="str">
        <f t="shared" ca="1" si="407"/>
        <v>Yes</v>
      </c>
      <c r="CD360" s="26" t="str">
        <f t="shared" ca="1" si="408"/>
        <v>No</v>
      </c>
      <c r="CE360" s="26" t="str">
        <f t="shared" ca="1" si="409"/>
        <v>NA</v>
      </c>
      <c r="CI360" s="31" t="str">
        <f t="shared" si="410"/>
        <v/>
      </c>
      <c r="CJ360" s="26" t="str">
        <f t="shared" ca="1" si="411"/>
        <v>NA</v>
      </c>
      <c r="CK360" s="26" t="str">
        <f t="shared" ca="1" si="412"/>
        <v>Yes</v>
      </c>
      <c r="DN360" s="26" t="str">
        <f t="shared" ca="1" si="413"/>
        <v>No</v>
      </c>
      <c r="DV360" t="str">
        <f t="shared" si="414"/>
        <v/>
      </c>
      <c r="DZ360" t="str">
        <f t="shared" si="415"/>
        <v/>
      </c>
      <c r="EA360" t="str">
        <f t="shared" si="416"/>
        <v/>
      </c>
      <c r="EB360" t="str">
        <f t="shared" si="417"/>
        <v/>
      </c>
      <c r="EC360" t="str">
        <f t="shared" si="418"/>
        <v/>
      </c>
      <c r="ED360" t="str">
        <f t="shared" si="419"/>
        <v/>
      </c>
      <c r="EE360" s="34" t="str">
        <f t="shared" si="420"/>
        <v/>
      </c>
      <c r="ER360" s="32" t="str">
        <f t="shared" si="421"/>
        <v/>
      </c>
      <c r="FA360" s="31" t="str">
        <f t="shared" si="422"/>
        <v/>
      </c>
      <c r="FM360" s="31" t="str">
        <f t="shared" si="423"/>
        <v/>
      </c>
      <c r="FQ360" s="26" t="s">
        <v>350</v>
      </c>
      <c r="FR360" s="39" t="str">
        <f t="shared" ca="1" si="424"/>
        <v>GPC</v>
      </c>
      <c r="GO360" t="str">
        <f t="shared" ca="1" si="425"/>
        <v/>
      </c>
      <c r="GP360" t="str">
        <f t="shared" si="426"/>
        <v/>
      </c>
      <c r="GS360" t="str">
        <f t="shared" ca="1" si="427"/>
        <v/>
      </c>
      <c r="GY360" t="str">
        <f t="shared" ca="1" si="428"/>
        <v/>
      </c>
      <c r="GZ360" t="str">
        <f t="shared" si="429"/>
        <v/>
      </c>
      <c r="HF360" t="str">
        <f t="shared" ca="1" si="430"/>
        <v/>
      </c>
      <c r="HG360" s="31" t="str">
        <f t="shared" si="431"/>
        <v/>
      </c>
      <c r="HM360" t="str">
        <f t="shared" ca="1" si="432"/>
        <v/>
      </c>
      <c r="HN360" t="str">
        <f t="shared" si="433"/>
        <v/>
      </c>
      <c r="HT360" t="str">
        <f t="shared" ca="1" si="434"/>
        <v/>
      </c>
      <c r="HU360" t="str">
        <f t="shared" si="435"/>
        <v/>
      </c>
      <c r="IA360" s="37" t="str">
        <f t="shared" ca="1" si="436"/>
        <v/>
      </c>
      <c r="IB360" t="str">
        <f t="shared" si="437"/>
        <v/>
      </c>
      <c r="IH360" s="37" t="str">
        <f t="shared" ca="1" si="438"/>
        <v/>
      </c>
      <c r="II360" t="str">
        <f t="shared" si="439"/>
        <v/>
      </c>
      <c r="JT360" s="26" t="str">
        <f t="shared" si="440"/>
        <v/>
      </c>
      <c r="JV360" t="str">
        <f t="shared" si="441"/>
        <v/>
      </c>
      <c r="KK360" t="str">
        <f t="shared" si="442"/>
        <v/>
      </c>
      <c r="KM360" s="31" t="str">
        <f t="shared" si="443"/>
        <v/>
      </c>
      <c r="KP360" s="38" t="str">
        <f t="shared" si="444"/>
        <v/>
      </c>
      <c r="KX360" t="str">
        <f t="shared" si="445"/>
        <v/>
      </c>
      <c r="KY360" t="str">
        <f t="shared" si="446"/>
        <v/>
      </c>
      <c r="LB360" t="str">
        <f t="shared" si="447"/>
        <v/>
      </c>
      <c r="LD360" t="str">
        <f t="shared" si="448"/>
        <v/>
      </c>
      <c r="LE360" t="str">
        <f t="shared" si="449"/>
        <v/>
      </c>
      <c r="LO360" t="str">
        <f t="shared" si="450"/>
        <v/>
      </c>
    </row>
    <row r="361" spans="1:327" ht="16" x14ac:dyDescent="0.2">
      <c r="A361" t="e">
        <f t="shared" ca="1" si="378"/>
        <v>#N/A</v>
      </c>
      <c r="E361" s="27" t="str">
        <f t="shared" ca="1" si="379"/>
        <v>Mar</v>
      </c>
      <c r="F361" s="27" t="str">
        <f t="shared" ca="1" si="380"/>
        <v>Apr</v>
      </c>
      <c r="G361" s="28" t="str">
        <f t="shared" ca="1" si="381"/>
        <v/>
      </c>
      <c r="H361" t="str">
        <f t="shared" si="382"/>
        <v/>
      </c>
      <c r="I361" s="26">
        <f t="shared" ca="1" si="383"/>
        <v>1</v>
      </c>
      <c r="L361" s="31" t="str">
        <f t="shared" si="384"/>
        <v/>
      </c>
      <c r="O361" s="26">
        <f t="shared" ca="1" si="385"/>
        <v>32</v>
      </c>
      <c r="P361" s="26" t="str">
        <f t="shared" ca="1" si="386"/>
        <v>No</v>
      </c>
      <c r="Q361" s="26" t="str">
        <f t="shared" ca="1" si="386"/>
        <v>Yes</v>
      </c>
      <c r="R361" s="26" t="str">
        <f t="shared" ca="1" si="386"/>
        <v>Yes</v>
      </c>
      <c r="S361" s="26" t="str">
        <f t="shared" ca="1" si="387"/>
        <v>Asian</v>
      </c>
      <c r="T361" s="26" t="str">
        <f t="shared" ca="1" si="388"/>
        <v>No</v>
      </c>
      <c r="U361" s="26">
        <f t="shared" ca="1" si="389"/>
        <v>3731</v>
      </c>
      <c r="X361" s="26" t="str">
        <f t="shared" ca="1" si="390"/>
        <v>Yes</v>
      </c>
      <c r="Y361" s="26" t="str">
        <f t="shared" ca="1" si="390"/>
        <v>No</v>
      </c>
      <c r="Z361" s="26" t="str">
        <f t="shared" ca="1" si="390"/>
        <v>No</v>
      </c>
      <c r="AA361" s="26" t="str">
        <f t="shared" ca="1" si="376"/>
        <v>Yes</v>
      </c>
      <c r="AB361" s="26" t="str">
        <f t="shared" ca="1" si="376"/>
        <v>No</v>
      </c>
      <c r="AG361" s="26" t="str">
        <f t="shared" ca="1" si="391"/>
        <v>Yes</v>
      </c>
      <c r="AH361" s="26" t="str">
        <f t="shared" ca="1" si="391"/>
        <v>Yes</v>
      </c>
      <c r="AI361" s="26" t="str">
        <f t="shared" ca="1" si="391"/>
        <v>No</v>
      </c>
      <c r="AJ361" s="26" t="str">
        <f t="shared" ca="1" si="377"/>
        <v>No</v>
      </c>
      <c r="AK361" s="26" t="str">
        <f t="shared" ca="1" si="377"/>
        <v>No</v>
      </c>
      <c r="AL361" s="26" t="str">
        <f t="shared" ca="1" si="377"/>
        <v>No</v>
      </c>
      <c r="AM361" s="26">
        <f t="shared" ca="1" si="392"/>
        <v>1</v>
      </c>
      <c r="AN361" s="26">
        <f t="shared" ca="1" si="393"/>
        <v>1</v>
      </c>
      <c r="AT361" t="str">
        <f t="shared" ca="1" si="394"/>
        <v>Female</v>
      </c>
      <c r="AU361">
        <f t="shared" ca="1" si="395"/>
        <v>1935</v>
      </c>
      <c r="AV361">
        <f t="shared" ca="1" si="396"/>
        <v>-1</v>
      </c>
      <c r="AW361">
        <f t="shared" ca="1" si="397"/>
        <v>36</v>
      </c>
      <c r="AX361">
        <f t="shared" ca="1" si="398"/>
        <v>0</v>
      </c>
      <c r="BB361" t="str">
        <f t="shared" ca="1" si="399"/>
        <v>INSTRUMENTAL</v>
      </c>
      <c r="BC361" t="str">
        <f t="shared" ca="1" si="400"/>
        <v>Yes</v>
      </c>
      <c r="BD361" t="str">
        <f t="shared" ca="1" si="400"/>
        <v>No</v>
      </c>
      <c r="BG361" t="str">
        <f t="shared" ca="1" si="401"/>
        <v>No</v>
      </c>
      <c r="BH361">
        <f t="shared" ca="1" si="402"/>
        <v>36</v>
      </c>
      <c r="BI361">
        <f t="shared" ca="1" si="403"/>
        <v>1</v>
      </c>
      <c r="BJ361">
        <f t="shared" ca="1" si="404"/>
        <v>20</v>
      </c>
      <c r="BK361" t="str">
        <f t="shared" si="405"/>
        <v/>
      </c>
      <c r="BL361" s="26">
        <f t="shared" ca="1" si="406"/>
        <v>22</v>
      </c>
      <c r="BO361" s="26" t="str">
        <f t="shared" ca="1" si="407"/>
        <v>Yes</v>
      </c>
      <c r="CD361" s="26" t="str">
        <f t="shared" ca="1" si="408"/>
        <v>No</v>
      </c>
      <c r="CE361" s="26" t="str">
        <f t="shared" ca="1" si="409"/>
        <v>NA</v>
      </c>
      <c r="CI361" s="31" t="str">
        <f t="shared" si="410"/>
        <v/>
      </c>
      <c r="CJ361" s="26" t="str">
        <f t="shared" ca="1" si="411"/>
        <v>NA</v>
      </c>
      <c r="CK361" s="26" t="str">
        <f t="shared" ca="1" si="412"/>
        <v>NA</v>
      </c>
      <c r="DN361" s="26" t="str">
        <f t="shared" ca="1" si="413"/>
        <v>No</v>
      </c>
      <c r="DV361" t="str">
        <f t="shared" si="414"/>
        <v/>
      </c>
      <c r="DZ361" t="str">
        <f t="shared" si="415"/>
        <v/>
      </c>
      <c r="EA361" t="str">
        <f t="shared" si="416"/>
        <v/>
      </c>
      <c r="EB361" t="str">
        <f t="shared" si="417"/>
        <v/>
      </c>
      <c r="EC361" t="str">
        <f t="shared" si="418"/>
        <v/>
      </c>
      <c r="ED361" t="str">
        <f t="shared" si="419"/>
        <v/>
      </c>
      <c r="EE361" s="34" t="str">
        <f t="shared" si="420"/>
        <v/>
      </c>
      <c r="ER361" s="32" t="str">
        <f t="shared" si="421"/>
        <v/>
      </c>
      <c r="FA361" s="31" t="str">
        <f t="shared" si="422"/>
        <v/>
      </c>
      <c r="FM361" s="31" t="str">
        <f t="shared" si="423"/>
        <v/>
      </c>
      <c r="FQ361" s="26" t="s">
        <v>350</v>
      </c>
      <c r="FR361" s="39" t="str">
        <f t="shared" ca="1" si="424"/>
        <v>GNB</v>
      </c>
      <c r="GO361" t="str">
        <f t="shared" ca="1" si="425"/>
        <v/>
      </c>
      <c r="GP361" t="str">
        <f t="shared" si="426"/>
        <v/>
      </c>
      <c r="GS361" t="str">
        <f t="shared" ca="1" si="427"/>
        <v/>
      </c>
      <c r="GY361" t="str">
        <f t="shared" ca="1" si="428"/>
        <v/>
      </c>
      <c r="GZ361" t="str">
        <f t="shared" si="429"/>
        <v/>
      </c>
      <c r="HF361" t="str">
        <f t="shared" ca="1" si="430"/>
        <v/>
      </c>
      <c r="HG361" s="31" t="str">
        <f t="shared" si="431"/>
        <v/>
      </c>
      <c r="HM361" t="str">
        <f t="shared" ca="1" si="432"/>
        <v/>
      </c>
      <c r="HN361" t="str">
        <f t="shared" si="433"/>
        <v/>
      </c>
      <c r="HT361" t="str">
        <f t="shared" ca="1" si="434"/>
        <v/>
      </c>
      <c r="HU361" t="str">
        <f t="shared" si="435"/>
        <v/>
      </c>
      <c r="IA361" s="37" t="str">
        <f t="shared" ca="1" si="436"/>
        <v/>
      </c>
      <c r="IB361" t="str">
        <f t="shared" si="437"/>
        <v/>
      </c>
      <c r="IH361" s="37" t="str">
        <f t="shared" ca="1" si="438"/>
        <v/>
      </c>
      <c r="II361" t="str">
        <f t="shared" si="439"/>
        <v/>
      </c>
      <c r="JT361" s="26" t="str">
        <f t="shared" si="440"/>
        <v/>
      </c>
      <c r="JV361" t="str">
        <f t="shared" si="441"/>
        <v/>
      </c>
      <c r="KK361" t="str">
        <f t="shared" si="442"/>
        <v/>
      </c>
      <c r="KM361" s="31" t="str">
        <f t="shared" si="443"/>
        <v/>
      </c>
      <c r="KP361" s="38" t="str">
        <f t="shared" si="444"/>
        <v/>
      </c>
      <c r="KX361" t="str">
        <f t="shared" si="445"/>
        <v/>
      </c>
      <c r="KY361" t="str">
        <f t="shared" si="446"/>
        <v/>
      </c>
      <c r="LB361" t="str">
        <f t="shared" si="447"/>
        <v/>
      </c>
      <c r="LD361" t="str">
        <f t="shared" si="448"/>
        <v/>
      </c>
      <c r="LE361" t="str">
        <f t="shared" si="449"/>
        <v/>
      </c>
      <c r="LO361" t="str">
        <f t="shared" si="450"/>
        <v/>
      </c>
    </row>
    <row r="362" spans="1:327" ht="16" x14ac:dyDescent="0.2">
      <c r="A362" t="e">
        <f t="shared" ca="1" si="378"/>
        <v>#N/A</v>
      </c>
      <c r="E362" s="27" t="str">
        <f t="shared" ca="1" si="379"/>
        <v>Nov</v>
      </c>
      <c r="F362" s="27" t="str">
        <f t="shared" ca="1" si="380"/>
        <v>Jan</v>
      </c>
      <c r="G362" s="28" t="str">
        <f t="shared" ca="1" si="381"/>
        <v/>
      </c>
      <c r="H362" t="str">
        <f t="shared" si="382"/>
        <v/>
      </c>
      <c r="I362" s="26">
        <f t="shared" ca="1" si="383"/>
        <v>29</v>
      </c>
      <c r="L362" s="31" t="str">
        <f t="shared" si="384"/>
        <v/>
      </c>
      <c r="O362" s="26">
        <f t="shared" ca="1" si="385"/>
        <v>19</v>
      </c>
      <c r="P362" s="26" t="str">
        <f t="shared" ca="1" si="386"/>
        <v>Yes</v>
      </c>
      <c r="Q362" s="26" t="str">
        <f t="shared" ca="1" si="386"/>
        <v>Yes</v>
      </c>
      <c r="R362" s="26" t="str">
        <f t="shared" ca="1" si="386"/>
        <v>Yes</v>
      </c>
      <c r="S362" s="26" t="str">
        <f t="shared" ca="1" si="387"/>
        <v>Eskimo</v>
      </c>
      <c r="T362" s="26" t="str">
        <f t="shared" ca="1" si="388"/>
        <v>No</v>
      </c>
      <c r="U362" s="26">
        <f t="shared" ca="1" si="389"/>
        <v>3273</v>
      </c>
      <c r="X362" s="26" t="str">
        <f t="shared" ca="1" si="390"/>
        <v>No</v>
      </c>
      <c r="Y362" s="26" t="str">
        <f t="shared" ca="1" si="390"/>
        <v>Yes</v>
      </c>
      <c r="Z362" s="26" t="str">
        <f t="shared" ca="1" si="390"/>
        <v>No</v>
      </c>
      <c r="AA362" s="26" t="str">
        <f t="shared" ca="1" si="376"/>
        <v>No</v>
      </c>
      <c r="AB362" s="26" t="str">
        <f t="shared" ca="1" si="376"/>
        <v>Yes</v>
      </c>
      <c r="AG362" s="26" t="str">
        <f t="shared" ca="1" si="391"/>
        <v>No</v>
      </c>
      <c r="AH362" s="26" t="str">
        <f t="shared" ca="1" si="391"/>
        <v>No</v>
      </c>
      <c r="AI362" s="26" t="str">
        <f t="shared" ca="1" si="391"/>
        <v>Yes</v>
      </c>
      <c r="AJ362" s="26" t="str">
        <f t="shared" ca="1" si="377"/>
        <v>No</v>
      </c>
      <c r="AK362" s="26" t="str">
        <f t="shared" ca="1" si="377"/>
        <v>Yes</v>
      </c>
      <c r="AL362" s="26" t="str">
        <f t="shared" ca="1" si="377"/>
        <v>No</v>
      </c>
      <c r="AM362" s="26">
        <f t="shared" ca="1" si="392"/>
        <v>4</v>
      </c>
      <c r="AN362" s="26">
        <f t="shared" ca="1" si="393"/>
        <v>2</v>
      </c>
      <c r="AT362" t="str">
        <f t="shared" ca="1" si="394"/>
        <v>Female</v>
      </c>
      <c r="AU362">
        <f t="shared" ca="1" si="395"/>
        <v>2487</v>
      </c>
      <c r="AV362">
        <f t="shared" ca="1" si="396"/>
        <v>-3</v>
      </c>
      <c r="AW362">
        <f t="shared" ca="1" si="397"/>
        <v>27</v>
      </c>
      <c r="AX362">
        <f t="shared" ca="1" si="398"/>
        <v>2</v>
      </c>
      <c r="BB362" t="str">
        <f t="shared" ca="1" si="399"/>
        <v>Vaginal</v>
      </c>
      <c r="BC362" t="str">
        <f t="shared" ca="1" si="400"/>
        <v>No</v>
      </c>
      <c r="BD362" t="str">
        <f t="shared" ca="1" si="400"/>
        <v>Yes</v>
      </c>
      <c r="BG362" t="str">
        <f t="shared" ca="1" si="401"/>
        <v>No</v>
      </c>
      <c r="BH362">
        <f t="shared" ca="1" si="402"/>
        <v>36</v>
      </c>
      <c r="BI362">
        <f t="shared" ca="1" si="403"/>
        <v>-12</v>
      </c>
      <c r="BJ362">
        <f t="shared" ca="1" si="404"/>
        <v>17</v>
      </c>
      <c r="BK362" t="str">
        <f t="shared" si="405"/>
        <v/>
      </c>
      <c r="BL362" s="26">
        <f t="shared" ca="1" si="406"/>
        <v>19</v>
      </c>
      <c r="BO362" s="26" t="str">
        <f t="shared" ca="1" si="407"/>
        <v>Yes</v>
      </c>
      <c r="CD362" s="26" t="str">
        <f t="shared" ca="1" si="408"/>
        <v>Yes</v>
      </c>
      <c r="CE362" s="26" t="str">
        <f t="shared" ca="1" si="409"/>
        <v>LMA</v>
      </c>
      <c r="CI362" s="31" t="str">
        <f t="shared" si="410"/>
        <v/>
      </c>
      <c r="CJ362" s="26" t="str">
        <f t="shared" ca="1" si="411"/>
        <v>OT</v>
      </c>
      <c r="CK362" s="26" t="str">
        <f t="shared" ca="1" si="412"/>
        <v>Yes</v>
      </c>
      <c r="DN362" s="26" t="str">
        <f t="shared" ca="1" si="413"/>
        <v>No</v>
      </c>
      <c r="DV362" t="str">
        <f t="shared" si="414"/>
        <v/>
      </c>
      <c r="DZ362" t="str">
        <f t="shared" si="415"/>
        <v/>
      </c>
      <c r="EA362" t="str">
        <f t="shared" si="416"/>
        <v/>
      </c>
      <c r="EB362" t="str">
        <f t="shared" si="417"/>
        <v/>
      </c>
      <c r="EC362" t="str">
        <f t="shared" si="418"/>
        <v/>
      </c>
      <c r="ED362" t="str">
        <f t="shared" si="419"/>
        <v/>
      </c>
      <c r="EE362" s="34" t="str">
        <f t="shared" si="420"/>
        <v/>
      </c>
      <c r="ER362" s="32" t="str">
        <f t="shared" si="421"/>
        <v/>
      </c>
      <c r="FA362" s="31" t="str">
        <f t="shared" si="422"/>
        <v/>
      </c>
      <c r="FM362" s="31" t="str">
        <f t="shared" si="423"/>
        <v/>
      </c>
      <c r="FQ362" s="26" t="s">
        <v>349</v>
      </c>
      <c r="FR362" s="39" t="str">
        <f t="shared" ca="1" si="424"/>
        <v>NA</v>
      </c>
      <c r="GO362" t="str">
        <f t="shared" ca="1" si="425"/>
        <v/>
      </c>
      <c r="GP362" t="str">
        <f t="shared" si="426"/>
        <v/>
      </c>
      <c r="GS362" t="str">
        <f t="shared" ca="1" si="427"/>
        <v/>
      </c>
      <c r="GY362" t="str">
        <f t="shared" ca="1" si="428"/>
        <v/>
      </c>
      <c r="GZ362" t="str">
        <f t="shared" si="429"/>
        <v/>
      </c>
      <c r="HF362" t="str">
        <f t="shared" ca="1" si="430"/>
        <v/>
      </c>
      <c r="HG362" s="31" t="str">
        <f t="shared" si="431"/>
        <v/>
      </c>
      <c r="HM362" t="str">
        <f t="shared" ca="1" si="432"/>
        <v/>
      </c>
      <c r="HN362" t="str">
        <f t="shared" si="433"/>
        <v/>
      </c>
      <c r="HT362" t="str">
        <f t="shared" ca="1" si="434"/>
        <v/>
      </c>
      <c r="HU362" t="str">
        <f t="shared" si="435"/>
        <v/>
      </c>
      <c r="IA362" s="37" t="str">
        <f t="shared" ca="1" si="436"/>
        <v/>
      </c>
      <c r="IB362" t="str">
        <f t="shared" si="437"/>
        <v/>
      </c>
      <c r="IH362" s="37" t="str">
        <f t="shared" ca="1" si="438"/>
        <v/>
      </c>
      <c r="II362" t="str">
        <f t="shared" si="439"/>
        <v/>
      </c>
      <c r="JT362" s="26" t="str">
        <f t="shared" si="440"/>
        <v/>
      </c>
      <c r="JV362" t="str">
        <f t="shared" si="441"/>
        <v/>
      </c>
      <c r="KK362" t="str">
        <f t="shared" si="442"/>
        <v/>
      </c>
      <c r="KM362" s="31" t="str">
        <f t="shared" si="443"/>
        <v/>
      </c>
      <c r="KP362" s="38" t="str">
        <f t="shared" si="444"/>
        <v/>
      </c>
      <c r="KX362" t="str">
        <f t="shared" si="445"/>
        <v/>
      </c>
      <c r="KY362" t="str">
        <f t="shared" si="446"/>
        <v/>
      </c>
      <c r="LB362" t="str">
        <f t="shared" si="447"/>
        <v/>
      </c>
      <c r="LD362" t="str">
        <f t="shared" si="448"/>
        <v/>
      </c>
      <c r="LE362" t="str">
        <f t="shared" si="449"/>
        <v/>
      </c>
      <c r="LO362" t="str">
        <f t="shared" si="450"/>
        <v/>
      </c>
    </row>
    <row r="363" spans="1:327" ht="16" x14ac:dyDescent="0.2">
      <c r="A363" t="e">
        <f t="shared" ca="1" si="378"/>
        <v>#N/A</v>
      </c>
      <c r="E363" s="27" t="str">
        <f t="shared" ca="1" si="379"/>
        <v>Feb</v>
      </c>
      <c r="F363" s="27" t="str">
        <f t="shared" ca="1" si="380"/>
        <v>Oct</v>
      </c>
      <c r="G363" s="28" t="str">
        <f t="shared" ca="1" si="381"/>
        <v/>
      </c>
      <c r="H363" t="str">
        <f t="shared" si="382"/>
        <v/>
      </c>
      <c r="I363" s="26">
        <f t="shared" ca="1" si="383"/>
        <v>98</v>
      </c>
      <c r="L363" s="31" t="str">
        <f t="shared" si="384"/>
        <v/>
      </c>
      <c r="O363" s="26">
        <f t="shared" ca="1" si="385"/>
        <v>43</v>
      </c>
      <c r="P363" s="26" t="str">
        <f t="shared" ca="1" si="386"/>
        <v>Yes</v>
      </c>
      <c r="Q363" s="26" t="str">
        <f t="shared" ca="1" si="386"/>
        <v>No</v>
      </c>
      <c r="R363" s="26" t="str">
        <f t="shared" ca="1" si="386"/>
        <v>No</v>
      </c>
      <c r="S363" s="26" t="str">
        <f t="shared" ca="1" si="387"/>
        <v>Hispanic</v>
      </c>
      <c r="T363" s="26" t="str">
        <f t="shared" ca="1" si="388"/>
        <v>Yes</v>
      </c>
      <c r="U363" s="26">
        <f t="shared" ca="1" si="389"/>
        <v>3199</v>
      </c>
      <c r="X363" s="26" t="str">
        <f t="shared" ca="1" si="390"/>
        <v>No</v>
      </c>
      <c r="Y363" s="26" t="str">
        <f t="shared" ca="1" si="390"/>
        <v>Yes</v>
      </c>
      <c r="Z363" s="26" t="str">
        <f t="shared" ca="1" si="390"/>
        <v>No</v>
      </c>
      <c r="AA363" s="26" t="str">
        <f t="shared" ca="1" si="376"/>
        <v>No</v>
      </c>
      <c r="AB363" s="26" t="str">
        <f t="shared" ca="1" si="376"/>
        <v>No</v>
      </c>
      <c r="AG363" s="26" t="str">
        <f t="shared" ca="1" si="391"/>
        <v>Yes</v>
      </c>
      <c r="AH363" s="26" t="str">
        <f t="shared" ca="1" si="391"/>
        <v>No</v>
      </c>
      <c r="AI363" s="26" t="str">
        <f t="shared" ca="1" si="391"/>
        <v>No</v>
      </c>
      <c r="AJ363" s="26" t="str">
        <f t="shared" ca="1" si="377"/>
        <v>No</v>
      </c>
      <c r="AK363" s="26" t="str">
        <f t="shared" ca="1" si="377"/>
        <v>Yes</v>
      </c>
      <c r="AL363" s="26" t="str">
        <f t="shared" ca="1" si="377"/>
        <v>No</v>
      </c>
      <c r="AM363" s="26">
        <f t="shared" ca="1" si="392"/>
        <v>2</v>
      </c>
      <c r="AN363" s="26">
        <f t="shared" ca="1" si="393"/>
        <v>1</v>
      </c>
      <c r="AT363" t="str">
        <f t="shared" ca="1" si="394"/>
        <v>Male</v>
      </c>
      <c r="AU363">
        <f t="shared" ca="1" si="395"/>
        <v>2484</v>
      </c>
      <c r="AV363">
        <f t="shared" ca="1" si="396"/>
        <v>2</v>
      </c>
      <c r="AW363">
        <f t="shared" ca="1" si="397"/>
        <v>27</v>
      </c>
      <c r="AX363">
        <f t="shared" ca="1" si="398"/>
        <v>1</v>
      </c>
      <c r="BB363" t="str">
        <f t="shared" ca="1" si="399"/>
        <v>ELUCS</v>
      </c>
      <c r="BC363" t="str">
        <f t="shared" ca="1" si="400"/>
        <v>Yes</v>
      </c>
      <c r="BD363" t="str">
        <f t="shared" ca="1" si="400"/>
        <v>Yes</v>
      </c>
      <c r="BG363" t="str">
        <f t="shared" ca="1" si="401"/>
        <v>No</v>
      </c>
      <c r="BH363">
        <f t="shared" ca="1" si="402"/>
        <v>36</v>
      </c>
      <c r="BI363">
        <f t="shared" ca="1" si="403"/>
        <v>3</v>
      </c>
      <c r="BJ363">
        <f t="shared" ca="1" si="404"/>
        <v>14</v>
      </c>
      <c r="BK363" t="str">
        <f t="shared" si="405"/>
        <v/>
      </c>
      <c r="BL363" s="26">
        <f t="shared" ca="1" si="406"/>
        <v>16</v>
      </c>
      <c r="BO363" s="26" t="str">
        <f t="shared" ca="1" si="407"/>
        <v>Yes</v>
      </c>
      <c r="CD363" s="26" t="str">
        <f t="shared" ca="1" si="408"/>
        <v>Yes</v>
      </c>
      <c r="CE363" s="26" t="str">
        <f t="shared" ca="1" si="409"/>
        <v>MIST</v>
      </c>
      <c r="CI363" s="31" t="str">
        <f t="shared" si="410"/>
        <v/>
      </c>
      <c r="CJ363" s="26" t="str">
        <f t="shared" ca="1" si="411"/>
        <v>BS</v>
      </c>
      <c r="CK363" s="26" t="str">
        <f t="shared" ca="1" si="412"/>
        <v>No</v>
      </c>
      <c r="DN363" s="26" t="str">
        <f t="shared" ca="1" si="413"/>
        <v>No</v>
      </c>
      <c r="DV363" t="str">
        <f t="shared" si="414"/>
        <v/>
      </c>
      <c r="DZ363" t="str">
        <f t="shared" si="415"/>
        <v/>
      </c>
      <c r="EA363" t="str">
        <f t="shared" si="416"/>
        <v/>
      </c>
      <c r="EB363" t="str">
        <f t="shared" si="417"/>
        <v/>
      </c>
      <c r="EC363" t="str">
        <f t="shared" si="418"/>
        <v/>
      </c>
      <c r="ED363" t="str">
        <f t="shared" si="419"/>
        <v/>
      </c>
      <c r="EE363" s="34" t="str">
        <f t="shared" si="420"/>
        <v/>
      </c>
      <c r="ER363" s="32" t="str">
        <f t="shared" si="421"/>
        <v/>
      </c>
      <c r="FA363" s="31" t="str">
        <f t="shared" si="422"/>
        <v/>
      </c>
      <c r="FM363" s="31" t="str">
        <f t="shared" si="423"/>
        <v/>
      </c>
      <c r="FQ363" s="26" t="s">
        <v>349</v>
      </c>
      <c r="FR363" s="39" t="str">
        <f t="shared" ca="1" si="424"/>
        <v>NA</v>
      </c>
      <c r="GO363" t="str">
        <f t="shared" ca="1" si="425"/>
        <v/>
      </c>
      <c r="GP363" t="str">
        <f t="shared" si="426"/>
        <v/>
      </c>
      <c r="GS363" t="str">
        <f t="shared" ca="1" si="427"/>
        <v/>
      </c>
      <c r="GY363" t="str">
        <f t="shared" ca="1" si="428"/>
        <v/>
      </c>
      <c r="GZ363" t="str">
        <f t="shared" si="429"/>
        <v/>
      </c>
      <c r="HF363" t="str">
        <f t="shared" ca="1" si="430"/>
        <v/>
      </c>
      <c r="HG363" s="31" t="str">
        <f t="shared" si="431"/>
        <v/>
      </c>
      <c r="HM363" t="str">
        <f t="shared" ca="1" si="432"/>
        <v/>
      </c>
      <c r="HN363" t="str">
        <f t="shared" si="433"/>
        <v/>
      </c>
      <c r="HT363" t="str">
        <f t="shared" ca="1" si="434"/>
        <v/>
      </c>
      <c r="HU363" t="str">
        <f t="shared" si="435"/>
        <v/>
      </c>
      <c r="IA363" s="37" t="str">
        <f t="shared" ca="1" si="436"/>
        <v/>
      </c>
      <c r="IB363" t="str">
        <f t="shared" si="437"/>
        <v/>
      </c>
      <c r="IH363" s="37" t="str">
        <f t="shared" ca="1" si="438"/>
        <v/>
      </c>
      <c r="II363" t="str">
        <f t="shared" si="439"/>
        <v/>
      </c>
      <c r="JT363" s="26" t="str">
        <f t="shared" si="440"/>
        <v/>
      </c>
      <c r="JV363" t="str">
        <f t="shared" si="441"/>
        <v/>
      </c>
      <c r="KK363" t="str">
        <f t="shared" si="442"/>
        <v/>
      </c>
      <c r="KM363" s="31" t="str">
        <f t="shared" si="443"/>
        <v/>
      </c>
      <c r="KP363" s="38" t="str">
        <f t="shared" si="444"/>
        <v/>
      </c>
      <c r="KX363" t="str">
        <f t="shared" si="445"/>
        <v/>
      </c>
      <c r="KY363" t="str">
        <f t="shared" si="446"/>
        <v/>
      </c>
      <c r="LB363" t="str">
        <f t="shared" si="447"/>
        <v/>
      </c>
      <c r="LD363" t="str">
        <f t="shared" si="448"/>
        <v/>
      </c>
      <c r="LE363" t="str">
        <f t="shared" si="449"/>
        <v/>
      </c>
      <c r="LO363" t="str">
        <f t="shared" si="450"/>
        <v/>
      </c>
    </row>
    <row r="364" spans="1:327" ht="16" x14ac:dyDescent="0.2">
      <c r="A364" t="e">
        <f t="shared" ca="1" si="378"/>
        <v>#N/A</v>
      </c>
      <c r="E364" s="27" t="str">
        <f t="shared" ca="1" si="379"/>
        <v>Nov</v>
      </c>
      <c r="F364" s="27" t="str">
        <f t="shared" ca="1" si="380"/>
        <v>Nov</v>
      </c>
      <c r="G364" s="28" t="str">
        <f t="shared" ca="1" si="381"/>
        <v/>
      </c>
      <c r="H364" t="str">
        <f t="shared" si="382"/>
        <v/>
      </c>
      <c r="I364" s="26">
        <f t="shared" ca="1" si="383"/>
        <v>31</v>
      </c>
      <c r="L364" s="31" t="str">
        <f t="shared" si="384"/>
        <v/>
      </c>
      <c r="O364" s="26">
        <f t="shared" ca="1" si="385"/>
        <v>23</v>
      </c>
      <c r="P364" s="26" t="str">
        <f t="shared" ca="1" si="386"/>
        <v>Yes</v>
      </c>
      <c r="Q364" s="26" t="str">
        <f t="shared" ca="1" si="386"/>
        <v>Yes</v>
      </c>
      <c r="R364" s="26" t="str">
        <f t="shared" ca="1" si="386"/>
        <v>Yes</v>
      </c>
      <c r="S364" s="26" t="str">
        <f t="shared" ca="1" si="387"/>
        <v>Eskimo</v>
      </c>
      <c r="T364" s="26" t="str">
        <f t="shared" ca="1" si="388"/>
        <v>Yes</v>
      </c>
      <c r="U364" s="26">
        <f t="shared" ca="1" si="389"/>
        <v>3592</v>
      </c>
      <c r="X364" s="26" t="str">
        <f t="shared" ca="1" si="390"/>
        <v>Yes</v>
      </c>
      <c r="Y364" s="26" t="str">
        <f t="shared" ca="1" si="390"/>
        <v>No</v>
      </c>
      <c r="Z364" s="26" t="str">
        <f t="shared" ca="1" si="390"/>
        <v>Yes</v>
      </c>
      <c r="AA364" s="26" t="str">
        <f t="shared" ca="1" si="376"/>
        <v>Yes</v>
      </c>
      <c r="AB364" s="26" t="str">
        <f t="shared" ca="1" si="376"/>
        <v>No</v>
      </c>
      <c r="AG364" s="26" t="str">
        <f t="shared" ca="1" si="391"/>
        <v>No</v>
      </c>
      <c r="AH364" s="26" t="str">
        <f t="shared" ca="1" si="391"/>
        <v>Yes</v>
      </c>
      <c r="AI364" s="26" t="str">
        <f t="shared" ca="1" si="391"/>
        <v>Yes</v>
      </c>
      <c r="AJ364" s="26" t="str">
        <f t="shared" ca="1" si="377"/>
        <v>Yes</v>
      </c>
      <c r="AK364" s="26" t="str">
        <f t="shared" ca="1" si="377"/>
        <v>No</v>
      </c>
      <c r="AL364" s="26" t="str">
        <f t="shared" ca="1" si="377"/>
        <v>Yes</v>
      </c>
      <c r="AM364" s="26">
        <f t="shared" ca="1" si="392"/>
        <v>5</v>
      </c>
      <c r="AN364" s="26">
        <f t="shared" ca="1" si="393"/>
        <v>3</v>
      </c>
      <c r="AT364" t="str">
        <f t="shared" ca="1" si="394"/>
        <v>Female</v>
      </c>
      <c r="AU364">
        <f t="shared" ca="1" si="395"/>
        <v>1555</v>
      </c>
      <c r="AV364">
        <f t="shared" ca="1" si="396"/>
        <v>-2</v>
      </c>
      <c r="AW364">
        <f t="shared" ca="1" si="397"/>
        <v>28</v>
      </c>
      <c r="AX364">
        <f t="shared" ca="1" si="398"/>
        <v>2</v>
      </c>
      <c r="BB364" t="str">
        <f t="shared" ca="1" si="399"/>
        <v>Vaginal</v>
      </c>
      <c r="BC364" t="str">
        <f t="shared" ca="1" si="400"/>
        <v>Yes</v>
      </c>
      <c r="BD364" t="str">
        <f t="shared" ca="1" si="400"/>
        <v>Yes</v>
      </c>
      <c r="BG364" t="str">
        <f t="shared" ca="1" si="401"/>
        <v>Yes</v>
      </c>
      <c r="BH364">
        <f t="shared" ca="1" si="402"/>
        <v>38</v>
      </c>
      <c r="BI364">
        <f t="shared" ca="1" si="403"/>
        <v>0</v>
      </c>
      <c r="BJ364">
        <f t="shared" ca="1" si="404"/>
        <v>16</v>
      </c>
      <c r="BK364" t="str">
        <f t="shared" si="405"/>
        <v/>
      </c>
      <c r="BL364" s="26">
        <f t="shared" ca="1" si="406"/>
        <v>18</v>
      </c>
      <c r="BO364" s="26" t="str">
        <f t="shared" ca="1" si="407"/>
        <v>Yes</v>
      </c>
      <c r="CD364" s="26" t="str">
        <f t="shared" ca="1" si="408"/>
        <v>Yes</v>
      </c>
      <c r="CE364" s="26" t="str">
        <f t="shared" ca="1" si="409"/>
        <v>LMA</v>
      </c>
      <c r="CI364" s="31" t="str">
        <f t="shared" si="410"/>
        <v/>
      </c>
      <c r="CJ364" s="26" t="str">
        <f t="shared" ca="1" si="411"/>
        <v>OT</v>
      </c>
      <c r="CK364" s="26" t="str">
        <f t="shared" ca="1" si="412"/>
        <v>No</v>
      </c>
      <c r="DN364" s="26" t="str">
        <f t="shared" ca="1" si="413"/>
        <v>No</v>
      </c>
      <c r="DV364" t="str">
        <f t="shared" si="414"/>
        <v/>
      </c>
      <c r="DZ364" t="str">
        <f t="shared" si="415"/>
        <v/>
      </c>
      <c r="EA364" t="str">
        <f t="shared" si="416"/>
        <v/>
      </c>
      <c r="EB364" t="str">
        <f t="shared" si="417"/>
        <v/>
      </c>
      <c r="EC364" t="str">
        <f t="shared" si="418"/>
        <v/>
      </c>
      <c r="ED364" t="str">
        <f t="shared" si="419"/>
        <v/>
      </c>
      <c r="EE364" s="34" t="str">
        <f t="shared" si="420"/>
        <v/>
      </c>
      <c r="ER364" s="32" t="str">
        <f t="shared" si="421"/>
        <v/>
      </c>
      <c r="FA364" s="31" t="str">
        <f t="shared" si="422"/>
        <v/>
      </c>
      <c r="FM364" s="31" t="str">
        <f t="shared" si="423"/>
        <v/>
      </c>
      <c r="FQ364" s="26" t="s">
        <v>349</v>
      </c>
      <c r="FR364" s="39" t="str">
        <f t="shared" ca="1" si="424"/>
        <v>NA</v>
      </c>
      <c r="GO364" t="str">
        <f t="shared" ca="1" si="425"/>
        <v/>
      </c>
      <c r="GP364" t="str">
        <f t="shared" si="426"/>
        <v/>
      </c>
      <c r="GS364" t="str">
        <f t="shared" ca="1" si="427"/>
        <v/>
      </c>
      <c r="GY364" t="str">
        <f t="shared" ca="1" si="428"/>
        <v/>
      </c>
      <c r="GZ364" t="str">
        <f t="shared" si="429"/>
        <v/>
      </c>
      <c r="HF364" t="str">
        <f t="shared" ca="1" si="430"/>
        <v/>
      </c>
      <c r="HG364" s="31" t="str">
        <f t="shared" si="431"/>
        <v/>
      </c>
      <c r="HM364" t="str">
        <f t="shared" ca="1" si="432"/>
        <v/>
      </c>
      <c r="HN364" t="str">
        <f t="shared" si="433"/>
        <v/>
      </c>
      <c r="HT364" t="str">
        <f t="shared" ca="1" si="434"/>
        <v/>
      </c>
      <c r="HU364" t="str">
        <f t="shared" si="435"/>
        <v/>
      </c>
      <c r="IA364" s="37" t="str">
        <f t="shared" ca="1" si="436"/>
        <v/>
      </c>
      <c r="IB364" t="str">
        <f t="shared" si="437"/>
        <v/>
      </c>
      <c r="IH364" s="37" t="str">
        <f t="shared" ca="1" si="438"/>
        <v/>
      </c>
      <c r="II364" t="str">
        <f t="shared" si="439"/>
        <v/>
      </c>
      <c r="JT364" s="26" t="str">
        <f t="shared" si="440"/>
        <v/>
      </c>
      <c r="JV364" t="str">
        <f t="shared" si="441"/>
        <v/>
      </c>
      <c r="KK364" t="str">
        <f t="shared" si="442"/>
        <v/>
      </c>
      <c r="KM364" s="31" t="str">
        <f t="shared" si="443"/>
        <v/>
      </c>
      <c r="KP364" s="38" t="str">
        <f t="shared" si="444"/>
        <v/>
      </c>
      <c r="KX364" t="str">
        <f t="shared" si="445"/>
        <v/>
      </c>
      <c r="KY364" t="str">
        <f t="shared" si="446"/>
        <v/>
      </c>
      <c r="LB364" t="str">
        <f t="shared" si="447"/>
        <v/>
      </c>
      <c r="LD364" t="str">
        <f t="shared" si="448"/>
        <v/>
      </c>
      <c r="LE364" t="str">
        <f t="shared" si="449"/>
        <v/>
      </c>
      <c r="LO364" t="str">
        <f t="shared" si="450"/>
        <v/>
      </c>
    </row>
    <row r="365" spans="1:327" ht="16" x14ac:dyDescent="0.2">
      <c r="A365" t="e">
        <f t="shared" ca="1" si="378"/>
        <v>#N/A</v>
      </c>
      <c r="E365" s="27" t="str">
        <f t="shared" ca="1" si="379"/>
        <v>Jan</v>
      </c>
      <c r="F365" s="27" t="str">
        <f t="shared" ca="1" si="380"/>
        <v>Jul</v>
      </c>
      <c r="G365" s="28" t="str">
        <f t="shared" ca="1" si="381"/>
        <v/>
      </c>
      <c r="H365" t="str">
        <f t="shared" si="382"/>
        <v/>
      </c>
      <c r="I365" s="26">
        <f t="shared" ca="1" si="383"/>
        <v>14</v>
      </c>
      <c r="L365" s="31" t="str">
        <f t="shared" si="384"/>
        <v/>
      </c>
      <c r="O365" s="26">
        <f t="shared" ca="1" si="385"/>
        <v>33</v>
      </c>
      <c r="P365" s="26" t="str">
        <f t="shared" ca="1" si="386"/>
        <v>No</v>
      </c>
      <c r="Q365" s="26" t="str">
        <f t="shared" ca="1" si="386"/>
        <v>Yes</v>
      </c>
      <c r="R365" s="26" t="str">
        <f t="shared" ca="1" si="386"/>
        <v>No</v>
      </c>
      <c r="S365" s="26" t="str">
        <f t="shared" ca="1" si="387"/>
        <v>Caucasian</v>
      </c>
      <c r="T365" s="26" t="str">
        <f t="shared" ca="1" si="388"/>
        <v>No</v>
      </c>
      <c r="U365" s="26">
        <f t="shared" ca="1" si="389"/>
        <v>3789</v>
      </c>
      <c r="X365" s="26" t="str">
        <f t="shared" ca="1" si="390"/>
        <v>No</v>
      </c>
      <c r="Y365" s="26" t="str">
        <f t="shared" ca="1" si="390"/>
        <v>No</v>
      </c>
      <c r="Z365" s="26" t="str">
        <f t="shared" ca="1" si="390"/>
        <v>No</v>
      </c>
      <c r="AA365" s="26" t="str">
        <f t="shared" ca="1" si="376"/>
        <v>Yes</v>
      </c>
      <c r="AB365" s="26" t="str">
        <f t="shared" ca="1" si="376"/>
        <v>No</v>
      </c>
      <c r="AG365" s="26" t="str">
        <f t="shared" ca="1" si="391"/>
        <v>No</v>
      </c>
      <c r="AH365" s="26" t="str">
        <f t="shared" ca="1" si="391"/>
        <v>Yes</v>
      </c>
      <c r="AI365" s="26" t="str">
        <f t="shared" ca="1" si="391"/>
        <v>Yes</v>
      </c>
      <c r="AJ365" s="26" t="str">
        <f t="shared" ca="1" si="377"/>
        <v>Yes</v>
      </c>
      <c r="AK365" s="26" t="str">
        <f t="shared" ca="1" si="377"/>
        <v>Yes</v>
      </c>
      <c r="AL365" s="26" t="str">
        <f t="shared" ca="1" si="377"/>
        <v>Yes</v>
      </c>
      <c r="AM365" s="26">
        <f t="shared" ca="1" si="392"/>
        <v>7</v>
      </c>
      <c r="AN365" s="26">
        <f t="shared" ca="1" si="393"/>
        <v>1</v>
      </c>
      <c r="AT365" t="str">
        <f t="shared" ca="1" si="394"/>
        <v>Male</v>
      </c>
      <c r="AU365">
        <f t="shared" ca="1" si="395"/>
        <v>2168</v>
      </c>
      <c r="AV365">
        <f t="shared" ca="1" si="396"/>
        <v>2</v>
      </c>
      <c r="AW365">
        <f t="shared" ca="1" si="397"/>
        <v>28</v>
      </c>
      <c r="AX365">
        <f t="shared" ca="1" si="398"/>
        <v>5</v>
      </c>
      <c r="BB365" t="str">
        <f t="shared" ca="1" si="399"/>
        <v>ELUCS</v>
      </c>
      <c r="BC365" t="str">
        <f t="shared" ca="1" si="400"/>
        <v>No</v>
      </c>
      <c r="BD365" t="str">
        <f t="shared" ca="1" si="400"/>
        <v>Yes</v>
      </c>
      <c r="BG365" t="str">
        <f t="shared" ca="1" si="401"/>
        <v>No</v>
      </c>
      <c r="BH365">
        <f t="shared" ca="1" si="402"/>
        <v>34</v>
      </c>
      <c r="BI365">
        <f t="shared" ca="1" si="403"/>
        <v>-1</v>
      </c>
      <c r="BJ365">
        <f t="shared" ca="1" si="404"/>
        <v>15</v>
      </c>
      <c r="BK365" t="str">
        <f t="shared" si="405"/>
        <v/>
      </c>
      <c r="BL365" s="26">
        <f t="shared" ca="1" si="406"/>
        <v>17</v>
      </c>
      <c r="BO365" s="26" t="str">
        <f t="shared" ca="1" si="407"/>
        <v>Yes</v>
      </c>
      <c r="CD365" s="26" t="str">
        <f t="shared" ca="1" si="408"/>
        <v>No</v>
      </c>
      <c r="CE365" s="26" t="str">
        <f t="shared" ca="1" si="409"/>
        <v>NA</v>
      </c>
      <c r="CI365" s="31" t="str">
        <f t="shared" si="410"/>
        <v/>
      </c>
      <c r="CJ365" s="26" t="str">
        <f t="shared" ca="1" si="411"/>
        <v>NA</v>
      </c>
      <c r="CK365" s="26" t="str">
        <f t="shared" ca="1" si="412"/>
        <v>No</v>
      </c>
      <c r="DN365" s="26" t="str">
        <f t="shared" ca="1" si="413"/>
        <v>Yes</v>
      </c>
      <c r="DV365" t="str">
        <f t="shared" si="414"/>
        <v/>
      </c>
      <c r="DZ365" t="str">
        <f t="shared" si="415"/>
        <v/>
      </c>
      <c r="EA365" t="str">
        <f t="shared" si="416"/>
        <v/>
      </c>
      <c r="EB365" t="str">
        <f t="shared" si="417"/>
        <v/>
      </c>
      <c r="EC365" t="str">
        <f t="shared" si="418"/>
        <v/>
      </c>
      <c r="ED365" t="str">
        <f t="shared" si="419"/>
        <v/>
      </c>
      <c r="EE365" s="34" t="str">
        <f t="shared" si="420"/>
        <v/>
      </c>
      <c r="ER365" s="32" t="str">
        <f t="shared" si="421"/>
        <v/>
      </c>
      <c r="FA365" s="31" t="str">
        <f t="shared" si="422"/>
        <v/>
      </c>
      <c r="FM365" s="31" t="str">
        <f t="shared" si="423"/>
        <v/>
      </c>
      <c r="FQ365" s="26" t="s">
        <v>349</v>
      </c>
      <c r="FR365" s="39" t="str">
        <f t="shared" ca="1" si="424"/>
        <v>NA</v>
      </c>
      <c r="GO365" t="str">
        <f t="shared" ca="1" si="425"/>
        <v/>
      </c>
      <c r="GP365" t="str">
        <f t="shared" si="426"/>
        <v/>
      </c>
      <c r="GS365" t="str">
        <f t="shared" ca="1" si="427"/>
        <v/>
      </c>
      <c r="GY365" t="str">
        <f t="shared" ca="1" si="428"/>
        <v/>
      </c>
      <c r="GZ365" t="str">
        <f t="shared" si="429"/>
        <v/>
      </c>
      <c r="HF365" t="str">
        <f t="shared" ca="1" si="430"/>
        <v/>
      </c>
      <c r="HG365" s="31" t="str">
        <f t="shared" si="431"/>
        <v/>
      </c>
      <c r="HM365" t="str">
        <f t="shared" ca="1" si="432"/>
        <v/>
      </c>
      <c r="HN365" t="str">
        <f t="shared" si="433"/>
        <v/>
      </c>
      <c r="HT365" t="str">
        <f t="shared" ca="1" si="434"/>
        <v/>
      </c>
      <c r="HU365" t="str">
        <f t="shared" si="435"/>
        <v/>
      </c>
      <c r="IA365" s="37" t="str">
        <f t="shared" ca="1" si="436"/>
        <v/>
      </c>
      <c r="IB365" t="str">
        <f t="shared" si="437"/>
        <v/>
      </c>
      <c r="IH365" s="37" t="str">
        <f t="shared" ca="1" si="438"/>
        <v/>
      </c>
      <c r="II365" t="str">
        <f t="shared" si="439"/>
        <v/>
      </c>
      <c r="JT365" s="26" t="str">
        <f t="shared" si="440"/>
        <v/>
      </c>
      <c r="JV365" t="str">
        <f t="shared" si="441"/>
        <v/>
      </c>
      <c r="KK365" t="str">
        <f t="shared" si="442"/>
        <v/>
      </c>
      <c r="KM365" s="31" t="str">
        <f t="shared" si="443"/>
        <v/>
      </c>
      <c r="KP365" s="38" t="str">
        <f t="shared" si="444"/>
        <v/>
      </c>
      <c r="KX365" t="str">
        <f t="shared" si="445"/>
        <v/>
      </c>
      <c r="KY365" t="str">
        <f t="shared" si="446"/>
        <v/>
      </c>
      <c r="LB365" t="str">
        <f t="shared" si="447"/>
        <v/>
      </c>
      <c r="LD365" t="str">
        <f t="shared" si="448"/>
        <v/>
      </c>
      <c r="LE365" t="str">
        <f t="shared" si="449"/>
        <v/>
      </c>
      <c r="LO365" t="str">
        <f t="shared" si="450"/>
        <v/>
      </c>
    </row>
    <row r="366" spans="1:327" ht="16" x14ac:dyDescent="0.2">
      <c r="A366" t="e">
        <f t="shared" ca="1" si="378"/>
        <v>#N/A</v>
      </c>
      <c r="E366" s="27" t="str">
        <f t="shared" ca="1" si="379"/>
        <v>Aug</v>
      </c>
      <c r="F366" s="27" t="str">
        <f t="shared" ca="1" si="380"/>
        <v>Nov</v>
      </c>
      <c r="G366" s="28" t="str">
        <f t="shared" ca="1" si="381"/>
        <v/>
      </c>
      <c r="H366" t="str">
        <f t="shared" si="382"/>
        <v/>
      </c>
      <c r="I366" s="26">
        <f t="shared" ca="1" si="383"/>
        <v>70</v>
      </c>
      <c r="L366" s="31" t="str">
        <f t="shared" si="384"/>
        <v/>
      </c>
      <c r="O366" s="26">
        <f t="shared" ca="1" si="385"/>
        <v>50</v>
      </c>
      <c r="P366" s="26" t="str">
        <f t="shared" ca="1" si="386"/>
        <v>No</v>
      </c>
      <c r="Q366" s="26" t="str">
        <f t="shared" ca="1" si="386"/>
        <v>No</v>
      </c>
      <c r="R366" s="26" t="str">
        <f t="shared" ca="1" si="386"/>
        <v>No</v>
      </c>
      <c r="S366" s="26" t="str">
        <f t="shared" ca="1" si="387"/>
        <v>Eskimo</v>
      </c>
      <c r="T366" s="26" t="str">
        <f t="shared" ca="1" si="388"/>
        <v>Yes</v>
      </c>
      <c r="U366" s="26">
        <f t="shared" ca="1" si="389"/>
        <v>3615</v>
      </c>
      <c r="X366" s="26" t="str">
        <f t="shared" ca="1" si="390"/>
        <v>Yes</v>
      </c>
      <c r="Y366" s="26" t="str">
        <f t="shared" ca="1" si="390"/>
        <v>No</v>
      </c>
      <c r="Z366" s="26" t="str">
        <f t="shared" ca="1" si="390"/>
        <v>No</v>
      </c>
      <c r="AA366" s="26" t="str">
        <f t="shared" ca="1" si="376"/>
        <v>No</v>
      </c>
      <c r="AB366" s="26" t="str">
        <f t="shared" ca="1" si="376"/>
        <v>Yes</v>
      </c>
      <c r="AG366" s="26" t="str">
        <f t="shared" ca="1" si="391"/>
        <v>Yes</v>
      </c>
      <c r="AH366" s="26" t="str">
        <f t="shared" ca="1" si="391"/>
        <v>Yes</v>
      </c>
      <c r="AI366" s="26" t="str">
        <f t="shared" ca="1" si="391"/>
        <v>Yes</v>
      </c>
      <c r="AJ366" s="26" t="str">
        <f t="shared" ca="1" si="377"/>
        <v>Yes</v>
      </c>
      <c r="AK366" s="26" t="str">
        <f t="shared" ca="1" si="377"/>
        <v>No</v>
      </c>
      <c r="AL366" s="26" t="str">
        <f t="shared" ca="1" si="377"/>
        <v>No</v>
      </c>
      <c r="AM366" s="26">
        <f t="shared" ca="1" si="392"/>
        <v>4</v>
      </c>
      <c r="AN366" s="26">
        <f t="shared" ca="1" si="393"/>
        <v>1</v>
      </c>
      <c r="AT366" t="str">
        <f t="shared" ca="1" si="394"/>
        <v>Male</v>
      </c>
      <c r="AU366">
        <f t="shared" ca="1" si="395"/>
        <v>1308</v>
      </c>
      <c r="AV366">
        <f t="shared" ca="1" si="396"/>
        <v>3</v>
      </c>
      <c r="AW366">
        <f t="shared" ca="1" si="397"/>
        <v>32</v>
      </c>
      <c r="AX366">
        <f t="shared" ca="1" si="398"/>
        <v>5</v>
      </c>
      <c r="BB366" t="str">
        <f t="shared" ca="1" si="399"/>
        <v>INSTRUMENTAL</v>
      </c>
      <c r="BC366" t="str">
        <f t="shared" ca="1" si="400"/>
        <v>Yes</v>
      </c>
      <c r="BD366" t="str">
        <f t="shared" ca="1" si="400"/>
        <v>Yes</v>
      </c>
      <c r="BG366" t="str">
        <f t="shared" ca="1" si="401"/>
        <v>Yes</v>
      </c>
      <c r="BH366">
        <f t="shared" ca="1" si="402"/>
        <v>35</v>
      </c>
      <c r="BI366">
        <f t="shared" ca="1" si="403"/>
        <v>-4</v>
      </c>
      <c r="BJ366">
        <f t="shared" ca="1" si="404"/>
        <v>6</v>
      </c>
      <c r="BK366" t="str">
        <f t="shared" si="405"/>
        <v/>
      </c>
      <c r="BL366" s="26">
        <f t="shared" ca="1" si="406"/>
        <v>8</v>
      </c>
      <c r="BO366" s="26" t="str">
        <f t="shared" ca="1" si="407"/>
        <v>No</v>
      </c>
      <c r="CD366" s="26" t="str">
        <f t="shared" ca="1" si="408"/>
        <v>No</v>
      </c>
      <c r="CE366" s="26" t="str">
        <f t="shared" ca="1" si="409"/>
        <v>NA</v>
      </c>
      <c r="CI366" s="31" t="str">
        <f t="shared" si="410"/>
        <v/>
      </c>
      <c r="CJ366" s="26" t="str">
        <f t="shared" ca="1" si="411"/>
        <v>NA</v>
      </c>
      <c r="CK366" s="26" t="str">
        <f t="shared" ca="1" si="412"/>
        <v>NA</v>
      </c>
      <c r="DN366" s="26" t="str">
        <f t="shared" ca="1" si="413"/>
        <v>Yes</v>
      </c>
      <c r="DV366" t="str">
        <f t="shared" si="414"/>
        <v/>
      </c>
      <c r="DZ366" t="str">
        <f t="shared" si="415"/>
        <v/>
      </c>
      <c r="EA366" t="str">
        <f t="shared" si="416"/>
        <v/>
      </c>
      <c r="EB366" t="str">
        <f t="shared" si="417"/>
        <v/>
      </c>
      <c r="EC366" t="str">
        <f t="shared" si="418"/>
        <v/>
      </c>
      <c r="ED366" t="str">
        <f t="shared" si="419"/>
        <v/>
      </c>
      <c r="EE366" s="34" t="str">
        <f t="shared" si="420"/>
        <v/>
      </c>
      <c r="ER366" s="32" t="str">
        <f t="shared" si="421"/>
        <v/>
      </c>
      <c r="FA366" s="31" t="str">
        <f t="shared" si="422"/>
        <v/>
      </c>
      <c r="FM366" s="31" t="str">
        <f t="shared" si="423"/>
        <v/>
      </c>
      <c r="FQ366" s="26" t="s">
        <v>349</v>
      </c>
      <c r="FR366" s="39" t="str">
        <f t="shared" ca="1" si="424"/>
        <v>NA</v>
      </c>
      <c r="GO366" t="str">
        <f t="shared" ca="1" si="425"/>
        <v/>
      </c>
      <c r="GP366" t="str">
        <f t="shared" si="426"/>
        <v/>
      </c>
      <c r="GS366" t="str">
        <f t="shared" ca="1" si="427"/>
        <v/>
      </c>
      <c r="GY366" t="str">
        <f t="shared" ca="1" si="428"/>
        <v/>
      </c>
      <c r="GZ366" t="str">
        <f t="shared" si="429"/>
        <v/>
      </c>
      <c r="HF366" t="str">
        <f t="shared" ca="1" si="430"/>
        <v/>
      </c>
      <c r="HG366" s="31" t="str">
        <f t="shared" si="431"/>
        <v/>
      </c>
      <c r="HM366" t="str">
        <f t="shared" ca="1" si="432"/>
        <v/>
      </c>
      <c r="HN366" t="str">
        <f t="shared" si="433"/>
        <v/>
      </c>
      <c r="HT366" t="str">
        <f t="shared" ca="1" si="434"/>
        <v/>
      </c>
      <c r="HU366" t="str">
        <f t="shared" si="435"/>
        <v/>
      </c>
      <c r="IA366" s="37" t="str">
        <f t="shared" ca="1" si="436"/>
        <v/>
      </c>
      <c r="IB366" t="str">
        <f t="shared" si="437"/>
        <v/>
      </c>
      <c r="IH366" s="37" t="str">
        <f t="shared" ca="1" si="438"/>
        <v/>
      </c>
      <c r="II366" t="str">
        <f t="shared" si="439"/>
        <v/>
      </c>
      <c r="JT366" s="26" t="str">
        <f t="shared" si="440"/>
        <v/>
      </c>
      <c r="JV366" t="str">
        <f t="shared" si="441"/>
        <v/>
      </c>
      <c r="KK366" t="str">
        <f t="shared" si="442"/>
        <v/>
      </c>
      <c r="KM366" s="31" t="str">
        <f t="shared" si="443"/>
        <v/>
      </c>
      <c r="KP366" s="38" t="str">
        <f t="shared" si="444"/>
        <v/>
      </c>
      <c r="KX366" t="str">
        <f t="shared" si="445"/>
        <v/>
      </c>
      <c r="KY366" t="str">
        <f t="shared" si="446"/>
        <v/>
      </c>
      <c r="LB366" t="str">
        <f t="shared" si="447"/>
        <v/>
      </c>
      <c r="LD366" t="str">
        <f t="shared" si="448"/>
        <v/>
      </c>
      <c r="LE366" t="str">
        <f t="shared" si="449"/>
        <v/>
      </c>
      <c r="LO366" t="str">
        <f t="shared" si="450"/>
        <v/>
      </c>
    </row>
    <row r="367" spans="1:327" ht="16" x14ac:dyDescent="0.2">
      <c r="A367" t="e">
        <f t="shared" ca="1" si="378"/>
        <v>#N/A</v>
      </c>
      <c r="E367" s="27" t="str">
        <f t="shared" ca="1" si="379"/>
        <v>Apr</v>
      </c>
      <c r="F367" s="27" t="str">
        <f t="shared" ca="1" si="380"/>
        <v>Jul</v>
      </c>
      <c r="G367" s="28" t="str">
        <f t="shared" ca="1" si="381"/>
        <v/>
      </c>
      <c r="H367" t="str">
        <f t="shared" si="382"/>
        <v/>
      </c>
      <c r="I367" s="26">
        <f t="shared" ca="1" si="383"/>
        <v>21</v>
      </c>
      <c r="L367" s="31" t="str">
        <f t="shared" si="384"/>
        <v/>
      </c>
      <c r="O367" s="26">
        <f t="shared" ca="1" si="385"/>
        <v>45</v>
      </c>
      <c r="P367" s="26" t="str">
        <f t="shared" ca="1" si="386"/>
        <v>Yes</v>
      </c>
      <c r="Q367" s="26" t="str">
        <f t="shared" ca="1" si="386"/>
        <v>No</v>
      </c>
      <c r="R367" s="26" t="str">
        <f t="shared" ca="1" si="386"/>
        <v>No</v>
      </c>
      <c r="S367" s="26" t="str">
        <f t="shared" ca="1" si="387"/>
        <v>Eskimo</v>
      </c>
      <c r="T367" s="26" t="str">
        <f t="shared" ca="1" si="388"/>
        <v>Yes</v>
      </c>
      <c r="U367" s="26">
        <f t="shared" ca="1" si="389"/>
        <v>3733</v>
      </c>
      <c r="X367" s="26" t="str">
        <f t="shared" ca="1" si="390"/>
        <v>Yes</v>
      </c>
      <c r="Y367" s="26" t="str">
        <f t="shared" ca="1" si="390"/>
        <v>Yes</v>
      </c>
      <c r="Z367" s="26" t="str">
        <f t="shared" ca="1" si="390"/>
        <v>Yes</v>
      </c>
      <c r="AA367" s="26" t="str">
        <f t="shared" ca="1" si="376"/>
        <v>Yes</v>
      </c>
      <c r="AB367" s="26" t="str">
        <f t="shared" ca="1" si="376"/>
        <v>No</v>
      </c>
      <c r="AG367" s="26" t="str">
        <f t="shared" ca="1" si="391"/>
        <v>No</v>
      </c>
      <c r="AH367" s="26" t="str">
        <f t="shared" ca="1" si="391"/>
        <v>Yes</v>
      </c>
      <c r="AI367" s="26" t="str">
        <f t="shared" ca="1" si="391"/>
        <v>No</v>
      </c>
      <c r="AJ367" s="26" t="str">
        <f t="shared" ca="1" si="377"/>
        <v>Yes</v>
      </c>
      <c r="AK367" s="26" t="str">
        <f t="shared" ca="1" si="377"/>
        <v>No</v>
      </c>
      <c r="AL367" s="26" t="str">
        <f t="shared" ca="1" si="377"/>
        <v>No</v>
      </c>
      <c r="AM367" s="26">
        <f t="shared" ca="1" si="392"/>
        <v>4</v>
      </c>
      <c r="AN367" s="26">
        <f t="shared" ca="1" si="393"/>
        <v>3</v>
      </c>
      <c r="AT367" t="str">
        <f t="shared" ca="1" si="394"/>
        <v>Female</v>
      </c>
      <c r="AU367">
        <f t="shared" ca="1" si="395"/>
        <v>1533</v>
      </c>
      <c r="AV367">
        <f t="shared" ca="1" si="396"/>
        <v>0</v>
      </c>
      <c r="AW367">
        <f t="shared" ca="1" si="397"/>
        <v>28</v>
      </c>
      <c r="AX367">
        <f t="shared" ca="1" si="398"/>
        <v>2</v>
      </c>
      <c r="BB367" t="str">
        <f t="shared" ca="1" si="399"/>
        <v>EMLUCS</v>
      </c>
      <c r="BC367" t="str">
        <f t="shared" ca="1" si="400"/>
        <v>Yes</v>
      </c>
      <c r="BD367" t="str">
        <f t="shared" ca="1" si="400"/>
        <v>Yes</v>
      </c>
      <c r="BG367" t="str">
        <f t="shared" ca="1" si="401"/>
        <v>Yes</v>
      </c>
      <c r="BH367">
        <f t="shared" ca="1" si="402"/>
        <v>35</v>
      </c>
      <c r="BI367">
        <f t="shared" ca="1" si="403"/>
        <v>-18</v>
      </c>
      <c r="BJ367">
        <f t="shared" ca="1" si="404"/>
        <v>17</v>
      </c>
      <c r="BK367" t="str">
        <f t="shared" si="405"/>
        <v/>
      </c>
      <c r="BL367" s="26">
        <f t="shared" ca="1" si="406"/>
        <v>19</v>
      </c>
      <c r="BO367" s="26" t="str">
        <f t="shared" ca="1" si="407"/>
        <v>Yes</v>
      </c>
      <c r="CD367" s="26" t="str">
        <f t="shared" ca="1" si="408"/>
        <v>No</v>
      </c>
      <c r="CE367" s="26" t="str">
        <f t="shared" ca="1" si="409"/>
        <v>NA</v>
      </c>
      <c r="CI367" s="31" t="str">
        <f t="shared" si="410"/>
        <v/>
      </c>
      <c r="CJ367" s="26" t="str">
        <f t="shared" ca="1" si="411"/>
        <v>NA</v>
      </c>
      <c r="CK367" s="26" t="str">
        <f t="shared" ca="1" si="412"/>
        <v>Yes</v>
      </c>
      <c r="DN367" s="26" t="str">
        <f t="shared" ca="1" si="413"/>
        <v>Yes</v>
      </c>
      <c r="DV367" t="str">
        <f t="shared" si="414"/>
        <v/>
      </c>
      <c r="DZ367" t="str">
        <f t="shared" si="415"/>
        <v/>
      </c>
      <c r="EA367" t="str">
        <f t="shared" si="416"/>
        <v/>
      </c>
      <c r="EB367" t="str">
        <f t="shared" si="417"/>
        <v/>
      </c>
      <c r="EC367" t="str">
        <f t="shared" si="418"/>
        <v/>
      </c>
      <c r="ED367" t="str">
        <f t="shared" si="419"/>
        <v/>
      </c>
      <c r="EE367" s="34" t="str">
        <f t="shared" si="420"/>
        <v/>
      </c>
      <c r="ER367" s="32" t="str">
        <f t="shared" si="421"/>
        <v/>
      </c>
      <c r="FA367" s="31" t="str">
        <f t="shared" si="422"/>
        <v/>
      </c>
      <c r="FM367" s="31" t="str">
        <f t="shared" si="423"/>
        <v/>
      </c>
      <c r="FQ367" s="26" t="s">
        <v>349</v>
      </c>
      <c r="FR367" s="39" t="str">
        <f t="shared" ca="1" si="424"/>
        <v>NA</v>
      </c>
      <c r="GO367" t="str">
        <f t="shared" ca="1" si="425"/>
        <v/>
      </c>
      <c r="GP367" t="str">
        <f t="shared" si="426"/>
        <v/>
      </c>
      <c r="GS367" t="str">
        <f t="shared" ca="1" si="427"/>
        <v/>
      </c>
      <c r="GY367" t="str">
        <f t="shared" ca="1" si="428"/>
        <v/>
      </c>
      <c r="GZ367" t="str">
        <f t="shared" si="429"/>
        <v/>
      </c>
      <c r="HF367" t="str">
        <f t="shared" ca="1" si="430"/>
        <v/>
      </c>
      <c r="HG367" s="31" t="str">
        <f t="shared" si="431"/>
        <v/>
      </c>
      <c r="HM367" t="str">
        <f t="shared" ca="1" si="432"/>
        <v/>
      </c>
      <c r="HN367" t="str">
        <f t="shared" si="433"/>
        <v/>
      </c>
      <c r="HT367" t="str">
        <f t="shared" ca="1" si="434"/>
        <v/>
      </c>
      <c r="HU367" t="str">
        <f t="shared" si="435"/>
        <v/>
      </c>
      <c r="IA367" s="37" t="str">
        <f t="shared" ca="1" si="436"/>
        <v/>
      </c>
      <c r="IB367" t="str">
        <f t="shared" si="437"/>
        <v/>
      </c>
      <c r="IH367" s="37" t="str">
        <f t="shared" ca="1" si="438"/>
        <v/>
      </c>
      <c r="II367" t="str">
        <f t="shared" si="439"/>
        <v/>
      </c>
      <c r="JT367" s="26" t="str">
        <f t="shared" si="440"/>
        <v/>
      </c>
      <c r="JV367" t="str">
        <f t="shared" si="441"/>
        <v/>
      </c>
      <c r="KK367" t="str">
        <f t="shared" si="442"/>
        <v/>
      </c>
      <c r="KM367" s="31" t="str">
        <f t="shared" si="443"/>
        <v/>
      </c>
      <c r="KP367" s="38" t="str">
        <f t="shared" si="444"/>
        <v/>
      </c>
      <c r="KX367" t="str">
        <f t="shared" si="445"/>
        <v/>
      </c>
      <c r="KY367" t="str">
        <f t="shared" si="446"/>
        <v/>
      </c>
      <c r="LB367" t="str">
        <f t="shared" si="447"/>
        <v/>
      </c>
      <c r="LD367" t="str">
        <f t="shared" si="448"/>
        <v/>
      </c>
      <c r="LE367" t="str">
        <f t="shared" si="449"/>
        <v/>
      </c>
      <c r="LO367" t="str">
        <f t="shared" si="450"/>
        <v/>
      </c>
    </row>
    <row r="368" spans="1:327" ht="16" x14ac:dyDescent="0.2">
      <c r="A368" t="e">
        <f t="shared" ca="1" si="378"/>
        <v>#N/A</v>
      </c>
      <c r="E368" s="27" t="str">
        <f t="shared" ca="1" si="379"/>
        <v>May</v>
      </c>
      <c r="F368" s="27" t="str">
        <f t="shared" ca="1" si="380"/>
        <v>Jan</v>
      </c>
      <c r="G368" s="28" t="str">
        <f t="shared" ca="1" si="381"/>
        <v/>
      </c>
      <c r="H368" t="str">
        <f t="shared" si="382"/>
        <v/>
      </c>
      <c r="I368" s="26">
        <f t="shared" ca="1" si="383"/>
        <v>32</v>
      </c>
      <c r="L368" s="31" t="str">
        <f t="shared" si="384"/>
        <v/>
      </c>
      <c r="O368" s="26">
        <f t="shared" ca="1" si="385"/>
        <v>48</v>
      </c>
      <c r="P368" s="26" t="str">
        <f t="shared" ca="1" si="386"/>
        <v>Yes</v>
      </c>
      <c r="Q368" s="26" t="str">
        <f t="shared" ca="1" si="386"/>
        <v>Yes</v>
      </c>
      <c r="R368" s="26" t="str">
        <f t="shared" ca="1" si="386"/>
        <v>No</v>
      </c>
      <c r="S368" s="26" t="str">
        <f t="shared" ca="1" si="387"/>
        <v>Hispanic</v>
      </c>
      <c r="T368" s="26" t="str">
        <f t="shared" ca="1" si="388"/>
        <v>Yes</v>
      </c>
      <c r="U368" s="26">
        <f t="shared" ca="1" si="389"/>
        <v>3470</v>
      </c>
      <c r="X368" s="26" t="str">
        <f t="shared" ca="1" si="390"/>
        <v>Yes</v>
      </c>
      <c r="Y368" s="26" t="str">
        <f t="shared" ca="1" si="390"/>
        <v>No</v>
      </c>
      <c r="Z368" s="26" t="str">
        <f t="shared" ca="1" si="390"/>
        <v>No</v>
      </c>
      <c r="AA368" s="26" t="str">
        <f t="shared" ca="1" si="376"/>
        <v>Yes</v>
      </c>
      <c r="AB368" s="26" t="str">
        <f t="shared" ca="1" si="376"/>
        <v>No</v>
      </c>
      <c r="AG368" s="26" t="str">
        <f t="shared" ca="1" si="391"/>
        <v>No</v>
      </c>
      <c r="AH368" s="26" t="str">
        <f t="shared" ca="1" si="391"/>
        <v>No</v>
      </c>
      <c r="AI368" s="26" t="str">
        <f t="shared" ca="1" si="391"/>
        <v>Yes</v>
      </c>
      <c r="AJ368" s="26" t="str">
        <f t="shared" ca="1" si="377"/>
        <v>Yes</v>
      </c>
      <c r="AK368" s="26" t="str">
        <f t="shared" ca="1" si="377"/>
        <v>Yes</v>
      </c>
      <c r="AL368" s="26" t="str">
        <f t="shared" ca="1" si="377"/>
        <v>No</v>
      </c>
      <c r="AM368" s="26">
        <f t="shared" ca="1" si="392"/>
        <v>6</v>
      </c>
      <c r="AN368" s="26">
        <f t="shared" ca="1" si="393"/>
        <v>1</v>
      </c>
      <c r="AT368" t="str">
        <f t="shared" ca="1" si="394"/>
        <v>Male</v>
      </c>
      <c r="AU368">
        <f t="shared" ca="1" si="395"/>
        <v>1553</v>
      </c>
      <c r="AV368">
        <f t="shared" ca="1" si="396"/>
        <v>-3</v>
      </c>
      <c r="AW368">
        <f t="shared" ca="1" si="397"/>
        <v>28</v>
      </c>
      <c r="AX368">
        <f t="shared" ca="1" si="398"/>
        <v>6</v>
      </c>
      <c r="BB368" t="str">
        <f t="shared" ca="1" si="399"/>
        <v>EMLUCS</v>
      </c>
      <c r="BC368" t="str">
        <f t="shared" ca="1" si="400"/>
        <v>Yes</v>
      </c>
      <c r="BD368" t="str">
        <f t="shared" ca="1" si="400"/>
        <v>No</v>
      </c>
      <c r="BG368" t="str">
        <f t="shared" ca="1" si="401"/>
        <v>Yes</v>
      </c>
      <c r="BH368">
        <f t="shared" ca="1" si="402"/>
        <v>34</v>
      </c>
      <c r="BI368">
        <f t="shared" ca="1" si="403"/>
        <v>-12</v>
      </c>
      <c r="BJ368">
        <f t="shared" ca="1" si="404"/>
        <v>8</v>
      </c>
      <c r="BK368" t="str">
        <f t="shared" si="405"/>
        <v/>
      </c>
      <c r="BL368" s="26">
        <f t="shared" ca="1" si="406"/>
        <v>10</v>
      </c>
      <c r="BO368" s="26" t="str">
        <f t="shared" ca="1" si="407"/>
        <v>No</v>
      </c>
      <c r="CD368" s="26" t="str">
        <f t="shared" ca="1" si="408"/>
        <v>No</v>
      </c>
      <c r="CE368" s="26" t="str">
        <f t="shared" ca="1" si="409"/>
        <v>NA</v>
      </c>
      <c r="CI368" s="31" t="str">
        <f t="shared" si="410"/>
        <v/>
      </c>
      <c r="CJ368" s="26" t="str">
        <f t="shared" ca="1" si="411"/>
        <v>NA</v>
      </c>
      <c r="CK368" s="26" t="str">
        <f t="shared" ca="1" si="412"/>
        <v>Yes</v>
      </c>
      <c r="DN368" s="26" t="str">
        <f t="shared" ca="1" si="413"/>
        <v>No</v>
      </c>
      <c r="DV368" t="str">
        <f t="shared" si="414"/>
        <v/>
      </c>
      <c r="DZ368" t="str">
        <f t="shared" si="415"/>
        <v/>
      </c>
      <c r="EA368" t="str">
        <f t="shared" si="416"/>
        <v/>
      </c>
      <c r="EB368" t="str">
        <f t="shared" si="417"/>
        <v/>
      </c>
      <c r="EC368" t="str">
        <f t="shared" si="418"/>
        <v/>
      </c>
      <c r="ED368" t="str">
        <f t="shared" si="419"/>
        <v/>
      </c>
      <c r="EE368" s="34" t="str">
        <f t="shared" si="420"/>
        <v/>
      </c>
      <c r="ER368" s="32" t="str">
        <f t="shared" si="421"/>
        <v/>
      </c>
      <c r="FA368" s="31" t="str">
        <f t="shared" si="422"/>
        <v/>
      </c>
      <c r="FM368" s="31" t="str">
        <f t="shared" si="423"/>
        <v/>
      </c>
      <c r="FQ368" s="26" t="s">
        <v>349</v>
      </c>
      <c r="FR368" s="39" t="str">
        <f t="shared" ca="1" si="424"/>
        <v>NA</v>
      </c>
      <c r="GO368" t="str">
        <f t="shared" ca="1" si="425"/>
        <v/>
      </c>
      <c r="GP368" t="str">
        <f t="shared" si="426"/>
        <v/>
      </c>
      <c r="GS368" t="str">
        <f t="shared" ca="1" si="427"/>
        <v/>
      </c>
      <c r="GY368" t="str">
        <f t="shared" ca="1" si="428"/>
        <v/>
      </c>
      <c r="GZ368" t="str">
        <f t="shared" si="429"/>
        <v/>
      </c>
      <c r="HF368" t="str">
        <f t="shared" ca="1" si="430"/>
        <v/>
      </c>
      <c r="HG368" s="31" t="str">
        <f t="shared" si="431"/>
        <v/>
      </c>
      <c r="HM368" t="str">
        <f t="shared" ca="1" si="432"/>
        <v/>
      </c>
      <c r="HN368" t="str">
        <f t="shared" si="433"/>
        <v/>
      </c>
      <c r="HT368" t="str">
        <f t="shared" ca="1" si="434"/>
        <v/>
      </c>
      <c r="HU368" t="str">
        <f t="shared" si="435"/>
        <v/>
      </c>
      <c r="IA368" s="37" t="str">
        <f t="shared" ca="1" si="436"/>
        <v/>
      </c>
      <c r="IB368" t="str">
        <f t="shared" si="437"/>
        <v/>
      </c>
      <c r="IH368" s="37" t="str">
        <f t="shared" ca="1" si="438"/>
        <v/>
      </c>
      <c r="II368" t="str">
        <f t="shared" si="439"/>
        <v/>
      </c>
      <c r="JT368" s="26" t="str">
        <f t="shared" si="440"/>
        <v/>
      </c>
      <c r="JV368" t="str">
        <f t="shared" si="441"/>
        <v/>
      </c>
      <c r="KK368" t="str">
        <f t="shared" si="442"/>
        <v/>
      </c>
      <c r="KM368" s="31" t="str">
        <f t="shared" si="443"/>
        <v/>
      </c>
      <c r="KP368" s="38" t="str">
        <f t="shared" si="444"/>
        <v/>
      </c>
      <c r="KX368" t="str">
        <f t="shared" si="445"/>
        <v/>
      </c>
      <c r="KY368" t="str">
        <f t="shared" si="446"/>
        <v/>
      </c>
      <c r="LB368" t="str">
        <f t="shared" si="447"/>
        <v/>
      </c>
      <c r="LD368" t="str">
        <f t="shared" si="448"/>
        <v/>
      </c>
      <c r="LE368" t="str">
        <f t="shared" si="449"/>
        <v/>
      </c>
      <c r="LO368" t="str">
        <f t="shared" si="450"/>
        <v/>
      </c>
    </row>
    <row r="369" spans="1:327" ht="16" x14ac:dyDescent="0.2">
      <c r="A369" t="e">
        <f t="shared" ca="1" si="378"/>
        <v>#N/A</v>
      </c>
      <c r="E369" s="27" t="str">
        <f t="shared" ca="1" si="379"/>
        <v>Jun</v>
      </c>
      <c r="F369" s="27" t="str">
        <f t="shared" ca="1" si="380"/>
        <v>Nov</v>
      </c>
      <c r="G369" s="28" t="str">
        <f t="shared" ca="1" si="381"/>
        <v/>
      </c>
      <c r="H369" t="str">
        <f t="shared" si="382"/>
        <v/>
      </c>
      <c r="I369" s="26">
        <f t="shared" ca="1" si="383"/>
        <v>98</v>
      </c>
      <c r="L369" s="31" t="str">
        <f t="shared" si="384"/>
        <v/>
      </c>
      <c r="O369" s="26">
        <f t="shared" ca="1" si="385"/>
        <v>27</v>
      </c>
      <c r="P369" s="26" t="str">
        <f t="shared" ca="1" si="386"/>
        <v>No</v>
      </c>
      <c r="Q369" s="26" t="str">
        <f t="shared" ca="1" si="386"/>
        <v>Yes</v>
      </c>
      <c r="R369" s="26" t="str">
        <f t="shared" ca="1" si="386"/>
        <v>No</v>
      </c>
      <c r="S369" s="26" t="str">
        <f t="shared" ca="1" si="387"/>
        <v>Hispanic</v>
      </c>
      <c r="T369" s="26" t="str">
        <f t="shared" ca="1" si="388"/>
        <v>Yes</v>
      </c>
      <c r="U369" s="26">
        <f t="shared" ca="1" si="389"/>
        <v>3015</v>
      </c>
      <c r="X369" s="26" t="str">
        <f t="shared" ca="1" si="390"/>
        <v>Yes</v>
      </c>
      <c r="Y369" s="26" t="str">
        <f t="shared" ca="1" si="390"/>
        <v>Yes</v>
      </c>
      <c r="Z369" s="26" t="str">
        <f t="shared" ca="1" si="390"/>
        <v>No</v>
      </c>
      <c r="AA369" s="26" t="str">
        <f t="shared" ca="1" si="376"/>
        <v>No</v>
      </c>
      <c r="AB369" s="26" t="str">
        <f t="shared" ca="1" si="376"/>
        <v>No</v>
      </c>
      <c r="AG369" s="26" t="str">
        <f t="shared" ca="1" si="391"/>
        <v>Yes</v>
      </c>
      <c r="AH369" s="26" t="str">
        <f t="shared" ca="1" si="391"/>
        <v>No</v>
      </c>
      <c r="AI369" s="26" t="str">
        <f t="shared" ca="1" si="391"/>
        <v>Yes</v>
      </c>
      <c r="AJ369" s="26" t="str">
        <f t="shared" ca="1" si="377"/>
        <v>No</v>
      </c>
      <c r="AK369" s="26" t="str">
        <f t="shared" ca="1" si="377"/>
        <v>Yes</v>
      </c>
      <c r="AL369" s="26" t="str">
        <f t="shared" ca="1" si="377"/>
        <v>No</v>
      </c>
      <c r="AM369" s="26">
        <f t="shared" ca="1" si="392"/>
        <v>6</v>
      </c>
      <c r="AN369" s="26">
        <f t="shared" ca="1" si="393"/>
        <v>1</v>
      </c>
      <c r="AT369" t="str">
        <f t="shared" ca="1" si="394"/>
        <v>Male</v>
      </c>
      <c r="AU369">
        <f t="shared" ca="1" si="395"/>
        <v>1738</v>
      </c>
      <c r="AV369">
        <f t="shared" ca="1" si="396"/>
        <v>-1</v>
      </c>
      <c r="AW369">
        <f t="shared" ca="1" si="397"/>
        <v>35</v>
      </c>
      <c r="AX369">
        <f t="shared" ca="1" si="398"/>
        <v>1</v>
      </c>
      <c r="BB369" t="str">
        <f t="shared" ca="1" si="399"/>
        <v>EMLUCS</v>
      </c>
      <c r="BC369" t="str">
        <f t="shared" ca="1" si="400"/>
        <v>No</v>
      </c>
      <c r="BD369" t="str">
        <f t="shared" ca="1" si="400"/>
        <v>No</v>
      </c>
      <c r="BG369" t="str">
        <f t="shared" ca="1" si="401"/>
        <v>Yes</v>
      </c>
      <c r="BH369">
        <f t="shared" ca="1" si="402"/>
        <v>37</v>
      </c>
      <c r="BI369">
        <f t="shared" ca="1" si="403"/>
        <v>2</v>
      </c>
      <c r="BJ369">
        <f t="shared" ca="1" si="404"/>
        <v>20</v>
      </c>
      <c r="BK369" t="str">
        <f t="shared" si="405"/>
        <v/>
      </c>
      <c r="BL369" s="26">
        <f t="shared" ca="1" si="406"/>
        <v>22</v>
      </c>
      <c r="BO369" s="26" t="str">
        <f t="shared" ca="1" si="407"/>
        <v>Yes</v>
      </c>
      <c r="CD369" s="26" t="str">
        <f t="shared" ca="1" si="408"/>
        <v>Yes</v>
      </c>
      <c r="CE369" s="26" t="str">
        <f t="shared" ca="1" si="409"/>
        <v>MIST</v>
      </c>
      <c r="CI369" s="31" t="str">
        <f t="shared" si="410"/>
        <v/>
      </c>
      <c r="CJ369" s="26" t="str">
        <f t="shared" ca="1" si="411"/>
        <v>OT</v>
      </c>
      <c r="CK369" s="26" t="str">
        <f t="shared" ca="1" si="412"/>
        <v>NA</v>
      </c>
      <c r="DN369" s="26" t="str">
        <f t="shared" ca="1" si="413"/>
        <v>No</v>
      </c>
      <c r="DV369" t="str">
        <f t="shared" si="414"/>
        <v/>
      </c>
      <c r="DZ369" t="str">
        <f t="shared" si="415"/>
        <v/>
      </c>
      <c r="EA369" t="str">
        <f t="shared" si="416"/>
        <v/>
      </c>
      <c r="EB369" t="str">
        <f t="shared" si="417"/>
        <v/>
      </c>
      <c r="EC369" t="str">
        <f t="shared" si="418"/>
        <v/>
      </c>
      <c r="ED369" t="str">
        <f t="shared" si="419"/>
        <v/>
      </c>
      <c r="EE369" s="34" t="str">
        <f t="shared" si="420"/>
        <v/>
      </c>
      <c r="ER369" s="32" t="str">
        <f t="shared" si="421"/>
        <v/>
      </c>
      <c r="FA369" s="31" t="str">
        <f t="shared" si="422"/>
        <v/>
      </c>
      <c r="FM369" s="31" t="str">
        <f t="shared" si="423"/>
        <v/>
      </c>
      <c r="FQ369" s="26" t="s">
        <v>349</v>
      </c>
      <c r="FR369" s="39" t="str">
        <f t="shared" ca="1" si="424"/>
        <v>NA</v>
      </c>
      <c r="GO369" t="str">
        <f t="shared" ca="1" si="425"/>
        <v/>
      </c>
      <c r="GP369" t="str">
        <f t="shared" si="426"/>
        <v/>
      </c>
      <c r="GS369" t="str">
        <f t="shared" ca="1" si="427"/>
        <v/>
      </c>
      <c r="GY369" t="str">
        <f t="shared" ca="1" si="428"/>
        <v/>
      </c>
      <c r="GZ369" t="str">
        <f t="shared" si="429"/>
        <v/>
      </c>
      <c r="HF369" t="str">
        <f t="shared" ca="1" si="430"/>
        <v/>
      </c>
      <c r="HG369" s="31" t="str">
        <f t="shared" si="431"/>
        <v/>
      </c>
      <c r="HM369" t="str">
        <f t="shared" ca="1" si="432"/>
        <v/>
      </c>
      <c r="HN369" t="str">
        <f t="shared" si="433"/>
        <v/>
      </c>
      <c r="HT369" t="str">
        <f t="shared" ca="1" si="434"/>
        <v/>
      </c>
      <c r="HU369" t="str">
        <f t="shared" si="435"/>
        <v/>
      </c>
      <c r="IA369" s="37" t="str">
        <f t="shared" ca="1" si="436"/>
        <v/>
      </c>
      <c r="IB369" t="str">
        <f t="shared" si="437"/>
        <v/>
      </c>
      <c r="IH369" s="37" t="str">
        <f t="shared" ca="1" si="438"/>
        <v/>
      </c>
      <c r="II369" t="str">
        <f t="shared" si="439"/>
        <v/>
      </c>
      <c r="JT369" s="26" t="str">
        <f t="shared" si="440"/>
        <v/>
      </c>
      <c r="JV369" t="str">
        <f t="shared" si="441"/>
        <v/>
      </c>
      <c r="KK369" t="str">
        <f t="shared" si="442"/>
        <v/>
      </c>
      <c r="KM369" s="31" t="str">
        <f t="shared" si="443"/>
        <v/>
      </c>
      <c r="KP369" s="38" t="str">
        <f t="shared" si="444"/>
        <v/>
      </c>
      <c r="KX369" t="str">
        <f t="shared" si="445"/>
        <v/>
      </c>
      <c r="KY369" t="str">
        <f t="shared" si="446"/>
        <v/>
      </c>
      <c r="LB369" t="str">
        <f t="shared" si="447"/>
        <v/>
      </c>
      <c r="LD369" t="str">
        <f t="shared" si="448"/>
        <v/>
      </c>
      <c r="LE369" t="str">
        <f t="shared" si="449"/>
        <v/>
      </c>
      <c r="LO369" t="str">
        <f t="shared" si="450"/>
        <v/>
      </c>
    </row>
    <row r="370" spans="1:327" ht="16" x14ac:dyDescent="0.2">
      <c r="A370" t="e">
        <f t="shared" ca="1" si="378"/>
        <v>#N/A</v>
      </c>
      <c r="E370" s="27" t="str">
        <f t="shared" ca="1" si="379"/>
        <v>Sep</v>
      </c>
      <c r="F370" s="27" t="str">
        <f t="shared" ca="1" si="380"/>
        <v>Nov</v>
      </c>
      <c r="G370" s="28" t="str">
        <f t="shared" ca="1" si="381"/>
        <v/>
      </c>
      <c r="H370" t="str">
        <f t="shared" si="382"/>
        <v/>
      </c>
      <c r="I370" s="26">
        <f t="shared" ca="1" si="383"/>
        <v>12</v>
      </c>
      <c r="L370" s="31" t="str">
        <f t="shared" si="384"/>
        <v/>
      </c>
      <c r="O370" s="26">
        <f t="shared" ca="1" si="385"/>
        <v>19</v>
      </c>
      <c r="P370" s="26" t="str">
        <f t="shared" ca="1" si="386"/>
        <v>Yes</v>
      </c>
      <c r="Q370" s="26" t="str">
        <f t="shared" ca="1" si="386"/>
        <v>No</v>
      </c>
      <c r="R370" s="26" t="str">
        <f t="shared" ca="1" si="386"/>
        <v>No</v>
      </c>
      <c r="S370" s="26" t="str">
        <f t="shared" ca="1" si="387"/>
        <v>Eskimo</v>
      </c>
      <c r="T370" s="26" t="str">
        <f t="shared" ca="1" si="388"/>
        <v>No</v>
      </c>
      <c r="U370" s="26">
        <f t="shared" ca="1" si="389"/>
        <v>3058</v>
      </c>
      <c r="X370" s="26" t="str">
        <f t="shared" ca="1" si="390"/>
        <v>Yes</v>
      </c>
      <c r="Y370" s="26" t="str">
        <f t="shared" ca="1" si="390"/>
        <v>Yes</v>
      </c>
      <c r="Z370" s="26" t="str">
        <f t="shared" ca="1" si="390"/>
        <v>Yes</v>
      </c>
      <c r="AA370" s="26" t="str">
        <f t="shared" ca="1" si="376"/>
        <v>Yes</v>
      </c>
      <c r="AB370" s="26" t="str">
        <f t="shared" ca="1" si="376"/>
        <v>No</v>
      </c>
      <c r="AG370" s="26" t="str">
        <f t="shared" ca="1" si="391"/>
        <v>Yes</v>
      </c>
      <c r="AH370" s="26" t="str">
        <f t="shared" ca="1" si="391"/>
        <v>Yes</v>
      </c>
      <c r="AI370" s="26" t="str">
        <f t="shared" ca="1" si="391"/>
        <v>No</v>
      </c>
      <c r="AJ370" s="26" t="str">
        <f t="shared" ca="1" si="377"/>
        <v>No</v>
      </c>
      <c r="AK370" s="26" t="str">
        <f t="shared" ca="1" si="377"/>
        <v>Yes</v>
      </c>
      <c r="AL370" s="26" t="str">
        <f t="shared" ca="1" si="377"/>
        <v>No</v>
      </c>
      <c r="AM370" s="26">
        <f t="shared" ca="1" si="392"/>
        <v>4</v>
      </c>
      <c r="AN370" s="26">
        <f t="shared" ca="1" si="393"/>
        <v>2</v>
      </c>
      <c r="AT370" t="str">
        <f t="shared" ca="1" si="394"/>
        <v>Female</v>
      </c>
      <c r="AU370">
        <f t="shared" ca="1" si="395"/>
        <v>2456</v>
      </c>
      <c r="AV370">
        <f t="shared" ca="1" si="396"/>
        <v>-2</v>
      </c>
      <c r="AW370">
        <f t="shared" ca="1" si="397"/>
        <v>32</v>
      </c>
      <c r="AX370">
        <f t="shared" ca="1" si="398"/>
        <v>0</v>
      </c>
      <c r="BB370" t="str">
        <f t="shared" ca="1" si="399"/>
        <v>INSTRUMENTAL</v>
      </c>
      <c r="BC370" t="str">
        <f t="shared" ca="1" si="400"/>
        <v>No</v>
      </c>
      <c r="BD370" t="str">
        <f t="shared" ca="1" si="400"/>
        <v>No</v>
      </c>
      <c r="BG370" t="str">
        <f t="shared" ca="1" si="401"/>
        <v>No</v>
      </c>
      <c r="BH370">
        <f t="shared" ca="1" si="402"/>
        <v>36</v>
      </c>
      <c r="BI370">
        <f t="shared" ca="1" si="403"/>
        <v>-2</v>
      </c>
      <c r="BJ370">
        <f t="shared" ca="1" si="404"/>
        <v>11</v>
      </c>
      <c r="BK370" t="str">
        <f t="shared" si="405"/>
        <v/>
      </c>
      <c r="BL370" s="26">
        <f t="shared" ca="1" si="406"/>
        <v>13</v>
      </c>
      <c r="BO370" s="26" t="str">
        <f t="shared" ca="1" si="407"/>
        <v>Yes</v>
      </c>
      <c r="CD370" s="26" t="str">
        <f t="shared" ca="1" si="408"/>
        <v>Yes</v>
      </c>
      <c r="CE370" s="26" t="str">
        <f t="shared" ca="1" si="409"/>
        <v>MIST</v>
      </c>
      <c r="CI370" s="31" t="str">
        <f t="shared" si="410"/>
        <v/>
      </c>
      <c r="CJ370" s="26" t="str">
        <f t="shared" ca="1" si="411"/>
        <v>OT</v>
      </c>
      <c r="CK370" s="26" t="str">
        <f t="shared" ca="1" si="412"/>
        <v>NA</v>
      </c>
      <c r="DN370" s="26" t="str">
        <f t="shared" ca="1" si="413"/>
        <v>Yes</v>
      </c>
      <c r="DV370" t="str">
        <f t="shared" si="414"/>
        <v/>
      </c>
      <c r="DZ370" t="str">
        <f t="shared" si="415"/>
        <v/>
      </c>
      <c r="EA370" t="str">
        <f t="shared" si="416"/>
        <v/>
      </c>
      <c r="EB370" t="str">
        <f t="shared" si="417"/>
        <v/>
      </c>
      <c r="EC370" t="str">
        <f t="shared" si="418"/>
        <v/>
      </c>
      <c r="ED370" t="str">
        <f t="shared" si="419"/>
        <v/>
      </c>
      <c r="EE370" s="34" t="str">
        <f t="shared" si="420"/>
        <v/>
      </c>
      <c r="ER370" s="32" t="str">
        <f t="shared" si="421"/>
        <v/>
      </c>
      <c r="FA370" s="31" t="str">
        <f t="shared" si="422"/>
        <v/>
      </c>
      <c r="FM370" s="31" t="str">
        <f t="shared" si="423"/>
        <v/>
      </c>
      <c r="FQ370" s="26" t="s">
        <v>349</v>
      </c>
      <c r="FR370" s="39" t="str">
        <f t="shared" ca="1" si="424"/>
        <v>NA</v>
      </c>
      <c r="GO370" t="str">
        <f t="shared" ca="1" si="425"/>
        <v/>
      </c>
      <c r="GP370" t="str">
        <f t="shared" si="426"/>
        <v/>
      </c>
      <c r="GS370" t="str">
        <f t="shared" ca="1" si="427"/>
        <v/>
      </c>
      <c r="GY370" t="str">
        <f t="shared" ca="1" si="428"/>
        <v/>
      </c>
      <c r="GZ370" t="str">
        <f t="shared" si="429"/>
        <v/>
      </c>
      <c r="HF370" t="str">
        <f t="shared" ca="1" si="430"/>
        <v/>
      </c>
      <c r="HG370" s="31" t="str">
        <f t="shared" si="431"/>
        <v/>
      </c>
      <c r="HM370" t="str">
        <f t="shared" ca="1" si="432"/>
        <v/>
      </c>
      <c r="HN370" t="str">
        <f t="shared" si="433"/>
        <v/>
      </c>
      <c r="HT370" t="str">
        <f t="shared" ca="1" si="434"/>
        <v/>
      </c>
      <c r="HU370" t="str">
        <f t="shared" si="435"/>
        <v/>
      </c>
      <c r="IA370" s="37" t="str">
        <f t="shared" ca="1" si="436"/>
        <v/>
      </c>
      <c r="IB370" t="str">
        <f t="shared" si="437"/>
        <v/>
      </c>
      <c r="IH370" s="37" t="str">
        <f t="shared" ca="1" si="438"/>
        <v/>
      </c>
      <c r="II370" t="str">
        <f t="shared" si="439"/>
        <v/>
      </c>
      <c r="JT370" s="26" t="str">
        <f t="shared" si="440"/>
        <v/>
      </c>
      <c r="JV370" t="str">
        <f t="shared" si="441"/>
        <v/>
      </c>
      <c r="KK370" t="str">
        <f t="shared" si="442"/>
        <v/>
      </c>
      <c r="KM370" s="31" t="str">
        <f t="shared" si="443"/>
        <v/>
      </c>
      <c r="KP370" s="38" t="str">
        <f t="shared" si="444"/>
        <v/>
      </c>
      <c r="KX370" t="str">
        <f t="shared" si="445"/>
        <v/>
      </c>
      <c r="KY370" t="str">
        <f t="shared" si="446"/>
        <v/>
      </c>
      <c r="LB370" t="str">
        <f t="shared" si="447"/>
        <v/>
      </c>
      <c r="LD370" t="str">
        <f t="shared" si="448"/>
        <v/>
      </c>
      <c r="LE370" t="str">
        <f t="shared" si="449"/>
        <v/>
      </c>
      <c r="LO370" t="str">
        <f t="shared" si="450"/>
        <v/>
      </c>
    </row>
    <row r="371" spans="1:327" ht="16" x14ac:dyDescent="0.2">
      <c r="A371" t="e">
        <f t="shared" ca="1" si="378"/>
        <v>#N/A</v>
      </c>
      <c r="E371" s="27" t="str">
        <f t="shared" ca="1" si="379"/>
        <v>Jan</v>
      </c>
      <c r="F371" s="27" t="str">
        <f t="shared" ca="1" si="380"/>
        <v>Mar</v>
      </c>
      <c r="G371" s="28" t="str">
        <f t="shared" ca="1" si="381"/>
        <v/>
      </c>
      <c r="H371" t="str">
        <f t="shared" si="382"/>
        <v/>
      </c>
      <c r="I371" s="26">
        <f t="shared" ca="1" si="383"/>
        <v>68</v>
      </c>
      <c r="L371" s="31" t="str">
        <f t="shared" si="384"/>
        <v/>
      </c>
      <c r="O371" s="26">
        <f t="shared" ca="1" si="385"/>
        <v>32</v>
      </c>
      <c r="P371" s="26" t="str">
        <f t="shared" ca="1" si="386"/>
        <v>Yes</v>
      </c>
      <c r="Q371" s="26" t="str">
        <f t="shared" ca="1" si="386"/>
        <v>No</v>
      </c>
      <c r="R371" s="26" t="str">
        <f t="shared" ca="1" si="386"/>
        <v>No</v>
      </c>
      <c r="S371" s="26" t="str">
        <f t="shared" ca="1" si="387"/>
        <v>Hispanic</v>
      </c>
      <c r="T371" s="26" t="str">
        <f t="shared" ca="1" si="388"/>
        <v>Yes</v>
      </c>
      <c r="U371" s="26">
        <f t="shared" ca="1" si="389"/>
        <v>3940</v>
      </c>
      <c r="X371" s="26" t="str">
        <f t="shared" ca="1" si="390"/>
        <v>No</v>
      </c>
      <c r="Y371" s="26" t="str">
        <f t="shared" ca="1" si="390"/>
        <v>Yes</v>
      </c>
      <c r="Z371" s="26" t="str">
        <f t="shared" ca="1" si="390"/>
        <v>Yes</v>
      </c>
      <c r="AA371" s="26" t="str">
        <f t="shared" ca="1" si="376"/>
        <v>Yes</v>
      </c>
      <c r="AB371" s="26" t="str">
        <f t="shared" ca="1" si="376"/>
        <v>No</v>
      </c>
      <c r="AG371" s="26" t="str">
        <f t="shared" ca="1" si="391"/>
        <v>No</v>
      </c>
      <c r="AH371" s="26" t="str">
        <f t="shared" ca="1" si="391"/>
        <v>No</v>
      </c>
      <c r="AI371" s="26" t="str">
        <f t="shared" ca="1" si="391"/>
        <v>Yes</v>
      </c>
      <c r="AJ371" s="26" t="str">
        <f t="shared" ca="1" si="377"/>
        <v>Yes</v>
      </c>
      <c r="AK371" s="26" t="str">
        <f t="shared" ca="1" si="377"/>
        <v>Yes</v>
      </c>
      <c r="AL371" s="26" t="str">
        <f t="shared" ca="1" si="377"/>
        <v>No</v>
      </c>
      <c r="AM371" s="26">
        <f t="shared" ca="1" si="392"/>
        <v>10</v>
      </c>
      <c r="AN371" s="26">
        <f t="shared" ca="1" si="393"/>
        <v>3</v>
      </c>
      <c r="AT371" t="str">
        <f t="shared" ca="1" si="394"/>
        <v>Male</v>
      </c>
      <c r="AU371">
        <f t="shared" ca="1" si="395"/>
        <v>2871</v>
      </c>
      <c r="AV371">
        <f t="shared" ca="1" si="396"/>
        <v>2</v>
      </c>
      <c r="AW371">
        <f t="shared" ca="1" si="397"/>
        <v>31</v>
      </c>
      <c r="AX371">
        <f t="shared" ca="1" si="398"/>
        <v>6</v>
      </c>
      <c r="BB371" t="str">
        <f t="shared" ca="1" si="399"/>
        <v>ELUCS</v>
      </c>
      <c r="BC371" t="str">
        <f t="shared" ca="1" si="400"/>
        <v>Yes</v>
      </c>
      <c r="BD371" t="str">
        <f t="shared" ca="1" si="400"/>
        <v>No</v>
      </c>
      <c r="BG371" t="str">
        <f t="shared" ca="1" si="401"/>
        <v>No</v>
      </c>
      <c r="BH371">
        <f t="shared" ca="1" si="402"/>
        <v>37</v>
      </c>
      <c r="BI371">
        <f t="shared" ca="1" si="403"/>
        <v>-3</v>
      </c>
      <c r="BJ371">
        <f t="shared" ca="1" si="404"/>
        <v>1</v>
      </c>
      <c r="BK371" t="str">
        <f t="shared" si="405"/>
        <v/>
      </c>
      <c r="BL371" s="26" t="str">
        <f t="shared" ca="1" si="406"/>
        <v>NA</v>
      </c>
      <c r="BO371" s="26" t="str">
        <f t="shared" ca="1" si="407"/>
        <v>Yes</v>
      </c>
      <c r="CD371" s="26" t="str">
        <f t="shared" ca="1" si="408"/>
        <v>Yes</v>
      </c>
      <c r="CE371" s="26" t="str">
        <f t="shared" ca="1" si="409"/>
        <v>LMA</v>
      </c>
      <c r="CI371" s="31" t="str">
        <f t="shared" si="410"/>
        <v/>
      </c>
      <c r="CJ371" s="26" t="str">
        <f t="shared" ca="1" si="411"/>
        <v>BS</v>
      </c>
      <c r="CK371" s="26" t="str">
        <f t="shared" ca="1" si="412"/>
        <v>Yes</v>
      </c>
      <c r="DN371" s="26" t="str">
        <f t="shared" ca="1" si="413"/>
        <v>No</v>
      </c>
      <c r="DV371" t="str">
        <f t="shared" si="414"/>
        <v/>
      </c>
      <c r="DZ371" t="str">
        <f t="shared" si="415"/>
        <v/>
      </c>
      <c r="EA371" t="str">
        <f t="shared" si="416"/>
        <v/>
      </c>
      <c r="EB371" t="str">
        <f t="shared" si="417"/>
        <v/>
      </c>
      <c r="EC371" t="str">
        <f t="shared" si="418"/>
        <v/>
      </c>
      <c r="ED371" t="str">
        <f t="shared" si="419"/>
        <v/>
      </c>
      <c r="EE371" s="34" t="str">
        <f t="shared" si="420"/>
        <v/>
      </c>
      <c r="ER371" s="32" t="str">
        <f t="shared" si="421"/>
        <v/>
      </c>
      <c r="FA371" s="31" t="str">
        <f t="shared" si="422"/>
        <v/>
      </c>
      <c r="FM371" s="31" t="str">
        <f t="shared" si="423"/>
        <v/>
      </c>
      <c r="FQ371" s="26" t="s">
        <v>349</v>
      </c>
      <c r="FR371" s="39" t="str">
        <f t="shared" ca="1" si="424"/>
        <v>NA</v>
      </c>
      <c r="GO371" t="str">
        <f t="shared" ca="1" si="425"/>
        <v/>
      </c>
      <c r="GP371" t="str">
        <f t="shared" si="426"/>
        <v/>
      </c>
      <c r="GS371" t="str">
        <f t="shared" ca="1" si="427"/>
        <v/>
      </c>
      <c r="GY371" t="str">
        <f t="shared" ca="1" si="428"/>
        <v/>
      </c>
      <c r="GZ371" t="str">
        <f t="shared" si="429"/>
        <v/>
      </c>
      <c r="HF371" t="str">
        <f t="shared" ca="1" si="430"/>
        <v/>
      </c>
      <c r="HG371" s="31" t="str">
        <f t="shared" si="431"/>
        <v/>
      </c>
      <c r="HM371" t="str">
        <f t="shared" ca="1" si="432"/>
        <v/>
      </c>
      <c r="HN371" t="str">
        <f t="shared" si="433"/>
        <v/>
      </c>
      <c r="HT371" t="str">
        <f t="shared" ca="1" si="434"/>
        <v/>
      </c>
      <c r="HU371" t="str">
        <f t="shared" si="435"/>
        <v/>
      </c>
      <c r="IA371" s="37" t="str">
        <f t="shared" ca="1" si="436"/>
        <v/>
      </c>
      <c r="IB371" t="str">
        <f t="shared" si="437"/>
        <v/>
      </c>
      <c r="IH371" s="37" t="str">
        <f t="shared" ca="1" si="438"/>
        <v/>
      </c>
      <c r="II371" t="str">
        <f t="shared" si="439"/>
        <v/>
      </c>
      <c r="JT371" s="26" t="str">
        <f t="shared" si="440"/>
        <v/>
      </c>
      <c r="JV371" t="str">
        <f t="shared" si="441"/>
        <v/>
      </c>
      <c r="KK371" t="str">
        <f t="shared" si="442"/>
        <v/>
      </c>
      <c r="KM371" s="31" t="str">
        <f t="shared" si="443"/>
        <v/>
      </c>
      <c r="KP371" s="38" t="str">
        <f t="shared" si="444"/>
        <v/>
      </c>
      <c r="KX371" t="str">
        <f t="shared" si="445"/>
        <v/>
      </c>
      <c r="KY371" t="str">
        <f t="shared" si="446"/>
        <v/>
      </c>
      <c r="LB371" t="str">
        <f t="shared" si="447"/>
        <v/>
      </c>
      <c r="LD371" t="str">
        <f t="shared" si="448"/>
        <v/>
      </c>
      <c r="LE371" t="str">
        <f t="shared" si="449"/>
        <v/>
      </c>
      <c r="LO371" t="str">
        <f t="shared" si="450"/>
        <v/>
      </c>
    </row>
    <row r="372" spans="1:327" ht="16" x14ac:dyDescent="0.2">
      <c r="A372" t="e">
        <f t="shared" ca="1" si="378"/>
        <v>#N/A</v>
      </c>
      <c r="E372" s="27" t="str">
        <f t="shared" ca="1" si="379"/>
        <v>Jan</v>
      </c>
      <c r="F372" s="27" t="str">
        <f t="shared" ca="1" si="380"/>
        <v>Oct</v>
      </c>
      <c r="G372" s="28" t="str">
        <f t="shared" ca="1" si="381"/>
        <v/>
      </c>
      <c r="H372" t="str">
        <f t="shared" si="382"/>
        <v/>
      </c>
      <c r="I372" s="26">
        <f t="shared" ca="1" si="383"/>
        <v>17</v>
      </c>
      <c r="L372" s="31" t="str">
        <f t="shared" si="384"/>
        <v/>
      </c>
      <c r="O372" s="26">
        <f t="shared" ca="1" si="385"/>
        <v>37</v>
      </c>
      <c r="P372" s="26" t="str">
        <f t="shared" ca="1" si="386"/>
        <v>No</v>
      </c>
      <c r="Q372" s="26" t="str">
        <f t="shared" ca="1" si="386"/>
        <v>Yes</v>
      </c>
      <c r="R372" s="26" t="str">
        <f t="shared" ca="1" si="386"/>
        <v>Yes</v>
      </c>
      <c r="S372" s="26" t="str">
        <f t="shared" ca="1" si="387"/>
        <v>Eskimo</v>
      </c>
      <c r="T372" s="26" t="str">
        <f t="shared" ca="1" si="388"/>
        <v>Yes</v>
      </c>
      <c r="U372" s="26">
        <f t="shared" ca="1" si="389"/>
        <v>3561</v>
      </c>
      <c r="X372" s="26" t="str">
        <f t="shared" ca="1" si="390"/>
        <v>No</v>
      </c>
      <c r="Y372" s="26" t="str">
        <f t="shared" ca="1" si="390"/>
        <v>Yes</v>
      </c>
      <c r="Z372" s="26" t="str">
        <f t="shared" ca="1" si="390"/>
        <v>No</v>
      </c>
      <c r="AA372" s="26" t="str">
        <f t="shared" ca="1" si="376"/>
        <v>No</v>
      </c>
      <c r="AB372" s="26" t="str">
        <f t="shared" ca="1" si="376"/>
        <v>Yes</v>
      </c>
      <c r="AG372" s="26" t="str">
        <f t="shared" ca="1" si="391"/>
        <v>Yes</v>
      </c>
      <c r="AH372" s="26" t="str">
        <f t="shared" ca="1" si="391"/>
        <v>Yes</v>
      </c>
      <c r="AI372" s="26" t="str">
        <f t="shared" ca="1" si="391"/>
        <v>No</v>
      </c>
      <c r="AJ372" s="26" t="str">
        <f t="shared" ca="1" si="377"/>
        <v>Yes</v>
      </c>
      <c r="AK372" s="26" t="str">
        <f t="shared" ca="1" si="377"/>
        <v>Yes</v>
      </c>
      <c r="AL372" s="26" t="str">
        <f t="shared" ca="1" si="377"/>
        <v>No</v>
      </c>
      <c r="AM372" s="26">
        <f t="shared" ca="1" si="392"/>
        <v>8</v>
      </c>
      <c r="AN372" s="26">
        <f t="shared" ca="1" si="393"/>
        <v>2</v>
      </c>
      <c r="AT372" t="str">
        <f t="shared" ca="1" si="394"/>
        <v>Female</v>
      </c>
      <c r="AU372">
        <f t="shared" ca="1" si="395"/>
        <v>1966</v>
      </c>
      <c r="AV372">
        <f t="shared" ca="1" si="396"/>
        <v>0</v>
      </c>
      <c r="AW372">
        <f t="shared" ca="1" si="397"/>
        <v>30</v>
      </c>
      <c r="AX372">
        <f t="shared" ca="1" si="398"/>
        <v>2</v>
      </c>
      <c r="BB372" t="str">
        <f t="shared" ca="1" si="399"/>
        <v>ELUCS</v>
      </c>
      <c r="BC372" t="str">
        <f t="shared" ca="1" si="400"/>
        <v>Yes</v>
      </c>
      <c r="BD372" t="str">
        <f t="shared" ca="1" si="400"/>
        <v>Yes</v>
      </c>
      <c r="BG372" t="str">
        <f t="shared" ca="1" si="401"/>
        <v>No</v>
      </c>
      <c r="BH372">
        <f t="shared" ca="1" si="402"/>
        <v>35</v>
      </c>
      <c r="BI372">
        <f t="shared" ca="1" si="403"/>
        <v>-9</v>
      </c>
      <c r="BJ372">
        <f t="shared" ca="1" si="404"/>
        <v>6</v>
      </c>
      <c r="BK372" t="str">
        <f t="shared" si="405"/>
        <v/>
      </c>
      <c r="BL372" s="26">
        <f t="shared" ca="1" si="406"/>
        <v>8</v>
      </c>
      <c r="BO372" s="26" t="str">
        <f t="shared" ca="1" si="407"/>
        <v>No</v>
      </c>
      <c r="CD372" s="26" t="str">
        <f t="shared" ca="1" si="408"/>
        <v>Yes</v>
      </c>
      <c r="CE372" s="26" t="str">
        <f t="shared" ca="1" si="409"/>
        <v>LMA</v>
      </c>
      <c r="CI372" s="31" t="str">
        <f t="shared" si="410"/>
        <v/>
      </c>
      <c r="CJ372" s="26" t="str">
        <f t="shared" ca="1" si="411"/>
        <v>NICU</v>
      </c>
      <c r="CK372" s="26" t="str">
        <f t="shared" ca="1" si="412"/>
        <v>Yes</v>
      </c>
      <c r="DN372" s="26" t="str">
        <f t="shared" ca="1" si="413"/>
        <v>No</v>
      </c>
      <c r="DV372" t="str">
        <f t="shared" si="414"/>
        <v/>
      </c>
      <c r="DZ372" t="str">
        <f t="shared" si="415"/>
        <v/>
      </c>
      <c r="EA372" t="str">
        <f t="shared" si="416"/>
        <v/>
      </c>
      <c r="EB372" t="str">
        <f t="shared" si="417"/>
        <v/>
      </c>
      <c r="EC372" t="str">
        <f t="shared" si="418"/>
        <v/>
      </c>
      <c r="ED372" t="str">
        <f t="shared" si="419"/>
        <v/>
      </c>
      <c r="EE372" s="34" t="str">
        <f t="shared" si="420"/>
        <v/>
      </c>
      <c r="ER372" s="32" t="str">
        <f t="shared" si="421"/>
        <v/>
      </c>
      <c r="FA372" s="31" t="str">
        <f t="shared" si="422"/>
        <v/>
      </c>
      <c r="FM372" s="31" t="str">
        <f t="shared" si="423"/>
        <v/>
      </c>
      <c r="FQ372" s="26" t="s">
        <v>350</v>
      </c>
      <c r="FR372" s="39" t="str">
        <f t="shared" ca="1" si="424"/>
        <v>CONS</v>
      </c>
      <c r="GO372" t="str">
        <f t="shared" ca="1" si="425"/>
        <v/>
      </c>
      <c r="GP372" t="str">
        <f t="shared" si="426"/>
        <v/>
      </c>
      <c r="GS372" t="str">
        <f t="shared" ca="1" si="427"/>
        <v/>
      </c>
      <c r="GY372" t="str">
        <f t="shared" ca="1" si="428"/>
        <v/>
      </c>
      <c r="GZ372" t="str">
        <f t="shared" si="429"/>
        <v/>
      </c>
      <c r="HF372" t="str">
        <f t="shared" ca="1" si="430"/>
        <v/>
      </c>
      <c r="HG372" s="31" t="str">
        <f t="shared" si="431"/>
        <v/>
      </c>
      <c r="HM372" t="str">
        <f t="shared" ca="1" si="432"/>
        <v/>
      </c>
      <c r="HN372" t="str">
        <f t="shared" si="433"/>
        <v/>
      </c>
      <c r="HT372" t="str">
        <f t="shared" ca="1" si="434"/>
        <v/>
      </c>
      <c r="HU372" t="str">
        <f t="shared" si="435"/>
        <v/>
      </c>
      <c r="IA372" s="37" t="str">
        <f t="shared" ca="1" si="436"/>
        <v/>
      </c>
      <c r="IB372" t="str">
        <f t="shared" si="437"/>
        <v/>
      </c>
      <c r="IH372" s="37" t="str">
        <f t="shared" ca="1" si="438"/>
        <v/>
      </c>
      <c r="II372" t="str">
        <f t="shared" si="439"/>
        <v/>
      </c>
      <c r="JT372" s="26" t="str">
        <f t="shared" si="440"/>
        <v/>
      </c>
      <c r="JV372" t="str">
        <f t="shared" si="441"/>
        <v/>
      </c>
      <c r="KK372" t="str">
        <f t="shared" si="442"/>
        <v/>
      </c>
      <c r="KM372" s="31" t="str">
        <f t="shared" si="443"/>
        <v/>
      </c>
      <c r="KP372" s="38" t="str">
        <f t="shared" si="444"/>
        <v/>
      </c>
      <c r="KX372" t="str">
        <f t="shared" si="445"/>
        <v/>
      </c>
      <c r="KY372" t="str">
        <f t="shared" si="446"/>
        <v/>
      </c>
      <c r="LB372" t="str">
        <f t="shared" si="447"/>
        <v/>
      </c>
      <c r="LD372" t="str">
        <f t="shared" si="448"/>
        <v/>
      </c>
      <c r="LE372" t="str">
        <f t="shared" si="449"/>
        <v/>
      </c>
      <c r="LO372" t="str">
        <f t="shared" si="450"/>
        <v/>
      </c>
    </row>
    <row r="373" spans="1:327" ht="16" x14ac:dyDescent="0.2">
      <c r="A373" t="e">
        <f t="shared" ca="1" si="378"/>
        <v>#N/A</v>
      </c>
      <c r="E373" s="27" t="str">
        <f t="shared" ca="1" si="379"/>
        <v>Jan</v>
      </c>
      <c r="F373" s="27" t="str">
        <f t="shared" ca="1" si="380"/>
        <v>Nov</v>
      </c>
      <c r="G373" s="28" t="str">
        <f t="shared" ca="1" si="381"/>
        <v/>
      </c>
      <c r="H373" t="str">
        <f t="shared" si="382"/>
        <v/>
      </c>
      <c r="I373" s="26">
        <f t="shared" ca="1" si="383"/>
        <v>99</v>
      </c>
      <c r="L373" s="31" t="str">
        <f t="shared" si="384"/>
        <v/>
      </c>
      <c r="O373" s="26">
        <f t="shared" ca="1" si="385"/>
        <v>26</v>
      </c>
      <c r="P373" s="26" t="str">
        <f t="shared" ca="1" si="386"/>
        <v>No</v>
      </c>
      <c r="Q373" s="26" t="str">
        <f t="shared" ca="1" si="386"/>
        <v>No</v>
      </c>
      <c r="R373" s="26" t="str">
        <f t="shared" ca="1" si="386"/>
        <v>Yes</v>
      </c>
      <c r="S373" s="26" t="str">
        <f t="shared" ca="1" si="387"/>
        <v>Eskimo</v>
      </c>
      <c r="T373" s="26" t="str">
        <f t="shared" ca="1" si="388"/>
        <v>Yes</v>
      </c>
      <c r="U373" s="26">
        <f t="shared" ca="1" si="389"/>
        <v>3807</v>
      </c>
      <c r="X373" s="26" t="str">
        <f t="shared" ca="1" si="390"/>
        <v>Yes</v>
      </c>
      <c r="Y373" s="26" t="str">
        <f t="shared" ca="1" si="390"/>
        <v>Yes</v>
      </c>
      <c r="Z373" s="26" t="str">
        <f t="shared" ca="1" si="390"/>
        <v>Yes</v>
      </c>
      <c r="AA373" s="26" t="str">
        <f t="shared" ca="1" si="376"/>
        <v>No</v>
      </c>
      <c r="AB373" s="26" t="str">
        <f t="shared" ca="1" si="376"/>
        <v>No</v>
      </c>
      <c r="AG373" s="26" t="str">
        <f t="shared" ca="1" si="391"/>
        <v>Yes</v>
      </c>
      <c r="AH373" s="26" t="str">
        <f t="shared" ca="1" si="391"/>
        <v>Yes</v>
      </c>
      <c r="AI373" s="26" t="str">
        <f t="shared" ca="1" si="391"/>
        <v>No</v>
      </c>
      <c r="AJ373" s="26" t="str">
        <f t="shared" ca="1" si="377"/>
        <v>No</v>
      </c>
      <c r="AK373" s="26" t="str">
        <f t="shared" ca="1" si="377"/>
        <v>Yes</v>
      </c>
      <c r="AL373" s="26" t="str">
        <f t="shared" ca="1" si="377"/>
        <v>Yes</v>
      </c>
      <c r="AM373" s="26">
        <f t="shared" ca="1" si="392"/>
        <v>1</v>
      </c>
      <c r="AN373" s="26">
        <f t="shared" ca="1" si="393"/>
        <v>3</v>
      </c>
      <c r="AT373" t="str">
        <f t="shared" ca="1" si="394"/>
        <v>Male</v>
      </c>
      <c r="AU373">
        <f t="shared" ca="1" si="395"/>
        <v>3791</v>
      </c>
      <c r="AV373">
        <f t="shared" ca="1" si="396"/>
        <v>-2</v>
      </c>
      <c r="AW373">
        <f t="shared" ca="1" si="397"/>
        <v>25</v>
      </c>
      <c r="AX373">
        <f t="shared" ca="1" si="398"/>
        <v>6</v>
      </c>
      <c r="BB373" t="str">
        <f t="shared" ca="1" si="399"/>
        <v>Vaginal</v>
      </c>
      <c r="BC373" t="str">
        <f t="shared" ca="1" si="400"/>
        <v>Yes</v>
      </c>
      <c r="BD373" t="str">
        <f t="shared" ca="1" si="400"/>
        <v>No</v>
      </c>
      <c r="BG373" t="str">
        <f t="shared" ca="1" si="401"/>
        <v>Yes</v>
      </c>
      <c r="BH373">
        <f t="shared" ca="1" si="402"/>
        <v>34</v>
      </c>
      <c r="BI373">
        <f t="shared" ca="1" si="403"/>
        <v>-10</v>
      </c>
      <c r="BJ373">
        <f t="shared" ca="1" si="404"/>
        <v>14</v>
      </c>
      <c r="BK373" t="str">
        <f t="shared" si="405"/>
        <v/>
      </c>
      <c r="BL373" s="26">
        <f t="shared" ca="1" si="406"/>
        <v>16</v>
      </c>
      <c r="BO373" s="26" t="str">
        <f t="shared" ca="1" si="407"/>
        <v>Yes</v>
      </c>
      <c r="CD373" s="26" t="str">
        <f t="shared" ca="1" si="408"/>
        <v>No</v>
      </c>
      <c r="CE373" s="26" t="str">
        <f t="shared" ca="1" si="409"/>
        <v>NA</v>
      </c>
      <c r="CI373" s="31" t="str">
        <f t="shared" si="410"/>
        <v/>
      </c>
      <c r="CJ373" s="26" t="str">
        <f t="shared" ca="1" si="411"/>
        <v>NA</v>
      </c>
      <c r="CK373" s="26" t="str">
        <f t="shared" ca="1" si="412"/>
        <v>Yes</v>
      </c>
      <c r="DN373" s="26" t="str">
        <f t="shared" ca="1" si="413"/>
        <v>Yes</v>
      </c>
      <c r="DV373" t="str">
        <f t="shared" si="414"/>
        <v/>
      </c>
      <c r="DZ373" t="str">
        <f t="shared" si="415"/>
        <v/>
      </c>
      <c r="EA373" t="str">
        <f t="shared" si="416"/>
        <v/>
      </c>
      <c r="EB373" t="str">
        <f t="shared" si="417"/>
        <v/>
      </c>
      <c r="EC373" t="str">
        <f t="shared" si="418"/>
        <v/>
      </c>
      <c r="ED373" t="str">
        <f t="shared" si="419"/>
        <v/>
      </c>
      <c r="EE373" s="34" t="str">
        <f t="shared" si="420"/>
        <v/>
      </c>
      <c r="ER373" s="32" t="str">
        <f t="shared" si="421"/>
        <v/>
      </c>
      <c r="FA373" s="31" t="str">
        <f t="shared" si="422"/>
        <v/>
      </c>
      <c r="FM373" s="31" t="str">
        <f t="shared" si="423"/>
        <v/>
      </c>
      <c r="FQ373" s="26" t="s">
        <v>350</v>
      </c>
      <c r="FR373" s="39" t="str">
        <f t="shared" ca="1" si="424"/>
        <v>Other</v>
      </c>
      <c r="GO373" t="str">
        <f t="shared" ca="1" si="425"/>
        <v/>
      </c>
      <c r="GP373" t="str">
        <f t="shared" si="426"/>
        <v/>
      </c>
      <c r="GS373" t="str">
        <f t="shared" ca="1" si="427"/>
        <v/>
      </c>
      <c r="GY373" t="str">
        <f t="shared" ca="1" si="428"/>
        <v/>
      </c>
      <c r="GZ373" t="str">
        <f t="shared" si="429"/>
        <v/>
      </c>
      <c r="HF373" t="str">
        <f t="shared" ca="1" si="430"/>
        <v/>
      </c>
      <c r="HG373" s="31" t="str">
        <f t="shared" si="431"/>
        <v/>
      </c>
      <c r="HM373" t="str">
        <f t="shared" ca="1" si="432"/>
        <v/>
      </c>
      <c r="HN373" t="str">
        <f t="shared" si="433"/>
        <v/>
      </c>
      <c r="HT373" t="str">
        <f t="shared" ca="1" si="434"/>
        <v/>
      </c>
      <c r="HU373" t="str">
        <f t="shared" si="435"/>
        <v/>
      </c>
      <c r="IA373" s="37" t="str">
        <f t="shared" ca="1" si="436"/>
        <v/>
      </c>
      <c r="IB373" t="str">
        <f t="shared" si="437"/>
        <v/>
      </c>
      <c r="IH373" s="37" t="str">
        <f t="shared" ca="1" si="438"/>
        <v/>
      </c>
      <c r="II373" t="str">
        <f t="shared" si="439"/>
        <v/>
      </c>
      <c r="JT373" s="26" t="str">
        <f t="shared" si="440"/>
        <v/>
      </c>
      <c r="JV373" t="str">
        <f t="shared" si="441"/>
        <v/>
      </c>
      <c r="KK373" t="str">
        <f t="shared" si="442"/>
        <v/>
      </c>
      <c r="KM373" s="31" t="str">
        <f t="shared" si="443"/>
        <v/>
      </c>
      <c r="KP373" s="38" t="str">
        <f t="shared" si="444"/>
        <v/>
      </c>
      <c r="KX373" t="str">
        <f t="shared" si="445"/>
        <v/>
      </c>
      <c r="KY373" t="str">
        <f t="shared" si="446"/>
        <v/>
      </c>
      <c r="LB373" t="str">
        <f t="shared" si="447"/>
        <v/>
      </c>
      <c r="LD373" t="str">
        <f t="shared" si="448"/>
        <v/>
      </c>
      <c r="LE373" t="str">
        <f t="shared" si="449"/>
        <v/>
      </c>
      <c r="LO373" t="str">
        <f t="shared" si="450"/>
        <v/>
      </c>
    </row>
    <row r="374" spans="1:327" ht="16" x14ac:dyDescent="0.2">
      <c r="A374" t="e">
        <f t="shared" ca="1" si="378"/>
        <v>#N/A</v>
      </c>
      <c r="E374" s="27" t="str">
        <f t="shared" ca="1" si="379"/>
        <v>Jan</v>
      </c>
      <c r="F374" s="27" t="str">
        <f t="shared" ca="1" si="380"/>
        <v>Oct</v>
      </c>
      <c r="G374" s="28" t="str">
        <f t="shared" ca="1" si="381"/>
        <v/>
      </c>
      <c r="H374" t="str">
        <f t="shared" si="382"/>
        <v/>
      </c>
      <c r="I374" s="26">
        <f t="shared" ca="1" si="383"/>
        <v>2</v>
      </c>
      <c r="L374" s="31" t="str">
        <f t="shared" si="384"/>
        <v/>
      </c>
      <c r="O374" s="26">
        <f t="shared" ca="1" si="385"/>
        <v>26</v>
      </c>
      <c r="P374" s="26" t="str">
        <f t="shared" ca="1" si="386"/>
        <v>No</v>
      </c>
      <c r="Q374" s="26" t="str">
        <f t="shared" ca="1" si="386"/>
        <v>No</v>
      </c>
      <c r="R374" s="26" t="str">
        <f t="shared" ca="1" si="386"/>
        <v>Yes</v>
      </c>
      <c r="S374" s="26" t="str">
        <f t="shared" ca="1" si="387"/>
        <v>African</v>
      </c>
      <c r="T374" s="26" t="str">
        <f t="shared" ca="1" si="388"/>
        <v>No</v>
      </c>
      <c r="U374" s="26">
        <f t="shared" ca="1" si="389"/>
        <v>3226</v>
      </c>
      <c r="X374" s="26" t="str">
        <f t="shared" ca="1" si="390"/>
        <v>No</v>
      </c>
      <c r="Y374" s="26" t="str">
        <f t="shared" ca="1" si="390"/>
        <v>Yes</v>
      </c>
      <c r="Z374" s="26" t="str">
        <f t="shared" ca="1" si="390"/>
        <v>No</v>
      </c>
      <c r="AA374" s="26" t="str">
        <f t="shared" ca="1" si="376"/>
        <v>No</v>
      </c>
      <c r="AB374" s="26" t="str">
        <f t="shared" ca="1" si="376"/>
        <v>No</v>
      </c>
      <c r="AG374" s="26" t="str">
        <f t="shared" ca="1" si="391"/>
        <v>No</v>
      </c>
      <c r="AH374" s="26" t="str">
        <f t="shared" ca="1" si="391"/>
        <v>Yes</v>
      </c>
      <c r="AI374" s="26" t="str">
        <f t="shared" ca="1" si="391"/>
        <v>Yes</v>
      </c>
      <c r="AJ374" s="26" t="str">
        <f t="shared" ca="1" si="377"/>
        <v>No</v>
      </c>
      <c r="AK374" s="26" t="str">
        <f t="shared" ca="1" si="377"/>
        <v>Yes</v>
      </c>
      <c r="AL374" s="26" t="str">
        <f t="shared" ca="1" si="377"/>
        <v>Yes</v>
      </c>
      <c r="AM374" s="26">
        <f t="shared" ca="1" si="392"/>
        <v>1</v>
      </c>
      <c r="AN374" s="26">
        <f t="shared" ca="1" si="393"/>
        <v>2</v>
      </c>
      <c r="AT374" t="str">
        <f t="shared" ca="1" si="394"/>
        <v>Female</v>
      </c>
      <c r="AU374">
        <f t="shared" ca="1" si="395"/>
        <v>1041</v>
      </c>
      <c r="AV374">
        <f t="shared" ca="1" si="396"/>
        <v>3</v>
      </c>
      <c r="AW374">
        <f t="shared" ca="1" si="397"/>
        <v>22</v>
      </c>
      <c r="AX374">
        <f t="shared" ca="1" si="398"/>
        <v>4</v>
      </c>
      <c r="BB374" t="str">
        <f t="shared" ca="1" si="399"/>
        <v>ELUCS</v>
      </c>
      <c r="BC374" t="str">
        <f t="shared" ca="1" si="400"/>
        <v>No</v>
      </c>
      <c r="BD374" t="str">
        <f t="shared" ca="1" si="400"/>
        <v>No</v>
      </c>
      <c r="BG374" t="str">
        <f t="shared" ca="1" si="401"/>
        <v>No</v>
      </c>
      <c r="BH374">
        <f t="shared" ca="1" si="402"/>
        <v>35</v>
      </c>
      <c r="BI374">
        <f t="shared" ca="1" si="403"/>
        <v>-19</v>
      </c>
      <c r="BJ374">
        <f t="shared" ca="1" si="404"/>
        <v>5</v>
      </c>
      <c r="BK374" t="str">
        <f t="shared" si="405"/>
        <v/>
      </c>
      <c r="BL374" s="26">
        <f t="shared" ca="1" si="406"/>
        <v>7</v>
      </c>
      <c r="BO374" s="26" t="str">
        <f t="shared" ca="1" si="407"/>
        <v>No</v>
      </c>
      <c r="CD374" s="26" t="str">
        <f t="shared" ca="1" si="408"/>
        <v>No</v>
      </c>
      <c r="CE374" s="26" t="str">
        <f t="shared" ca="1" si="409"/>
        <v>NA</v>
      </c>
      <c r="CI374" s="31" t="str">
        <f t="shared" si="410"/>
        <v/>
      </c>
      <c r="CJ374" s="26" t="str">
        <f t="shared" ca="1" si="411"/>
        <v>NA</v>
      </c>
      <c r="CK374" s="26" t="str">
        <f t="shared" ca="1" si="412"/>
        <v>Yes</v>
      </c>
      <c r="DN374" s="26" t="str">
        <f t="shared" ca="1" si="413"/>
        <v>Yes</v>
      </c>
      <c r="DV374" t="str">
        <f t="shared" si="414"/>
        <v/>
      </c>
      <c r="DZ374" t="str">
        <f t="shared" si="415"/>
        <v/>
      </c>
      <c r="EA374" t="str">
        <f t="shared" si="416"/>
        <v/>
      </c>
      <c r="EB374" t="str">
        <f t="shared" si="417"/>
        <v/>
      </c>
      <c r="EC374" t="str">
        <f t="shared" si="418"/>
        <v/>
      </c>
      <c r="ED374" t="str">
        <f t="shared" si="419"/>
        <v/>
      </c>
      <c r="EE374" s="34" t="str">
        <f t="shared" si="420"/>
        <v/>
      </c>
      <c r="ER374" s="32" t="str">
        <f t="shared" si="421"/>
        <v/>
      </c>
      <c r="FA374" s="31" t="str">
        <f t="shared" si="422"/>
        <v/>
      </c>
      <c r="FM374" s="31" t="str">
        <f t="shared" si="423"/>
        <v/>
      </c>
      <c r="FQ374" s="26" t="s">
        <v>349</v>
      </c>
      <c r="FR374" s="39" t="str">
        <f t="shared" ca="1" si="424"/>
        <v>NA</v>
      </c>
      <c r="GO374" t="str">
        <f t="shared" ca="1" si="425"/>
        <v/>
      </c>
      <c r="GP374" t="str">
        <f t="shared" si="426"/>
        <v/>
      </c>
      <c r="GS374" t="str">
        <f t="shared" ca="1" si="427"/>
        <v/>
      </c>
      <c r="GY374" t="str">
        <f t="shared" ca="1" si="428"/>
        <v/>
      </c>
      <c r="GZ374" t="str">
        <f t="shared" si="429"/>
        <v/>
      </c>
      <c r="HF374" t="str">
        <f t="shared" ca="1" si="430"/>
        <v/>
      </c>
      <c r="HG374" s="31" t="str">
        <f t="shared" si="431"/>
        <v/>
      </c>
      <c r="HM374" t="str">
        <f t="shared" ca="1" si="432"/>
        <v/>
      </c>
      <c r="HN374" t="str">
        <f t="shared" si="433"/>
        <v/>
      </c>
      <c r="HT374" t="str">
        <f t="shared" ca="1" si="434"/>
        <v/>
      </c>
      <c r="HU374" t="str">
        <f t="shared" si="435"/>
        <v/>
      </c>
      <c r="IA374" s="37" t="str">
        <f t="shared" ca="1" si="436"/>
        <v/>
      </c>
      <c r="IB374" t="str">
        <f t="shared" si="437"/>
        <v/>
      </c>
      <c r="IH374" s="37" t="str">
        <f t="shared" ca="1" si="438"/>
        <v/>
      </c>
      <c r="II374" t="str">
        <f t="shared" si="439"/>
        <v/>
      </c>
      <c r="JT374" s="26" t="str">
        <f t="shared" si="440"/>
        <v/>
      </c>
      <c r="JV374" t="str">
        <f t="shared" si="441"/>
        <v/>
      </c>
      <c r="KK374" t="str">
        <f t="shared" si="442"/>
        <v/>
      </c>
      <c r="KM374" s="31" t="str">
        <f t="shared" si="443"/>
        <v/>
      </c>
      <c r="KP374" s="38" t="str">
        <f t="shared" si="444"/>
        <v/>
      </c>
      <c r="KX374" t="str">
        <f t="shared" si="445"/>
        <v/>
      </c>
      <c r="KY374" t="str">
        <f t="shared" si="446"/>
        <v/>
      </c>
      <c r="LB374" t="str">
        <f t="shared" si="447"/>
        <v/>
      </c>
      <c r="LD374" t="str">
        <f t="shared" si="448"/>
        <v/>
      </c>
      <c r="LE374" t="str">
        <f t="shared" si="449"/>
        <v/>
      </c>
      <c r="LO374" t="str">
        <f t="shared" si="450"/>
        <v/>
      </c>
    </row>
    <row r="375" spans="1:327" ht="16" x14ac:dyDescent="0.2">
      <c r="A375" t="e">
        <f t="shared" ca="1" si="378"/>
        <v>#N/A</v>
      </c>
      <c r="E375" s="27" t="str">
        <f t="shared" ca="1" si="379"/>
        <v>Feb</v>
      </c>
      <c r="F375" s="27" t="str">
        <f t="shared" ca="1" si="380"/>
        <v>Dec</v>
      </c>
      <c r="G375" s="28" t="str">
        <f t="shared" ca="1" si="381"/>
        <v/>
      </c>
      <c r="H375" t="str">
        <f t="shared" si="382"/>
        <v/>
      </c>
      <c r="I375" s="26">
        <f t="shared" ca="1" si="383"/>
        <v>96</v>
      </c>
      <c r="L375" s="31" t="str">
        <f t="shared" si="384"/>
        <v/>
      </c>
      <c r="O375" s="26">
        <f t="shared" ca="1" si="385"/>
        <v>27</v>
      </c>
      <c r="P375" s="26" t="str">
        <f t="shared" ca="1" si="386"/>
        <v>Yes</v>
      </c>
      <c r="Q375" s="26" t="str">
        <f t="shared" ca="1" si="386"/>
        <v>Yes</v>
      </c>
      <c r="R375" s="26" t="str">
        <f t="shared" ca="1" si="386"/>
        <v>No</v>
      </c>
      <c r="S375" s="26" t="str">
        <f t="shared" ca="1" si="387"/>
        <v>African</v>
      </c>
      <c r="T375" s="26" t="str">
        <f t="shared" ca="1" si="388"/>
        <v>Yes</v>
      </c>
      <c r="U375" s="26">
        <f t="shared" ca="1" si="389"/>
        <v>3910</v>
      </c>
      <c r="X375" s="26" t="str">
        <f t="shared" ca="1" si="390"/>
        <v>Yes</v>
      </c>
      <c r="Y375" s="26" t="str">
        <f t="shared" ca="1" si="390"/>
        <v>No</v>
      </c>
      <c r="Z375" s="26" t="str">
        <f t="shared" ca="1" si="390"/>
        <v>Yes</v>
      </c>
      <c r="AA375" s="26" t="str">
        <f t="shared" ca="1" si="376"/>
        <v>Yes</v>
      </c>
      <c r="AB375" s="26" t="str">
        <f t="shared" ca="1" si="376"/>
        <v>No</v>
      </c>
      <c r="AG375" s="26" t="str">
        <f t="shared" ca="1" si="391"/>
        <v>Yes</v>
      </c>
      <c r="AH375" s="26" t="str">
        <f t="shared" ca="1" si="391"/>
        <v>Yes</v>
      </c>
      <c r="AI375" s="26" t="str">
        <f t="shared" ca="1" si="391"/>
        <v>No</v>
      </c>
      <c r="AJ375" s="26" t="str">
        <f t="shared" ca="1" si="377"/>
        <v>No</v>
      </c>
      <c r="AK375" s="26" t="str">
        <f t="shared" ca="1" si="377"/>
        <v>Yes</v>
      </c>
      <c r="AL375" s="26" t="str">
        <f t="shared" ca="1" si="377"/>
        <v>Yes</v>
      </c>
      <c r="AM375" s="26">
        <f t="shared" ca="1" si="392"/>
        <v>8</v>
      </c>
      <c r="AN375" s="26">
        <f t="shared" ca="1" si="393"/>
        <v>1</v>
      </c>
      <c r="AT375" t="str">
        <f t="shared" ca="1" si="394"/>
        <v>Male</v>
      </c>
      <c r="AU375">
        <f t="shared" ca="1" si="395"/>
        <v>3231</v>
      </c>
      <c r="AV375">
        <f t="shared" ca="1" si="396"/>
        <v>-2</v>
      </c>
      <c r="AW375">
        <f t="shared" ca="1" si="397"/>
        <v>32</v>
      </c>
      <c r="AX375">
        <f t="shared" ca="1" si="398"/>
        <v>1</v>
      </c>
      <c r="BB375" t="str">
        <f t="shared" ca="1" si="399"/>
        <v>ELUCS</v>
      </c>
      <c r="BC375" t="str">
        <f t="shared" ca="1" si="400"/>
        <v>No</v>
      </c>
      <c r="BD375" t="str">
        <f t="shared" ca="1" si="400"/>
        <v>Yes</v>
      </c>
      <c r="BG375" t="str">
        <f t="shared" ca="1" si="401"/>
        <v>Yes</v>
      </c>
      <c r="BH375">
        <f t="shared" ca="1" si="402"/>
        <v>35</v>
      </c>
      <c r="BI375">
        <f t="shared" ca="1" si="403"/>
        <v>2</v>
      </c>
      <c r="BJ375">
        <f t="shared" ca="1" si="404"/>
        <v>18</v>
      </c>
      <c r="BK375" t="str">
        <f t="shared" si="405"/>
        <v/>
      </c>
      <c r="BL375" s="26">
        <f t="shared" ca="1" si="406"/>
        <v>20</v>
      </c>
      <c r="BO375" s="26" t="str">
        <f t="shared" ca="1" si="407"/>
        <v>Yes</v>
      </c>
      <c r="CD375" s="26" t="str">
        <f t="shared" ca="1" si="408"/>
        <v>Yes</v>
      </c>
      <c r="CE375" s="26" t="str">
        <f t="shared" ca="1" si="409"/>
        <v>MIST</v>
      </c>
      <c r="CI375" s="31" t="str">
        <f t="shared" si="410"/>
        <v/>
      </c>
      <c r="CJ375" s="26" t="str">
        <f t="shared" ca="1" si="411"/>
        <v>OT</v>
      </c>
      <c r="CK375" s="26" t="str">
        <f t="shared" ca="1" si="412"/>
        <v>NA</v>
      </c>
      <c r="DN375" s="26" t="str">
        <f t="shared" ca="1" si="413"/>
        <v>Yes</v>
      </c>
      <c r="DV375" t="str">
        <f t="shared" si="414"/>
        <v/>
      </c>
      <c r="DZ375" t="str">
        <f t="shared" si="415"/>
        <v/>
      </c>
      <c r="EA375" t="str">
        <f t="shared" si="416"/>
        <v/>
      </c>
      <c r="EB375" t="str">
        <f t="shared" si="417"/>
        <v/>
      </c>
      <c r="EC375" t="str">
        <f t="shared" si="418"/>
        <v/>
      </c>
      <c r="ED375" t="str">
        <f t="shared" si="419"/>
        <v/>
      </c>
      <c r="EE375" s="34" t="str">
        <f t="shared" si="420"/>
        <v/>
      </c>
      <c r="ER375" s="32" t="str">
        <f t="shared" si="421"/>
        <v/>
      </c>
      <c r="FA375" s="31" t="str">
        <f t="shared" si="422"/>
        <v/>
      </c>
      <c r="FM375" s="31" t="str">
        <f t="shared" si="423"/>
        <v/>
      </c>
      <c r="FQ375" s="26" t="s">
        <v>349</v>
      </c>
      <c r="FR375" s="39" t="str">
        <f t="shared" ca="1" si="424"/>
        <v>NA</v>
      </c>
      <c r="GO375" t="str">
        <f t="shared" ca="1" si="425"/>
        <v/>
      </c>
      <c r="GP375" t="str">
        <f t="shared" si="426"/>
        <v/>
      </c>
      <c r="GS375" t="str">
        <f t="shared" ca="1" si="427"/>
        <v/>
      </c>
      <c r="GY375" t="str">
        <f t="shared" ca="1" si="428"/>
        <v/>
      </c>
      <c r="GZ375" t="str">
        <f t="shared" si="429"/>
        <v/>
      </c>
      <c r="HF375" t="str">
        <f t="shared" ca="1" si="430"/>
        <v/>
      </c>
      <c r="HG375" s="31" t="str">
        <f t="shared" si="431"/>
        <v/>
      </c>
      <c r="HM375" t="str">
        <f t="shared" ca="1" si="432"/>
        <v/>
      </c>
      <c r="HN375" t="str">
        <f t="shared" si="433"/>
        <v/>
      </c>
      <c r="HT375" t="str">
        <f t="shared" ca="1" si="434"/>
        <v/>
      </c>
      <c r="HU375" t="str">
        <f t="shared" si="435"/>
        <v/>
      </c>
      <c r="IA375" s="37" t="str">
        <f t="shared" ca="1" si="436"/>
        <v/>
      </c>
      <c r="IB375" t="str">
        <f t="shared" si="437"/>
        <v/>
      </c>
      <c r="IH375" s="37" t="str">
        <f t="shared" ca="1" si="438"/>
        <v/>
      </c>
      <c r="II375" t="str">
        <f t="shared" si="439"/>
        <v/>
      </c>
      <c r="JT375" s="26" t="str">
        <f t="shared" si="440"/>
        <v/>
      </c>
      <c r="JV375" t="str">
        <f t="shared" si="441"/>
        <v/>
      </c>
      <c r="KK375" t="str">
        <f t="shared" si="442"/>
        <v/>
      </c>
      <c r="KM375" s="31" t="str">
        <f t="shared" si="443"/>
        <v/>
      </c>
      <c r="KP375" s="38" t="str">
        <f t="shared" si="444"/>
        <v/>
      </c>
      <c r="KX375" t="str">
        <f t="shared" si="445"/>
        <v/>
      </c>
      <c r="KY375" t="str">
        <f t="shared" si="446"/>
        <v/>
      </c>
      <c r="LB375" t="str">
        <f t="shared" si="447"/>
        <v/>
      </c>
      <c r="LD375" t="str">
        <f t="shared" si="448"/>
        <v/>
      </c>
      <c r="LE375" t="str">
        <f t="shared" si="449"/>
        <v/>
      </c>
      <c r="LO375" t="str">
        <f t="shared" si="450"/>
        <v/>
      </c>
    </row>
    <row r="376" spans="1:327" ht="16" x14ac:dyDescent="0.2">
      <c r="A376" t="e">
        <f t="shared" ca="1" si="378"/>
        <v>#N/A</v>
      </c>
      <c r="E376" s="27" t="str">
        <f t="shared" ca="1" si="379"/>
        <v>Jan</v>
      </c>
      <c r="F376" s="27" t="str">
        <f t="shared" ca="1" si="380"/>
        <v>Jun</v>
      </c>
      <c r="G376" s="28" t="str">
        <f t="shared" ca="1" si="381"/>
        <v/>
      </c>
      <c r="H376" t="str">
        <f t="shared" si="382"/>
        <v/>
      </c>
      <c r="I376" s="26">
        <f t="shared" ca="1" si="383"/>
        <v>79</v>
      </c>
      <c r="L376" s="31" t="str">
        <f t="shared" si="384"/>
        <v/>
      </c>
      <c r="O376" s="26">
        <f t="shared" ca="1" si="385"/>
        <v>46</v>
      </c>
      <c r="P376" s="26" t="str">
        <f t="shared" ca="1" si="386"/>
        <v>No</v>
      </c>
      <c r="Q376" s="26" t="str">
        <f t="shared" ca="1" si="386"/>
        <v>Yes</v>
      </c>
      <c r="R376" s="26" t="str">
        <f t="shared" ca="1" si="386"/>
        <v>Yes</v>
      </c>
      <c r="S376" s="26" t="str">
        <f t="shared" ca="1" si="387"/>
        <v>Asian</v>
      </c>
      <c r="T376" s="26" t="str">
        <f t="shared" ca="1" si="388"/>
        <v>No</v>
      </c>
      <c r="U376" s="26">
        <f t="shared" ca="1" si="389"/>
        <v>3619</v>
      </c>
      <c r="X376" s="26" t="str">
        <f t="shared" ca="1" si="390"/>
        <v>Yes</v>
      </c>
      <c r="Y376" s="26" t="str">
        <f t="shared" ca="1" si="390"/>
        <v>Yes</v>
      </c>
      <c r="Z376" s="26" t="str">
        <f t="shared" ca="1" si="390"/>
        <v>Yes</v>
      </c>
      <c r="AA376" s="26" t="str">
        <f t="shared" ca="1" si="376"/>
        <v>Yes</v>
      </c>
      <c r="AB376" s="26" t="str">
        <f t="shared" ca="1" si="376"/>
        <v>Yes</v>
      </c>
      <c r="AG376" s="26" t="str">
        <f t="shared" ca="1" si="391"/>
        <v>No</v>
      </c>
      <c r="AH376" s="26" t="str">
        <f t="shared" ca="1" si="391"/>
        <v>No</v>
      </c>
      <c r="AI376" s="26" t="str">
        <f t="shared" ca="1" si="391"/>
        <v>Yes</v>
      </c>
      <c r="AJ376" s="26" t="str">
        <f t="shared" ca="1" si="377"/>
        <v>Yes</v>
      </c>
      <c r="AK376" s="26" t="str">
        <f t="shared" ca="1" si="377"/>
        <v>No</v>
      </c>
      <c r="AL376" s="26" t="str">
        <f t="shared" ca="1" si="377"/>
        <v>Yes</v>
      </c>
      <c r="AM376" s="26">
        <f t="shared" ca="1" si="392"/>
        <v>7</v>
      </c>
      <c r="AN376" s="26">
        <f t="shared" ca="1" si="393"/>
        <v>2</v>
      </c>
      <c r="AT376" t="str">
        <f t="shared" ca="1" si="394"/>
        <v>Male</v>
      </c>
      <c r="AU376">
        <f t="shared" ca="1" si="395"/>
        <v>3246</v>
      </c>
      <c r="AV376">
        <f t="shared" ca="1" si="396"/>
        <v>0</v>
      </c>
      <c r="AW376">
        <f t="shared" ca="1" si="397"/>
        <v>31</v>
      </c>
      <c r="AX376">
        <f t="shared" ca="1" si="398"/>
        <v>1</v>
      </c>
      <c r="BB376" t="str">
        <f t="shared" ca="1" si="399"/>
        <v>INSTRUMENTAL</v>
      </c>
      <c r="BC376" t="str">
        <f t="shared" ca="1" si="400"/>
        <v>No</v>
      </c>
      <c r="BD376" t="str">
        <f t="shared" ca="1" si="400"/>
        <v>No</v>
      </c>
      <c r="BG376" t="str">
        <f t="shared" ca="1" si="401"/>
        <v>No</v>
      </c>
      <c r="BH376">
        <f t="shared" ca="1" si="402"/>
        <v>38</v>
      </c>
      <c r="BI376">
        <f t="shared" ca="1" si="403"/>
        <v>-9</v>
      </c>
      <c r="BJ376">
        <f t="shared" ca="1" si="404"/>
        <v>14</v>
      </c>
      <c r="BK376" t="str">
        <f t="shared" si="405"/>
        <v/>
      </c>
      <c r="BL376" s="26">
        <f t="shared" ca="1" si="406"/>
        <v>16</v>
      </c>
      <c r="BO376" s="26" t="str">
        <f t="shared" ca="1" si="407"/>
        <v>Yes</v>
      </c>
      <c r="CD376" s="26" t="str">
        <f t="shared" ca="1" si="408"/>
        <v>No</v>
      </c>
      <c r="CE376" s="26" t="str">
        <f t="shared" ca="1" si="409"/>
        <v>NA</v>
      </c>
      <c r="CI376" s="31" t="str">
        <f t="shared" si="410"/>
        <v/>
      </c>
      <c r="CJ376" s="26" t="str">
        <f t="shared" ca="1" si="411"/>
        <v>NA</v>
      </c>
      <c r="CK376" s="26" t="str">
        <f t="shared" ca="1" si="412"/>
        <v>No</v>
      </c>
      <c r="DN376" s="26" t="str">
        <f t="shared" ca="1" si="413"/>
        <v>Yes</v>
      </c>
      <c r="DV376" t="str">
        <f t="shared" si="414"/>
        <v/>
      </c>
      <c r="DZ376" t="str">
        <f t="shared" si="415"/>
        <v/>
      </c>
      <c r="EA376" t="str">
        <f t="shared" si="416"/>
        <v/>
      </c>
      <c r="EB376" t="str">
        <f t="shared" si="417"/>
        <v/>
      </c>
      <c r="EC376" t="str">
        <f t="shared" si="418"/>
        <v/>
      </c>
      <c r="ED376" t="str">
        <f t="shared" si="419"/>
        <v/>
      </c>
      <c r="EE376" s="34" t="str">
        <f t="shared" si="420"/>
        <v/>
      </c>
      <c r="ER376" s="32" t="str">
        <f t="shared" si="421"/>
        <v/>
      </c>
      <c r="FA376" s="31" t="str">
        <f t="shared" si="422"/>
        <v/>
      </c>
      <c r="FM376" s="31" t="str">
        <f t="shared" si="423"/>
        <v/>
      </c>
      <c r="FQ376" s="26" t="s">
        <v>350</v>
      </c>
      <c r="FR376" s="39" t="str">
        <f t="shared" ca="1" si="424"/>
        <v>GPC</v>
      </c>
      <c r="GO376" t="str">
        <f t="shared" ca="1" si="425"/>
        <v/>
      </c>
      <c r="GP376" t="str">
        <f t="shared" si="426"/>
        <v/>
      </c>
      <c r="GS376" t="str">
        <f t="shared" ca="1" si="427"/>
        <v/>
      </c>
      <c r="GY376" t="str">
        <f t="shared" ca="1" si="428"/>
        <v/>
      </c>
      <c r="GZ376" t="str">
        <f t="shared" si="429"/>
        <v/>
      </c>
      <c r="HF376" t="str">
        <f t="shared" ca="1" si="430"/>
        <v/>
      </c>
      <c r="HG376" s="31" t="str">
        <f t="shared" si="431"/>
        <v/>
      </c>
      <c r="HM376" t="str">
        <f t="shared" ca="1" si="432"/>
        <v/>
      </c>
      <c r="HN376" t="str">
        <f t="shared" si="433"/>
        <v/>
      </c>
      <c r="HT376" t="str">
        <f t="shared" ca="1" si="434"/>
        <v/>
      </c>
      <c r="HU376" t="str">
        <f t="shared" si="435"/>
        <v/>
      </c>
      <c r="IA376" s="37" t="str">
        <f t="shared" ca="1" si="436"/>
        <v/>
      </c>
      <c r="IB376" t="str">
        <f t="shared" si="437"/>
        <v/>
      </c>
      <c r="IH376" s="37" t="str">
        <f t="shared" ca="1" si="438"/>
        <v/>
      </c>
      <c r="II376" t="str">
        <f t="shared" si="439"/>
        <v/>
      </c>
      <c r="JT376" s="26" t="str">
        <f t="shared" si="440"/>
        <v/>
      </c>
      <c r="JV376" t="str">
        <f t="shared" si="441"/>
        <v/>
      </c>
      <c r="KK376" t="str">
        <f t="shared" si="442"/>
        <v/>
      </c>
      <c r="KM376" s="31" t="str">
        <f t="shared" si="443"/>
        <v/>
      </c>
      <c r="KP376" s="38" t="str">
        <f t="shared" si="444"/>
        <v/>
      </c>
      <c r="KX376" t="str">
        <f t="shared" si="445"/>
        <v/>
      </c>
      <c r="KY376" t="str">
        <f t="shared" si="446"/>
        <v/>
      </c>
      <c r="LB376" t="str">
        <f t="shared" si="447"/>
        <v/>
      </c>
      <c r="LD376" t="str">
        <f t="shared" si="448"/>
        <v/>
      </c>
      <c r="LE376" t="str">
        <f t="shared" si="449"/>
        <v/>
      </c>
      <c r="LO376" t="str">
        <f t="shared" si="450"/>
        <v/>
      </c>
    </row>
    <row r="377" spans="1:327" ht="16" x14ac:dyDescent="0.2">
      <c r="A377" t="e">
        <f t="shared" ca="1" si="378"/>
        <v>#N/A</v>
      </c>
      <c r="E377" s="27" t="str">
        <f t="shared" ca="1" si="379"/>
        <v>Nov</v>
      </c>
      <c r="F377" s="27" t="str">
        <f t="shared" ca="1" si="380"/>
        <v>Apr</v>
      </c>
      <c r="G377" s="28" t="str">
        <f t="shared" ca="1" si="381"/>
        <v/>
      </c>
      <c r="H377" t="str">
        <f t="shared" si="382"/>
        <v/>
      </c>
      <c r="I377" s="26">
        <f t="shared" ca="1" si="383"/>
        <v>16</v>
      </c>
      <c r="L377" s="31" t="str">
        <f t="shared" si="384"/>
        <v/>
      </c>
      <c r="O377" s="26">
        <f t="shared" ca="1" si="385"/>
        <v>21</v>
      </c>
      <c r="P377" s="26" t="str">
        <f t="shared" ca="1" si="386"/>
        <v>Yes</v>
      </c>
      <c r="Q377" s="26" t="str">
        <f t="shared" ca="1" si="386"/>
        <v>No</v>
      </c>
      <c r="R377" s="26" t="str">
        <f t="shared" ca="1" si="386"/>
        <v>Yes</v>
      </c>
      <c r="S377" s="26" t="str">
        <f t="shared" ca="1" si="387"/>
        <v>Hispanic</v>
      </c>
      <c r="T377" s="26" t="str">
        <f t="shared" ca="1" si="388"/>
        <v>No</v>
      </c>
      <c r="U377" s="26">
        <f t="shared" ca="1" si="389"/>
        <v>3350</v>
      </c>
      <c r="X377" s="26" t="str">
        <f t="shared" ca="1" si="390"/>
        <v>No</v>
      </c>
      <c r="Y377" s="26" t="str">
        <f t="shared" ca="1" si="390"/>
        <v>Yes</v>
      </c>
      <c r="Z377" s="26" t="str">
        <f t="shared" ca="1" si="390"/>
        <v>No</v>
      </c>
      <c r="AA377" s="26" t="str">
        <f t="shared" ca="1" si="376"/>
        <v>No</v>
      </c>
      <c r="AB377" s="26" t="str">
        <f t="shared" ca="1" si="376"/>
        <v>Yes</v>
      </c>
      <c r="AG377" s="26" t="str">
        <f t="shared" ca="1" si="391"/>
        <v>Yes</v>
      </c>
      <c r="AH377" s="26" t="str">
        <f t="shared" ca="1" si="391"/>
        <v>Yes</v>
      </c>
      <c r="AI377" s="26" t="str">
        <f t="shared" ca="1" si="391"/>
        <v>No</v>
      </c>
      <c r="AJ377" s="26" t="str">
        <f t="shared" ca="1" si="377"/>
        <v>Yes</v>
      </c>
      <c r="AK377" s="26" t="str">
        <f t="shared" ca="1" si="377"/>
        <v>Yes</v>
      </c>
      <c r="AL377" s="26" t="str">
        <f t="shared" ca="1" si="377"/>
        <v>No</v>
      </c>
      <c r="AM377" s="26">
        <f t="shared" ca="1" si="392"/>
        <v>7</v>
      </c>
      <c r="AN377" s="26">
        <f t="shared" ca="1" si="393"/>
        <v>1</v>
      </c>
      <c r="AT377" t="str">
        <f t="shared" ca="1" si="394"/>
        <v>Male</v>
      </c>
      <c r="AU377">
        <f t="shared" ca="1" si="395"/>
        <v>950</v>
      </c>
      <c r="AV377">
        <f t="shared" ca="1" si="396"/>
        <v>0</v>
      </c>
      <c r="AW377">
        <f t="shared" ca="1" si="397"/>
        <v>30</v>
      </c>
      <c r="AX377">
        <f t="shared" ca="1" si="398"/>
        <v>4</v>
      </c>
      <c r="BB377" t="str">
        <f t="shared" ca="1" si="399"/>
        <v>ELUCS</v>
      </c>
      <c r="BC377" t="str">
        <f t="shared" ca="1" si="400"/>
        <v>No</v>
      </c>
      <c r="BD377" t="str">
        <f t="shared" ca="1" si="400"/>
        <v>No</v>
      </c>
      <c r="BG377" t="str">
        <f t="shared" ca="1" si="401"/>
        <v>No</v>
      </c>
      <c r="BH377">
        <f t="shared" ca="1" si="402"/>
        <v>36</v>
      </c>
      <c r="BI377">
        <f t="shared" ca="1" si="403"/>
        <v>-12</v>
      </c>
      <c r="BJ377">
        <f t="shared" ca="1" si="404"/>
        <v>16</v>
      </c>
      <c r="BK377" t="str">
        <f t="shared" si="405"/>
        <v/>
      </c>
      <c r="BL377" s="26">
        <f t="shared" ca="1" si="406"/>
        <v>18</v>
      </c>
      <c r="BO377" s="26" t="str">
        <f t="shared" ca="1" si="407"/>
        <v>Yes</v>
      </c>
      <c r="CD377" s="26" t="str">
        <f t="shared" ca="1" si="408"/>
        <v>Yes</v>
      </c>
      <c r="CE377" s="26" t="str">
        <f t="shared" ca="1" si="409"/>
        <v>ETT</v>
      </c>
      <c r="CI377" s="31" t="str">
        <f t="shared" si="410"/>
        <v/>
      </c>
      <c r="CJ377" s="26" t="str">
        <f t="shared" ca="1" si="411"/>
        <v>OT</v>
      </c>
      <c r="CK377" s="26" t="str">
        <f t="shared" ca="1" si="412"/>
        <v>Yes</v>
      </c>
      <c r="DN377" s="26" t="str">
        <f t="shared" ca="1" si="413"/>
        <v>Yes</v>
      </c>
      <c r="DV377" t="str">
        <f t="shared" si="414"/>
        <v/>
      </c>
      <c r="DZ377" t="str">
        <f t="shared" si="415"/>
        <v/>
      </c>
      <c r="EA377" t="str">
        <f t="shared" si="416"/>
        <v/>
      </c>
      <c r="EB377" t="str">
        <f t="shared" si="417"/>
        <v/>
      </c>
      <c r="EC377" t="str">
        <f t="shared" si="418"/>
        <v/>
      </c>
      <c r="ED377" t="str">
        <f t="shared" si="419"/>
        <v/>
      </c>
      <c r="EE377" s="34" t="str">
        <f t="shared" si="420"/>
        <v/>
      </c>
      <c r="ER377" s="32" t="str">
        <f t="shared" si="421"/>
        <v/>
      </c>
      <c r="FA377" s="31" t="str">
        <f t="shared" si="422"/>
        <v/>
      </c>
      <c r="FM377" s="31" t="str">
        <f t="shared" si="423"/>
        <v/>
      </c>
      <c r="FQ377" s="26" t="s">
        <v>349</v>
      </c>
      <c r="FR377" s="39" t="str">
        <f t="shared" ca="1" si="424"/>
        <v>NA</v>
      </c>
      <c r="GO377" t="str">
        <f t="shared" ca="1" si="425"/>
        <v/>
      </c>
      <c r="GP377" t="str">
        <f t="shared" si="426"/>
        <v/>
      </c>
      <c r="GS377" t="str">
        <f t="shared" ca="1" si="427"/>
        <v/>
      </c>
      <c r="GY377" t="str">
        <f t="shared" ca="1" si="428"/>
        <v/>
      </c>
      <c r="GZ377" t="str">
        <f t="shared" si="429"/>
        <v/>
      </c>
      <c r="HF377" t="str">
        <f t="shared" ca="1" si="430"/>
        <v/>
      </c>
      <c r="HG377" s="31" t="str">
        <f t="shared" si="431"/>
        <v/>
      </c>
      <c r="HM377" t="str">
        <f t="shared" ca="1" si="432"/>
        <v/>
      </c>
      <c r="HN377" t="str">
        <f t="shared" si="433"/>
        <v/>
      </c>
      <c r="HT377" t="str">
        <f t="shared" ca="1" si="434"/>
        <v/>
      </c>
      <c r="HU377" t="str">
        <f t="shared" si="435"/>
        <v/>
      </c>
      <c r="IA377" s="37" t="str">
        <f t="shared" ca="1" si="436"/>
        <v/>
      </c>
      <c r="IB377" t="str">
        <f t="shared" si="437"/>
        <v/>
      </c>
      <c r="IH377" s="37" t="str">
        <f t="shared" ca="1" si="438"/>
        <v/>
      </c>
      <c r="II377" t="str">
        <f t="shared" si="439"/>
        <v/>
      </c>
      <c r="JT377" s="26" t="str">
        <f t="shared" si="440"/>
        <v/>
      </c>
      <c r="JV377" t="str">
        <f t="shared" si="441"/>
        <v/>
      </c>
      <c r="KK377" t="str">
        <f t="shared" si="442"/>
        <v/>
      </c>
      <c r="KM377" s="31" t="str">
        <f t="shared" si="443"/>
        <v/>
      </c>
      <c r="KP377" s="38" t="str">
        <f t="shared" si="444"/>
        <v/>
      </c>
      <c r="KX377" t="str">
        <f t="shared" si="445"/>
        <v/>
      </c>
      <c r="KY377" t="str">
        <f t="shared" si="446"/>
        <v/>
      </c>
      <c r="LB377" t="str">
        <f t="shared" si="447"/>
        <v/>
      </c>
      <c r="LD377" t="str">
        <f t="shared" si="448"/>
        <v/>
      </c>
      <c r="LE377" t="str">
        <f t="shared" si="449"/>
        <v/>
      </c>
      <c r="LO377" t="str">
        <f t="shared" si="450"/>
        <v/>
      </c>
    </row>
    <row r="378" spans="1:327" ht="16" x14ac:dyDescent="0.2">
      <c r="A378" t="e">
        <f t="shared" ca="1" si="378"/>
        <v>#N/A</v>
      </c>
      <c r="E378" s="27" t="str">
        <f t="shared" ca="1" si="379"/>
        <v>Apr</v>
      </c>
      <c r="F378" s="27" t="str">
        <f t="shared" ca="1" si="380"/>
        <v>Oct</v>
      </c>
      <c r="G378" s="28" t="str">
        <f t="shared" ca="1" si="381"/>
        <v/>
      </c>
      <c r="H378" t="str">
        <f t="shared" si="382"/>
        <v/>
      </c>
      <c r="I378" s="26">
        <f t="shared" ca="1" si="383"/>
        <v>5</v>
      </c>
      <c r="L378" s="31" t="str">
        <f t="shared" si="384"/>
        <v/>
      </c>
      <c r="O378" s="26">
        <f t="shared" ca="1" si="385"/>
        <v>21</v>
      </c>
      <c r="P378" s="26" t="str">
        <f t="shared" ca="1" si="386"/>
        <v>Yes</v>
      </c>
      <c r="Q378" s="26" t="str">
        <f t="shared" ca="1" si="386"/>
        <v>No</v>
      </c>
      <c r="R378" s="26" t="str">
        <f t="shared" ca="1" si="386"/>
        <v>No</v>
      </c>
      <c r="S378" s="26" t="str">
        <f t="shared" ca="1" si="387"/>
        <v>Eskimo</v>
      </c>
      <c r="T378" s="26" t="str">
        <f t="shared" ca="1" si="388"/>
        <v>Yes</v>
      </c>
      <c r="U378" s="26">
        <f t="shared" ca="1" si="389"/>
        <v>3058</v>
      </c>
      <c r="X378" s="26" t="str">
        <f t="shared" ca="1" si="390"/>
        <v>Yes</v>
      </c>
      <c r="Y378" s="26" t="str">
        <f t="shared" ca="1" si="390"/>
        <v>No</v>
      </c>
      <c r="Z378" s="26" t="str">
        <f t="shared" ca="1" si="390"/>
        <v>No</v>
      </c>
      <c r="AA378" s="26" t="str">
        <f t="shared" ca="1" si="376"/>
        <v>No</v>
      </c>
      <c r="AB378" s="26" t="str">
        <f t="shared" ca="1" si="376"/>
        <v>Yes</v>
      </c>
      <c r="AG378" s="26" t="str">
        <f t="shared" ca="1" si="391"/>
        <v>Yes</v>
      </c>
      <c r="AH378" s="26" t="str">
        <f t="shared" ca="1" si="391"/>
        <v>Yes</v>
      </c>
      <c r="AI378" s="26" t="str">
        <f t="shared" ca="1" si="391"/>
        <v>Yes</v>
      </c>
      <c r="AJ378" s="26" t="str">
        <f t="shared" ca="1" si="377"/>
        <v>No</v>
      </c>
      <c r="AK378" s="26" t="str">
        <f t="shared" ca="1" si="377"/>
        <v>No</v>
      </c>
      <c r="AL378" s="26" t="str">
        <f t="shared" ca="1" si="377"/>
        <v>Yes</v>
      </c>
      <c r="AM378" s="26">
        <f t="shared" ca="1" si="392"/>
        <v>1</v>
      </c>
      <c r="AN378" s="26">
        <f t="shared" ca="1" si="393"/>
        <v>2</v>
      </c>
      <c r="AT378" t="str">
        <f t="shared" ca="1" si="394"/>
        <v>Female</v>
      </c>
      <c r="AU378">
        <f t="shared" ca="1" si="395"/>
        <v>2703</v>
      </c>
      <c r="AV378">
        <f t="shared" ca="1" si="396"/>
        <v>-2</v>
      </c>
      <c r="AW378">
        <f t="shared" ca="1" si="397"/>
        <v>32</v>
      </c>
      <c r="AX378">
        <f t="shared" ca="1" si="398"/>
        <v>0</v>
      </c>
      <c r="BB378" t="str">
        <f t="shared" ca="1" si="399"/>
        <v>INSTRUMENTAL</v>
      </c>
      <c r="BC378" t="str">
        <f t="shared" ca="1" si="400"/>
        <v>Yes</v>
      </c>
      <c r="BD378" t="str">
        <f t="shared" ca="1" si="400"/>
        <v>Yes</v>
      </c>
      <c r="BG378" t="str">
        <f t="shared" ca="1" si="401"/>
        <v>Yes</v>
      </c>
      <c r="BH378">
        <f t="shared" ca="1" si="402"/>
        <v>34</v>
      </c>
      <c r="BI378">
        <f t="shared" ca="1" si="403"/>
        <v>-2</v>
      </c>
      <c r="BJ378">
        <f t="shared" ca="1" si="404"/>
        <v>12</v>
      </c>
      <c r="BK378" t="str">
        <f t="shared" si="405"/>
        <v/>
      </c>
      <c r="BL378" s="26">
        <f t="shared" ca="1" si="406"/>
        <v>14</v>
      </c>
      <c r="BO378" s="26" t="str">
        <f t="shared" ca="1" si="407"/>
        <v>Yes</v>
      </c>
      <c r="CD378" s="26" t="str">
        <f t="shared" ca="1" si="408"/>
        <v>Yes</v>
      </c>
      <c r="CE378" s="26" t="str">
        <f t="shared" ca="1" si="409"/>
        <v>ETT</v>
      </c>
      <c r="CI378" s="31" t="str">
        <f t="shared" si="410"/>
        <v/>
      </c>
      <c r="CJ378" s="26" t="str">
        <f t="shared" ca="1" si="411"/>
        <v>BS</v>
      </c>
      <c r="CK378" s="26" t="str">
        <f t="shared" ca="1" si="412"/>
        <v>NA</v>
      </c>
      <c r="DN378" s="26" t="str">
        <f t="shared" ca="1" si="413"/>
        <v>Yes</v>
      </c>
      <c r="DV378" t="str">
        <f t="shared" si="414"/>
        <v/>
      </c>
      <c r="DZ378" t="str">
        <f t="shared" si="415"/>
        <v/>
      </c>
      <c r="EA378" t="str">
        <f t="shared" si="416"/>
        <v/>
      </c>
      <c r="EB378" t="str">
        <f t="shared" si="417"/>
        <v/>
      </c>
      <c r="EC378" t="str">
        <f t="shared" si="418"/>
        <v/>
      </c>
      <c r="ED378" t="str">
        <f t="shared" si="419"/>
        <v/>
      </c>
      <c r="EE378" s="34" t="str">
        <f t="shared" si="420"/>
        <v/>
      </c>
      <c r="ER378" s="32" t="str">
        <f t="shared" si="421"/>
        <v/>
      </c>
      <c r="FA378" s="31" t="str">
        <f t="shared" si="422"/>
        <v/>
      </c>
      <c r="FM378" s="31" t="str">
        <f t="shared" si="423"/>
        <v/>
      </c>
      <c r="FQ378" s="26" t="s">
        <v>349</v>
      </c>
      <c r="FR378" s="39" t="str">
        <f t="shared" ca="1" si="424"/>
        <v>NA</v>
      </c>
      <c r="GO378" t="str">
        <f t="shared" ca="1" si="425"/>
        <v/>
      </c>
      <c r="GP378" t="str">
        <f t="shared" si="426"/>
        <v/>
      </c>
      <c r="GS378" t="str">
        <f t="shared" ca="1" si="427"/>
        <v/>
      </c>
      <c r="GY378" t="str">
        <f t="shared" ca="1" si="428"/>
        <v/>
      </c>
      <c r="GZ378" t="str">
        <f t="shared" si="429"/>
        <v/>
      </c>
      <c r="HF378" t="str">
        <f t="shared" ca="1" si="430"/>
        <v/>
      </c>
      <c r="HG378" s="31" t="str">
        <f t="shared" si="431"/>
        <v/>
      </c>
      <c r="HM378" t="str">
        <f t="shared" ca="1" si="432"/>
        <v/>
      </c>
      <c r="HN378" t="str">
        <f t="shared" si="433"/>
        <v/>
      </c>
      <c r="HT378" t="str">
        <f t="shared" ca="1" si="434"/>
        <v/>
      </c>
      <c r="HU378" t="str">
        <f t="shared" si="435"/>
        <v/>
      </c>
      <c r="IA378" s="37" t="str">
        <f t="shared" ca="1" si="436"/>
        <v/>
      </c>
      <c r="IB378" t="str">
        <f t="shared" si="437"/>
        <v/>
      </c>
      <c r="IH378" s="37" t="str">
        <f t="shared" ca="1" si="438"/>
        <v/>
      </c>
      <c r="II378" t="str">
        <f t="shared" si="439"/>
        <v/>
      </c>
      <c r="JT378" s="26" t="str">
        <f t="shared" si="440"/>
        <v/>
      </c>
      <c r="JV378" t="str">
        <f t="shared" si="441"/>
        <v/>
      </c>
      <c r="KK378" t="str">
        <f t="shared" si="442"/>
        <v/>
      </c>
      <c r="KM378" s="31" t="str">
        <f t="shared" si="443"/>
        <v/>
      </c>
      <c r="KP378" s="38" t="str">
        <f t="shared" si="444"/>
        <v/>
      </c>
      <c r="KX378" t="str">
        <f t="shared" si="445"/>
        <v/>
      </c>
      <c r="KY378" t="str">
        <f t="shared" si="446"/>
        <v/>
      </c>
      <c r="LB378" t="str">
        <f t="shared" si="447"/>
        <v/>
      </c>
      <c r="LD378" t="str">
        <f t="shared" si="448"/>
        <v/>
      </c>
      <c r="LE378" t="str">
        <f t="shared" si="449"/>
        <v/>
      </c>
      <c r="LO378" t="str">
        <f t="shared" si="450"/>
        <v/>
      </c>
    </row>
    <row r="379" spans="1:327" ht="16" x14ac:dyDescent="0.2">
      <c r="A379" t="e">
        <f t="shared" ca="1" si="378"/>
        <v>#N/A</v>
      </c>
      <c r="E379" s="27" t="str">
        <f t="shared" ca="1" si="379"/>
        <v>Oct</v>
      </c>
      <c r="F379" s="27" t="str">
        <f t="shared" ca="1" si="380"/>
        <v>Oct</v>
      </c>
      <c r="G379" s="28" t="str">
        <f t="shared" ca="1" si="381"/>
        <v/>
      </c>
      <c r="H379" t="str">
        <f t="shared" si="382"/>
        <v/>
      </c>
      <c r="I379" s="26">
        <f t="shared" ca="1" si="383"/>
        <v>97</v>
      </c>
      <c r="L379" s="31" t="str">
        <f t="shared" si="384"/>
        <v/>
      </c>
      <c r="O379" s="26">
        <f t="shared" ca="1" si="385"/>
        <v>37</v>
      </c>
      <c r="P379" s="26" t="str">
        <f t="shared" ca="1" si="386"/>
        <v>Yes</v>
      </c>
      <c r="Q379" s="26" t="str">
        <f t="shared" ca="1" si="386"/>
        <v>No</v>
      </c>
      <c r="R379" s="26" t="str">
        <f t="shared" ca="1" si="386"/>
        <v>No</v>
      </c>
      <c r="S379" s="26" t="str">
        <f t="shared" ca="1" si="387"/>
        <v>Caucasian</v>
      </c>
      <c r="T379" s="26" t="str">
        <f t="shared" ca="1" si="388"/>
        <v>Yes</v>
      </c>
      <c r="U379" s="26">
        <f t="shared" ca="1" si="389"/>
        <v>3286</v>
      </c>
      <c r="X379" s="26" t="str">
        <f t="shared" ca="1" si="390"/>
        <v>Yes</v>
      </c>
      <c r="Y379" s="26" t="str">
        <f t="shared" ca="1" si="390"/>
        <v>No</v>
      </c>
      <c r="Z379" s="26" t="str">
        <f t="shared" ca="1" si="390"/>
        <v>Yes</v>
      </c>
      <c r="AA379" s="26" t="str">
        <f t="shared" ca="1" si="376"/>
        <v>Yes</v>
      </c>
      <c r="AB379" s="26" t="str">
        <f t="shared" ca="1" si="376"/>
        <v>No</v>
      </c>
      <c r="AG379" s="26" t="str">
        <f t="shared" ca="1" si="391"/>
        <v>No</v>
      </c>
      <c r="AH379" s="26" t="str">
        <f t="shared" ca="1" si="391"/>
        <v>No</v>
      </c>
      <c r="AI379" s="26" t="str">
        <f t="shared" ca="1" si="391"/>
        <v>No</v>
      </c>
      <c r="AJ379" s="26" t="str">
        <f t="shared" ca="1" si="377"/>
        <v>Yes</v>
      </c>
      <c r="AK379" s="26" t="str">
        <f t="shared" ca="1" si="377"/>
        <v>Yes</v>
      </c>
      <c r="AL379" s="26" t="str">
        <f t="shared" ca="1" si="377"/>
        <v>Yes</v>
      </c>
      <c r="AM379" s="26">
        <f t="shared" ca="1" si="392"/>
        <v>7</v>
      </c>
      <c r="AN379" s="26">
        <f t="shared" ca="1" si="393"/>
        <v>3</v>
      </c>
      <c r="AT379" t="str">
        <f t="shared" ca="1" si="394"/>
        <v>Male</v>
      </c>
      <c r="AU379">
        <f t="shared" ca="1" si="395"/>
        <v>732</v>
      </c>
      <c r="AV379">
        <f t="shared" ca="1" si="396"/>
        <v>0</v>
      </c>
      <c r="AW379">
        <f t="shared" ca="1" si="397"/>
        <v>27</v>
      </c>
      <c r="AX379">
        <f t="shared" ca="1" si="398"/>
        <v>3</v>
      </c>
      <c r="BB379" t="str">
        <f t="shared" ca="1" si="399"/>
        <v>Vaginal</v>
      </c>
      <c r="BC379" t="str">
        <f t="shared" ca="1" si="400"/>
        <v>Yes</v>
      </c>
      <c r="BD379" t="str">
        <f t="shared" ca="1" si="400"/>
        <v>Yes</v>
      </c>
      <c r="BG379" t="str">
        <f t="shared" ca="1" si="401"/>
        <v>No</v>
      </c>
      <c r="BH379">
        <f t="shared" ca="1" si="402"/>
        <v>35</v>
      </c>
      <c r="BI379">
        <f t="shared" ca="1" si="403"/>
        <v>-3</v>
      </c>
      <c r="BJ379">
        <f t="shared" ca="1" si="404"/>
        <v>7</v>
      </c>
      <c r="BK379" t="str">
        <f t="shared" si="405"/>
        <v/>
      </c>
      <c r="BL379" s="26">
        <f t="shared" ca="1" si="406"/>
        <v>9</v>
      </c>
      <c r="BO379" s="26" t="str">
        <f t="shared" ca="1" si="407"/>
        <v>No</v>
      </c>
      <c r="CD379" s="26" t="str">
        <f t="shared" ca="1" si="408"/>
        <v>Yes</v>
      </c>
      <c r="CE379" s="26" t="str">
        <f t="shared" ca="1" si="409"/>
        <v>LMA</v>
      </c>
      <c r="CI379" s="31" t="str">
        <f t="shared" si="410"/>
        <v/>
      </c>
      <c r="CJ379" s="26" t="str">
        <f t="shared" ca="1" si="411"/>
        <v>OT</v>
      </c>
      <c r="CK379" s="26" t="str">
        <f t="shared" ca="1" si="412"/>
        <v>Yes</v>
      </c>
      <c r="DN379" s="26" t="str">
        <f t="shared" ca="1" si="413"/>
        <v>Yes</v>
      </c>
      <c r="DV379" t="str">
        <f t="shared" si="414"/>
        <v/>
      </c>
      <c r="DZ379" t="str">
        <f t="shared" si="415"/>
        <v/>
      </c>
      <c r="EA379" t="str">
        <f t="shared" si="416"/>
        <v/>
      </c>
      <c r="EB379" t="str">
        <f t="shared" si="417"/>
        <v/>
      </c>
      <c r="EC379" t="str">
        <f t="shared" si="418"/>
        <v/>
      </c>
      <c r="ED379" t="str">
        <f t="shared" si="419"/>
        <v/>
      </c>
      <c r="EE379" s="34" t="str">
        <f t="shared" si="420"/>
        <v/>
      </c>
      <c r="ER379" s="32" t="str">
        <f t="shared" si="421"/>
        <v/>
      </c>
      <c r="FA379" s="31" t="str">
        <f t="shared" si="422"/>
        <v/>
      </c>
      <c r="FM379" s="31" t="str">
        <f t="shared" si="423"/>
        <v/>
      </c>
      <c r="FQ379" s="26" t="s">
        <v>350</v>
      </c>
      <c r="FR379" s="39" t="str">
        <f t="shared" ca="1" si="424"/>
        <v>GNB</v>
      </c>
      <c r="GO379" t="str">
        <f t="shared" ca="1" si="425"/>
        <v/>
      </c>
      <c r="GP379" t="str">
        <f t="shared" si="426"/>
        <v/>
      </c>
      <c r="GS379" t="str">
        <f t="shared" ca="1" si="427"/>
        <v/>
      </c>
      <c r="GY379" t="str">
        <f t="shared" ca="1" si="428"/>
        <v/>
      </c>
      <c r="GZ379" t="str">
        <f t="shared" si="429"/>
        <v/>
      </c>
      <c r="HF379" t="str">
        <f t="shared" ca="1" si="430"/>
        <v/>
      </c>
      <c r="HG379" s="31" t="str">
        <f t="shared" si="431"/>
        <v/>
      </c>
      <c r="HM379" t="str">
        <f t="shared" ca="1" si="432"/>
        <v/>
      </c>
      <c r="HN379" t="str">
        <f t="shared" si="433"/>
        <v/>
      </c>
      <c r="HT379" t="str">
        <f t="shared" ca="1" si="434"/>
        <v/>
      </c>
      <c r="HU379" t="str">
        <f t="shared" si="435"/>
        <v/>
      </c>
      <c r="IA379" s="37" t="str">
        <f t="shared" ca="1" si="436"/>
        <v/>
      </c>
      <c r="IB379" t="str">
        <f t="shared" si="437"/>
        <v/>
      </c>
      <c r="IH379" s="37" t="str">
        <f t="shared" ca="1" si="438"/>
        <v/>
      </c>
      <c r="II379" t="str">
        <f t="shared" si="439"/>
        <v/>
      </c>
      <c r="JT379" s="26" t="str">
        <f t="shared" si="440"/>
        <v/>
      </c>
      <c r="JV379" t="str">
        <f t="shared" si="441"/>
        <v/>
      </c>
      <c r="KK379" t="str">
        <f t="shared" si="442"/>
        <v/>
      </c>
      <c r="KM379" s="31" t="str">
        <f t="shared" si="443"/>
        <v/>
      </c>
      <c r="KP379" s="38" t="str">
        <f t="shared" si="444"/>
        <v/>
      </c>
      <c r="KX379" t="str">
        <f t="shared" si="445"/>
        <v/>
      </c>
      <c r="KY379" t="str">
        <f t="shared" si="446"/>
        <v/>
      </c>
      <c r="LB379" t="str">
        <f t="shared" si="447"/>
        <v/>
      </c>
      <c r="LD379" t="str">
        <f t="shared" si="448"/>
        <v/>
      </c>
      <c r="LE379" t="str">
        <f t="shared" si="449"/>
        <v/>
      </c>
      <c r="LO379" t="str">
        <f t="shared" si="450"/>
        <v/>
      </c>
    </row>
    <row r="380" spans="1:327" ht="16" x14ac:dyDescent="0.2">
      <c r="A380" t="e">
        <f t="shared" ca="1" si="378"/>
        <v>#N/A</v>
      </c>
      <c r="E380" s="27" t="str">
        <f t="shared" ca="1" si="379"/>
        <v>Jul</v>
      </c>
      <c r="F380" s="27" t="str">
        <f t="shared" ca="1" si="380"/>
        <v>Oct</v>
      </c>
      <c r="G380" s="28" t="str">
        <f t="shared" ca="1" si="381"/>
        <v/>
      </c>
      <c r="H380" t="str">
        <f t="shared" si="382"/>
        <v/>
      </c>
      <c r="I380" s="26">
        <f t="shared" ca="1" si="383"/>
        <v>16</v>
      </c>
      <c r="L380" s="31" t="str">
        <f t="shared" si="384"/>
        <v/>
      </c>
      <c r="O380" s="26">
        <f t="shared" ca="1" si="385"/>
        <v>22</v>
      </c>
      <c r="P380" s="26" t="str">
        <f t="shared" ca="1" si="386"/>
        <v>No</v>
      </c>
      <c r="Q380" s="26" t="str">
        <f t="shared" ca="1" si="386"/>
        <v>No</v>
      </c>
      <c r="R380" s="26" t="str">
        <f t="shared" ca="1" si="386"/>
        <v>No</v>
      </c>
      <c r="S380" s="26" t="str">
        <f t="shared" ca="1" si="387"/>
        <v>Caucasian</v>
      </c>
      <c r="T380" s="26" t="str">
        <f t="shared" ca="1" si="388"/>
        <v>No</v>
      </c>
      <c r="U380" s="26">
        <f t="shared" ca="1" si="389"/>
        <v>3605</v>
      </c>
      <c r="X380" s="26" t="str">
        <f t="shared" ca="1" si="390"/>
        <v>Yes</v>
      </c>
      <c r="Y380" s="26" t="str">
        <f t="shared" ca="1" si="390"/>
        <v>Yes</v>
      </c>
      <c r="Z380" s="26" t="str">
        <f t="shared" ca="1" si="390"/>
        <v>No</v>
      </c>
      <c r="AA380" s="26" t="str">
        <f t="shared" ca="1" si="376"/>
        <v>No</v>
      </c>
      <c r="AB380" s="26" t="str">
        <f t="shared" ca="1" si="376"/>
        <v>No</v>
      </c>
      <c r="AG380" s="26" t="str">
        <f t="shared" ca="1" si="391"/>
        <v>Yes</v>
      </c>
      <c r="AH380" s="26" t="str">
        <f t="shared" ca="1" si="391"/>
        <v>Yes</v>
      </c>
      <c r="AI380" s="26" t="str">
        <f t="shared" ca="1" si="391"/>
        <v>No</v>
      </c>
      <c r="AJ380" s="26" t="str">
        <f t="shared" ca="1" si="377"/>
        <v>No</v>
      </c>
      <c r="AK380" s="26" t="str">
        <f t="shared" ca="1" si="377"/>
        <v>Yes</v>
      </c>
      <c r="AL380" s="26" t="str">
        <f t="shared" ca="1" si="377"/>
        <v>Yes</v>
      </c>
      <c r="AM380" s="26">
        <f t="shared" ca="1" si="392"/>
        <v>8</v>
      </c>
      <c r="AN380" s="26">
        <f t="shared" ca="1" si="393"/>
        <v>1</v>
      </c>
      <c r="AT380" t="str">
        <f t="shared" ca="1" si="394"/>
        <v>Male</v>
      </c>
      <c r="AU380">
        <f t="shared" ca="1" si="395"/>
        <v>977</v>
      </c>
      <c r="AV380">
        <f t="shared" ca="1" si="396"/>
        <v>1</v>
      </c>
      <c r="AW380">
        <f t="shared" ca="1" si="397"/>
        <v>39</v>
      </c>
      <c r="AX380">
        <f t="shared" ca="1" si="398"/>
        <v>4</v>
      </c>
      <c r="BB380" t="str">
        <f t="shared" ca="1" si="399"/>
        <v>ELUCS</v>
      </c>
      <c r="BC380" t="str">
        <f t="shared" ca="1" si="400"/>
        <v>No</v>
      </c>
      <c r="BD380" t="str">
        <f t="shared" ca="1" si="400"/>
        <v>No</v>
      </c>
      <c r="BG380" t="str">
        <f t="shared" ca="1" si="401"/>
        <v>No</v>
      </c>
      <c r="BH380">
        <f t="shared" ca="1" si="402"/>
        <v>34</v>
      </c>
      <c r="BI380">
        <f t="shared" ca="1" si="403"/>
        <v>-20</v>
      </c>
      <c r="BJ380">
        <f t="shared" ca="1" si="404"/>
        <v>12</v>
      </c>
      <c r="BK380" t="str">
        <f t="shared" si="405"/>
        <v/>
      </c>
      <c r="BL380" s="26">
        <f t="shared" ca="1" si="406"/>
        <v>14</v>
      </c>
      <c r="BO380" s="26" t="str">
        <f t="shared" ca="1" si="407"/>
        <v>Yes</v>
      </c>
      <c r="CD380" s="26" t="str">
        <f t="shared" ca="1" si="408"/>
        <v>No</v>
      </c>
      <c r="CE380" s="26" t="str">
        <f t="shared" ca="1" si="409"/>
        <v>NA</v>
      </c>
      <c r="CI380" s="31" t="str">
        <f t="shared" si="410"/>
        <v/>
      </c>
      <c r="CJ380" s="26" t="str">
        <f t="shared" ca="1" si="411"/>
        <v>NA</v>
      </c>
      <c r="CK380" s="26" t="str">
        <f t="shared" ca="1" si="412"/>
        <v>NA</v>
      </c>
      <c r="DN380" s="26" t="str">
        <f t="shared" ca="1" si="413"/>
        <v>No</v>
      </c>
      <c r="DV380" t="str">
        <f t="shared" si="414"/>
        <v/>
      </c>
      <c r="DZ380" t="str">
        <f t="shared" si="415"/>
        <v/>
      </c>
      <c r="EA380" t="str">
        <f t="shared" si="416"/>
        <v/>
      </c>
      <c r="EB380" t="str">
        <f t="shared" si="417"/>
        <v/>
      </c>
      <c r="EC380" t="str">
        <f t="shared" si="418"/>
        <v/>
      </c>
      <c r="ED380" t="str">
        <f t="shared" si="419"/>
        <v/>
      </c>
      <c r="EE380" s="34" t="str">
        <f t="shared" si="420"/>
        <v/>
      </c>
      <c r="ER380" s="32" t="str">
        <f t="shared" si="421"/>
        <v/>
      </c>
      <c r="FA380" s="31" t="str">
        <f t="shared" si="422"/>
        <v/>
      </c>
      <c r="FM380" s="31" t="str">
        <f t="shared" si="423"/>
        <v/>
      </c>
      <c r="FQ380" s="26" t="s">
        <v>349</v>
      </c>
      <c r="FR380" s="39" t="str">
        <f t="shared" ca="1" si="424"/>
        <v>NA</v>
      </c>
      <c r="GO380" t="str">
        <f t="shared" ca="1" si="425"/>
        <v/>
      </c>
      <c r="GP380" t="str">
        <f t="shared" si="426"/>
        <v/>
      </c>
      <c r="GS380" t="str">
        <f t="shared" ca="1" si="427"/>
        <v/>
      </c>
      <c r="GY380" t="str">
        <f t="shared" ca="1" si="428"/>
        <v/>
      </c>
      <c r="GZ380" t="str">
        <f t="shared" si="429"/>
        <v/>
      </c>
      <c r="HF380" t="str">
        <f t="shared" ca="1" si="430"/>
        <v/>
      </c>
      <c r="HG380" s="31" t="str">
        <f t="shared" si="431"/>
        <v/>
      </c>
      <c r="HM380" t="str">
        <f t="shared" ca="1" si="432"/>
        <v/>
      </c>
      <c r="HN380" t="str">
        <f t="shared" si="433"/>
        <v/>
      </c>
      <c r="HT380" t="str">
        <f t="shared" ca="1" si="434"/>
        <v/>
      </c>
      <c r="HU380" t="str">
        <f t="shared" si="435"/>
        <v/>
      </c>
      <c r="IA380" s="37" t="str">
        <f t="shared" ca="1" si="436"/>
        <v/>
      </c>
      <c r="IB380" t="str">
        <f t="shared" si="437"/>
        <v/>
      </c>
      <c r="IH380" s="37" t="str">
        <f t="shared" ca="1" si="438"/>
        <v/>
      </c>
      <c r="II380" t="str">
        <f t="shared" si="439"/>
        <v/>
      </c>
      <c r="JT380" s="26" t="str">
        <f t="shared" si="440"/>
        <v/>
      </c>
      <c r="JV380" t="str">
        <f t="shared" si="441"/>
        <v/>
      </c>
      <c r="KK380" t="str">
        <f t="shared" si="442"/>
        <v/>
      </c>
      <c r="KM380" s="31" t="str">
        <f t="shared" si="443"/>
        <v/>
      </c>
      <c r="KP380" s="38" t="str">
        <f t="shared" si="444"/>
        <v/>
      </c>
      <c r="KX380" t="str">
        <f t="shared" si="445"/>
        <v/>
      </c>
      <c r="KY380" t="str">
        <f t="shared" si="446"/>
        <v/>
      </c>
      <c r="LB380" t="str">
        <f t="shared" si="447"/>
        <v/>
      </c>
      <c r="LD380" t="str">
        <f t="shared" si="448"/>
        <v/>
      </c>
      <c r="LE380" t="str">
        <f t="shared" si="449"/>
        <v/>
      </c>
      <c r="LO380" t="str">
        <f t="shared" si="450"/>
        <v/>
      </c>
    </row>
    <row r="381" spans="1:327" ht="16" x14ac:dyDescent="0.2">
      <c r="A381" t="e">
        <f t="shared" ca="1" si="378"/>
        <v>#N/A</v>
      </c>
      <c r="E381" s="27" t="str">
        <f t="shared" ca="1" si="379"/>
        <v>Sep</v>
      </c>
      <c r="F381" s="27" t="str">
        <f t="shared" ca="1" si="380"/>
        <v>Nov</v>
      </c>
      <c r="G381" s="28" t="str">
        <f t="shared" ca="1" si="381"/>
        <v/>
      </c>
      <c r="H381" t="str">
        <f t="shared" si="382"/>
        <v/>
      </c>
      <c r="I381" s="26">
        <f t="shared" ca="1" si="383"/>
        <v>62</v>
      </c>
      <c r="L381" s="31" t="str">
        <f t="shared" si="384"/>
        <v/>
      </c>
      <c r="O381" s="26">
        <f t="shared" ca="1" si="385"/>
        <v>44</v>
      </c>
      <c r="P381" s="26" t="str">
        <f t="shared" ca="1" si="386"/>
        <v>Yes</v>
      </c>
      <c r="Q381" s="26" t="str">
        <f t="shared" ca="1" si="386"/>
        <v>Yes</v>
      </c>
      <c r="R381" s="26" t="str">
        <f t="shared" ca="1" si="386"/>
        <v>No</v>
      </c>
      <c r="S381" s="26" t="str">
        <f t="shared" ca="1" si="387"/>
        <v>Eskimo</v>
      </c>
      <c r="T381" s="26" t="str">
        <f t="shared" ca="1" si="388"/>
        <v>Yes</v>
      </c>
      <c r="U381" s="26">
        <f t="shared" ca="1" si="389"/>
        <v>3702</v>
      </c>
      <c r="X381" s="26" t="str">
        <f t="shared" ca="1" si="390"/>
        <v>Yes</v>
      </c>
      <c r="Y381" s="26" t="str">
        <f t="shared" ca="1" si="390"/>
        <v>No</v>
      </c>
      <c r="Z381" s="26" t="str">
        <f t="shared" ca="1" si="390"/>
        <v>No</v>
      </c>
      <c r="AA381" s="26" t="str">
        <f t="shared" ca="1" si="376"/>
        <v>No</v>
      </c>
      <c r="AB381" s="26" t="str">
        <f t="shared" ca="1" si="376"/>
        <v>Yes</v>
      </c>
      <c r="AG381" s="26" t="str">
        <f t="shared" ca="1" si="391"/>
        <v>Yes</v>
      </c>
      <c r="AH381" s="26" t="str">
        <f t="shared" ca="1" si="391"/>
        <v>No</v>
      </c>
      <c r="AI381" s="26" t="str">
        <f t="shared" ca="1" si="391"/>
        <v>No</v>
      </c>
      <c r="AJ381" s="26" t="str">
        <f t="shared" ca="1" si="377"/>
        <v>No</v>
      </c>
      <c r="AK381" s="26" t="str">
        <f t="shared" ca="1" si="377"/>
        <v>Yes</v>
      </c>
      <c r="AL381" s="26" t="str">
        <f t="shared" ca="1" si="377"/>
        <v>Yes</v>
      </c>
      <c r="AM381" s="26">
        <f t="shared" ca="1" si="392"/>
        <v>5</v>
      </c>
      <c r="AN381" s="26">
        <f t="shared" ca="1" si="393"/>
        <v>1</v>
      </c>
      <c r="AT381" t="str">
        <f t="shared" ca="1" si="394"/>
        <v>Female</v>
      </c>
      <c r="AU381">
        <f t="shared" ca="1" si="395"/>
        <v>1820</v>
      </c>
      <c r="AV381">
        <f t="shared" ca="1" si="396"/>
        <v>3</v>
      </c>
      <c r="AW381">
        <f t="shared" ca="1" si="397"/>
        <v>26</v>
      </c>
      <c r="AX381">
        <f t="shared" ca="1" si="398"/>
        <v>6</v>
      </c>
      <c r="BB381" t="str">
        <f t="shared" ca="1" si="399"/>
        <v>EMLUCS</v>
      </c>
      <c r="BC381" t="str">
        <f t="shared" ca="1" si="400"/>
        <v>No</v>
      </c>
      <c r="BD381" t="str">
        <f t="shared" ca="1" si="400"/>
        <v>Yes</v>
      </c>
      <c r="BG381" t="str">
        <f t="shared" ca="1" si="401"/>
        <v>Yes</v>
      </c>
      <c r="BH381">
        <f t="shared" ca="1" si="402"/>
        <v>38</v>
      </c>
      <c r="BI381">
        <f t="shared" ca="1" si="403"/>
        <v>-1</v>
      </c>
      <c r="BJ381">
        <f t="shared" ca="1" si="404"/>
        <v>15</v>
      </c>
      <c r="BK381" t="str">
        <f t="shared" si="405"/>
        <v/>
      </c>
      <c r="BL381" s="26">
        <f t="shared" ca="1" si="406"/>
        <v>17</v>
      </c>
      <c r="BO381" s="26" t="str">
        <f t="shared" ca="1" si="407"/>
        <v>Yes</v>
      </c>
      <c r="CD381" s="26" t="str">
        <f t="shared" ca="1" si="408"/>
        <v>Yes</v>
      </c>
      <c r="CE381" s="26" t="str">
        <f t="shared" ca="1" si="409"/>
        <v>LMA</v>
      </c>
      <c r="CI381" s="31" t="str">
        <f t="shared" si="410"/>
        <v/>
      </c>
      <c r="CJ381" s="26" t="str">
        <f t="shared" ca="1" si="411"/>
        <v>BS</v>
      </c>
      <c r="CK381" s="26" t="str">
        <f t="shared" ca="1" si="412"/>
        <v>Yes</v>
      </c>
      <c r="DN381" s="26" t="str">
        <f t="shared" ca="1" si="413"/>
        <v>No</v>
      </c>
      <c r="DV381" t="str">
        <f t="shared" si="414"/>
        <v/>
      </c>
      <c r="DZ381" t="str">
        <f t="shared" si="415"/>
        <v/>
      </c>
      <c r="EA381" t="str">
        <f t="shared" si="416"/>
        <v/>
      </c>
      <c r="EB381" t="str">
        <f t="shared" si="417"/>
        <v/>
      </c>
      <c r="EC381" t="str">
        <f t="shared" si="418"/>
        <v/>
      </c>
      <c r="ED381" t="str">
        <f t="shared" si="419"/>
        <v/>
      </c>
      <c r="EE381" s="34" t="str">
        <f t="shared" si="420"/>
        <v/>
      </c>
      <c r="ER381" s="32" t="str">
        <f t="shared" si="421"/>
        <v/>
      </c>
      <c r="FA381" s="31" t="str">
        <f t="shared" si="422"/>
        <v/>
      </c>
      <c r="FM381" s="31" t="str">
        <f t="shared" si="423"/>
        <v/>
      </c>
      <c r="FQ381" s="26" t="s">
        <v>349</v>
      </c>
      <c r="FR381" s="39" t="str">
        <f t="shared" ca="1" si="424"/>
        <v>NA</v>
      </c>
      <c r="GO381" t="str">
        <f t="shared" ca="1" si="425"/>
        <v/>
      </c>
      <c r="GP381" t="str">
        <f t="shared" si="426"/>
        <v/>
      </c>
      <c r="GS381" t="str">
        <f t="shared" ca="1" si="427"/>
        <v/>
      </c>
      <c r="GY381" t="str">
        <f t="shared" ca="1" si="428"/>
        <v/>
      </c>
      <c r="GZ381" t="str">
        <f t="shared" si="429"/>
        <v/>
      </c>
      <c r="HF381" t="str">
        <f t="shared" ca="1" si="430"/>
        <v/>
      </c>
      <c r="HG381" s="31" t="str">
        <f t="shared" si="431"/>
        <v/>
      </c>
      <c r="HM381" t="str">
        <f t="shared" ca="1" si="432"/>
        <v/>
      </c>
      <c r="HN381" t="str">
        <f t="shared" si="433"/>
        <v/>
      </c>
      <c r="HT381" t="str">
        <f t="shared" ca="1" si="434"/>
        <v/>
      </c>
      <c r="HU381" t="str">
        <f t="shared" si="435"/>
        <v/>
      </c>
      <c r="IA381" s="37" t="str">
        <f t="shared" ca="1" si="436"/>
        <v/>
      </c>
      <c r="IB381" t="str">
        <f t="shared" si="437"/>
        <v/>
      </c>
      <c r="IH381" s="37" t="str">
        <f t="shared" ca="1" si="438"/>
        <v/>
      </c>
      <c r="II381" t="str">
        <f t="shared" si="439"/>
        <v/>
      </c>
      <c r="JT381" s="26" t="str">
        <f t="shared" si="440"/>
        <v/>
      </c>
      <c r="JV381" t="str">
        <f t="shared" si="441"/>
        <v/>
      </c>
      <c r="KK381" t="str">
        <f t="shared" si="442"/>
        <v/>
      </c>
      <c r="KM381" s="31" t="str">
        <f t="shared" si="443"/>
        <v/>
      </c>
      <c r="KP381" s="38" t="str">
        <f t="shared" si="444"/>
        <v/>
      </c>
      <c r="KX381" t="str">
        <f t="shared" si="445"/>
        <v/>
      </c>
      <c r="KY381" t="str">
        <f t="shared" si="446"/>
        <v/>
      </c>
      <c r="LB381" t="str">
        <f t="shared" si="447"/>
        <v/>
      </c>
      <c r="LD381" t="str">
        <f t="shared" si="448"/>
        <v/>
      </c>
      <c r="LE381" t="str">
        <f t="shared" si="449"/>
        <v/>
      </c>
      <c r="LO381" t="str">
        <f t="shared" si="450"/>
        <v/>
      </c>
    </row>
    <row r="382" spans="1:327" ht="16" x14ac:dyDescent="0.2">
      <c r="A382" t="e">
        <f t="shared" ca="1" si="378"/>
        <v>#N/A</v>
      </c>
      <c r="E382" s="27" t="str">
        <f t="shared" ca="1" si="379"/>
        <v>May</v>
      </c>
      <c r="F382" s="27" t="str">
        <f t="shared" ca="1" si="380"/>
        <v>Apr</v>
      </c>
      <c r="G382" s="28" t="str">
        <f t="shared" ca="1" si="381"/>
        <v/>
      </c>
      <c r="H382" t="str">
        <f t="shared" si="382"/>
        <v/>
      </c>
      <c r="I382" s="26">
        <f t="shared" ca="1" si="383"/>
        <v>67</v>
      </c>
      <c r="L382" s="31" t="str">
        <f t="shared" si="384"/>
        <v/>
      </c>
      <c r="O382" s="26">
        <f t="shared" ca="1" si="385"/>
        <v>38</v>
      </c>
      <c r="P382" s="26" t="str">
        <f t="shared" ca="1" si="386"/>
        <v>Yes</v>
      </c>
      <c r="Q382" s="26" t="str">
        <f t="shared" ca="1" si="386"/>
        <v>Yes</v>
      </c>
      <c r="R382" s="26" t="str">
        <f t="shared" ca="1" si="386"/>
        <v>No</v>
      </c>
      <c r="S382" s="26" t="str">
        <f t="shared" ca="1" si="387"/>
        <v>Asian</v>
      </c>
      <c r="T382" s="26" t="str">
        <f t="shared" ca="1" si="388"/>
        <v>Yes</v>
      </c>
      <c r="U382" s="26">
        <f t="shared" ca="1" si="389"/>
        <v>3986</v>
      </c>
      <c r="X382" s="26" t="str">
        <f t="shared" ca="1" si="390"/>
        <v>No</v>
      </c>
      <c r="Y382" s="26" t="str">
        <f t="shared" ca="1" si="390"/>
        <v>No</v>
      </c>
      <c r="Z382" s="26" t="str">
        <f t="shared" ca="1" si="390"/>
        <v>No</v>
      </c>
      <c r="AA382" s="26" t="str">
        <f t="shared" ca="1" si="376"/>
        <v>No</v>
      </c>
      <c r="AB382" s="26" t="str">
        <f t="shared" ca="1" si="376"/>
        <v>Yes</v>
      </c>
      <c r="AG382" s="26" t="str">
        <f t="shared" ca="1" si="391"/>
        <v>No</v>
      </c>
      <c r="AH382" s="26" t="str">
        <f t="shared" ca="1" si="391"/>
        <v>No</v>
      </c>
      <c r="AI382" s="26" t="str">
        <f t="shared" ca="1" si="391"/>
        <v>Yes</v>
      </c>
      <c r="AJ382" s="26" t="str">
        <f t="shared" ca="1" si="377"/>
        <v>No</v>
      </c>
      <c r="AK382" s="26" t="str">
        <f t="shared" ca="1" si="377"/>
        <v>No</v>
      </c>
      <c r="AL382" s="26" t="str">
        <f t="shared" ca="1" si="377"/>
        <v>Yes</v>
      </c>
      <c r="AM382" s="26">
        <f t="shared" ca="1" si="392"/>
        <v>1</v>
      </c>
      <c r="AN382" s="26">
        <f t="shared" ca="1" si="393"/>
        <v>2</v>
      </c>
      <c r="AT382" t="str">
        <f t="shared" ca="1" si="394"/>
        <v>Male</v>
      </c>
      <c r="AU382">
        <f t="shared" ca="1" si="395"/>
        <v>2146</v>
      </c>
      <c r="AV382">
        <f t="shared" ca="1" si="396"/>
        <v>0</v>
      </c>
      <c r="AW382">
        <f t="shared" ca="1" si="397"/>
        <v>38</v>
      </c>
      <c r="AX382">
        <f t="shared" ca="1" si="398"/>
        <v>3</v>
      </c>
      <c r="BB382" t="str">
        <f t="shared" ca="1" si="399"/>
        <v>Vaginal</v>
      </c>
      <c r="BC382" t="str">
        <f t="shared" ca="1" si="400"/>
        <v>No</v>
      </c>
      <c r="BD382" t="str">
        <f t="shared" ca="1" si="400"/>
        <v>Yes</v>
      </c>
      <c r="BG382" t="str">
        <f t="shared" ca="1" si="401"/>
        <v>Yes</v>
      </c>
      <c r="BH382">
        <f t="shared" ca="1" si="402"/>
        <v>36</v>
      </c>
      <c r="BI382">
        <f t="shared" ca="1" si="403"/>
        <v>-2</v>
      </c>
      <c r="BJ382">
        <f t="shared" ca="1" si="404"/>
        <v>2</v>
      </c>
      <c r="BK382" t="str">
        <f t="shared" si="405"/>
        <v/>
      </c>
      <c r="BL382" s="26" t="str">
        <f t="shared" ca="1" si="406"/>
        <v>NA</v>
      </c>
      <c r="BO382" s="26" t="str">
        <f t="shared" ca="1" si="407"/>
        <v>Yes</v>
      </c>
      <c r="CD382" s="26" t="str">
        <f t="shared" ca="1" si="408"/>
        <v>No</v>
      </c>
      <c r="CE382" s="26" t="str">
        <f t="shared" ca="1" si="409"/>
        <v>NA</v>
      </c>
      <c r="CI382" s="31" t="str">
        <f t="shared" si="410"/>
        <v/>
      </c>
      <c r="CJ382" s="26" t="str">
        <f t="shared" ca="1" si="411"/>
        <v>NA</v>
      </c>
      <c r="CK382" s="26" t="str">
        <f t="shared" ca="1" si="412"/>
        <v>NA</v>
      </c>
      <c r="DN382" s="26" t="str">
        <f t="shared" ca="1" si="413"/>
        <v>Yes</v>
      </c>
      <c r="DV382" t="str">
        <f t="shared" si="414"/>
        <v/>
      </c>
      <c r="DZ382" t="str">
        <f t="shared" si="415"/>
        <v/>
      </c>
      <c r="EA382" t="str">
        <f t="shared" si="416"/>
        <v/>
      </c>
      <c r="EB382" t="str">
        <f t="shared" si="417"/>
        <v/>
      </c>
      <c r="EC382" t="str">
        <f t="shared" si="418"/>
        <v/>
      </c>
      <c r="ED382" t="str">
        <f t="shared" si="419"/>
        <v/>
      </c>
      <c r="EE382" s="34" t="str">
        <f t="shared" si="420"/>
        <v/>
      </c>
      <c r="ER382" s="32" t="str">
        <f t="shared" si="421"/>
        <v/>
      </c>
      <c r="FA382" s="31" t="str">
        <f t="shared" si="422"/>
        <v/>
      </c>
      <c r="FM382" s="31" t="str">
        <f t="shared" si="423"/>
        <v/>
      </c>
      <c r="FQ382" s="26" t="s">
        <v>350</v>
      </c>
      <c r="FR382" s="39" t="str">
        <f t="shared" ca="1" si="424"/>
        <v>GPC</v>
      </c>
      <c r="GO382" t="str">
        <f t="shared" ca="1" si="425"/>
        <v/>
      </c>
      <c r="GP382" t="str">
        <f t="shared" si="426"/>
        <v/>
      </c>
      <c r="GS382" t="str">
        <f t="shared" ca="1" si="427"/>
        <v/>
      </c>
      <c r="GY382" t="str">
        <f t="shared" ca="1" si="428"/>
        <v/>
      </c>
      <c r="GZ382" t="str">
        <f t="shared" si="429"/>
        <v/>
      </c>
      <c r="HF382" t="str">
        <f t="shared" ca="1" si="430"/>
        <v/>
      </c>
      <c r="HG382" s="31" t="str">
        <f t="shared" si="431"/>
        <v/>
      </c>
      <c r="HM382" t="str">
        <f t="shared" ca="1" si="432"/>
        <v/>
      </c>
      <c r="HN382" t="str">
        <f t="shared" si="433"/>
        <v/>
      </c>
      <c r="HT382" t="str">
        <f t="shared" ca="1" si="434"/>
        <v/>
      </c>
      <c r="HU382" t="str">
        <f t="shared" si="435"/>
        <v/>
      </c>
      <c r="IA382" s="37" t="str">
        <f t="shared" ca="1" si="436"/>
        <v/>
      </c>
      <c r="IB382" t="str">
        <f t="shared" si="437"/>
        <v/>
      </c>
      <c r="IH382" s="37" t="str">
        <f t="shared" ca="1" si="438"/>
        <v/>
      </c>
      <c r="II382" t="str">
        <f t="shared" si="439"/>
        <v/>
      </c>
      <c r="JT382" s="26" t="str">
        <f t="shared" si="440"/>
        <v/>
      </c>
      <c r="JV382" t="str">
        <f t="shared" si="441"/>
        <v/>
      </c>
      <c r="KK382" t="str">
        <f t="shared" si="442"/>
        <v/>
      </c>
      <c r="KM382" s="31" t="str">
        <f t="shared" si="443"/>
        <v/>
      </c>
      <c r="KP382" s="38" t="str">
        <f t="shared" si="444"/>
        <v/>
      </c>
      <c r="KX382" t="str">
        <f t="shared" si="445"/>
        <v/>
      </c>
      <c r="KY382" t="str">
        <f t="shared" si="446"/>
        <v/>
      </c>
      <c r="LB382" t="str">
        <f t="shared" si="447"/>
        <v/>
      </c>
      <c r="LD382" t="str">
        <f t="shared" si="448"/>
        <v/>
      </c>
      <c r="LE382" t="str">
        <f t="shared" si="449"/>
        <v/>
      </c>
      <c r="LO382" t="str">
        <f t="shared" si="450"/>
        <v/>
      </c>
    </row>
    <row r="383" spans="1:327" ht="16" x14ac:dyDescent="0.2">
      <c r="A383" t="e">
        <f t="shared" ca="1" si="378"/>
        <v>#N/A</v>
      </c>
      <c r="E383" s="27" t="str">
        <f t="shared" ca="1" si="379"/>
        <v>Oct</v>
      </c>
      <c r="F383" s="27" t="str">
        <f t="shared" ca="1" si="380"/>
        <v>Dec</v>
      </c>
      <c r="G383" s="28" t="str">
        <f t="shared" ca="1" si="381"/>
        <v/>
      </c>
      <c r="H383" t="str">
        <f t="shared" si="382"/>
        <v/>
      </c>
      <c r="I383" s="26">
        <f t="shared" ca="1" si="383"/>
        <v>55</v>
      </c>
      <c r="L383" s="31" t="str">
        <f t="shared" si="384"/>
        <v/>
      </c>
      <c r="O383" s="26">
        <f t="shared" ca="1" si="385"/>
        <v>39</v>
      </c>
      <c r="P383" s="26" t="str">
        <f t="shared" ca="1" si="386"/>
        <v>No</v>
      </c>
      <c r="Q383" s="26" t="str">
        <f t="shared" ca="1" si="386"/>
        <v>Yes</v>
      </c>
      <c r="R383" s="26" t="str">
        <f t="shared" ca="1" si="386"/>
        <v>Yes</v>
      </c>
      <c r="S383" s="26" t="str">
        <f t="shared" ca="1" si="387"/>
        <v>African</v>
      </c>
      <c r="T383" s="26" t="str">
        <f t="shared" ca="1" si="388"/>
        <v>No</v>
      </c>
      <c r="U383" s="26">
        <f t="shared" ca="1" si="389"/>
        <v>3501</v>
      </c>
      <c r="X383" s="26" t="str">
        <f t="shared" ca="1" si="390"/>
        <v>Yes</v>
      </c>
      <c r="Y383" s="26" t="str">
        <f t="shared" ca="1" si="390"/>
        <v>No</v>
      </c>
      <c r="Z383" s="26" t="str">
        <f t="shared" ca="1" si="390"/>
        <v>Yes</v>
      </c>
      <c r="AA383" s="26" t="str">
        <f t="shared" ca="1" si="376"/>
        <v>No</v>
      </c>
      <c r="AB383" s="26" t="str">
        <f t="shared" ca="1" si="376"/>
        <v>No</v>
      </c>
      <c r="AG383" s="26" t="str">
        <f t="shared" ca="1" si="391"/>
        <v>Yes</v>
      </c>
      <c r="AH383" s="26" t="str">
        <f t="shared" ca="1" si="391"/>
        <v>No</v>
      </c>
      <c r="AI383" s="26" t="str">
        <f t="shared" ca="1" si="391"/>
        <v>Yes</v>
      </c>
      <c r="AJ383" s="26" t="str">
        <f t="shared" ca="1" si="377"/>
        <v>No</v>
      </c>
      <c r="AK383" s="26" t="str">
        <f t="shared" ca="1" si="377"/>
        <v>No</v>
      </c>
      <c r="AL383" s="26" t="str">
        <f t="shared" ca="1" si="377"/>
        <v>No</v>
      </c>
      <c r="AM383" s="26">
        <f t="shared" ca="1" si="392"/>
        <v>2</v>
      </c>
      <c r="AN383" s="26">
        <f t="shared" ca="1" si="393"/>
        <v>3</v>
      </c>
      <c r="AT383" t="str">
        <f t="shared" ca="1" si="394"/>
        <v>Female</v>
      </c>
      <c r="AU383">
        <f t="shared" ca="1" si="395"/>
        <v>3907</v>
      </c>
      <c r="AV383">
        <f t="shared" ca="1" si="396"/>
        <v>-3</v>
      </c>
      <c r="AW383">
        <f t="shared" ca="1" si="397"/>
        <v>37</v>
      </c>
      <c r="AX383">
        <f t="shared" ca="1" si="398"/>
        <v>1</v>
      </c>
      <c r="BB383" t="str">
        <f t="shared" ca="1" si="399"/>
        <v>INSTRUMENTAL</v>
      </c>
      <c r="BC383" t="str">
        <f t="shared" ca="1" si="400"/>
        <v>Yes</v>
      </c>
      <c r="BD383" t="str">
        <f t="shared" ca="1" si="400"/>
        <v>Yes</v>
      </c>
      <c r="BG383" t="str">
        <f t="shared" ca="1" si="401"/>
        <v>Yes</v>
      </c>
      <c r="BH383">
        <f t="shared" ca="1" si="402"/>
        <v>35</v>
      </c>
      <c r="BI383">
        <f t="shared" ca="1" si="403"/>
        <v>1</v>
      </c>
      <c r="BJ383">
        <f t="shared" ca="1" si="404"/>
        <v>1</v>
      </c>
      <c r="BK383" t="str">
        <f t="shared" si="405"/>
        <v/>
      </c>
      <c r="BL383" s="26" t="str">
        <f t="shared" ca="1" si="406"/>
        <v>NA</v>
      </c>
      <c r="BO383" s="26" t="str">
        <f t="shared" ca="1" si="407"/>
        <v>Yes</v>
      </c>
      <c r="CD383" s="26" t="str">
        <f t="shared" ca="1" si="408"/>
        <v>Yes</v>
      </c>
      <c r="CE383" s="26" t="str">
        <f t="shared" ca="1" si="409"/>
        <v>LMA</v>
      </c>
      <c r="CI383" s="31" t="str">
        <f t="shared" si="410"/>
        <v/>
      </c>
      <c r="CJ383" s="26" t="str">
        <f t="shared" ca="1" si="411"/>
        <v>NICU</v>
      </c>
      <c r="CK383" s="26" t="str">
        <f t="shared" ca="1" si="412"/>
        <v>NA</v>
      </c>
      <c r="DN383" s="26" t="str">
        <f t="shared" ca="1" si="413"/>
        <v>No</v>
      </c>
      <c r="DV383" t="str">
        <f t="shared" si="414"/>
        <v/>
      </c>
      <c r="DZ383" t="str">
        <f t="shared" si="415"/>
        <v/>
      </c>
      <c r="EA383" t="str">
        <f t="shared" si="416"/>
        <v/>
      </c>
      <c r="EB383" t="str">
        <f t="shared" si="417"/>
        <v/>
      </c>
      <c r="EC383" t="str">
        <f t="shared" si="418"/>
        <v/>
      </c>
      <c r="ED383" t="str">
        <f t="shared" si="419"/>
        <v/>
      </c>
      <c r="EE383" s="34" t="str">
        <f t="shared" si="420"/>
        <v/>
      </c>
      <c r="ER383" s="32" t="str">
        <f t="shared" si="421"/>
        <v/>
      </c>
      <c r="FA383" s="31" t="str">
        <f t="shared" si="422"/>
        <v/>
      </c>
      <c r="FM383" s="31" t="str">
        <f t="shared" si="423"/>
        <v/>
      </c>
      <c r="FQ383" s="26" t="s">
        <v>350</v>
      </c>
      <c r="FR383" s="39" t="str">
        <f t="shared" ca="1" si="424"/>
        <v>Other</v>
      </c>
      <c r="GO383" t="str">
        <f t="shared" ca="1" si="425"/>
        <v/>
      </c>
      <c r="GP383" t="str">
        <f t="shared" si="426"/>
        <v/>
      </c>
      <c r="GS383" t="str">
        <f t="shared" ca="1" si="427"/>
        <v/>
      </c>
      <c r="GY383" t="str">
        <f t="shared" ca="1" si="428"/>
        <v/>
      </c>
      <c r="GZ383" t="str">
        <f t="shared" si="429"/>
        <v/>
      </c>
      <c r="HF383" t="str">
        <f t="shared" ca="1" si="430"/>
        <v/>
      </c>
      <c r="HG383" s="31" t="str">
        <f t="shared" si="431"/>
        <v/>
      </c>
      <c r="HM383" t="str">
        <f t="shared" ca="1" si="432"/>
        <v/>
      </c>
      <c r="HN383" t="str">
        <f t="shared" si="433"/>
        <v/>
      </c>
      <c r="HT383" t="str">
        <f t="shared" ca="1" si="434"/>
        <v/>
      </c>
      <c r="HU383" t="str">
        <f t="shared" si="435"/>
        <v/>
      </c>
      <c r="IA383" s="37" t="str">
        <f t="shared" ca="1" si="436"/>
        <v/>
      </c>
      <c r="IB383" t="str">
        <f t="shared" si="437"/>
        <v/>
      </c>
      <c r="IH383" s="37" t="str">
        <f t="shared" ca="1" si="438"/>
        <v/>
      </c>
      <c r="II383" t="str">
        <f t="shared" si="439"/>
        <v/>
      </c>
      <c r="JT383" s="26" t="str">
        <f t="shared" si="440"/>
        <v/>
      </c>
      <c r="JV383" t="str">
        <f t="shared" si="441"/>
        <v/>
      </c>
      <c r="KK383" t="str">
        <f t="shared" si="442"/>
        <v/>
      </c>
      <c r="KM383" s="31" t="str">
        <f t="shared" si="443"/>
        <v/>
      </c>
      <c r="KP383" s="38" t="str">
        <f t="shared" si="444"/>
        <v/>
      </c>
      <c r="KX383" t="str">
        <f t="shared" si="445"/>
        <v/>
      </c>
      <c r="KY383" t="str">
        <f t="shared" si="446"/>
        <v/>
      </c>
      <c r="LB383" t="str">
        <f t="shared" si="447"/>
        <v/>
      </c>
      <c r="LD383" t="str">
        <f t="shared" si="448"/>
        <v/>
      </c>
      <c r="LE383" t="str">
        <f t="shared" si="449"/>
        <v/>
      </c>
      <c r="LO383" t="str">
        <f t="shared" si="450"/>
        <v/>
      </c>
    </row>
    <row r="384" spans="1:327" ht="16" x14ac:dyDescent="0.2">
      <c r="A384" t="e">
        <f t="shared" ca="1" si="378"/>
        <v>#N/A</v>
      </c>
      <c r="E384" s="27" t="str">
        <f t="shared" ca="1" si="379"/>
        <v>Jan</v>
      </c>
      <c r="F384" s="27" t="str">
        <f t="shared" ca="1" si="380"/>
        <v>Oct</v>
      </c>
      <c r="G384" s="28" t="str">
        <f t="shared" ca="1" si="381"/>
        <v/>
      </c>
      <c r="H384" t="str">
        <f t="shared" si="382"/>
        <v/>
      </c>
      <c r="I384" s="26">
        <f t="shared" ca="1" si="383"/>
        <v>68</v>
      </c>
      <c r="L384" s="31" t="str">
        <f t="shared" si="384"/>
        <v/>
      </c>
      <c r="O384" s="26">
        <f t="shared" ca="1" si="385"/>
        <v>43</v>
      </c>
      <c r="P384" s="26" t="str">
        <f t="shared" ca="1" si="386"/>
        <v>Yes</v>
      </c>
      <c r="Q384" s="26" t="str">
        <f t="shared" ca="1" si="386"/>
        <v>No</v>
      </c>
      <c r="R384" s="26" t="str">
        <f t="shared" ca="1" si="386"/>
        <v>No</v>
      </c>
      <c r="S384" s="26" t="str">
        <f t="shared" ca="1" si="387"/>
        <v>Hispanic</v>
      </c>
      <c r="T384" s="26" t="str">
        <f t="shared" ca="1" si="388"/>
        <v>Yes</v>
      </c>
      <c r="U384" s="26">
        <f t="shared" ca="1" si="389"/>
        <v>3449</v>
      </c>
      <c r="X384" s="26" t="str">
        <f t="shared" ca="1" si="390"/>
        <v>No</v>
      </c>
      <c r="Y384" s="26" t="str">
        <f t="shared" ca="1" si="390"/>
        <v>Yes</v>
      </c>
      <c r="Z384" s="26" t="str">
        <f t="shared" ca="1" si="390"/>
        <v>No</v>
      </c>
      <c r="AA384" s="26" t="str">
        <f t="shared" ca="1" si="376"/>
        <v>No</v>
      </c>
      <c r="AB384" s="26" t="str">
        <f t="shared" ca="1" si="376"/>
        <v>No</v>
      </c>
      <c r="AG384" s="26" t="str">
        <f t="shared" ca="1" si="391"/>
        <v>No</v>
      </c>
      <c r="AH384" s="26" t="str">
        <f t="shared" ca="1" si="391"/>
        <v>No</v>
      </c>
      <c r="AI384" s="26" t="str">
        <f t="shared" ca="1" si="391"/>
        <v>Yes</v>
      </c>
      <c r="AJ384" s="26" t="str">
        <f t="shared" ca="1" si="377"/>
        <v>Yes</v>
      </c>
      <c r="AK384" s="26" t="str">
        <f t="shared" ca="1" si="377"/>
        <v>No</v>
      </c>
      <c r="AL384" s="26" t="str">
        <f t="shared" ca="1" si="377"/>
        <v>Yes</v>
      </c>
      <c r="AM384" s="26">
        <f t="shared" ca="1" si="392"/>
        <v>6</v>
      </c>
      <c r="AN384" s="26">
        <f t="shared" ca="1" si="393"/>
        <v>2</v>
      </c>
      <c r="AT384" t="str">
        <f t="shared" ca="1" si="394"/>
        <v>Female</v>
      </c>
      <c r="AU384">
        <f t="shared" ca="1" si="395"/>
        <v>1726</v>
      </c>
      <c r="AV384">
        <f t="shared" ca="1" si="396"/>
        <v>-3</v>
      </c>
      <c r="AW384">
        <f t="shared" ca="1" si="397"/>
        <v>33</v>
      </c>
      <c r="AX384">
        <f t="shared" ca="1" si="398"/>
        <v>6</v>
      </c>
      <c r="BB384" t="str">
        <f t="shared" ca="1" si="399"/>
        <v>EMLUCS</v>
      </c>
      <c r="BC384" t="str">
        <f t="shared" ca="1" si="400"/>
        <v>Yes</v>
      </c>
      <c r="BD384" t="str">
        <f t="shared" ca="1" si="400"/>
        <v>No</v>
      </c>
      <c r="BG384" t="str">
        <f t="shared" ca="1" si="401"/>
        <v>Yes</v>
      </c>
      <c r="BH384">
        <f t="shared" ca="1" si="402"/>
        <v>37</v>
      </c>
      <c r="BI384">
        <f t="shared" ca="1" si="403"/>
        <v>-16</v>
      </c>
      <c r="BJ384">
        <f t="shared" ca="1" si="404"/>
        <v>16</v>
      </c>
      <c r="BK384" t="str">
        <f t="shared" si="405"/>
        <v/>
      </c>
      <c r="BL384" s="26">
        <f t="shared" ca="1" si="406"/>
        <v>18</v>
      </c>
      <c r="BO384" s="26" t="str">
        <f t="shared" ca="1" si="407"/>
        <v>Yes</v>
      </c>
      <c r="CD384" s="26" t="str">
        <f t="shared" ca="1" si="408"/>
        <v>No</v>
      </c>
      <c r="CE384" s="26" t="str">
        <f t="shared" ca="1" si="409"/>
        <v>NA</v>
      </c>
      <c r="CI384" s="31" t="str">
        <f t="shared" si="410"/>
        <v/>
      </c>
      <c r="CJ384" s="26" t="str">
        <f t="shared" ca="1" si="411"/>
        <v>NA</v>
      </c>
      <c r="CK384" s="26" t="str">
        <f t="shared" ca="1" si="412"/>
        <v>NA</v>
      </c>
      <c r="DN384" s="26" t="str">
        <f t="shared" ca="1" si="413"/>
        <v>Yes</v>
      </c>
      <c r="DV384" t="str">
        <f t="shared" si="414"/>
        <v/>
      </c>
      <c r="DZ384" t="str">
        <f t="shared" si="415"/>
        <v/>
      </c>
      <c r="EA384" t="str">
        <f t="shared" si="416"/>
        <v/>
      </c>
      <c r="EB384" t="str">
        <f t="shared" si="417"/>
        <v/>
      </c>
      <c r="EC384" t="str">
        <f t="shared" si="418"/>
        <v/>
      </c>
      <c r="ED384" t="str">
        <f t="shared" si="419"/>
        <v/>
      </c>
      <c r="EE384" s="34" t="str">
        <f t="shared" si="420"/>
        <v/>
      </c>
      <c r="ER384" s="32" t="str">
        <f t="shared" si="421"/>
        <v/>
      </c>
      <c r="FA384" s="31" t="str">
        <f t="shared" si="422"/>
        <v/>
      </c>
      <c r="FM384" s="31" t="str">
        <f t="shared" si="423"/>
        <v/>
      </c>
      <c r="FQ384" s="26" t="s">
        <v>350</v>
      </c>
      <c r="FR384" s="39" t="str">
        <f t="shared" ca="1" si="424"/>
        <v>GPC</v>
      </c>
      <c r="GO384" t="str">
        <f t="shared" ca="1" si="425"/>
        <v/>
      </c>
      <c r="GP384" t="str">
        <f t="shared" si="426"/>
        <v/>
      </c>
      <c r="GS384" t="str">
        <f t="shared" ca="1" si="427"/>
        <v/>
      </c>
      <c r="GY384" t="str">
        <f t="shared" ca="1" si="428"/>
        <v/>
      </c>
      <c r="GZ384" t="str">
        <f t="shared" si="429"/>
        <v/>
      </c>
      <c r="HF384" t="str">
        <f t="shared" ca="1" si="430"/>
        <v/>
      </c>
      <c r="HG384" s="31" t="str">
        <f t="shared" si="431"/>
        <v/>
      </c>
      <c r="HM384" t="str">
        <f t="shared" ca="1" si="432"/>
        <v/>
      </c>
      <c r="HN384" t="str">
        <f t="shared" si="433"/>
        <v/>
      </c>
      <c r="HT384" t="str">
        <f t="shared" ca="1" si="434"/>
        <v/>
      </c>
      <c r="HU384" t="str">
        <f t="shared" si="435"/>
        <v/>
      </c>
      <c r="IA384" s="37" t="str">
        <f t="shared" ca="1" si="436"/>
        <v/>
      </c>
      <c r="IB384" t="str">
        <f t="shared" si="437"/>
        <v/>
      </c>
      <c r="IH384" s="37" t="str">
        <f t="shared" ca="1" si="438"/>
        <v/>
      </c>
      <c r="II384" t="str">
        <f t="shared" si="439"/>
        <v/>
      </c>
      <c r="JT384" s="26" t="str">
        <f t="shared" si="440"/>
        <v/>
      </c>
      <c r="JV384" t="str">
        <f t="shared" si="441"/>
        <v/>
      </c>
      <c r="KK384" t="str">
        <f t="shared" si="442"/>
        <v/>
      </c>
      <c r="KM384" s="31" t="str">
        <f t="shared" si="443"/>
        <v/>
      </c>
      <c r="KP384" s="38" t="str">
        <f t="shared" si="444"/>
        <v/>
      </c>
      <c r="KX384" t="str">
        <f t="shared" si="445"/>
        <v/>
      </c>
      <c r="KY384" t="str">
        <f t="shared" si="446"/>
        <v/>
      </c>
      <c r="LB384" t="str">
        <f t="shared" si="447"/>
        <v/>
      </c>
      <c r="LD384" t="str">
        <f t="shared" si="448"/>
        <v/>
      </c>
      <c r="LE384" t="str">
        <f t="shared" si="449"/>
        <v/>
      </c>
      <c r="LO384" t="str">
        <f t="shared" si="450"/>
        <v/>
      </c>
    </row>
    <row r="385" spans="1:327" ht="16" x14ac:dyDescent="0.2">
      <c r="A385" t="e">
        <f t="shared" ca="1" si="378"/>
        <v>#N/A</v>
      </c>
      <c r="E385" s="27" t="str">
        <f t="shared" ca="1" si="379"/>
        <v>Dec</v>
      </c>
      <c r="F385" s="27" t="str">
        <f t="shared" ca="1" si="380"/>
        <v>Jul</v>
      </c>
      <c r="G385" s="28" t="str">
        <f t="shared" ca="1" si="381"/>
        <v/>
      </c>
      <c r="H385" t="str">
        <f t="shared" si="382"/>
        <v/>
      </c>
      <c r="I385" s="26">
        <f t="shared" ca="1" si="383"/>
        <v>44</v>
      </c>
      <c r="L385" s="31" t="str">
        <f t="shared" si="384"/>
        <v/>
      </c>
      <c r="O385" s="26">
        <f t="shared" ca="1" si="385"/>
        <v>21</v>
      </c>
      <c r="P385" s="26" t="str">
        <f t="shared" ca="1" si="386"/>
        <v>Yes</v>
      </c>
      <c r="Q385" s="26" t="str">
        <f t="shared" ca="1" si="386"/>
        <v>Yes</v>
      </c>
      <c r="R385" s="26" t="str">
        <f t="shared" ca="1" si="386"/>
        <v>No</v>
      </c>
      <c r="S385" s="26" t="str">
        <f t="shared" ca="1" si="387"/>
        <v>African</v>
      </c>
      <c r="T385" s="26" t="str">
        <f t="shared" ca="1" si="388"/>
        <v>No</v>
      </c>
      <c r="U385" s="26">
        <f t="shared" ca="1" si="389"/>
        <v>3878</v>
      </c>
      <c r="X385" s="26" t="str">
        <f t="shared" ca="1" si="390"/>
        <v>Yes</v>
      </c>
      <c r="Y385" s="26" t="str">
        <f t="shared" ca="1" si="390"/>
        <v>No</v>
      </c>
      <c r="Z385" s="26" t="str">
        <f t="shared" ca="1" si="390"/>
        <v>No</v>
      </c>
      <c r="AA385" s="26" t="str">
        <f t="shared" ca="1" si="376"/>
        <v>Yes</v>
      </c>
      <c r="AB385" s="26" t="str">
        <f t="shared" ca="1" si="376"/>
        <v>No</v>
      </c>
      <c r="AG385" s="26" t="str">
        <f t="shared" ca="1" si="391"/>
        <v>No</v>
      </c>
      <c r="AH385" s="26" t="str">
        <f t="shared" ca="1" si="391"/>
        <v>No</v>
      </c>
      <c r="AI385" s="26" t="str">
        <f t="shared" ca="1" si="391"/>
        <v>No</v>
      </c>
      <c r="AJ385" s="26" t="str">
        <f t="shared" ca="1" si="377"/>
        <v>No</v>
      </c>
      <c r="AK385" s="26" t="str">
        <f t="shared" ca="1" si="377"/>
        <v>Yes</v>
      </c>
      <c r="AL385" s="26" t="str">
        <f t="shared" ca="1" si="377"/>
        <v>No</v>
      </c>
      <c r="AM385" s="26">
        <f t="shared" ca="1" si="392"/>
        <v>6</v>
      </c>
      <c r="AN385" s="26">
        <f t="shared" ca="1" si="393"/>
        <v>1</v>
      </c>
      <c r="AT385" t="str">
        <f t="shared" ca="1" si="394"/>
        <v>Female</v>
      </c>
      <c r="AU385">
        <f t="shared" ca="1" si="395"/>
        <v>2886</v>
      </c>
      <c r="AV385">
        <f t="shared" ca="1" si="396"/>
        <v>-2</v>
      </c>
      <c r="AW385">
        <f t="shared" ca="1" si="397"/>
        <v>40</v>
      </c>
      <c r="AX385">
        <f t="shared" ca="1" si="398"/>
        <v>1</v>
      </c>
      <c r="BB385" t="str">
        <f t="shared" ca="1" si="399"/>
        <v>EMLUCS</v>
      </c>
      <c r="BC385" t="str">
        <f t="shared" ca="1" si="400"/>
        <v>Yes</v>
      </c>
      <c r="BD385" t="str">
        <f t="shared" ca="1" si="400"/>
        <v>Yes</v>
      </c>
      <c r="BG385" t="str">
        <f t="shared" ca="1" si="401"/>
        <v>Yes</v>
      </c>
      <c r="BH385">
        <f t="shared" ca="1" si="402"/>
        <v>34</v>
      </c>
      <c r="BI385">
        <f t="shared" ca="1" si="403"/>
        <v>1</v>
      </c>
      <c r="BJ385">
        <f t="shared" ca="1" si="404"/>
        <v>11</v>
      </c>
      <c r="BK385" t="str">
        <f t="shared" si="405"/>
        <v/>
      </c>
      <c r="BL385" s="26">
        <f t="shared" ca="1" si="406"/>
        <v>13</v>
      </c>
      <c r="BO385" s="26" t="str">
        <f t="shared" ca="1" si="407"/>
        <v>Yes</v>
      </c>
      <c r="CD385" s="26" t="str">
        <f t="shared" ca="1" si="408"/>
        <v>No</v>
      </c>
      <c r="CE385" s="26" t="str">
        <f t="shared" ca="1" si="409"/>
        <v>NA</v>
      </c>
      <c r="CI385" s="31" t="str">
        <f t="shared" si="410"/>
        <v/>
      </c>
      <c r="CJ385" s="26" t="str">
        <f t="shared" ca="1" si="411"/>
        <v>NA</v>
      </c>
      <c r="CK385" s="26" t="str">
        <f t="shared" ca="1" si="412"/>
        <v>NA</v>
      </c>
      <c r="DN385" s="26" t="str">
        <f t="shared" ca="1" si="413"/>
        <v>Yes</v>
      </c>
      <c r="DV385" t="str">
        <f t="shared" si="414"/>
        <v/>
      </c>
      <c r="DZ385" t="str">
        <f t="shared" si="415"/>
        <v/>
      </c>
      <c r="EA385" t="str">
        <f t="shared" si="416"/>
        <v/>
      </c>
      <c r="EB385" t="str">
        <f t="shared" si="417"/>
        <v/>
      </c>
      <c r="EC385" t="str">
        <f t="shared" si="418"/>
        <v/>
      </c>
      <c r="ED385" t="str">
        <f t="shared" si="419"/>
        <v/>
      </c>
      <c r="EE385" s="34" t="str">
        <f t="shared" si="420"/>
        <v/>
      </c>
      <c r="ER385" s="32" t="str">
        <f t="shared" si="421"/>
        <v/>
      </c>
      <c r="FA385" s="31" t="str">
        <f t="shared" si="422"/>
        <v/>
      </c>
      <c r="FM385" s="31" t="str">
        <f t="shared" si="423"/>
        <v/>
      </c>
      <c r="FQ385" s="26" t="s">
        <v>350</v>
      </c>
      <c r="FR385" s="39" t="str">
        <f t="shared" ca="1" si="424"/>
        <v>GNB</v>
      </c>
      <c r="GO385" t="str">
        <f t="shared" ca="1" si="425"/>
        <v/>
      </c>
      <c r="GP385" t="str">
        <f t="shared" si="426"/>
        <v/>
      </c>
      <c r="GS385" t="str">
        <f t="shared" ca="1" si="427"/>
        <v/>
      </c>
      <c r="GY385" t="str">
        <f t="shared" ca="1" si="428"/>
        <v/>
      </c>
      <c r="GZ385" t="str">
        <f t="shared" si="429"/>
        <v/>
      </c>
      <c r="HF385" t="str">
        <f t="shared" ca="1" si="430"/>
        <v/>
      </c>
      <c r="HG385" s="31" t="str">
        <f t="shared" si="431"/>
        <v/>
      </c>
      <c r="HM385" t="str">
        <f t="shared" ca="1" si="432"/>
        <v/>
      </c>
      <c r="HN385" t="str">
        <f t="shared" si="433"/>
        <v/>
      </c>
      <c r="HT385" t="str">
        <f t="shared" ca="1" si="434"/>
        <v/>
      </c>
      <c r="HU385" t="str">
        <f t="shared" si="435"/>
        <v/>
      </c>
      <c r="IA385" s="37" t="str">
        <f t="shared" ca="1" si="436"/>
        <v/>
      </c>
      <c r="IB385" t="str">
        <f t="shared" si="437"/>
        <v/>
      </c>
      <c r="IH385" s="37" t="str">
        <f t="shared" ca="1" si="438"/>
        <v/>
      </c>
      <c r="II385" t="str">
        <f t="shared" si="439"/>
        <v/>
      </c>
      <c r="JT385" s="26" t="str">
        <f t="shared" si="440"/>
        <v/>
      </c>
      <c r="JV385" t="str">
        <f t="shared" si="441"/>
        <v/>
      </c>
      <c r="KK385" t="str">
        <f t="shared" si="442"/>
        <v/>
      </c>
      <c r="KM385" s="31" t="str">
        <f t="shared" si="443"/>
        <v/>
      </c>
      <c r="KP385" s="38" t="str">
        <f t="shared" si="444"/>
        <v/>
      </c>
      <c r="KX385" t="str">
        <f t="shared" si="445"/>
        <v/>
      </c>
      <c r="KY385" t="str">
        <f t="shared" si="446"/>
        <v/>
      </c>
      <c r="LB385" t="str">
        <f t="shared" si="447"/>
        <v/>
      </c>
      <c r="LD385" t="str">
        <f t="shared" si="448"/>
        <v/>
      </c>
      <c r="LE385" t="str">
        <f t="shared" si="449"/>
        <v/>
      </c>
      <c r="LO385" t="str">
        <f t="shared" si="450"/>
        <v/>
      </c>
    </row>
    <row r="386" spans="1:327" ht="16" x14ac:dyDescent="0.2">
      <c r="A386" t="e">
        <f t="shared" ca="1" si="378"/>
        <v>#N/A</v>
      </c>
      <c r="E386" s="27" t="str">
        <f t="shared" ca="1" si="379"/>
        <v>May</v>
      </c>
      <c r="F386" s="27" t="str">
        <f t="shared" ca="1" si="380"/>
        <v>Sep</v>
      </c>
      <c r="G386" s="28" t="str">
        <f t="shared" ca="1" si="381"/>
        <v/>
      </c>
      <c r="H386" t="str">
        <f t="shared" si="382"/>
        <v/>
      </c>
      <c r="I386" s="26">
        <f t="shared" ca="1" si="383"/>
        <v>75</v>
      </c>
      <c r="L386" s="31" t="str">
        <f t="shared" si="384"/>
        <v/>
      </c>
      <c r="O386" s="26">
        <f t="shared" ca="1" si="385"/>
        <v>17</v>
      </c>
      <c r="P386" s="26" t="str">
        <f t="shared" ca="1" si="386"/>
        <v>Yes</v>
      </c>
      <c r="Q386" s="26" t="str">
        <f t="shared" ca="1" si="386"/>
        <v>No</v>
      </c>
      <c r="R386" s="26" t="str">
        <f t="shared" ca="1" si="386"/>
        <v>Yes</v>
      </c>
      <c r="S386" s="26" t="str">
        <f t="shared" ca="1" si="387"/>
        <v>Asian</v>
      </c>
      <c r="T386" s="26" t="str">
        <f t="shared" ca="1" si="388"/>
        <v>Yes</v>
      </c>
      <c r="U386" s="26">
        <f t="shared" ca="1" si="389"/>
        <v>3671</v>
      </c>
      <c r="X386" s="26" t="str">
        <f t="shared" ca="1" si="390"/>
        <v>Yes</v>
      </c>
      <c r="Y386" s="26" t="str">
        <f t="shared" ca="1" si="390"/>
        <v>No</v>
      </c>
      <c r="Z386" s="26" t="str">
        <f t="shared" ca="1" si="390"/>
        <v>Yes</v>
      </c>
      <c r="AA386" s="26" t="str">
        <f t="shared" ca="1" si="390"/>
        <v>No</v>
      </c>
      <c r="AB386" s="26" t="str">
        <f t="shared" ca="1" si="390"/>
        <v>No</v>
      </c>
      <c r="AG386" s="26" t="str">
        <f t="shared" ca="1" si="391"/>
        <v>No</v>
      </c>
      <c r="AH386" s="26" t="str">
        <f t="shared" ca="1" si="391"/>
        <v>Yes</v>
      </c>
      <c r="AI386" s="26" t="str">
        <f t="shared" ca="1" si="391"/>
        <v>Yes</v>
      </c>
      <c r="AJ386" s="26" t="str">
        <f t="shared" ca="1" si="391"/>
        <v>Yes</v>
      </c>
      <c r="AK386" s="26" t="str">
        <f t="shared" ca="1" si="391"/>
        <v>Yes</v>
      </c>
      <c r="AL386" s="26" t="str">
        <f t="shared" ca="1" si="391"/>
        <v>Yes</v>
      </c>
      <c r="AM386" s="26">
        <f t="shared" ca="1" si="392"/>
        <v>1</v>
      </c>
      <c r="AN386" s="26">
        <f t="shared" ca="1" si="393"/>
        <v>1</v>
      </c>
      <c r="AT386" t="str">
        <f t="shared" ca="1" si="394"/>
        <v>Female</v>
      </c>
      <c r="AU386">
        <f t="shared" ca="1" si="395"/>
        <v>2992</v>
      </c>
      <c r="AV386">
        <f t="shared" ca="1" si="396"/>
        <v>-3</v>
      </c>
      <c r="AW386">
        <f t="shared" ca="1" si="397"/>
        <v>40</v>
      </c>
      <c r="AX386">
        <f t="shared" ca="1" si="398"/>
        <v>6</v>
      </c>
      <c r="BB386" t="str">
        <f t="shared" ca="1" si="399"/>
        <v>EMLUCS</v>
      </c>
      <c r="BC386" t="str">
        <f t="shared" ca="1" si="400"/>
        <v>Yes</v>
      </c>
      <c r="BD386" t="str">
        <f t="shared" ca="1" si="400"/>
        <v>No</v>
      </c>
      <c r="BG386" t="str">
        <f t="shared" ca="1" si="401"/>
        <v>No</v>
      </c>
      <c r="BH386">
        <f t="shared" ca="1" si="402"/>
        <v>35</v>
      </c>
      <c r="BI386">
        <f t="shared" ca="1" si="403"/>
        <v>-4</v>
      </c>
      <c r="BJ386">
        <f t="shared" ca="1" si="404"/>
        <v>6</v>
      </c>
      <c r="BK386" t="str">
        <f t="shared" si="405"/>
        <v/>
      </c>
      <c r="BL386" s="26">
        <f t="shared" ca="1" si="406"/>
        <v>8</v>
      </c>
      <c r="BO386" s="26" t="str">
        <f t="shared" ca="1" si="407"/>
        <v>No</v>
      </c>
      <c r="CD386" s="26" t="str">
        <f t="shared" ca="1" si="408"/>
        <v>No</v>
      </c>
      <c r="CE386" s="26" t="str">
        <f t="shared" ca="1" si="409"/>
        <v>NA</v>
      </c>
      <c r="CI386" s="31" t="str">
        <f t="shared" si="410"/>
        <v/>
      </c>
      <c r="CJ386" s="26" t="str">
        <f t="shared" ca="1" si="411"/>
        <v>NA</v>
      </c>
      <c r="CK386" s="26" t="str">
        <f t="shared" ca="1" si="412"/>
        <v>NA</v>
      </c>
      <c r="DN386" s="26" t="str">
        <f t="shared" ca="1" si="413"/>
        <v>Yes</v>
      </c>
      <c r="DV386" t="str">
        <f t="shared" si="414"/>
        <v/>
      </c>
      <c r="DZ386" t="str">
        <f t="shared" si="415"/>
        <v/>
      </c>
      <c r="EA386" t="str">
        <f t="shared" si="416"/>
        <v/>
      </c>
      <c r="EB386" t="str">
        <f t="shared" si="417"/>
        <v/>
      </c>
      <c r="EC386" t="str">
        <f t="shared" si="418"/>
        <v/>
      </c>
      <c r="ED386" t="str">
        <f t="shared" si="419"/>
        <v/>
      </c>
      <c r="EE386" s="34" t="str">
        <f t="shared" si="420"/>
        <v/>
      </c>
      <c r="ER386" s="32" t="str">
        <f t="shared" si="421"/>
        <v/>
      </c>
      <c r="FA386" s="31" t="str">
        <f t="shared" si="422"/>
        <v/>
      </c>
      <c r="FM386" s="31" t="str">
        <f t="shared" si="423"/>
        <v/>
      </c>
      <c r="FQ386" s="26" t="s">
        <v>350</v>
      </c>
      <c r="FR386" s="39" t="str">
        <f t="shared" ca="1" si="424"/>
        <v>Other</v>
      </c>
      <c r="GO386" t="str">
        <f t="shared" ca="1" si="425"/>
        <v/>
      </c>
      <c r="GP386" t="str">
        <f t="shared" si="426"/>
        <v/>
      </c>
      <c r="GS386" t="str">
        <f t="shared" ca="1" si="427"/>
        <v/>
      </c>
      <c r="GY386" t="str">
        <f t="shared" ca="1" si="428"/>
        <v/>
      </c>
      <c r="GZ386" t="str">
        <f t="shared" si="429"/>
        <v/>
      </c>
      <c r="HF386" t="str">
        <f t="shared" ca="1" si="430"/>
        <v/>
      </c>
      <c r="HG386" s="31" t="str">
        <f t="shared" si="431"/>
        <v/>
      </c>
      <c r="HM386" t="str">
        <f t="shared" ca="1" si="432"/>
        <v/>
      </c>
      <c r="HN386" t="str">
        <f t="shared" si="433"/>
        <v/>
      </c>
      <c r="HT386" t="str">
        <f t="shared" ca="1" si="434"/>
        <v/>
      </c>
      <c r="HU386" t="str">
        <f t="shared" si="435"/>
        <v/>
      </c>
      <c r="IA386" s="37" t="str">
        <f t="shared" ca="1" si="436"/>
        <v/>
      </c>
      <c r="IB386" t="str">
        <f t="shared" si="437"/>
        <v/>
      </c>
      <c r="IH386" s="37" t="str">
        <f t="shared" ca="1" si="438"/>
        <v/>
      </c>
      <c r="II386" t="str">
        <f t="shared" si="439"/>
        <v/>
      </c>
      <c r="JT386" s="26" t="str">
        <f t="shared" si="440"/>
        <v/>
      </c>
      <c r="JV386" t="str">
        <f t="shared" si="441"/>
        <v/>
      </c>
      <c r="KK386" t="str">
        <f t="shared" si="442"/>
        <v/>
      </c>
      <c r="KM386" s="31" t="str">
        <f t="shared" si="443"/>
        <v/>
      </c>
      <c r="KP386" s="38" t="str">
        <f t="shared" si="444"/>
        <v/>
      </c>
      <c r="KX386" t="str">
        <f t="shared" si="445"/>
        <v/>
      </c>
      <c r="KY386" t="str">
        <f t="shared" si="446"/>
        <v/>
      </c>
      <c r="LB386" t="str">
        <f t="shared" si="447"/>
        <v/>
      </c>
      <c r="LD386" t="str">
        <f t="shared" si="448"/>
        <v/>
      </c>
      <c r="LE386" t="str">
        <f t="shared" si="449"/>
        <v/>
      </c>
      <c r="LO386" t="str">
        <f t="shared" si="450"/>
        <v/>
      </c>
    </row>
    <row r="387" spans="1:327" ht="16" x14ac:dyDescent="0.2">
      <c r="A387" t="e">
        <f t="shared" ref="A387:A450" ca="1" si="451">_xlfn.IFS($F387=1,"Q1",$F387=2,"Q1",$F387=3,"Q1",$F387=4,"Q2",$F387=5,"Q2",$F387=6,"Q2",$F387=7,"Q3",$F387=8,"Q3",$F387=9,"Q3",$F387=10,"Q4",$F387=11,"Q4",$F387=12,"Q4",F387="","")</f>
        <v>#N/A</v>
      </c>
      <c r="E387" s="27" t="str">
        <f t="shared" ref="E387:E450" ca="1" si="452">CHOOSE(RANDBETWEEN(1,12), "Jan", "Feb", "Mar", "Apr", "May", "Jun", "Jul", "Aug", "Sep", "Oct", "Nov", "Dec")</f>
        <v>Oct</v>
      </c>
      <c r="F387" s="27" t="str">
        <f t="shared" ref="F387:F450" ca="1" si="453">CHOOSE(RANDBETWEEN(1,12), "Jan", "Feb", "Mar", "Apr", "May", "Jun", "Jul", "Aug", "Sep", "Oct", "Nov", "Dec")</f>
        <v>May</v>
      </c>
      <c r="G387" s="28" t="str">
        <f t="shared" ref="G387:G450" ca="1" si="454">IF($AP387&gt;1, TODAY(), "")</f>
        <v/>
      </c>
      <c r="H387" t="str">
        <f t="shared" ref="H387:H450" si="455">IF($AP387, INT(($G387-$AP387)/7+$AW387)&amp;" weeks"&amp;IF(MOD($G387-$AP387+$AX387,7)=0,"",", "&amp;MOD($G387-$AP387+$AX387,7)&amp;" days"), "")</f>
        <v/>
      </c>
      <c r="I387" s="26">
        <f t="shared" ref="I387:I450" ca="1" si="456">RANDBETWEEN(1,100)</f>
        <v>16</v>
      </c>
      <c r="L387" s="31" t="str">
        <f t="shared" ref="L387:L450" si="457">IF($J387, (IF($AQ387&gt;$K387, $AP387-$J387, $AP387-J387-1)+IF($AQ387&gt;$K387, $AQ387-$K387, $AQ387+1-$K387))*24, "")</f>
        <v/>
      </c>
      <c r="O387" s="26">
        <f t="shared" ref="O387:O450" ca="1" si="458">RANDBETWEEN(16,50)</f>
        <v>47</v>
      </c>
      <c r="P387" s="26" t="str">
        <f t="shared" ref="P387:R450" ca="1" si="459">CHOOSE(RANDBETWEEN(1,2), "Yes", "No")</f>
        <v>No</v>
      </c>
      <c r="Q387" s="26" t="str">
        <f t="shared" ca="1" si="459"/>
        <v>Yes</v>
      </c>
      <c r="R387" s="26" t="str">
        <f t="shared" ca="1" si="459"/>
        <v>No</v>
      </c>
      <c r="S387" s="26" t="str">
        <f t="shared" ref="S387:S450" ca="1" si="460">CHOOSE(RANDBETWEEN(1,5), "Caucasian", "Asian", "Hispanic", "African", "Eskimo")</f>
        <v>Asian</v>
      </c>
      <c r="T387" s="26" t="str">
        <f t="shared" ref="T387:T450" ca="1" si="461">CHOOSE(RANDBETWEEN(1,2), "Yes", "No")</f>
        <v>Yes</v>
      </c>
      <c r="U387" s="26">
        <f t="shared" ref="U387:U450" ca="1" si="462">RANDBETWEEN(3000,3999)</f>
        <v>3835</v>
      </c>
      <c r="X387" s="26" t="str">
        <f t="shared" ref="X387:AA450" ca="1" si="463">CHOOSE(RANDBETWEEN(1,2), "Yes", "No")</f>
        <v>No</v>
      </c>
      <c r="Y387" s="26" t="str">
        <f t="shared" ca="1" si="463"/>
        <v>Yes</v>
      </c>
      <c r="Z387" s="26" t="str">
        <f t="shared" ca="1" si="463"/>
        <v>No</v>
      </c>
      <c r="AA387" s="26" t="str">
        <f t="shared" ca="1" si="463"/>
        <v>Yes</v>
      </c>
      <c r="AB387" s="26" t="str">
        <f t="shared" ref="AB387:AB450" ca="1" si="464">CHOOSE(RANDBETWEEN(1,2), "Yes", "No")</f>
        <v>Yes</v>
      </c>
      <c r="AG387" s="26" t="str">
        <f t="shared" ref="AG387:AJ450" ca="1" si="465">CHOOSE(RANDBETWEEN(1,2), "Yes", "No")</f>
        <v>No</v>
      </c>
      <c r="AH387" s="26" t="str">
        <f t="shared" ca="1" si="465"/>
        <v>Yes</v>
      </c>
      <c r="AI387" s="26" t="str">
        <f t="shared" ca="1" si="465"/>
        <v>Yes</v>
      </c>
      <c r="AJ387" s="26" t="str">
        <f t="shared" ca="1" si="465"/>
        <v>No</v>
      </c>
      <c r="AK387" s="26" t="str">
        <f t="shared" ref="AK387:AL450" ca="1" si="466">CHOOSE(RANDBETWEEN(1,2), "Yes", "No")</f>
        <v>No</v>
      </c>
      <c r="AL387" s="26" t="str">
        <f t="shared" ca="1" si="466"/>
        <v>Yes</v>
      </c>
      <c r="AM387" s="26">
        <f t="shared" ref="AM387:AM450" ca="1" si="467">RANDBETWEEN(1,10)</f>
        <v>4</v>
      </c>
      <c r="AN387" s="26">
        <f t="shared" ref="AN387:AN450" ca="1" si="468">RANDBETWEEN(1,3)</f>
        <v>3</v>
      </c>
      <c r="AT387" t="str">
        <f t="shared" ref="AT387:AT450" ca="1" si="469">CHOOSE(RANDBETWEEN(1,2), "Male", "Female")</f>
        <v>Female</v>
      </c>
      <c r="AU387">
        <f t="shared" ref="AU387:AU450" ca="1" si="470">RANDBETWEEN(500,4000)</f>
        <v>2641</v>
      </c>
      <c r="AV387">
        <f t="shared" ref="AV387:AV450" ca="1" si="471">RANDBETWEEN(-3,3)</f>
        <v>-3</v>
      </c>
      <c r="AW387">
        <f t="shared" ref="AW387:AW450" ca="1" si="472">RANDBETWEEN(22,40)</f>
        <v>31</v>
      </c>
      <c r="AX387">
        <f t="shared" ref="AX387:AX450" ca="1" si="473">RANDBETWEEN(0,6)</f>
        <v>3</v>
      </c>
      <c r="BB387" t="str">
        <f t="shared" ref="BB387:BB450" ca="1" si="474">CHOOSE(RANDBETWEEN(1,4), "Vaginal", "EMLUCS", "ELUCS", "INSTRUMENTAL")</f>
        <v>Vaginal</v>
      </c>
      <c r="BC387" t="str">
        <f t="shared" ref="BC387:BD450" ca="1" si="475">CHOOSE(RANDBETWEEN(1,2), "Yes", "No")</f>
        <v>Yes</v>
      </c>
      <c r="BD387" t="str">
        <f t="shared" ca="1" si="475"/>
        <v>No</v>
      </c>
      <c r="BG387" t="str">
        <f t="shared" ref="BG387:BG450" ca="1" si="476">CHOOSE(RANDBETWEEN(1,2), "Yes", "No")</f>
        <v>No</v>
      </c>
      <c r="BH387">
        <f t="shared" ref="BH387:BH450" ca="1" si="477">RANDBETWEEN(34,38.5)</f>
        <v>38</v>
      </c>
      <c r="BI387">
        <f t="shared" ref="BI387:BI450" ca="1" si="478">RANDBETWEEN(-20,4)</f>
        <v>-9</v>
      </c>
      <c r="BJ387">
        <f t="shared" ref="BJ387:BJ450" ca="1" si="479">RANDBETWEEN(0,20)</f>
        <v>3</v>
      </c>
      <c r="BK387" t="str">
        <f t="shared" ref="BK387:BK450" si="480">IF($AP387, _xlfn.IFS($BJ387&gt;$BL387,$BJ387,$BJ387&lt;$BL387,$BL387), "")</f>
        <v/>
      </c>
      <c r="BL387" s="26" t="str">
        <f t="shared" ref="BL387:BL450" ca="1" si="481">IF(BJ387&gt;3, BJ387+2, "NA")</f>
        <v>NA</v>
      </c>
      <c r="BO387" s="26" t="str">
        <f t="shared" ref="BO387:BO450" ca="1" si="482">IF(BL387&gt;10,"Yes","No")</f>
        <v>Yes</v>
      </c>
      <c r="CD387" s="26" t="str">
        <f t="shared" ref="CD387:CD450" ca="1" si="483">CHOOSE(RANDBETWEEN(1,2), "Yes", "No")</f>
        <v>No</v>
      </c>
      <c r="CE387" s="26" t="str">
        <f t="shared" ref="CE387:CE450" ca="1" si="484">IF(CD387="Yes",(CHOOSE(RANDBETWEEN(1,3), "ETT", "MIST","LMA")),"NA")</f>
        <v>NA</v>
      </c>
      <c r="CI387" s="31" t="str">
        <f t="shared" ref="CI387:CI450" si="485">IF($CF387, (IF($CG387&gt;$AQ387,$CF387-$AP387,$CF387-$AP387-1)+IF($CG387&gt;$AQ387, $CG387-$AQ387, $CG387+1-$AQ387))*24, "")</f>
        <v/>
      </c>
      <c r="CJ387" s="26" t="str">
        <f t="shared" ref="CJ387:CJ450" ca="1" si="486">IF(CD387="Yes",(CHOOSE(RANDBETWEEN(1,3), "BS", "NICU","OT")),"NA")</f>
        <v>NA</v>
      </c>
      <c r="CK387" s="26" t="str">
        <f t="shared" ref="CK387:CK450" ca="1" si="487">IF(AW387&lt;32,(CHOOSE(RANDBETWEEN(1,2), "Yes", "No")),"NA")</f>
        <v>No</v>
      </c>
      <c r="DN387" s="26" t="str">
        <f t="shared" ref="DN387:DN450" ca="1" si="488">CHOOSE(RANDBETWEEN(1,2), "Yes", "No")</f>
        <v>No</v>
      </c>
      <c r="DV387" t="str">
        <f t="shared" ref="DV387:DV450" si="489">IF(DT387, (IF(DU387&gt;AQ387,DT387-AP387,DT387-AP387-1)+IF(DU387&gt;AQ387, DU387-AQ387, DU387+1-AQ387))*24, "")</f>
        <v/>
      </c>
      <c r="DZ387" t="str">
        <f t="shared" ref="DZ387:DZ450" si="490">IF($DW387, (IF($DY387&gt;$DU387,$DX387-$DT387,$DX387-$DT387-1)+IF($DY387&gt;$DU387, $DY387-$DU387, $DY387+1-$DU387))*24, "")</f>
        <v/>
      </c>
      <c r="EA387" t="str">
        <f t="shared" ref="EA387:EA450" si="491">_xlfn.IFS($DT387,IF($DW387&gt;0, COUNTIF($DZ387,"&gt;72"), 1),$DT387="","")</f>
        <v/>
      </c>
      <c r="EB387" t="str">
        <f t="shared" ref="EB387:EB450" si="492">_xlfn.IFS($DT387,IF($DW387&gt;0, COUNTIF($DZ387,"&gt;168"), 1),$DT387="","")</f>
        <v/>
      </c>
      <c r="EC387" t="str">
        <f t="shared" ref="EC387:EC450" si="493">IF($DQ387,$DQ387- $AP387+1, "")</f>
        <v/>
      </c>
      <c r="ED387" t="str">
        <f t="shared" ref="ED387:ED450" si="494">IF($DQ387, INT(($DQ387-$AP387)/7+$AW387), "")</f>
        <v/>
      </c>
      <c r="EE387" s="34" t="str">
        <f t="shared" ref="EE387:EE450" si="495">IF($DQ387, INT(($DQ387-$AP387)/7+$AW387)&amp;" weeks"&amp;IF(MOD($DQ387-$AP387+$AX387,7)=0,"",", "&amp;MOD($DQ387-$AP387+$AX387,7)&amp;" days"), "")</f>
        <v/>
      </c>
      <c r="ER387" s="32" t="str">
        <f t="shared" ref="ER387:ER450" si="496">IF($AP387, $AP387+245-(($AW387*7)+$AX387), "")</f>
        <v/>
      </c>
      <c r="FA387" s="31" t="str">
        <f t="shared" ref="FA387:FA450" si="497">IF(EZ387, EZ387-AP387+1, "")</f>
        <v/>
      </c>
      <c r="FM387" s="31" t="str">
        <f t="shared" ref="FM387:FM450" si="498">IF($FK387, (IF($FL387&gt;$AQ387,$FK387-$AP387,$FK387-$AP387-1)+IF($FL387&gt;$AQ387, $FL387-$AQ387, $FL387+1-$AQ387))*24, "")</f>
        <v/>
      </c>
      <c r="FQ387" s="26" t="s">
        <v>350</v>
      </c>
      <c r="FR387" s="39" t="str">
        <f t="shared" ref="FR387:FR450" ca="1" si="499">IF(FQ387="Yes",(CHOOSE(RANDBETWEEN(1,4), "CONS", "GPC","GNB", "Other")),"NA")</f>
        <v>GNB</v>
      </c>
      <c r="GO387" t="str">
        <f t="shared" ref="GO387:GO450" ca="1" si="500">IF($GM387, IF($GN387, ($GN387-$GM387+1), (TODAY()-$GM387+1)), "")</f>
        <v/>
      </c>
      <c r="GP387" t="str">
        <f t="shared" ref="GP387:GP450" si="501">IF($GN387, $GN387-$AP387+1, "")</f>
        <v/>
      </c>
      <c r="GS387" t="str">
        <f t="shared" ref="GS387:GS450" ca="1" si="502">IF($GQ387, IF($GR387, ($GR387-$GQ387+1), (TODAY()-$GQ387+1)), "")</f>
        <v/>
      </c>
      <c r="GY387" t="str">
        <f t="shared" ref="GY387:GY450" ca="1" si="503">IF($GU387, IF($GW387, ($GW387-$GU387+1), (TODAY()-$GU387+1)), "")</f>
        <v/>
      </c>
      <c r="GZ387" t="str">
        <f t="shared" ref="GZ387:GZ450" si="504">IF($GW387, $GW387-$AP387+1, "")</f>
        <v/>
      </c>
      <c r="HF387" t="str">
        <f t="shared" ref="HF387:HF450" ca="1" si="505">IF($HB387, IF($HD387, ($HD387-$HB387+1), (TODAY()-$HB387+1)), "")</f>
        <v/>
      </c>
      <c r="HG387" s="31" t="str">
        <f t="shared" ref="HG387:HG450" si="506">IF($HD387, $HD387-$AP387+1, "")</f>
        <v/>
      </c>
      <c r="HM387" t="str">
        <f t="shared" ref="HM387:HM450" ca="1" si="507">IF($HI387, IF($HK387, ($HK387-$HI387+1), (TODAY()-$HI387+1)), "")</f>
        <v/>
      </c>
      <c r="HN387" t="str">
        <f t="shared" ref="HN387:HN450" si="508">IF($HK387, $HK387-$AP387+1, "")</f>
        <v/>
      </c>
      <c r="HT387" t="str">
        <f t="shared" ref="HT387:HT450" ca="1" si="509">IF($HP387, IF($HR387, ($HR387-$HP387+1), (TODAY()-$HP387+1)), "")</f>
        <v/>
      </c>
      <c r="HU387" t="str">
        <f t="shared" ref="HU387:HU450" si="510">IF($HR387, $HR387-$AP387+1, "")</f>
        <v/>
      </c>
      <c r="IA387" s="37" t="str">
        <f t="shared" ref="IA387:IA450" ca="1" si="511">IF($HW387, IF($HY387, ($HY387-$HW387+1), (TODAY()-$HW387+1)), "")</f>
        <v/>
      </c>
      <c r="IB387" t="str">
        <f t="shared" ref="IB387:IB450" si="512">IF($HY387, $HY387-$AP387+1, "")</f>
        <v/>
      </c>
      <c r="IH387" s="37" t="str">
        <f t="shared" ref="IH387:IH450" ca="1" si="513">IF($ID387, IF($IF387, ($IF387-$ID387+1), (TODAY()-$ID387+1)), "")</f>
        <v/>
      </c>
      <c r="II387" t="str">
        <f t="shared" ref="II387:II450" si="514">IF($IF387, $IF387-$AP387+1, "")</f>
        <v/>
      </c>
      <c r="JT387" s="26" t="str">
        <f t="shared" ref="JT387:JT450" si="515">$JV387</f>
        <v/>
      </c>
      <c r="JV387" t="str">
        <f t="shared" ref="JV387:JV450" si="516">IF($JP387, IF($JU387&gt;0, (IF($JS387&gt;$JQ387,$JR387-$JP387,$JR387-$JP387-1)+IF($JS387&gt;$JQ387, $JS387-$JQ387, $JS387+1-$JQ387))*24, "Manual entry"),  "")</f>
        <v/>
      </c>
      <c r="KK387" t="str">
        <f t="shared" ref="KK387:KK450" si="517">IF($KJ387,$KJ387-$AP387+1,"")</f>
        <v/>
      </c>
      <c r="KM387" s="31" t="str">
        <f t="shared" ref="KM387:KM450" si="518">IF($KL387,$KL387-$AP387+1,"")</f>
        <v/>
      </c>
      <c r="KP387" s="38" t="str">
        <f t="shared" ref="KP387:KP450" si="519">IF(KO387, KO387-AV387, "")</f>
        <v/>
      </c>
      <c r="KX387" t="str">
        <f t="shared" ref="KX387:KX450" si="520">IF(AP387, IF(OR(KT387&gt;2, KU387&gt;2), 1, 0), "")</f>
        <v/>
      </c>
      <c r="KY387" t="str">
        <f t="shared" ref="KY387:KY450" si="521">IF(AP387, IF(OR(KT387&gt;0, KU387&gt;0), 1, 0), "")</f>
        <v/>
      </c>
      <c r="LB387" t="str">
        <f t="shared" ref="LB387:LB450" si="522">IF(AP387, IF(OR($KZ387&gt;0, $LA387&gt;0), 1, 0), "")</f>
        <v/>
      </c>
      <c r="LD387" t="str">
        <f t="shared" ref="LD387:LD450" si="523">IF(AP387, _xlfn.IFS(IL387=3,1,IQ387=3,1,IV387=3,1,JA387=3,1,JF387=3,1,JK387=3,1,(IL387+IQ387+IV387+JA387+JF387+JK387)&lt;1,0), "")</f>
        <v/>
      </c>
      <c r="LE387" t="str">
        <f t="shared" ref="LE387:LE450" si="524">IF(AP387, _xlfn.IFS($KX387=1,1,$LB387=1,1,$LD387=1,1,$KX387+$LB387+$LD387&lt;1,0), "")</f>
        <v/>
      </c>
      <c r="LO387" t="str">
        <f t="shared" ref="LO387:LO450" si="525">IF($LN387, IF($MB387, IF($LP387&gt;$MB387, 0, "error"), 1), "")</f>
        <v/>
      </c>
    </row>
    <row r="388" spans="1:327" ht="16" x14ac:dyDescent="0.2">
      <c r="A388" t="e">
        <f t="shared" ca="1" si="451"/>
        <v>#N/A</v>
      </c>
      <c r="E388" s="27" t="str">
        <f t="shared" ca="1" si="452"/>
        <v>Jun</v>
      </c>
      <c r="F388" s="27" t="str">
        <f t="shared" ca="1" si="453"/>
        <v>Aug</v>
      </c>
      <c r="G388" s="28" t="str">
        <f t="shared" ca="1" si="454"/>
        <v/>
      </c>
      <c r="H388" t="str">
        <f t="shared" si="455"/>
        <v/>
      </c>
      <c r="I388" s="26">
        <f t="shared" ca="1" si="456"/>
        <v>5</v>
      </c>
      <c r="L388" s="31" t="str">
        <f t="shared" si="457"/>
        <v/>
      </c>
      <c r="O388" s="26">
        <f t="shared" ca="1" si="458"/>
        <v>50</v>
      </c>
      <c r="P388" s="26" t="str">
        <f t="shared" ca="1" si="459"/>
        <v>No</v>
      </c>
      <c r="Q388" s="26" t="str">
        <f t="shared" ca="1" si="459"/>
        <v>No</v>
      </c>
      <c r="R388" s="26" t="str">
        <f t="shared" ca="1" si="459"/>
        <v>No</v>
      </c>
      <c r="S388" s="26" t="str">
        <f t="shared" ca="1" si="460"/>
        <v>Hispanic</v>
      </c>
      <c r="T388" s="26" t="str">
        <f t="shared" ca="1" si="461"/>
        <v>No</v>
      </c>
      <c r="U388" s="26">
        <f t="shared" ca="1" si="462"/>
        <v>3441</v>
      </c>
      <c r="X388" s="26" t="str">
        <f t="shared" ca="1" si="463"/>
        <v>No</v>
      </c>
      <c r="Y388" s="26" t="str">
        <f t="shared" ca="1" si="463"/>
        <v>Yes</v>
      </c>
      <c r="Z388" s="26" t="str">
        <f t="shared" ca="1" si="463"/>
        <v>No</v>
      </c>
      <c r="AA388" s="26" t="str">
        <f t="shared" ca="1" si="463"/>
        <v>No</v>
      </c>
      <c r="AB388" s="26" t="str">
        <f t="shared" ca="1" si="464"/>
        <v>Yes</v>
      </c>
      <c r="AG388" s="26" t="str">
        <f t="shared" ca="1" si="465"/>
        <v>Yes</v>
      </c>
      <c r="AH388" s="26" t="str">
        <f t="shared" ca="1" si="465"/>
        <v>No</v>
      </c>
      <c r="AI388" s="26" t="str">
        <f t="shared" ca="1" si="465"/>
        <v>Yes</v>
      </c>
      <c r="AJ388" s="26" t="str">
        <f t="shared" ca="1" si="465"/>
        <v>No</v>
      </c>
      <c r="AK388" s="26" t="str">
        <f t="shared" ca="1" si="466"/>
        <v>Yes</v>
      </c>
      <c r="AL388" s="26" t="str">
        <f t="shared" ca="1" si="466"/>
        <v>Yes</v>
      </c>
      <c r="AM388" s="26">
        <f t="shared" ca="1" si="467"/>
        <v>4</v>
      </c>
      <c r="AN388" s="26">
        <f t="shared" ca="1" si="468"/>
        <v>2</v>
      </c>
      <c r="AT388" t="str">
        <f t="shared" ca="1" si="469"/>
        <v>Male</v>
      </c>
      <c r="AU388">
        <f t="shared" ca="1" si="470"/>
        <v>3894</v>
      </c>
      <c r="AV388">
        <f t="shared" ca="1" si="471"/>
        <v>-3</v>
      </c>
      <c r="AW388">
        <f t="shared" ca="1" si="472"/>
        <v>33</v>
      </c>
      <c r="AX388">
        <f t="shared" ca="1" si="473"/>
        <v>1</v>
      </c>
      <c r="BB388" t="str">
        <f t="shared" ca="1" si="474"/>
        <v>INSTRUMENTAL</v>
      </c>
      <c r="BC388" t="str">
        <f t="shared" ca="1" si="475"/>
        <v>No</v>
      </c>
      <c r="BD388" t="str">
        <f t="shared" ca="1" si="475"/>
        <v>No</v>
      </c>
      <c r="BG388" t="str">
        <f t="shared" ca="1" si="476"/>
        <v>Yes</v>
      </c>
      <c r="BH388">
        <f t="shared" ca="1" si="477"/>
        <v>36</v>
      </c>
      <c r="BI388">
        <f t="shared" ca="1" si="478"/>
        <v>-19</v>
      </c>
      <c r="BJ388">
        <f t="shared" ca="1" si="479"/>
        <v>1</v>
      </c>
      <c r="BK388" t="str">
        <f t="shared" si="480"/>
        <v/>
      </c>
      <c r="BL388" s="26" t="str">
        <f t="shared" ca="1" si="481"/>
        <v>NA</v>
      </c>
      <c r="BO388" s="26" t="str">
        <f t="shared" ca="1" si="482"/>
        <v>Yes</v>
      </c>
      <c r="CD388" s="26" t="str">
        <f t="shared" ca="1" si="483"/>
        <v>Yes</v>
      </c>
      <c r="CE388" s="26" t="str">
        <f t="shared" ca="1" si="484"/>
        <v>ETT</v>
      </c>
      <c r="CI388" s="31" t="str">
        <f t="shared" si="485"/>
        <v/>
      </c>
      <c r="CJ388" s="26" t="str">
        <f t="shared" ca="1" si="486"/>
        <v>BS</v>
      </c>
      <c r="CK388" s="26" t="str">
        <f t="shared" ca="1" si="487"/>
        <v>NA</v>
      </c>
      <c r="DN388" s="26" t="str">
        <f t="shared" ca="1" si="488"/>
        <v>No</v>
      </c>
      <c r="DV388" t="str">
        <f t="shared" si="489"/>
        <v/>
      </c>
      <c r="DZ388" t="str">
        <f t="shared" si="490"/>
        <v/>
      </c>
      <c r="EA388" t="str">
        <f t="shared" si="491"/>
        <v/>
      </c>
      <c r="EB388" t="str">
        <f t="shared" si="492"/>
        <v/>
      </c>
      <c r="EC388" t="str">
        <f t="shared" si="493"/>
        <v/>
      </c>
      <c r="ED388" t="str">
        <f t="shared" si="494"/>
        <v/>
      </c>
      <c r="EE388" s="34" t="str">
        <f t="shared" si="495"/>
        <v/>
      </c>
      <c r="ER388" s="32" t="str">
        <f t="shared" si="496"/>
        <v/>
      </c>
      <c r="FA388" s="31" t="str">
        <f t="shared" si="497"/>
        <v/>
      </c>
      <c r="FM388" s="31" t="str">
        <f t="shared" si="498"/>
        <v/>
      </c>
      <c r="FQ388" s="26" t="s">
        <v>349</v>
      </c>
      <c r="FR388" s="39" t="str">
        <f t="shared" ca="1" si="499"/>
        <v>NA</v>
      </c>
      <c r="GO388" t="str">
        <f t="shared" ca="1" si="500"/>
        <v/>
      </c>
      <c r="GP388" t="str">
        <f t="shared" si="501"/>
        <v/>
      </c>
      <c r="GS388" t="str">
        <f t="shared" ca="1" si="502"/>
        <v/>
      </c>
      <c r="GY388" t="str">
        <f t="shared" ca="1" si="503"/>
        <v/>
      </c>
      <c r="GZ388" t="str">
        <f t="shared" si="504"/>
        <v/>
      </c>
      <c r="HF388" t="str">
        <f t="shared" ca="1" si="505"/>
        <v/>
      </c>
      <c r="HG388" s="31" t="str">
        <f t="shared" si="506"/>
        <v/>
      </c>
      <c r="HM388" t="str">
        <f t="shared" ca="1" si="507"/>
        <v/>
      </c>
      <c r="HN388" t="str">
        <f t="shared" si="508"/>
        <v/>
      </c>
      <c r="HT388" t="str">
        <f t="shared" ca="1" si="509"/>
        <v/>
      </c>
      <c r="HU388" t="str">
        <f t="shared" si="510"/>
        <v/>
      </c>
      <c r="IA388" s="37" t="str">
        <f t="shared" ca="1" si="511"/>
        <v/>
      </c>
      <c r="IB388" t="str">
        <f t="shared" si="512"/>
        <v/>
      </c>
      <c r="IH388" s="37" t="str">
        <f t="shared" ca="1" si="513"/>
        <v/>
      </c>
      <c r="II388" t="str">
        <f t="shared" si="514"/>
        <v/>
      </c>
      <c r="JT388" s="26" t="str">
        <f t="shared" si="515"/>
        <v/>
      </c>
      <c r="JV388" t="str">
        <f t="shared" si="516"/>
        <v/>
      </c>
      <c r="KK388" t="str">
        <f t="shared" si="517"/>
        <v/>
      </c>
      <c r="KM388" s="31" t="str">
        <f t="shared" si="518"/>
        <v/>
      </c>
      <c r="KP388" s="38" t="str">
        <f t="shared" si="519"/>
        <v/>
      </c>
      <c r="KX388" t="str">
        <f t="shared" si="520"/>
        <v/>
      </c>
      <c r="KY388" t="str">
        <f t="shared" si="521"/>
        <v/>
      </c>
      <c r="LB388" t="str">
        <f t="shared" si="522"/>
        <v/>
      </c>
      <c r="LD388" t="str">
        <f t="shared" si="523"/>
        <v/>
      </c>
      <c r="LE388" t="str">
        <f t="shared" si="524"/>
        <v/>
      </c>
      <c r="LO388" t="str">
        <f t="shared" si="525"/>
        <v/>
      </c>
    </row>
    <row r="389" spans="1:327" ht="16" x14ac:dyDescent="0.2">
      <c r="A389" t="e">
        <f t="shared" ca="1" si="451"/>
        <v>#N/A</v>
      </c>
      <c r="E389" s="27" t="str">
        <f t="shared" ca="1" si="452"/>
        <v>Jun</v>
      </c>
      <c r="F389" s="27" t="str">
        <f t="shared" ca="1" si="453"/>
        <v>Oct</v>
      </c>
      <c r="G389" s="28" t="str">
        <f t="shared" ca="1" si="454"/>
        <v/>
      </c>
      <c r="H389" t="str">
        <f t="shared" si="455"/>
        <v/>
      </c>
      <c r="I389" s="26">
        <f t="shared" ca="1" si="456"/>
        <v>60</v>
      </c>
      <c r="L389" s="31" t="str">
        <f t="shared" si="457"/>
        <v/>
      </c>
      <c r="O389" s="26">
        <f t="shared" ca="1" si="458"/>
        <v>26</v>
      </c>
      <c r="P389" s="26" t="str">
        <f t="shared" ca="1" si="459"/>
        <v>Yes</v>
      </c>
      <c r="Q389" s="26" t="str">
        <f t="shared" ca="1" si="459"/>
        <v>Yes</v>
      </c>
      <c r="R389" s="26" t="str">
        <f t="shared" ca="1" si="459"/>
        <v>No</v>
      </c>
      <c r="S389" s="26" t="str">
        <f t="shared" ca="1" si="460"/>
        <v>Asian</v>
      </c>
      <c r="T389" s="26" t="str">
        <f t="shared" ca="1" si="461"/>
        <v>Yes</v>
      </c>
      <c r="U389" s="26">
        <f t="shared" ca="1" si="462"/>
        <v>3973</v>
      </c>
      <c r="X389" s="26" t="str">
        <f t="shared" ca="1" si="463"/>
        <v>Yes</v>
      </c>
      <c r="Y389" s="26" t="str">
        <f t="shared" ca="1" si="463"/>
        <v>Yes</v>
      </c>
      <c r="Z389" s="26" t="str">
        <f t="shared" ca="1" si="463"/>
        <v>No</v>
      </c>
      <c r="AA389" s="26" t="str">
        <f t="shared" ca="1" si="463"/>
        <v>Yes</v>
      </c>
      <c r="AB389" s="26" t="str">
        <f t="shared" ca="1" si="464"/>
        <v>No</v>
      </c>
      <c r="AG389" s="26" t="str">
        <f t="shared" ca="1" si="465"/>
        <v>Yes</v>
      </c>
      <c r="AH389" s="26" t="str">
        <f t="shared" ca="1" si="465"/>
        <v>No</v>
      </c>
      <c r="AI389" s="26" t="str">
        <f t="shared" ca="1" si="465"/>
        <v>No</v>
      </c>
      <c r="AJ389" s="26" t="str">
        <f t="shared" ca="1" si="465"/>
        <v>No</v>
      </c>
      <c r="AK389" s="26" t="str">
        <f t="shared" ca="1" si="466"/>
        <v>Yes</v>
      </c>
      <c r="AL389" s="26" t="str">
        <f t="shared" ca="1" si="466"/>
        <v>No</v>
      </c>
      <c r="AM389" s="26">
        <f t="shared" ca="1" si="467"/>
        <v>5</v>
      </c>
      <c r="AN389" s="26">
        <f t="shared" ca="1" si="468"/>
        <v>3</v>
      </c>
      <c r="AT389" t="str">
        <f t="shared" ca="1" si="469"/>
        <v>Female</v>
      </c>
      <c r="AU389">
        <f t="shared" ca="1" si="470"/>
        <v>3922</v>
      </c>
      <c r="AV389">
        <f t="shared" ca="1" si="471"/>
        <v>0</v>
      </c>
      <c r="AW389">
        <f t="shared" ca="1" si="472"/>
        <v>28</v>
      </c>
      <c r="AX389">
        <f t="shared" ca="1" si="473"/>
        <v>5</v>
      </c>
      <c r="BB389" t="str">
        <f t="shared" ca="1" si="474"/>
        <v>INSTRUMENTAL</v>
      </c>
      <c r="BC389" t="str">
        <f t="shared" ca="1" si="475"/>
        <v>No</v>
      </c>
      <c r="BD389" t="str">
        <f t="shared" ca="1" si="475"/>
        <v>Yes</v>
      </c>
      <c r="BG389" t="str">
        <f t="shared" ca="1" si="476"/>
        <v>No</v>
      </c>
      <c r="BH389">
        <f t="shared" ca="1" si="477"/>
        <v>36</v>
      </c>
      <c r="BI389">
        <f t="shared" ca="1" si="478"/>
        <v>-20</v>
      </c>
      <c r="BJ389">
        <f t="shared" ca="1" si="479"/>
        <v>19</v>
      </c>
      <c r="BK389" t="str">
        <f t="shared" si="480"/>
        <v/>
      </c>
      <c r="BL389" s="26">
        <f t="shared" ca="1" si="481"/>
        <v>21</v>
      </c>
      <c r="BO389" s="26" t="str">
        <f t="shared" ca="1" si="482"/>
        <v>Yes</v>
      </c>
      <c r="CD389" s="26" t="str">
        <f t="shared" ca="1" si="483"/>
        <v>Yes</v>
      </c>
      <c r="CE389" s="26" t="str">
        <f t="shared" ca="1" si="484"/>
        <v>MIST</v>
      </c>
      <c r="CI389" s="31" t="str">
        <f t="shared" si="485"/>
        <v/>
      </c>
      <c r="CJ389" s="26" t="str">
        <f t="shared" ca="1" si="486"/>
        <v>OT</v>
      </c>
      <c r="CK389" s="26" t="str">
        <f t="shared" ca="1" si="487"/>
        <v>No</v>
      </c>
      <c r="DN389" s="26" t="str">
        <f t="shared" ca="1" si="488"/>
        <v>Yes</v>
      </c>
      <c r="DV389" t="str">
        <f t="shared" si="489"/>
        <v/>
      </c>
      <c r="DZ389" t="str">
        <f t="shared" si="490"/>
        <v/>
      </c>
      <c r="EA389" t="str">
        <f t="shared" si="491"/>
        <v/>
      </c>
      <c r="EB389" t="str">
        <f t="shared" si="492"/>
        <v/>
      </c>
      <c r="EC389" t="str">
        <f t="shared" si="493"/>
        <v/>
      </c>
      <c r="ED389" t="str">
        <f t="shared" si="494"/>
        <v/>
      </c>
      <c r="EE389" s="34" t="str">
        <f t="shared" si="495"/>
        <v/>
      </c>
      <c r="ER389" s="32" t="str">
        <f t="shared" si="496"/>
        <v/>
      </c>
      <c r="FA389" s="31" t="str">
        <f t="shared" si="497"/>
        <v/>
      </c>
      <c r="FM389" s="31" t="str">
        <f t="shared" si="498"/>
        <v/>
      </c>
      <c r="FQ389" s="26" t="s">
        <v>350</v>
      </c>
      <c r="FR389" s="39" t="str">
        <f t="shared" ca="1" si="499"/>
        <v>GNB</v>
      </c>
      <c r="GO389" t="str">
        <f t="shared" ca="1" si="500"/>
        <v/>
      </c>
      <c r="GP389" t="str">
        <f t="shared" si="501"/>
        <v/>
      </c>
      <c r="GS389" t="str">
        <f t="shared" ca="1" si="502"/>
        <v/>
      </c>
      <c r="GY389" t="str">
        <f t="shared" ca="1" si="503"/>
        <v/>
      </c>
      <c r="GZ389" t="str">
        <f t="shared" si="504"/>
        <v/>
      </c>
      <c r="HF389" t="str">
        <f t="shared" ca="1" si="505"/>
        <v/>
      </c>
      <c r="HG389" s="31" t="str">
        <f t="shared" si="506"/>
        <v/>
      </c>
      <c r="HM389" t="str">
        <f t="shared" ca="1" si="507"/>
        <v/>
      </c>
      <c r="HN389" t="str">
        <f t="shared" si="508"/>
        <v/>
      </c>
      <c r="HT389" t="str">
        <f t="shared" ca="1" si="509"/>
        <v/>
      </c>
      <c r="HU389" t="str">
        <f t="shared" si="510"/>
        <v/>
      </c>
      <c r="IA389" s="37" t="str">
        <f t="shared" ca="1" si="511"/>
        <v/>
      </c>
      <c r="IB389" t="str">
        <f t="shared" si="512"/>
        <v/>
      </c>
      <c r="IH389" s="37" t="str">
        <f t="shared" ca="1" si="513"/>
        <v/>
      </c>
      <c r="II389" t="str">
        <f t="shared" si="514"/>
        <v/>
      </c>
      <c r="JT389" s="26" t="str">
        <f t="shared" si="515"/>
        <v/>
      </c>
      <c r="JV389" t="str">
        <f t="shared" si="516"/>
        <v/>
      </c>
      <c r="KK389" t="str">
        <f t="shared" si="517"/>
        <v/>
      </c>
      <c r="KM389" s="31" t="str">
        <f t="shared" si="518"/>
        <v/>
      </c>
      <c r="KP389" s="38" t="str">
        <f t="shared" si="519"/>
        <v/>
      </c>
      <c r="KX389" t="str">
        <f t="shared" si="520"/>
        <v/>
      </c>
      <c r="KY389" t="str">
        <f t="shared" si="521"/>
        <v/>
      </c>
      <c r="LB389" t="str">
        <f t="shared" si="522"/>
        <v/>
      </c>
      <c r="LD389" t="str">
        <f t="shared" si="523"/>
        <v/>
      </c>
      <c r="LE389" t="str">
        <f t="shared" si="524"/>
        <v/>
      </c>
      <c r="LO389" t="str">
        <f t="shared" si="525"/>
        <v/>
      </c>
    </row>
    <row r="390" spans="1:327" ht="16" x14ac:dyDescent="0.2">
      <c r="A390" t="e">
        <f t="shared" ca="1" si="451"/>
        <v>#N/A</v>
      </c>
      <c r="E390" s="27" t="str">
        <f t="shared" ca="1" si="452"/>
        <v>Aug</v>
      </c>
      <c r="F390" s="27" t="str">
        <f t="shared" ca="1" si="453"/>
        <v>Feb</v>
      </c>
      <c r="G390" s="28" t="str">
        <f t="shared" ca="1" si="454"/>
        <v/>
      </c>
      <c r="H390" t="str">
        <f t="shared" si="455"/>
        <v/>
      </c>
      <c r="I390" s="26">
        <f t="shared" ca="1" si="456"/>
        <v>21</v>
      </c>
      <c r="L390" s="31" t="str">
        <f t="shared" si="457"/>
        <v/>
      </c>
      <c r="O390" s="26">
        <f t="shared" ca="1" si="458"/>
        <v>16</v>
      </c>
      <c r="P390" s="26" t="str">
        <f t="shared" ca="1" si="459"/>
        <v>No</v>
      </c>
      <c r="Q390" s="26" t="str">
        <f t="shared" ca="1" si="459"/>
        <v>No</v>
      </c>
      <c r="R390" s="26" t="str">
        <f t="shared" ca="1" si="459"/>
        <v>No</v>
      </c>
      <c r="S390" s="26" t="str">
        <f t="shared" ca="1" si="460"/>
        <v>Hispanic</v>
      </c>
      <c r="T390" s="26" t="str">
        <f t="shared" ca="1" si="461"/>
        <v>No</v>
      </c>
      <c r="U390" s="26">
        <f t="shared" ca="1" si="462"/>
        <v>3415</v>
      </c>
      <c r="X390" s="26" t="str">
        <f t="shared" ca="1" si="463"/>
        <v>No</v>
      </c>
      <c r="Y390" s="26" t="str">
        <f t="shared" ca="1" si="463"/>
        <v>No</v>
      </c>
      <c r="Z390" s="26" t="str">
        <f t="shared" ca="1" si="463"/>
        <v>No</v>
      </c>
      <c r="AA390" s="26" t="str">
        <f t="shared" ca="1" si="463"/>
        <v>No</v>
      </c>
      <c r="AB390" s="26" t="str">
        <f t="shared" ca="1" si="464"/>
        <v>No</v>
      </c>
      <c r="AG390" s="26" t="str">
        <f t="shared" ca="1" si="465"/>
        <v>No</v>
      </c>
      <c r="AH390" s="26" t="str">
        <f t="shared" ca="1" si="465"/>
        <v>Yes</v>
      </c>
      <c r="AI390" s="26" t="str">
        <f t="shared" ca="1" si="465"/>
        <v>Yes</v>
      </c>
      <c r="AJ390" s="26" t="str">
        <f t="shared" ca="1" si="465"/>
        <v>Yes</v>
      </c>
      <c r="AK390" s="26" t="str">
        <f t="shared" ca="1" si="466"/>
        <v>Yes</v>
      </c>
      <c r="AL390" s="26" t="str">
        <f t="shared" ca="1" si="466"/>
        <v>Yes</v>
      </c>
      <c r="AM390" s="26">
        <f t="shared" ca="1" si="467"/>
        <v>4</v>
      </c>
      <c r="AN390" s="26">
        <f t="shared" ca="1" si="468"/>
        <v>1</v>
      </c>
      <c r="AT390" t="str">
        <f t="shared" ca="1" si="469"/>
        <v>Male</v>
      </c>
      <c r="AU390">
        <f t="shared" ca="1" si="470"/>
        <v>1541</v>
      </c>
      <c r="AV390">
        <f t="shared" ca="1" si="471"/>
        <v>-3</v>
      </c>
      <c r="AW390">
        <f t="shared" ca="1" si="472"/>
        <v>27</v>
      </c>
      <c r="AX390">
        <f t="shared" ca="1" si="473"/>
        <v>0</v>
      </c>
      <c r="BB390" t="str">
        <f t="shared" ca="1" si="474"/>
        <v>INSTRUMENTAL</v>
      </c>
      <c r="BC390" t="str">
        <f t="shared" ca="1" si="475"/>
        <v>Yes</v>
      </c>
      <c r="BD390" t="str">
        <f t="shared" ca="1" si="475"/>
        <v>Yes</v>
      </c>
      <c r="BG390" t="str">
        <f t="shared" ca="1" si="476"/>
        <v>No</v>
      </c>
      <c r="BH390">
        <f t="shared" ca="1" si="477"/>
        <v>38</v>
      </c>
      <c r="BI390">
        <f t="shared" ca="1" si="478"/>
        <v>-10</v>
      </c>
      <c r="BJ390">
        <f t="shared" ca="1" si="479"/>
        <v>4</v>
      </c>
      <c r="BK390" t="str">
        <f t="shared" si="480"/>
        <v/>
      </c>
      <c r="BL390" s="26">
        <f t="shared" ca="1" si="481"/>
        <v>6</v>
      </c>
      <c r="BO390" s="26" t="str">
        <f t="shared" ca="1" si="482"/>
        <v>No</v>
      </c>
      <c r="CD390" s="26" t="str">
        <f t="shared" ca="1" si="483"/>
        <v>Yes</v>
      </c>
      <c r="CE390" s="26" t="str">
        <f t="shared" ca="1" si="484"/>
        <v>MIST</v>
      </c>
      <c r="CI390" s="31" t="str">
        <f t="shared" si="485"/>
        <v/>
      </c>
      <c r="CJ390" s="26" t="str">
        <f t="shared" ca="1" si="486"/>
        <v>OT</v>
      </c>
      <c r="CK390" s="26" t="str">
        <f t="shared" ca="1" si="487"/>
        <v>Yes</v>
      </c>
      <c r="DN390" s="26" t="str">
        <f t="shared" ca="1" si="488"/>
        <v>Yes</v>
      </c>
      <c r="DV390" t="str">
        <f t="shared" si="489"/>
        <v/>
      </c>
      <c r="DZ390" t="str">
        <f t="shared" si="490"/>
        <v/>
      </c>
      <c r="EA390" t="str">
        <f t="shared" si="491"/>
        <v/>
      </c>
      <c r="EB390" t="str">
        <f t="shared" si="492"/>
        <v/>
      </c>
      <c r="EC390" t="str">
        <f t="shared" si="493"/>
        <v/>
      </c>
      <c r="ED390" t="str">
        <f t="shared" si="494"/>
        <v/>
      </c>
      <c r="EE390" s="34" t="str">
        <f t="shared" si="495"/>
        <v/>
      </c>
      <c r="ER390" s="32" t="str">
        <f t="shared" si="496"/>
        <v/>
      </c>
      <c r="FA390" s="31" t="str">
        <f t="shared" si="497"/>
        <v/>
      </c>
      <c r="FM390" s="31" t="str">
        <f t="shared" si="498"/>
        <v/>
      </c>
      <c r="FQ390" s="26" t="s">
        <v>350</v>
      </c>
      <c r="FR390" s="39" t="str">
        <f t="shared" ca="1" si="499"/>
        <v>GPC</v>
      </c>
      <c r="GO390" t="str">
        <f t="shared" ca="1" si="500"/>
        <v/>
      </c>
      <c r="GP390" t="str">
        <f t="shared" si="501"/>
        <v/>
      </c>
      <c r="GS390" t="str">
        <f t="shared" ca="1" si="502"/>
        <v/>
      </c>
      <c r="GY390" t="str">
        <f t="shared" ca="1" si="503"/>
        <v/>
      </c>
      <c r="GZ390" t="str">
        <f t="shared" si="504"/>
        <v/>
      </c>
      <c r="HF390" t="str">
        <f t="shared" ca="1" si="505"/>
        <v/>
      </c>
      <c r="HG390" s="31" t="str">
        <f t="shared" si="506"/>
        <v/>
      </c>
      <c r="HM390" t="str">
        <f t="shared" ca="1" si="507"/>
        <v/>
      </c>
      <c r="HN390" t="str">
        <f t="shared" si="508"/>
        <v/>
      </c>
      <c r="HT390" t="str">
        <f t="shared" ca="1" si="509"/>
        <v/>
      </c>
      <c r="HU390" t="str">
        <f t="shared" si="510"/>
        <v/>
      </c>
      <c r="IA390" s="37" t="str">
        <f t="shared" ca="1" si="511"/>
        <v/>
      </c>
      <c r="IB390" t="str">
        <f t="shared" si="512"/>
        <v/>
      </c>
      <c r="IH390" s="37" t="str">
        <f t="shared" ca="1" si="513"/>
        <v/>
      </c>
      <c r="II390" t="str">
        <f t="shared" si="514"/>
        <v/>
      </c>
      <c r="JT390" s="26" t="str">
        <f t="shared" si="515"/>
        <v/>
      </c>
      <c r="JV390" t="str">
        <f t="shared" si="516"/>
        <v/>
      </c>
      <c r="KK390" t="str">
        <f t="shared" si="517"/>
        <v/>
      </c>
      <c r="KM390" s="31" t="str">
        <f t="shared" si="518"/>
        <v/>
      </c>
      <c r="KP390" s="38" t="str">
        <f t="shared" si="519"/>
        <v/>
      </c>
      <c r="KX390" t="str">
        <f t="shared" si="520"/>
        <v/>
      </c>
      <c r="KY390" t="str">
        <f t="shared" si="521"/>
        <v/>
      </c>
      <c r="LB390" t="str">
        <f t="shared" si="522"/>
        <v/>
      </c>
      <c r="LD390" t="str">
        <f t="shared" si="523"/>
        <v/>
      </c>
      <c r="LE390" t="str">
        <f t="shared" si="524"/>
        <v/>
      </c>
      <c r="LO390" t="str">
        <f t="shared" si="525"/>
        <v/>
      </c>
    </row>
    <row r="391" spans="1:327" ht="16" x14ac:dyDescent="0.2">
      <c r="A391" t="e">
        <f t="shared" ca="1" si="451"/>
        <v>#N/A</v>
      </c>
      <c r="E391" s="27" t="str">
        <f t="shared" ca="1" si="452"/>
        <v>Nov</v>
      </c>
      <c r="F391" s="27" t="str">
        <f t="shared" ca="1" si="453"/>
        <v>Jun</v>
      </c>
      <c r="G391" s="28" t="str">
        <f t="shared" ca="1" si="454"/>
        <v/>
      </c>
      <c r="H391" t="str">
        <f t="shared" si="455"/>
        <v/>
      </c>
      <c r="I391" s="26">
        <f t="shared" ca="1" si="456"/>
        <v>85</v>
      </c>
      <c r="L391" s="31" t="str">
        <f t="shared" si="457"/>
        <v/>
      </c>
      <c r="O391" s="26">
        <f t="shared" ca="1" si="458"/>
        <v>46</v>
      </c>
      <c r="P391" s="26" t="str">
        <f t="shared" ca="1" si="459"/>
        <v>Yes</v>
      </c>
      <c r="Q391" s="26" t="str">
        <f t="shared" ca="1" si="459"/>
        <v>No</v>
      </c>
      <c r="R391" s="26" t="str">
        <f t="shared" ca="1" si="459"/>
        <v>No</v>
      </c>
      <c r="S391" s="26" t="str">
        <f t="shared" ca="1" si="460"/>
        <v>Hispanic</v>
      </c>
      <c r="T391" s="26" t="str">
        <f t="shared" ca="1" si="461"/>
        <v>No</v>
      </c>
      <c r="U391" s="26">
        <f t="shared" ca="1" si="462"/>
        <v>3591</v>
      </c>
      <c r="X391" s="26" t="str">
        <f t="shared" ca="1" si="463"/>
        <v>No</v>
      </c>
      <c r="Y391" s="26" t="str">
        <f t="shared" ca="1" si="463"/>
        <v>Yes</v>
      </c>
      <c r="Z391" s="26" t="str">
        <f t="shared" ca="1" si="463"/>
        <v>Yes</v>
      </c>
      <c r="AA391" s="26" t="str">
        <f t="shared" ca="1" si="463"/>
        <v>No</v>
      </c>
      <c r="AB391" s="26" t="str">
        <f t="shared" ca="1" si="464"/>
        <v>No</v>
      </c>
      <c r="AG391" s="26" t="str">
        <f t="shared" ca="1" si="465"/>
        <v>No</v>
      </c>
      <c r="AH391" s="26" t="str">
        <f t="shared" ca="1" si="465"/>
        <v>Yes</v>
      </c>
      <c r="AI391" s="26" t="str">
        <f t="shared" ca="1" si="465"/>
        <v>No</v>
      </c>
      <c r="AJ391" s="26" t="str">
        <f t="shared" ca="1" si="465"/>
        <v>No</v>
      </c>
      <c r="AK391" s="26" t="str">
        <f t="shared" ca="1" si="466"/>
        <v>No</v>
      </c>
      <c r="AL391" s="26" t="str">
        <f t="shared" ca="1" si="466"/>
        <v>Yes</v>
      </c>
      <c r="AM391" s="26">
        <f t="shared" ca="1" si="467"/>
        <v>9</v>
      </c>
      <c r="AN391" s="26">
        <f t="shared" ca="1" si="468"/>
        <v>2</v>
      </c>
      <c r="AT391" t="str">
        <f t="shared" ca="1" si="469"/>
        <v>Female</v>
      </c>
      <c r="AU391">
        <f t="shared" ca="1" si="470"/>
        <v>2265</v>
      </c>
      <c r="AV391">
        <f t="shared" ca="1" si="471"/>
        <v>3</v>
      </c>
      <c r="AW391">
        <f t="shared" ca="1" si="472"/>
        <v>28</v>
      </c>
      <c r="AX391">
        <f t="shared" ca="1" si="473"/>
        <v>1</v>
      </c>
      <c r="BB391" t="str">
        <f t="shared" ca="1" si="474"/>
        <v>ELUCS</v>
      </c>
      <c r="BC391" t="str">
        <f t="shared" ca="1" si="475"/>
        <v>No</v>
      </c>
      <c r="BD391" t="str">
        <f t="shared" ca="1" si="475"/>
        <v>Yes</v>
      </c>
      <c r="BG391" t="str">
        <f t="shared" ca="1" si="476"/>
        <v>No</v>
      </c>
      <c r="BH391">
        <f t="shared" ca="1" si="477"/>
        <v>34</v>
      </c>
      <c r="BI391">
        <f t="shared" ca="1" si="478"/>
        <v>-18</v>
      </c>
      <c r="BJ391">
        <f t="shared" ca="1" si="479"/>
        <v>0</v>
      </c>
      <c r="BK391" t="str">
        <f t="shared" si="480"/>
        <v/>
      </c>
      <c r="BL391" s="26" t="str">
        <f t="shared" ca="1" si="481"/>
        <v>NA</v>
      </c>
      <c r="BO391" s="26" t="str">
        <f t="shared" ca="1" si="482"/>
        <v>Yes</v>
      </c>
      <c r="CD391" s="26" t="str">
        <f t="shared" ca="1" si="483"/>
        <v>Yes</v>
      </c>
      <c r="CE391" s="26" t="str">
        <f t="shared" ca="1" si="484"/>
        <v>LMA</v>
      </c>
      <c r="CI391" s="31" t="str">
        <f t="shared" si="485"/>
        <v/>
      </c>
      <c r="CJ391" s="26" t="str">
        <f t="shared" ca="1" si="486"/>
        <v>OT</v>
      </c>
      <c r="CK391" s="26" t="str">
        <f t="shared" ca="1" si="487"/>
        <v>Yes</v>
      </c>
      <c r="DN391" s="26" t="str">
        <f t="shared" ca="1" si="488"/>
        <v>No</v>
      </c>
      <c r="DV391" t="str">
        <f t="shared" si="489"/>
        <v/>
      </c>
      <c r="DZ391" t="str">
        <f t="shared" si="490"/>
        <v/>
      </c>
      <c r="EA391" t="str">
        <f t="shared" si="491"/>
        <v/>
      </c>
      <c r="EB391" t="str">
        <f t="shared" si="492"/>
        <v/>
      </c>
      <c r="EC391" t="str">
        <f t="shared" si="493"/>
        <v/>
      </c>
      <c r="ED391" t="str">
        <f t="shared" si="494"/>
        <v/>
      </c>
      <c r="EE391" s="34" t="str">
        <f t="shared" si="495"/>
        <v/>
      </c>
      <c r="ER391" s="32" t="str">
        <f t="shared" si="496"/>
        <v/>
      </c>
      <c r="FA391" s="31" t="str">
        <f t="shared" si="497"/>
        <v/>
      </c>
      <c r="FM391" s="31" t="str">
        <f t="shared" si="498"/>
        <v/>
      </c>
      <c r="FQ391" s="26" t="s">
        <v>350</v>
      </c>
      <c r="FR391" s="39" t="str">
        <f t="shared" ca="1" si="499"/>
        <v>GPC</v>
      </c>
      <c r="GO391" t="str">
        <f t="shared" ca="1" si="500"/>
        <v/>
      </c>
      <c r="GP391" t="str">
        <f t="shared" si="501"/>
        <v/>
      </c>
      <c r="GS391" t="str">
        <f t="shared" ca="1" si="502"/>
        <v/>
      </c>
      <c r="GY391" t="str">
        <f t="shared" ca="1" si="503"/>
        <v/>
      </c>
      <c r="GZ391" t="str">
        <f t="shared" si="504"/>
        <v/>
      </c>
      <c r="HF391" t="str">
        <f t="shared" ca="1" si="505"/>
        <v/>
      </c>
      <c r="HG391" s="31" t="str">
        <f t="shared" si="506"/>
        <v/>
      </c>
      <c r="HM391" t="str">
        <f t="shared" ca="1" si="507"/>
        <v/>
      </c>
      <c r="HN391" t="str">
        <f t="shared" si="508"/>
        <v/>
      </c>
      <c r="HT391" t="str">
        <f t="shared" ca="1" si="509"/>
        <v/>
      </c>
      <c r="HU391" t="str">
        <f t="shared" si="510"/>
        <v/>
      </c>
      <c r="IA391" s="37" t="str">
        <f t="shared" ca="1" si="511"/>
        <v/>
      </c>
      <c r="IB391" t="str">
        <f t="shared" si="512"/>
        <v/>
      </c>
      <c r="IH391" s="37" t="str">
        <f t="shared" ca="1" si="513"/>
        <v/>
      </c>
      <c r="II391" t="str">
        <f t="shared" si="514"/>
        <v/>
      </c>
      <c r="JT391" s="26" t="str">
        <f t="shared" si="515"/>
        <v/>
      </c>
      <c r="JV391" t="str">
        <f t="shared" si="516"/>
        <v/>
      </c>
      <c r="KK391" t="str">
        <f t="shared" si="517"/>
        <v/>
      </c>
      <c r="KM391" s="31" t="str">
        <f t="shared" si="518"/>
        <v/>
      </c>
      <c r="KP391" s="38" t="str">
        <f t="shared" si="519"/>
        <v/>
      </c>
      <c r="KX391" t="str">
        <f t="shared" si="520"/>
        <v/>
      </c>
      <c r="KY391" t="str">
        <f t="shared" si="521"/>
        <v/>
      </c>
      <c r="LB391" t="str">
        <f t="shared" si="522"/>
        <v/>
      </c>
      <c r="LD391" t="str">
        <f t="shared" si="523"/>
        <v/>
      </c>
      <c r="LE391" t="str">
        <f t="shared" si="524"/>
        <v/>
      </c>
      <c r="LO391" t="str">
        <f t="shared" si="525"/>
        <v/>
      </c>
    </row>
    <row r="392" spans="1:327" ht="16" x14ac:dyDescent="0.2">
      <c r="A392" t="e">
        <f t="shared" ca="1" si="451"/>
        <v>#N/A</v>
      </c>
      <c r="E392" s="27" t="str">
        <f t="shared" ca="1" si="452"/>
        <v>Sep</v>
      </c>
      <c r="F392" s="27" t="str">
        <f t="shared" ca="1" si="453"/>
        <v>Dec</v>
      </c>
      <c r="G392" s="28" t="str">
        <f t="shared" ca="1" si="454"/>
        <v/>
      </c>
      <c r="H392" t="str">
        <f t="shared" si="455"/>
        <v/>
      </c>
      <c r="I392" s="26">
        <f t="shared" ca="1" si="456"/>
        <v>26</v>
      </c>
      <c r="L392" s="31" t="str">
        <f t="shared" si="457"/>
        <v/>
      </c>
      <c r="O392" s="26">
        <f t="shared" ca="1" si="458"/>
        <v>40</v>
      </c>
      <c r="P392" s="26" t="str">
        <f t="shared" ca="1" si="459"/>
        <v>No</v>
      </c>
      <c r="Q392" s="26" t="str">
        <f t="shared" ca="1" si="459"/>
        <v>Yes</v>
      </c>
      <c r="R392" s="26" t="str">
        <f t="shared" ca="1" si="459"/>
        <v>Yes</v>
      </c>
      <c r="S392" s="26" t="str">
        <f t="shared" ca="1" si="460"/>
        <v>Asian</v>
      </c>
      <c r="T392" s="26" t="str">
        <f t="shared" ca="1" si="461"/>
        <v>Yes</v>
      </c>
      <c r="U392" s="26">
        <f t="shared" ca="1" si="462"/>
        <v>3552</v>
      </c>
      <c r="X392" s="26" t="str">
        <f t="shared" ca="1" si="463"/>
        <v>Yes</v>
      </c>
      <c r="Y392" s="26" t="str">
        <f t="shared" ca="1" si="463"/>
        <v>Yes</v>
      </c>
      <c r="Z392" s="26" t="str">
        <f t="shared" ca="1" si="463"/>
        <v>No</v>
      </c>
      <c r="AA392" s="26" t="str">
        <f t="shared" ca="1" si="463"/>
        <v>Yes</v>
      </c>
      <c r="AB392" s="26" t="str">
        <f t="shared" ca="1" si="464"/>
        <v>Yes</v>
      </c>
      <c r="AG392" s="26" t="str">
        <f t="shared" ca="1" si="465"/>
        <v>No</v>
      </c>
      <c r="AH392" s="26" t="str">
        <f t="shared" ca="1" si="465"/>
        <v>No</v>
      </c>
      <c r="AI392" s="26" t="str">
        <f t="shared" ca="1" si="465"/>
        <v>No</v>
      </c>
      <c r="AJ392" s="26" t="str">
        <f t="shared" ca="1" si="465"/>
        <v>Yes</v>
      </c>
      <c r="AK392" s="26" t="str">
        <f t="shared" ca="1" si="466"/>
        <v>Yes</v>
      </c>
      <c r="AL392" s="26" t="str">
        <f t="shared" ca="1" si="466"/>
        <v>No</v>
      </c>
      <c r="AM392" s="26">
        <f t="shared" ca="1" si="467"/>
        <v>2</v>
      </c>
      <c r="AN392" s="26">
        <f t="shared" ca="1" si="468"/>
        <v>3</v>
      </c>
      <c r="AT392" t="str">
        <f t="shared" ca="1" si="469"/>
        <v>Male</v>
      </c>
      <c r="AU392">
        <f t="shared" ca="1" si="470"/>
        <v>3048</v>
      </c>
      <c r="AV392">
        <f t="shared" ca="1" si="471"/>
        <v>-3</v>
      </c>
      <c r="AW392">
        <f t="shared" ca="1" si="472"/>
        <v>31</v>
      </c>
      <c r="AX392">
        <f t="shared" ca="1" si="473"/>
        <v>2</v>
      </c>
      <c r="BB392" t="str">
        <f t="shared" ca="1" si="474"/>
        <v>ELUCS</v>
      </c>
      <c r="BC392" t="str">
        <f t="shared" ca="1" si="475"/>
        <v>No</v>
      </c>
      <c r="BD392" t="str">
        <f t="shared" ca="1" si="475"/>
        <v>No</v>
      </c>
      <c r="BG392" t="str">
        <f t="shared" ca="1" si="476"/>
        <v>No</v>
      </c>
      <c r="BH392">
        <f t="shared" ca="1" si="477"/>
        <v>37</v>
      </c>
      <c r="BI392">
        <f t="shared" ca="1" si="478"/>
        <v>-9</v>
      </c>
      <c r="BJ392">
        <f t="shared" ca="1" si="479"/>
        <v>15</v>
      </c>
      <c r="BK392" t="str">
        <f t="shared" si="480"/>
        <v/>
      </c>
      <c r="BL392" s="26">
        <f t="shared" ca="1" si="481"/>
        <v>17</v>
      </c>
      <c r="BO392" s="26" t="str">
        <f t="shared" ca="1" si="482"/>
        <v>Yes</v>
      </c>
      <c r="CD392" s="26" t="str">
        <f t="shared" ca="1" si="483"/>
        <v>No</v>
      </c>
      <c r="CE392" s="26" t="str">
        <f t="shared" ca="1" si="484"/>
        <v>NA</v>
      </c>
      <c r="CI392" s="31" t="str">
        <f t="shared" si="485"/>
        <v/>
      </c>
      <c r="CJ392" s="26" t="str">
        <f t="shared" ca="1" si="486"/>
        <v>NA</v>
      </c>
      <c r="CK392" s="26" t="str">
        <f t="shared" ca="1" si="487"/>
        <v>Yes</v>
      </c>
      <c r="DN392" s="26" t="str">
        <f t="shared" ca="1" si="488"/>
        <v>No</v>
      </c>
      <c r="DV392" t="str">
        <f t="shared" si="489"/>
        <v/>
      </c>
      <c r="DZ392" t="str">
        <f t="shared" si="490"/>
        <v/>
      </c>
      <c r="EA392" t="str">
        <f t="shared" si="491"/>
        <v/>
      </c>
      <c r="EB392" t="str">
        <f t="shared" si="492"/>
        <v/>
      </c>
      <c r="EC392" t="str">
        <f t="shared" si="493"/>
        <v/>
      </c>
      <c r="ED392" t="str">
        <f t="shared" si="494"/>
        <v/>
      </c>
      <c r="EE392" s="34" t="str">
        <f t="shared" si="495"/>
        <v/>
      </c>
      <c r="ER392" s="32" t="str">
        <f t="shared" si="496"/>
        <v/>
      </c>
      <c r="FA392" s="31" t="str">
        <f t="shared" si="497"/>
        <v/>
      </c>
      <c r="FM392" s="31" t="str">
        <f t="shared" si="498"/>
        <v/>
      </c>
      <c r="FQ392" s="26" t="s">
        <v>350</v>
      </c>
      <c r="FR392" s="39" t="str">
        <f t="shared" ca="1" si="499"/>
        <v>CONS</v>
      </c>
      <c r="GO392" t="str">
        <f t="shared" ca="1" si="500"/>
        <v/>
      </c>
      <c r="GP392" t="str">
        <f t="shared" si="501"/>
        <v/>
      </c>
      <c r="GS392" t="str">
        <f t="shared" ca="1" si="502"/>
        <v/>
      </c>
      <c r="GY392" t="str">
        <f t="shared" ca="1" si="503"/>
        <v/>
      </c>
      <c r="GZ392" t="str">
        <f t="shared" si="504"/>
        <v/>
      </c>
      <c r="HF392" t="str">
        <f t="shared" ca="1" si="505"/>
        <v/>
      </c>
      <c r="HG392" s="31" t="str">
        <f t="shared" si="506"/>
        <v/>
      </c>
      <c r="HM392" t="str">
        <f t="shared" ca="1" si="507"/>
        <v/>
      </c>
      <c r="HN392" t="str">
        <f t="shared" si="508"/>
        <v/>
      </c>
      <c r="HT392" t="str">
        <f t="shared" ca="1" si="509"/>
        <v/>
      </c>
      <c r="HU392" t="str">
        <f t="shared" si="510"/>
        <v/>
      </c>
      <c r="IA392" s="37" t="str">
        <f t="shared" ca="1" si="511"/>
        <v/>
      </c>
      <c r="IB392" t="str">
        <f t="shared" si="512"/>
        <v/>
      </c>
      <c r="IH392" s="37" t="str">
        <f t="shared" ca="1" si="513"/>
        <v/>
      </c>
      <c r="II392" t="str">
        <f t="shared" si="514"/>
        <v/>
      </c>
      <c r="JT392" s="26" t="str">
        <f t="shared" si="515"/>
        <v/>
      </c>
      <c r="JV392" t="str">
        <f t="shared" si="516"/>
        <v/>
      </c>
      <c r="KK392" t="str">
        <f t="shared" si="517"/>
        <v/>
      </c>
      <c r="KM392" s="31" t="str">
        <f t="shared" si="518"/>
        <v/>
      </c>
      <c r="KP392" s="38" t="str">
        <f t="shared" si="519"/>
        <v/>
      </c>
      <c r="KX392" t="str">
        <f t="shared" si="520"/>
        <v/>
      </c>
      <c r="KY392" t="str">
        <f t="shared" si="521"/>
        <v/>
      </c>
      <c r="LB392" t="str">
        <f t="shared" si="522"/>
        <v/>
      </c>
      <c r="LD392" t="str">
        <f t="shared" si="523"/>
        <v/>
      </c>
      <c r="LE392" t="str">
        <f t="shared" si="524"/>
        <v/>
      </c>
      <c r="LO392" t="str">
        <f t="shared" si="525"/>
        <v/>
      </c>
    </row>
    <row r="393" spans="1:327" ht="16" x14ac:dyDescent="0.2">
      <c r="A393" t="e">
        <f t="shared" ca="1" si="451"/>
        <v>#N/A</v>
      </c>
      <c r="E393" s="27" t="str">
        <f t="shared" ca="1" si="452"/>
        <v>Apr</v>
      </c>
      <c r="F393" s="27" t="str">
        <f t="shared" ca="1" si="453"/>
        <v>Dec</v>
      </c>
      <c r="G393" s="28" t="str">
        <f t="shared" ca="1" si="454"/>
        <v/>
      </c>
      <c r="H393" t="str">
        <f t="shared" si="455"/>
        <v/>
      </c>
      <c r="I393" s="26">
        <f t="shared" ca="1" si="456"/>
        <v>47</v>
      </c>
      <c r="L393" s="31" t="str">
        <f t="shared" si="457"/>
        <v/>
      </c>
      <c r="O393" s="26">
        <f t="shared" ca="1" si="458"/>
        <v>34</v>
      </c>
      <c r="P393" s="26" t="str">
        <f t="shared" ca="1" si="459"/>
        <v>Yes</v>
      </c>
      <c r="Q393" s="26" t="str">
        <f t="shared" ca="1" si="459"/>
        <v>Yes</v>
      </c>
      <c r="R393" s="26" t="str">
        <f t="shared" ca="1" si="459"/>
        <v>No</v>
      </c>
      <c r="S393" s="26" t="str">
        <f t="shared" ca="1" si="460"/>
        <v>Hispanic</v>
      </c>
      <c r="T393" s="26" t="str">
        <f t="shared" ca="1" si="461"/>
        <v>Yes</v>
      </c>
      <c r="U393" s="26">
        <f t="shared" ca="1" si="462"/>
        <v>3945</v>
      </c>
      <c r="X393" s="26" t="str">
        <f t="shared" ca="1" si="463"/>
        <v>Yes</v>
      </c>
      <c r="Y393" s="26" t="str">
        <f t="shared" ca="1" si="463"/>
        <v>Yes</v>
      </c>
      <c r="Z393" s="26" t="str">
        <f t="shared" ca="1" si="463"/>
        <v>Yes</v>
      </c>
      <c r="AA393" s="26" t="str">
        <f t="shared" ca="1" si="463"/>
        <v>Yes</v>
      </c>
      <c r="AB393" s="26" t="str">
        <f t="shared" ca="1" si="464"/>
        <v>No</v>
      </c>
      <c r="AG393" s="26" t="str">
        <f t="shared" ca="1" si="465"/>
        <v>No</v>
      </c>
      <c r="AH393" s="26" t="str">
        <f t="shared" ca="1" si="465"/>
        <v>Yes</v>
      </c>
      <c r="AI393" s="26" t="str">
        <f t="shared" ca="1" si="465"/>
        <v>No</v>
      </c>
      <c r="AJ393" s="26" t="str">
        <f t="shared" ca="1" si="465"/>
        <v>Yes</v>
      </c>
      <c r="AK393" s="26" t="str">
        <f t="shared" ca="1" si="466"/>
        <v>Yes</v>
      </c>
      <c r="AL393" s="26" t="str">
        <f t="shared" ca="1" si="466"/>
        <v>Yes</v>
      </c>
      <c r="AM393" s="26">
        <f t="shared" ca="1" si="467"/>
        <v>5</v>
      </c>
      <c r="AN393" s="26">
        <f t="shared" ca="1" si="468"/>
        <v>1</v>
      </c>
      <c r="AT393" t="str">
        <f t="shared" ca="1" si="469"/>
        <v>Male</v>
      </c>
      <c r="AU393">
        <f t="shared" ca="1" si="470"/>
        <v>3729</v>
      </c>
      <c r="AV393">
        <f t="shared" ca="1" si="471"/>
        <v>-2</v>
      </c>
      <c r="AW393">
        <f t="shared" ca="1" si="472"/>
        <v>36</v>
      </c>
      <c r="AX393">
        <f t="shared" ca="1" si="473"/>
        <v>2</v>
      </c>
      <c r="BB393" t="str">
        <f t="shared" ca="1" si="474"/>
        <v>INSTRUMENTAL</v>
      </c>
      <c r="BC393" t="str">
        <f t="shared" ca="1" si="475"/>
        <v>No</v>
      </c>
      <c r="BD393" t="str">
        <f t="shared" ca="1" si="475"/>
        <v>Yes</v>
      </c>
      <c r="BG393" t="str">
        <f t="shared" ca="1" si="476"/>
        <v>No</v>
      </c>
      <c r="BH393">
        <f t="shared" ca="1" si="477"/>
        <v>35</v>
      </c>
      <c r="BI393">
        <f t="shared" ca="1" si="478"/>
        <v>3</v>
      </c>
      <c r="BJ393">
        <f t="shared" ca="1" si="479"/>
        <v>13</v>
      </c>
      <c r="BK393" t="str">
        <f t="shared" si="480"/>
        <v/>
      </c>
      <c r="BL393" s="26">
        <f t="shared" ca="1" si="481"/>
        <v>15</v>
      </c>
      <c r="BO393" s="26" t="str">
        <f t="shared" ca="1" si="482"/>
        <v>Yes</v>
      </c>
      <c r="CD393" s="26" t="str">
        <f t="shared" ca="1" si="483"/>
        <v>Yes</v>
      </c>
      <c r="CE393" s="26" t="str">
        <f t="shared" ca="1" si="484"/>
        <v>LMA</v>
      </c>
      <c r="CI393" s="31" t="str">
        <f t="shared" si="485"/>
        <v/>
      </c>
      <c r="CJ393" s="26" t="str">
        <f t="shared" ca="1" si="486"/>
        <v>OT</v>
      </c>
      <c r="CK393" s="26" t="str">
        <f t="shared" ca="1" si="487"/>
        <v>NA</v>
      </c>
      <c r="DN393" s="26" t="str">
        <f t="shared" ca="1" si="488"/>
        <v>No</v>
      </c>
      <c r="DV393" t="str">
        <f t="shared" si="489"/>
        <v/>
      </c>
      <c r="DZ393" t="str">
        <f t="shared" si="490"/>
        <v/>
      </c>
      <c r="EA393" t="str">
        <f t="shared" si="491"/>
        <v/>
      </c>
      <c r="EB393" t="str">
        <f t="shared" si="492"/>
        <v/>
      </c>
      <c r="EC393" t="str">
        <f t="shared" si="493"/>
        <v/>
      </c>
      <c r="ED393" t="str">
        <f t="shared" si="494"/>
        <v/>
      </c>
      <c r="EE393" s="34" t="str">
        <f t="shared" si="495"/>
        <v/>
      </c>
      <c r="ER393" s="32" t="str">
        <f t="shared" si="496"/>
        <v/>
      </c>
      <c r="FA393" s="31" t="str">
        <f t="shared" si="497"/>
        <v/>
      </c>
      <c r="FM393" s="31" t="str">
        <f t="shared" si="498"/>
        <v/>
      </c>
      <c r="FQ393" s="26" t="s">
        <v>349</v>
      </c>
      <c r="FR393" s="39" t="str">
        <f t="shared" ca="1" si="499"/>
        <v>NA</v>
      </c>
      <c r="GO393" t="str">
        <f t="shared" ca="1" si="500"/>
        <v/>
      </c>
      <c r="GP393" t="str">
        <f t="shared" si="501"/>
        <v/>
      </c>
      <c r="GS393" t="str">
        <f t="shared" ca="1" si="502"/>
        <v/>
      </c>
      <c r="GY393" t="str">
        <f t="shared" ca="1" si="503"/>
        <v/>
      </c>
      <c r="GZ393" t="str">
        <f t="shared" si="504"/>
        <v/>
      </c>
      <c r="HF393" t="str">
        <f t="shared" ca="1" si="505"/>
        <v/>
      </c>
      <c r="HG393" s="31" t="str">
        <f t="shared" si="506"/>
        <v/>
      </c>
      <c r="HM393" t="str">
        <f t="shared" ca="1" si="507"/>
        <v/>
      </c>
      <c r="HN393" t="str">
        <f t="shared" si="508"/>
        <v/>
      </c>
      <c r="HT393" t="str">
        <f t="shared" ca="1" si="509"/>
        <v/>
      </c>
      <c r="HU393" t="str">
        <f t="shared" si="510"/>
        <v/>
      </c>
      <c r="IA393" s="37" t="str">
        <f t="shared" ca="1" si="511"/>
        <v/>
      </c>
      <c r="IB393" t="str">
        <f t="shared" si="512"/>
        <v/>
      </c>
      <c r="IH393" s="37" t="str">
        <f t="shared" ca="1" si="513"/>
        <v/>
      </c>
      <c r="II393" t="str">
        <f t="shared" si="514"/>
        <v/>
      </c>
      <c r="JT393" s="26" t="str">
        <f t="shared" si="515"/>
        <v/>
      </c>
      <c r="JV393" t="str">
        <f t="shared" si="516"/>
        <v/>
      </c>
      <c r="KK393" t="str">
        <f t="shared" si="517"/>
        <v/>
      </c>
      <c r="KM393" s="31" t="str">
        <f t="shared" si="518"/>
        <v/>
      </c>
      <c r="KP393" s="38" t="str">
        <f t="shared" si="519"/>
        <v/>
      </c>
      <c r="KX393" t="str">
        <f t="shared" si="520"/>
        <v/>
      </c>
      <c r="KY393" t="str">
        <f t="shared" si="521"/>
        <v/>
      </c>
      <c r="LB393" t="str">
        <f t="shared" si="522"/>
        <v/>
      </c>
      <c r="LD393" t="str">
        <f t="shared" si="523"/>
        <v/>
      </c>
      <c r="LE393" t="str">
        <f t="shared" si="524"/>
        <v/>
      </c>
      <c r="LO393" t="str">
        <f t="shared" si="525"/>
        <v/>
      </c>
    </row>
    <row r="394" spans="1:327" ht="16" x14ac:dyDescent="0.2">
      <c r="A394" t="e">
        <f t="shared" ca="1" si="451"/>
        <v>#N/A</v>
      </c>
      <c r="E394" s="27" t="str">
        <f t="shared" ca="1" si="452"/>
        <v>Jun</v>
      </c>
      <c r="F394" s="27" t="str">
        <f t="shared" ca="1" si="453"/>
        <v>Apr</v>
      </c>
      <c r="G394" s="28" t="str">
        <f t="shared" ca="1" si="454"/>
        <v/>
      </c>
      <c r="H394" t="str">
        <f t="shared" si="455"/>
        <v/>
      </c>
      <c r="I394" s="26">
        <f t="shared" ca="1" si="456"/>
        <v>25</v>
      </c>
      <c r="L394" s="31" t="str">
        <f t="shared" si="457"/>
        <v/>
      </c>
      <c r="O394" s="26">
        <f t="shared" ca="1" si="458"/>
        <v>19</v>
      </c>
      <c r="P394" s="26" t="str">
        <f t="shared" ca="1" si="459"/>
        <v>No</v>
      </c>
      <c r="Q394" s="26" t="str">
        <f t="shared" ca="1" si="459"/>
        <v>No</v>
      </c>
      <c r="R394" s="26" t="str">
        <f t="shared" ca="1" si="459"/>
        <v>Yes</v>
      </c>
      <c r="S394" s="26" t="str">
        <f t="shared" ca="1" si="460"/>
        <v>Eskimo</v>
      </c>
      <c r="T394" s="26" t="str">
        <f t="shared" ca="1" si="461"/>
        <v>Yes</v>
      </c>
      <c r="U394" s="26">
        <f t="shared" ca="1" si="462"/>
        <v>3496</v>
      </c>
      <c r="X394" s="26" t="str">
        <f t="shared" ca="1" si="463"/>
        <v>No</v>
      </c>
      <c r="Y394" s="26" t="str">
        <f t="shared" ca="1" si="463"/>
        <v>No</v>
      </c>
      <c r="Z394" s="26" t="str">
        <f t="shared" ca="1" si="463"/>
        <v>Yes</v>
      </c>
      <c r="AA394" s="26" t="str">
        <f t="shared" ca="1" si="463"/>
        <v>No</v>
      </c>
      <c r="AB394" s="26" t="str">
        <f t="shared" ca="1" si="464"/>
        <v>No</v>
      </c>
      <c r="AG394" s="26" t="str">
        <f t="shared" ca="1" si="465"/>
        <v>No</v>
      </c>
      <c r="AH394" s="26" t="str">
        <f t="shared" ca="1" si="465"/>
        <v>No</v>
      </c>
      <c r="AI394" s="26" t="str">
        <f t="shared" ca="1" si="465"/>
        <v>No</v>
      </c>
      <c r="AJ394" s="26" t="str">
        <f t="shared" ca="1" si="465"/>
        <v>Yes</v>
      </c>
      <c r="AK394" s="26" t="str">
        <f t="shared" ca="1" si="466"/>
        <v>Yes</v>
      </c>
      <c r="AL394" s="26" t="str">
        <f t="shared" ca="1" si="466"/>
        <v>No</v>
      </c>
      <c r="AM394" s="26">
        <f t="shared" ca="1" si="467"/>
        <v>7</v>
      </c>
      <c r="AN394" s="26">
        <f t="shared" ca="1" si="468"/>
        <v>2</v>
      </c>
      <c r="AT394" t="str">
        <f t="shared" ca="1" si="469"/>
        <v>Female</v>
      </c>
      <c r="AU394">
        <f t="shared" ca="1" si="470"/>
        <v>818</v>
      </c>
      <c r="AV394">
        <f t="shared" ca="1" si="471"/>
        <v>1</v>
      </c>
      <c r="AW394">
        <f t="shared" ca="1" si="472"/>
        <v>29</v>
      </c>
      <c r="AX394">
        <f t="shared" ca="1" si="473"/>
        <v>4</v>
      </c>
      <c r="BB394" t="str">
        <f t="shared" ca="1" si="474"/>
        <v>ELUCS</v>
      </c>
      <c r="BC394" t="str">
        <f t="shared" ca="1" si="475"/>
        <v>Yes</v>
      </c>
      <c r="BD394" t="str">
        <f t="shared" ca="1" si="475"/>
        <v>Yes</v>
      </c>
      <c r="BG394" t="str">
        <f t="shared" ca="1" si="476"/>
        <v>Yes</v>
      </c>
      <c r="BH394">
        <f t="shared" ca="1" si="477"/>
        <v>34</v>
      </c>
      <c r="BI394">
        <f t="shared" ca="1" si="478"/>
        <v>-4</v>
      </c>
      <c r="BJ394">
        <f t="shared" ca="1" si="479"/>
        <v>13</v>
      </c>
      <c r="BK394" t="str">
        <f t="shared" si="480"/>
        <v/>
      </c>
      <c r="BL394" s="26">
        <f t="shared" ca="1" si="481"/>
        <v>15</v>
      </c>
      <c r="BO394" s="26" t="str">
        <f t="shared" ca="1" si="482"/>
        <v>Yes</v>
      </c>
      <c r="CD394" s="26" t="str">
        <f t="shared" ca="1" si="483"/>
        <v>No</v>
      </c>
      <c r="CE394" s="26" t="str">
        <f t="shared" ca="1" si="484"/>
        <v>NA</v>
      </c>
      <c r="CI394" s="31" t="str">
        <f t="shared" si="485"/>
        <v/>
      </c>
      <c r="CJ394" s="26" t="str">
        <f t="shared" ca="1" si="486"/>
        <v>NA</v>
      </c>
      <c r="CK394" s="26" t="str">
        <f t="shared" ca="1" si="487"/>
        <v>Yes</v>
      </c>
      <c r="DN394" s="26" t="str">
        <f t="shared" ca="1" si="488"/>
        <v>Yes</v>
      </c>
      <c r="DV394" t="str">
        <f t="shared" si="489"/>
        <v/>
      </c>
      <c r="DZ394" t="str">
        <f t="shared" si="490"/>
        <v/>
      </c>
      <c r="EA394" t="str">
        <f t="shared" si="491"/>
        <v/>
      </c>
      <c r="EB394" t="str">
        <f t="shared" si="492"/>
        <v/>
      </c>
      <c r="EC394" t="str">
        <f t="shared" si="493"/>
        <v/>
      </c>
      <c r="ED394" t="str">
        <f t="shared" si="494"/>
        <v/>
      </c>
      <c r="EE394" s="34" t="str">
        <f t="shared" si="495"/>
        <v/>
      </c>
      <c r="ER394" s="32" t="str">
        <f t="shared" si="496"/>
        <v/>
      </c>
      <c r="FA394" s="31" t="str">
        <f t="shared" si="497"/>
        <v/>
      </c>
      <c r="FM394" s="31" t="str">
        <f t="shared" si="498"/>
        <v/>
      </c>
      <c r="FQ394" s="26" t="s">
        <v>349</v>
      </c>
      <c r="FR394" s="39" t="str">
        <f t="shared" ca="1" si="499"/>
        <v>NA</v>
      </c>
      <c r="GO394" t="str">
        <f t="shared" ca="1" si="500"/>
        <v/>
      </c>
      <c r="GP394" t="str">
        <f t="shared" si="501"/>
        <v/>
      </c>
      <c r="GS394" t="str">
        <f t="shared" ca="1" si="502"/>
        <v/>
      </c>
      <c r="GY394" t="str">
        <f t="shared" ca="1" si="503"/>
        <v/>
      </c>
      <c r="GZ394" t="str">
        <f t="shared" si="504"/>
        <v/>
      </c>
      <c r="HF394" t="str">
        <f t="shared" ca="1" si="505"/>
        <v/>
      </c>
      <c r="HG394" s="31" t="str">
        <f t="shared" si="506"/>
        <v/>
      </c>
      <c r="HM394" t="str">
        <f t="shared" ca="1" si="507"/>
        <v/>
      </c>
      <c r="HN394" t="str">
        <f t="shared" si="508"/>
        <v/>
      </c>
      <c r="HT394" t="str">
        <f t="shared" ca="1" si="509"/>
        <v/>
      </c>
      <c r="HU394" t="str">
        <f t="shared" si="510"/>
        <v/>
      </c>
      <c r="IA394" s="37" t="str">
        <f t="shared" ca="1" si="511"/>
        <v/>
      </c>
      <c r="IB394" t="str">
        <f t="shared" si="512"/>
        <v/>
      </c>
      <c r="IH394" s="37" t="str">
        <f t="shared" ca="1" si="513"/>
        <v/>
      </c>
      <c r="II394" t="str">
        <f t="shared" si="514"/>
        <v/>
      </c>
      <c r="JT394" s="26" t="str">
        <f t="shared" si="515"/>
        <v/>
      </c>
      <c r="JV394" t="str">
        <f t="shared" si="516"/>
        <v/>
      </c>
      <c r="KK394" t="str">
        <f t="shared" si="517"/>
        <v/>
      </c>
      <c r="KM394" s="31" t="str">
        <f t="shared" si="518"/>
        <v/>
      </c>
      <c r="KP394" s="38" t="str">
        <f t="shared" si="519"/>
        <v/>
      </c>
      <c r="KX394" t="str">
        <f t="shared" si="520"/>
        <v/>
      </c>
      <c r="KY394" t="str">
        <f t="shared" si="521"/>
        <v/>
      </c>
      <c r="LB394" t="str">
        <f t="shared" si="522"/>
        <v/>
      </c>
      <c r="LD394" t="str">
        <f t="shared" si="523"/>
        <v/>
      </c>
      <c r="LE394" t="str">
        <f t="shared" si="524"/>
        <v/>
      </c>
      <c r="LO394" t="str">
        <f t="shared" si="525"/>
        <v/>
      </c>
    </row>
    <row r="395" spans="1:327" ht="16" x14ac:dyDescent="0.2">
      <c r="A395" t="e">
        <f t="shared" ca="1" si="451"/>
        <v>#N/A</v>
      </c>
      <c r="E395" s="27" t="str">
        <f t="shared" ca="1" si="452"/>
        <v>Jan</v>
      </c>
      <c r="F395" s="27" t="str">
        <f t="shared" ca="1" si="453"/>
        <v>Jun</v>
      </c>
      <c r="G395" s="28" t="str">
        <f t="shared" ca="1" si="454"/>
        <v/>
      </c>
      <c r="H395" t="str">
        <f t="shared" si="455"/>
        <v/>
      </c>
      <c r="I395" s="26">
        <f t="shared" ca="1" si="456"/>
        <v>42</v>
      </c>
      <c r="L395" s="31" t="str">
        <f t="shared" si="457"/>
        <v/>
      </c>
      <c r="O395" s="26">
        <f t="shared" ca="1" si="458"/>
        <v>41</v>
      </c>
      <c r="P395" s="26" t="str">
        <f t="shared" ca="1" si="459"/>
        <v>Yes</v>
      </c>
      <c r="Q395" s="26" t="str">
        <f t="shared" ca="1" si="459"/>
        <v>Yes</v>
      </c>
      <c r="R395" s="26" t="str">
        <f t="shared" ca="1" si="459"/>
        <v>No</v>
      </c>
      <c r="S395" s="26" t="str">
        <f t="shared" ca="1" si="460"/>
        <v>African</v>
      </c>
      <c r="T395" s="26" t="str">
        <f t="shared" ca="1" si="461"/>
        <v>No</v>
      </c>
      <c r="U395" s="26">
        <f t="shared" ca="1" si="462"/>
        <v>3684</v>
      </c>
      <c r="X395" s="26" t="str">
        <f t="shared" ca="1" si="463"/>
        <v>No</v>
      </c>
      <c r="Y395" s="26" t="str">
        <f t="shared" ca="1" si="463"/>
        <v>Yes</v>
      </c>
      <c r="Z395" s="26" t="str">
        <f t="shared" ca="1" si="463"/>
        <v>No</v>
      </c>
      <c r="AA395" s="26" t="str">
        <f t="shared" ca="1" si="463"/>
        <v>Yes</v>
      </c>
      <c r="AB395" s="26" t="str">
        <f t="shared" ca="1" si="464"/>
        <v>No</v>
      </c>
      <c r="AG395" s="26" t="str">
        <f t="shared" ca="1" si="465"/>
        <v>Yes</v>
      </c>
      <c r="AH395" s="26" t="str">
        <f t="shared" ca="1" si="465"/>
        <v>No</v>
      </c>
      <c r="AI395" s="26" t="str">
        <f t="shared" ca="1" si="465"/>
        <v>No</v>
      </c>
      <c r="AJ395" s="26" t="str">
        <f t="shared" ca="1" si="465"/>
        <v>Yes</v>
      </c>
      <c r="AK395" s="26" t="str">
        <f t="shared" ca="1" si="466"/>
        <v>No</v>
      </c>
      <c r="AL395" s="26" t="str">
        <f t="shared" ca="1" si="466"/>
        <v>Yes</v>
      </c>
      <c r="AM395" s="26">
        <f t="shared" ca="1" si="467"/>
        <v>7</v>
      </c>
      <c r="AN395" s="26">
        <f t="shared" ca="1" si="468"/>
        <v>2</v>
      </c>
      <c r="AT395" t="str">
        <f t="shared" ca="1" si="469"/>
        <v>Female</v>
      </c>
      <c r="AU395">
        <f t="shared" ca="1" si="470"/>
        <v>1059</v>
      </c>
      <c r="AV395">
        <f t="shared" ca="1" si="471"/>
        <v>-3</v>
      </c>
      <c r="AW395">
        <f t="shared" ca="1" si="472"/>
        <v>30</v>
      </c>
      <c r="AX395">
        <f t="shared" ca="1" si="473"/>
        <v>0</v>
      </c>
      <c r="BB395" t="str">
        <f t="shared" ca="1" si="474"/>
        <v>EMLUCS</v>
      </c>
      <c r="BC395" t="str">
        <f t="shared" ca="1" si="475"/>
        <v>No</v>
      </c>
      <c r="BD395" t="str">
        <f t="shared" ca="1" si="475"/>
        <v>No</v>
      </c>
      <c r="BG395" t="str">
        <f t="shared" ca="1" si="476"/>
        <v>No</v>
      </c>
      <c r="BH395">
        <f t="shared" ca="1" si="477"/>
        <v>38</v>
      </c>
      <c r="BI395">
        <f t="shared" ca="1" si="478"/>
        <v>-7</v>
      </c>
      <c r="BJ395">
        <f t="shared" ca="1" si="479"/>
        <v>16</v>
      </c>
      <c r="BK395" t="str">
        <f t="shared" si="480"/>
        <v/>
      </c>
      <c r="BL395" s="26">
        <f t="shared" ca="1" si="481"/>
        <v>18</v>
      </c>
      <c r="BO395" s="26" t="str">
        <f t="shared" ca="1" si="482"/>
        <v>Yes</v>
      </c>
      <c r="CD395" s="26" t="str">
        <f t="shared" ca="1" si="483"/>
        <v>Yes</v>
      </c>
      <c r="CE395" s="26" t="str">
        <f t="shared" ca="1" si="484"/>
        <v>MIST</v>
      </c>
      <c r="CI395" s="31" t="str">
        <f t="shared" si="485"/>
        <v/>
      </c>
      <c r="CJ395" s="26" t="str">
        <f t="shared" ca="1" si="486"/>
        <v>NICU</v>
      </c>
      <c r="CK395" s="26" t="str">
        <f t="shared" ca="1" si="487"/>
        <v>No</v>
      </c>
      <c r="DN395" s="26" t="str">
        <f t="shared" ca="1" si="488"/>
        <v>Yes</v>
      </c>
      <c r="DV395" t="str">
        <f t="shared" si="489"/>
        <v/>
      </c>
      <c r="DZ395" t="str">
        <f t="shared" si="490"/>
        <v/>
      </c>
      <c r="EA395" t="str">
        <f t="shared" si="491"/>
        <v/>
      </c>
      <c r="EB395" t="str">
        <f t="shared" si="492"/>
        <v/>
      </c>
      <c r="EC395" t="str">
        <f t="shared" si="493"/>
        <v/>
      </c>
      <c r="ED395" t="str">
        <f t="shared" si="494"/>
        <v/>
      </c>
      <c r="EE395" s="34" t="str">
        <f t="shared" si="495"/>
        <v/>
      </c>
      <c r="ER395" s="32" t="str">
        <f t="shared" si="496"/>
        <v/>
      </c>
      <c r="FA395" s="31" t="str">
        <f t="shared" si="497"/>
        <v/>
      </c>
      <c r="FM395" s="31" t="str">
        <f t="shared" si="498"/>
        <v/>
      </c>
      <c r="FQ395" s="26" t="s">
        <v>349</v>
      </c>
      <c r="FR395" s="39" t="str">
        <f t="shared" ca="1" si="499"/>
        <v>NA</v>
      </c>
      <c r="GO395" t="str">
        <f t="shared" ca="1" si="500"/>
        <v/>
      </c>
      <c r="GP395" t="str">
        <f t="shared" si="501"/>
        <v/>
      </c>
      <c r="GS395" t="str">
        <f t="shared" ca="1" si="502"/>
        <v/>
      </c>
      <c r="GY395" t="str">
        <f t="shared" ca="1" si="503"/>
        <v/>
      </c>
      <c r="GZ395" t="str">
        <f t="shared" si="504"/>
        <v/>
      </c>
      <c r="HF395" t="str">
        <f t="shared" ca="1" si="505"/>
        <v/>
      </c>
      <c r="HG395" s="31" t="str">
        <f t="shared" si="506"/>
        <v/>
      </c>
      <c r="HM395" t="str">
        <f t="shared" ca="1" si="507"/>
        <v/>
      </c>
      <c r="HN395" t="str">
        <f t="shared" si="508"/>
        <v/>
      </c>
      <c r="HT395" t="str">
        <f t="shared" ca="1" si="509"/>
        <v/>
      </c>
      <c r="HU395" t="str">
        <f t="shared" si="510"/>
        <v/>
      </c>
      <c r="IA395" s="37" t="str">
        <f t="shared" ca="1" si="511"/>
        <v/>
      </c>
      <c r="IB395" t="str">
        <f t="shared" si="512"/>
        <v/>
      </c>
      <c r="IH395" s="37" t="str">
        <f t="shared" ca="1" si="513"/>
        <v/>
      </c>
      <c r="II395" t="str">
        <f t="shared" si="514"/>
        <v/>
      </c>
      <c r="JT395" s="26" t="str">
        <f t="shared" si="515"/>
        <v/>
      </c>
      <c r="JV395" t="str">
        <f t="shared" si="516"/>
        <v/>
      </c>
      <c r="KK395" t="str">
        <f t="shared" si="517"/>
        <v/>
      </c>
      <c r="KM395" s="31" t="str">
        <f t="shared" si="518"/>
        <v/>
      </c>
      <c r="KP395" s="38" t="str">
        <f t="shared" si="519"/>
        <v/>
      </c>
      <c r="KX395" t="str">
        <f t="shared" si="520"/>
        <v/>
      </c>
      <c r="KY395" t="str">
        <f t="shared" si="521"/>
        <v/>
      </c>
      <c r="LB395" t="str">
        <f t="shared" si="522"/>
        <v/>
      </c>
      <c r="LD395" t="str">
        <f t="shared" si="523"/>
        <v/>
      </c>
      <c r="LE395" t="str">
        <f t="shared" si="524"/>
        <v/>
      </c>
      <c r="LO395" t="str">
        <f t="shared" si="525"/>
        <v/>
      </c>
    </row>
    <row r="396" spans="1:327" ht="16" x14ac:dyDescent="0.2">
      <c r="A396" t="e">
        <f t="shared" ca="1" si="451"/>
        <v>#N/A</v>
      </c>
      <c r="E396" s="27" t="str">
        <f t="shared" ca="1" si="452"/>
        <v>Oct</v>
      </c>
      <c r="F396" s="27" t="str">
        <f t="shared" ca="1" si="453"/>
        <v>May</v>
      </c>
      <c r="G396" s="28" t="str">
        <f t="shared" ca="1" si="454"/>
        <v/>
      </c>
      <c r="H396" t="str">
        <f t="shared" si="455"/>
        <v/>
      </c>
      <c r="I396" s="26">
        <f t="shared" ca="1" si="456"/>
        <v>13</v>
      </c>
      <c r="L396" s="31" t="str">
        <f t="shared" si="457"/>
        <v/>
      </c>
      <c r="O396" s="26">
        <f t="shared" ca="1" si="458"/>
        <v>29</v>
      </c>
      <c r="P396" s="26" t="str">
        <f t="shared" ca="1" si="459"/>
        <v>Yes</v>
      </c>
      <c r="Q396" s="26" t="str">
        <f t="shared" ca="1" si="459"/>
        <v>Yes</v>
      </c>
      <c r="R396" s="26" t="str">
        <f t="shared" ca="1" si="459"/>
        <v>No</v>
      </c>
      <c r="S396" s="26" t="str">
        <f t="shared" ca="1" si="460"/>
        <v>African</v>
      </c>
      <c r="T396" s="26" t="str">
        <f t="shared" ca="1" si="461"/>
        <v>No</v>
      </c>
      <c r="U396" s="26">
        <f t="shared" ca="1" si="462"/>
        <v>3888</v>
      </c>
      <c r="X396" s="26" t="str">
        <f t="shared" ca="1" si="463"/>
        <v>No</v>
      </c>
      <c r="Y396" s="26" t="str">
        <f t="shared" ca="1" si="463"/>
        <v>No</v>
      </c>
      <c r="Z396" s="26" t="str">
        <f t="shared" ca="1" si="463"/>
        <v>No</v>
      </c>
      <c r="AA396" s="26" t="str">
        <f t="shared" ca="1" si="463"/>
        <v>No</v>
      </c>
      <c r="AB396" s="26" t="str">
        <f t="shared" ca="1" si="464"/>
        <v>No</v>
      </c>
      <c r="AG396" s="26" t="str">
        <f t="shared" ca="1" si="465"/>
        <v>No</v>
      </c>
      <c r="AH396" s="26" t="str">
        <f t="shared" ca="1" si="465"/>
        <v>No</v>
      </c>
      <c r="AI396" s="26" t="str">
        <f t="shared" ca="1" si="465"/>
        <v>No</v>
      </c>
      <c r="AJ396" s="26" t="str">
        <f t="shared" ca="1" si="465"/>
        <v>Yes</v>
      </c>
      <c r="AK396" s="26" t="str">
        <f t="shared" ca="1" si="466"/>
        <v>Yes</v>
      </c>
      <c r="AL396" s="26" t="str">
        <f t="shared" ca="1" si="466"/>
        <v>No</v>
      </c>
      <c r="AM396" s="26">
        <f t="shared" ca="1" si="467"/>
        <v>3</v>
      </c>
      <c r="AN396" s="26">
        <f t="shared" ca="1" si="468"/>
        <v>2</v>
      </c>
      <c r="AT396" t="str">
        <f t="shared" ca="1" si="469"/>
        <v>Male</v>
      </c>
      <c r="AU396">
        <f t="shared" ca="1" si="470"/>
        <v>3764</v>
      </c>
      <c r="AV396">
        <f t="shared" ca="1" si="471"/>
        <v>0</v>
      </c>
      <c r="AW396">
        <f t="shared" ca="1" si="472"/>
        <v>29</v>
      </c>
      <c r="AX396">
        <f t="shared" ca="1" si="473"/>
        <v>1</v>
      </c>
      <c r="BB396" t="str">
        <f t="shared" ca="1" si="474"/>
        <v>ELUCS</v>
      </c>
      <c r="BC396" t="str">
        <f t="shared" ca="1" si="475"/>
        <v>Yes</v>
      </c>
      <c r="BD396" t="str">
        <f t="shared" ca="1" si="475"/>
        <v>Yes</v>
      </c>
      <c r="BG396" t="str">
        <f t="shared" ca="1" si="476"/>
        <v>Yes</v>
      </c>
      <c r="BH396">
        <f t="shared" ca="1" si="477"/>
        <v>36</v>
      </c>
      <c r="BI396">
        <f t="shared" ca="1" si="478"/>
        <v>-18</v>
      </c>
      <c r="BJ396">
        <f t="shared" ca="1" si="479"/>
        <v>20</v>
      </c>
      <c r="BK396" t="str">
        <f t="shared" si="480"/>
        <v/>
      </c>
      <c r="BL396" s="26">
        <f t="shared" ca="1" si="481"/>
        <v>22</v>
      </c>
      <c r="BO396" s="26" t="str">
        <f t="shared" ca="1" si="482"/>
        <v>Yes</v>
      </c>
      <c r="CD396" s="26" t="str">
        <f t="shared" ca="1" si="483"/>
        <v>No</v>
      </c>
      <c r="CE396" s="26" t="str">
        <f t="shared" ca="1" si="484"/>
        <v>NA</v>
      </c>
      <c r="CI396" s="31" t="str">
        <f t="shared" si="485"/>
        <v/>
      </c>
      <c r="CJ396" s="26" t="str">
        <f t="shared" ca="1" si="486"/>
        <v>NA</v>
      </c>
      <c r="CK396" s="26" t="str">
        <f t="shared" ca="1" si="487"/>
        <v>No</v>
      </c>
      <c r="DN396" s="26" t="str">
        <f t="shared" ca="1" si="488"/>
        <v>Yes</v>
      </c>
      <c r="DV396" t="str">
        <f t="shared" si="489"/>
        <v/>
      </c>
      <c r="DZ396" t="str">
        <f t="shared" si="490"/>
        <v/>
      </c>
      <c r="EA396" t="str">
        <f t="shared" si="491"/>
        <v/>
      </c>
      <c r="EB396" t="str">
        <f t="shared" si="492"/>
        <v/>
      </c>
      <c r="EC396" t="str">
        <f t="shared" si="493"/>
        <v/>
      </c>
      <c r="ED396" t="str">
        <f t="shared" si="494"/>
        <v/>
      </c>
      <c r="EE396" s="34" t="str">
        <f t="shared" si="495"/>
        <v/>
      </c>
      <c r="ER396" s="32" t="str">
        <f t="shared" si="496"/>
        <v/>
      </c>
      <c r="FA396" s="31" t="str">
        <f t="shared" si="497"/>
        <v/>
      </c>
      <c r="FM396" s="31" t="str">
        <f t="shared" si="498"/>
        <v/>
      </c>
      <c r="FQ396" s="26" t="s">
        <v>349</v>
      </c>
      <c r="FR396" s="39" t="str">
        <f t="shared" ca="1" si="499"/>
        <v>NA</v>
      </c>
      <c r="GO396" t="str">
        <f t="shared" ca="1" si="500"/>
        <v/>
      </c>
      <c r="GP396" t="str">
        <f t="shared" si="501"/>
        <v/>
      </c>
      <c r="GS396" t="str">
        <f t="shared" ca="1" si="502"/>
        <v/>
      </c>
      <c r="GY396" t="str">
        <f t="shared" ca="1" si="503"/>
        <v/>
      </c>
      <c r="GZ396" t="str">
        <f t="shared" si="504"/>
        <v/>
      </c>
      <c r="HF396" t="str">
        <f t="shared" ca="1" si="505"/>
        <v/>
      </c>
      <c r="HG396" s="31" t="str">
        <f t="shared" si="506"/>
        <v/>
      </c>
      <c r="HM396" t="str">
        <f t="shared" ca="1" si="507"/>
        <v/>
      </c>
      <c r="HN396" t="str">
        <f t="shared" si="508"/>
        <v/>
      </c>
      <c r="HT396" t="str">
        <f t="shared" ca="1" si="509"/>
        <v/>
      </c>
      <c r="HU396" t="str">
        <f t="shared" si="510"/>
        <v/>
      </c>
      <c r="IA396" s="37" t="str">
        <f t="shared" ca="1" si="511"/>
        <v/>
      </c>
      <c r="IB396" t="str">
        <f t="shared" si="512"/>
        <v/>
      </c>
      <c r="IH396" s="37" t="str">
        <f t="shared" ca="1" si="513"/>
        <v/>
      </c>
      <c r="II396" t="str">
        <f t="shared" si="514"/>
        <v/>
      </c>
      <c r="JT396" s="26" t="str">
        <f t="shared" si="515"/>
        <v/>
      </c>
      <c r="JV396" t="str">
        <f t="shared" si="516"/>
        <v/>
      </c>
      <c r="KK396" t="str">
        <f t="shared" si="517"/>
        <v/>
      </c>
      <c r="KM396" s="31" t="str">
        <f t="shared" si="518"/>
        <v/>
      </c>
      <c r="KP396" s="38" t="str">
        <f t="shared" si="519"/>
        <v/>
      </c>
      <c r="KX396" t="str">
        <f t="shared" si="520"/>
        <v/>
      </c>
      <c r="KY396" t="str">
        <f t="shared" si="521"/>
        <v/>
      </c>
      <c r="LB396" t="str">
        <f t="shared" si="522"/>
        <v/>
      </c>
      <c r="LD396" t="str">
        <f t="shared" si="523"/>
        <v/>
      </c>
      <c r="LE396" t="str">
        <f t="shared" si="524"/>
        <v/>
      </c>
      <c r="LO396" t="str">
        <f t="shared" si="525"/>
        <v/>
      </c>
    </row>
    <row r="397" spans="1:327" ht="16" x14ac:dyDescent="0.2">
      <c r="A397" t="e">
        <f t="shared" ca="1" si="451"/>
        <v>#N/A</v>
      </c>
      <c r="E397" s="27" t="str">
        <f t="shared" ca="1" si="452"/>
        <v>Oct</v>
      </c>
      <c r="F397" s="27" t="str">
        <f t="shared" ca="1" si="453"/>
        <v>Dec</v>
      </c>
      <c r="G397" s="28" t="str">
        <f t="shared" ca="1" si="454"/>
        <v/>
      </c>
      <c r="H397" t="str">
        <f t="shared" si="455"/>
        <v/>
      </c>
      <c r="I397" s="26">
        <f t="shared" ca="1" si="456"/>
        <v>8</v>
      </c>
      <c r="L397" s="31" t="str">
        <f t="shared" si="457"/>
        <v/>
      </c>
      <c r="O397" s="26">
        <f t="shared" ca="1" si="458"/>
        <v>38</v>
      </c>
      <c r="P397" s="26" t="str">
        <f t="shared" ca="1" si="459"/>
        <v>No</v>
      </c>
      <c r="Q397" s="26" t="str">
        <f t="shared" ca="1" si="459"/>
        <v>Yes</v>
      </c>
      <c r="R397" s="26" t="str">
        <f t="shared" ca="1" si="459"/>
        <v>No</v>
      </c>
      <c r="S397" s="26" t="str">
        <f t="shared" ca="1" si="460"/>
        <v>Eskimo</v>
      </c>
      <c r="T397" s="26" t="str">
        <f t="shared" ca="1" si="461"/>
        <v>No</v>
      </c>
      <c r="U397" s="26">
        <f t="shared" ca="1" si="462"/>
        <v>3300</v>
      </c>
      <c r="X397" s="26" t="str">
        <f t="shared" ca="1" si="463"/>
        <v>Yes</v>
      </c>
      <c r="Y397" s="26" t="str">
        <f t="shared" ca="1" si="463"/>
        <v>No</v>
      </c>
      <c r="Z397" s="26" t="str">
        <f t="shared" ca="1" si="463"/>
        <v>Yes</v>
      </c>
      <c r="AA397" s="26" t="str">
        <f t="shared" ca="1" si="463"/>
        <v>Yes</v>
      </c>
      <c r="AB397" s="26" t="str">
        <f t="shared" ca="1" si="464"/>
        <v>Yes</v>
      </c>
      <c r="AG397" s="26" t="str">
        <f t="shared" ca="1" si="465"/>
        <v>Yes</v>
      </c>
      <c r="AH397" s="26" t="str">
        <f t="shared" ca="1" si="465"/>
        <v>Yes</v>
      </c>
      <c r="AI397" s="26" t="str">
        <f t="shared" ca="1" si="465"/>
        <v>No</v>
      </c>
      <c r="AJ397" s="26" t="str">
        <f t="shared" ca="1" si="465"/>
        <v>No</v>
      </c>
      <c r="AK397" s="26" t="str">
        <f t="shared" ca="1" si="466"/>
        <v>Yes</v>
      </c>
      <c r="AL397" s="26" t="str">
        <f t="shared" ca="1" si="466"/>
        <v>Yes</v>
      </c>
      <c r="AM397" s="26">
        <f t="shared" ca="1" si="467"/>
        <v>4</v>
      </c>
      <c r="AN397" s="26">
        <f t="shared" ca="1" si="468"/>
        <v>2</v>
      </c>
      <c r="AT397" t="str">
        <f t="shared" ca="1" si="469"/>
        <v>Female</v>
      </c>
      <c r="AU397">
        <f t="shared" ca="1" si="470"/>
        <v>1842</v>
      </c>
      <c r="AV397">
        <f t="shared" ca="1" si="471"/>
        <v>-3</v>
      </c>
      <c r="AW397">
        <f t="shared" ca="1" si="472"/>
        <v>29</v>
      </c>
      <c r="AX397">
        <f t="shared" ca="1" si="473"/>
        <v>3</v>
      </c>
      <c r="BB397" t="str">
        <f t="shared" ca="1" si="474"/>
        <v>INSTRUMENTAL</v>
      </c>
      <c r="BC397" t="str">
        <f t="shared" ca="1" si="475"/>
        <v>Yes</v>
      </c>
      <c r="BD397" t="str">
        <f t="shared" ca="1" si="475"/>
        <v>Yes</v>
      </c>
      <c r="BG397" t="str">
        <f t="shared" ca="1" si="476"/>
        <v>No</v>
      </c>
      <c r="BH397">
        <f t="shared" ca="1" si="477"/>
        <v>37</v>
      </c>
      <c r="BI397">
        <f t="shared" ca="1" si="478"/>
        <v>-7</v>
      </c>
      <c r="BJ397">
        <f t="shared" ca="1" si="479"/>
        <v>9</v>
      </c>
      <c r="BK397" t="str">
        <f t="shared" si="480"/>
        <v/>
      </c>
      <c r="BL397" s="26">
        <f t="shared" ca="1" si="481"/>
        <v>11</v>
      </c>
      <c r="BO397" s="26" t="str">
        <f t="shared" ca="1" si="482"/>
        <v>Yes</v>
      </c>
      <c r="CD397" s="26" t="str">
        <f t="shared" ca="1" si="483"/>
        <v>Yes</v>
      </c>
      <c r="CE397" s="26" t="str">
        <f t="shared" ca="1" si="484"/>
        <v>ETT</v>
      </c>
      <c r="CI397" s="31" t="str">
        <f t="shared" si="485"/>
        <v/>
      </c>
      <c r="CJ397" s="26" t="str">
        <f t="shared" ca="1" si="486"/>
        <v>NICU</v>
      </c>
      <c r="CK397" s="26" t="str">
        <f t="shared" ca="1" si="487"/>
        <v>Yes</v>
      </c>
      <c r="DN397" s="26" t="str">
        <f t="shared" ca="1" si="488"/>
        <v>No</v>
      </c>
      <c r="DV397" t="str">
        <f t="shared" si="489"/>
        <v/>
      </c>
      <c r="DZ397" t="str">
        <f t="shared" si="490"/>
        <v/>
      </c>
      <c r="EA397" t="str">
        <f t="shared" si="491"/>
        <v/>
      </c>
      <c r="EB397" t="str">
        <f t="shared" si="492"/>
        <v/>
      </c>
      <c r="EC397" t="str">
        <f t="shared" si="493"/>
        <v/>
      </c>
      <c r="ED397" t="str">
        <f t="shared" si="494"/>
        <v/>
      </c>
      <c r="EE397" s="34" t="str">
        <f t="shared" si="495"/>
        <v/>
      </c>
      <c r="ER397" s="32" t="str">
        <f t="shared" si="496"/>
        <v/>
      </c>
      <c r="FA397" s="31" t="str">
        <f t="shared" si="497"/>
        <v/>
      </c>
      <c r="FM397" s="31" t="str">
        <f t="shared" si="498"/>
        <v/>
      </c>
      <c r="FQ397" s="26" t="s">
        <v>350</v>
      </c>
      <c r="FR397" s="39" t="str">
        <f t="shared" ca="1" si="499"/>
        <v>Other</v>
      </c>
      <c r="GO397" t="str">
        <f t="shared" ca="1" si="500"/>
        <v/>
      </c>
      <c r="GP397" t="str">
        <f t="shared" si="501"/>
        <v/>
      </c>
      <c r="GS397" t="str">
        <f t="shared" ca="1" si="502"/>
        <v/>
      </c>
      <c r="GY397" t="str">
        <f t="shared" ca="1" si="503"/>
        <v/>
      </c>
      <c r="GZ397" t="str">
        <f t="shared" si="504"/>
        <v/>
      </c>
      <c r="HF397" t="str">
        <f t="shared" ca="1" si="505"/>
        <v/>
      </c>
      <c r="HG397" s="31" t="str">
        <f t="shared" si="506"/>
        <v/>
      </c>
      <c r="HM397" t="str">
        <f t="shared" ca="1" si="507"/>
        <v/>
      </c>
      <c r="HN397" t="str">
        <f t="shared" si="508"/>
        <v/>
      </c>
      <c r="HT397" t="str">
        <f t="shared" ca="1" si="509"/>
        <v/>
      </c>
      <c r="HU397" t="str">
        <f t="shared" si="510"/>
        <v/>
      </c>
      <c r="IA397" s="37" t="str">
        <f t="shared" ca="1" si="511"/>
        <v/>
      </c>
      <c r="IB397" t="str">
        <f t="shared" si="512"/>
        <v/>
      </c>
      <c r="IH397" s="37" t="str">
        <f t="shared" ca="1" si="513"/>
        <v/>
      </c>
      <c r="II397" t="str">
        <f t="shared" si="514"/>
        <v/>
      </c>
      <c r="JT397" s="26" t="str">
        <f t="shared" si="515"/>
        <v/>
      </c>
      <c r="JV397" t="str">
        <f t="shared" si="516"/>
        <v/>
      </c>
      <c r="KK397" t="str">
        <f t="shared" si="517"/>
        <v/>
      </c>
      <c r="KM397" s="31" t="str">
        <f t="shared" si="518"/>
        <v/>
      </c>
      <c r="KP397" s="38" t="str">
        <f t="shared" si="519"/>
        <v/>
      </c>
      <c r="KX397" t="str">
        <f t="shared" si="520"/>
        <v/>
      </c>
      <c r="KY397" t="str">
        <f t="shared" si="521"/>
        <v/>
      </c>
      <c r="LB397" t="str">
        <f t="shared" si="522"/>
        <v/>
      </c>
      <c r="LD397" t="str">
        <f t="shared" si="523"/>
        <v/>
      </c>
      <c r="LE397" t="str">
        <f t="shared" si="524"/>
        <v/>
      </c>
      <c r="LO397" t="str">
        <f t="shared" si="525"/>
        <v/>
      </c>
    </row>
    <row r="398" spans="1:327" ht="16" x14ac:dyDescent="0.2">
      <c r="A398" t="e">
        <f t="shared" ca="1" si="451"/>
        <v>#N/A</v>
      </c>
      <c r="E398" s="27" t="str">
        <f t="shared" ca="1" si="452"/>
        <v>Nov</v>
      </c>
      <c r="F398" s="27" t="str">
        <f t="shared" ca="1" si="453"/>
        <v>Apr</v>
      </c>
      <c r="G398" s="28" t="str">
        <f t="shared" ca="1" si="454"/>
        <v/>
      </c>
      <c r="H398" t="str">
        <f t="shared" si="455"/>
        <v/>
      </c>
      <c r="I398" s="26">
        <f t="shared" ca="1" si="456"/>
        <v>67</v>
      </c>
      <c r="L398" s="31" t="str">
        <f t="shared" si="457"/>
        <v/>
      </c>
      <c r="O398" s="26">
        <f t="shared" ca="1" si="458"/>
        <v>48</v>
      </c>
      <c r="P398" s="26" t="str">
        <f t="shared" ca="1" si="459"/>
        <v>No</v>
      </c>
      <c r="Q398" s="26" t="str">
        <f t="shared" ca="1" si="459"/>
        <v>No</v>
      </c>
      <c r="R398" s="26" t="str">
        <f t="shared" ca="1" si="459"/>
        <v>No</v>
      </c>
      <c r="S398" s="26" t="str">
        <f t="shared" ca="1" si="460"/>
        <v>Hispanic</v>
      </c>
      <c r="T398" s="26" t="str">
        <f t="shared" ca="1" si="461"/>
        <v>No</v>
      </c>
      <c r="U398" s="26">
        <f t="shared" ca="1" si="462"/>
        <v>3914</v>
      </c>
      <c r="X398" s="26" t="str">
        <f t="shared" ca="1" si="463"/>
        <v>Yes</v>
      </c>
      <c r="Y398" s="26" t="str">
        <f t="shared" ca="1" si="463"/>
        <v>No</v>
      </c>
      <c r="Z398" s="26" t="str">
        <f t="shared" ca="1" si="463"/>
        <v>Yes</v>
      </c>
      <c r="AA398" s="26" t="str">
        <f t="shared" ca="1" si="463"/>
        <v>Yes</v>
      </c>
      <c r="AB398" s="26" t="str">
        <f t="shared" ca="1" si="464"/>
        <v>Yes</v>
      </c>
      <c r="AG398" s="26" t="str">
        <f t="shared" ca="1" si="465"/>
        <v>Yes</v>
      </c>
      <c r="AH398" s="26" t="str">
        <f t="shared" ca="1" si="465"/>
        <v>No</v>
      </c>
      <c r="AI398" s="26" t="str">
        <f t="shared" ca="1" si="465"/>
        <v>Yes</v>
      </c>
      <c r="AJ398" s="26" t="str">
        <f t="shared" ca="1" si="465"/>
        <v>No</v>
      </c>
      <c r="AK398" s="26" t="str">
        <f t="shared" ca="1" si="466"/>
        <v>No</v>
      </c>
      <c r="AL398" s="26" t="str">
        <f t="shared" ca="1" si="466"/>
        <v>No</v>
      </c>
      <c r="AM398" s="26">
        <f t="shared" ca="1" si="467"/>
        <v>10</v>
      </c>
      <c r="AN398" s="26">
        <f t="shared" ca="1" si="468"/>
        <v>2</v>
      </c>
      <c r="AT398" t="str">
        <f t="shared" ca="1" si="469"/>
        <v>Male</v>
      </c>
      <c r="AU398">
        <f t="shared" ca="1" si="470"/>
        <v>3358</v>
      </c>
      <c r="AV398">
        <f t="shared" ca="1" si="471"/>
        <v>2</v>
      </c>
      <c r="AW398">
        <f t="shared" ca="1" si="472"/>
        <v>25</v>
      </c>
      <c r="AX398">
        <f t="shared" ca="1" si="473"/>
        <v>1</v>
      </c>
      <c r="BB398" t="str">
        <f t="shared" ca="1" si="474"/>
        <v>INSTRUMENTAL</v>
      </c>
      <c r="BC398" t="str">
        <f t="shared" ca="1" si="475"/>
        <v>Yes</v>
      </c>
      <c r="BD398" t="str">
        <f t="shared" ca="1" si="475"/>
        <v>No</v>
      </c>
      <c r="BG398" t="str">
        <f t="shared" ca="1" si="476"/>
        <v>Yes</v>
      </c>
      <c r="BH398">
        <f t="shared" ca="1" si="477"/>
        <v>34</v>
      </c>
      <c r="BI398">
        <f t="shared" ca="1" si="478"/>
        <v>-15</v>
      </c>
      <c r="BJ398">
        <f t="shared" ca="1" si="479"/>
        <v>7</v>
      </c>
      <c r="BK398" t="str">
        <f t="shared" si="480"/>
        <v/>
      </c>
      <c r="BL398" s="26">
        <f t="shared" ca="1" si="481"/>
        <v>9</v>
      </c>
      <c r="BO398" s="26" t="str">
        <f t="shared" ca="1" si="482"/>
        <v>No</v>
      </c>
      <c r="CD398" s="26" t="str">
        <f t="shared" ca="1" si="483"/>
        <v>No</v>
      </c>
      <c r="CE398" s="26" t="str">
        <f t="shared" ca="1" si="484"/>
        <v>NA</v>
      </c>
      <c r="CI398" s="31" t="str">
        <f t="shared" si="485"/>
        <v/>
      </c>
      <c r="CJ398" s="26" t="str">
        <f t="shared" ca="1" si="486"/>
        <v>NA</v>
      </c>
      <c r="CK398" s="26" t="str">
        <f t="shared" ca="1" si="487"/>
        <v>Yes</v>
      </c>
      <c r="DN398" s="26" t="str">
        <f t="shared" ca="1" si="488"/>
        <v>No</v>
      </c>
      <c r="DV398" t="str">
        <f t="shared" si="489"/>
        <v/>
      </c>
      <c r="DZ398" t="str">
        <f t="shared" si="490"/>
        <v/>
      </c>
      <c r="EA398" t="str">
        <f t="shared" si="491"/>
        <v/>
      </c>
      <c r="EB398" t="str">
        <f t="shared" si="492"/>
        <v/>
      </c>
      <c r="EC398" t="str">
        <f t="shared" si="493"/>
        <v/>
      </c>
      <c r="ED398" t="str">
        <f t="shared" si="494"/>
        <v/>
      </c>
      <c r="EE398" s="34" t="str">
        <f t="shared" si="495"/>
        <v/>
      </c>
      <c r="ER398" s="32" t="str">
        <f t="shared" si="496"/>
        <v/>
      </c>
      <c r="FA398" s="31" t="str">
        <f t="shared" si="497"/>
        <v/>
      </c>
      <c r="FM398" s="31" t="str">
        <f t="shared" si="498"/>
        <v/>
      </c>
      <c r="FQ398" s="26" t="s">
        <v>349</v>
      </c>
      <c r="FR398" s="39" t="str">
        <f t="shared" ca="1" si="499"/>
        <v>NA</v>
      </c>
      <c r="GO398" t="str">
        <f t="shared" ca="1" si="500"/>
        <v/>
      </c>
      <c r="GP398" t="str">
        <f t="shared" si="501"/>
        <v/>
      </c>
      <c r="GS398" t="str">
        <f t="shared" ca="1" si="502"/>
        <v/>
      </c>
      <c r="GY398" t="str">
        <f t="shared" ca="1" si="503"/>
        <v/>
      </c>
      <c r="GZ398" t="str">
        <f t="shared" si="504"/>
        <v/>
      </c>
      <c r="HF398" t="str">
        <f t="shared" ca="1" si="505"/>
        <v/>
      </c>
      <c r="HG398" s="31" t="str">
        <f t="shared" si="506"/>
        <v/>
      </c>
      <c r="HM398" t="str">
        <f t="shared" ca="1" si="507"/>
        <v/>
      </c>
      <c r="HN398" t="str">
        <f t="shared" si="508"/>
        <v/>
      </c>
      <c r="HT398" t="str">
        <f t="shared" ca="1" si="509"/>
        <v/>
      </c>
      <c r="HU398" t="str">
        <f t="shared" si="510"/>
        <v/>
      </c>
      <c r="IA398" s="37" t="str">
        <f t="shared" ca="1" si="511"/>
        <v/>
      </c>
      <c r="IB398" t="str">
        <f t="shared" si="512"/>
        <v/>
      </c>
      <c r="IH398" s="37" t="str">
        <f t="shared" ca="1" si="513"/>
        <v/>
      </c>
      <c r="II398" t="str">
        <f t="shared" si="514"/>
        <v/>
      </c>
      <c r="JT398" s="26" t="str">
        <f t="shared" si="515"/>
        <v/>
      </c>
      <c r="JV398" t="str">
        <f t="shared" si="516"/>
        <v/>
      </c>
      <c r="KK398" t="str">
        <f t="shared" si="517"/>
        <v/>
      </c>
      <c r="KM398" s="31" t="str">
        <f t="shared" si="518"/>
        <v/>
      </c>
      <c r="KP398" s="38" t="str">
        <f t="shared" si="519"/>
        <v/>
      </c>
      <c r="KX398" t="str">
        <f t="shared" si="520"/>
        <v/>
      </c>
      <c r="KY398" t="str">
        <f t="shared" si="521"/>
        <v/>
      </c>
      <c r="LB398" t="str">
        <f t="shared" si="522"/>
        <v/>
      </c>
      <c r="LD398" t="str">
        <f t="shared" si="523"/>
        <v/>
      </c>
      <c r="LE398" t="str">
        <f t="shared" si="524"/>
        <v/>
      </c>
      <c r="LO398" t="str">
        <f t="shared" si="525"/>
        <v/>
      </c>
    </row>
    <row r="399" spans="1:327" ht="16" x14ac:dyDescent="0.2">
      <c r="A399" t="e">
        <f t="shared" ca="1" si="451"/>
        <v>#N/A</v>
      </c>
      <c r="E399" s="27" t="str">
        <f t="shared" ca="1" si="452"/>
        <v>Apr</v>
      </c>
      <c r="F399" s="27" t="str">
        <f t="shared" ca="1" si="453"/>
        <v>Nov</v>
      </c>
      <c r="G399" s="28" t="str">
        <f t="shared" ca="1" si="454"/>
        <v/>
      </c>
      <c r="H399" t="str">
        <f t="shared" si="455"/>
        <v/>
      </c>
      <c r="I399" s="26">
        <f t="shared" ca="1" si="456"/>
        <v>82</v>
      </c>
      <c r="L399" s="31" t="str">
        <f t="shared" si="457"/>
        <v/>
      </c>
      <c r="O399" s="26">
        <f t="shared" ca="1" si="458"/>
        <v>22</v>
      </c>
      <c r="P399" s="26" t="str">
        <f t="shared" ca="1" si="459"/>
        <v>Yes</v>
      </c>
      <c r="Q399" s="26" t="str">
        <f t="shared" ca="1" si="459"/>
        <v>Yes</v>
      </c>
      <c r="R399" s="26" t="str">
        <f t="shared" ca="1" si="459"/>
        <v>Yes</v>
      </c>
      <c r="S399" s="26" t="str">
        <f t="shared" ca="1" si="460"/>
        <v>Hispanic</v>
      </c>
      <c r="T399" s="26" t="str">
        <f t="shared" ca="1" si="461"/>
        <v>No</v>
      </c>
      <c r="U399" s="26">
        <f t="shared" ca="1" si="462"/>
        <v>3729</v>
      </c>
      <c r="X399" s="26" t="str">
        <f t="shared" ca="1" si="463"/>
        <v>Yes</v>
      </c>
      <c r="Y399" s="26" t="str">
        <f t="shared" ca="1" si="463"/>
        <v>Yes</v>
      </c>
      <c r="Z399" s="26" t="str">
        <f t="shared" ca="1" si="463"/>
        <v>Yes</v>
      </c>
      <c r="AA399" s="26" t="str">
        <f t="shared" ca="1" si="463"/>
        <v>Yes</v>
      </c>
      <c r="AB399" s="26" t="str">
        <f t="shared" ca="1" si="464"/>
        <v>Yes</v>
      </c>
      <c r="AG399" s="26" t="str">
        <f t="shared" ca="1" si="465"/>
        <v>Yes</v>
      </c>
      <c r="AH399" s="26" t="str">
        <f t="shared" ca="1" si="465"/>
        <v>Yes</v>
      </c>
      <c r="AI399" s="26" t="str">
        <f t="shared" ca="1" si="465"/>
        <v>Yes</v>
      </c>
      <c r="AJ399" s="26" t="str">
        <f t="shared" ca="1" si="465"/>
        <v>Yes</v>
      </c>
      <c r="AK399" s="26" t="str">
        <f t="shared" ca="1" si="466"/>
        <v>No</v>
      </c>
      <c r="AL399" s="26" t="str">
        <f t="shared" ca="1" si="466"/>
        <v>No</v>
      </c>
      <c r="AM399" s="26">
        <f t="shared" ca="1" si="467"/>
        <v>9</v>
      </c>
      <c r="AN399" s="26">
        <f t="shared" ca="1" si="468"/>
        <v>2</v>
      </c>
      <c r="AT399" t="str">
        <f t="shared" ca="1" si="469"/>
        <v>Male</v>
      </c>
      <c r="AU399">
        <f t="shared" ca="1" si="470"/>
        <v>3684</v>
      </c>
      <c r="AV399">
        <f t="shared" ca="1" si="471"/>
        <v>1</v>
      </c>
      <c r="AW399">
        <f t="shared" ca="1" si="472"/>
        <v>22</v>
      </c>
      <c r="AX399">
        <f t="shared" ca="1" si="473"/>
        <v>5</v>
      </c>
      <c r="BB399" t="str">
        <f t="shared" ca="1" si="474"/>
        <v>Vaginal</v>
      </c>
      <c r="BC399" t="str">
        <f t="shared" ca="1" si="475"/>
        <v>No</v>
      </c>
      <c r="BD399" t="str">
        <f t="shared" ca="1" si="475"/>
        <v>Yes</v>
      </c>
      <c r="BG399" t="str">
        <f t="shared" ca="1" si="476"/>
        <v>No</v>
      </c>
      <c r="BH399">
        <f t="shared" ca="1" si="477"/>
        <v>38</v>
      </c>
      <c r="BI399">
        <f t="shared" ca="1" si="478"/>
        <v>-19</v>
      </c>
      <c r="BJ399">
        <f t="shared" ca="1" si="479"/>
        <v>0</v>
      </c>
      <c r="BK399" t="str">
        <f t="shared" si="480"/>
        <v/>
      </c>
      <c r="BL399" s="26" t="str">
        <f t="shared" ca="1" si="481"/>
        <v>NA</v>
      </c>
      <c r="BO399" s="26" t="str">
        <f t="shared" ca="1" si="482"/>
        <v>Yes</v>
      </c>
      <c r="CD399" s="26" t="str">
        <f t="shared" ca="1" si="483"/>
        <v>Yes</v>
      </c>
      <c r="CE399" s="26" t="str">
        <f t="shared" ca="1" si="484"/>
        <v>MIST</v>
      </c>
      <c r="CI399" s="31" t="str">
        <f t="shared" si="485"/>
        <v/>
      </c>
      <c r="CJ399" s="26" t="str">
        <f t="shared" ca="1" si="486"/>
        <v>NICU</v>
      </c>
      <c r="CK399" s="26" t="str">
        <f t="shared" ca="1" si="487"/>
        <v>Yes</v>
      </c>
      <c r="DN399" s="26" t="str">
        <f t="shared" ca="1" si="488"/>
        <v>No</v>
      </c>
      <c r="DV399" t="str">
        <f t="shared" si="489"/>
        <v/>
      </c>
      <c r="DZ399" t="str">
        <f t="shared" si="490"/>
        <v/>
      </c>
      <c r="EA399" t="str">
        <f t="shared" si="491"/>
        <v/>
      </c>
      <c r="EB399" t="str">
        <f t="shared" si="492"/>
        <v/>
      </c>
      <c r="EC399" t="str">
        <f t="shared" si="493"/>
        <v/>
      </c>
      <c r="ED399" t="str">
        <f t="shared" si="494"/>
        <v/>
      </c>
      <c r="EE399" s="34" t="str">
        <f t="shared" si="495"/>
        <v/>
      </c>
      <c r="ER399" s="32" t="str">
        <f t="shared" si="496"/>
        <v/>
      </c>
      <c r="FA399" s="31" t="str">
        <f t="shared" si="497"/>
        <v/>
      </c>
      <c r="FM399" s="31" t="str">
        <f t="shared" si="498"/>
        <v/>
      </c>
      <c r="FQ399" s="26" t="s">
        <v>350</v>
      </c>
      <c r="FR399" s="39" t="str">
        <f t="shared" ca="1" si="499"/>
        <v>GNB</v>
      </c>
      <c r="GO399" t="str">
        <f t="shared" ca="1" si="500"/>
        <v/>
      </c>
      <c r="GP399" t="str">
        <f t="shared" si="501"/>
        <v/>
      </c>
      <c r="GS399" t="str">
        <f t="shared" ca="1" si="502"/>
        <v/>
      </c>
      <c r="GY399" t="str">
        <f t="shared" ca="1" si="503"/>
        <v/>
      </c>
      <c r="GZ399" t="str">
        <f t="shared" si="504"/>
        <v/>
      </c>
      <c r="HF399" t="str">
        <f t="shared" ca="1" si="505"/>
        <v/>
      </c>
      <c r="HG399" s="31" t="str">
        <f t="shared" si="506"/>
        <v/>
      </c>
      <c r="HM399" t="str">
        <f t="shared" ca="1" si="507"/>
        <v/>
      </c>
      <c r="HN399" t="str">
        <f t="shared" si="508"/>
        <v/>
      </c>
      <c r="HT399" t="str">
        <f t="shared" ca="1" si="509"/>
        <v/>
      </c>
      <c r="HU399" t="str">
        <f t="shared" si="510"/>
        <v/>
      </c>
      <c r="IA399" s="37" t="str">
        <f t="shared" ca="1" si="511"/>
        <v/>
      </c>
      <c r="IB399" t="str">
        <f t="shared" si="512"/>
        <v/>
      </c>
      <c r="IH399" s="37" t="str">
        <f t="shared" ca="1" si="513"/>
        <v/>
      </c>
      <c r="II399" t="str">
        <f t="shared" si="514"/>
        <v/>
      </c>
      <c r="JT399" s="26" t="str">
        <f t="shared" si="515"/>
        <v/>
      </c>
      <c r="JV399" t="str">
        <f t="shared" si="516"/>
        <v/>
      </c>
      <c r="KK399" t="str">
        <f t="shared" si="517"/>
        <v/>
      </c>
      <c r="KM399" s="31" t="str">
        <f t="shared" si="518"/>
        <v/>
      </c>
      <c r="KP399" s="38" t="str">
        <f t="shared" si="519"/>
        <v/>
      </c>
      <c r="KX399" t="str">
        <f t="shared" si="520"/>
        <v/>
      </c>
      <c r="KY399" t="str">
        <f t="shared" si="521"/>
        <v/>
      </c>
      <c r="LB399" t="str">
        <f t="shared" si="522"/>
        <v/>
      </c>
      <c r="LD399" t="str">
        <f t="shared" si="523"/>
        <v/>
      </c>
      <c r="LE399" t="str">
        <f t="shared" si="524"/>
        <v/>
      </c>
      <c r="LO399" t="str">
        <f t="shared" si="525"/>
        <v/>
      </c>
    </row>
    <row r="400" spans="1:327" ht="16" x14ac:dyDescent="0.2">
      <c r="A400" t="e">
        <f t="shared" ca="1" si="451"/>
        <v>#N/A</v>
      </c>
      <c r="E400" s="27" t="str">
        <f t="shared" ca="1" si="452"/>
        <v>Nov</v>
      </c>
      <c r="F400" s="27" t="str">
        <f t="shared" ca="1" si="453"/>
        <v>Jan</v>
      </c>
      <c r="G400" s="28" t="str">
        <f t="shared" ca="1" si="454"/>
        <v/>
      </c>
      <c r="H400" t="str">
        <f t="shared" si="455"/>
        <v/>
      </c>
      <c r="I400" s="26">
        <f t="shared" ca="1" si="456"/>
        <v>96</v>
      </c>
      <c r="L400" s="31" t="str">
        <f t="shared" si="457"/>
        <v/>
      </c>
      <c r="O400" s="26">
        <f t="shared" ca="1" si="458"/>
        <v>20</v>
      </c>
      <c r="P400" s="26" t="str">
        <f t="shared" ca="1" si="459"/>
        <v>No</v>
      </c>
      <c r="Q400" s="26" t="str">
        <f t="shared" ca="1" si="459"/>
        <v>No</v>
      </c>
      <c r="R400" s="26" t="str">
        <f t="shared" ca="1" si="459"/>
        <v>No</v>
      </c>
      <c r="S400" s="26" t="str">
        <f t="shared" ca="1" si="460"/>
        <v>Eskimo</v>
      </c>
      <c r="T400" s="26" t="str">
        <f t="shared" ca="1" si="461"/>
        <v>No</v>
      </c>
      <c r="U400" s="26">
        <f t="shared" ca="1" si="462"/>
        <v>3564</v>
      </c>
      <c r="X400" s="26" t="str">
        <f t="shared" ca="1" si="463"/>
        <v>Yes</v>
      </c>
      <c r="Y400" s="26" t="str">
        <f t="shared" ca="1" si="463"/>
        <v>No</v>
      </c>
      <c r="Z400" s="26" t="str">
        <f t="shared" ca="1" si="463"/>
        <v>Yes</v>
      </c>
      <c r="AA400" s="26" t="str">
        <f t="shared" ca="1" si="463"/>
        <v>No</v>
      </c>
      <c r="AB400" s="26" t="str">
        <f t="shared" ca="1" si="464"/>
        <v>No</v>
      </c>
      <c r="AG400" s="26" t="str">
        <f t="shared" ca="1" si="465"/>
        <v>Yes</v>
      </c>
      <c r="AH400" s="26" t="str">
        <f t="shared" ca="1" si="465"/>
        <v>Yes</v>
      </c>
      <c r="AI400" s="26" t="str">
        <f t="shared" ca="1" si="465"/>
        <v>No</v>
      </c>
      <c r="AJ400" s="26" t="str">
        <f t="shared" ca="1" si="465"/>
        <v>No</v>
      </c>
      <c r="AK400" s="26" t="str">
        <f t="shared" ca="1" si="466"/>
        <v>Yes</v>
      </c>
      <c r="AL400" s="26" t="str">
        <f t="shared" ca="1" si="466"/>
        <v>No</v>
      </c>
      <c r="AM400" s="26">
        <f t="shared" ca="1" si="467"/>
        <v>2</v>
      </c>
      <c r="AN400" s="26">
        <f t="shared" ca="1" si="468"/>
        <v>2</v>
      </c>
      <c r="AT400" t="str">
        <f t="shared" ca="1" si="469"/>
        <v>Male</v>
      </c>
      <c r="AU400">
        <f t="shared" ca="1" si="470"/>
        <v>3025</v>
      </c>
      <c r="AV400">
        <f t="shared" ca="1" si="471"/>
        <v>-1</v>
      </c>
      <c r="AW400">
        <f t="shared" ca="1" si="472"/>
        <v>26</v>
      </c>
      <c r="AX400">
        <f t="shared" ca="1" si="473"/>
        <v>6</v>
      </c>
      <c r="BB400" t="str">
        <f t="shared" ca="1" si="474"/>
        <v>EMLUCS</v>
      </c>
      <c r="BC400" t="str">
        <f t="shared" ca="1" si="475"/>
        <v>No</v>
      </c>
      <c r="BD400" t="str">
        <f t="shared" ca="1" si="475"/>
        <v>No</v>
      </c>
      <c r="BG400" t="str">
        <f t="shared" ca="1" si="476"/>
        <v>No</v>
      </c>
      <c r="BH400">
        <f t="shared" ca="1" si="477"/>
        <v>38</v>
      </c>
      <c r="BI400">
        <f t="shared" ca="1" si="478"/>
        <v>-14</v>
      </c>
      <c r="BJ400">
        <f t="shared" ca="1" si="479"/>
        <v>9</v>
      </c>
      <c r="BK400" t="str">
        <f t="shared" si="480"/>
        <v/>
      </c>
      <c r="BL400" s="26">
        <f t="shared" ca="1" si="481"/>
        <v>11</v>
      </c>
      <c r="BO400" s="26" t="str">
        <f t="shared" ca="1" si="482"/>
        <v>Yes</v>
      </c>
      <c r="CD400" s="26" t="str">
        <f t="shared" ca="1" si="483"/>
        <v>Yes</v>
      </c>
      <c r="CE400" s="26" t="str">
        <f t="shared" ca="1" si="484"/>
        <v>LMA</v>
      </c>
      <c r="CI400" s="31" t="str">
        <f t="shared" si="485"/>
        <v/>
      </c>
      <c r="CJ400" s="26" t="str">
        <f t="shared" ca="1" si="486"/>
        <v>OT</v>
      </c>
      <c r="CK400" s="26" t="str">
        <f t="shared" ca="1" si="487"/>
        <v>No</v>
      </c>
      <c r="DN400" s="26" t="str">
        <f t="shared" ca="1" si="488"/>
        <v>No</v>
      </c>
      <c r="DV400" t="str">
        <f t="shared" si="489"/>
        <v/>
      </c>
      <c r="DZ400" t="str">
        <f t="shared" si="490"/>
        <v/>
      </c>
      <c r="EA400" t="str">
        <f t="shared" si="491"/>
        <v/>
      </c>
      <c r="EB400" t="str">
        <f t="shared" si="492"/>
        <v/>
      </c>
      <c r="EC400" t="str">
        <f t="shared" si="493"/>
        <v/>
      </c>
      <c r="ED400" t="str">
        <f t="shared" si="494"/>
        <v/>
      </c>
      <c r="EE400" s="34" t="str">
        <f t="shared" si="495"/>
        <v/>
      </c>
      <c r="ER400" s="32" t="str">
        <f t="shared" si="496"/>
        <v/>
      </c>
      <c r="FA400" s="31" t="str">
        <f t="shared" si="497"/>
        <v/>
      </c>
      <c r="FM400" s="31" t="str">
        <f t="shared" si="498"/>
        <v/>
      </c>
      <c r="FQ400" s="26" t="s">
        <v>350</v>
      </c>
      <c r="FR400" s="39" t="str">
        <f t="shared" ca="1" si="499"/>
        <v>CONS</v>
      </c>
      <c r="GO400" t="str">
        <f t="shared" ca="1" si="500"/>
        <v/>
      </c>
      <c r="GP400" t="str">
        <f t="shared" si="501"/>
        <v/>
      </c>
      <c r="GS400" t="str">
        <f t="shared" ca="1" si="502"/>
        <v/>
      </c>
      <c r="GY400" t="str">
        <f t="shared" ca="1" si="503"/>
        <v/>
      </c>
      <c r="GZ400" t="str">
        <f t="shared" si="504"/>
        <v/>
      </c>
      <c r="HF400" t="str">
        <f t="shared" ca="1" si="505"/>
        <v/>
      </c>
      <c r="HG400" s="31" t="str">
        <f t="shared" si="506"/>
        <v/>
      </c>
      <c r="HM400" t="str">
        <f t="shared" ca="1" si="507"/>
        <v/>
      </c>
      <c r="HN400" t="str">
        <f t="shared" si="508"/>
        <v/>
      </c>
      <c r="HT400" t="str">
        <f t="shared" ca="1" si="509"/>
        <v/>
      </c>
      <c r="HU400" t="str">
        <f t="shared" si="510"/>
        <v/>
      </c>
      <c r="IA400" s="37" t="str">
        <f t="shared" ca="1" si="511"/>
        <v/>
      </c>
      <c r="IB400" t="str">
        <f t="shared" si="512"/>
        <v/>
      </c>
      <c r="IH400" s="37" t="str">
        <f t="shared" ca="1" si="513"/>
        <v/>
      </c>
      <c r="II400" t="str">
        <f t="shared" si="514"/>
        <v/>
      </c>
      <c r="JT400" s="26" t="str">
        <f t="shared" si="515"/>
        <v/>
      </c>
      <c r="JV400" t="str">
        <f t="shared" si="516"/>
        <v/>
      </c>
      <c r="KK400" t="str">
        <f t="shared" si="517"/>
        <v/>
      </c>
      <c r="KM400" s="31" t="str">
        <f t="shared" si="518"/>
        <v/>
      </c>
      <c r="KP400" s="38" t="str">
        <f t="shared" si="519"/>
        <v/>
      </c>
      <c r="KX400" t="str">
        <f t="shared" si="520"/>
        <v/>
      </c>
      <c r="KY400" t="str">
        <f t="shared" si="521"/>
        <v/>
      </c>
      <c r="LB400" t="str">
        <f t="shared" si="522"/>
        <v/>
      </c>
      <c r="LD400" t="str">
        <f t="shared" si="523"/>
        <v/>
      </c>
      <c r="LE400" t="str">
        <f t="shared" si="524"/>
        <v/>
      </c>
      <c r="LO400" t="str">
        <f t="shared" si="525"/>
        <v/>
      </c>
    </row>
    <row r="401" spans="1:327" ht="16" x14ac:dyDescent="0.2">
      <c r="A401" t="e">
        <f t="shared" ca="1" si="451"/>
        <v>#N/A</v>
      </c>
      <c r="E401" s="27" t="str">
        <f t="shared" ca="1" si="452"/>
        <v>Feb</v>
      </c>
      <c r="F401" s="27" t="str">
        <f t="shared" ca="1" si="453"/>
        <v>Nov</v>
      </c>
      <c r="G401" s="28" t="str">
        <f t="shared" ca="1" si="454"/>
        <v/>
      </c>
      <c r="H401" t="str">
        <f t="shared" si="455"/>
        <v/>
      </c>
      <c r="I401" s="26">
        <f t="shared" ca="1" si="456"/>
        <v>12</v>
      </c>
      <c r="L401" s="31" t="str">
        <f t="shared" si="457"/>
        <v/>
      </c>
      <c r="O401" s="26">
        <f t="shared" ca="1" si="458"/>
        <v>35</v>
      </c>
      <c r="P401" s="26" t="str">
        <f t="shared" ca="1" si="459"/>
        <v>Yes</v>
      </c>
      <c r="Q401" s="26" t="str">
        <f t="shared" ca="1" si="459"/>
        <v>Yes</v>
      </c>
      <c r="R401" s="26" t="str">
        <f t="shared" ca="1" si="459"/>
        <v>Yes</v>
      </c>
      <c r="S401" s="26" t="str">
        <f t="shared" ca="1" si="460"/>
        <v>African</v>
      </c>
      <c r="T401" s="26" t="str">
        <f t="shared" ca="1" si="461"/>
        <v>No</v>
      </c>
      <c r="U401" s="26">
        <f t="shared" ca="1" si="462"/>
        <v>3365</v>
      </c>
      <c r="X401" s="26" t="str">
        <f t="shared" ca="1" si="463"/>
        <v>No</v>
      </c>
      <c r="Y401" s="26" t="str">
        <f t="shared" ca="1" si="463"/>
        <v>No</v>
      </c>
      <c r="Z401" s="26" t="str">
        <f t="shared" ca="1" si="463"/>
        <v>Yes</v>
      </c>
      <c r="AA401" s="26" t="str">
        <f t="shared" ca="1" si="463"/>
        <v>No</v>
      </c>
      <c r="AB401" s="26" t="str">
        <f t="shared" ca="1" si="464"/>
        <v>Yes</v>
      </c>
      <c r="AG401" s="26" t="str">
        <f t="shared" ca="1" si="465"/>
        <v>Yes</v>
      </c>
      <c r="AH401" s="26" t="str">
        <f t="shared" ca="1" si="465"/>
        <v>No</v>
      </c>
      <c r="AI401" s="26" t="str">
        <f t="shared" ca="1" si="465"/>
        <v>No</v>
      </c>
      <c r="AJ401" s="26" t="str">
        <f t="shared" ca="1" si="465"/>
        <v>No</v>
      </c>
      <c r="AK401" s="26" t="str">
        <f t="shared" ca="1" si="466"/>
        <v>No</v>
      </c>
      <c r="AL401" s="26" t="str">
        <f t="shared" ca="1" si="466"/>
        <v>No</v>
      </c>
      <c r="AM401" s="26">
        <f t="shared" ca="1" si="467"/>
        <v>10</v>
      </c>
      <c r="AN401" s="26">
        <f t="shared" ca="1" si="468"/>
        <v>2</v>
      </c>
      <c r="AT401" t="str">
        <f t="shared" ca="1" si="469"/>
        <v>Male</v>
      </c>
      <c r="AU401">
        <f t="shared" ca="1" si="470"/>
        <v>3690</v>
      </c>
      <c r="AV401">
        <f t="shared" ca="1" si="471"/>
        <v>-3</v>
      </c>
      <c r="AW401">
        <f t="shared" ca="1" si="472"/>
        <v>29</v>
      </c>
      <c r="AX401">
        <f t="shared" ca="1" si="473"/>
        <v>4</v>
      </c>
      <c r="BB401" t="str">
        <f t="shared" ca="1" si="474"/>
        <v>Vaginal</v>
      </c>
      <c r="BC401" t="str">
        <f t="shared" ca="1" si="475"/>
        <v>No</v>
      </c>
      <c r="BD401" t="str">
        <f t="shared" ca="1" si="475"/>
        <v>Yes</v>
      </c>
      <c r="BG401" t="str">
        <f t="shared" ca="1" si="476"/>
        <v>Yes</v>
      </c>
      <c r="BH401">
        <f t="shared" ca="1" si="477"/>
        <v>34</v>
      </c>
      <c r="BI401">
        <f t="shared" ca="1" si="478"/>
        <v>-17</v>
      </c>
      <c r="BJ401">
        <f t="shared" ca="1" si="479"/>
        <v>20</v>
      </c>
      <c r="BK401" t="str">
        <f t="shared" si="480"/>
        <v/>
      </c>
      <c r="BL401" s="26">
        <f t="shared" ca="1" si="481"/>
        <v>22</v>
      </c>
      <c r="BO401" s="26" t="str">
        <f t="shared" ca="1" si="482"/>
        <v>Yes</v>
      </c>
      <c r="CD401" s="26" t="str">
        <f t="shared" ca="1" si="483"/>
        <v>Yes</v>
      </c>
      <c r="CE401" s="26" t="str">
        <f t="shared" ca="1" si="484"/>
        <v>ETT</v>
      </c>
      <c r="CI401" s="31" t="str">
        <f t="shared" si="485"/>
        <v/>
      </c>
      <c r="CJ401" s="26" t="str">
        <f t="shared" ca="1" si="486"/>
        <v>OT</v>
      </c>
      <c r="CK401" s="26" t="str">
        <f t="shared" ca="1" si="487"/>
        <v>Yes</v>
      </c>
      <c r="DN401" s="26" t="str">
        <f t="shared" ca="1" si="488"/>
        <v>Yes</v>
      </c>
      <c r="DV401" t="str">
        <f t="shared" si="489"/>
        <v/>
      </c>
      <c r="DZ401" t="str">
        <f t="shared" si="490"/>
        <v/>
      </c>
      <c r="EA401" t="str">
        <f t="shared" si="491"/>
        <v/>
      </c>
      <c r="EB401" t="str">
        <f t="shared" si="492"/>
        <v/>
      </c>
      <c r="EC401" t="str">
        <f t="shared" si="493"/>
        <v/>
      </c>
      <c r="ED401" t="str">
        <f t="shared" si="494"/>
        <v/>
      </c>
      <c r="EE401" s="34" t="str">
        <f t="shared" si="495"/>
        <v/>
      </c>
      <c r="ER401" s="32" t="str">
        <f t="shared" si="496"/>
        <v/>
      </c>
      <c r="FA401" s="31" t="str">
        <f t="shared" si="497"/>
        <v/>
      </c>
      <c r="FM401" s="31" t="str">
        <f t="shared" si="498"/>
        <v/>
      </c>
      <c r="FQ401" s="26" t="s">
        <v>349</v>
      </c>
      <c r="FR401" s="39" t="str">
        <f t="shared" ca="1" si="499"/>
        <v>NA</v>
      </c>
      <c r="GO401" t="str">
        <f t="shared" ca="1" si="500"/>
        <v/>
      </c>
      <c r="GP401" t="str">
        <f t="shared" si="501"/>
        <v/>
      </c>
      <c r="GS401" t="str">
        <f t="shared" ca="1" si="502"/>
        <v/>
      </c>
      <c r="GY401" t="str">
        <f t="shared" ca="1" si="503"/>
        <v/>
      </c>
      <c r="GZ401" t="str">
        <f t="shared" si="504"/>
        <v/>
      </c>
      <c r="HF401" t="str">
        <f t="shared" ca="1" si="505"/>
        <v/>
      </c>
      <c r="HG401" s="31" t="str">
        <f t="shared" si="506"/>
        <v/>
      </c>
      <c r="HM401" t="str">
        <f t="shared" ca="1" si="507"/>
        <v/>
      </c>
      <c r="HN401" t="str">
        <f t="shared" si="508"/>
        <v/>
      </c>
      <c r="HT401" t="str">
        <f t="shared" ca="1" si="509"/>
        <v/>
      </c>
      <c r="HU401" t="str">
        <f t="shared" si="510"/>
        <v/>
      </c>
      <c r="IA401" s="37" t="str">
        <f t="shared" ca="1" si="511"/>
        <v/>
      </c>
      <c r="IB401" t="str">
        <f t="shared" si="512"/>
        <v/>
      </c>
      <c r="IH401" s="37" t="str">
        <f t="shared" ca="1" si="513"/>
        <v/>
      </c>
      <c r="II401" t="str">
        <f t="shared" si="514"/>
        <v/>
      </c>
      <c r="JT401" s="26" t="str">
        <f t="shared" si="515"/>
        <v/>
      </c>
      <c r="JV401" t="str">
        <f t="shared" si="516"/>
        <v/>
      </c>
      <c r="KK401" t="str">
        <f t="shared" si="517"/>
        <v/>
      </c>
      <c r="KM401" s="31" t="str">
        <f t="shared" si="518"/>
        <v/>
      </c>
      <c r="KP401" s="38" t="str">
        <f t="shared" si="519"/>
        <v/>
      </c>
      <c r="KX401" t="str">
        <f t="shared" si="520"/>
        <v/>
      </c>
      <c r="KY401" t="str">
        <f t="shared" si="521"/>
        <v/>
      </c>
      <c r="LB401" t="str">
        <f t="shared" si="522"/>
        <v/>
      </c>
      <c r="LD401" t="str">
        <f t="shared" si="523"/>
        <v/>
      </c>
      <c r="LE401" t="str">
        <f t="shared" si="524"/>
        <v/>
      </c>
      <c r="LO401" t="str">
        <f t="shared" si="525"/>
        <v/>
      </c>
    </row>
    <row r="402" spans="1:327" ht="16" x14ac:dyDescent="0.2">
      <c r="A402" t="e">
        <f t="shared" ca="1" si="451"/>
        <v>#N/A</v>
      </c>
      <c r="E402" s="27" t="str">
        <f t="shared" ca="1" si="452"/>
        <v>Feb</v>
      </c>
      <c r="F402" s="27" t="str">
        <f t="shared" ca="1" si="453"/>
        <v>Nov</v>
      </c>
      <c r="G402" s="28" t="str">
        <f t="shared" ca="1" si="454"/>
        <v/>
      </c>
      <c r="H402" t="str">
        <f t="shared" si="455"/>
        <v/>
      </c>
      <c r="I402" s="26">
        <f t="shared" ca="1" si="456"/>
        <v>75</v>
      </c>
      <c r="L402" s="31" t="str">
        <f t="shared" si="457"/>
        <v/>
      </c>
      <c r="O402" s="26">
        <f t="shared" ca="1" si="458"/>
        <v>35</v>
      </c>
      <c r="P402" s="26" t="str">
        <f t="shared" ca="1" si="459"/>
        <v>No</v>
      </c>
      <c r="Q402" s="26" t="str">
        <f t="shared" ca="1" si="459"/>
        <v>No</v>
      </c>
      <c r="R402" s="26" t="str">
        <f t="shared" ca="1" si="459"/>
        <v>Yes</v>
      </c>
      <c r="S402" s="26" t="str">
        <f t="shared" ca="1" si="460"/>
        <v>African</v>
      </c>
      <c r="T402" s="26" t="str">
        <f t="shared" ca="1" si="461"/>
        <v>Yes</v>
      </c>
      <c r="U402" s="26">
        <f t="shared" ca="1" si="462"/>
        <v>3130</v>
      </c>
      <c r="X402" s="26" t="str">
        <f t="shared" ca="1" si="463"/>
        <v>Yes</v>
      </c>
      <c r="Y402" s="26" t="str">
        <f t="shared" ca="1" si="463"/>
        <v>No</v>
      </c>
      <c r="Z402" s="26" t="str">
        <f t="shared" ca="1" si="463"/>
        <v>No</v>
      </c>
      <c r="AA402" s="26" t="str">
        <f t="shared" ca="1" si="463"/>
        <v>Yes</v>
      </c>
      <c r="AB402" s="26" t="str">
        <f t="shared" ca="1" si="464"/>
        <v>Yes</v>
      </c>
      <c r="AG402" s="26" t="str">
        <f t="shared" ca="1" si="465"/>
        <v>No</v>
      </c>
      <c r="AH402" s="26" t="str">
        <f t="shared" ca="1" si="465"/>
        <v>No</v>
      </c>
      <c r="AI402" s="26" t="str">
        <f t="shared" ca="1" si="465"/>
        <v>Yes</v>
      </c>
      <c r="AJ402" s="26" t="str">
        <f t="shared" ca="1" si="465"/>
        <v>Yes</v>
      </c>
      <c r="AK402" s="26" t="str">
        <f t="shared" ca="1" si="466"/>
        <v>No</v>
      </c>
      <c r="AL402" s="26" t="str">
        <f t="shared" ca="1" si="466"/>
        <v>No</v>
      </c>
      <c r="AM402" s="26">
        <f t="shared" ca="1" si="467"/>
        <v>2</v>
      </c>
      <c r="AN402" s="26">
        <f t="shared" ca="1" si="468"/>
        <v>3</v>
      </c>
      <c r="AT402" t="str">
        <f t="shared" ca="1" si="469"/>
        <v>Male</v>
      </c>
      <c r="AU402">
        <f t="shared" ca="1" si="470"/>
        <v>3648</v>
      </c>
      <c r="AV402">
        <f t="shared" ca="1" si="471"/>
        <v>2</v>
      </c>
      <c r="AW402">
        <f t="shared" ca="1" si="472"/>
        <v>22</v>
      </c>
      <c r="AX402">
        <f t="shared" ca="1" si="473"/>
        <v>6</v>
      </c>
      <c r="BB402" t="str">
        <f t="shared" ca="1" si="474"/>
        <v>INSTRUMENTAL</v>
      </c>
      <c r="BC402" t="str">
        <f t="shared" ca="1" si="475"/>
        <v>Yes</v>
      </c>
      <c r="BD402" t="str">
        <f t="shared" ca="1" si="475"/>
        <v>Yes</v>
      </c>
      <c r="BG402" t="str">
        <f t="shared" ca="1" si="476"/>
        <v>No</v>
      </c>
      <c r="BH402">
        <f t="shared" ca="1" si="477"/>
        <v>35</v>
      </c>
      <c r="BI402">
        <f t="shared" ca="1" si="478"/>
        <v>-2</v>
      </c>
      <c r="BJ402">
        <f t="shared" ca="1" si="479"/>
        <v>10</v>
      </c>
      <c r="BK402" t="str">
        <f t="shared" si="480"/>
        <v/>
      </c>
      <c r="BL402" s="26">
        <f t="shared" ca="1" si="481"/>
        <v>12</v>
      </c>
      <c r="BO402" s="26" t="str">
        <f t="shared" ca="1" si="482"/>
        <v>Yes</v>
      </c>
      <c r="CD402" s="26" t="str">
        <f t="shared" ca="1" si="483"/>
        <v>Yes</v>
      </c>
      <c r="CE402" s="26" t="str">
        <f t="shared" ca="1" si="484"/>
        <v>ETT</v>
      </c>
      <c r="CI402" s="31" t="str">
        <f t="shared" si="485"/>
        <v/>
      </c>
      <c r="CJ402" s="26" t="str">
        <f t="shared" ca="1" si="486"/>
        <v>OT</v>
      </c>
      <c r="CK402" s="26" t="str">
        <f t="shared" ca="1" si="487"/>
        <v>Yes</v>
      </c>
      <c r="DN402" s="26" t="str">
        <f t="shared" ca="1" si="488"/>
        <v>Yes</v>
      </c>
      <c r="DV402" t="str">
        <f t="shared" si="489"/>
        <v/>
      </c>
      <c r="DZ402" t="str">
        <f t="shared" si="490"/>
        <v/>
      </c>
      <c r="EA402" t="str">
        <f t="shared" si="491"/>
        <v/>
      </c>
      <c r="EB402" t="str">
        <f t="shared" si="492"/>
        <v/>
      </c>
      <c r="EC402" t="str">
        <f t="shared" si="493"/>
        <v/>
      </c>
      <c r="ED402" t="str">
        <f t="shared" si="494"/>
        <v/>
      </c>
      <c r="EE402" s="34" t="str">
        <f t="shared" si="495"/>
        <v/>
      </c>
      <c r="ER402" s="32" t="str">
        <f t="shared" si="496"/>
        <v/>
      </c>
      <c r="FA402" s="31" t="str">
        <f t="shared" si="497"/>
        <v/>
      </c>
      <c r="FM402" s="31" t="str">
        <f t="shared" si="498"/>
        <v/>
      </c>
      <c r="FQ402" s="26" t="s">
        <v>349</v>
      </c>
      <c r="FR402" s="39" t="str">
        <f t="shared" ca="1" si="499"/>
        <v>NA</v>
      </c>
      <c r="GO402" t="str">
        <f t="shared" ca="1" si="500"/>
        <v/>
      </c>
      <c r="GP402" t="str">
        <f t="shared" si="501"/>
        <v/>
      </c>
      <c r="GS402" t="str">
        <f t="shared" ca="1" si="502"/>
        <v/>
      </c>
      <c r="GY402" t="str">
        <f t="shared" ca="1" si="503"/>
        <v/>
      </c>
      <c r="GZ402" t="str">
        <f t="shared" si="504"/>
        <v/>
      </c>
      <c r="HF402" t="str">
        <f t="shared" ca="1" si="505"/>
        <v/>
      </c>
      <c r="HG402" s="31" t="str">
        <f t="shared" si="506"/>
        <v/>
      </c>
      <c r="HM402" t="str">
        <f t="shared" ca="1" si="507"/>
        <v/>
      </c>
      <c r="HN402" t="str">
        <f t="shared" si="508"/>
        <v/>
      </c>
      <c r="HT402" t="str">
        <f t="shared" ca="1" si="509"/>
        <v/>
      </c>
      <c r="HU402" t="str">
        <f t="shared" si="510"/>
        <v/>
      </c>
      <c r="IA402" s="37" t="str">
        <f t="shared" ca="1" si="511"/>
        <v/>
      </c>
      <c r="IB402" t="str">
        <f t="shared" si="512"/>
        <v/>
      </c>
      <c r="IH402" s="37" t="str">
        <f t="shared" ca="1" si="513"/>
        <v/>
      </c>
      <c r="II402" t="str">
        <f t="shared" si="514"/>
        <v/>
      </c>
      <c r="JT402" s="26" t="str">
        <f t="shared" si="515"/>
        <v/>
      </c>
      <c r="JV402" t="str">
        <f t="shared" si="516"/>
        <v/>
      </c>
      <c r="KK402" t="str">
        <f t="shared" si="517"/>
        <v/>
      </c>
      <c r="KM402" s="31" t="str">
        <f t="shared" si="518"/>
        <v/>
      </c>
      <c r="KP402" s="38" t="str">
        <f t="shared" si="519"/>
        <v/>
      </c>
      <c r="KX402" t="str">
        <f t="shared" si="520"/>
        <v/>
      </c>
      <c r="KY402" t="str">
        <f t="shared" si="521"/>
        <v/>
      </c>
      <c r="LB402" t="str">
        <f t="shared" si="522"/>
        <v/>
      </c>
      <c r="LD402" t="str">
        <f t="shared" si="523"/>
        <v/>
      </c>
      <c r="LE402" t="str">
        <f t="shared" si="524"/>
        <v/>
      </c>
      <c r="LO402" t="str">
        <f t="shared" si="525"/>
        <v/>
      </c>
    </row>
    <row r="403" spans="1:327" ht="16" x14ac:dyDescent="0.2">
      <c r="A403" t="e">
        <f t="shared" ca="1" si="451"/>
        <v>#N/A</v>
      </c>
      <c r="E403" s="27" t="str">
        <f t="shared" ca="1" si="452"/>
        <v>May</v>
      </c>
      <c r="F403" s="27" t="str">
        <f t="shared" ca="1" si="453"/>
        <v>Jan</v>
      </c>
      <c r="G403" s="28" t="str">
        <f t="shared" ca="1" si="454"/>
        <v/>
      </c>
      <c r="H403" t="str">
        <f t="shared" si="455"/>
        <v/>
      </c>
      <c r="I403" s="26">
        <f t="shared" ca="1" si="456"/>
        <v>19</v>
      </c>
      <c r="L403" s="31" t="str">
        <f t="shared" si="457"/>
        <v/>
      </c>
      <c r="O403" s="26">
        <f t="shared" ca="1" si="458"/>
        <v>40</v>
      </c>
      <c r="P403" s="26" t="str">
        <f t="shared" ca="1" si="459"/>
        <v>Yes</v>
      </c>
      <c r="Q403" s="26" t="str">
        <f t="shared" ca="1" si="459"/>
        <v>No</v>
      </c>
      <c r="R403" s="26" t="str">
        <f t="shared" ca="1" si="459"/>
        <v>No</v>
      </c>
      <c r="S403" s="26" t="str">
        <f t="shared" ca="1" si="460"/>
        <v>Eskimo</v>
      </c>
      <c r="T403" s="26" t="str">
        <f t="shared" ca="1" si="461"/>
        <v>No</v>
      </c>
      <c r="U403" s="26">
        <f t="shared" ca="1" si="462"/>
        <v>3359</v>
      </c>
      <c r="X403" s="26" t="str">
        <f t="shared" ca="1" si="463"/>
        <v>No</v>
      </c>
      <c r="Y403" s="26" t="str">
        <f t="shared" ca="1" si="463"/>
        <v>Yes</v>
      </c>
      <c r="Z403" s="26" t="str">
        <f t="shared" ca="1" si="463"/>
        <v>No</v>
      </c>
      <c r="AA403" s="26" t="str">
        <f t="shared" ca="1" si="463"/>
        <v>No</v>
      </c>
      <c r="AB403" s="26" t="str">
        <f t="shared" ca="1" si="464"/>
        <v>Yes</v>
      </c>
      <c r="AG403" s="26" t="str">
        <f t="shared" ca="1" si="465"/>
        <v>No</v>
      </c>
      <c r="AH403" s="26" t="str">
        <f t="shared" ca="1" si="465"/>
        <v>Yes</v>
      </c>
      <c r="AI403" s="26" t="str">
        <f t="shared" ca="1" si="465"/>
        <v>Yes</v>
      </c>
      <c r="AJ403" s="26" t="str">
        <f t="shared" ca="1" si="465"/>
        <v>Yes</v>
      </c>
      <c r="AK403" s="26" t="str">
        <f t="shared" ca="1" si="466"/>
        <v>No</v>
      </c>
      <c r="AL403" s="26" t="str">
        <f t="shared" ca="1" si="466"/>
        <v>No</v>
      </c>
      <c r="AM403" s="26">
        <f t="shared" ca="1" si="467"/>
        <v>4</v>
      </c>
      <c r="AN403" s="26">
        <f t="shared" ca="1" si="468"/>
        <v>2</v>
      </c>
      <c r="AT403" t="str">
        <f t="shared" ca="1" si="469"/>
        <v>Female</v>
      </c>
      <c r="AU403">
        <f t="shared" ca="1" si="470"/>
        <v>1897</v>
      </c>
      <c r="AV403">
        <f t="shared" ca="1" si="471"/>
        <v>0</v>
      </c>
      <c r="AW403">
        <f t="shared" ca="1" si="472"/>
        <v>28</v>
      </c>
      <c r="AX403">
        <f t="shared" ca="1" si="473"/>
        <v>2</v>
      </c>
      <c r="BB403" t="str">
        <f t="shared" ca="1" si="474"/>
        <v>EMLUCS</v>
      </c>
      <c r="BC403" t="str">
        <f t="shared" ca="1" si="475"/>
        <v>No</v>
      </c>
      <c r="BD403" t="str">
        <f t="shared" ca="1" si="475"/>
        <v>No</v>
      </c>
      <c r="BG403" t="str">
        <f t="shared" ca="1" si="476"/>
        <v>No</v>
      </c>
      <c r="BH403">
        <f t="shared" ca="1" si="477"/>
        <v>34</v>
      </c>
      <c r="BI403">
        <f t="shared" ca="1" si="478"/>
        <v>-1</v>
      </c>
      <c r="BJ403">
        <f t="shared" ca="1" si="479"/>
        <v>5</v>
      </c>
      <c r="BK403" t="str">
        <f t="shared" si="480"/>
        <v/>
      </c>
      <c r="BL403" s="26">
        <f t="shared" ca="1" si="481"/>
        <v>7</v>
      </c>
      <c r="BO403" s="26" t="str">
        <f t="shared" ca="1" si="482"/>
        <v>No</v>
      </c>
      <c r="CD403" s="26" t="str">
        <f t="shared" ca="1" si="483"/>
        <v>No</v>
      </c>
      <c r="CE403" s="26" t="str">
        <f t="shared" ca="1" si="484"/>
        <v>NA</v>
      </c>
      <c r="CI403" s="31" t="str">
        <f t="shared" si="485"/>
        <v/>
      </c>
      <c r="CJ403" s="26" t="str">
        <f t="shared" ca="1" si="486"/>
        <v>NA</v>
      </c>
      <c r="CK403" s="26" t="str">
        <f t="shared" ca="1" si="487"/>
        <v>Yes</v>
      </c>
      <c r="DN403" s="26" t="str">
        <f t="shared" ca="1" si="488"/>
        <v>No</v>
      </c>
      <c r="DV403" t="str">
        <f t="shared" si="489"/>
        <v/>
      </c>
      <c r="DZ403" t="str">
        <f t="shared" si="490"/>
        <v/>
      </c>
      <c r="EA403" t="str">
        <f t="shared" si="491"/>
        <v/>
      </c>
      <c r="EB403" t="str">
        <f t="shared" si="492"/>
        <v/>
      </c>
      <c r="EC403" t="str">
        <f t="shared" si="493"/>
        <v/>
      </c>
      <c r="ED403" t="str">
        <f t="shared" si="494"/>
        <v/>
      </c>
      <c r="EE403" s="34" t="str">
        <f t="shared" si="495"/>
        <v/>
      </c>
      <c r="ER403" s="32" t="str">
        <f t="shared" si="496"/>
        <v/>
      </c>
      <c r="FA403" s="31" t="str">
        <f t="shared" si="497"/>
        <v/>
      </c>
      <c r="FM403" s="31" t="str">
        <f t="shared" si="498"/>
        <v/>
      </c>
      <c r="FQ403" s="26" t="s">
        <v>350</v>
      </c>
      <c r="FR403" s="39" t="str">
        <f t="shared" ca="1" si="499"/>
        <v>Other</v>
      </c>
      <c r="GO403" t="str">
        <f t="shared" ca="1" si="500"/>
        <v/>
      </c>
      <c r="GP403" t="str">
        <f t="shared" si="501"/>
        <v/>
      </c>
      <c r="GS403" t="str">
        <f t="shared" ca="1" si="502"/>
        <v/>
      </c>
      <c r="GY403" t="str">
        <f t="shared" ca="1" si="503"/>
        <v/>
      </c>
      <c r="GZ403" t="str">
        <f t="shared" si="504"/>
        <v/>
      </c>
      <c r="HF403" t="str">
        <f t="shared" ca="1" si="505"/>
        <v/>
      </c>
      <c r="HG403" s="31" t="str">
        <f t="shared" si="506"/>
        <v/>
      </c>
      <c r="HM403" t="str">
        <f t="shared" ca="1" si="507"/>
        <v/>
      </c>
      <c r="HN403" t="str">
        <f t="shared" si="508"/>
        <v/>
      </c>
      <c r="HT403" t="str">
        <f t="shared" ca="1" si="509"/>
        <v/>
      </c>
      <c r="HU403" t="str">
        <f t="shared" si="510"/>
        <v/>
      </c>
      <c r="IA403" s="37" t="str">
        <f t="shared" ca="1" si="511"/>
        <v/>
      </c>
      <c r="IB403" t="str">
        <f t="shared" si="512"/>
        <v/>
      </c>
      <c r="IH403" s="37" t="str">
        <f t="shared" ca="1" si="513"/>
        <v/>
      </c>
      <c r="II403" t="str">
        <f t="shared" si="514"/>
        <v/>
      </c>
      <c r="JT403" s="26" t="str">
        <f t="shared" si="515"/>
        <v/>
      </c>
      <c r="JV403" t="str">
        <f t="shared" si="516"/>
        <v/>
      </c>
      <c r="KK403" t="str">
        <f t="shared" si="517"/>
        <v/>
      </c>
      <c r="KM403" s="31" t="str">
        <f t="shared" si="518"/>
        <v/>
      </c>
      <c r="KP403" s="38" t="str">
        <f t="shared" si="519"/>
        <v/>
      </c>
      <c r="KX403" t="str">
        <f t="shared" si="520"/>
        <v/>
      </c>
      <c r="KY403" t="str">
        <f t="shared" si="521"/>
        <v/>
      </c>
      <c r="LB403" t="str">
        <f t="shared" si="522"/>
        <v/>
      </c>
      <c r="LD403" t="str">
        <f t="shared" si="523"/>
        <v/>
      </c>
      <c r="LE403" t="str">
        <f t="shared" si="524"/>
        <v/>
      </c>
      <c r="LO403" t="str">
        <f t="shared" si="525"/>
        <v/>
      </c>
    </row>
    <row r="404" spans="1:327" ht="16" x14ac:dyDescent="0.2">
      <c r="A404" t="e">
        <f t="shared" ca="1" si="451"/>
        <v>#N/A</v>
      </c>
      <c r="E404" s="27" t="str">
        <f t="shared" ca="1" si="452"/>
        <v>Nov</v>
      </c>
      <c r="F404" s="27" t="str">
        <f t="shared" ca="1" si="453"/>
        <v>Apr</v>
      </c>
      <c r="G404" s="28" t="str">
        <f t="shared" ca="1" si="454"/>
        <v/>
      </c>
      <c r="H404" t="str">
        <f t="shared" si="455"/>
        <v/>
      </c>
      <c r="I404" s="26">
        <f t="shared" ca="1" si="456"/>
        <v>11</v>
      </c>
      <c r="L404" s="31" t="str">
        <f t="shared" si="457"/>
        <v/>
      </c>
      <c r="O404" s="26">
        <f t="shared" ca="1" si="458"/>
        <v>37</v>
      </c>
      <c r="P404" s="26" t="str">
        <f t="shared" ca="1" si="459"/>
        <v>No</v>
      </c>
      <c r="Q404" s="26" t="str">
        <f t="shared" ca="1" si="459"/>
        <v>Yes</v>
      </c>
      <c r="R404" s="26" t="str">
        <f t="shared" ca="1" si="459"/>
        <v>No</v>
      </c>
      <c r="S404" s="26" t="str">
        <f t="shared" ca="1" si="460"/>
        <v>Asian</v>
      </c>
      <c r="T404" s="26" t="str">
        <f t="shared" ca="1" si="461"/>
        <v>No</v>
      </c>
      <c r="U404" s="26">
        <f t="shared" ca="1" si="462"/>
        <v>3855</v>
      </c>
      <c r="X404" s="26" t="str">
        <f t="shared" ca="1" si="463"/>
        <v>Yes</v>
      </c>
      <c r="Y404" s="26" t="str">
        <f t="shared" ca="1" si="463"/>
        <v>No</v>
      </c>
      <c r="Z404" s="26" t="str">
        <f t="shared" ca="1" si="463"/>
        <v>No</v>
      </c>
      <c r="AA404" s="26" t="str">
        <f t="shared" ca="1" si="463"/>
        <v>Yes</v>
      </c>
      <c r="AB404" s="26" t="str">
        <f t="shared" ca="1" si="464"/>
        <v>No</v>
      </c>
      <c r="AG404" s="26" t="str">
        <f t="shared" ca="1" si="465"/>
        <v>Yes</v>
      </c>
      <c r="AH404" s="26" t="str">
        <f t="shared" ca="1" si="465"/>
        <v>No</v>
      </c>
      <c r="AI404" s="26" t="str">
        <f t="shared" ca="1" si="465"/>
        <v>Yes</v>
      </c>
      <c r="AJ404" s="26" t="str">
        <f t="shared" ca="1" si="465"/>
        <v>Yes</v>
      </c>
      <c r="AK404" s="26" t="str">
        <f t="shared" ca="1" si="466"/>
        <v>Yes</v>
      </c>
      <c r="AL404" s="26" t="str">
        <f t="shared" ca="1" si="466"/>
        <v>No</v>
      </c>
      <c r="AM404" s="26">
        <f t="shared" ca="1" si="467"/>
        <v>2</v>
      </c>
      <c r="AN404" s="26">
        <f t="shared" ca="1" si="468"/>
        <v>2</v>
      </c>
      <c r="AT404" t="str">
        <f t="shared" ca="1" si="469"/>
        <v>Female</v>
      </c>
      <c r="AU404">
        <f t="shared" ca="1" si="470"/>
        <v>1575</v>
      </c>
      <c r="AV404">
        <f t="shared" ca="1" si="471"/>
        <v>-3</v>
      </c>
      <c r="AW404">
        <f t="shared" ca="1" si="472"/>
        <v>35</v>
      </c>
      <c r="AX404">
        <f t="shared" ca="1" si="473"/>
        <v>0</v>
      </c>
      <c r="BB404" t="str">
        <f t="shared" ca="1" si="474"/>
        <v>ELUCS</v>
      </c>
      <c r="BC404" t="str">
        <f t="shared" ca="1" si="475"/>
        <v>No</v>
      </c>
      <c r="BD404" t="str">
        <f t="shared" ca="1" si="475"/>
        <v>Yes</v>
      </c>
      <c r="BG404" t="str">
        <f t="shared" ca="1" si="476"/>
        <v>No</v>
      </c>
      <c r="BH404">
        <f t="shared" ca="1" si="477"/>
        <v>38</v>
      </c>
      <c r="BI404">
        <f t="shared" ca="1" si="478"/>
        <v>4</v>
      </c>
      <c r="BJ404">
        <f t="shared" ca="1" si="479"/>
        <v>15</v>
      </c>
      <c r="BK404" t="str">
        <f t="shared" si="480"/>
        <v/>
      </c>
      <c r="BL404" s="26">
        <f t="shared" ca="1" si="481"/>
        <v>17</v>
      </c>
      <c r="BO404" s="26" t="str">
        <f t="shared" ca="1" si="482"/>
        <v>Yes</v>
      </c>
      <c r="CD404" s="26" t="str">
        <f t="shared" ca="1" si="483"/>
        <v>Yes</v>
      </c>
      <c r="CE404" s="26" t="str">
        <f t="shared" ca="1" si="484"/>
        <v>LMA</v>
      </c>
      <c r="CI404" s="31" t="str">
        <f t="shared" si="485"/>
        <v/>
      </c>
      <c r="CJ404" s="26" t="str">
        <f t="shared" ca="1" si="486"/>
        <v>OT</v>
      </c>
      <c r="CK404" s="26" t="str">
        <f t="shared" ca="1" si="487"/>
        <v>NA</v>
      </c>
      <c r="DN404" s="26" t="str">
        <f t="shared" ca="1" si="488"/>
        <v>No</v>
      </c>
      <c r="DV404" t="str">
        <f t="shared" si="489"/>
        <v/>
      </c>
      <c r="DZ404" t="str">
        <f t="shared" si="490"/>
        <v/>
      </c>
      <c r="EA404" t="str">
        <f t="shared" si="491"/>
        <v/>
      </c>
      <c r="EB404" t="str">
        <f t="shared" si="492"/>
        <v/>
      </c>
      <c r="EC404" t="str">
        <f t="shared" si="493"/>
        <v/>
      </c>
      <c r="ED404" t="str">
        <f t="shared" si="494"/>
        <v/>
      </c>
      <c r="EE404" s="34" t="str">
        <f t="shared" si="495"/>
        <v/>
      </c>
      <c r="ER404" s="32" t="str">
        <f t="shared" si="496"/>
        <v/>
      </c>
      <c r="FA404" s="31" t="str">
        <f t="shared" si="497"/>
        <v/>
      </c>
      <c r="FM404" s="31" t="str">
        <f t="shared" si="498"/>
        <v/>
      </c>
      <c r="FQ404" s="26" t="s">
        <v>350</v>
      </c>
      <c r="FR404" s="39" t="str">
        <f t="shared" ca="1" si="499"/>
        <v>Other</v>
      </c>
      <c r="GO404" t="str">
        <f t="shared" ca="1" si="500"/>
        <v/>
      </c>
      <c r="GP404" t="str">
        <f t="shared" si="501"/>
        <v/>
      </c>
      <c r="GS404" t="str">
        <f t="shared" ca="1" si="502"/>
        <v/>
      </c>
      <c r="GY404" t="str">
        <f t="shared" ca="1" si="503"/>
        <v/>
      </c>
      <c r="GZ404" t="str">
        <f t="shared" si="504"/>
        <v/>
      </c>
      <c r="HF404" t="str">
        <f t="shared" ca="1" si="505"/>
        <v/>
      </c>
      <c r="HG404" s="31" t="str">
        <f t="shared" si="506"/>
        <v/>
      </c>
      <c r="HM404" t="str">
        <f t="shared" ca="1" si="507"/>
        <v/>
      </c>
      <c r="HN404" t="str">
        <f t="shared" si="508"/>
        <v/>
      </c>
      <c r="HT404" t="str">
        <f t="shared" ca="1" si="509"/>
        <v/>
      </c>
      <c r="HU404" t="str">
        <f t="shared" si="510"/>
        <v/>
      </c>
      <c r="IA404" s="37" t="str">
        <f t="shared" ca="1" si="511"/>
        <v/>
      </c>
      <c r="IB404" t="str">
        <f t="shared" si="512"/>
        <v/>
      </c>
      <c r="IH404" s="37" t="str">
        <f t="shared" ca="1" si="513"/>
        <v/>
      </c>
      <c r="II404" t="str">
        <f t="shared" si="514"/>
        <v/>
      </c>
      <c r="JT404" s="26" t="str">
        <f t="shared" si="515"/>
        <v/>
      </c>
      <c r="JV404" t="str">
        <f t="shared" si="516"/>
        <v/>
      </c>
      <c r="KK404" t="str">
        <f t="shared" si="517"/>
        <v/>
      </c>
      <c r="KM404" s="31" t="str">
        <f t="shared" si="518"/>
        <v/>
      </c>
      <c r="KP404" s="38" t="str">
        <f t="shared" si="519"/>
        <v/>
      </c>
      <c r="KX404" t="str">
        <f t="shared" si="520"/>
        <v/>
      </c>
      <c r="KY404" t="str">
        <f t="shared" si="521"/>
        <v/>
      </c>
      <c r="LB404" t="str">
        <f t="shared" si="522"/>
        <v/>
      </c>
      <c r="LD404" t="str">
        <f t="shared" si="523"/>
        <v/>
      </c>
      <c r="LE404" t="str">
        <f t="shared" si="524"/>
        <v/>
      </c>
      <c r="LO404" t="str">
        <f t="shared" si="525"/>
        <v/>
      </c>
    </row>
    <row r="405" spans="1:327" ht="16" x14ac:dyDescent="0.2">
      <c r="A405" t="e">
        <f t="shared" ca="1" si="451"/>
        <v>#N/A</v>
      </c>
      <c r="E405" s="27" t="str">
        <f t="shared" ca="1" si="452"/>
        <v>Aug</v>
      </c>
      <c r="F405" s="27" t="str">
        <f t="shared" ca="1" si="453"/>
        <v>Sep</v>
      </c>
      <c r="G405" s="28" t="str">
        <f t="shared" ca="1" si="454"/>
        <v/>
      </c>
      <c r="H405" t="str">
        <f t="shared" si="455"/>
        <v/>
      </c>
      <c r="I405" s="26">
        <f t="shared" ca="1" si="456"/>
        <v>46</v>
      </c>
      <c r="L405" s="31" t="str">
        <f t="shared" si="457"/>
        <v/>
      </c>
      <c r="O405" s="26">
        <f t="shared" ca="1" si="458"/>
        <v>33</v>
      </c>
      <c r="P405" s="26" t="str">
        <f t="shared" ca="1" si="459"/>
        <v>Yes</v>
      </c>
      <c r="Q405" s="26" t="str">
        <f t="shared" ca="1" si="459"/>
        <v>No</v>
      </c>
      <c r="R405" s="26" t="str">
        <f t="shared" ca="1" si="459"/>
        <v>Yes</v>
      </c>
      <c r="S405" s="26" t="str">
        <f t="shared" ca="1" si="460"/>
        <v>Asian</v>
      </c>
      <c r="T405" s="26" t="str">
        <f t="shared" ca="1" si="461"/>
        <v>No</v>
      </c>
      <c r="U405" s="26">
        <f t="shared" ca="1" si="462"/>
        <v>3537</v>
      </c>
      <c r="X405" s="26" t="str">
        <f t="shared" ca="1" si="463"/>
        <v>No</v>
      </c>
      <c r="Y405" s="26" t="str">
        <f t="shared" ca="1" si="463"/>
        <v>Yes</v>
      </c>
      <c r="Z405" s="26" t="str">
        <f t="shared" ca="1" si="463"/>
        <v>No</v>
      </c>
      <c r="AA405" s="26" t="str">
        <f t="shared" ca="1" si="463"/>
        <v>No</v>
      </c>
      <c r="AB405" s="26" t="str">
        <f t="shared" ca="1" si="464"/>
        <v>No</v>
      </c>
      <c r="AG405" s="26" t="str">
        <f t="shared" ca="1" si="465"/>
        <v>No</v>
      </c>
      <c r="AH405" s="26" t="str">
        <f t="shared" ca="1" si="465"/>
        <v>Yes</v>
      </c>
      <c r="AI405" s="26" t="str">
        <f t="shared" ca="1" si="465"/>
        <v>No</v>
      </c>
      <c r="AJ405" s="26" t="str">
        <f t="shared" ca="1" si="465"/>
        <v>Yes</v>
      </c>
      <c r="AK405" s="26" t="str">
        <f t="shared" ca="1" si="466"/>
        <v>Yes</v>
      </c>
      <c r="AL405" s="26" t="str">
        <f t="shared" ca="1" si="466"/>
        <v>Yes</v>
      </c>
      <c r="AM405" s="26">
        <f t="shared" ca="1" si="467"/>
        <v>3</v>
      </c>
      <c r="AN405" s="26">
        <f t="shared" ca="1" si="468"/>
        <v>2</v>
      </c>
      <c r="AT405" t="str">
        <f t="shared" ca="1" si="469"/>
        <v>Female</v>
      </c>
      <c r="AU405">
        <f t="shared" ca="1" si="470"/>
        <v>1393</v>
      </c>
      <c r="AV405">
        <f t="shared" ca="1" si="471"/>
        <v>2</v>
      </c>
      <c r="AW405">
        <f t="shared" ca="1" si="472"/>
        <v>26</v>
      </c>
      <c r="AX405">
        <f t="shared" ca="1" si="473"/>
        <v>3</v>
      </c>
      <c r="BB405" t="str">
        <f t="shared" ca="1" si="474"/>
        <v>ELUCS</v>
      </c>
      <c r="BC405" t="str">
        <f t="shared" ca="1" si="475"/>
        <v>Yes</v>
      </c>
      <c r="BD405" t="str">
        <f t="shared" ca="1" si="475"/>
        <v>No</v>
      </c>
      <c r="BG405" t="str">
        <f t="shared" ca="1" si="476"/>
        <v>No</v>
      </c>
      <c r="BH405">
        <f t="shared" ca="1" si="477"/>
        <v>37</v>
      </c>
      <c r="BI405">
        <f t="shared" ca="1" si="478"/>
        <v>-1</v>
      </c>
      <c r="BJ405">
        <f t="shared" ca="1" si="479"/>
        <v>15</v>
      </c>
      <c r="BK405" t="str">
        <f t="shared" si="480"/>
        <v/>
      </c>
      <c r="BL405" s="26">
        <f t="shared" ca="1" si="481"/>
        <v>17</v>
      </c>
      <c r="BO405" s="26" t="str">
        <f t="shared" ca="1" si="482"/>
        <v>Yes</v>
      </c>
      <c r="CD405" s="26" t="str">
        <f t="shared" ca="1" si="483"/>
        <v>No</v>
      </c>
      <c r="CE405" s="26" t="str">
        <f t="shared" ca="1" si="484"/>
        <v>NA</v>
      </c>
      <c r="CI405" s="31" t="str">
        <f t="shared" si="485"/>
        <v/>
      </c>
      <c r="CJ405" s="26" t="str">
        <f t="shared" ca="1" si="486"/>
        <v>NA</v>
      </c>
      <c r="CK405" s="26" t="str">
        <f t="shared" ca="1" si="487"/>
        <v>No</v>
      </c>
      <c r="DN405" s="26" t="str">
        <f t="shared" ca="1" si="488"/>
        <v>No</v>
      </c>
      <c r="DV405" t="str">
        <f t="shared" si="489"/>
        <v/>
      </c>
      <c r="DZ405" t="str">
        <f t="shared" si="490"/>
        <v/>
      </c>
      <c r="EA405" t="str">
        <f t="shared" si="491"/>
        <v/>
      </c>
      <c r="EB405" t="str">
        <f t="shared" si="492"/>
        <v/>
      </c>
      <c r="EC405" t="str">
        <f t="shared" si="493"/>
        <v/>
      </c>
      <c r="ED405" t="str">
        <f t="shared" si="494"/>
        <v/>
      </c>
      <c r="EE405" s="34" t="str">
        <f t="shared" si="495"/>
        <v/>
      </c>
      <c r="ER405" s="32" t="str">
        <f t="shared" si="496"/>
        <v/>
      </c>
      <c r="FA405" s="31" t="str">
        <f t="shared" si="497"/>
        <v/>
      </c>
      <c r="FM405" s="31" t="str">
        <f t="shared" si="498"/>
        <v/>
      </c>
      <c r="FQ405" s="26" t="s">
        <v>350</v>
      </c>
      <c r="FR405" s="39" t="str">
        <f t="shared" ca="1" si="499"/>
        <v>GPC</v>
      </c>
      <c r="GO405" t="str">
        <f t="shared" ca="1" si="500"/>
        <v/>
      </c>
      <c r="GP405" t="str">
        <f t="shared" si="501"/>
        <v/>
      </c>
      <c r="GS405" t="str">
        <f t="shared" ca="1" si="502"/>
        <v/>
      </c>
      <c r="GY405" t="str">
        <f t="shared" ca="1" si="503"/>
        <v/>
      </c>
      <c r="GZ405" t="str">
        <f t="shared" si="504"/>
        <v/>
      </c>
      <c r="HF405" t="str">
        <f t="shared" ca="1" si="505"/>
        <v/>
      </c>
      <c r="HG405" s="31" t="str">
        <f t="shared" si="506"/>
        <v/>
      </c>
      <c r="HM405" t="str">
        <f t="shared" ca="1" si="507"/>
        <v/>
      </c>
      <c r="HN405" t="str">
        <f t="shared" si="508"/>
        <v/>
      </c>
      <c r="HT405" t="str">
        <f t="shared" ca="1" si="509"/>
        <v/>
      </c>
      <c r="HU405" t="str">
        <f t="shared" si="510"/>
        <v/>
      </c>
      <c r="IA405" s="37" t="str">
        <f t="shared" ca="1" si="511"/>
        <v/>
      </c>
      <c r="IB405" t="str">
        <f t="shared" si="512"/>
        <v/>
      </c>
      <c r="IH405" s="37" t="str">
        <f t="shared" ca="1" si="513"/>
        <v/>
      </c>
      <c r="II405" t="str">
        <f t="shared" si="514"/>
        <v/>
      </c>
      <c r="JT405" s="26" t="str">
        <f t="shared" si="515"/>
        <v/>
      </c>
      <c r="JV405" t="str">
        <f t="shared" si="516"/>
        <v/>
      </c>
      <c r="KK405" t="str">
        <f t="shared" si="517"/>
        <v/>
      </c>
      <c r="KM405" s="31" t="str">
        <f t="shared" si="518"/>
        <v/>
      </c>
      <c r="KP405" s="38" t="str">
        <f t="shared" si="519"/>
        <v/>
      </c>
      <c r="KX405" t="str">
        <f t="shared" si="520"/>
        <v/>
      </c>
      <c r="KY405" t="str">
        <f t="shared" si="521"/>
        <v/>
      </c>
      <c r="LB405" t="str">
        <f t="shared" si="522"/>
        <v/>
      </c>
      <c r="LD405" t="str">
        <f t="shared" si="523"/>
        <v/>
      </c>
      <c r="LE405" t="str">
        <f t="shared" si="524"/>
        <v/>
      </c>
      <c r="LO405" t="str">
        <f t="shared" si="525"/>
        <v/>
      </c>
    </row>
    <row r="406" spans="1:327" ht="16" x14ac:dyDescent="0.2">
      <c r="A406" t="e">
        <f t="shared" ca="1" si="451"/>
        <v>#N/A</v>
      </c>
      <c r="E406" s="27" t="str">
        <f t="shared" ca="1" si="452"/>
        <v>Feb</v>
      </c>
      <c r="F406" s="27" t="str">
        <f t="shared" ca="1" si="453"/>
        <v>May</v>
      </c>
      <c r="G406" s="28" t="str">
        <f t="shared" ca="1" si="454"/>
        <v/>
      </c>
      <c r="H406" t="str">
        <f t="shared" si="455"/>
        <v/>
      </c>
      <c r="I406" s="26">
        <f t="shared" ca="1" si="456"/>
        <v>24</v>
      </c>
      <c r="L406" s="31" t="str">
        <f t="shared" si="457"/>
        <v/>
      </c>
      <c r="O406" s="26">
        <f t="shared" ca="1" si="458"/>
        <v>28</v>
      </c>
      <c r="P406" s="26" t="str">
        <f t="shared" ca="1" si="459"/>
        <v>No</v>
      </c>
      <c r="Q406" s="26" t="str">
        <f t="shared" ca="1" si="459"/>
        <v>No</v>
      </c>
      <c r="R406" s="26" t="str">
        <f t="shared" ca="1" si="459"/>
        <v>No</v>
      </c>
      <c r="S406" s="26" t="str">
        <f t="shared" ca="1" si="460"/>
        <v>Caucasian</v>
      </c>
      <c r="T406" s="26" t="str">
        <f t="shared" ca="1" si="461"/>
        <v>No</v>
      </c>
      <c r="U406" s="26">
        <f t="shared" ca="1" si="462"/>
        <v>3126</v>
      </c>
      <c r="X406" s="26" t="str">
        <f t="shared" ca="1" si="463"/>
        <v>No</v>
      </c>
      <c r="Y406" s="26" t="str">
        <f t="shared" ca="1" si="463"/>
        <v>Yes</v>
      </c>
      <c r="Z406" s="26" t="str">
        <f t="shared" ca="1" si="463"/>
        <v>Yes</v>
      </c>
      <c r="AA406" s="26" t="str">
        <f t="shared" ca="1" si="463"/>
        <v>No</v>
      </c>
      <c r="AB406" s="26" t="str">
        <f t="shared" ca="1" si="464"/>
        <v>Yes</v>
      </c>
      <c r="AG406" s="26" t="str">
        <f t="shared" ca="1" si="465"/>
        <v>No</v>
      </c>
      <c r="AH406" s="26" t="str">
        <f t="shared" ca="1" si="465"/>
        <v>Yes</v>
      </c>
      <c r="AI406" s="26" t="str">
        <f t="shared" ca="1" si="465"/>
        <v>Yes</v>
      </c>
      <c r="AJ406" s="26" t="str">
        <f t="shared" ca="1" si="465"/>
        <v>No</v>
      </c>
      <c r="AK406" s="26" t="str">
        <f t="shared" ca="1" si="466"/>
        <v>Yes</v>
      </c>
      <c r="AL406" s="26" t="str">
        <f t="shared" ca="1" si="466"/>
        <v>Yes</v>
      </c>
      <c r="AM406" s="26">
        <f t="shared" ca="1" si="467"/>
        <v>4</v>
      </c>
      <c r="AN406" s="26">
        <f t="shared" ca="1" si="468"/>
        <v>2</v>
      </c>
      <c r="AT406" t="str">
        <f t="shared" ca="1" si="469"/>
        <v>Female</v>
      </c>
      <c r="AU406">
        <f t="shared" ca="1" si="470"/>
        <v>2326</v>
      </c>
      <c r="AV406">
        <f t="shared" ca="1" si="471"/>
        <v>0</v>
      </c>
      <c r="AW406">
        <f t="shared" ca="1" si="472"/>
        <v>36</v>
      </c>
      <c r="AX406">
        <f t="shared" ca="1" si="473"/>
        <v>5</v>
      </c>
      <c r="BB406" t="str">
        <f t="shared" ca="1" si="474"/>
        <v>EMLUCS</v>
      </c>
      <c r="BC406" t="str">
        <f t="shared" ca="1" si="475"/>
        <v>Yes</v>
      </c>
      <c r="BD406" t="str">
        <f t="shared" ca="1" si="475"/>
        <v>Yes</v>
      </c>
      <c r="BG406" t="str">
        <f t="shared" ca="1" si="476"/>
        <v>Yes</v>
      </c>
      <c r="BH406">
        <f t="shared" ca="1" si="477"/>
        <v>37</v>
      </c>
      <c r="BI406">
        <f t="shared" ca="1" si="478"/>
        <v>-4</v>
      </c>
      <c r="BJ406">
        <f t="shared" ca="1" si="479"/>
        <v>7</v>
      </c>
      <c r="BK406" t="str">
        <f t="shared" si="480"/>
        <v/>
      </c>
      <c r="BL406" s="26">
        <f t="shared" ca="1" si="481"/>
        <v>9</v>
      </c>
      <c r="BO406" s="26" t="str">
        <f t="shared" ca="1" si="482"/>
        <v>No</v>
      </c>
      <c r="CD406" s="26" t="str">
        <f t="shared" ca="1" si="483"/>
        <v>No</v>
      </c>
      <c r="CE406" s="26" t="str">
        <f t="shared" ca="1" si="484"/>
        <v>NA</v>
      </c>
      <c r="CI406" s="31" t="str">
        <f t="shared" si="485"/>
        <v/>
      </c>
      <c r="CJ406" s="26" t="str">
        <f t="shared" ca="1" si="486"/>
        <v>NA</v>
      </c>
      <c r="CK406" s="26" t="str">
        <f t="shared" ca="1" si="487"/>
        <v>NA</v>
      </c>
      <c r="DN406" s="26" t="str">
        <f t="shared" ca="1" si="488"/>
        <v>Yes</v>
      </c>
      <c r="DV406" t="str">
        <f t="shared" si="489"/>
        <v/>
      </c>
      <c r="DZ406" t="str">
        <f t="shared" si="490"/>
        <v/>
      </c>
      <c r="EA406" t="str">
        <f t="shared" si="491"/>
        <v/>
      </c>
      <c r="EB406" t="str">
        <f t="shared" si="492"/>
        <v/>
      </c>
      <c r="EC406" t="str">
        <f t="shared" si="493"/>
        <v/>
      </c>
      <c r="ED406" t="str">
        <f t="shared" si="494"/>
        <v/>
      </c>
      <c r="EE406" s="34" t="str">
        <f t="shared" si="495"/>
        <v/>
      </c>
      <c r="ER406" s="32" t="str">
        <f t="shared" si="496"/>
        <v/>
      </c>
      <c r="FA406" s="31" t="str">
        <f t="shared" si="497"/>
        <v/>
      </c>
      <c r="FM406" s="31" t="str">
        <f t="shared" si="498"/>
        <v/>
      </c>
      <c r="FQ406" s="26" t="s">
        <v>350</v>
      </c>
      <c r="FR406" s="39" t="str">
        <f t="shared" ca="1" si="499"/>
        <v>GPC</v>
      </c>
      <c r="GO406" t="str">
        <f t="shared" ca="1" si="500"/>
        <v/>
      </c>
      <c r="GP406" t="str">
        <f t="shared" si="501"/>
        <v/>
      </c>
      <c r="GS406" t="str">
        <f t="shared" ca="1" si="502"/>
        <v/>
      </c>
      <c r="GY406" t="str">
        <f t="shared" ca="1" si="503"/>
        <v/>
      </c>
      <c r="GZ406" t="str">
        <f t="shared" si="504"/>
        <v/>
      </c>
      <c r="HF406" t="str">
        <f t="shared" ca="1" si="505"/>
        <v/>
      </c>
      <c r="HG406" s="31" t="str">
        <f t="shared" si="506"/>
        <v/>
      </c>
      <c r="HM406" t="str">
        <f t="shared" ca="1" si="507"/>
        <v/>
      </c>
      <c r="HN406" t="str">
        <f t="shared" si="508"/>
        <v/>
      </c>
      <c r="HT406" t="str">
        <f t="shared" ca="1" si="509"/>
        <v/>
      </c>
      <c r="HU406" t="str">
        <f t="shared" si="510"/>
        <v/>
      </c>
      <c r="IA406" s="37" t="str">
        <f t="shared" ca="1" si="511"/>
        <v/>
      </c>
      <c r="IB406" t="str">
        <f t="shared" si="512"/>
        <v/>
      </c>
      <c r="IH406" s="37" t="str">
        <f t="shared" ca="1" si="513"/>
        <v/>
      </c>
      <c r="II406" t="str">
        <f t="shared" si="514"/>
        <v/>
      </c>
      <c r="JT406" s="26" t="str">
        <f t="shared" si="515"/>
        <v/>
      </c>
      <c r="JV406" t="str">
        <f t="shared" si="516"/>
        <v/>
      </c>
      <c r="KK406" t="str">
        <f t="shared" si="517"/>
        <v/>
      </c>
      <c r="KM406" s="31" t="str">
        <f t="shared" si="518"/>
        <v/>
      </c>
      <c r="KP406" s="38" t="str">
        <f t="shared" si="519"/>
        <v/>
      </c>
      <c r="KX406" t="str">
        <f t="shared" si="520"/>
        <v/>
      </c>
      <c r="KY406" t="str">
        <f t="shared" si="521"/>
        <v/>
      </c>
      <c r="LB406" t="str">
        <f t="shared" si="522"/>
        <v/>
      </c>
      <c r="LD406" t="str">
        <f t="shared" si="523"/>
        <v/>
      </c>
      <c r="LE406" t="str">
        <f t="shared" si="524"/>
        <v/>
      </c>
      <c r="LO406" t="str">
        <f t="shared" si="525"/>
        <v/>
      </c>
    </row>
    <row r="407" spans="1:327" ht="16" x14ac:dyDescent="0.2">
      <c r="A407" t="e">
        <f t="shared" ca="1" si="451"/>
        <v>#N/A</v>
      </c>
      <c r="E407" s="27" t="str">
        <f t="shared" ca="1" si="452"/>
        <v>Oct</v>
      </c>
      <c r="F407" s="27" t="str">
        <f t="shared" ca="1" si="453"/>
        <v>Sep</v>
      </c>
      <c r="G407" s="28" t="str">
        <f t="shared" ca="1" si="454"/>
        <v/>
      </c>
      <c r="H407" t="str">
        <f t="shared" si="455"/>
        <v/>
      </c>
      <c r="I407" s="26">
        <f t="shared" ca="1" si="456"/>
        <v>14</v>
      </c>
      <c r="L407" s="31" t="str">
        <f t="shared" si="457"/>
        <v/>
      </c>
      <c r="O407" s="26">
        <f t="shared" ca="1" si="458"/>
        <v>44</v>
      </c>
      <c r="P407" s="26" t="str">
        <f t="shared" ca="1" si="459"/>
        <v>No</v>
      </c>
      <c r="Q407" s="26" t="str">
        <f t="shared" ca="1" si="459"/>
        <v>No</v>
      </c>
      <c r="R407" s="26" t="str">
        <f t="shared" ca="1" si="459"/>
        <v>Yes</v>
      </c>
      <c r="S407" s="26" t="str">
        <f t="shared" ca="1" si="460"/>
        <v>Eskimo</v>
      </c>
      <c r="T407" s="26" t="str">
        <f t="shared" ca="1" si="461"/>
        <v>Yes</v>
      </c>
      <c r="U407" s="26">
        <f t="shared" ca="1" si="462"/>
        <v>3172</v>
      </c>
      <c r="X407" s="26" t="str">
        <f t="shared" ca="1" si="463"/>
        <v>No</v>
      </c>
      <c r="Y407" s="26" t="str">
        <f t="shared" ca="1" si="463"/>
        <v>Yes</v>
      </c>
      <c r="Z407" s="26" t="str">
        <f t="shared" ca="1" si="463"/>
        <v>No</v>
      </c>
      <c r="AA407" s="26" t="str">
        <f t="shared" ca="1" si="463"/>
        <v>Yes</v>
      </c>
      <c r="AB407" s="26" t="str">
        <f t="shared" ca="1" si="464"/>
        <v>Yes</v>
      </c>
      <c r="AG407" s="26" t="str">
        <f t="shared" ca="1" si="465"/>
        <v>No</v>
      </c>
      <c r="AH407" s="26" t="str">
        <f t="shared" ca="1" si="465"/>
        <v>Yes</v>
      </c>
      <c r="AI407" s="26" t="str">
        <f t="shared" ca="1" si="465"/>
        <v>Yes</v>
      </c>
      <c r="AJ407" s="26" t="str">
        <f t="shared" ca="1" si="465"/>
        <v>Yes</v>
      </c>
      <c r="AK407" s="26" t="str">
        <f t="shared" ca="1" si="466"/>
        <v>Yes</v>
      </c>
      <c r="AL407" s="26" t="str">
        <f t="shared" ca="1" si="466"/>
        <v>No</v>
      </c>
      <c r="AM407" s="26">
        <f t="shared" ca="1" si="467"/>
        <v>4</v>
      </c>
      <c r="AN407" s="26">
        <f t="shared" ca="1" si="468"/>
        <v>3</v>
      </c>
      <c r="AT407" t="str">
        <f t="shared" ca="1" si="469"/>
        <v>Female</v>
      </c>
      <c r="AU407">
        <f t="shared" ca="1" si="470"/>
        <v>2834</v>
      </c>
      <c r="AV407">
        <f t="shared" ca="1" si="471"/>
        <v>2</v>
      </c>
      <c r="AW407">
        <f t="shared" ca="1" si="472"/>
        <v>32</v>
      </c>
      <c r="AX407">
        <f t="shared" ca="1" si="473"/>
        <v>4</v>
      </c>
      <c r="BB407" t="str">
        <f t="shared" ca="1" si="474"/>
        <v>Vaginal</v>
      </c>
      <c r="BC407" t="str">
        <f t="shared" ca="1" si="475"/>
        <v>No</v>
      </c>
      <c r="BD407" t="str">
        <f t="shared" ca="1" si="475"/>
        <v>No</v>
      </c>
      <c r="BG407" t="str">
        <f t="shared" ca="1" si="476"/>
        <v>No</v>
      </c>
      <c r="BH407">
        <f t="shared" ca="1" si="477"/>
        <v>35</v>
      </c>
      <c r="BI407">
        <f t="shared" ca="1" si="478"/>
        <v>-16</v>
      </c>
      <c r="BJ407">
        <f t="shared" ca="1" si="479"/>
        <v>0</v>
      </c>
      <c r="BK407" t="str">
        <f t="shared" si="480"/>
        <v/>
      </c>
      <c r="BL407" s="26" t="str">
        <f t="shared" ca="1" si="481"/>
        <v>NA</v>
      </c>
      <c r="BO407" s="26" t="str">
        <f t="shared" ca="1" si="482"/>
        <v>Yes</v>
      </c>
      <c r="CD407" s="26" t="str">
        <f t="shared" ca="1" si="483"/>
        <v>No</v>
      </c>
      <c r="CE407" s="26" t="str">
        <f t="shared" ca="1" si="484"/>
        <v>NA</v>
      </c>
      <c r="CI407" s="31" t="str">
        <f t="shared" si="485"/>
        <v/>
      </c>
      <c r="CJ407" s="26" t="str">
        <f t="shared" ca="1" si="486"/>
        <v>NA</v>
      </c>
      <c r="CK407" s="26" t="str">
        <f t="shared" ca="1" si="487"/>
        <v>NA</v>
      </c>
      <c r="DN407" s="26" t="str">
        <f t="shared" ca="1" si="488"/>
        <v>No</v>
      </c>
      <c r="DV407" t="str">
        <f t="shared" si="489"/>
        <v/>
      </c>
      <c r="DZ407" t="str">
        <f t="shared" si="490"/>
        <v/>
      </c>
      <c r="EA407" t="str">
        <f t="shared" si="491"/>
        <v/>
      </c>
      <c r="EB407" t="str">
        <f t="shared" si="492"/>
        <v/>
      </c>
      <c r="EC407" t="str">
        <f t="shared" si="493"/>
        <v/>
      </c>
      <c r="ED407" t="str">
        <f t="shared" si="494"/>
        <v/>
      </c>
      <c r="EE407" s="34" t="str">
        <f t="shared" si="495"/>
        <v/>
      </c>
      <c r="ER407" s="32" t="str">
        <f t="shared" si="496"/>
        <v/>
      </c>
      <c r="FA407" s="31" t="str">
        <f t="shared" si="497"/>
        <v/>
      </c>
      <c r="FM407" s="31" t="str">
        <f t="shared" si="498"/>
        <v/>
      </c>
      <c r="FQ407" s="26" t="s">
        <v>349</v>
      </c>
      <c r="FR407" s="39" t="str">
        <f t="shared" ca="1" si="499"/>
        <v>NA</v>
      </c>
      <c r="GO407" t="str">
        <f t="shared" ca="1" si="500"/>
        <v/>
      </c>
      <c r="GP407" t="str">
        <f t="shared" si="501"/>
        <v/>
      </c>
      <c r="GS407" t="str">
        <f t="shared" ca="1" si="502"/>
        <v/>
      </c>
      <c r="GY407" t="str">
        <f t="shared" ca="1" si="503"/>
        <v/>
      </c>
      <c r="GZ407" t="str">
        <f t="shared" si="504"/>
        <v/>
      </c>
      <c r="HF407" t="str">
        <f t="shared" ca="1" si="505"/>
        <v/>
      </c>
      <c r="HG407" s="31" t="str">
        <f t="shared" si="506"/>
        <v/>
      </c>
      <c r="HM407" t="str">
        <f t="shared" ca="1" si="507"/>
        <v/>
      </c>
      <c r="HN407" t="str">
        <f t="shared" si="508"/>
        <v/>
      </c>
      <c r="HT407" t="str">
        <f t="shared" ca="1" si="509"/>
        <v/>
      </c>
      <c r="HU407" t="str">
        <f t="shared" si="510"/>
        <v/>
      </c>
      <c r="IA407" s="37" t="str">
        <f t="shared" ca="1" si="511"/>
        <v/>
      </c>
      <c r="IB407" t="str">
        <f t="shared" si="512"/>
        <v/>
      </c>
      <c r="IH407" s="37" t="str">
        <f t="shared" ca="1" si="513"/>
        <v/>
      </c>
      <c r="II407" t="str">
        <f t="shared" si="514"/>
        <v/>
      </c>
      <c r="JT407" s="26" t="str">
        <f t="shared" si="515"/>
        <v/>
      </c>
      <c r="JV407" t="str">
        <f t="shared" si="516"/>
        <v/>
      </c>
      <c r="KK407" t="str">
        <f t="shared" si="517"/>
        <v/>
      </c>
      <c r="KM407" s="31" t="str">
        <f t="shared" si="518"/>
        <v/>
      </c>
      <c r="KP407" s="38" t="str">
        <f t="shared" si="519"/>
        <v/>
      </c>
      <c r="KX407" t="str">
        <f t="shared" si="520"/>
        <v/>
      </c>
      <c r="KY407" t="str">
        <f t="shared" si="521"/>
        <v/>
      </c>
      <c r="LB407" t="str">
        <f t="shared" si="522"/>
        <v/>
      </c>
      <c r="LD407" t="str">
        <f t="shared" si="523"/>
        <v/>
      </c>
      <c r="LE407" t="str">
        <f t="shared" si="524"/>
        <v/>
      </c>
      <c r="LO407" t="str">
        <f t="shared" si="525"/>
        <v/>
      </c>
    </row>
    <row r="408" spans="1:327" ht="16" x14ac:dyDescent="0.2">
      <c r="A408" t="e">
        <f t="shared" ca="1" si="451"/>
        <v>#N/A</v>
      </c>
      <c r="E408" s="27" t="str">
        <f t="shared" ca="1" si="452"/>
        <v>Feb</v>
      </c>
      <c r="F408" s="27" t="str">
        <f t="shared" ca="1" si="453"/>
        <v>Jun</v>
      </c>
      <c r="G408" s="28" t="str">
        <f t="shared" ca="1" si="454"/>
        <v/>
      </c>
      <c r="H408" t="str">
        <f t="shared" si="455"/>
        <v/>
      </c>
      <c r="I408" s="26">
        <f t="shared" ca="1" si="456"/>
        <v>12</v>
      </c>
      <c r="L408" s="31" t="str">
        <f t="shared" si="457"/>
        <v/>
      </c>
      <c r="O408" s="26">
        <f t="shared" ca="1" si="458"/>
        <v>46</v>
      </c>
      <c r="P408" s="26" t="str">
        <f t="shared" ca="1" si="459"/>
        <v>No</v>
      </c>
      <c r="Q408" s="26" t="str">
        <f t="shared" ca="1" si="459"/>
        <v>Yes</v>
      </c>
      <c r="R408" s="26" t="str">
        <f t="shared" ca="1" si="459"/>
        <v>Yes</v>
      </c>
      <c r="S408" s="26" t="str">
        <f t="shared" ca="1" si="460"/>
        <v>Asian</v>
      </c>
      <c r="T408" s="26" t="str">
        <f t="shared" ca="1" si="461"/>
        <v>Yes</v>
      </c>
      <c r="U408" s="26">
        <f t="shared" ca="1" si="462"/>
        <v>3872</v>
      </c>
      <c r="X408" s="26" t="str">
        <f t="shared" ca="1" si="463"/>
        <v>No</v>
      </c>
      <c r="Y408" s="26" t="str">
        <f t="shared" ca="1" si="463"/>
        <v>No</v>
      </c>
      <c r="Z408" s="26" t="str">
        <f t="shared" ca="1" si="463"/>
        <v>Yes</v>
      </c>
      <c r="AA408" s="26" t="str">
        <f t="shared" ca="1" si="463"/>
        <v>Yes</v>
      </c>
      <c r="AB408" s="26" t="str">
        <f t="shared" ca="1" si="464"/>
        <v>No</v>
      </c>
      <c r="AG408" s="26" t="str">
        <f t="shared" ca="1" si="465"/>
        <v>Yes</v>
      </c>
      <c r="AH408" s="26" t="str">
        <f t="shared" ca="1" si="465"/>
        <v>No</v>
      </c>
      <c r="AI408" s="26" t="str">
        <f t="shared" ca="1" si="465"/>
        <v>Yes</v>
      </c>
      <c r="AJ408" s="26" t="str">
        <f t="shared" ca="1" si="465"/>
        <v>No</v>
      </c>
      <c r="AK408" s="26" t="str">
        <f t="shared" ca="1" si="466"/>
        <v>Yes</v>
      </c>
      <c r="AL408" s="26" t="str">
        <f t="shared" ca="1" si="466"/>
        <v>No</v>
      </c>
      <c r="AM408" s="26">
        <f t="shared" ca="1" si="467"/>
        <v>6</v>
      </c>
      <c r="AN408" s="26">
        <f t="shared" ca="1" si="468"/>
        <v>3</v>
      </c>
      <c r="AT408" t="str">
        <f t="shared" ca="1" si="469"/>
        <v>Female</v>
      </c>
      <c r="AU408">
        <f t="shared" ca="1" si="470"/>
        <v>2948</v>
      </c>
      <c r="AV408">
        <f t="shared" ca="1" si="471"/>
        <v>-1</v>
      </c>
      <c r="AW408">
        <f t="shared" ca="1" si="472"/>
        <v>38</v>
      </c>
      <c r="AX408">
        <f t="shared" ca="1" si="473"/>
        <v>4</v>
      </c>
      <c r="BB408" t="str">
        <f t="shared" ca="1" si="474"/>
        <v>Vaginal</v>
      </c>
      <c r="BC408" t="str">
        <f t="shared" ca="1" si="475"/>
        <v>No</v>
      </c>
      <c r="BD408" t="str">
        <f t="shared" ca="1" si="475"/>
        <v>Yes</v>
      </c>
      <c r="BG408" t="str">
        <f t="shared" ca="1" si="476"/>
        <v>No</v>
      </c>
      <c r="BH408">
        <f t="shared" ca="1" si="477"/>
        <v>34</v>
      </c>
      <c r="BI408">
        <f t="shared" ca="1" si="478"/>
        <v>-7</v>
      </c>
      <c r="BJ408">
        <f t="shared" ca="1" si="479"/>
        <v>20</v>
      </c>
      <c r="BK408" t="str">
        <f t="shared" si="480"/>
        <v/>
      </c>
      <c r="BL408" s="26">
        <f t="shared" ca="1" si="481"/>
        <v>22</v>
      </c>
      <c r="BO408" s="26" t="str">
        <f t="shared" ca="1" si="482"/>
        <v>Yes</v>
      </c>
      <c r="CD408" s="26" t="str">
        <f t="shared" ca="1" si="483"/>
        <v>Yes</v>
      </c>
      <c r="CE408" s="26" t="str">
        <f t="shared" ca="1" si="484"/>
        <v>ETT</v>
      </c>
      <c r="CI408" s="31" t="str">
        <f t="shared" si="485"/>
        <v/>
      </c>
      <c r="CJ408" s="26" t="str">
        <f t="shared" ca="1" si="486"/>
        <v>BS</v>
      </c>
      <c r="CK408" s="26" t="str">
        <f t="shared" ca="1" si="487"/>
        <v>NA</v>
      </c>
      <c r="DN408" s="26" t="str">
        <f t="shared" ca="1" si="488"/>
        <v>Yes</v>
      </c>
      <c r="DV408" t="str">
        <f t="shared" si="489"/>
        <v/>
      </c>
      <c r="DZ408" t="str">
        <f t="shared" si="490"/>
        <v/>
      </c>
      <c r="EA408" t="str">
        <f t="shared" si="491"/>
        <v/>
      </c>
      <c r="EB408" t="str">
        <f t="shared" si="492"/>
        <v/>
      </c>
      <c r="EC408" t="str">
        <f t="shared" si="493"/>
        <v/>
      </c>
      <c r="ED408" t="str">
        <f t="shared" si="494"/>
        <v/>
      </c>
      <c r="EE408" s="34" t="str">
        <f t="shared" si="495"/>
        <v/>
      </c>
      <c r="ER408" s="32" t="str">
        <f t="shared" si="496"/>
        <v/>
      </c>
      <c r="FA408" s="31" t="str">
        <f t="shared" si="497"/>
        <v/>
      </c>
      <c r="FM408" s="31" t="str">
        <f t="shared" si="498"/>
        <v/>
      </c>
      <c r="FQ408" s="26" t="s">
        <v>349</v>
      </c>
      <c r="FR408" s="39" t="str">
        <f t="shared" ca="1" si="499"/>
        <v>NA</v>
      </c>
      <c r="GO408" t="str">
        <f t="shared" ca="1" si="500"/>
        <v/>
      </c>
      <c r="GP408" t="str">
        <f t="shared" si="501"/>
        <v/>
      </c>
      <c r="GS408" t="str">
        <f t="shared" ca="1" si="502"/>
        <v/>
      </c>
      <c r="GY408" t="str">
        <f t="shared" ca="1" si="503"/>
        <v/>
      </c>
      <c r="GZ408" t="str">
        <f t="shared" si="504"/>
        <v/>
      </c>
      <c r="HF408" t="str">
        <f t="shared" ca="1" si="505"/>
        <v/>
      </c>
      <c r="HG408" s="31" t="str">
        <f t="shared" si="506"/>
        <v/>
      </c>
      <c r="HM408" t="str">
        <f t="shared" ca="1" si="507"/>
        <v/>
      </c>
      <c r="HN408" t="str">
        <f t="shared" si="508"/>
        <v/>
      </c>
      <c r="HT408" t="str">
        <f t="shared" ca="1" si="509"/>
        <v/>
      </c>
      <c r="HU408" t="str">
        <f t="shared" si="510"/>
        <v/>
      </c>
      <c r="IA408" s="37" t="str">
        <f t="shared" ca="1" si="511"/>
        <v/>
      </c>
      <c r="IB408" t="str">
        <f t="shared" si="512"/>
        <v/>
      </c>
      <c r="IH408" s="37" t="str">
        <f t="shared" ca="1" si="513"/>
        <v/>
      </c>
      <c r="II408" t="str">
        <f t="shared" si="514"/>
        <v/>
      </c>
      <c r="JT408" s="26" t="str">
        <f t="shared" si="515"/>
        <v/>
      </c>
      <c r="JV408" t="str">
        <f t="shared" si="516"/>
        <v/>
      </c>
      <c r="KK408" t="str">
        <f t="shared" si="517"/>
        <v/>
      </c>
      <c r="KM408" s="31" t="str">
        <f t="shared" si="518"/>
        <v/>
      </c>
      <c r="KP408" s="38" t="str">
        <f t="shared" si="519"/>
        <v/>
      </c>
      <c r="KX408" t="str">
        <f t="shared" si="520"/>
        <v/>
      </c>
      <c r="KY408" t="str">
        <f t="shared" si="521"/>
        <v/>
      </c>
      <c r="LB408" t="str">
        <f t="shared" si="522"/>
        <v/>
      </c>
      <c r="LD408" t="str">
        <f t="shared" si="523"/>
        <v/>
      </c>
      <c r="LE408" t="str">
        <f t="shared" si="524"/>
        <v/>
      </c>
      <c r="LO408" t="str">
        <f t="shared" si="525"/>
        <v/>
      </c>
    </row>
    <row r="409" spans="1:327" ht="16" x14ac:dyDescent="0.2">
      <c r="A409" t="e">
        <f t="shared" ca="1" si="451"/>
        <v>#N/A</v>
      </c>
      <c r="E409" s="27" t="str">
        <f t="shared" ca="1" si="452"/>
        <v>Oct</v>
      </c>
      <c r="F409" s="27" t="str">
        <f t="shared" ca="1" si="453"/>
        <v>Apr</v>
      </c>
      <c r="G409" s="28" t="str">
        <f t="shared" ca="1" si="454"/>
        <v/>
      </c>
      <c r="H409" t="str">
        <f t="shared" si="455"/>
        <v/>
      </c>
      <c r="I409" s="26">
        <f t="shared" ca="1" si="456"/>
        <v>30</v>
      </c>
      <c r="L409" s="31" t="str">
        <f t="shared" si="457"/>
        <v/>
      </c>
      <c r="O409" s="26">
        <f t="shared" ca="1" si="458"/>
        <v>43</v>
      </c>
      <c r="P409" s="26" t="str">
        <f t="shared" ca="1" si="459"/>
        <v>Yes</v>
      </c>
      <c r="Q409" s="26" t="str">
        <f t="shared" ca="1" si="459"/>
        <v>Yes</v>
      </c>
      <c r="R409" s="26" t="str">
        <f t="shared" ca="1" si="459"/>
        <v>No</v>
      </c>
      <c r="S409" s="26" t="str">
        <f t="shared" ca="1" si="460"/>
        <v>African</v>
      </c>
      <c r="T409" s="26" t="str">
        <f t="shared" ca="1" si="461"/>
        <v>No</v>
      </c>
      <c r="U409" s="26">
        <f t="shared" ca="1" si="462"/>
        <v>3116</v>
      </c>
      <c r="X409" s="26" t="str">
        <f t="shared" ca="1" si="463"/>
        <v>Yes</v>
      </c>
      <c r="Y409" s="26" t="str">
        <f t="shared" ca="1" si="463"/>
        <v>No</v>
      </c>
      <c r="Z409" s="26" t="str">
        <f t="shared" ca="1" si="463"/>
        <v>Yes</v>
      </c>
      <c r="AA409" s="26" t="str">
        <f t="shared" ca="1" si="463"/>
        <v>Yes</v>
      </c>
      <c r="AB409" s="26" t="str">
        <f t="shared" ca="1" si="464"/>
        <v>Yes</v>
      </c>
      <c r="AG409" s="26" t="str">
        <f t="shared" ca="1" si="465"/>
        <v>No</v>
      </c>
      <c r="AH409" s="26" t="str">
        <f t="shared" ca="1" si="465"/>
        <v>No</v>
      </c>
      <c r="AI409" s="26" t="str">
        <f t="shared" ca="1" si="465"/>
        <v>Yes</v>
      </c>
      <c r="AJ409" s="26" t="str">
        <f t="shared" ca="1" si="465"/>
        <v>Yes</v>
      </c>
      <c r="AK409" s="26" t="str">
        <f t="shared" ca="1" si="466"/>
        <v>No</v>
      </c>
      <c r="AL409" s="26" t="str">
        <f t="shared" ca="1" si="466"/>
        <v>No</v>
      </c>
      <c r="AM409" s="26">
        <f t="shared" ca="1" si="467"/>
        <v>1</v>
      </c>
      <c r="AN409" s="26">
        <f t="shared" ca="1" si="468"/>
        <v>2</v>
      </c>
      <c r="AT409" t="str">
        <f t="shared" ca="1" si="469"/>
        <v>Male</v>
      </c>
      <c r="AU409">
        <f t="shared" ca="1" si="470"/>
        <v>1423</v>
      </c>
      <c r="AV409">
        <f t="shared" ca="1" si="471"/>
        <v>3</v>
      </c>
      <c r="AW409">
        <f t="shared" ca="1" si="472"/>
        <v>26</v>
      </c>
      <c r="AX409">
        <f t="shared" ca="1" si="473"/>
        <v>0</v>
      </c>
      <c r="BB409" t="str">
        <f t="shared" ca="1" si="474"/>
        <v>ELUCS</v>
      </c>
      <c r="BC409" t="str">
        <f t="shared" ca="1" si="475"/>
        <v>Yes</v>
      </c>
      <c r="BD409" t="str">
        <f t="shared" ca="1" si="475"/>
        <v>Yes</v>
      </c>
      <c r="BG409" t="str">
        <f t="shared" ca="1" si="476"/>
        <v>No</v>
      </c>
      <c r="BH409">
        <f t="shared" ca="1" si="477"/>
        <v>38</v>
      </c>
      <c r="BI409">
        <f t="shared" ca="1" si="478"/>
        <v>-12</v>
      </c>
      <c r="BJ409">
        <f t="shared" ca="1" si="479"/>
        <v>5</v>
      </c>
      <c r="BK409" t="str">
        <f t="shared" si="480"/>
        <v/>
      </c>
      <c r="BL409" s="26">
        <f t="shared" ca="1" si="481"/>
        <v>7</v>
      </c>
      <c r="BO409" s="26" t="str">
        <f t="shared" ca="1" si="482"/>
        <v>No</v>
      </c>
      <c r="CD409" s="26" t="str">
        <f t="shared" ca="1" si="483"/>
        <v>No</v>
      </c>
      <c r="CE409" s="26" t="str">
        <f t="shared" ca="1" si="484"/>
        <v>NA</v>
      </c>
      <c r="CI409" s="31" t="str">
        <f t="shared" si="485"/>
        <v/>
      </c>
      <c r="CJ409" s="26" t="str">
        <f t="shared" ca="1" si="486"/>
        <v>NA</v>
      </c>
      <c r="CK409" s="26" t="str">
        <f t="shared" ca="1" si="487"/>
        <v>No</v>
      </c>
      <c r="DN409" s="26" t="str">
        <f t="shared" ca="1" si="488"/>
        <v>Yes</v>
      </c>
      <c r="DV409" t="str">
        <f t="shared" si="489"/>
        <v/>
      </c>
      <c r="DZ409" t="str">
        <f t="shared" si="490"/>
        <v/>
      </c>
      <c r="EA409" t="str">
        <f t="shared" si="491"/>
        <v/>
      </c>
      <c r="EB409" t="str">
        <f t="shared" si="492"/>
        <v/>
      </c>
      <c r="EC409" t="str">
        <f t="shared" si="493"/>
        <v/>
      </c>
      <c r="ED409" t="str">
        <f t="shared" si="494"/>
        <v/>
      </c>
      <c r="EE409" s="34" t="str">
        <f t="shared" si="495"/>
        <v/>
      </c>
      <c r="ER409" s="32" t="str">
        <f t="shared" si="496"/>
        <v/>
      </c>
      <c r="FA409" s="31" t="str">
        <f t="shared" si="497"/>
        <v/>
      </c>
      <c r="FM409" s="31" t="str">
        <f t="shared" si="498"/>
        <v/>
      </c>
      <c r="FQ409" s="26" t="s">
        <v>349</v>
      </c>
      <c r="FR409" s="39" t="str">
        <f t="shared" ca="1" si="499"/>
        <v>NA</v>
      </c>
      <c r="GO409" t="str">
        <f t="shared" ca="1" si="500"/>
        <v/>
      </c>
      <c r="GP409" t="str">
        <f t="shared" si="501"/>
        <v/>
      </c>
      <c r="GS409" t="str">
        <f t="shared" ca="1" si="502"/>
        <v/>
      </c>
      <c r="GY409" t="str">
        <f t="shared" ca="1" si="503"/>
        <v/>
      </c>
      <c r="GZ409" t="str">
        <f t="shared" si="504"/>
        <v/>
      </c>
      <c r="HF409" t="str">
        <f t="shared" ca="1" si="505"/>
        <v/>
      </c>
      <c r="HG409" s="31" t="str">
        <f t="shared" si="506"/>
        <v/>
      </c>
      <c r="HM409" t="str">
        <f t="shared" ca="1" si="507"/>
        <v/>
      </c>
      <c r="HN409" t="str">
        <f t="shared" si="508"/>
        <v/>
      </c>
      <c r="HT409" t="str">
        <f t="shared" ca="1" si="509"/>
        <v/>
      </c>
      <c r="HU409" t="str">
        <f t="shared" si="510"/>
        <v/>
      </c>
      <c r="IA409" s="37" t="str">
        <f t="shared" ca="1" si="511"/>
        <v/>
      </c>
      <c r="IB409" t="str">
        <f t="shared" si="512"/>
        <v/>
      </c>
      <c r="IH409" s="37" t="str">
        <f t="shared" ca="1" si="513"/>
        <v/>
      </c>
      <c r="II409" t="str">
        <f t="shared" si="514"/>
        <v/>
      </c>
      <c r="JT409" s="26" t="str">
        <f t="shared" si="515"/>
        <v/>
      </c>
      <c r="JV409" t="str">
        <f t="shared" si="516"/>
        <v/>
      </c>
      <c r="KK409" t="str">
        <f t="shared" si="517"/>
        <v/>
      </c>
      <c r="KM409" s="31" t="str">
        <f t="shared" si="518"/>
        <v/>
      </c>
      <c r="KP409" s="38" t="str">
        <f t="shared" si="519"/>
        <v/>
      </c>
      <c r="KX409" t="str">
        <f t="shared" si="520"/>
        <v/>
      </c>
      <c r="KY409" t="str">
        <f t="shared" si="521"/>
        <v/>
      </c>
      <c r="LB409" t="str">
        <f t="shared" si="522"/>
        <v/>
      </c>
      <c r="LD409" t="str">
        <f t="shared" si="523"/>
        <v/>
      </c>
      <c r="LE409" t="str">
        <f t="shared" si="524"/>
        <v/>
      </c>
      <c r="LO409" t="str">
        <f t="shared" si="525"/>
        <v/>
      </c>
    </row>
    <row r="410" spans="1:327" ht="16" x14ac:dyDescent="0.2">
      <c r="A410" t="e">
        <f t="shared" ca="1" si="451"/>
        <v>#N/A</v>
      </c>
      <c r="E410" s="27" t="str">
        <f t="shared" ca="1" si="452"/>
        <v>Jul</v>
      </c>
      <c r="F410" s="27" t="str">
        <f t="shared" ca="1" si="453"/>
        <v>Feb</v>
      </c>
      <c r="G410" s="28" t="str">
        <f t="shared" ca="1" si="454"/>
        <v/>
      </c>
      <c r="H410" t="str">
        <f t="shared" si="455"/>
        <v/>
      </c>
      <c r="I410" s="26">
        <f t="shared" ca="1" si="456"/>
        <v>62</v>
      </c>
      <c r="L410" s="31" t="str">
        <f t="shared" si="457"/>
        <v/>
      </c>
      <c r="O410" s="26">
        <f t="shared" ca="1" si="458"/>
        <v>45</v>
      </c>
      <c r="P410" s="26" t="str">
        <f t="shared" ca="1" si="459"/>
        <v>No</v>
      </c>
      <c r="Q410" s="26" t="str">
        <f t="shared" ca="1" si="459"/>
        <v>No</v>
      </c>
      <c r="R410" s="26" t="str">
        <f t="shared" ca="1" si="459"/>
        <v>No</v>
      </c>
      <c r="S410" s="26" t="str">
        <f t="shared" ca="1" si="460"/>
        <v>Caucasian</v>
      </c>
      <c r="T410" s="26" t="str">
        <f t="shared" ca="1" si="461"/>
        <v>Yes</v>
      </c>
      <c r="U410" s="26">
        <f t="shared" ca="1" si="462"/>
        <v>3354</v>
      </c>
      <c r="X410" s="26" t="str">
        <f t="shared" ca="1" si="463"/>
        <v>Yes</v>
      </c>
      <c r="Y410" s="26" t="str">
        <f t="shared" ca="1" si="463"/>
        <v>No</v>
      </c>
      <c r="Z410" s="26" t="str">
        <f t="shared" ca="1" si="463"/>
        <v>Yes</v>
      </c>
      <c r="AA410" s="26" t="str">
        <f t="shared" ca="1" si="463"/>
        <v>No</v>
      </c>
      <c r="AB410" s="26" t="str">
        <f t="shared" ca="1" si="464"/>
        <v>No</v>
      </c>
      <c r="AG410" s="26" t="str">
        <f t="shared" ca="1" si="465"/>
        <v>Yes</v>
      </c>
      <c r="AH410" s="26" t="str">
        <f t="shared" ca="1" si="465"/>
        <v>Yes</v>
      </c>
      <c r="AI410" s="26" t="str">
        <f t="shared" ca="1" si="465"/>
        <v>Yes</v>
      </c>
      <c r="AJ410" s="26" t="str">
        <f t="shared" ca="1" si="465"/>
        <v>Yes</v>
      </c>
      <c r="AK410" s="26" t="str">
        <f t="shared" ca="1" si="466"/>
        <v>Yes</v>
      </c>
      <c r="AL410" s="26" t="str">
        <f t="shared" ca="1" si="466"/>
        <v>Yes</v>
      </c>
      <c r="AM410" s="26">
        <f t="shared" ca="1" si="467"/>
        <v>10</v>
      </c>
      <c r="AN410" s="26">
        <f t="shared" ca="1" si="468"/>
        <v>2</v>
      </c>
      <c r="AT410" t="str">
        <f t="shared" ca="1" si="469"/>
        <v>Male</v>
      </c>
      <c r="AU410">
        <f t="shared" ca="1" si="470"/>
        <v>2783</v>
      </c>
      <c r="AV410">
        <f t="shared" ca="1" si="471"/>
        <v>-3</v>
      </c>
      <c r="AW410">
        <f t="shared" ca="1" si="472"/>
        <v>27</v>
      </c>
      <c r="AX410">
        <f t="shared" ca="1" si="473"/>
        <v>1</v>
      </c>
      <c r="BB410" t="str">
        <f t="shared" ca="1" si="474"/>
        <v>ELUCS</v>
      </c>
      <c r="BC410" t="str">
        <f t="shared" ca="1" si="475"/>
        <v>Yes</v>
      </c>
      <c r="BD410" t="str">
        <f t="shared" ca="1" si="475"/>
        <v>Yes</v>
      </c>
      <c r="BG410" t="str">
        <f t="shared" ca="1" si="476"/>
        <v>No</v>
      </c>
      <c r="BH410">
        <f t="shared" ca="1" si="477"/>
        <v>34</v>
      </c>
      <c r="BI410">
        <f t="shared" ca="1" si="478"/>
        <v>-11</v>
      </c>
      <c r="BJ410">
        <f t="shared" ca="1" si="479"/>
        <v>17</v>
      </c>
      <c r="BK410" t="str">
        <f t="shared" si="480"/>
        <v/>
      </c>
      <c r="BL410" s="26">
        <f t="shared" ca="1" si="481"/>
        <v>19</v>
      </c>
      <c r="BO410" s="26" t="str">
        <f t="shared" ca="1" si="482"/>
        <v>Yes</v>
      </c>
      <c r="CD410" s="26" t="str">
        <f t="shared" ca="1" si="483"/>
        <v>No</v>
      </c>
      <c r="CE410" s="26" t="str">
        <f t="shared" ca="1" si="484"/>
        <v>NA</v>
      </c>
      <c r="CI410" s="31" t="str">
        <f t="shared" si="485"/>
        <v/>
      </c>
      <c r="CJ410" s="26" t="str">
        <f t="shared" ca="1" si="486"/>
        <v>NA</v>
      </c>
      <c r="CK410" s="26" t="str">
        <f t="shared" ca="1" si="487"/>
        <v>Yes</v>
      </c>
      <c r="DN410" s="26" t="str">
        <f t="shared" ca="1" si="488"/>
        <v>Yes</v>
      </c>
      <c r="DV410" t="str">
        <f t="shared" si="489"/>
        <v/>
      </c>
      <c r="DZ410" t="str">
        <f t="shared" si="490"/>
        <v/>
      </c>
      <c r="EA410" t="str">
        <f t="shared" si="491"/>
        <v/>
      </c>
      <c r="EB410" t="str">
        <f t="shared" si="492"/>
        <v/>
      </c>
      <c r="EC410" t="str">
        <f t="shared" si="493"/>
        <v/>
      </c>
      <c r="ED410" t="str">
        <f t="shared" si="494"/>
        <v/>
      </c>
      <c r="EE410" s="34" t="str">
        <f t="shared" si="495"/>
        <v/>
      </c>
      <c r="ER410" s="32" t="str">
        <f t="shared" si="496"/>
        <v/>
      </c>
      <c r="FA410" s="31" t="str">
        <f t="shared" si="497"/>
        <v/>
      </c>
      <c r="FM410" s="31" t="str">
        <f t="shared" si="498"/>
        <v/>
      </c>
      <c r="FQ410" s="26" t="s">
        <v>350</v>
      </c>
      <c r="FR410" s="39" t="str">
        <f t="shared" ca="1" si="499"/>
        <v>Other</v>
      </c>
      <c r="GO410" t="str">
        <f t="shared" ca="1" si="500"/>
        <v/>
      </c>
      <c r="GP410" t="str">
        <f t="shared" si="501"/>
        <v/>
      </c>
      <c r="GS410" t="str">
        <f t="shared" ca="1" si="502"/>
        <v/>
      </c>
      <c r="GY410" t="str">
        <f t="shared" ca="1" si="503"/>
        <v/>
      </c>
      <c r="GZ410" t="str">
        <f t="shared" si="504"/>
        <v/>
      </c>
      <c r="HF410" t="str">
        <f t="shared" ca="1" si="505"/>
        <v/>
      </c>
      <c r="HG410" s="31" t="str">
        <f t="shared" si="506"/>
        <v/>
      </c>
      <c r="HM410" t="str">
        <f t="shared" ca="1" si="507"/>
        <v/>
      </c>
      <c r="HN410" t="str">
        <f t="shared" si="508"/>
        <v/>
      </c>
      <c r="HT410" t="str">
        <f t="shared" ca="1" si="509"/>
        <v/>
      </c>
      <c r="HU410" t="str">
        <f t="shared" si="510"/>
        <v/>
      </c>
      <c r="IA410" s="37" t="str">
        <f t="shared" ca="1" si="511"/>
        <v/>
      </c>
      <c r="IB410" t="str">
        <f t="shared" si="512"/>
        <v/>
      </c>
      <c r="IH410" s="37" t="str">
        <f t="shared" ca="1" si="513"/>
        <v/>
      </c>
      <c r="II410" t="str">
        <f t="shared" si="514"/>
        <v/>
      </c>
      <c r="JT410" s="26" t="str">
        <f t="shared" si="515"/>
        <v/>
      </c>
      <c r="JV410" t="str">
        <f t="shared" si="516"/>
        <v/>
      </c>
      <c r="KK410" t="str">
        <f t="shared" si="517"/>
        <v/>
      </c>
      <c r="KM410" s="31" t="str">
        <f t="shared" si="518"/>
        <v/>
      </c>
      <c r="KP410" s="38" t="str">
        <f t="shared" si="519"/>
        <v/>
      </c>
      <c r="KX410" t="str">
        <f t="shared" si="520"/>
        <v/>
      </c>
      <c r="KY410" t="str">
        <f t="shared" si="521"/>
        <v/>
      </c>
      <c r="LB410" t="str">
        <f t="shared" si="522"/>
        <v/>
      </c>
      <c r="LD410" t="str">
        <f t="shared" si="523"/>
        <v/>
      </c>
      <c r="LE410" t="str">
        <f t="shared" si="524"/>
        <v/>
      </c>
      <c r="LO410" t="str">
        <f t="shared" si="525"/>
        <v/>
      </c>
    </row>
    <row r="411" spans="1:327" ht="16" x14ac:dyDescent="0.2">
      <c r="A411" t="e">
        <f t="shared" ca="1" si="451"/>
        <v>#N/A</v>
      </c>
      <c r="E411" s="27" t="str">
        <f t="shared" ca="1" si="452"/>
        <v>Dec</v>
      </c>
      <c r="F411" s="27" t="str">
        <f t="shared" ca="1" si="453"/>
        <v>Jan</v>
      </c>
      <c r="G411" s="28" t="str">
        <f t="shared" ca="1" si="454"/>
        <v/>
      </c>
      <c r="H411" t="str">
        <f t="shared" si="455"/>
        <v/>
      </c>
      <c r="I411" s="26">
        <f t="shared" ca="1" si="456"/>
        <v>9</v>
      </c>
      <c r="L411" s="31" t="str">
        <f t="shared" si="457"/>
        <v/>
      </c>
      <c r="O411" s="26">
        <f t="shared" ca="1" si="458"/>
        <v>43</v>
      </c>
      <c r="P411" s="26" t="str">
        <f t="shared" ca="1" si="459"/>
        <v>No</v>
      </c>
      <c r="Q411" s="26" t="str">
        <f t="shared" ca="1" si="459"/>
        <v>Yes</v>
      </c>
      <c r="R411" s="26" t="str">
        <f t="shared" ca="1" si="459"/>
        <v>No</v>
      </c>
      <c r="S411" s="26" t="str">
        <f t="shared" ca="1" si="460"/>
        <v>Asian</v>
      </c>
      <c r="T411" s="26" t="str">
        <f t="shared" ca="1" si="461"/>
        <v>Yes</v>
      </c>
      <c r="U411" s="26">
        <f t="shared" ca="1" si="462"/>
        <v>3658</v>
      </c>
      <c r="X411" s="26" t="str">
        <f t="shared" ca="1" si="463"/>
        <v>No</v>
      </c>
      <c r="Y411" s="26" t="str">
        <f t="shared" ca="1" si="463"/>
        <v>No</v>
      </c>
      <c r="Z411" s="26" t="str">
        <f t="shared" ca="1" si="463"/>
        <v>No</v>
      </c>
      <c r="AA411" s="26" t="str">
        <f t="shared" ca="1" si="463"/>
        <v>No</v>
      </c>
      <c r="AB411" s="26" t="str">
        <f t="shared" ca="1" si="464"/>
        <v>No</v>
      </c>
      <c r="AG411" s="26" t="str">
        <f t="shared" ca="1" si="465"/>
        <v>Yes</v>
      </c>
      <c r="AH411" s="26" t="str">
        <f t="shared" ca="1" si="465"/>
        <v>No</v>
      </c>
      <c r="AI411" s="26" t="str">
        <f t="shared" ca="1" si="465"/>
        <v>Yes</v>
      </c>
      <c r="AJ411" s="26" t="str">
        <f t="shared" ca="1" si="465"/>
        <v>No</v>
      </c>
      <c r="AK411" s="26" t="str">
        <f t="shared" ca="1" si="466"/>
        <v>Yes</v>
      </c>
      <c r="AL411" s="26" t="str">
        <f t="shared" ca="1" si="466"/>
        <v>No</v>
      </c>
      <c r="AM411" s="26">
        <f t="shared" ca="1" si="467"/>
        <v>9</v>
      </c>
      <c r="AN411" s="26">
        <f t="shared" ca="1" si="468"/>
        <v>2</v>
      </c>
      <c r="AT411" t="str">
        <f t="shared" ca="1" si="469"/>
        <v>Male</v>
      </c>
      <c r="AU411">
        <f t="shared" ca="1" si="470"/>
        <v>3240</v>
      </c>
      <c r="AV411">
        <f t="shared" ca="1" si="471"/>
        <v>3</v>
      </c>
      <c r="AW411">
        <f t="shared" ca="1" si="472"/>
        <v>29</v>
      </c>
      <c r="AX411">
        <f t="shared" ca="1" si="473"/>
        <v>6</v>
      </c>
      <c r="BB411" t="str">
        <f t="shared" ca="1" si="474"/>
        <v>Vaginal</v>
      </c>
      <c r="BC411" t="str">
        <f t="shared" ca="1" si="475"/>
        <v>Yes</v>
      </c>
      <c r="BD411" t="str">
        <f t="shared" ca="1" si="475"/>
        <v>No</v>
      </c>
      <c r="BG411" t="str">
        <f t="shared" ca="1" si="476"/>
        <v>Yes</v>
      </c>
      <c r="BH411">
        <f t="shared" ca="1" si="477"/>
        <v>36</v>
      </c>
      <c r="BI411">
        <f t="shared" ca="1" si="478"/>
        <v>-8</v>
      </c>
      <c r="BJ411">
        <f t="shared" ca="1" si="479"/>
        <v>11</v>
      </c>
      <c r="BK411" t="str">
        <f t="shared" si="480"/>
        <v/>
      </c>
      <c r="BL411" s="26">
        <f t="shared" ca="1" si="481"/>
        <v>13</v>
      </c>
      <c r="BO411" s="26" t="str">
        <f t="shared" ca="1" si="482"/>
        <v>Yes</v>
      </c>
      <c r="CD411" s="26" t="str">
        <f t="shared" ca="1" si="483"/>
        <v>No</v>
      </c>
      <c r="CE411" s="26" t="str">
        <f t="shared" ca="1" si="484"/>
        <v>NA</v>
      </c>
      <c r="CI411" s="31" t="str">
        <f t="shared" si="485"/>
        <v/>
      </c>
      <c r="CJ411" s="26" t="str">
        <f t="shared" ca="1" si="486"/>
        <v>NA</v>
      </c>
      <c r="CK411" s="26" t="str">
        <f t="shared" ca="1" si="487"/>
        <v>Yes</v>
      </c>
      <c r="DN411" s="26" t="str">
        <f t="shared" ca="1" si="488"/>
        <v>Yes</v>
      </c>
      <c r="DV411" t="str">
        <f t="shared" si="489"/>
        <v/>
      </c>
      <c r="DZ411" t="str">
        <f t="shared" si="490"/>
        <v/>
      </c>
      <c r="EA411" t="str">
        <f t="shared" si="491"/>
        <v/>
      </c>
      <c r="EB411" t="str">
        <f t="shared" si="492"/>
        <v/>
      </c>
      <c r="EC411" t="str">
        <f t="shared" si="493"/>
        <v/>
      </c>
      <c r="ED411" t="str">
        <f t="shared" si="494"/>
        <v/>
      </c>
      <c r="EE411" s="34" t="str">
        <f t="shared" si="495"/>
        <v/>
      </c>
      <c r="ER411" s="32" t="str">
        <f t="shared" si="496"/>
        <v/>
      </c>
      <c r="FA411" s="31" t="str">
        <f t="shared" si="497"/>
        <v/>
      </c>
      <c r="FM411" s="31" t="str">
        <f t="shared" si="498"/>
        <v/>
      </c>
      <c r="FQ411" s="26" t="s">
        <v>349</v>
      </c>
      <c r="FR411" s="39" t="str">
        <f t="shared" ca="1" si="499"/>
        <v>NA</v>
      </c>
      <c r="GO411" t="str">
        <f t="shared" ca="1" si="500"/>
        <v/>
      </c>
      <c r="GP411" t="str">
        <f t="shared" si="501"/>
        <v/>
      </c>
      <c r="GS411" t="str">
        <f t="shared" ca="1" si="502"/>
        <v/>
      </c>
      <c r="GY411" t="str">
        <f t="shared" ca="1" si="503"/>
        <v/>
      </c>
      <c r="GZ411" t="str">
        <f t="shared" si="504"/>
        <v/>
      </c>
      <c r="HF411" t="str">
        <f t="shared" ca="1" si="505"/>
        <v/>
      </c>
      <c r="HG411" s="31" t="str">
        <f t="shared" si="506"/>
        <v/>
      </c>
      <c r="HM411" t="str">
        <f t="shared" ca="1" si="507"/>
        <v/>
      </c>
      <c r="HN411" t="str">
        <f t="shared" si="508"/>
        <v/>
      </c>
      <c r="HT411" t="str">
        <f t="shared" ca="1" si="509"/>
        <v/>
      </c>
      <c r="HU411" t="str">
        <f t="shared" si="510"/>
        <v/>
      </c>
      <c r="IA411" s="37" t="str">
        <f t="shared" ca="1" si="511"/>
        <v/>
      </c>
      <c r="IB411" t="str">
        <f t="shared" si="512"/>
        <v/>
      </c>
      <c r="IH411" s="37" t="str">
        <f t="shared" ca="1" si="513"/>
        <v/>
      </c>
      <c r="II411" t="str">
        <f t="shared" si="514"/>
        <v/>
      </c>
      <c r="JT411" s="26" t="str">
        <f t="shared" si="515"/>
        <v/>
      </c>
      <c r="JV411" t="str">
        <f t="shared" si="516"/>
        <v/>
      </c>
      <c r="KK411" t="str">
        <f t="shared" si="517"/>
        <v/>
      </c>
      <c r="KM411" s="31" t="str">
        <f t="shared" si="518"/>
        <v/>
      </c>
      <c r="KP411" s="38" t="str">
        <f t="shared" si="519"/>
        <v/>
      </c>
      <c r="KX411" t="str">
        <f t="shared" si="520"/>
        <v/>
      </c>
      <c r="KY411" t="str">
        <f t="shared" si="521"/>
        <v/>
      </c>
      <c r="LB411" t="str">
        <f t="shared" si="522"/>
        <v/>
      </c>
      <c r="LD411" t="str">
        <f t="shared" si="523"/>
        <v/>
      </c>
      <c r="LE411" t="str">
        <f t="shared" si="524"/>
        <v/>
      </c>
      <c r="LO411" t="str">
        <f t="shared" si="525"/>
        <v/>
      </c>
    </row>
    <row r="412" spans="1:327" ht="16" x14ac:dyDescent="0.2">
      <c r="A412" t="e">
        <f t="shared" ca="1" si="451"/>
        <v>#N/A</v>
      </c>
      <c r="E412" s="27" t="str">
        <f t="shared" ca="1" si="452"/>
        <v>Aug</v>
      </c>
      <c r="F412" s="27" t="str">
        <f t="shared" ca="1" si="453"/>
        <v>Dec</v>
      </c>
      <c r="G412" s="28" t="str">
        <f t="shared" ca="1" si="454"/>
        <v/>
      </c>
      <c r="H412" t="str">
        <f t="shared" si="455"/>
        <v/>
      </c>
      <c r="I412" s="26">
        <f t="shared" ca="1" si="456"/>
        <v>3</v>
      </c>
      <c r="L412" s="31" t="str">
        <f t="shared" si="457"/>
        <v/>
      </c>
      <c r="O412" s="26">
        <f t="shared" ca="1" si="458"/>
        <v>48</v>
      </c>
      <c r="P412" s="26" t="str">
        <f t="shared" ca="1" si="459"/>
        <v>Yes</v>
      </c>
      <c r="Q412" s="26" t="str">
        <f t="shared" ca="1" si="459"/>
        <v>Yes</v>
      </c>
      <c r="R412" s="26" t="str">
        <f t="shared" ca="1" si="459"/>
        <v>Yes</v>
      </c>
      <c r="S412" s="26" t="str">
        <f t="shared" ca="1" si="460"/>
        <v>African</v>
      </c>
      <c r="T412" s="26" t="str">
        <f t="shared" ca="1" si="461"/>
        <v>No</v>
      </c>
      <c r="U412" s="26">
        <f t="shared" ca="1" si="462"/>
        <v>3411</v>
      </c>
      <c r="X412" s="26" t="str">
        <f t="shared" ca="1" si="463"/>
        <v>Yes</v>
      </c>
      <c r="Y412" s="26" t="str">
        <f t="shared" ca="1" si="463"/>
        <v>No</v>
      </c>
      <c r="Z412" s="26" t="str">
        <f t="shared" ca="1" si="463"/>
        <v>Yes</v>
      </c>
      <c r="AA412" s="26" t="str">
        <f t="shared" ca="1" si="463"/>
        <v>No</v>
      </c>
      <c r="AB412" s="26" t="str">
        <f t="shared" ca="1" si="464"/>
        <v>No</v>
      </c>
      <c r="AG412" s="26" t="str">
        <f t="shared" ca="1" si="465"/>
        <v>Yes</v>
      </c>
      <c r="AH412" s="26" t="str">
        <f t="shared" ca="1" si="465"/>
        <v>Yes</v>
      </c>
      <c r="AI412" s="26" t="str">
        <f t="shared" ca="1" si="465"/>
        <v>Yes</v>
      </c>
      <c r="AJ412" s="26" t="str">
        <f t="shared" ca="1" si="465"/>
        <v>Yes</v>
      </c>
      <c r="AK412" s="26" t="str">
        <f t="shared" ca="1" si="466"/>
        <v>Yes</v>
      </c>
      <c r="AL412" s="26" t="str">
        <f t="shared" ca="1" si="466"/>
        <v>Yes</v>
      </c>
      <c r="AM412" s="26">
        <f t="shared" ca="1" si="467"/>
        <v>1</v>
      </c>
      <c r="AN412" s="26">
        <f t="shared" ca="1" si="468"/>
        <v>2</v>
      </c>
      <c r="AT412" t="str">
        <f t="shared" ca="1" si="469"/>
        <v>Male</v>
      </c>
      <c r="AU412">
        <f t="shared" ca="1" si="470"/>
        <v>1073</v>
      </c>
      <c r="AV412">
        <f t="shared" ca="1" si="471"/>
        <v>0</v>
      </c>
      <c r="AW412">
        <f t="shared" ca="1" si="472"/>
        <v>27</v>
      </c>
      <c r="AX412">
        <f t="shared" ca="1" si="473"/>
        <v>4</v>
      </c>
      <c r="BB412" t="str">
        <f t="shared" ca="1" si="474"/>
        <v>EMLUCS</v>
      </c>
      <c r="BC412" t="str">
        <f t="shared" ca="1" si="475"/>
        <v>No</v>
      </c>
      <c r="BD412" t="str">
        <f t="shared" ca="1" si="475"/>
        <v>Yes</v>
      </c>
      <c r="BG412" t="str">
        <f t="shared" ca="1" si="476"/>
        <v>Yes</v>
      </c>
      <c r="BH412">
        <f t="shared" ca="1" si="477"/>
        <v>34</v>
      </c>
      <c r="BI412">
        <f t="shared" ca="1" si="478"/>
        <v>-14</v>
      </c>
      <c r="BJ412">
        <f t="shared" ca="1" si="479"/>
        <v>7</v>
      </c>
      <c r="BK412" t="str">
        <f t="shared" si="480"/>
        <v/>
      </c>
      <c r="BL412" s="26">
        <f t="shared" ca="1" si="481"/>
        <v>9</v>
      </c>
      <c r="BO412" s="26" t="str">
        <f t="shared" ca="1" si="482"/>
        <v>No</v>
      </c>
      <c r="CD412" s="26" t="str">
        <f t="shared" ca="1" si="483"/>
        <v>No</v>
      </c>
      <c r="CE412" s="26" t="str">
        <f t="shared" ca="1" si="484"/>
        <v>NA</v>
      </c>
      <c r="CI412" s="31" t="str">
        <f t="shared" si="485"/>
        <v/>
      </c>
      <c r="CJ412" s="26" t="str">
        <f t="shared" ca="1" si="486"/>
        <v>NA</v>
      </c>
      <c r="CK412" s="26" t="str">
        <f t="shared" ca="1" si="487"/>
        <v>No</v>
      </c>
      <c r="DN412" s="26" t="str">
        <f t="shared" ca="1" si="488"/>
        <v>Yes</v>
      </c>
      <c r="DV412" t="str">
        <f t="shared" si="489"/>
        <v/>
      </c>
      <c r="DZ412" t="str">
        <f t="shared" si="490"/>
        <v/>
      </c>
      <c r="EA412" t="str">
        <f t="shared" si="491"/>
        <v/>
      </c>
      <c r="EB412" t="str">
        <f t="shared" si="492"/>
        <v/>
      </c>
      <c r="EC412" t="str">
        <f t="shared" si="493"/>
        <v/>
      </c>
      <c r="ED412" t="str">
        <f t="shared" si="494"/>
        <v/>
      </c>
      <c r="EE412" s="34" t="str">
        <f t="shared" si="495"/>
        <v/>
      </c>
      <c r="ER412" s="32" t="str">
        <f t="shared" si="496"/>
        <v/>
      </c>
      <c r="FA412" s="31" t="str">
        <f t="shared" si="497"/>
        <v/>
      </c>
      <c r="FM412" s="31" t="str">
        <f t="shared" si="498"/>
        <v/>
      </c>
      <c r="FQ412" s="26" t="s">
        <v>350</v>
      </c>
      <c r="FR412" s="39" t="str">
        <f t="shared" ca="1" si="499"/>
        <v>Other</v>
      </c>
      <c r="GO412" t="str">
        <f t="shared" ca="1" si="500"/>
        <v/>
      </c>
      <c r="GP412" t="str">
        <f t="shared" si="501"/>
        <v/>
      </c>
      <c r="GS412" t="str">
        <f t="shared" ca="1" si="502"/>
        <v/>
      </c>
      <c r="GY412" t="str">
        <f t="shared" ca="1" si="503"/>
        <v/>
      </c>
      <c r="GZ412" t="str">
        <f t="shared" si="504"/>
        <v/>
      </c>
      <c r="HF412" t="str">
        <f t="shared" ca="1" si="505"/>
        <v/>
      </c>
      <c r="HG412" s="31" t="str">
        <f t="shared" si="506"/>
        <v/>
      </c>
      <c r="HM412" t="str">
        <f t="shared" ca="1" si="507"/>
        <v/>
      </c>
      <c r="HN412" t="str">
        <f t="shared" si="508"/>
        <v/>
      </c>
      <c r="HT412" t="str">
        <f t="shared" ca="1" si="509"/>
        <v/>
      </c>
      <c r="HU412" t="str">
        <f t="shared" si="510"/>
        <v/>
      </c>
      <c r="IA412" s="37" t="str">
        <f t="shared" ca="1" si="511"/>
        <v/>
      </c>
      <c r="IB412" t="str">
        <f t="shared" si="512"/>
        <v/>
      </c>
      <c r="IH412" s="37" t="str">
        <f t="shared" ca="1" si="513"/>
        <v/>
      </c>
      <c r="II412" t="str">
        <f t="shared" si="514"/>
        <v/>
      </c>
      <c r="JT412" s="26" t="str">
        <f t="shared" si="515"/>
        <v/>
      </c>
      <c r="JV412" t="str">
        <f t="shared" si="516"/>
        <v/>
      </c>
      <c r="KK412" t="str">
        <f t="shared" si="517"/>
        <v/>
      </c>
      <c r="KM412" s="31" t="str">
        <f t="shared" si="518"/>
        <v/>
      </c>
      <c r="KP412" s="38" t="str">
        <f t="shared" si="519"/>
        <v/>
      </c>
      <c r="KX412" t="str">
        <f t="shared" si="520"/>
        <v/>
      </c>
      <c r="KY412" t="str">
        <f t="shared" si="521"/>
        <v/>
      </c>
      <c r="LB412" t="str">
        <f t="shared" si="522"/>
        <v/>
      </c>
      <c r="LD412" t="str">
        <f t="shared" si="523"/>
        <v/>
      </c>
      <c r="LE412" t="str">
        <f t="shared" si="524"/>
        <v/>
      </c>
      <c r="LO412" t="str">
        <f t="shared" si="525"/>
        <v/>
      </c>
    </row>
    <row r="413" spans="1:327" ht="16" x14ac:dyDescent="0.2">
      <c r="A413" t="e">
        <f t="shared" ca="1" si="451"/>
        <v>#N/A</v>
      </c>
      <c r="E413" s="27" t="str">
        <f t="shared" ca="1" si="452"/>
        <v>Feb</v>
      </c>
      <c r="F413" s="27" t="str">
        <f t="shared" ca="1" si="453"/>
        <v>May</v>
      </c>
      <c r="G413" s="28" t="str">
        <f t="shared" ca="1" si="454"/>
        <v/>
      </c>
      <c r="H413" t="str">
        <f t="shared" si="455"/>
        <v/>
      </c>
      <c r="I413" s="26">
        <f t="shared" ca="1" si="456"/>
        <v>63</v>
      </c>
      <c r="L413" s="31" t="str">
        <f t="shared" si="457"/>
        <v/>
      </c>
      <c r="O413" s="26">
        <f t="shared" ca="1" si="458"/>
        <v>32</v>
      </c>
      <c r="P413" s="26" t="str">
        <f t="shared" ca="1" si="459"/>
        <v>Yes</v>
      </c>
      <c r="Q413" s="26" t="str">
        <f t="shared" ca="1" si="459"/>
        <v>No</v>
      </c>
      <c r="R413" s="26" t="str">
        <f t="shared" ca="1" si="459"/>
        <v>Yes</v>
      </c>
      <c r="S413" s="26" t="str">
        <f t="shared" ca="1" si="460"/>
        <v>Hispanic</v>
      </c>
      <c r="T413" s="26" t="str">
        <f t="shared" ca="1" si="461"/>
        <v>Yes</v>
      </c>
      <c r="U413" s="26">
        <f t="shared" ca="1" si="462"/>
        <v>3260</v>
      </c>
      <c r="X413" s="26" t="str">
        <f t="shared" ca="1" si="463"/>
        <v>No</v>
      </c>
      <c r="Y413" s="26" t="str">
        <f t="shared" ca="1" si="463"/>
        <v>Yes</v>
      </c>
      <c r="Z413" s="26" t="str">
        <f t="shared" ca="1" si="463"/>
        <v>Yes</v>
      </c>
      <c r="AA413" s="26" t="str">
        <f t="shared" ca="1" si="463"/>
        <v>No</v>
      </c>
      <c r="AB413" s="26" t="str">
        <f t="shared" ca="1" si="464"/>
        <v>Yes</v>
      </c>
      <c r="AG413" s="26" t="str">
        <f t="shared" ca="1" si="465"/>
        <v>Yes</v>
      </c>
      <c r="AH413" s="26" t="str">
        <f t="shared" ca="1" si="465"/>
        <v>Yes</v>
      </c>
      <c r="AI413" s="26" t="str">
        <f t="shared" ca="1" si="465"/>
        <v>No</v>
      </c>
      <c r="AJ413" s="26" t="str">
        <f t="shared" ca="1" si="465"/>
        <v>Yes</v>
      </c>
      <c r="AK413" s="26" t="str">
        <f t="shared" ca="1" si="466"/>
        <v>No</v>
      </c>
      <c r="AL413" s="26" t="str">
        <f t="shared" ca="1" si="466"/>
        <v>No</v>
      </c>
      <c r="AM413" s="26">
        <f t="shared" ca="1" si="467"/>
        <v>8</v>
      </c>
      <c r="AN413" s="26">
        <f t="shared" ca="1" si="468"/>
        <v>3</v>
      </c>
      <c r="AT413" t="str">
        <f t="shared" ca="1" si="469"/>
        <v>Male</v>
      </c>
      <c r="AU413">
        <f t="shared" ca="1" si="470"/>
        <v>3263</v>
      </c>
      <c r="AV413">
        <f t="shared" ca="1" si="471"/>
        <v>2</v>
      </c>
      <c r="AW413">
        <f t="shared" ca="1" si="472"/>
        <v>23</v>
      </c>
      <c r="AX413">
        <f t="shared" ca="1" si="473"/>
        <v>6</v>
      </c>
      <c r="BB413" t="str">
        <f t="shared" ca="1" si="474"/>
        <v>ELUCS</v>
      </c>
      <c r="BC413" t="str">
        <f t="shared" ca="1" si="475"/>
        <v>No</v>
      </c>
      <c r="BD413" t="str">
        <f t="shared" ca="1" si="475"/>
        <v>No</v>
      </c>
      <c r="BG413" t="str">
        <f t="shared" ca="1" si="476"/>
        <v>No</v>
      </c>
      <c r="BH413">
        <f t="shared" ca="1" si="477"/>
        <v>35</v>
      </c>
      <c r="BI413">
        <f t="shared" ca="1" si="478"/>
        <v>0</v>
      </c>
      <c r="BJ413">
        <f t="shared" ca="1" si="479"/>
        <v>1</v>
      </c>
      <c r="BK413" t="str">
        <f t="shared" si="480"/>
        <v/>
      </c>
      <c r="BL413" s="26" t="str">
        <f t="shared" ca="1" si="481"/>
        <v>NA</v>
      </c>
      <c r="BO413" s="26" t="str">
        <f t="shared" ca="1" si="482"/>
        <v>Yes</v>
      </c>
      <c r="CD413" s="26" t="str">
        <f t="shared" ca="1" si="483"/>
        <v>No</v>
      </c>
      <c r="CE413" s="26" t="str">
        <f t="shared" ca="1" si="484"/>
        <v>NA</v>
      </c>
      <c r="CI413" s="31" t="str">
        <f t="shared" si="485"/>
        <v/>
      </c>
      <c r="CJ413" s="26" t="str">
        <f t="shared" ca="1" si="486"/>
        <v>NA</v>
      </c>
      <c r="CK413" s="26" t="str">
        <f t="shared" ca="1" si="487"/>
        <v>No</v>
      </c>
      <c r="DN413" s="26" t="str">
        <f t="shared" ca="1" si="488"/>
        <v>No</v>
      </c>
      <c r="DV413" t="str">
        <f t="shared" si="489"/>
        <v/>
      </c>
      <c r="DZ413" t="str">
        <f t="shared" si="490"/>
        <v/>
      </c>
      <c r="EA413" t="str">
        <f t="shared" si="491"/>
        <v/>
      </c>
      <c r="EB413" t="str">
        <f t="shared" si="492"/>
        <v/>
      </c>
      <c r="EC413" t="str">
        <f t="shared" si="493"/>
        <v/>
      </c>
      <c r="ED413" t="str">
        <f t="shared" si="494"/>
        <v/>
      </c>
      <c r="EE413" s="34" t="str">
        <f t="shared" si="495"/>
        <v/>
      </c>
      <c r="ER413" s="32" t="str">
        <f t="shared" si="496"/>
        <v/>
      </c>
      <c r="FA413" s="31" t="str">
        <f t="shared" si="497"/>
        <v/>
      </c>
      <c r="FM413" s="31" t="str">
        <f t="shared" si="498"/>
        <v/>
      </c>
      <c r="FQ413" s="26" t="s">
        <v>349</v>
      </c>
      <c r="FR413" s="39" t="str">
        <f t="shared" ca="1" si="499"/>
        <v>NA</v>
      </c>
      <c r="GO413" t="str">
        <f t="shared" ca="1" si="500"/>
        <v/>
      </c>
      <c r="GP413" t="str">
        <f t="shared" si="501"/>
        <v/>
      </c>
      <c r="GS413" t="str">
        <f t="shared" ca="1" si="502"/>
        <v/>
      </c>
      <c r="GY413" t="str">
        <f t="shared" ca="1" si="503"/>
        <v/>
      </c>
      <c r="GZ413" t="str">
        <f t="shared" si="504"/>
        <v/>
      </c>
      <c r="HF413" t="str">
        <f t="shared" ca="1" si="505"/>
        <v/>
      </c>
      <c r="HG413" s="31" t="str">
        <f t="shared" si="506"/>
        <v/>
      </c>
      <c r="HM413" t="str">
        <f t="shared" ca="1" si="507"/>
        <v/>
      </c>
      <c r="HN413" t="str">
        <f t="shared" si="508"/>
        <v/>
      </c>
      <c r="HT413" t="str">
        <f t="shared" ca="1" si="509"/>
        <v/>
      </c>
      <c r="HU413" t="str">
        <f t="shared" si="510"/>
        <v/>
      </c>
      <c r="IA413" s="37" t="str">
        <f t="shared" ca="1" si="511"/>
        <v/>
      </c>
      <c r="IB413" t="str">
        <f t="shared" si="512"/>
        <v/>
      </c>
      <c r="IH413" s="37" t="str">
        <f t="shared" ca="1" si="513"/>
        <v/>
      </c>
      <c r="II413" t="str">
        <f t="shared" si="514"/>
        <v/>
      </c>
      <c r="JT413" s="26" t="str">
        <f t="shared" si="515"/>
        <v/>
      </c>
      <c r="JV413" t="str">
        <f t="shared" si="516"/>
        <v/>
      </c>
      <c r="KK413" t="str">
        <f t="shared" si="517"/>
        <v/>
      </c>
      <c r="KM413" s="31" t="str">
        <f t="shared" si="518"/>
        <v/>
      </c>
      <c r="KP413" s="38" t="str">
        <f t="shared" si="519"/>
        <v/>
      </c>
      <c r="KX413" t="str">
        <f t="shared" si="520"/>
        <v/>
      </c>
      <c r="KY413" t="str">
        <f t="shared" si="521"/>
        <v/>
      </c>
      <c r="LB413" t="str">
        <f t="shared" si="522"/>
        <v/>
      </c>
      <c r="LD413" t="str">
        <f t="shared" si="523"/>
        <v/>
      </c>
      <c r="LE413" t="str">
        <f t="shared" si="524"/>
        <v/>
      </c>
      <c r="LO413" t="str">
        <f t="shared" si="525"/>
        <v/>
      </c>
    </row>
    <row r="414" spans="1:327" ht="16" x14ac:dyDescent="0.2">
      <c r="A414" t="e">
        <f t="shared" ca="1" si="451"/>
        <v>#N/A</v>
      </c>
      <c r="E414" s="27" t="str">
        <f t="shared" ca="1" si="452"/>
        <v>May</v>
      </c>
      <c r="F414" s="27" t="str">
        <f t="shared" ca="1" si="453"/>
        <v>May</v>
      </c>
      <c r="G414" s="28" t="str">
        <f t="shared" ca="1" si="454"/>
        <v/>
      </c>
      <c r="H414" t="str">
        <f t="shared" si="455"/>
        <v/>
      </c>
      <c r="I414" s="26">
        <f t="shared" ca="1" si="456"/>
        <v>13</v>
      </c>
      <c r="L414" s="31" t="str">
        <f t="shared" si="457"/>
        <v/>
      </c>
      <c r="O414" s="26">
        <f t="shared" ca="1" si="458"/>
        <v>37</v>
      </c>
      <c r="P414" s="26" t="str">
        <f t="shared" ca="1" si="459"/>
        <v>Yes</v>
      </c>
      <c r="Q414" s="26" t="str">
        <f t="shared" ca="1" si="459"/>
        <v>Yes</v>
      </c>
      <c r="R414" s="26" t="str">
        <f t="shared" ca="1" si="459"/>
        <v>No</v>
      </c>
      <c r="S414" s="26" t="str">
        <f t="shared" ca="1" si="460"/>
        <v>African</v>
      </c>
      <c r="T414" s="26" t="str">
        <f t="shared" ca="1" si="461"/>
        <v>No</v>
      </c>
      <c r="U414" s="26">
        <f t="shared" ca="1" si="462"/>
        <v>3082</v>
      </c>
      <c r="X414" s="26" t="str">
        <f t="shared" ca="1" si="463"/>
        <v>Yes</v>
      </c>
      <c r="Y414" s="26" t="str">
        <f t="shared" ca="1" si="463"/>
        <v>No</v>
      </c>
      <c r="Z414" s="26" t="str">
        <f t="shared" ca="1" si="463"/>
        <v>No</v>
      </c>
      <c r="AA414" s="26" t="str">
        <f t="shared" ca="1" si="463"/>
        <v>No</v>
      </c>
      <c r="AB414" s="26" t="str">
        <f t="shared" ca="1" si="464"/>
        <v>No</v>
      </c>
      <c r="AG414" s="26" t="str">
        <f t="shared" ca="1" si="465"/>
        <v>Yes</v>
      </c>
      <c r="AH414" s="26" t="str">
        <f t="shared" ca="1" si="465"/>
        <v>No</v>
      </c>
      <c r="AI414" s="26" t="str">
        <f t="shared" ca="1" si="465"/>
        <v>No</v>
      </c>
      <c r="AJ414" s="26" t="str">
        <f t="shared" ca="1" si="465"/>
        <v>No</v>
      </c>
      <c r="AK414" s="26" t="str">
        <f t="shared" ca="1" si="466"/>
        <v>Yes</v>
      </c>
      <c r="AL414" s="26" t="str">
        <f t="shared" ca="1" si="466"/>
        <v>No</v>
      </c>
      <c r="AM414" s="26">
        <f t="shared" ca="1" si="467"/>
        <v>2</v>
      </c>
      <c r="AN414" s="26">
        <f t="shared" ca="1" si="468"/>
        <v>1</v>
      </c>
      <c r="AT414" t="str">
        <f t="shared" ca="1" si="469"/>
        <v>Male</v>
      </c>
      <c r="AU414">
        <f t="shared" ca="1" si="470"/>
        <v>3651</v>
      </c>
      <c r="AV414">
        <f t="shared" ca="1" si="471"/>
        <v>-2</v>
      </c>
      <c r="AW414">
        <f t="shared" ca="1" si="472"/>
        <v>39</v>
      </c>
      <c r="AX414">
        <f t="shared" ca="1" si="473"/>
        <v>4</v>
      </c>
      <c r="BB414" t="str">
        <f t="shared" ca="1" si="474"/>
        <v>Vaginal</v>
      </c>
      <c r="BC414" t="str">
        <f t="shared" ca="1" si="475"/>
        <v>Yes</v>
      </c>
      <c r="BD414" t="str">
        <f t="shared" ca="1" si="475"/>
        <v>No</v>
      </c>
      <c r="BG414" t="str">
        <f t="shared" ca="1" si="476"/>
        <v>Yes</v>
      </c>
      <c r="BH414">
        <f t="shared" ca="1" si="477"/>
        <v>36</v>
      </c>
      <c r="BI414">
        <f t="shared" ca="1" si="478"/>
        <v>1</v>
      </c>
      <c r="BJ414">
        <f t="shared" ca="1" si="479"/>
        <v>8</v>
      </c>
      <c r="BK414" t="str">
        <f t="shared" si="480"/>
        <v/>
      </c>
      <c r="BL414" s="26">
        <f t="shared" ca="1" si="481"/>
        <v>10</v>
      </c>
      <c r="BO414" s="26" t="str">
        <f t="shared" ca="1" si="482"/>
        <v>No</v>
      </c>
      <c r="CD414" s="26" t="str">
        <f t="shared" ca="1" si="483"/>
        <v>Yes</v>
      </c>
      <c r="CE414" s="26" t="str">
        <f t="shared" ca="1" si="484"/>
        <v>MIST</v>
      </c>
      <c r="CI414" s="31" t="str">
        <f t="shared" si="485"/>
        <v/>
      </c>
      <c r="CJ414" s="26" t="str">
        <f t="shared" ca="1" si="486"/>
        <v>NICU</v>
      </c>
      <c r="CK414" s="26" t="str">
        <f t="shared" ca="1" si="487"/>
        <v>NA</v>
      </c>
      <c r="DN414" s="26" t="str">
        <f t="shared" ca="1" si="488"/>
        <v>No</v>
      </c>
      <c r="DV414" t="str">
        <f t="shared" si="489"/>
        <v/>
      </c>
      <c r="DZ414" t="str">
        <f t="shared" si="490"/>
        <v/>
      </c>
      <c r="EA414" t="str">
        <f t="shared" si="491"/>
        <v/>
      </c>
      <c r="EB414" t="str">
        <f t="shared" si="492"/>
        <v/>
      </c>
      <c r="EC414" t="str">
        <f t="shared" si="493"/>
        <v/>
      </c>
      <c r="ED414" t="str">
        <f t="shared" si="494"/>
        <v/>
      </c>
      <c r="EE414" s="34" t="str">
        <f t="shared" si="495"/>
        <v/>
      </c>
      <c r="ER414" s="32" t="str">
        <f t="shared" si="496"/>
        <v/>
      </c>
      <c r="FA414" s="31" t="str">
        <f t="shared" si="497"/>
        <v/>
      </c>
      <c r="FM414" s="31" t="str">
        <f t="shared" si="498"/>
        <v/>
      </c>
      <c r="FQ414" s="26" t="s">
        <v>350</v>
      </c>
      <c r="FR414" s="39" t="str">
        <f t="shared" ca="1" si="499"/>
        <v>GPC</v>
      </c>
      <c r="GO414" t="str">
        <f t="shared" ca="1" si="500"/>
        <v/>
      </c>
      <c r="GP414" t="str">
        <f t="shared" si="501"/>
        <v/>
      </c>
      <c r="GS414" t="str">
        <f t="shared" ca="1" si="502"/>
        <v/>
      </c>
      <c r="GY414" t="str">
        <f t="shared" ca="1" si="503"/>
        <v/>
      </c>
      <c r="GZ414" t="str">
        <f t="shared" si="504"/>
        <v/>
      </c>
      <c r="HF414" t="str">
        <f t="shared" ca="1" si="505"/>
        <v/>
      </c>
      <c r="HG414" s="31" t="str">
        <f t="shared" si="506"/>
        <v/>
      </c>
      <c r="HM414" t="str">
        <f t="shared" ca="1" si="507"/>
        <v/>
      </c>
      <c r="HN414" t="str">
        <f t="shared" si="508"/>
        <v/>
      </c>
      <c r="HT414" t="str">
        <f t="shared" ca="1" si="509"/>
        <v/>
      </c>
      <c r="HU414" t="str">
        <f t="shared" si="510"/>
        <v/>
      </c>
      <c r="IA414" s="37" t="str">
        <f t="shared" ca="1" si="511"/>
        <v/>
      </c>
      <c r="IB414" t="str">
        <f t="shared" si="512"/>
        <v/>
      </c>
      <c r="IH414" s="37" t="str">
        <f t="shared" ca="1" si="513"/>
        <v/>
      </c>
      <c r="II414" t="str">
        <f t="shared" si="514"/>
        <v/>
      </c>
      <c r="JT414" s="26" t="str">
        <f t="shared" si="515"/>
        <v/>
      </c>
      <c r="JV414" t="str">
        <f t="shared" si="516"/>
        <v/>
      </c>
      <c r="KK414" t="str">
        <f t="shared" si="517"/>
        <v/>
      </c>
      <c r="KM414" s="31" t="str">
        <f t="shared" si="518"/>
        <v/>
      </c>
      <c r="KP414" s="38" t="str">
        <f t="shared" si="519"/>
        <v/>
      </c>
      <c r="KX414" t="str">
        <f t="shared" si="520"/>
        <v/>
      </c>
      <c r="KY414" t="str">
        <f t="shared" si="521"/>
        <v/>
      </c>
      <c r="LB414" t="str">
        <f t="shared" si="522"/>
        <v/>
      </c>
      <c r="LD414" t="str">
        <f t="shared" si="523"/>
        <v/>
      </c>
      <c r="LE414" t="str">
        <f t="shared" si="524"/>
        <v/>
      </c>
      <c r="LO414" t="str">
        <f t="shared" si="525"/>
        <v/>
      </c>
    </row>
    <row r="415" spans="1:327" ht="16" x14ac:dyDescent="0.2">
      <c r="A415" t="e">
        <f t="shared" ca="1" si="451"/>
        <v>#N/A</v>
      </c>
      <c r="E415" s="27" t="str">
        <f t="shared" ca="1" si="452"/>
        <v>Mar</v>
      </c>
      <c r="F415" s="27" t="str">
        <f t="shared" ca="1" si="453"/>
        <v>Dec</v>
      </c>
      <c r="G415" s="28" t="str">
        <f t="shared" ca="1" si="454"/>
        <v/>
      </c>
      <c r="H415" t="str">
        <f t="shared" si="455"/>
        <v/>
      </c>
      <c r="I415" s="26">
        <f t="shared" ca="1" si="456"/>
        <v>93</v>
      </c>
      <c r="L415" s="31" t="str">
        <f t="shared" si="457"/>
        <v/>
      </c>
      <c r="O415" s="26">
        <f t="shared" ca="1" si="458"/>
        <v>32</v>
      </c>
      <c r="P415" s="26" t="str">
        <f t="shared" ca="1" si="459"/>
        <v>No</v>
      </c>
      <c r="Q415" s="26" t="str">
        <f t="shared" ca="1" si="459"/>
        <v>Yes</v>
      </c>
      <c r="R415" s="26" t="str">
        <f t="shared" ca="1" si="459"/>
        <v>Yes</v>
      </c>
      <c r="S415" s="26" t="str">
        <f t="shared" ca="1" si="460"/>
        <v>Asian</v>
      </c>
      <c r="T415" s="26" t="str">
        <f t="shared" ca="1" si="461"/>
        <v>Yes</v>
      </c>
      <c r="U415" s="26">
        <f t="shared" ca="1" si="462"/>
        <v>3875</v>
      </c>
      <c r="X415" s="26" t="str">
        <f t="shared" ca="1" si="463"/>
        <v>No</v>
      </c>
      <c r="Y415" s="26" t="str">
        <f t="shared" ca="1" si="463"/>
        <v>Yes</v>
      </c>
      <c r="Z415" s="26" t="str">
        <f t="shared" ca="1" si="463"/>
        <v>No</v>
      </c>
      <c r="AA415" s="26" t="str">
        <f t="shared" ca="1" si="463"/>
        <v>Yes</v>
      </c>
      <c r="AB415" s="26" t="str">
        <f t="shared" ca="1" si="464"/>
        <v>No</v>
      </c>
      <c r="AG415" s="26" t="str">
        <f t="shared" ca="1" si="465"/>
        <v>No</v>
      </c>
      <c r="AH415" s="26" t="str">
        <f t="shared" ca="1" si="465"/>
        <v>Yes</v>
      </c>
      <c r="AI415" s="26" t="str">
        <f t="shared" ca="1" si="465"/>
        <v>Yes</v>
      </c>
      <c r="AJ415" s="26" t="str">
        <f t="shared" ca="1" si="465"/>
        <v>No</v>
      </c>
      <c r="AK415" s="26" t="str">
        <f t="shared" ca="1" si="466"/>
        <v>Yes</v>
      </c>
      <c r="AL415" s="26" t="str">
        <f t="shared" ca="1" si="466"/>
        <v>Yes</v>
      </c>
      <c r="AM415" s="26">
        <f t="shared" ca="1" si="467"/>
        <v>3</v>
      </c>
      <c r="AN415" s="26">
        <f t="shared" ca="1" si="468"/>
        <v>3</v>
      </c>
      <c r="AT415" t="str">
        <f t="shared" ca="1" si="469"/>
        <v>Male</v>
      </c>
      <c r="AU415">
        <f t="shared" ca="1" si="470"/>
        <v>1453</v>
      </c>
      <c r="AV415">
        <f t="shared" ca="1" si="471"/>
        <v>3</v>
      </c>
      <c r="AW415">
        <f t="shared" ca="1" si="472"/>
        <v>40</v>
      </c>
      <c r="AX415">
        <f t="shared" ca="1" si="473"/>
        <v>5</v>
      </c>
      <c r="BB415" t="str">
        <f t="shared" ca="1" si="474"/>
        <v>Vaginal</v>
      </c>
      <c r="BC415" t="str">
        <f t="shared" ca="1" si="475"/>
        <v>No</v>
      </c>
      <c r="BD415" t="str">
        <f t="shared" ca="1" si="475"/>
        <v>Yes</v>
      </c>
      <c r="BG415" t="str">
        <f t="shared" ca="1" si="476"/>
        <v>No</v>
      </c>
      <c r="BH415">
        <f t="shared" ca="1" si="477"/>
        <v>37</v>
      </c>
      <c r="BI415">
        <f t="shared" ca="1" si="478"/>
        <v>1</v>
      </c>
      <c r="BJ415">
        <f t="shared" ca="1" si="479"/>
        <v>6</v>
      </c>
      <c r="BK415" t="str">
        <f t="shared" si="480"/>
        <v/>
      </c>
      <c r="BL415" s="26">
        <f t="shared" ca="1" si="481"/>
        <v>8</v>
      </c>
      <c r="BO415" s="26" t="str">
        <f t="shared" ca="1" si="482"/>
        <v>No</v>
      </c>
      <c r="CD415" s="26" t="str">
        <f t="shared" ca="1" si="483"/>
        <v>No</v>
      </c>
      <c r="CE415" s="26" t="str">
        <f t="shared" ca="1" si="484"/>
        <v>NA</v>
      </c>
      <c r="CI415" s="31" t="str">
        <f t="shared" si="485"/>
        <v/>
      </c>
      <c r="CJ415" s="26" t="str">
        <f t="shared" ca="1" si="486"/>
        <v>NA</v>
      </c>
      <c r="CK415" s="26" t="str">
        <f t="shared" ca="1" si="487"/>
        <v>NA</v>
      </c>
      <c r="DN415" s="26" t="str">
        <f t="shared" ca="1" si="488"/>
        <v>Yes</v>
      </c>
      <c r="DV415" t="str">
        <f t="shared" si="489"/>
        <v/>
      </c>
      <c r="DZ415" t="str">
        <f t="shared" si="490"/>
        <v/>
      </c>
      <c r="EA415" t="str">
        <f t="shared" si="491"/>
        <v/>
      </c>
      <c r="EB415" t="str">
        <f t="shared" si="492"/>
        <v/>
      </c>
      <c r="EC415" t="str">
        <f t="shared" si="493"/>
        <v/>
      </c>
      <c r="ED415" t="str">
        <f t="shared" si="494"/>
        <v/>
      </c>
      <c r="EE415" s="34" t="str">
        <f t="shared" si="495"/>
        <v/>
      </c>
      <c r="ER415" s="32" t="str">
        <f t="shared" si="496"/>
        <v/>
      </c>
      <c r="FA415" s="31" t="str">
        <f t="shared" si="497"/>
        <v/>
      </c>
      <c r="FM415" s="31" t="str">
        <f t="shared" si="498"/>
        <v/>
      </c>
      <c r="FQ415" s="26" t="s">
        <v>349</v>
      </c>
      <c r="FR415" s="39" t="str">
        <f t="shared" ca="1" si="499"/>
        <v>NA</v>
      </c>
      <c r="GO415" t="str">
        <f t="shared" ca="1" si="500"/>
        <v/>
      </c>
      <c r="GP415" t="str">
        <f t="shared" si="501"/>
        <v/>
      </c>
      <c r="GS415" t="str">
        <f t="shared" ca="1" si="502"/>
        <v/>
      </c>
      <c r="GY415" t="str">
        <f t="shared" ca="1" si="503"/>
        <v/>
      </c>
      <c r="GZ415" t="str">
        <f t="shared" si="504"/>
        <v/>
      </c>
      <c r="HF415" t="str">
        <f t="shared" ca="1" si="505"/>
        <v/>
      </c>
      <c r="HG415" s="31" t="str">
        <f t="shared" si="506"/>
        <v/>
      </c>
      <c r="HM415" t="str">
        <f t="shared" ca="1" si="507"/>
        <v/>
      </c>
      <c r="HN415" t="str">
        <f t="shared" si="508"/>
        <v/>
      </c>
      <c r="HT415" t="str">
        <f t="shared" ca="1" si="509"/>
        <v/>
      </c>
      <c r="HU415" t="str">
        <f t="shared" si="510"/>
        <v/>
      </c>
      <c r="IA415" s="37" t="str">
        <f t="shared" ca="1" si="511"/>
        <v/>
      </c>
      <c r="IB415" t="str">
        <f t="shared" si="512"/>
        <v/>
      </c>
      <c r="IH415" s="37" t="str">
        <f t="shared" ca="1" si="513"/>
        <v/>
      </c>
      <c r="II415" t="str">
        <f t="shared" si="514"/>
        <v/>
      </c>
      <c r="JT415" s="26" t="str">
        <f t="shared" si="515"/>
        <v/>
      </c>
      <c r="JV415" t="str">
        <f t="shared" si="516"/>
        <v/>
      </c>
      <c r="KK415" t="str">
        <f t="shared" si="517"/>
        <v/>
      </c>
      <c r="KM415" s="31" t="str">
        <f t="shared" si="518"/>
        <v/>
      </c>
      <c r="KP415" s="38" t="str">
        <f t="shared" si="519"/>
        <v/>
      </c>
      <c r="KX415" t="str">
        <f t="shared" si="520"/>
        <v/>
      </c>
      <c r="KY415" t="str">
        <f t="shared" si="521"/>
        <v/>
      </c>
      <c r="LB415" t="str">
        <f t="shared" si="522"/>
        <v/>
      </c>
      <c r="LD415" t="str">
        <f t="shared" si="523"/>
        <v/>
      </c>
      <c r="LE415" t="str">
        <f t="shared" si="524"/>
        <v/>
      </c>
      <c r="LO415" t="str">
        <f t="shared" si="525"/>
        <v/>
      </c>
    </row>
    <row r="416" spans="1:327" ht="16" x14ac:dyDescent="0.2">
      <c r="A416" t="e">
        <f t="shared" ca="1" si="451"/>
        <v>#N/A</v>
      </c>
      <c r="E416" s="27" t="str">
        <f t="shared" ca="1" si="452"/>
        <v>Jun</v>
      </c>
      <c r="F416" s="27" t="str">
        <f t="shared" ca="1" si="453"/>
        <v>Nov</v>
      </c>
      <c r="G416" s="28" t="str">
        <f t="shared" ca="1" si="454"/>
        <v/>
      </c>
      <c r="H416" t="str">
        <f t="shared" si="455"/>
        <v/>
      </c>
      <c r="I416" s="26">
        <f t="shared" ca="1" si="456"/>
        <v>38</v>
      </c>
      <c r="L416" s="31" t="str">
        <f t="shared" si="457"/>
        <v/>
      </c>
      <c r="O416" s="26">
        <f t="shared" ca="1" si="458"/>
        <v>18</v>
      </c>
      <c r="P416" s="26" t="str">
        <f t="shared" ca="1" si="459"/>
        <v>No</v>
      </c>
      <c r="Q416" s="26" t="str">
        <f t="shared" ca="1" si="459"/>
        <v>No</v>
      </c>
      <c r="R416" s="26" t="str">
        <f t="shared" ca="1" si="459"/>
        <v>Yes</v>
      </c>
      <c r="S416" s="26" t="str">
        <f t="shared" ca="1" si="460"/>
        <v>Hispanic</v>
      </c>
      <c r="T416" s="26" t="str">
        <f t="shared" ca="1" si="461"/>
        <v>No</v>
      </c>
      <c r="U416" s="26">
        <f t="shared" ca="1" si="462"/>
        <v>3539</v>
      </c>
      <c r="X416" s="26" t="str">
        <f t="shared" ca="1" si="463"/>
        <v>No</v>
      </c>
      <c r="Y416" s="26" t="str">
        <f t="shared" ca="1" si="463"/>
        <v>No</v>
      </c>
      <c r="Z416" s="26" t="str">
        <f t="shared" ca="1" si="463"/>
        <v>Yes</v>
      </c>
      <c r="AA416" s="26" t="str">
        <f t="shared" ca="1" si="463"/>
        <v>Yes</v>
      </c>
      <c r="AB416" s="26" t="str">
        <f t="shared" ca="1" si="464"/>
        <v>Yes</v>
      </c>
      <c r="AG416" s="26" t="str">
        <f t="shared" ca="1" si="465"/>
        <v>Yes</v>
      </c>
      <c r="AH416" s="26" t="str">
        <f t="shared" ca="1" si="465"/>
        <v>No</v>
      </c>
      <c r="AI416" s="26" t="str">
        <f t="shared" ca="1" si="465"/>
        <v>No</v>
      </c>
      <c r="AJ416" s="26" t="str">
        <f t="shared" ca="1" si="465"/>
        <v>No</v>
      </c>
      <c r="AK416" s="26" t="str">
        <f t="shared" ca="1" si="466"/>
        <v>Yes</v>
      </c>
      <c r="AL416" s="26" t="str">
        <f t="shared" ca="1" si="466"/>
        <v>No</v>
      </c>
      <c r="AM416" s="26">
        <f t="shared" ca="1" si="467"/>
        <v>2</v>
      </c>
      <c r="AN416" s="26">
        <f t="shared" ca="1" si="468"/>
        <v>2</v>
      </c>
      <c r="AT416" t="str">
        <f t="shared" ca="1" si="469"/>
        <v>Male</v>
      </c>
      <c r="AU416">
        <f t="shared" ca="1" si="470"/>
        <v>3350</v>
      </c>
      <c r="AV416">
        <f t="shared" ca="1" si="471"/>
        <v>-1</v>
      </c>
      <c r="AW416">
        <f t="shared" ca="1" si="472"/>
        <v>26</v>
      </c>
      <c r="AX416">
        <f t="shared" ca="1" si="473"/>
        <v>3</v>
      </c>
      <c r="BB416" t="str">
        <f t="shared" ca="1" si="474"/>
        <v>INSTRUMENTAL</v>
      </c>
      <c r="BC416" t="str">
        <f t="shared" ca="1" si="475"/>
        <v>No</v>
      </c>
      <c r="BD416" t="str">
        <f t="shared" ca="1" si="475"/>
        <v>Yes</v>
      </c>
      <c r="BG416" t="str">
        <f t="shared" ca="1" si="476"/>
        <v>No</v>
      </c>
      <c r="BH416">
        <f t="shared" ca="1" si="477"/>
        <v>37</v>
      </c>
      <c r="BI416">
        <f t="shared" ca="1" si="478"/>
        <v>-19</v>
      </c>
      <c r="BJ416">
        <f t="shared" ca="1" si="479"/>
        <v>7</v>
      </c>
      <c r="BK416" t="str">
        <f t="shared" si="480"/>
        <v/>
      </c>
      <c r="BL416" s="26">
        <f t="shared" ca="1" si="481"/>
        <v>9</v>
      </c>
      <c r="BO416" s="26" t="str">
        <f t="shared" ca="1" si="482"/>
        <v>No</v>
      </c>
      <c r="CD416" s="26" t="str">
        <f t="shared" ca="1" si="483"/>
        <v>Yes</v>
      </c>
      <c r="CE416" s="26" t="str">
        <f t="shared" ca="1" si="484"/>
        <v>LMA</v>
      </c>
      <c r="CI416" s="31" t="str">
        <f t="shared" si="485"/>
        <v/>
      </c>
      <c r="CJ416" s="26" t="str">
        <f t="shared" ca="1" si="486"/>
        <v>OT</v>
      </c>
      <c r="CK416" s="26" t="str">
        <f t="shared" ca="1" si="487"/>
        <v>No</v>
      </c>
      <c r="DN416" s="26" t="str">
        <f t="shared" ca="1" si="488"/>
        <v>Yes</v>
      </c>
      <c r="DV416" t="str">
        <f t="shared" si="489"/>
        <v/>
      </c>
      <c r="DZ416" t="str">
        <f t="shared" si="490"/>
        <v/>
      </c>
      <c r="EA416" t="str">
        <f t="shared" si="491"/>
        <v/>
      </c>
      <c r="EB416" t="str">
        <f t="shared" si="492"/>
        <v/>
      </c>
      <c r="EC416" t="str">
        <f t="shared" si="493"/>
        <v/>
      </c>
      <c r="ED416" t="str">
        <f t="shared" si="494"/>
        <v/>
      </c>
      <c r="EE416" s="34" t="str">
        <f t="shared" si="495"/>
        <v/>
      </c>
      <c r="ER416" s="32" t="str">
        <f t="shared" si="496"/>
        <v/>
      </c>
      <c r="FA416" s="31" t="str">
        <f t="shared" si="497"/>
        <v/>
      </c>
      <c r="FM416" s="31" t="str">
        <f t="shared" si="498"/>
        <v/>
      </c>
      <c r="FQ416" s="26" t="s">
        <v>350</v>
      </c>
      <c r="FR416" s="39" t="str">
        <f t="shared" ca="1" si="499"/>
        <v>Other</v>
      </c>
      <c r="GO416" t="str">
        <f t="shared" ca="1" si="500"/>
        <v/>
      </c>
      <c r="GP416" t="str">
        <f t="shared" si="501"/>
        <v/>
      </c>
      <c r="GS416" t="str">
        <f t="shared" ca="1" si="502"/>
        <v/>
      </c>
      <c r="GY416" t="str">
        <f t="shared" ca="1" si="503"/>
        <v/>
      </c>
      <c r="GZ416" t="str">
        <f t="shared" si="504"/>
        <v/>
      </c>
      <c r="HF416" t="str">
        <f t="shared" ca="1" si="505"/>
        <v/>
      </c>
      <c r="HG416" s="31" t="str">
        <f t="shared" si="506"/>
        <v/>
      </c>
      <c r="HM416" t="str">
        <f t="shared" ca="1" si="507"/>
        <v/>
      </c>
      <c r="HN416" t="str">
        <f t="shared" si="508"/>
        <v/>
      </c>
      <c r="HT416" t="str">
        <f t="shared" ca="1" si="509"/>
        <v/>
      </c>
      <c r="HU416" t="str">
        <f t="shared" si="510"/>
        <v/>
      </c>
      <c r="IA416" s="37" t="str">
        <f t="shared" ca="1" si="511"/>
        <v/>
      </c>
      <c r="IB416" t="str">
        <f t="shared" si="512"/>
        <v/>
      </c>
      <c r="IH416" s="37" t="str">
        <f t="shared" ca="1" si="513"/>
        <v/>
      </c>
      <c r="II416" t="str">
        <f t="shared" si="514"/>
        <v/>
      </c>
      <c r="JT416" s="26" t="str">
        <f t="shared" si="515"/>
        <v/>
      </c>
      <c r="JV416" t="str">
        <f t="shared" si="516"/>
        <v/>
      </c>
      <c r="KK416" t="str">
        <f t="shared" si="517"/>
        <v/>
      </c>
      <c r="KM416" s="31" t="str">
        <f t="shared" si="518"/>
        <v/>
      </c>
      <c r="KP416" s="38" t="str">
        <f t="shared" si="519"/>
        <v/>
      </c>
      <c r="KX416" t="str">
        <f t="shared" si="520"/>
        <v/>
      </c>
      <c r="KY416" t="str">
        <f t="shared" si="521"/>
        <v/>
      </c>
      <c r="LB416" t="str">
        <f t="shared" si="522"/>
        <v/>
      </c>
      <c r="LD416" t="str">
        <f t="shared" si="523"/>
        <v/>
      </c>
      <c r="LE416" t="str">
        <f t="shared" si="524"/>
        <v/>
      </c>
      <c r="LO416" t="str">
        <f t="shared" si="525"/>
        <v/>
      </c>
    </row>
    <row r="417" spans="1:327" ht="16" x14ac:dyDescent="0.2">
      <c r="A417" t="e">
        <f t="shared" ca="1" si="451"/>
        <v>#N/A</v>
      </c>
      <c r="E417" s="27" t="str">
        <f t="shared" ca="1" si="452"/>
        <v>Nov</v>
      </c>
      <c r="F417" s="27" t="str">
        <f t="shared" ca="1" si="453"/>
        <v>Mar</v>
      </c>
      <c r="G417" s="28" t="str">
        <f t="shared" ca="1" si="454"/>
        <v/>
      </c>
      <c r="H417" t="str">
        <f t="shared" si="455"/>
        <v/>
      </c>
      <c r="I417" s="26">
        <f t="shared" ca="1" si="456"/>
        <v>15</v>
      </c>
      <c r="L417" s="31" t="str">
        <f t="shared" si="457"/>
        <v/>
      </c>
      <c r="O417" s="26">
        <f t="shared" ca="1" si="458"/>
        <v>31</v>
      </c>
      <c r="P417" s="26" t="str">
        <f t="shared" ca="1" si="459"/>
        <v>No</v>
      </c>
      <c r="Q417" s="26" t="str">
        <f t="shared" ca="1" si="459"/>
        <v>Yes</v>
      </c>
      <c r="R417" s="26" t="str">
        <f t="shared" ca="1" si="459"/>
        <v>No</v>
      </c>
      <c r="S417" s="26" t="str">
        <f t="shared" ca="1" si="460"/>
        <v>Caucasian</v>
      </c>
      <c r="T417" s="26" t="str">
        <f t="shared" ca="1" si="461"/>
        <v>No</v>
      </c>
      <c r="U417" s="26">
        <f t="shared" ca="1" si="462"/>
        <v>3814</v>
      </c>
      <c r="X417" s="26" t="str">
        <f t="shared" ca="1" si="463"/>
        <v>No</v>
      </c>
      <c r="Y417" s="26" t="str">
        <f t="shared" ca="1" si="463"/>
        <v>Yes</v>
      </c>
      <c r="Z417" s="26" t="str">
        <f t="shared" ca="1" si="463"/>
        <v>No</v>
      </c>
      <c r="AA417" s="26" t="str">
        <f t="shared" ca="1" si="463"/>
        <v>No</v>
      </c>
      <c r="AB417" s="26" t="str">
        <f t="shared" ca="1" si="464"/>
        <v>No</v>
      </c>
      <c r="AG417" s="26" t="str">
        <f t="shared" ca="1" si="465"/>
        <v>Yes</v>
      </c>
      <c r="AH417" s="26" t="str">
        <f t="shared" ca="1" si="465"/>
        <v>Yes</v>
      </c>
      <c r="AI417" s="26" t="str">
        <f t="shared" ca="1" si="465"/>
        <v>No</v>
      </c>
      <c r="AJ417" s="26" t="str">
        <f t="shared" ca="1" si="465"/>
        <v>No</v>
      </c>
      <c r="AK417" s="26" t="str">
        <f t="shared" ca="1" si="466"/>
        <v>Yes</v>
      </c>
      <c r="AL417" s="26" t="str">
        <f t="shared" ca="1" si="466"/>
        <v>No</v>
      </c>
      <c r="AM417" s="26">
        <f t="shared" ca="1" si="467"/>
        <v>5</v>
      </c>
      <c r="AN417" s="26">
        <f t="shared" ca="1" si="468"/>
        <v>1</v>
      </c>
      <c r="AT417" t="str">
        <f t="shared" ca="1" si="469"/>
        <v>Male</v>
      </c>
      <c r="AU417">
        <f t="shared" ca="1" si="470"/>
        <v>904</v>
      </c>
      <c r="AV417">
        <f t="shared" ca="1" si="471"/>
        <v>3</v>
      </c>
      <c r="AW417">
        <f t="shared" ca="1" si="472"/>
        <v>24</v>
      </c>
      <c r="AX417">
        <f t="shared" ca="1" si="473"/>
        <v>1</v>
      </c>
      <c r="BB417" t="str">
        <f t="shared" ca="1" si="474"/>
        <v>INSTRUMENTAL</v>
      </c>
      <c r="BC417" t="str">
        <f t="shared" ca="1" si="475"/>
        <v>Yes</v>
      </c>
      <c r="BD417" t="str">
        <f t="shared" ca="1" si="475"/>
        <v>No</v>
      </c>
      <c r="BG417" t="str">
        <f t="shared" ca="1" si="476"/>
        <v>No</v>
      </c>
      <c r="BH417">
        <f t="shared" ca="1" si="477"/>
        <v>35</v>
      </c>
      <c r="BI417">
        <f t="shared" ca="1" si="478"/>
        <v>-16</v>
      </c>
      <c r="BJ417">
        <f t="shared" ca="1" si="479"/>
        <v>7</v>
      </c>
      <c r="BK417" t="str">
        <f t="shared" si="480"/>
        <v/>
      </c>
      <c r="BL417" s="26">
        <f t="shared" ca="1" si="481"/>
        <v>9</v>
      </c>
      <c r="BO417" s="26" t="str">
        <f t="shared" ca="1" si="482"/>
        <v>No</v>
      </c>
      <c r="CD417" s="26" t="str">
        <f t="shared" ca="1" si="483"/>
        <v>No</v>
      </c>
      <c r="CE417" s="26" t="str">
        <f t="shared" ca="1" si="484"/>
        <v>NA</v>
      </c>
      <c r="CI417" s="31" t="str">
        <f t="shared" si="485"/>
        <v/>
      </c>
      <c r="CJ417" s="26" t="str">
        <f t="shared" ca="1" si="486"/>
        <v>NA</v>
      </c>
      <c r="CK417" s="26" t="str">
        <f t="shared" ca="1" si="487"/>
        <v>Yes</v>
      </c>
      <c r="DN417" s="26" t="str">
        <f t="shared" ca="1" si="488"/>
        <v>Yes</v>
      </c>
      <c r="DV417" t="str">
        <f t="shared" si="489"/>
        <v/>
      </c>
      <c r="DZ417" t="str">
        <f t="shared" si="490"/>
        <v/>
      </c>
      <c r="EA417" t="str">
        <f t="shared" si="491"/>
        <v/>
      </c>
      <c r="EB417" t="str">
        <f t="shared" si="492"/>
        <v/>
      </c>
      <c r="EC417" t="str">
        <f t="shared" si="493"/>
        <v/>
      </c>
      <c r="ED417" t="str">
        <f t="shared" si="494"/>
        <v/>
      </c>
      <c r="EE417" s="34" t="str">
        <f t="shared" si="495"/>
        <v/>
      </c>
      <c r="ER417" s="32" t="str">
        <f t="shared" si="496"/>
        <v/>
      </c>
      <c r="FA417" s="31" t="str">
        <f t="shared" si="497"/>
        <v/>
      </c>
      <c r="FM417" s="31" t="str">
        <f t="shared" si="498"/>
        <v/>
      </c>
      <c r="FQ417" s="26" t="s">
        <v>349</v>
      </c>
      <c r="FR417" s="39" t="str">
        <f t="shared" ca="1" si="499"/>
        <v>NA</v>
      </c>
      <c r="GO417" t="str">
        <f t="shared" ca="1" si="500"/>
        <v/>
      </c>
      <c r="GP417" t="str">
        <f t="shared" si="501"/>
        <v/>
      </c>
      <c r="GS417" t="str">
        <f t="shared" ca="1" si="502"/>
        <v/>
      </c>
      <c r="GY417" t="str">
        <f t="shared" ca="1" si="503"/>
        <v/>
      </c>
      <c r="GZ417" t="str">
        <f t="shared" si="504"/>
        <v/>
      </c>
      <c r="HF417" t="str">
        <f t="shared" ca="1" si="505"/>
        <v/>
      </c>
      <c r="HG417" s="31" t="str">
        <f t="shared" si="506"/>
        <v/>
      </c>
      <c r="HM417" t="str">
        <f t="shared" ca="1" si="507"/>
        <v/>
      </c>
      <c r="HN417" t="str">
        <f t="shared" si="508"/>
        <v/>
      </c>
      <c r="HT417" t="str">
        <f t="shared" ca="1" si="509"/>
        <v/>
      </c>
      <c r="HU417" t="str">
        <f t="shared" si="510"/>
        <v/>
      </c>
      <c r="IA417" s="37" t="str">
        <f t="shared" ca="1" si="511"/>
        <v/>
      </c>
      <c r="IB417" t="str">
        <f t="shared" si="512"/>
        <v/>
      </c>
      <c r="IH417" s="37" t="str">
        <f t="shared" ca="1" si="513"/>
        <v/>
      </c>
      <c r="II417" t="str">
        <f t="shared" si="514"/>
        <v/>
      </c>
      <c r="JT417" s="26" t="str">
        <f t="shared" si="515"/>
        <v/>
      </c>
      <c r="JV417" t="str">
        <f t="shared" si="516"/>
        <v/>
      </c>
      <c r="KK417" t="str">
        <f t="shared" si="517"/>
        <v/>
      </c>
      <c r="KM417" s="31" t="str">
        <f t="shared" si="518"/>
        <v/>
      </c>
      <c r="KP417" s="38" t="str">
        <f t="shared" si="519"/>
        <v/>
      </c>
      <c r="KX417" t="str">
        <f t="shared" si="520"/>
        <v/>
      </c>
      <c r="KY417" t="str">
        <f t="shared" si="521"/>
        <v/>
      </c>
      <c r="LB417" t="str">
        <f t="shared" si="522"/>
        <v/>
      </c>
      <c r="LD417" t="str">
        <f t="shared" si="523"/>
        <v/>
      </c>
      <c r="LE417" t="str">
        <f t="shared" si="524"/>
        <v/>
      </c>
      <c r="LO417" t="str">
        <f t="shared" si="525"/>
        <v/>
      </c>
    </row>
    <row r="418" spans="1:327" ht="16" x14ac:dyDescent="0.2">
      <c r="A418" t="e">
        <f t="shared" ca="1" si="451"/>
        <v>#N/A</v>
      </c>
      <c r="E418" s="27" t="str">
        <f t="shared" ca="1" si="452"/>
        <v>Jul</v>
      </c>
      <c r="F418" s="27" t="str">
        <f t="shared" ca="1" si="453"/>
        <v>May</v>
      </c>
      <c r="G418" s="28" t="str">
        <f t="shared" ca="1" si="454"/>
        <v/>
      </c>
      <c r="H418" t="str">
        <f t="shared" si="455"/>
        <v/>
      </c>
      <c r="I418" s="26">
        <f t="shared" ca="1" si="456"/>
        <v>84</v>
      </c>
      <c r="L418" s="31" t="str">
        <f t="shared" si="457"/>
        <v/>
      </c>
      <c r="O418" s="26">
        <f t="shared" ca="1" si="458"/>
        <v>31</v>
      </c>
      <c r="P418" s="26" t="str">
        <f t="shared" ca="1" si="459"/>
        <v>Yes</v>
      </c>
      <c r="Q418" s="26" t="str">
        <f t="shared" ca="1" si="459"/>
        <v>No</v>
      </c>
      <c r="R418" s="26" t="str">
        <f t="shared" ca="1" si="459"/>
        <v>No</v>
      </c>
      <c r="S418" s="26" t="str">
        <f t="shared" ca="1" si="460"/>
        <v>Eskimo</v>
      </c>
      <c r="T418" s="26" t="str">
        <f t="shared" ca="1" si="461"/>
        <v>Yes</v>
      </c>
      <c r="U418" s="26">
        <f t="shared" ca="1" si="462"/>
        <v>3349</v>
      </c>
      <c r="X418" s="26" t="str">
        <f t="shared" ca="1" si="463"/>
        <v>Yes</v>
      </c>
      <c r="Y418" s="26" t="str">
        <f t="shared" ca="1" si="463"/>
        <v>No</v>
      </c>
      <c r="Z418" s="26" t="str">
        <f t="shared" ca="1" si="463"/>
        <v>Yes</v>
      </c>
      <c r="AA418" s="26" t="str">
        <f t="shared" ca="1" si="463"/>
        <v>No</v>
      </c>
      <c r="AB418" s="26" t="str">
        <f t="shared" ca="1" si="464"/>
        <v>Yes</v>
      </c>
      <c r="AG418" s="26" t="str">
        <f t="shared" ca="1" si="465"/>
        <v>Yes</v>
      </c>
      <c r="AH418" s="26" t="str">
        <f t="shared" ca="1" si="465"/>
        <v>No</v>
      </c>
      <c r="AI418" s="26" t="str">
        <f t="shared" ca="1" si="465"/>
        <v>Yes</v>
      </c>
      <c r="AJ418" s="26" t="str">
        <f t="shared" ca="1" si="465"/>
        <v>Yes</v>
      </c>
      <c r="AK418" s="26" t="str">
        <f t="shared" ca="1" si="466"/>
        <v>Yes</v>
      </c>
      <c r="AL418" s="26" t="str">
        <f t="shared" ca="1" si="466"/>
        <v>No</v>
      </c>
      <c r="AM418" s="26">
        <f t="shared" ca="1" si="467"/>
        <v>6</v>
      </c>
      <c r="AN418" s="26">
        <f t="shared" ca="1" si="468"/>
        <v>1</v>
      </c>
      <c r="AT418" t="str">
        <f t="shared" ca="1" si="469"/>
        <v>Male</v>
      </c>
      <c r="AU418">
        <f t="shared" ca="1" si="470"/>
        <v>1506</v>
      </c>
      <c r="AV418">
        <f t="shared" ca="1" si="471"/>
        <v>2</v>
      </c>
      <c r="AW418">
        <f t="shared" ca="1" si="472"/>
        <v>22</v>
      </c>
      <c r="AX418">
        <f t="shared" ca="1" si="473"/>
        <v>1</v>
      </c>
      <c r="BB418" t="str">
        <f t="shared" ca="1" si="474"/>
        <v>EMLUCS</v>
      </c>
      <c r="BC418" t="str">
        <f t="shared" ca="1" si="475"/>
        <v>Yes</v>
      </c>
      <c r="BD418" t="str">
        <f t="shared" ca="1" si="475"/>
        <v>Yes</v>
      </c>
      <c r="BG418" t="str">
        <f t="shared" ca="1" si="476"/>
        <v>Yes</v>
      </c>
      <c r="BH418">
        <f t="shared" ca="1" si="477"/>
        <v>37</v>
      </c>
      <c r="BI418">
        <f t="shared" ca="1" si="478"/>
        <v>-12</v>
      </c>
      <c r="BJ418">
        <f t="shared" ca="1" si="479"/>
        <v>7</v>
      </c>
      <c r="BK418" t="str">
        <f t="shared" si="480"/>
        <v/>
      </c>
      <c r="BL418" s="26">
        <f t="shared" ca="1" si="481"/>
        <v>9</v>
      </c>
      <c r="BO418" s="26" t="str">
        <f t="shared" ca="1" si="482"/>
        <v>No</v>
      </c>
      <c r="CD418" s="26" t="str">
        <f t="shared" ca="1" si="483"/>
        <v>No</v>
      </c>
      <c r="CE418" s="26" t="str">
        <f t="shared" ca="1" si="484"/>
        <v>NA</v>
      </c>
      <c r="CI418" s="31" t="str">
        <f t="shared" si="485"/>
        <v/>
      </c>
      <c r="CJ418" s="26" t="str">
        <f t="shared" ca="1" si="486"/>
        <v>NA</v>
      </c>
      <c r="CK418" s="26" t="str">
        <f t="shared" ca="1" si="487"/>
        <v>Yes</v>
      </c>
      <c r="DN418" s="26" t="str">
        <f t="shared" ca="1" si="488"/>
        <v>Yes</v>
      </c>
      <c r="DV418" t="str">
        <f t="shared" si="489"/>
        <v/>
      </c>
      <c r="DZ418" t="str">
        <f t="shared" si="490"/>
        <v/>
      </c>
      <c r="EA418" t="str">
        <f t="shared" si="491"/>
        <v/>
      </c>
      <c r="EB418" t="str">
        <f t="shared" si="492"/>
        <v/>
      </c>
      <c r="EC418" t="str">
        <f t="shared" si="493"/>
        <v/>
      </c>
      <c r="ED418" t="str">
        <f t="shared" si="494"/>
        <v/>
      </c>
      <c r="EE418" s="34" t="str">
        <f t="shared" si="495"/>
        <v/>
      </c>
      <c r="ER418" s="32" t="str">
        <f t="shared" si="496"/>
        <v/>
      </c>
      <c r="FA418" s="31" t="str">
        <f t="shared" si="497"/>
        <v/>
      </c>
      <c r="FM418" s="31" t="str">
        <f t="shared" si="498"/>
        <v/>
      </c>
      <c r="FQ418" s="26" t="s">
        <v>350</v>
      </c>
      <c r="FR418" s="39" t="str">
        <f t="shared" ca="1" si="499"/>
        <v>CONS</v>
      </c>
      <c r="GO418" t="str">
        <f t="shared" ca="1" si="500"/>
        <v/>
      </c>
      <c r="GP418" t="str">
        <f t="shared" si="501"/>
        <v/>
      </c>
      <c r="GS418" t="str">
        <f t="shared" ca="1" si="502"/>
        <v/>
      </c>
      <c r="GY418" t="str">
        <f t="shared" ca="1" si="503"/>
        <v/>
      </c>
      <c r="GZ418" t="str">
        <f t="shared" si="504"/>
        <v/>
      </c>
      <c r="HF418" t="str">
        <f t="shared" ca="1" si="505"/>
        <v/>
      </c>
      <c r="HG418" s="31" t="str">
        <f t="shared" si="506"/>
        <v/>
      </c>
      <c r="HM418" t="str">
        <f t="shared" ca="1" si="507"/>
        <v/>
      </c>
      <c r="HN418" t="str">
        <f t="shared" si="508"/>
        <v/>
      </c>
      <c r="HT418" t="str">
        <f t="shared" ca="1" si="509"/>
        <v/>
      </c>
      <c r="HU418" t="str">
        <f t="shared" si="510"/>
        <v/>
      </c>
      <c r="IA418" s="37" t="str">
        <f t="shared" ca="1" si="511"/>
        <v/>
      </c>
      <c r="IB418" t="str">
        <f t="shared" si="512"/>
        <v/>
      </c>
      <c r="IH418" s="37" t="str">
        <f t="shared" ca="1" si="513"/>
        <v/>
      </c>
      <c r="II418" t="str">
        <f t="shared" si="514"/>
        <v/>
      </c>
      <c r="JT418" s="26" t="str">
        <f t="shared" si="515"/>
        <v/>
      </c>
      <c r="JV418" t="str">
        <f t="shared" si="516"/>
        <v/>
      </c>
      <c r="KK418" t="str">
        <f t="shared" si="517"/>
        <v/>
      </c>
      <c r="KM418" s="31" t="str">
        <f t="shared" si="518"/>
        <v/>
      </c>
      <c r="KP418" s="38" t="str">
        <f t="shared" si="519"/>
        <v/>
      </c>
      <c r="KX418" t="str">
        <f t="shared" si="520"/>
        <v/>
      </c>
      <c r="KY418" t="str">
        <f t="shared" si="521"/>
        <v/>
      </c>
      <c r="LB418" t="str">
        <f t="shared" si="522"/>
        <v/>
      </c>
      <c r="LD418" t="str">
        <f t="shared" si="523"/>
        <v/>
      </c>
      <c r="LE418" t="str">
        <f t="shared" si="524"/>
        <v/>
      </c>
      <c r="LO418" t="str">
        <f t="shared" si="525"/>
        <v/>
      </c>
    </row>
    <row r="419" spans="1:327" ht="16" x14ac:dyDescent="0.2">
      <c r="A419" t="e">
        <f t="shared" ca="1" si="451"/>
        <v>#N/A</v>
      </c>
      <c r="E419" s="27" t="str">
        <f t="shared" ca="1" si="452"/>
        <v>Nov</v>
      </c>
      <c r="F419" s="27" t="str">
        <f t="shared" ca="1" si="453"/>
        <v>Oct</v>
      </c>
      <c r="G419" s="28" t="str">
        <f t="shared" ca="1" si="454"/>
        <v/>
      </c>
      <c r="H419" t="str">
        <f t="shared" si="455"/>
        <v/>
      </c>
      <c r="I419" s="26">
        <f t="shared" ca="1" si="456"/>
        <v>51</v>
      </c>
      <c r="L419" s="31" t="str">
        <f t="shared" si="457"/>
        <v/>
      </c>
      <c r="O419" s="26">
        <f t="shared" ca="1" si="458"/>
        <v>49</v>
      </c>
      <c r="P419" s="26" t="str">
        <f t="shared" ca="1" si="459"/>
        <v>No</v>
      </c>
      <c r="Q419" s="26" t="str">
        <f t="shared" ca="1" si="459"/>
        <v>No</v>
      </c>
      <c r="R419" s="26" t="str">
        <f t="shared" ca="1" si="459"/>
        <v>Yes</v>
      </c>
      <c r="S419" s="26" t="str">
        <f t="shared" ca="1" si="460"/>
        <v>African</v>
      </c>
      <c r="T419" s="26" t="str">
        <f t="shared" ca="1" si="461"/>
        <v>No</v>
      </c>
      <c r="U419" s="26">
        <f t="shared" ca="1" si="462"/>
        <v>3739</v>
      </c>
      <c r="X419" s="26" t="str">
        <f t="shared" ca="1" si="463"/>
        <v>No</v>
      </c>
      <c r="Y419" s="26" t="str">
        <f t="shared" ca="1" si="463"/>
        <v>Yes</v>
      </c>
      <c r="Z419" s="26" t="str">
        <f t="shared" ca="1" si="463"/>
        <v>Yes</v>
      </c>
      <c r="AA419" s="26" t="str">
        <f t="shared" ca="1" si="463"/>
        <v>Yes</v>
      </c>
      <c r="AB419" s="26" t="str">
        <f t="shared" ca="1" si="464"/>
        <v>Yes</v>
      </c>
      <c r="AG419" s="26" t="str">
        <f t="shared" ca="1" si="465"/>
        <v>No</v>
      </c>
      <c r="AH419" s="26" t="str">
        <f t="shared" ca="1" si="465"/>
        <v>Yes</v>
      </c>
      <c r="AI419" s="26" t="str">
        <f t="shared" ca="1" si="465"/>
        <v>No</v>
      </c>
      <c r="AJ419" s="26" t="str">
        <f t="shared" ca="1" si="465"/>
        <v>No</v>
      </c>
      <c r="AK419" s="26" t="str">
        <f t="shared" ca="1" si="466"/>
        <v>Yes</v>
      </c>
      <c r="AL419" s="26" t="str">
        <f t="shared" ca="1" si="466"/>
        <v>No</v>
      </c>
      <c r="AM419" s="26">
        <f t="shared" ca="1" si="467"/>
        <v>3</v>
      </c>
      <c r="AN419" s="26">
        <f t="shared" ca="1" si="468"/>
        <v>1</v>
      </c>
      <c r="AT419" t="str">
        <f t="shared" ca="1" si="469"/>
        <v>Male</v>
      </c>
      <c r="AU419">
        <f t="shared" ca="1" si="470"/>
        <v>3963</v>
      </c>
      <c r="AV419">
        <f t="shared" ca="1" si="471"/>
        <v>0</v>
      </c>
      <c r="AW419">
        <f t="shared" ca="1" si="472"/>
        <v>22</v>
      </c>
      <c r="AX419">
        <f t="shared" ca="1" si="473"/>
        <v>5</v>
      </c>
      <c r="BB419" t="str">
        <f t="shared" ca="1" si="474"/>
        <v>Vaginal</v>
      </c>
      <c r="BC419" t="str">
        <f t="shared" ca="1" si="475"/>
        <v>Yes</v>
      </c>
      <c r="BD419" t="str">
        <f t="shared" ca="1" si="475"/>
        <v>Yes</v>
      </c>
      <c r="BG419" t="str">
        <f t="shared" ca="1" si="476"/>
        <v>No</v>
      </c>
      <c r="BH419">
        <f t="shared" ca="1" si="477"/>
        <v>34</v>
      </c>
      <c r="BI419">
        <f t="shared" ca="1" si="478"/>
        <v>-9</v>
      </c>
      <c r="BJ419">
        <f t="shared" ca="1" si="479"/>
        <v>5</v>
      </c>
      <c r="BK419" t="str">
        <f t="shared" si="480"/>
        <v/>
      </c>
      <c r="BL419" s="26">
        <f t="shared" ca="1" si="481"/>
        <v>7</v>
      </c>
      <c r="BO419" s="26" t="str">
        <f t="shared" ca="1" si="482"/>
        <v>No</v>
      </c>
      <c r="CD419" s="26" t="str">
        <f t="shared" ca="1" si="483"/>
        <v>Yes</v>
      </c>
      <c r="CE419" s="26" t="str">
        <f t="shared" ca="1" si="484"/>
        <v>ETT</v>
      </c>
      <c r="CI419" s="31" t="str">
        <f t="shared" si="485"/>
        <v/>
      </c>
      <c r="CJ419" s="26" t="str">
        <f t="shared" ca="1" si="486"/>
        <v>OT</v>
      </c>
      <c r="CK419" s="26" t="str">
        <f t="shared" ca="1" si="487"/>
        <v>No</v>
      </c>
      <c r="DN419" s="26" t="str">
        <f t="shared" ca="1" si="488"/>
        <v>Yes</v>
      </c>
      <c r="DV419" t="str">
        <f t="shared" si="489"/>
        <v/>
      </c>
      <c r="DZ419" t="str">
        <f t="shared" si="490"/>
        <v/>
      </c>
      <c r="EA419" t="str">
        <f t="shared" si="491"/>
        <v/>
      </c>
      <c r="EB419" t="str">
        <f t="shared" si="492"/>
        <v/>
      </c>
      <c r="EC419" t="str">
        <f t="shared" si="493"/>
        <v/>
      </c>
      <c r="ED419" t="str">
        <f t="shared" si="494"/>
        <v/>
      </c>
      <c r="EE419" s="34" t="str">
        <f t="shared" si="495"/>
        <v/>
      </c>
      <c r="ER419" s="32" t="str">
        <f t="shared" si="496"/>
        <v/>
      </c>
      <c r="FA419" s="31" t="str">
        <f t="shared" si="497"/>
        <v/>
      </c>
      <c r="FM419" s="31" t="str">
        <f t="shared" si="498"/>
        <v/>
      </c>
      <c r="FQ419" s="26" t="s">
        <v>349</v>
      </c>
      <c r="FR419" s="39" t="str">
        <f t="shared" ca="1" si="499"/>
        <v>NA</v>
      </c>
      <c r="GO419" t="str">
        <f t="shared" ca="1" si="500"/>
        <v/>
      </c>
      <c r="GP419" t="str">
        <f t="shared" si="501"/>
        <v/>
      </c>
      <c r="GS419" t="str">
        <f t="shared" ca="1" si="502"/>
        <v/>
      </c>
      <c r="GY419" t="str">
        <f t="shared" ca="1" si="503"/>
        <v/>
      </c>
      <c r="GZ419" t="str">
        <f t="shared" si="504"/>
        <v/>
      </c>
      <c r="HF419" t="str">
        <f t="shared" ca="1" si="505"/>
        <v/>
      </c>
      <c r="HG419" s="31" t="str">
        <f t="shared" si="506"/>
        <v/>
      </c>
      <c r="HM419" t="str">
        <f t="shared" ca="1" si="507"/>
        <v/>
      </c>
      <c r="HN419" t="str">
        <f t="shared" si="508"/>
        <v/>
      </c>
      <c r="HT419" t="str">
        <f t="shared" ca="1" si="509"/>
        <v/>
      </c>
      <c r="HU419" t="str">
        <f t="shared" si="510"/>
        <v/>
      </c>
      <c r="IA419" s="37" t="str">
        <f t="shared" ca="1" si="511"/>
        <v/>
      </c>
      <c r="IB419" t="str">
        <f t="shared" si="512"/>
        <v/>
      </c>
      <c r="IH419" s="37" t="str">
        <f t="shared" ca="1" si="513"/>
        <v/>
      </c>
      <c r="II419" t="str">
        <f t="shared" si="514"/>
        <v/>
      </c>
      <c r="JT419" s="26" t="str">
        <f t="shared" si="515"/>
        <v/>
      </c>
      <c r="JV419" t="str">
        <f t="shared" si="516"/>
        <v/>
      </c>
      <c r="KK419" t="str">
        <f t="shared" si="517"/>
        <v/>
      </c>
      <c r="KM419" s="31" t="str">
        <f t="shared" si="518"/>
        <v/>
      </c>
      <c r="KP419" s="38" t="str">
        <f t="shared" si="519"/>
        <v/>
      </c>
      <c r="KX419" t="str">
        <f t="shared" si="520"/>
        <v/>
      </c>
      <c r="KY419" t="str">
        <f t="shared" si="521"/>
        <v/>
      </c>
      <c r="LB419" t="str">
        <f t="shared" si="522"/>
        <v/>
      </c>
      <c r="LD419" t="str">
        <f t="shared" si="523"/>
        <v/>
      </c>
      <c r="LE419" t="str">
        <f t="shared" si="524"/>
        <v/>
      </c>
      <c r="LO419" t="str">
        <f t="shared" si="525"/>
        <v/>
      </c>
    </row>
    <row r="420" spans="1:327" ht="16" x14ac:dyDescent="0.2">
      <c r="A420" t="e">
        <f t="shared" ca="1" si="451"/>
        <v>#N/A</v>
      </c>
      <c r="E420" s="27" t="str">
        <f t="shared" ca="1" si="452"/>
        <v>Jan</v>
      </c>
      <c r="F420" s="27" t="str">
        <f t="shared" ca="1" si="453"/>
        <v>Nov</v>
      </c>
      <c r="G420" s="28" t="str">
        <f t="shared" ca="1" si="454"/>
        <v/>
      </c>
      <c r="H420" t="str">
        <f t="shared" si="455"/>
        <v/>
      </c>
      <c r="I420" s="26">
        <f t="shared" ca="1" si="456"/>
        <v>37</v>
      </c>
      <c r="L420" s="31" t="str">
        <f t="shared" si="457"/>
        <v/>
      </c>
      <c r="O420" s="26">
        <f t="shared" ca="1" si="458"/>
        <v>40</v>
      </c>
      <c r="P420" s="26" t="str">
        <f t="shared" ca="1" si="459"/>
        <v>No</v>
      </c>
      <c r="Q420" s="26" t="str">
        <f t="shared" ca="1" si="459"/>
        <v>Yes</v>
      </c>
      <c r="R420" s="26" t="str">
        <f t="shared" ca="1" si="459"/>
        <v>No</v>
      </c>
      <c r="S420" s="26" t="str">
        <f t="shared" ca="1" si="460"/>
        <v>Hispanic</v>
      </c>
      <c r="T420" s="26" t="str">
        <f t="shared" ca="1" si="461"/>
        <v>No</v>
      </c>
      <c r="U420" s="26">
        <f t="shared" ca="1" si="462"/>
        <v>3689</v>
      </c>
      <c r="X420" s="26" t="str">
        <f t="shared" ca="1" si="463"/>
        <v>Yes</v>
      </c>
      <c r="Y420" s="26" t="str">
        <f t="shared" ca="1" si="463"/>
        <v>Yes</v>
      </c>
      <c r="Z420" s="26" t="str">
        <f t="shared" ca="1" si="463"/>
        <v>No</v>
      </c>
      <c r="AA420" s="26" t="str">
        <f t="shared" ca="1" si="463"/>
        <v>No</v>
      </c>
      <c r="AB420" s="26" t="str">
        <f t="shared" ca="1" si="464"/>
        <v>Yes</v>
      </c>
      <c r="AG420" s="26" t="str">
        <f t="shared" ca="1" si="465"/>
        <v>Yes</v>
      </c>
      <c r="AH420" s="26" t="str">
        <f t="shared" ca="1" si="465"/>
        <v>Yes</v>
      </c>
      <c r="AI420" s="26" t="str">
        <f t="shared" ca="1" si="465"/>
        <v>No</v>
      </c>
      <c r="AJ420" s="26" t="str">
        <f t="shared" ca="1" si="465"/>
        <v>No</v>
      </c>
      <c r="AK420" s="26" t="str">
        <f t="shared" ca="1" si="466"/>
        <v>Yes</v>
      </c>
      <c r="AL420" s="26" t="str">
        <f t="shared" ca="1" si="466"/>
        <v>No</v>
      </c>
      <c r="AM420" s="26">
        <f t="shared" ca="1" si="467"/>
        <v>4</v>
      </c>
      <c r="AN420" s="26">
        <f t="shared" ca="1" si="468"/>
        <v>1</v>
      </c>
      <c r="AT420" t="str">
        <f t="shared" ca="1" si="469"/>
        <v>Male</v>
      </c>
      <c r="AU420">
        <f t="shared" ca="1" si="470"/>
        <v>2371</v>
      </c>
      <c r="AV420">
        <f t="shared" ca="1" si="471"/>
        <v>-3</v>
      </c>
      <c r="AW420">
        <f t="shared" ca="1" si="472"/>
        <v>32</v>
      </c>
      <c r="AX420">
        <f t="shared" ca="1" si="473"/>
        <v>5</v>
      </c>
      <c r="BB420" t="str">
        <f t="shared" ca="1" si="474"/>
        <v>EMLUCS</v>
      </c>
      <c r="BC420" t="str">
        <f t="shared" ca="1" si="475"/>
        <v>Yes</v>
      </c>
      <c r="BD420" t="str">
        <f t="shared" ca="1" si="475"/>
        <v>No</v>
      </c>
      <c r="BG420" t="str">
        <f t="shared" ca="1" si="476"/>
        <v>No</v>
      </c>
      <c r="BH420">
        <f t="shared" ca="1" si="477"/>
        <v>38</v>
      </c>
      <c r="BI420">
        <f t="shared" ca="1" si="478"/>
        <v>-12</v>
      </c>
      <c r="BJ420">
        <f t="shared" ca="1" si="479"/>
        <v>20</v>
      </c>
      <c r="BK420" t="str">
        <f t="shared" si="480"/>
        <v/>
      </c>
      <c r="BL420" s="26">
        <f t="shared" ca="1" si="481"/>
        <v>22</v>
      </c>
      <c r="BO420" s="26" t="str">
        <f t="shared" ca="1" si="482"/>
        <v>Yes</v>
      </c>
      <c r="CD420" s="26" t="str">
        <f t="shared" ca="1" si="483"/>
        <v>No</v>
      </c>
      <c r="CE420" s="26" t="str">
        <f t="shared" ca="1" si="484"/>
        <v>NA</v>
      </c>
      <c r="CI420" s="31" t="str">
        <f t="shared" si="485"/>
        <v/>
      </c>
      <c r="CJ420" s="26" t="str">
        <f t="shared" ca="1" si="486"/>
        <v>NA</v>
      </c>
      <c r="CK420" s="26" t="str">
        <f t="shared" ca="1" si="487"/>
        <v>NA</v>
      </c>
      <c r="DN420" s="26" t="str">
        <f t="shared" ca="1" si="488"/>
        <v>No</v>
      </c>
      <c r="DV420" t="str">
        <f t="shared" si="489"/>
        <v/>
      </c>
      <c r="DZ420" t="str">
        <f t="shared" si="490"/>
        <v/>
      </c>
      <c r="EA420" t="str">
        <f t="shared" si="491"/>
        <v/>
      </c>
      <c r="EB420" t="str">
        <f t="shared" si="492"/>
        <v/>
      </c>
      <c r="EC420" t="str">
        <f t="shared" si="493"/>
        <v/>
      </c>
      <c r="ED420" t="str">
        <f t="shared" si="494"/>
        <v/>
      </c>
      <c r="EE420" s="34" t="str">
        <f t="shared" si="495"/>
        <v/>
      </c>
      <c r="ER420" s="32" t="str">
        <f t="shared" si="496"/>
        <v/>
      </c>
      <c r="FA420" s="31" t="str">
        <f t="shared" si="497"/>
        <v/>
      </c>
      <c r="FM420" s="31" t="str">
        <f t="shared" si="498"/>
        <v/>
      </c>
      <c r="FQ420" s="26" t="s">
        <v>349</v>
      </c>
      <c r="FR420" s="39" t="str">
        <f t="shared" ca="1" si="499"/>
        <v>NA</v>
      </c>
      <c r="GO420" t="str">
        <f t="shared" ca="1" si="500"/>
        <v/>
      </c>
      <c r="GP420" t="str">
        <f t="shared" si="501"/>
        <v/>
      </c>
      <c r="GS420" t="str">
        <f t="shared" ca="1" si="502"/>
        <v/>
      </c>
      <c r="GY420" t="str">
        <f t="shared" ca="1" si="503"/>
        <v/>
      </c>
      <c r="GZ420" t="str">
        <f t="shared" si="504"/>
        <v/>
      </c>
      <c r="HF420" t="str">
        <f t="shared" ca="1" si="505"/>
        <v/>
      </c>
      <c r="HG420" s="31" t="str">
        <f t="shared" si="506"/>
        <v/>
      </c>
      <c r="HM420" t="str">
        <f t="shared" ca="1" si="507"/>
        <v/>
      </c>
      <c r="HN420" t="str">
        <f t="shared" si="508"/>
        <v/>
      </c>
      <c r="HT420" t="str">
        <f t="shared" ca="1" si="509"/>
        <v/>
      </c>
      <c r="HU420" t="str">
        <f t="shared" si="510"/>
        <v/>
      </c>
      <c r="IA420" s="37" t="str">
        <f t="shared" ca="1" si="511"/>
        <v/>
      </c>
      <c r="IB420" t="str">
        <f t="shared" si="512"/>
        <v/>
      </c>
      <c r="IH420" s="37" t="str">
        <f t="shared" ca="1" si="513"/>
        <v/>
      </c>
      <c r="II420" t="str">
        <f t="shared" si="514"/>
        <v/>
      </c>
      <c r="JT420" s="26" t="str">
        <f t="shared" si="515"/>
        <v/>
      </c>
      <c r="JV420" t="str">
        <f t="shared" si="516"/>
        <v/>
      </c>
      <c r="KK420" t="str">
        <f t="shared" si="517"/>
        <v/>
      </c>
      <c r="KM420" s="31" t="str">
        <f t="shared" si="518"/>
        <v/>
      </c>
      <c r="KP420" s="38" t="str">
        <f t="shared" si="519"/>
        <v/>
      </c>
      <c r="KX420" t="str">
        <f t="shared" si="520"/>
        <v/>
      </c>
      <c r="KY420" t="str">
        <f t="shared" si="521"/>
        <v/>
      </c>
      <c r="LB420" t="str">
        <f t="shared" si="522"/>
        <v/>
      </c>
      <c r="LD420" t="str">
        <f t="shared" si="523"/>
        <v/>
      </c>
      <c r="LE420" t="str">
        <f t="shared" si="524"/>
        <v/>
      </c>
      <c r="LO420" t="str">
        <f t="shared" si="525"/>
        <v/>
      </c>
    </row>
    <row r="421" spans="1:327" ht="16" x14ac:dyDescent="0.2">
      <c r="A421" t="e">
        <f t="shared" ca="1" si="451"/>
        <v>#N/A</v>
      </c>
      <c r="E421" s="27" t="str">
        <f t="shared" ca="1" si="452"/>
        <v>Oct</v>
      </c>
      <c r="F421" s="27" t="str">
        <f t="shared" ca="1" si="453"/>
        <v>Jun</v>
      </c>
      <c r="G421" s="28" t="str">
        <f t="shared" ca="1" si="454"/>
        <v/>
      </c>
      <c r="H421" t="str">
        <f t="shared" si="455"/>
        <v/>
      </c>
      <c r="I421" s="26">
        <f t="shared" ca="1" si="456"/>
        <v>74</v>
      </c>
      <c r="L421" s="31" t="str">
        <f t="shared" si="457"/>
        <v/>
      </c>
      <c r="O421" s="26">
        <f t="shared" ca="1" si="458"/>
        <v>41</v>
      </c>
      <c r="P421" s="26" t="str">
        <f t="shared" ca="1" si="459"/>
        <v>No</v>
      </c>
      <c r="Q421" s="26" t="str">
        <f t="shared" ca="1" si="459"/>
        <v>No</v>
      </c>
      <c r="R421" s="26" t="str">
        <f t="shared" ca="1" si="459"/>
        <v>Yes</v>
      </c>
      <c r="S421" s="26" t="str">
        <f t="shared" ca="1" si="460"/>
        <v>Asian</v>
      </c>
      <c r="T421" s="26" t="str">
        <f t="shared" ca="1" si="461"/>
        <v>No</v>
      </c>
      <c r="U421" s="26">
        <f t="shared" ca="1" si="462"/>
        <v>3772</v>
      </c>
      <c r="X421" s="26" t="str">
        <f t="shared" ca="1" si="463"/>
        <v>No</v>
      </c>
      <c r="Y421" s="26" t="str">
        <f t="shared" ca="1" si="463"/>
        <v>Yes</v>
      </c>
      <c r="Z421" s="26" t="str">
        <f t="shared" ca="1" si="463"/>
        <v>No</v>
      </c>
      <c r="AA421" s="26" t="str">
        <f t="shared" ca="1" si="463"/>
        <v>No</v>
      </c>
      <c r="AB421" s="26" t="str">
        <f t="shared" ca="1" si="464"/>
        <v>Yes</v>
      </c>
      <c r="AG421" s="26" t="str">
        <f t="shared" ca="1" si="465"/>
        <v>Yes</v>
      </c>
      <c r="AH421" s="26" t="str">
        <f t="shared" ca="1" si="465"/>
        <v>No</v>
      </c>
      <c r="AI421" s="26" t="str">
        <f t="shared" ca="1" si="465"/>
        <v>No</v>
      </c>
      <c r="AJ421" s="26" t="str">
        <f t="shared" ca="1" si="465"/>
        <v>No</v>
      </c>
      <c r="AK421" s="26" t="str">
        <f t="shared" ca="1" si="466"/>
        <v>Yes</v>
      </c>
      <c r="AL421" s="26" t="str">
        <f t="shared" ca="1" si="466"/>
        <v>No</v>
      </c>
      <c r="AM421" s="26">
        <f t="shared" ca="1" si="467"/>
        <v>3</v>
      </c>
      <c r="AN421" s="26">
        <f t="shared" ca="1" si="468"/>
        <v>3</v>
      </c>
      <c r="AT421" t="str">
        <f t="shared" ca="1" si="469"/>
        <v>Male</v>
      </c>
      <c r="AU421">
        <f t="shared" ca="1" si="470"/>
        <v>1119</v>
      </c>
      <c r="AV421">
        <f t="shared" ca="1" si="471"/>
        <v>-1</v>
      </c>
      <c r="AW421">
        <f t="shared" ca="1" si="472"/>
        <v>32</v>
      </c>
      <c r="AX421">
        <f t="shared" ca="1" si="473"/>
        <v>3</v>
      </c>
      <c r="BB421" t="str">
        <f t="shared" ca="1" si="474"/>
        <v>Vaginal</v>
      </c>
      <c r="BC421" t="str">
        <f t="shared" ca="1" si="475"/>
        <v>No</v>
      </c>
      <c r="BD421" t="str">
        <f t="shared" ca="1" si="475"/>
        <v>No</v>
      </c>
      <c r="BG421" t="str">
        <f t="shared" ca="1" si="476"/>
        <v>No</v>
      </c>
      <c r="BH421">
        <f t="shared" ca="1" si="477"/>
        <v>34</v>
      </c>
      <c r="BI421">
        <f t="shared" ca="1" si="478"/>
        <v>-7</v>
      </c>
      <c r="BJ421">
        <f t="shared" ca="1" si="479"/>
        <v>13</v>
      </c>
      <c r="BK421" t="str">
        <f t="shared" si="480"/>
        <v/>
      </c>
      <c r="BL421" s="26">
        <f t="shared" ca="1" si="481"/>
        <v>15</v>
      </c>
      <c r="BO421" s="26" t="str">
        <f t="shared" ca="1" si="482"/>
        <v>Yes</v>
      </c>
      <c r="CD421" s="26" t="str">
        <f t="shared" ca="1" si="483"/>
        <v>Yes</v>
      </c>
      <c r="CE421" s="26" t="str">
        <f t="shared" ca="1" si="484"/>
        <v>LMA</v>
      </c>
      <c r="CI421" s="31" t="str">
        <f t="shared" si="485"/>
        <v/>
      </c>
      <c r="CJ421" s="26" t="str">
        <f t="shared" ca="1" si="486"/>
        <v>BS</v>
      </c>
      <c r="CK421" s="26" t="str">
        <f t="shared" ca="1" si="487"/>
        <v>NA</v>
      </c>
      <c r="DN421" s="26" t="str">
        <f t="shared" ca="1" si="488"/>
        <v>Yes</v>
      </c>
      <c r="DV421" t="str">
        <f t="shared" si="489"/>
        <v/>
      </c>
      <c r="DZ421" t="str">
        <f t="shared" si="490"/>
        <v/>
      </c>
      <c r="EA421" t="str">
        <f t="shared" si="491"/>
        <v/>
      </c>
      <c r="EB421" t="str">
        <f t="shared" si="492"/>
        <v/>
      </c>
      <c r="EC421" t="str">
        <f t="shared" si="493"/>
        <v/>
      </c>
      <c r="ED421" t="str">
        <f t="shared" si="494"/>
        <v/>
      </c>
      <c r="EE421" s="34" t="str">
        <f t="shared" si="495"/>
        <v/>
      </c>
      <c r="ER421" s="32" t="str">
        <f t="shared" si="496"/>
        <v/>
      </c>
      <c r="FA421" s="31" t="str">
        <f t="shared" si="497"/>
        <v/>
      </c>
      <c r="FM421" s="31" t="str">
        <f t="shared" si="498"/>
        <v/>
      </c>
      <c r="FQ421" s="26" t="s">
        <v>349</v>
      </c>
      <c r="FR421" s="39" t="str">
        <f t="shared" ca="1" si="499"/>
        <v>NA</v>
      </c>
      <c r="GO421" t="str">
        <f t="shared" ca="1" si="500"/>
        <v/>
      </c>
      <c r="GP421" t="str">
        <f t="shared" si="501"/>
        <v/>
      </c>
      <c r="GS421" t="str">
        <f t="shared" ca="1" si="502"/>
        <v/>
      </c>
      <c r="GY421" t="str">
        <f t="shared" ca="1" si="503"/>
        <v/>
      </c>
      <c r="GZ421" t="str">
        <f t="shared" si="504"/>
        <v/>
      </c>
      <c r="HF421" t="str">
        <f t="shared" ca="1" si="505"/>
        <v/>
      </c>
      <c r="HG421" s="31" t="str">
        <f t="shared" si="506"/>
        <v/>
      </c>
      <c r="HM421" t="str">
        <f t="shared" ca="1" si="507"/>
        <v/>
      </c>
      <c r="HN421" t="str">
        <f t="shared" si="508"/>
        <v/>
      </c>
      <c r="HT421" t="str">
        <f t="shared" ca="1" si="509"/>
        <v/>
      </c>
      <c r="HU421" t="str">
        <f t="shared" si="510"/>
        <v/>
      </c>
      <c r="IA421" s="37" t="str">
        <f t="shared" ca="1" si="511"/>
        <v/>
      </c>
      <c r="IB421" t="str">
        <f t="shared" si="512"/>
        <v/>
      </c>
      <c r="IH421" s="37" t="str">
        <f t="shared" ca="1" si="513"/>
        <v/>
      </c>
      <c r="II421" t="str">
        <f t="shared" si="514"/>
        <v/>
      </c>
      <c r="JT421" s="26" t="str">
        <f t="shared" si="515"/>
        <v/>
      </c>
      <c r="JV421" t="str">
        <f t="shared" si="516"/>
        <v/>
      </c>
      <c r="KK421" t="str">
        <f t="shared" si="517"/>
        <v/>
      </c>
      <c r="KM421" s="31" t="str">
        <f t="shared" si="518"/>
        <v/>
      </c>
      <c r="KP421" s="38" t="str">
        <f t="shared" si="519"/>
        <v/>
      </c>
      <c r="KX421" t="str">
        <f t="shared" si="520"/>
        <v/>
      </c>
      <c r="KY421" t="str">
        <f t="shared" si="521"/>
        <v/>
      </c>
      <c r="LB421" t="str">
        <f t="shared" si="522"/>
        <v/>
      </c>
      <c r="LD421" t="str">
        <f t="shared" si="523"/>
        <v/>
      </c>
      <c r="LE421" t="str">
        <f t="shared" si="524"/>
        <v/>
      </c>
      <c r="LO421" t="str">
        <f t="shared" si="525"/>
        <v/>
      </c>
    </row>
    <row r="422" spans="1:327" ht="16" x14ac:dyDescent="0.2">
      <c r="A422" t="e">
        <f t="shared" ca="1" si="451"/>
        <v>#N/A</v>
      </c>
      <c r="E422" s="27" t="str">
        <f t="shared" ca="1" si="452"/>
        <v>Feb</v>
      </c>
      <c r="F422" s="27" t="str">
        <f t="shared" ca="1" si="453"/>
        <v>Nov</v>
      </c>
      <c r="G422" s="28" t="str">
        <f t="shared" ca="1" si="454"/>
        <v/>
      </c>
      <c r="H422" t="str">
        <f t="shared" si="455"/>
        <v/>
      </c>
      <c r="I422" s="26">
        <f t="shared" ca="1" si="456"/>
        <v>14</v>
      </c>
      <c r="L422" s="31" t="str">
        <f t="shared" si="457"/>
        <v/>
      </c>
      <c r="O422" s="26">
        <f t="shared" ca="1" si="458"/>
        <v>16</v>
      </c>
      <c r="P422" s="26" t="str">
        <f t="shared" ca="1" si="459"/>
        <v>No</v>
      </c>
      <c r="Q422" s="26" t="str">
        <f t="shared" ca="1" si="459"/>
        <v>Yes</v>
      </c>
      <c r="R422" s="26" t="str">
        <f t="shared" ca="1" si="459"/>
        <v>Yes</v>
      </c>
      <c r="S422" s="26" t="str">
        <f t="shared" ca="1" si="460"/>
        <v>Hispanic</v>
      </c>
      <c r="T422" s="26" t="str">
        <f t="shared" ca="1" si="461"/>
        <v>No</v>
      </c>
      <c r="U422" s="26">
        <f t="shared" ca="1" si="462"/>
        <v>3748</v>
      </c>
      <c r="X422" s="26" t="str">
        <f t="shared" ca="1" si="463"/>
        <v>No</v>
      </c>
      <c r="Y422" s="26" t="str">
        <f t="shared" ca="1" si="463"/>
        <v>No</v>
      </c>
      <c r="Z422" s="26" t="str">
        <f t="shared" ca="1" si="463"/>
        <v>Yes</v>
      </c>
      <c r="AA422" s="26" t="str">
        <f t="shared" ca="1" si="463"/>
        <v>Yes</v>
      </c>
      <c r="AB422" s="26" t="str">
        <f t="shared" ca="1" si="464"/>
        <v>No</v>
      </c>
      <c r="AG422" s="26" t="str">
        <f t="shared" ca="1" si="465"/>
        <v>No</v>
      </c>
      <c r="AH422" s="26" t="str">
        <f t="shared" ca="1" si="465"/>
        <v>No</v>
      </c>
      <c r="AI422" s="26" t="str">
        <f t="shared" ca="1" si="465"/>
        <v>No</v>
      </c>
      <c r="AJ422" s="26" t="str">
        <f t="shared" ca="1" si="465"/>
        <v>No</v>
      </c>
      <c r="AK422" s="26" t="str">
        <f t="shared" ca="1" si="466"/>
        <v>Yes</v>
      </c>
      <c r="AL422" s="26" t="str">
        <f t="shared" ca="1" si="466"/>
        <v>No</v>
      </c>
      <c r="AM422" s="26">
        <f t="shared" ca="1" si="467"/>
        <v>3</v>
      </c>
      <c r="AN422" s="26">
        <f t="shared" ca="1" si="468"/>
        <v>3</v>
      </c>
      <c r="AT422" t="str">
        <f t="shared" ca="1" si="469"/>
        <v>Female</v>
      </c>
      <c r="AU422">
        <f t="shared" ca="1" si="470"/>
        <v>3016</v>
      </c>
      <c r="AV422">
        <f t="shared" ca="1" si="471"/>
        <v>-2</v>
      </c>
      <c r="AW422">
        <f t="shared" ca="1" si="472"/>
        <v>33</v>
      </c>
      <c r="AX422">
        <f t="shared" ca="1" si="473"/>
        <v>3</v>
      </c>
      <c r="BB422" t="str">
        <f t="shared" ca="1" si="474"/>
        <v>EMLUCS</v>
      </c>
      <c r="BC422" t="str">
        <f t="shared" ca="1" si="475"/>
        <v>Yes</v>
      </c>
      <c r="BD422" t="str">
        <f t="shared" ca="1" si="475"/>
        <v>No</v>
      </c>
      <c r="BG422" t="str">
        <f t="shared" ca="1" si="476"/>
        <v>No</v>
      </c>
      <c r="BH422">
        <f t="shared" ca="1" si="477"/>
        <v>36</v>
      </c>
      <c r="BI422">
        <f t="shared" ca="1" si="478"/>
        <v>-12</v>
      </c>
      <c r="BJ422">
        <f t="shared" ca="1" si="479"/>
        <v>15</v>
      </c>
      <c r="BK422" t="str">
        <f t="shared" si="480"/>
        <v/>
      </c>
      <c r="BL422" s="26">
        <f t="shared" ca="1" si="481"/>
        <v>17</v>
      </c>
      <c r="BO422" s="26" t="str">
        <f t="shared" ca="1" si="482"/>
        <v>Yes</v>
      </c>
      <c r="CD422" s="26" t="str">
        <f t="shared" ca="1" si="483"/>
        <v>No</v>
      </c>
      <c r="CE422" s="26" t="str">
        <f t="shared" ca="1" si="484"/>
        <v>NA</v>
      </c>
      <c r="CI422" s="31" t="str">
        <f t="shared" si="485"/>
        <v/>
      </c>
      <c r="CJ422" s="26" t="str">
        <f t="shared" ca="1" si="486"/>
        <v>NA</v>
      </c>
      <c r="CK422" s="26" t="str">
        <f t="shared" ca="1" si="487"/>
        <v>NA</v>
      </c>
      <c r="DN422" s="26" t="str">
        <f t="shared" ca="1" si="488"/>
        <v>Yes</v>
      </c>
      <c r="DV422" t="str">
        <f t="shared" si="489"/>
        <v/>
      </c>
      <c r="DZ422" t="str">
        <f t="shared" si="490"/>
        <v/>
      </c>
      <c r="EA422" t="str">
        <f t="shared" si="491"/>
        <v/>
      </c>
      <c r="EB422" t="str">
        <f t="shared" si="492"/>
        <v/>
      </c>
      <c r="EC422" t="str">
        <f t="shared" si="493"/>
        <v/>
      </c>
      <c r="ED422" t="str">
        <f t="shared" si="494"/>
        <v/>
      </c>
      <c r="EE422" s="34" t="str">
        <f t="shared" si="495"/>
        <v/>
      </c>
      <c r="ER422" s="32" t="str">
        <f t="shared" si="496"/>
        <v/>
      </c>
      <c r="FA422" s="31" t="str">
        <f t="shared" si="497"/>
        <v/>
      </c>
      <c r="FM422" s="31" t="str">
        <f t="shared" si="498"/>
        <v/>
      </c>
      <c r="FQ422" s="26" t="s">
        <v>349</v>
      </c>
      <c r="FR422" s="39" t="str">
        <f t="shared" ca="1" si="499"/>
        <v>NA</v>
      </c>
      <c r="GO422" t="str">
        <f t="shared" ca="1" si="500"/>
        <v/>
      </c>
      <c r="GP422" t="str">
        <f t="shared" si="501"/>
        <v/>
      </c>
      <c r="GS422" t="str">
        <f t="shared" ca="1" si="502"/>
        <v/>
      </c>
      <c r="GY422" t="str">
        <f t="shared" ca="1" si="503"/>
        <v/>
      </c>
      <c r="GZ422" t="str">
        <f t="shared" si="504"/>
        <v/>
      </c>
      <c r="HF422" t="str">
        <f t="shared" ca="1" si="505"/>
        <v/>
      </c>
      <c r="HG422" s="31" t="str">
        <f t="shared" si="506"/>
        <v/>
      </c>
      <c r="HM422" t="str">
        <f t="shared" ca="1" si="507"/>
        <v/>
      </c>
      <c r="HN422" t="str">
        <f t="shared" si="508"/>
        <v/>
      </c>
      <c r="HT422" t="str">
        <f t="shared" ca="1" si="509"/>
        <v/>
      </c>
      <c r="HU422" t="str">
        <f t="shared" si="510"/>
        <v/>
      </c>
      <c r="IA422" s="37" t="str">
        <f t="shared" ca="1" si="511"/>
        <v/>
      </c>
      <c r="IB422" t="str">
        <f t="shared" si="512"/>
        <v/>
      </c>
      <c r="IH422" s="37" t="str">
        <f t="shared" ca="1" si="513"/>
        <v/>
      </c>
      <c r="II422" t="str">
        <f t="shared" si="514"/>
        <v/>
      </c>
      <c r="JT422" s="26" t="str">
        <f t="shared" si="515"/>
        <v/>
      </c>
      <c r="JV422" t="str">
        <f t="shared" si="516"/>
        <v/>
      </c>
      <c r="KK422" t="str">
        <f t="shared" si="517"/>
        <v/>
      </c>
      <c r="KM422" s="31" t="str">
        <f t="shared" si="518"/>
        <v/>
      </c>
      <c r="KP422" s="38" t="str">
        <f t="shared" si="519"/>
        <v/>
      </c>
      <c r="KX422" t="str">
        <f t="shared" si="520"/>
        <v/>
      </c>
      <c r="KY422" t="str">
        <f t="shared" si="521"/>
        <v/>
      </c>
      <c r="LB422" t="str">
        <f t="shared" si="522"/>
        <v/>
      </c>
      <c r="LD422" t="str">
        <f t="shared" si="523"/>
        <v/>
      </c>
      <c r="LE422" t="str">
        <f t="shared" si="524"/>
        <v/>
      </c>
      <c r="LO422" t="str">
        <f t="shared" si="525"/>
        <v/>
      </c>
    </row>
    <row r="423" spans="1:327" ht="16" x14ac:dyDescent="0.2">
      <c r="A423" t="e">
        <f t="shared" ca="1" si="451"/>
        <v>#N/A</v>
      </c>
      <c r="E423" s="27" t="str">
        <f t="shared" ca="1" si="452"/>
        <v>Oct</v>
      </c>
      <c r="F423" s="27" t="str">
        <f t="shared" ca="1" si="453"/>
        <v>Jul</v>
      </c>
      <c r="G423" s="28" t="str">
        <f t="shared" ca="1" si="454"/>
        <v/>
      </c>
      <c r="H423" t="str">
        <f t="shared" si="455"/>
        <v/>
      </c>
      <c r="I423" s="26">
        <f t="shared" ca="1" si="456"/>
        <v>95</v>
      </c>
      <c r="L423" s="31" t="str">
        <f t="shared" si="457"/>
        <v/>
      </c>
      <c r="O423" s="26">
        <f t="shared" ca="1" si="458"/>
        <v>39</v>
      </c>
      <c r="P423" s="26" t="str">
        <f t="shared" ca="1" si="459"/>
        <v>No</v>
      </c>
      <c r="Q423" s="26" t="str">
        <f t="shared" ca="1" si="459"/>
        <v>Yes</v>
      </c>
      <c r="R423" s="26" t="str">
        <f t="shared" ca="1" si="459"/>
        <v>No</v>
      </c>
      <c r="S423" s="26" t="str">
        <f t="shared" ca="1" si="460"/>
        <v>Caucasian</v>
      </c>
      <c r="T423" s="26" t="str">
        <f t="shared" ca="1" si="461"/>
        <v>No</v>
      </c>
      <c r="U423" s="26">
        <f t="shared" ca="1" si="462"/>
        <v>3688</v>
      </c>
      <c r="X423" s="26" t="str">
        <f t="shared" ca="1" si="463"/>
        <v>No</v>
      </c>
      <c r="Y423" s="26" t="str">
        <f t="shared" ca="1" si="463"/>
        <v>No</v>
      </c>
      <c r="Z423" s="26" t="str">
        <f t="shared" ca="1" si="463"/>
        <v>No</v>
      </c>
      <c r="AA423" s="26" t="str">
        <f t="shared" ca="1" si="463"/>
        <v>No</v>
      </c>
      <c r="AB423" s="26" t="str">
        <f t="shared" ca="1" si="464"/>
        <v>Yes</v>
      </c>
      <c r="AG423" s="26" t="str">
        <f t="shared" ca="1" si="465"/>
        <v>No</v>
      </c>
      <c r="AH423" s="26" t="str">
        <f t="shared" ca="1" si="465"/>
        <v>Yes</v>
      </c>
      <c r="AI423" s="26" t="str">
        <f t="shared" ca="1" si="465"/>
        <v>Yes</v>
      </c>
      <c r="AJ423" s="26" t="str">
        <f t="shared" ca="1" si="465"/>
        <v>No</v>
      </c>
      <c r="AK423" s="26" t="str">
        <f t="shared" ca="1" si="466"/>
        <v>No</v>
      </c>
      <c r="AL423" s="26" t="str">
        <f t="shared" ca="1" si="466"/>
        <v>No</v>
      </c>
      <c r="AM423" s="26">
        <f t="shared" ca="1" si="467"/>
        <v>5</v>
      </c>
      <c r="AN423" s="26">
        <f t="shared" ca="1" si="468"/>
        <v>3</v>
      </c>
      <c r="AT423" t="str">
        <f t="shared" ca="1" si="469"/>
        <v>Male</v>
      </c>
      <c r="AU423">
        <f t="shared" ca="1" si="470"/>
        <v>2733</v>
      </c>
      <c r="AV423">
        <f t="shared" ca="1" si="471"/>
        <v>-2</v>
      </c>
      <c r="AW423">
        <f t="shared" ca="1" si="472"/>
        <v>24</v>
      </c>
      <c r="AX423">
        <f t="shared" ca="1" si="473"/>
        <v>4</v>
      </c>
      <c r="BB423" t="str">
        <f t="shared" ca="1" si="474"/>
        <v>Vaginal</v>
      </c>
      <c r="BC423" t="str">
        <f t="shared" ca="1" si="475"/>
        <v>Yes</v>
      </c>
      <c r="BD423" t="str">
        <f t="shared" ca="1" si="475"/>
        <v>Yes</v>
      </c>
      <c r="BG423" t="str">
        <f t="shared" ca="1" si="476"/>
        <v>No</v>
      </c>
      <c r="BH423">
        <f t="shared" ca="1" si="477"/>
        <v>34</v>
      </c>
      <c r="BI423">
        <f t="shared" ca="1" si="478"/>
        <v>-3</v>
      </c>
      <c r="BJ423">
        <f t="shared" ca="1" si="479"/>
        <v>2</v>
      </c>
      <c r="BK423" t="str">
        <f t="shared" si="480"/>
        <v/>
      </c>
      <c r="BL423" s="26" t="str">
        <f t="shared" ca="1" si="481"/>
        <v>NA</v>
      </c>
      <c r="BO423" s="26" t="str">
        <f t="shared" ca="1" si="482"/>
        <v>Yes</v>
      </c>
      <c r="CD423" s="26" t="str">
        <f t="shared" ca="1" si="483"/>
        <v>No</v>
      </c>
      <c r="CE423" s="26" t="str">
        <f t="shared" ca="1" si="484"/>
        <v>NA</v>
      </c>
      <c r="CI423" s="31" t="str">
        <f t="shared" si="485"/>
        <v/>
      </c>
      <c r="CJ423" s="26" t="str">
        <f t="shared" ca="1" si="486"/>
        <v>NA</v>
      </c>
      <c r="CK423" s="26" t="str">
        <f t="shared" ca="1" si="487"/>
        <v>Yes</v>
      </c>
      <c r="DN423" s="26" t="str">
        <f t="shared" ca="1" si="488"/>
        <v>Yes</v>
      </c>
      <c r="DV423" t="str">
        <f t="shared" si="489"/>
        <v/>
      </c>
      <c r="DZ423" t="str">
        <f t="shared" si="490"/>
        <v/>
      </c>
      <c r="EA423" t="str">
        <f t="shared" si="491"/>
        <v/>
      </c>
      <c r="EB423" t="str">
        <f t="shared" si="492"/>
        <v/>
      </c>
      <c r="EC423" t="str">
        <f t="shared" si="493"/>
        <v/>
      </c>
      <c r="ED423" t="str">
        <f t="shared" si="494"/>
        <v/>
      </c>
      <c r="EE423" s="34" t="str">
        <f t="shared" si="495"/>
        <v/>
      </c>
      <c r="ER423" s="32" t="str">
        <f t="shared" si="496"/>
        <v/>
      </c>
      <c r="FA423" s="31" t="str">
        <f t="shared" si="497"/>
        <v/>
      </c>
      <c r="FM423" s="31" t="str">
        <f t="shared" si="498"/>
        <v/>
      </c>
      <c r="FQ423" s="26" t="s">
        <v>349</v>
      </c>
      <c r="FR423" s="39" t="str">
        <f t="shared" ca="1" si="499"/>
        <v>NA</v>
      </c>
      <c r="GO423" t="str">
        <f t="shared" ca="1" si="500"/>
        <v/>
      </c>
      <c r="GP423" t="str">
        <f t="shared" si="501"/>
        <v/>
      </c>
      <c r="GS423" t="str">
        <f t="shared" ca="1" si="502"/>
        <v/>
      </c>
      <c r="GY423" t="str">
        <f t="shared" ca="1" si="503"/>
        <v/>
      </c>
      <c r="GZ423" t="str">
        <f t="shared" si="504"/>
        <v/>
      </c>
      <c r="HF423" t="str">
        <f t="shared" ca="1" si="505"/>
        <v/>
      </c>
      <c r="HG423" s="31" t="str">
        <f t="shared" si="506"/>
        <v/>
      </c>
      <c r="HM423" t="str">
        <f t="shared" ca="1" si="507"/>
        <v/>
      </c>
      <c r="HN423" t="str">
        <f t="shared" si="508"/>
        <v/>
      </c>
      <c r="HT423" t="str">
        <f t="shared" ca="1" si="509"/>
        <v/>
      </c>
      <c r="HU423" t="str">
        <f t="shared" si="510"/>
        <v/>
      </c>
      <c r="IA423" s="37" t="str">
        <f t="shared" ca="1" si="511"/>
        <v/>
      </c>
      <c r="IB423" t="str">
        <f t="shared" si="512"/>
        <v/>
      </c>
      <c r="IH423" s="37" t="str">
        <f t="shared" ca="1" si="513"/>
        <v/>
      </c>
      <c r="II423" t="str">
        <f t="shared" si="514"/>
        <v/>
      </c>
      <c r="JT423" s="26" t="str">
        <f t="shared" si="515"/>
        <v/>
      </c>
      <c r="JV423" t="str">
        <f t="shared" si="516"/>
        <v/>
      </c>
      <c r="KK423" t="str">
        <f t="shared" si="517"/>
        <v/>
      </c>
      <c r="KM423" s="31" t="str">
        <f t="shared" si="518"/>
        <v/>
      </c>
      <c r="KP423" s="38" t="str">
        <f t="shared" si="519"/>
        <v/>
      </c>
      <c r="KX423" t="str">
        <f t="shared" si="520"/>
        <v/>
      </c>
      <c r="KY423" t="str">
        <f t="shared" si="521"/>
        <v/>
      </c>
      <c r="LB423" t="str">
        <f t="shared" si="522"/>
        <v/>
      </c>
      <c r="LD423" t="str">
        <f t="shared" si="523"/>
        <v/>
      </c>
      <c r="LE423" t="str">
        <f t="shared" si="524"/>
        <v/>
      </c>
      <c r="LO423" t="str">
        <f t="shared" si="525"/>
        <v/>
      </c>
    </row>
    <row r="424" spans="1:327" ht="16" x14ac:dyDescent="0.2">
      <c r="A424" t="e">
        <f t="shared" ca="1" si="451"/>
        <v>#N/A</v>
      </c>
      <c r="E424" s="27" t="str">
        <f t="shared" ca="1" si="452"/>
        <v>Jan</v>
      </c>
      <c r="F424" s="27" t="str">
        <f t="shared" ca="1" si="453"/>
        <v>Jan</v>
      </c>
      <c r="G424" s="28" t="str">
        <f t="shared" ca="1" si="454"/>
        <v/>
      </c>
      <c r="H424" t="str">
        <f t="shared" si="455"/>
        <v/>
      </c>
      <c r="I424" s="26">
        <f t="shared" ca="1" si="456"/>
        <v>36</v>
      </c>
      <c r="L424" s="31" t="str">
        <f t="shared" si="457"/>
        <v/>
      </c>
      <c r="O424" s="26">
        <f t="shared" ca="1" si="458"/>
        <v>48</v>
      </c>
      <c r="P424" s="26" t="str">
        <f t="shared" ca="1" si="459"/>
        <v>No</v>
      </c>
      <c r="Q424" s="26" t="str">
        <f t="shared" ca="1" si="459"/>
        <v>Yes</v>
      </c>
      <c r="R424" s="26" t="str">
        <f t="shared" ca="1" si="459"/>
        <v>No</v>
      </c>
      <c r="S424" s="26" t="str">
        <f t="shared" ca="1" si="460"/>
        <v>Asian</v>
      </c>
      <c r="T424" s="26" t="str">
        <f t="shared" ca="1" si="461"/>
        <v>Yes</v>
      </c>
      <c r="U424" s="26">
        <f t="shared" ca="1" si="462"/>
        <v>3256</v>
      </c>
      <c r="X424" s="26" t="str">
        <f t="shared" ca="1" si="463"/>
        <v>No</v>
      </c>
      <c r="Y424" s="26" t="str">
        <f t="shared" ca="1" si="463"/>
        <v>Yes</v>
      </c>
      <c r="Z424" s="26" t="str">
        <f t="shared" ca="1" si="463"/>
        <v>No</v>
      </c>
      <c r="AA424" s="26" t="str">
        <f t="shared" ca="1" si="463"/>
        <v>Yes</v>
      </c>
      <c r="AB424" s="26" t="str">
        <f t="shared" ca="1" si="464"/>
        <v>Yes</v>
      </c>
      <c r="AG424" s="26" t="str">
        <f t="shared" ca="1" si="465"/>
        <v>No</v>
      </c>
      <c r="AH424" s="26" t="str">
        <f t="shared" ca="1" si="465"/>
        <v>Yes</v>
      </c>
      <c r="AI424" s="26" t="str">
        <f t="shared" ca="1" si="465"/>
        <v>Yes</v>
      </c>
      <c r="AJ424" s="26" t="str">
        <f t="shared" ca="1" si="465"/>
        <v>Yes</v>
      </c>
      <c r="AK424" s="26" t="str">
        <f t="shared" ca="1" si="466"/>
        <v>Yes</v>
      </c>
      <c r="AL424" s="26" t="str">
        <f t="shared" ca="1" si="466"/>
        <v>Yes</v>
      </c>
      <c r="AM424" s="26">
        <f t="shared" ca="1" si="467"/>
        <v>8</v>
      </c>
      <c r="AN424" s="26">
        <f t="shared" ca="1" si="468"/>
        <v>1</v>
      </c>
      <c r="AT424" t="str">
        <f t="shared" ca="1" si="469"/>
        <v>Male</v>
      </c>
      <c r="AU424">
        <f t="shared" ca="1" si="470"/>
        <v>3884</v>
      </c>
      <c r="AV424">
        <f t="shared" ca="1" si="471"/>
        <v>1</v>
      </c>
      <c r="AW424">
        <f t="shared" ca="1" si="472"/>
        <v>32</v>
      </c>
      <c r="AX424">
        <f t="shared" ca="1" si="473"/>
        <v>2</v>
      </c>
      <c r="BB424" t="str">
        <f t="shared" ca="1" si="474"/>
        <v>Vaginal</v>
      </c>
      <c r="BC424" t="str">
        <f t="shared" ca="1" si="475"/>
        <v>Yes</v>
      </c>
      <c r="BD424" t="str">
        <f t="shared" ca="1" si="475"/>
        <v>No</v>
      </c>
      <c r="BG424" t="str">
        <f t="shared" ca="1" si="476"/>
        <v>Yes</v>
      </c>
      <c r="BH424">
        <f t="shared" ca="1" si="477"/>
        <v>34</v>
      </c>
      <c r="BI424">
        <f t="shared" ca="1" si="478"/>
        <v>-14</v>
      </c>
      <c r="BJ424">
        <f t="shared" ca="1" si="479"/>
        <v>19</v>
      </c>
      <c r="BK424" t="str">
        <f t="shared" si="480"/>
        <v/>
      </c>
      <c r="BL424" s="26">
        <f t="shared" ca="1" si="481"/>
        <v>21</v>
      </c>
      <c r="BO424" s="26" t="str">
        <f t="shared" ca="1" si="482"/>
        <v>Yes</v>
      </c>
      <c r="CD424" s="26" t="str">
        <f t="shared" ca="1" si="483"/>
        <v>Yes</v>
      </c>
      <c r="CE424" s="26" t="str">
        <f t="shared" ca="1" si="484"/>
        <v>MIST</v>
      </c>
      <c r="CI424" s="31" t="str">
        <f t="shared" si="485"/>
        <v/>
      </c>
      <c r="CJ424" s="26" t="str">
        <f t="shared" ca="1" si="486"/>
        <v>OT</v>
      </c>
      <c r="CK424" s="26" t="str">
        <f t="shared" ca="1" si="487"/>
        <v>NA</v>
      </c>
      <c r="DN424" s="26" t="str">
        <f t="shared" ca="1" si="488"/>
        <v>No</v>
      </c>
      <c r="DV424" t="str">
        <f t="shared" si="489"/>
        <v/>
      </c>
      <c r="DZ424" t="str">
        <f t="shared" si="490"/>
        <v/>
      </c>
      <c r="EA424" t="str">
        <f t="shared" si="491"/>
        <v/>
      </c>
      <c r="EB424" t="str">
        <f t="shared" si="492"/>
        <v/>
      </c>
      <c r="EC424" t="str">
        <f t="shared" si="493"/>
        <v/>
      </c>
      <c r="ED424" t="str">
        <f t="shared" si="494"/>
        <v/>
      </c>
      <c r="EE424" s="34" t="str">
        <f t="shared" si="495"/>
        <v/>
      </c>
      <c r="ER424" s="32" t="str">
        <f t="shared" si="496"/>
        <v/>
      </c>
      <c r="FA424" s="31" t="str">
        <f t="shared" si="497"/>
        <v/>
      </c>
      <c r="FM424" s="31" t="str">
        <f t="shared" si="498"/>
        <v/>
      </c>
      <c r="FQ424" s="26" t="s">
        <v>349</v>
      </c>
      <c r="FR424" s="39" t="str">
        <f t="shared" ca="1" si="499"/>
        <v>NA</v>
      </c>
      <c r="GO424" t="str">
        <f t="shared" ca="1" si="500"/>
        <v/>
      </c>
      <c r="GP424" t="str">
        <f t="shared" si="501"/>
        <v/>
      </c>
      <c r="GS424" t="str">
        <f t="shared" ca="1" si="502"/>
        <v/>
      </c>
      <c r="GY424" t="str">
        <f t="shared" ca="1" si="503"/>
        <v/>
      </c>
      <c r="GZ424" t="str">
        <f t="shared" si="504"/>
        <v/>
      </c>
      <c r="HF424" t="str">
        <f t="shared" ca="1" si="505"/>
        <v/>
      </c>
      <c r="HG424" s="31" t="str">
        <f t="shared" si="506"/>
        <v/>
      </c>
      <c r="HM424" t="str">
        <f t="shared" ca="1" si="507"/>
        <v/>
      </c>
      <c r="HN424" t="str">
        <f t="shared" si="508"/>
        <v/>
      </c>
      <c r="HT424" t="str">
        <f t="shared" ca="1" si="509"/>
        <v/>
      </c>
      <c r="HU424" t="str">
        <f t="shared" si="510"/>
        <v/>
      </c>
      <c r="IA424" s="37" t="str">
        <f t="shared" ca="1" si="511"/>
        <v/>
      </c>
      <c r="IB424" t="str">
        <f t="shared" si="512"/>
        <v/>
      </c>
      <c r="IH424" s="37" t="str">
        <f t="shared" ca="1" si="513"/>
        <v/>
      </c>
      <c r="II424" t="str">
        <f t="shared" si="514"/>
        <v/>
      </c>
      <c r="JT424" s="26" t="str">
        <f t="shared" si="515"/>
        <v/>
      </c>
      <c r="JV424" t="str">
        <f t="shared" si="516"/>
        <v/>
      </c>
      <c r="KK424" t="str">
        <f t="shared" si="517"/>
        <v/>
      </c>
      <c r="KM424" s="31" t="str">
        <f t="shared" si="518"/>
        <v/>
      </c>
      <c r="KP424" s="38" t="str">
        <f t="shared" si="519"/>
        <v/>
      </c>
      <c r="KX424" t="str">
        <f t="shared" si="520"/>
        <v/>
      </c>
      <c r="KY424" t="str">
        <f t="shared" si="521"/>
        <v/>
      </c>
      <c r="LB424" t="str">
        <f t="shared" si="522"/>
        <v/>
      </c>
      <c r="LD424" t="str">
        <f t="shared" si="523"/>
        <v/>
      </c>
      <c r="LE424" t="str">
        <f t="shared" si="524"/>
        <v/>
      </c>
      <c r="LO424" t="str">
        <f t="shared" si="525"/>
        <v/>
      </c>
    </row>
    <row r="425" spans="1:327" ht="16" x14ac:dyDescent="0.2">
      <c r="A425" t="e">
        <f t="shared" ca="1" si="451"/>
        <v>#N/A</v>
      </c>
      <c r="E425" s="27" t="str">
        <f t="shared" ca="1" si="452"/>
        <v>Aug</v>
      </c>
      <c r="F425" s="27" t="str">
        <f t="shared" ca="1" si="453"/>
        <v>Mar</v>
      </c>
      <c r="G425" s="28" t="str">
        <f t="shared" ca="1" si="454"/>
        <v/>
      </c>
      <c r="H425" t="str">
        <f t="shared" si="455"/>
        <v/>
      </c>
      <c r="I425" s="26">
        <f t="shared" ca="1" si="456"/>
        <v>76</v>
      </c>
      <c r="L425" s="31" t="str">
        <f t="shared" si="457"/>
        <v/>
      </c>
      <c r="O425" s="26">
        <f t="shared" ca="1" si="458"/>
        <v>41</v>
      </c>
      <c r="P425" s="26" t="str">
        <f t="shared" ca="1" si="459"/>
        <v>No</v>
      </c>
      <c r="Q425" s="26" t="str">
        <f t="shared" ca="1" si="459"/>
        <v>Yes</v>
      </c>
      <c r="R425" s="26" t="str">
        <f t="shared" ca="1" si="459"/>
        <v>No</v>
      </c>
      <c r="S425" s="26" t="str">
        <f t="shared" ca="1" si="460"/>
        <v>African</v>
      </c>
      <c r="T425" s="26" t="str">
        <f t="shared" ca="1" si="461"/>
        <v>Yes</v>
      </c>
      <c r="U425" s="26">
        <f t="shared" ca="1" si="462"/>
        <v>3977</v>
      </c>
      <c r="X425" s="26" t="str">
        <f t="shared" ca="1" si="463"/>
        <v>No</v>
      </c>
      <c r="Y425" s="26" t="str">
        <f t="shared" ca="1" si="463"/>
        <v>Yes</v>
      </c>
      <c r="Z425" s="26" t="str">
        <f t="shared" ca="1" si="463"/>
        <v>Yes</v>
      </c>
      <c r="AA425" s="26" t="str">
        <f t="shared" ca="1" si="463"/>
        <v>Yes</v>
      </c>
      <c r="AB425" s="26" t="str">
        <f t="shared" ca="1" si="464"/>
        <v>Yes</v>
      </c>
      <c r="AG425" s="26" t="str">
        <f t="shared" ca="1" si="465"/>
        <v>Yes</v>
      </c>
      <c r="AH425" s="26" t="str">
        <f t="shared" ca="1" si="465"/>
        <v>Yes</v>
      </c>
      <c r="AI425" s="26" t="str">
        <f t="shared" ca="1" si="465"/>
        <v>No</v>
      </c>
      <c r="AJ425" s="26" t="str">
        <f t="shared" ca="1" si="465"/>
        <v>No</v>
      </c>
      <c r="AK425" s="26" t="str">
        <f t="shared" ca="1" si="466"/>
        <v>No</v>
      </c>
      <c r="AL425" s="26" t="str">
        <f t="shared" ca="1" si="466"/>
        <v>Yes</v>
      </c>
      <c r="AM425" s="26">
        <f t="shared" ca="1" si="467"/>
        <v>10</v>
      </c>
      <c r="AN425" s="26">
        <f t="shared" ca="1" si="468"/>
        <v>2</v>
      </c>
      <c r="AT425" t="str">
        <f t="shared" ca="1" si="469"/>
        <v>Female</v>
      </c>
      <c r="AU425">
        <f t="shared" ca="1" si="470"/>
        <v>3017</v>
      </c>
      <c r="AV425">
        <f t="shared" ca="1" si="471"/>
        <v>2</v>
      </c>
      <c r="AW425">
        <f t="shared" ca="1" si="472"/>
        <v>29</v>
      </c>
      <c r="AX425">
        <f t="shared" ca="1" si="473"/>
        <v>2</v>
      </c>
      <c r="BB425" t="str">
        <f t="shared" ca="1" si="474"/>
        <v>EMLUCS</v>
      </c>
      <c r="BC425" t="str">
        <f t="shared" ca="1" si="475"/>
        <v>No</v>
      </c>
      <c r="BD425" t="str">
        <f t="shared" ca="1" si="475"/>
        <v>Yes</v>
      </c>
      <c r="BG425" t="str">
        <f t="shared" ca="1" si="476"/>
        <v>Yes</v>
      </c>
      <c r="BH425">
        <f t="shared" ca="1" si="477"/>
        <v>35</v>
      </c>
      <c r="BI425">
        <f t="shared" ca="1" si="478"/>
        <v>4</v>
      </c>
      <c r="BJ425">
        <f t="shared" ca="1" si="479"/>
        <v>5</v>
      </c>
      <c r="BK425" t="str">
        <f t="shared" si="480"/>
        <v/>
      </c>
      <c r="BL425" s="26">
        <f t="shared" ca="1" si="481"/>
        <v>7</v>
      </c>
      <c r="BO425" s="26" t="str">
        <f t="shared" ca="1" si="482"/>
        <v>No</v>
      </c>
      <c r="CD425" s="26" t="str">
        <f t="shared" ca="1" si="483"/>
        <v>No</v>
      </c>
      <c r="CE425" s="26" t="str">
        <f t="shared" ca="1" si="484"/>
        <v>NA</v>
      </c>
      <c r="CI425" s="31" t="str">
        <f t="shared" si="485"/>
        <v/>
      </c>
      <c r="CJ425" s="26" t="str">
        <f t="shared" ca="1" si="486"/>
        <v>NA</v>
      </c>
      <c r="CK425" s="26" t="str">
        <f t="shared" ca="1" si="487"/>
        <v>No</v>
      </c>
      <c r="DN425" s="26" t="str">
        <f t="shared" ca="1" si="488"/>
        <v>Yes</v>
      </c>
      <c r="DV425" t="str">
        <f t="shared" si="489"/>
        <v/>
      </c>
      <c r="DZ425" t="str">
        <f t="shared" si="490"/>
        <v/>
      </c>
      <c r="EA425" t="str">
        <f t="shared" si="491"/>
        <v/>
      </c>
      <c r="EB425" t="str">
        <f t="shared" si="492"/>
        <v/>
      </c>
      <c r="EC425" t="str">
        <f t="shared" si="493"/>
        <v/>
      </c>
      <c r="ED425" t="str">
        <f t="shared" si="494"/>
        <v/>
      </c>
      <c r="EE425" s="34" t="str">
        <f t="shared" si="495"/>
        <v/>
      </c>
      <c r="ER425" s="32" t="str">
        <f t="shared" si="496"/>
        <v/>
      </c>
      <c r="FA425" s="31" t="str">
        <f t="shared" si="497"/>
        <v/>
      </c>
      <c r="FM425" s="31" t="str">
        <f t="shared" si="498"/>
        <v/>
      </c>
      <c r="FQ425" s="26" t="s">
        <v>350</v>
      </c>
      <c r="FR425" s="39" t="str">
        <f t="shared" ca="1" si="499"/>
        <v>Other</v>
      </c>
      <c r="GO425" t="str">
        <f t="shared" ca="1" si="500"/>
        <v/>
      </c>
      <c r="GP425" t="str">
        <f t="shared" si="501"/>
        <v/>
      </c>
      <c r="GS425" t="str">
        <f t="shared" ca="1" si="502"/>
        <v/>
      </c>
      <c r="GY425" t="str">
        <f t="shared" ca="1" si="503"/>
        <v/>
      </c>
      <c r="GZ425" t="str">
        <f t="shared" si="504"/>
        <v/>
      </c>
      <c r="HF425" t="str">
        <f t="shared" ca="1" si="505"/>
        <v/>
      </c>
      <c r="HG425" s="31" t="str">
        <f t="shared" si="506"/>
        <v/>
      </c>
      <c r="HM425" t="str">
        <f t="shared" ca="1" si="507"/>
        <v/>
      </c>
      <c r="HN425" t="str">
        <f t="shared" si="508"/>
        <v/>
      </c>
      <c r="HT425" t="str">
        <f t="shared" ca="1" si="509"/>
        <v/>
      </c>
      <c r="HU425" t="str">
        <f t="shared" si="510"/>
        <v/>
      </c>
      <c r="IA425" s="37" t="str">
        <f t="shared" ca="1" si="511"/>
        <v/>
      </c>
      <c r="IB425" t="str">
        <f t="shared" si="512"/>
        <v/>
      </c>
      <c r="IH425" s="37" t="str">
        <f t="shared" ca="1" si="513"/>
        <v/>
      </c>
      <c r="II425" t="str">
        <f t="shared" si="514"/>
        <v/>
      </c>
      <c r="JT425" s="26" t="str">
        <f t="shared" si="515"/>
        <v/>
      </c>
      <c r="JV425" t="str">
        <f t="shared" si="516"/>
        <v/>
      </c>
      <c r="KK425" t="str">
        <f t="shared" si="517"/>
        <v/>
      </c>
      <c r="KM425" s="31" t="str">
        <f t="shared" si="518"/>
        <v/>
      </c>
      <c r="KP425" s="38" t="str">
        <f t="shared" si="519"/>
        <v/>
      </c>
      <c r="KX425" t="str">
        <f t="shared" si="520"/>
        <v/>
      </c>
      <c r="KY425" t="str">
        <f t="shared" si="521"/>
        <v/>
      </c>
      <c r="LB425" t="str">
        <f t="shared" si="522"/>
        <v/>
      </c>
      <c r="LD425" t="str">
        <f t="shared" si="523"/>
        <v/>
      </c>
      <c r="LE425" t="str">
        <f t="shared" si="524"/>
        <v/>
      </c>
      <c r="LO425" t="str">
        <f t="shared" si="525"/>
        <v/>
      </c>
    </row>
    <row r="426" spans="1:327" ht="16" x14ac:dyDescent="0.2">
      <c r="A426" t="e">
        <f t="shared" ca="1" si="451"/>
        <v>#N/A</v>
      </c>
      <c r="E426" s="27" t="str">
        <f t="shared" ca="1" si="452"/>
        <v>Feb</v>
      </c>
      <c r="F426" s="27" t="str">
        <f t="shared" ca="1" si="453"/>
        <v>Jul</v>
      </c>
      <c r="G426" s="28" t="str">
        <f t="shared" ca="1" si="454"/>
        <v/>
      </c>
      <c r="H426" t="str">
        <f t="shared" si="455"/>
        <v/>
      </c>
      <c r="I426" s="26">
        <f t="shared" ca="1" si="456"/>
        <v>60</v>
      </c>
      <c r="L426" s="31" t="str">
        <f t="shared" si="457"/>
        <v/>
      </c>
      <c r="O426" s="26">
        <f t="shared" ca="1" si="458"/>
        <v>44</v>
      </c>
      <c r="P426" s="26" t="str">
        <f t="shared" ca="1" si="459"/>
        <v>No</v>
      </c>
      <c r="Q426" s="26" t="str">
        <f t="shared" ca="1" si="459"/>
        <v>No</v>
      </c>
      <c r="R426" s="26" t="str">
        <f t="shared" ca="1" si="459"/>
        <v>Yes</v>
      </c>
      <c r="S426" s="26" t="str">
        <f t="shared" ca="1" si="460"/>
        <v>Eskimo</v>
      </c>
      <c r="T426" s="26" t="str">
        <f t="shared" ca="1" si="461"/>
        <v>Yes</v>
      </c>
      <c r="U426" s="26">
        <f t="shared" ca="1" si="462"/>
        <v>3293</v>
      </c>
      <c r="X426" s="26" t="str">
        <f t="shared" ca="1" si="463"/>
        <v>Yes</v>
      </c>
      <c r="Y426" s="26" t="str">
        <f t="shared" ca="1" si="463"/>
        <v>Yes</v>
      </c>
      <c r="Z426" s="26" t="str">
        <f t="shared" ca="1" si="463"/>
        <v>No</v>
      </c>
      <c r="AA426" s="26" t="str">
        <f t="shared" ca="1" si="463"/>
        <v>No</v>
      </c>
      <c r="AB426" s="26" t="str">
        <f t="shared" ca="1" si="464"/>
        <v>Yes</v>
      </c>
      <c r="AG426" s="26" t="str">
        <f t="shared" ca="1" si="465"/>
        <v>No</v>
      </c>
      <c r="AH426" s="26" t="str">
        <f t="shared" ca="1" si="465"/>
        <v>Yes</v>
      </c>
      <c r="AI426" s="26" t="str">
        <f t="shared" ca="1" si="465"/>
        <v>No</v>
      </c>
      <c r="AJ426" s="26" t="str">
        <f t="shared" ca="1" si="465"/>
        <v>No</v>
      </c>
      <c r="AK426" s="26" t="str">
        <f t="shared" ca="1" si="466"/>
        <v>No</v>
      </c>
      <c r="AL426" s="26" t="str">
        <f t="shared" ca="1" si="466"/>
        <v>Yes</v>
      </c>
      <c r="AM426" s="26">
        <f t="shared" ca="1" si="467"/>
        <v>8</v>
      </c>
      <c r="AN426" s="26">
        <f t="shared" ca="1" si="468"/>
        <v>3</v>
      </c>
      <c r="AT426" t="str">
        <f t="shared" ca="1" si="469"/>
        <v>Male</v>
      </c>
      <c r="AU426">
        <f t="shared" ca="1" si="470"/>
        <v>3318</v>
      </c>
      <c r="AV426">
        <f t="shared" ca="1" si="471"/>
        <v>1</v>
      </c>
      <c r="AW426">
        <f t="shared" ca="1" si="472"/>
        <v>29</v>
      </c>
      <c r="AX426">
        <f t="shared" ca="1" si="473"/>
        <v>5</v>
      </c>
      <c r="BB426" t="str">
        <f t="shared" ca="1" si="474"/>
        <v>Vaginal</v>
      </c>
      <c r="BC426" t="str">
        <f t="shared" ca="1" si="475"/>
        <v>Yes</v>
      </c>
      <c r="BD426" t="str">
        <f t="shared" ca="1" si="475"/>
        <v>No</v>
      </c>
      <c r="BG426" t="str">
        <f t="shared" ca="1" si="476"/>
        <v>No</v>
      </c>
      <c r="BH426">
        <f t="shared" ca="1" si="477"/>
        <v>35</v>
      </c>
      <c r="BI426">
        <f t="shared" ca="1" si="478"/>
        <v>-1</v>
      </c>
      <c r="BJ426">
        <f t="shared" ca="1" si="479"/>
        <v>5</v>
      </c>
      <c r="BK426" t="str">
        <f t="shared" si="480"/>
        <v/>
      </c>
      <c r="BL426" s="26">
        <f t="shared" ca="1" si="481"/>
        <v>7</v>
      </c>
      <c r="BO426" s="26" t="str">
        <f t="shared" ca="1" si="482"/>
        <v>No</v>
      </c>
      <c r="CD426" s="26" t="str">
        <f t="shared" ca="1" si="483"/>
        <v>No</v>
      </c>
      <c r="CE426" s="26" t="str">
        <f t="shared" ca="1" si="484"/>
        <v>NA</v>
      </c>
      <c r="CI426" s="31" t="str">
        <f t="shared" si="485"/>
        <v/>
      </c>
      <c r="CJ426" s="26" t="str">
        <f t="shared" ca="1" si="486"/>
        <v>NA</v>
      </c>
      <c r="CK426" s="26" t="str">
        <f t="shared" ca="1" si="487"/>
        <v>No</v>
      </c>
      <c r="DN426" s="26" t="str">
        <f t="shared" ca="1" si="488"/>
        <v>Yes</v>
      </c>
      <c r="DV426" t="str">
        <f t="shared" si="489"/>
        <v/>
      </c>
      <c r="DZ426" t="str">
        <f t="shared" si="490"/>
        <v/>
      </c>
      <c r="EA426" t="str">
        <f t="shared" si="491"/>
        <v/>
      </c>
      <c r="EB426" t="str">
        <f t="shared" si="492"/>
        <v/>
      </c>
      <c r="EC426" t="str">
        <f t="shared" si="493"/>
        <v/>
      </c>
      <c r="ED426" t="str">
        <f t="shared" si="494"/>
        <v/>
      </c>
      <c r="EE426" s="34" t="str">
        <f t="shared" si="495"/>
        <v/>
      </c>
      <c r="ER426" s="32" t="str">
        <f t="shared" si="496"/>
        <v/>
      </c>
      <c r="FA426" s="31" t="str">
        <f t="shared" si="497"/>
        <v/>
      </c>
      <c r="FM426" s="31" t="str">
        <f t="shared" si="498"/>
        <v/>
      </c>
      <c r="FQ426" s="26" t="s">
        <v>350</v>
      </c>
      <c r="FR426" s="39" t="str">
        <f t="shared" ca="1" si="499"/>
        <v>CONS</v>
      </c>
      <c r="GO426" t="str">
        <f t="shared" ca="1" si="500"/>
        <v/>
      </c>
      <c r="GP426" t="str">
        <f t="shared" si="501"/>
        <v/>
      </c>
      <c r="GS426" t="str">
        <f t="shared" ca="1" si="502"/>
        <v/>
      </c>
      <c r="GY426" t="str">
        <f t="shared" ca="1" si="503"/>
        <v/>
      </c>
      <c r="GZ426" t="str">
        <f t="shared" si="504"/>
        <v/>
      </c>
      <c r="HF426" t="str">
        <f t="shared" ca="1" si="505"/>
        <v/>
      </c>
      <c r="HG426" s="31" t="str">
        <f t="shared" si="506"/>
        <v/>
      </c>
      <c r="HM426" t="str">
        <f t="shared" ca="1" si="507"/>
        <v/>
      </c>
      <c r="HN426" t="str">
        <f t="shared" si="508"/>
        <v/>
      </c>
      <c r="HT426" t="str">
        <f t="shared" ca="1" si="509"/>
        <v/>
      </c>
      <c r="HU426" t="str">
        <f t="shared" si="510"/>
        <v/>
      </c>
      <c r="IA426" s="37" t="str">
        <f t="shared" ca="1" si="511"/>
        <v/>
      </c>
      <c r="IB426" t="str">
        <f t="shared" si="512"/>
        <v/>
      </c>
      <c r="IH426" s="37" t="str">
        <f t="shared" ca="1" si="513"/>
        <v/>
      </c>
      <c r="II426" t="str">
        <f t="shared" si="514"/>
        <v/>
      </c>
      <c r="JT426" s="26" t="str">
        <f t="shared" si="515"/>
        <v/>
      </c>
      <c r="JV426" t="str">
        <f t="shared" si="516"/>
        <v/>
      </c>
      <c r="KK426" t="str">
        <f t="shared" si="517"/>
        <v/>
      </c>
      <c r="KM426" s="31" t="str">
        <f t="shared" si="518"/>
        <v/>
      </c>
      <c r="KP426" s="38" t="str">
        <f t="shared" si="519"/>
        <v/>
      </c>
      <c r="KX426" t="str">
        <f t="shared" si="520"/>
        <v/>
      </c>
      <c r="KY426" t="str">
        <f t="shared" si="521"/>
        <v/>
      </c>
      <c r="LB426" t="str">
        <f t="shared" si="522"/>
        <v/>
      </c>
      <c r="LD426" t="str">
        <f t="shared" si="523"/>
        <v/>
      </c>
      <c r="LE426" t="str">
        <f t="shared" si="524"/>
        <v/>
      </c>
      <c r="LO426" t="str">
        <f t="shared" si="525"/>
        <v/>
      </c>
    </row>
    <row r="427" spans="1:327" ht="16" x14ac:dyDescent="0.2">
      <c r="A427" t="e">
        <f t="shared" ca="1" si="451"/>
        <v>#N/A</v>
      </c>
      <c r="E427" s="27" t="str">
        <f t="shared" ca="1" si="452"/>
        <v>Dec</v>
      </c>
      <c r="F427" s="27" t="str">
        <f t="shared" ca="1" si="453"/>
        <v>Feb</v>
      </c>
      <c r="G427" s="28" t="str">
        <f t="shared" ca="1" si="454"/>
        <v/>
      </c>
      <c r="H427" t="str">
        <f t="shared" si="455"/>
        <v/>
      </c>
      <c r="I427" s="26">
        <f t="shared" ca="1" si="456"/>
        <v>2</v>
      </c>
      <c r="L427" s="31" t="str">
        <f t="shared" si="457"/>
        <v/>
      </c>
      <c r="O427" s="26">
        <f t="shared" ca="1" si="458"/>
        <v>49</v>
      </c>
      <c r="P427" s="26" t="str">
        <f t="shared" ca="1" si="459"/>
        <v>Yes</v>
      </c>
      <c r="Q427" s="26" t="str">
        <f t="shared" ca="1" si="459"/>
        <v>Yes</v>
      </c>
      <c r="R427" s="26" t="str">
        <f t="shared" ca="1" si="459"/>
        <v>Yes</v>
      </c>
      <c r="S427" s="26" t="str">
        <f t="shared" ca="1" si="460"/>
        <v>Eskimo</v>
      </c>
      <c r="T427" s="26" t="str">
        <f t="shared" ca="1" si="461"/>
        <v>No</v>
      </c>
      <c r="U427" s="26">
        <f t="shared" ca="1" si="462"/>
        <v>3364</v>
      </c>
      <c r="X427" s="26" t="str">
        <f t="shared" ca="1" si="463"/>
        <v>No</v>
      </c>
      <c r="Y427" s="26" t="str">
        <f t="shared" ca="1" si="463"/>
        <v>Yes</v>
      </c>
      <c r="Z427" s="26" t="str">
        <f t="shared" ca="1" si="463"/>
        <v>Yes</v>
      </c>
      <c r="AA427" s="26" t="str">
        <f t="shared" ca="1" si="463"/>
        <v>Yes</v>
      </c>
      <c r="AB427" s="26" t="str">
        <f t="shared" ca="1" si="464"/>
        <v>Yes</v>
      </c>
      <c r="AG427" s="26" t="str">
        <f t="shared" ca="1" si="465"/>
        <v>Yes</v>
      </c>
      <c r="AH427" s="26" t="str">
        <f t="shared" ca="1" si="465"/>
        <v>No</v>
      </c>
      <c r="AI427" s="26" t="str">
        <f t="shared" ca="1" si="465"/>
        <v>Yes</v>
      </c>
      <c r="AJ427" s="26" t="str">
        <f t="shared" ca="1" si="465"/>
        <v>No</v>
      </c>
      <c r="AK427" s="26" t="str">
        <f t="shared" ca="1" si="466"/>
        <v>No</v>
      </c>
      <c r="AL427" s="26" t="str">
        <f t="shared" ca="1" si="466"/>
        <v>Yes</v>
      </c>
      <c r="AM427" s="26">
        <f t="shared" ca="1" si="467"/>
        <v>4</v>
      </c>
      <c r="AN427" s="26">
        <f t="shared" ca="1" si="468"/>
        <v>3</v>
      </c>
      <c r="AT427" t="str">
        <f t="shared" ca="1" si="469"/>
        <v>Female</v>
      </c>
      <c r="AU427">
        <f t="shared" ca="1" si="470"/>
        <v>3673</v>
      </c>
      <c r="AV427">
        <f t="shared" ca="1" si="471"/>
        <v>-2</v>
      </c>
      <c r="AW427">
        <f t="shared" ca="1" si="472"/>
        <v>36</v>
      </c>
      <c r="AX427">
        <f t="shared" ca="1" si="473"/>
        <v>5</v>
      </c>
      <c r="BB427" t="str">
        <f t="shared" ca="1" si="474"/>
        <v>Vaginal</v>
      </c>
      <c r="BC427" t="str">
        <f t="shared" ca="1" si="475"/>
        <v>No</v>
      </c>
      <c r="BD427" t="str">
        <f t="shared" ca="1" si="475"/>
        <v>Yes</v>
      </c>
      <c r="BG427" t="str">
        <f t="shared" ca="1" si="476"/>
        <v>No</v>
      </c>
      <c r="BH427">
        <f t="shared" ca="1" si="477"/>
        <v>37</v>
      </c>
      <c r="BI427">
        <f t="shared" ca="1" si="478"/>
        <v>-3</v>
      </c>
      <c r="BJ427">
        <f t="shared" ca="1" si="479"/>
        <v>10</v>
      </c>
      <c r="BK427" t="str">
        <f t="shared" si="480"/>
        <v/>
      </c>
      <c r="BL427" s="26">
        <f t="shared" ca="1" si="481"/>
        <v>12</v>
      </c>
      <c r="BO427" s="26" t="str">
        <f t="shared" ca="1" si="482"/>
        <v>Yes</v>
      </c>
      <c r="CD427" s="26" t="str">
        <f t="shared" ca="1" si="483"/>
        <v>No</v>
      </c>
      <c r="CE427" s="26" t="str">
        <f t="shared" ca="1" si="484"/>
        <v>NA</v>
      </c>
      <c r="CI427" s="31" t="str">
        <f t="shared" si="485"/>
        <v/>
      </c>
      <c r="CJ427" s="26" t="str">
        <f t="shared" ca="1" si="486"/>
        <v>NA</v>
      </c>
      <c r="CK427" s="26" t="str">
        <f t="shared" ca="1" si="487"/>
        <v>NA</v>
      </c>
      <c r="DN427" s="26" t="str">
        <f t="shared" ca="1" si="488"/>
        <v>Yes</v>
      </c>
      <c r="DV427" t="str">
        <f t="shared" si="489"/>
        <v/>
      </c>
      <c r="DZ427" t="str">
        <f t="shared" si="490"/>
        <v/>
      </c>
      <c r="EA427" t="str">
        <f t="shared" si="491"/>
        <v/>
      </c>
      <c r="EB427" t="str">
        <f t="shared" si="492"/>
        <v/>
      </c>
      <c r="EC427" t="str">
        <f t="shared" si="493"/>
        <v/>
      </c>
      <c r="ED427" t="str">
        <f t="shared" si="494"/>
        <v/>
      </c>
      <c r="EE427" s="34" t="str">
        <f t="shared" si="495"/>
        <v/>
      </c>
      <c r="ER427" s="32" t="str">
        <f t="shared" si="496"/>
        <v/>
      </c>
      <c r="FA427" s="31" t="str">
        <f t="shared" si="497"/>
        <v/>
      </c>
      <c r="FM427" s="31" t="str">
        <f t="shared" si="498"/>
        <v/>
      </c>
      <c r="FQ427" s="26" t="s">
        <v>349</v>
      </c>
      <c r="FR427" s="39" t="str">
        <f t="shared" ca="1" si="499"/>
        <v>NA</v>
      </c>
      <c r="GO427" t="str">
        <f t="shared" ca="1" si="500"/>
        <v/>
      </c>
      <c r="GP427" t="str">
        <f t="shared" si="501"/>
        <v/>
      </c>
      <c r="GS427" t="str">
        <f t="shared" ca="1" si="502"/>
        <v/>
      </c>
      <c r="GY427" t="str">
        <f t="shared" ca="1" si="503"/>
        <v/>
      </c>
      <c r="GZ427" t="str">
        <f t="shared" si="504"/>
        <v/>
      </c>
      <c r="HF427" t="str">
        <f t="shared" ca="1" si="505"/>
        <v/>
      </c>
      <c r="HG427" s="31" t="str">
        <f t="shared" si="506"/>
        <v/>
      </c>
      <c r="HM427" t="str">
        <f t="shared" ca="1" si="507"/>
        <v/>
      </c>
      <c r="HN427" t="str">
        <f t="shared" si="508"/>
        <v/>
      </c>
      <c r="HT427" t="str">
        <f t="shared" ca="1" si="509"/>
        <v/>
      </c>
      <c r="HU427" t="str">
        <f t="shared" si="510"/>
        <v/>
      </c>
      <c r="IA427" s="37" t="str">
        <f t="shared" ca="1" si="511"/>
        <v/>
      </c>
      <c r="IB427" t="str">
        <f t="shared" si="512"/>
        <v/>
      </c>
      <c r="IH427" s="37" t="str">
        <f t="shared" ca="1" si="513"/>
        <v/>
      </c>
      <c r="II427" t="str">
        <f t="shared" si="514"/>
        <v/>
      </c>
      <c r="JT427" s="26" t="str">
        <f t="shared" si="515"/>
        <v/>
      </c>
      <c r="JV427" t="str">
        <f t="shared" si="516"/>
        <v/>
      </c>
      <c r="KK427" t="str">
        <f t="shared" si="517"/>
        <v/>
      </c>
      <c r="KM427" s="31" t="str">
        <f t="shared" si="518"/>
        <v/>
      </c>
      <c r="KP427" s="38" t="str">
        <f t="shared" si="519"/>
        <v/>
      </c>
      <c r="KX427" t="str">
        <f t="shared" si="520"/>
        <v/>
      </c>
      <c r="KY427" t="str">
        <f t="shared" si="521"/>
        <v/>
      </c>
      <c r="LB427" t="str">
        <f t="shared" si="522"/>
        <v/>
      </c>
      <c r="LD427" t="str">
        <f t="shared" si="523"/>
        <v/>
      </c>
      <c r="LE427" t="str">
        <f t="shared" si="524"/>
        <v/>
      </c>
      <c r="LO427" t="str">
        <f t="shared" si="525"/>
        <v/>
      </c>
    </row>
    <row r="428" spans="1:327" ht="16" x14ac:dyDescent="0.2">
      <c r="A428" t="e">
        <f t="shared" ca="1" si="451"/>
        <v>#N/A</v>
      </c>
      <c r="E428" s="27" t="str">
        <f t="shared" ca="1" si="452"/>
        <v>Aug</v>
      </c>
      <c r="F428" s="27" t="str">
        <f t="shared" ca="1" si="453"/>
        <v>Aug</v>
      </c>
      <c r="G428" s="28" t="str">
        <f t="shared" ca="1" si="454"/>
        <v/>
      </c>
      <c r="H428" t="str">
        <f t="shared" si="455"/>
        <v/>
      </c>
      <c r="I428" s="26">
        <f t="shared" ca="1" si="456"/>
        <v>33</v>
      </c>
      <c r="L428" s="31" t="str">
        <f t="shared" si="457"/>
        <v/>
      </c>
      <c r="O428" s="26">
        <f t="shared" ca="1" si="458"/>
        <v>22</v>
      </c>
      <c r="P428" s="26" t="str">
        <f t="shared" ca="1" si="459"/>
        <v>No</v>
      </c>
      <c r="Q428" s="26" t="str">
        <f t="shared" ca="1" si="459"/>
        <v>No</v>
      </c>
      <c r="R428" s="26" t="str">
        <f t="shared" ca="1" si="459"/>
        <v>Yes</v>
      </c>
      <c r="S428" s="26" t="str">
        <f t="shared" ca="1" si="460"/>
        <v>Caucasian</v>
      </c>
      <c r="T428" s="26" t="str">
        <f t="shared" ca="1" si="461"/>
        <v>No</v>
      </c>
      <c r="U428" s="26">
        <f t="shared" ca="1" si="462"/>
        <v>3184</v>
      </c>
      <c r="X428" s="26" t="str">
        <f t="shared" ca="1" si="463"/>
        <v>Yes</v>
      </c>
      <c r="Y428" s="26" t="str">
        <f t="shared" ca="1" si="463"/>
        <v>No</v>
      </c>
      <c r="Z428" s="26" t="str">
        <f t="shared" ca="1" si="463"/>
        <v>Yes</v>
      </c>
      <c r="AA428" s="26" t="str">
        <f t="shared" ca="1" si="463"/>
        <v>No</v>
      </c>
      <c r="AB428" s="26" t="str">
        <f t="shared" ca="1" si="464"/>
        <v>No</v>
      </c>
      <c r="AG428" s="26" t="str">
        <f t="shared" ca="1" si="465"/>
        <v>Yes</v>
      </c>
      <c r="AH428" s="26" t="str">
        <f t="shared" ca="1" si="465"/>
        <v>No</v>
      </c>
      <c r="AI428" s="26" t="str">
        <f t="shared" ca="1" si="465"/>
        <v>Yes</v>
      </c>
      <c r="AJ428" s="26" t="str">
        <f t="shared" ca="1" si="465"/>
        <v>No</v>
      </c>
      <c r="AK428" s="26" t="str">
        <f t="shared" ca="1" si="466"/>
        <v>Yes</v>
      </c>
      <c r="AL428" s="26" t="str">
        <f t="shared" ca="1" si="466"/>
        <v>Yes</v>
      </c>
      <c r="AM428" s="26">
        <f t="shared" ca="1" si="467"/>
        <v>3</v>
      </c>
      <c r="AN428" s="26">
        <f t="shared" ca="1" si="468"/>
        <v>3</v>
      </c>
      <c r="AT428" t="str">
        <f t="shared" ca="1" si="469"/>
        <v>Female</v>
      </c>
      <c r="AU428">
        <f t="shared" ca="1" si="470"/>
        <v>1621</v>
      </c>
      <c r="AV428">
        <f t="shared" ca="1" si="471"/>
        <v>-2</v>
      </c>
      <c r="AW428">
        <f t="shared" ca="1" si="472"/>
        <v>23</v>
      </c>
      <c r="AX428">
        <f t="shared" ca="1" si="473"/>
        <v>4</v>
      </c>
      <c r="BB428" t="str">
        <f t="shared" ca="1" si="474"/>
        <v>INSTRUMENTAL</v>
      </c>
      <c r="BC428" t="str">
        <f t="shared" ca="1" si="475"/>
        <v>Yes</v>
      </c>
      <c r="BD428" t="str">
        <f t="shared" ca="1" si="475"/>
        <v>No</v>
      </c>
      <c r="BG428" t="str">
        <f t="shared" ca="1" si="476"/>
        <v>Yes</v>
      </c>
      <c r="BH428">
        <f t="shared" ca="1" si="477"/>
        <v>37</v>
      </c>
      <c r="BI428">
        <f t="shared" ca="1" si="478"/>
        <v>-11</v>
      </c>
      <c r="BJ428">
        <f t="shared" ca="1" si="479"/>
        <v>2</v>
      </c>
      <c r="BK428" t="str">
        <f t="shared" si="480"/>
        <v/>
      </c>
      <c r="BL428" s="26" t="str">
        <f t="shared" ca="1" si="481"/>
        <v>NA</v>
      </c>
      <c r="BO428" s="26" t="str">
        <f t="shared" ca="1" si="482"/>
        <v>Yes</v>
      </c>
      <c r="CD428" s="26" t="str">
        <f t="shared" ca="1" si="483"/>
        <v>No</v>
      </c>
      <c r="CE428" s="26" t="str">
        <f t="shared" ca="1" si="484"/>
        <v>NA</v>
      </c>
      <c r="CI428" s="31" t="str">
        <f t="shared" si="485"/>
        <v/>
      </c>
      <c r="CJ428" s="26" t="str">
        <f t="shared" ca="1" si="486"/>
        <v>NA</v>
      </c>
      <c r="CK428" s="26" t="str">
        <f t="shared" ca="1" si="487"/>
        <v>No</v>
      </c>
      <c r="DN428" s="26" t="str">
        <f t="shared" ca="1" si="488"/>
        <v>Yes</v>
      </c>
      <c r="DV428" t="str">
        <f t="shared" si="489"/>
        <v/>
      </c>
      <c r="DZ428" t="str">
        <f t="shared" si="490"/>
        <v/>
      </c>
      <c r="EA428" t="str">
        <f t="shared" si="491"/>
        <v/>
      </c>
      <c r="EB428" t="str">
        <f t="shared" si="492"/>
        <v/>
      </c>
      <c r="EC428" t="str">
        <f t="shared" si="493"/>
        <v/>
      </c>
      <c r="ED428" t="str">
        <f t="shared" si="494"/>
        <v/>
      </c>
      <c r="EE428" s="34" t="str">
        <f t="shared" si="495"/>
        <v/>
      </c>
      <c r="ER428" s="32" t="str">
        <f t="shared" si="496"/>
        <v/>
      </c>
      <c r="FA428" s="31" t="str">
        <f t="shared" si="497"/>
        <v/>
      </c>
      <c r="FM428" s="31" t="str">
        <f t="shared" si="498"/>
        <v/>
      </c>
      <c r="FQ428" s="26" t="s">
        <v>350</v>
      </c>
      <c r="FR428" s="39" t="str">
        <f t="shared" ca="1" si="499"/>
        <v>GNB</v>
      </c>
      <c r="GO428" t="str">
        <f t="shared" ca="1" si="500"/>
        <v/>
      </c>
      <c r="GP428" t="str">
        <f t="shared" si="501"/>
        <v/>
      </c>
      <c r="GS428" t="str">
        <f t="shared" ca="1" si="502"/>
        <v/>
      </c>
      <c r="GY428" t="str">
        <f t="shared" ca="1" si="503"/>
        <v/>
      </c>
      <c r="GZ428" t="str">
        <f t="shared" si="504"/>
        <v/>
      </c>
      <c r="HF428" t="str">
        <f t="shared" ca="1" si="505"/>
        <v/>
      </c>
      <c r="HG428" s="31" t="str">
        <f t="shared" si="506"/>
        <v/>
      </c>
      <c r="HM428" t="str">
        <f t="shared" ca="1" si="507"/>
        <v/>
      </c>
      <c r="HN428" t="str">
        <f t="shared" si="508"/>
        <v/>
      </c>
      <c r="HT428" t="str">
        <f t="shared" ca="1" si="509"/>
        <v/>
      </c>
      <c r="HU428" t="str">
        <f t="shared" si="510"/>
        <v/>
      </c>
      <c r="IA428" s="37" t="str">
        <f t="shared" ca="1" si="511"/>
        <v/>
      </c>
      <c r="IB428" t="str">
        <f t="shared" si="512"/>
        <v/>
      </c>
      <c r="IH428" s="37" t="str">
        <f t="shared" ca="1" si="513"/>
        <v/>
      </c>
      <c r="II428" t="str">
        <f t="shared" si="514"/>
        <v/>
      </c>
      <c r="JT428" s="26" t="str">
        <f t="shared" si="515"/>
        <v/>
      </c>
      <c r="JV428" t="str">
        <f t="shared" si="516"/>
        <v/>
      </c>
      <c r="KK428" t="str">
        <f t="shared" si="517"/>
        <v/>
      </c>
      <c r="KM428" s="31" t="str">
        <f t="shared" si="518"/>
        <v/>
      </c>
      <c r="KP428" s="38" t="str">
        <f t="shared" si="519"/>
        <v/>
      </c>
      <c r="KX428" t="str">
        <f t="shared" si="520"/>
        <v/>
      </c>
      <c r="KY428" t="str">
        <f t="shared" si="521"/>
        <v/>
      </c>
      <c r="LB428" t="str">
        <f t="shared" si="522"/>
        <v/>
      </c>
      <c r="LD428" t="str">
        <f t="shared" si="523"/>
        <v/>
      </c>
      <c r="LE428" t="str">
        <f t="shared" si="524"/>
        <v/>
      </c>
      <c r="LO428" t="str">
        <f t="shared" si="525"/>
        <v/>
      </c>
    </row>
    <row r="429" spans="1:327" ht="16" x14ac:dyDescent="0.2">
      <c r="A429" t="e">
        <f t="shared" ca="1" si="451"/>
        <v>#N/A</v>
      </c>
      <c r="E429" s="27" t="str">
        <f t="shared" ca="1" si="452"/>
        <v>Aug</v>
      </c>
      <c r="F429" s="27" t="str">
        <f t="shared" ca="1" si="453"/>
        <v>Sep</v>
      </c>
      <c r="G429" s="28" t="str">
        <f t="shared" ca="1" si="454"/>
        <v/>
      </c>
      <c r="H429" t="str">
        <f t="shared" si="455"/>
        <v/>
      </c>
      <c r="I429" s="26">
        <f t="shared" ca="1" si="456"/>
        <v>4</v>
      </c>
      <c r="L429" s="31" t="str">
        <f t="shared" si="457"/>
        <v/>
      </c>
      <c r="O429" s="26">
        <f t="shared" ca="1" si="458"/>
        <v>49</v>
      </c>
      <c r="P429" s="26" t="str">
        <f t="shared" ca="1" si="459"/>
        <v>No</v>
      </c>
      <c r="Q429" s="26" t="str">
        <f t="shared" ca="1" si="459"/>
        <v>No</v>
      </c>
      <c r="R429" s="26" t="str">
        <f t="shared" ca="1" si="459"/>
        <v>No</v>
      </c>
      <c r="S429" s="26" t="str">
        <f t="shared" ca="1" si="460"/>
        <v>Hispanic</v>
      </c>
      <c r="T429" s="26" t="str">
        <f t="shared" ca="1" si="461"/>
        <v>No</v>
      </c>
      <c r="U429" s="26">
        <f t="shared" ca="1" si="462"/>
        <v>3898</v>
      </c>
      <c r="X429" s="26" t="str">
        <f t="shared" ca="1" si="463"/>
        <v>Yes</v>
      </c>
      <c r="Y429" s="26" t="str">
        <f t="shared" ca="1" si="463"/>
        <v>No</v>
      </c>
      <c r="Z429" s="26" t="str">
        <f t="shared" ca="1" si="463"/>
        <v>Yes</v>
      </c>
      <c r="AA429" s="26" t="str">
        <f t="shared" ca="1" si="463"/>
        <v>Yes</v>
      </c>
      <c r="AB429" s="26" t="str">
        <f t="shared" ca="1" si="464"/>
        <v>Yes</v>
      </c>
      <c r="AG429" s="26" t="str">
        <f t="shared" ca="1" si="465"/>
        <v>Yes</v>
      </c>
      <c r="AH429" s="26" t="str">
        <f t="shared" ca="1" si="465"/>
        <v>Yes</v>
      </c>
      <c r="AI429" s="26" t="str">
        <f t="shared" ca="1" si="465"/>
        <v>Yes</v>
      </c>
      <c r="AJ429" s="26" t="str">
        <f t="shared" ca="1" si="465"/>
        <v>Yes</v>
      </c>
      <c r="AK429" s="26" t="str">
        <f t="shared" ca="1" si="466"/>
        <v>Yes</v>
      </c>
      <c r="AL429" s="26" t="str">
        <f t="shared" ca="1" si="466"/>
        <v>No</v>
      </c>
      <c r="AM429" s="26">
        <f t="shared" ca="1" si="467"/>
        <v>9</v>
      </c>
      <c r="AN429" s="26">
        <f t="shared" ca="1" si="468"/>
        <v>2</v>
      </c>
      <c r="AT429" t="str">
        <f t="shared" ca="1" si="469"/>
        <v>Male</v>
      </c>
      <c r="AU429">
        <f t="shared" ca="1" si="470"/>
        <v>1059</v>
      </c>
      <c r="AV429">
        <f t="shared" ca="1" si="471"/>
        <v>3</v>
      </c>
      <c r="AW429">
        <f t="shared" ca="1" si="472"/>
        <v>33</v>
      </c>
      <c r="AX429">
        <f t="shared" ca="1" si="473"/>
        <v>4</v>
      </c>
      <c r="BB429" t="str">
        <f t="shared" ca="1" si="474"/>
        <v>ELUCS</v>
      </c>
      <c r="BC429" t="str">
        <f t="shared" ca="1" si="475"/>
        <v>Yes</v>
      </c>
      <c r="BD429" t="str">
        <f t="shared" ca="1" si="475"/>
        <v>Yes</v>
      </c>
      <c r="BG429" t="str">
        <f t="shared" ca="1" si="476"/>
        <v>No</v>
      </c>
      <c r="BH429">
        <f t="shared" ca="1" si="477"/>
        <v>35</v>
      </c>
      <c r="BI429">
        <f t="shared" ca="1" si="478"/>
        <v>-6</v>
      </c>
      <c r="BJ429">
        <f t="shared" ca="1" si="479"/>
        <v>0</v>
      </c>
      <c r="BK429" t="str">
        <f t="shared" si="480"/>
        <v/>
      </c>
      <c r="BL429" s="26" t="str">
        <f t="shared" ca="1" si="481"/>
        <v>NA</v>
      </c>
      <c r="BO429" s="26" t="str">
        <f t="shared" ca="1" si="482"/>
        <v>Yes</v>
      </c>
      <c r="CD429" s="26" t="str">
        <f t="shared" ca="1" si="483"/>
        <v>Yes</v>
      </c>
      <c r="CE429" s="26" t="str">
        <f t="shared" ca="1" si="484"/>
        <v>LMA</v>
      </c>
      <c r="CI429" s="31" t="str">
        <f t="shared" si="485"/>
        <v/>
      </c>
      <c r="CJ429" s="26" t="str">
        <f t="shared" ca="1" si="486"/>
        <v>NICU</v>
      </c>
      <c r="CK429" s="26" t="str">
        <f t="shared" ca="1" si="487"/>
        <v>NA</v>
      </c>
      <c r="DN429" s="26" t="str">
        <f t="shared" ca="1" si="488"/>
        <v>No</v>
      </c>
      <c r="DV429" t="str">
        <f t="shared" si="489"/>
        <v/>
      </c>
      <c r="DZ429" t="str">
        <f t="shared" si="490"/>
        <v/>
      </c>
      <c r="EA429" t="str">
        <f t="shared" si="491"/>
        <v/>
      </c>
      <c r="EB429" t="str">
        <f t="shared" si="492"/>
        <v/>
      </c>
      <c r="EC429" t="str">
        <f t="shared" si="493"/>
        <v/>
      </c>
      <c r="ED429" t="str">
        <f t="shared" si="494"/>
        <v/>
      </c>
      <c r="EE429" s="34" t="str">
        <f t="shared" si="495"/>
        <v/>
      </c>
      <c r="ER429" s="32" t="str">
        <f t="shared" si="496"/>
        <v/>
      </c>
      <c r="FA429" s="31" t="str">
        <f t="shared" si="497"/>
        <v/>
      </c>
      <c r="FM429" s="31" t="str">
        <f t="shared" si="498"/>
        <v/>
      </c>
      <c r="FQ429" s="26" t="s">
        <v>350</v>
      </c>
      <c r="FR429" s="39" t="str">
        <f t="shared" ca="1" si="499"/>
        <v>Other</v>
      </c>
      <c r="GO429" t="str">
        <f t="shared" ca="1" si="500"/>
        <v/>
      </c>
      <c r="GP429" t="str">
        <f t="shared" si="501"/>
        <v/>
      </c>
      <c r="GS429" t="str">
        <f t="shared" ca="1" si="502"/>
        <v/>
      </c>
      <c r="GY429" t="str">
        <f t="shared" ca="1" si="503"/>
        <v/>
      </c>
      <c r="GZ429" t="str">
        <f t="shared" si="504"/>
        <v/>
      </c>
      <c r="HF429" t="str">
        <f t="shared" ca="1" si="505"/>
        <v/>
      </c>
      <c r="HG429" s="31" t="str">
        <f t="shared" si="506"/>
        <v/>
      </c>
      <c r="HM429" t="str">
        <f t="shared" ca="1" si="507"/>
        <v/>
      </c>
      <c r="HN429" t="str">
        <f t="shared" si="508"/>
        <v/>
      </c>
      <c r="HT429" t="str">
        <f t="shared" ca="1" si="509"/>
        <v/>
      </c>
      <c r="HU429" t="str">
        <f t="shared" si="510"/>
        <v/>
      </c>
      <c r="IA429" s="37" t="str">
        <f t="shared" ca="1" si="511"/>
        <v/>
      </c>
      <c r="IB429" t="str">
        <f t="shared" si="512"/>
        <v/>
      </c>
      <c r="IH429" s="37" t="str">
        <f t="shared" ca="1" si="513"/>
        <v/>
      </c>
      <c r="II429" t="str">
        <f t="shared" si="514"/>
        <v/>
      </c>
      <c r="JT429" s="26" t="str">
        <f t="shared" si="515"/>
        <v/>
      </c>
      <c r="JV429" t="str">
        <f t="shared" si="516"/>
        <v/>
      </c>
      <c r="KK429" t="str">
        <f t="shared" si="517"/>
        <v/>
      </c>
      <c r="KM429" s="31" t="str">
        <f t="shared" si="518"/>
        <v/>
      </c>
      <c r="KP429" s="38" t="str">
        <f t="shared" si="519"/>
        <v/>
      </c>
      <c r="KX429" t="str">
        <f t="shared" si="520"/>
        <v/>
      </c>
      <c r="KY429" t="str">
        <f t="shared" si="521"/>
        <v/>
      </c>
      <c r="LB429" t="str">
        <f t="shared" si="522"/>
        <v/>
      </c>
      <c r="LD429" t="str">
        <f t="shared" si="523"/>
        <v/>
      </c>
      <c r="LE429" t="str">
        <f t="shared" si="524"/>
        <v/>
      </c>
      <c r="LO429" t="str">
        <f t="shared" si="525"/>
        <v/>
      </c>
    </row>
    <row r="430" spans="1:327" ht="16" x14ac:dyDescent="0.2">
      <c r="A430" t="e">
        <f t="shared" ca="1" si="451"/>
        <v>#N/A</v>
      </c>
      <c r="E430" s="27" t="str">
        <f t="shared" ca="1" si="452"/>
        <v>Jan</v>
      </c>
      <c r="F430" s="27" t="str">
        <f t="shared" ca="1" si="453"/>
        <v>Jun</v>
      </c>
      <c r="G430" s="28" t="str">
        <f t="shared" ca="1" si="454"/>
        <v/>
      </c>
      <c r="H430" t="str">
        <f t="shared" si="455"/>
        <v/>
      </c>
      <c r="I430" s="26">
        <f t="shared" ca="1" si="456"/>
        <v>92</v>
      </c>
      <c r="L430" s="31" t="str">
        <f t="shared" si="457"/>
        <v/>
      </c>
      <c r="O430" s="26">
        <f t="shared" ca="1" si="458"/>
        <v>19</v>
      </c>
      <c r="P430" s="26" t="str">
        <f t="shared" ca="1" si="459"/>
        <v>Yes</v>
      </c>
      <c r="Q430" s="26" t="str">
        <f t="shared" ca="1" si="459"/>
        <v>Yes</v>
      </c>
      <c r="R430" s="26" t="str">
        <f t="shared" ca="1" si="459"/>
        <v>No</v>
      </c>
      <c r="S430" s="26" t="str">
        <f t="shared" ca="1" si="460"/>
        <v>Hispanic</v>
      </c>
      <c r="T430" s="26" t="str">
        <f t="shared" ca="1" si="461"/>
        <v>Yes</v>
      </c>
      <c r="U430" s="26">
        <f t="shared" ca="1" si="462"/>
        <v>3745</v>
      </c>
      <c r="X430" s="26" t="str">
        <f t="shared" ca="1" si="463"/>
        <v>Yes</v>
      </c>
      <c r="Y430" s="26" t="str">
        <f t="shared" ca="1" si="463"/>
        <v>No</v>
      </c>
      <c r="Z430" s="26" t="str">
        <f t="shared" ca="1" si="463"/>
        <v>Yes</v>
      </c>
      <c r="AA430" s="26" t="str">
        <f t="shared" ca="1" si="463"/>
        <v>No</v>
      </c>
      <c r="AB430" s="26" t="str">
        <f t="shared" ca="1" si="464"/>
        <v>Yes</v>
      </c>
      <c r="AG430" s="26" t="str">
        <f t="shared" ca="1" si="465"/>
        <v>No</v>
      </c>
      <c r="AH430" s="26" t="str">
        <f t="shared" ca="1" si="465"/>
        <v>Yes</v>
      </c>
      <c r="AI430" s="26" t="str">
        <f t="shared" ca="1" si="465"/>
        <v>No</v>
      </c>
      <c r="AJ430" s="26" t="str">
        <f t="shared" ca="1" si="465"/>
        <v>No</v>
      </c>
      <c r="AK430" s="26" t="str">
        <f t="shared" ca="1" si="466"/>
        <v>No</v>
      </c>
      <c r="AL430" s="26" t="str">
        <f t="shared" ca="1" si="466"/>
        <v>Yes</v>
      </c>
      <c r="AM430" s="26">
        <f t="shared" ca="1" si="467"/>
        <v>10</v>
      </c>
      <c r="AN430" s="26">
        <f t="shared" ca="1" si="468"/>
        <v>3</v>
      </c>
      <c r="AT430" t="str">
        <f t="shared" ca="1" si="469"/>
        <v>Female</v>
      </c>
      <c r="AU430">
        <f t="shared" ca="1" si="470"/>
        <v>979</v>
      </c>
      <c r="AV430">
        <f t="shared" ca="1" si="471"/>
        <v>1</v>
      </c>
      <c r="AW430">
        <f t="shared" ca="1" si="472"/>
        <v>29</v>
      </c>
      <c r="AX430">
        <f t="shared" ca="1" si="473"/>
        <v>6</v>
      </c>
      <c r="BB430" t="str">
        <f t="shared" ca="1" si="474"/>
        <v>ELUCS</v>
      </c>
      <c r="BC430" t="str">
        <f t="shared" ca="1" si="475"/>
        <v>No</v>
      </c>
      <c r="BD430" t="str">
        <f t="shared" ca="1" si="475"/>
        <v>No</v>
      </c>
      <c r="BG430" t="str">
        <f t="shared" ca="1" si="476"/>
        <v>Yes</v>
      </c>
      <c r="BH430">
        <f t="shared" ca="1" si="477"/>
        <v>34</v>
      </c>
      <c r="BI430">
        <f t="shared" ca="1" si="478"/>
        <v>-2</v>
      </c>
      <c r="BJ430">
        <f t="shared" ca="1" si="479"/>
        <v>10</v>
      </c>
      <c r="BK430" t="str">
        <f t="shared" si="480"/>
        <v/>
      </c>
      <c r="BL430" s="26">
        <f t="shared" ca="1" si="481"/>
        <v>12</v>
      </c>
      <c r="BO430" s="26" t="str">
        <f t="shared" ca="1" si="482"/>
        <v>Yes</v>
      </c>
      <c r="CD430" s="26" t="str">
        <f t="shared" ca="1" si="483"/>
        <v>No</v>
      </c>
      <c r="CE430" s="26" t="str">
        <f t="shared" ca="1" si="484"/>
        <v>NA</v>
      </c>
      <c r="CI430" s="31" t="str">
        <f t="shared" si="485"/>
        <v/>
      </c>
      <c r="CJ430" s="26" t="str">
        <f t="shared" ca="1" si="486"/>
        <v>NA</v>
      </c>
      <c r="CK430" s="26" t="str">
        <f t="shared" ca="1" si="487"/>
        <v>No</v>
      </c>
      <c r="DN430" s="26" t="str">
        <f t="shared" ca="1" si="488"/>
        <v>No</v>
      </c>
      <c r="DV430" t="str">
        <f t="shared" si="489"/>
        <v/>
      </c>
      <c r="DZ430" t="str">
        <f t="shared" si="490"/>
        <v/>
      </c>
      <c r="EA430" t="str">
        <f t="shared" si="491"/>
        <v/>
      </c>
      <c r="EB430" t="str">
        <f t="shared" si="492"/>
        <v/>
      </c>
      <c r="EC430" t="str">
        <f t="shared" si="493"/>
        <v/>
      </c>
      <c r="ED430" t="str">
        <f t="shared" si="494"/>
        <v/>
      </c>
      <c r="EE430" s="34" t="str">
        <f t="shared" si="495"/>
        <v/>
      </c>
      <c r="ER430" s="32" t="str">
        <f t="shared" si="496"/>
        <v/>
      </c>
      <c r="FA430" s="31" t="str">
        <f t="shared" si="497"/>
        <v/>
      </c>
      <c r="FM430" s="31" t="str">
        <f t="shared" si="498"/>
        <v/>
      </c>
      <c r="FQ430" s="26" t="s">
        <v>350</v>
      </c>
      <c r="FR430" s="39" t="str">
        <f t="shared" ca="1" si="499"/>
        <v>GNB</v>
      </c>
      <c r="GO430" t="str">
        <f t="shared" ca="1" si="500"/>
        <v/>
      </c>
      <c r="GP430" t="str">
        <f t="shared" si="501"/>
        <v/>
      </c>
      <c r="GS430" t="str">
        <f t="shared" ca="1" si="502"/>
        <v/>
      </c>
      <c r="GY430" t="str">
        <f t="shared" ca="1" si="503"/>
        <v/>
      </c>
      <c r="GZ430" t="str">
        <f t="shared" si="504"/>
        <v/>
      </c>
      <c r="HF430" t="str">
        <f t="shared" ca="1" si="505"/>
        <v/>
      </c>
      <c r="HG430" s="31" t="str">
        <f t="shared" si="506"/>
        <v/>
      </c>
      <c r="HM430" t="str">
        <f t="shared" ca="1" si="507"/>
        <v/>
      </c>
      <c r="HN430" t="str">
        <f t="shared" si="508"/>
        <v/>
      </c>
      <c r="HT430" t="str">
        <f t="shared" ca="1" si="509"/>
        <v/>
      </c>
      <c r="HU430" t="str">
        <f t="shared" si="510"/>
        <v/>
      </c>
      <c r="IA430" s="37" t="str">
        <f t="shared" ca="1" si="511"/>
        <v/>
      </c>
      <c r="IB430" t="str">
        <f t="shared" si="512"/>
        <v/>
      </c>
      <c r="IH430" s="37" t="str">
        <f t="shared" ca="1" si="513"/>
        <v/>
      </c>
      <c r="II430" t="str">
        <f t="shared" si="514"/>
        <v/>
      </c>
      <c r="JT430" s="26" t="str">
        <f t="shared" si="515"/>
        <v/>
      </c>
      <c r="JV430" t="str">
        <f t="shared" si="516"/>
        <v/>
      </c>
      <c r="KK430" t="str">
        <f t="shared" si="517"/>
        <v/>
      </c>
      <c r="KM430" s="31" t="str">
        <f t="shared" si="518"/>
        <v/>
      </c>
      <c r="KP430" s="38" t="str">
        <f t="shared" si="519"/>
        <v/>
      </c>
      <c r="KX430" t="str">
        <f t="shared" si="520"/>
        <v/>
      </c>
      <c r="KY430" t="str">
        <f t="shared" si="521"/>
        <v/>
      </c>
      <c r="LB430" t="str">
        <f t="shared" si="522"/>
        <v/>
      </c>
      <c r="LD430" t="str">
        <f t="shared" si="523"/>
        <v/>
      </c>
      <c r="LE430" t="str">
        <f t="shared" si="524"/>
        <v/>
      </c>
      <c r="LO430" t="str">
        <f t="shared" si="525"/>
        <v/>
      </c>
    </row>
    <row r="431" spans="1:327" ht="16" x14ac:dyDescent="0.2">
      <c r="A431" t="e">
        <f t="shared" ca="1" si="451"/>
        <v>#N/A</v>
      </c>
      <c r="E431" s="27" t="str">
        <f t="shared" ca="1" si="452"/>
        <v>May</v>
      </c>
      <c r="F431" s="27" t="str">
        <f t="shared" ca="1" si="453"/>
        <v>Aug</v>
      </c>
      <c r="G431" s="28" t="str">
        <f t="shared" ca="1" si="454"/>
        <v/>
      </c>
      <c r="H431" t="str">
        <f t="shared" si="455"/>
        <v/>
      </c>
      <c r="I431" s="26">
        <f t="shared" ca="1" si="456"/>
        <v>98</v>
      </c>
      <c r="L431" s="31" t="str">
        <f t="shared" si="457"/>
        <v/>
      </c>
      <c r="O431" s="26">
        <f t="shared" ca="1" si="458"/>
        <v>40</v>
      </c>
      <c r="P431" s="26" t="str">
        <f t="shared" ca="1" si="459"/>
        <v>No</v>
      </c>
      <c r="Q431" s="26" t="str">
        <f t="shared" ca="1" si="459"/>
        <v>No</v>
      </c>
      <c r="R431" s="26" t="str">
        <f t="shared" ca="1" si="459"/>
        <v>No</v>
      </c>
      <c r="S431" s="26" t="str">
        <f t="shared" ca="1" si="460"/>
        <v>African</v>
      </c>
      <c r="T431" s="26" t="str">
        <f t="shared" ca="1" si="461"/>
        <v>Yes</v>
      </c>
      <c r="U431" s="26">
        <f t="shared" ca="1" si="462"/>
        <v>3114</v>
      </c>
      <c r="X431" s="26" t="str">
        <f t="shared" ca="1" si="463"/>
        <v>Yes</v>
      </c>
      <c r="Y431" s="26" t="str">
        <f t="shared" ca="1" si="463"/>
        <v>Yes</v>
      </c>
      <c r="Z431" s="26" t="str">
        <f t="shared" ca="1" si="463"/>
        <v>No</v>
      </c>
      <c r="AA431" s="26" t="str">
        <f t="shared" ca="1" si="463"/>
        <v>No</v>
      </c>
      <c r="AB431" s="26" t="str">
        <f t="shared" ca="1" si="464"/>
        <v>Yes</v>
      </c>
      <c r="AG431" s="26" t="str">
        <f t="shared" ca="1" si="465"/>
        <v>No</v>
      </c>
      <c r="AH431" s="26" t="str">
        <f t="shared" ca="1" si="465"/>
        <v>No</v>
      </c>
      <c r="AI431" s="26" t="str">
        <f t="shared" ca="1" si="465"/>
        <v>No</v>
      </c>
      <c r="AJ431" s="26" t="str">
        <f t="shared" ca="1" si="465"/>
        <v>Yes</v>
      </c>
      <c r="AK431" s="26" t="str">
        <f t="shared" ca="1" si="466"/>
        <v>Yes</v>
      </c>
      <c r="AL431" s="26" t="str">
        <f t="shared" ca="1" si="466"/>
        <v>Yes</v>
      </c>
      <c r="AM431" s="26">
        <f t="shared" ca="1" si="467"/>
        <v>8</v>
      </c>
      <c r="AN431" s="26">
        <f t="shared" ca="1" si="468"/>
        <v>3</v>
      </c>
      <c r="AT431" t="str">
        <f t="shared" ca="1" si="469"/>
        <v>Female</v>
      </c>
      <c r="AU431">
        <f t="shared" ca="1" si="470"/>
        <v>636</v>
      </c>
      <c r="AV431">
        <f t="shared" ca="1" si="471"/>
        <v>3</v>
      </c>
      <c r="AW431">
        <f t="shared" ca="1" si="472"/>
        <v>37</v>
      </c>
      <c r="AX431">
        <f t="shared" ca="1" si="473"/>
        <v>3</v>
      </c>
      <c r="BB431" t="str">
        <f t="shared" ca="1" si="474"/>
        <v>INSTRUMENTAL</v>
      </c>
      <c r="BC431" t="str">
        <f t="shared" ca="1" si="475"/>
        <v>No</v>
      </c>
      <c r="BD431" t="str">
        <f t="shared" ca="1" si="475"/>
        <v>No</v>
      </c>
      <c r="BG431" t="str">
        <f t="shared" ca="1" si="476"/>
        <v>Yes</v>
      </c>
      <c r="BH431">
        <f t="shared" ca="1" si="477"/>
        <v>35</v>
      </c>
      <c r="BI431">
        <f t="shared" ca="1" si="478"/>
        <v>-17</v>
      </c>
      <c r="BJ431">
        <f t="shared" ca="1" si="479"/>
        <v>6</v>
      </c>
      <c r="BK431" t="str">
        <f t="shared" si="480"/>
        <v/>
      </c>
      <c r="BL431" s="26">
        <f t="shared" ca="1" si="481"/>
        <v>8</v>
      </c>
      <c r="BO431" s="26" t="str">
        <f t="shared" ca="1" si="482"/>
        <v>No</v>
      </c>
      <c r="CD431" s="26" t="str">
        <f t="shared" ca="1" si="483"/>
        <v>No</v>
      </c>
      <c r="CE431" s="26" t="str">
        <f t="shared" ca="1" si="484"/>
        <v>NA</v>
      </c>
      <c r="CI431" s="31" t="str">
        <f t="shared" si="485"/>
        <v/>
      </c>
      <c r="CJ431" s="26" t="str">
        <f t="shared" ca="1" si="486"/>
        <v>NA</v>
      </c>
      <c r="CK431" s="26" t="str">
        <f t="shared" ca="1" si="487"/>
        <v>NA</v>
      </c>
      <c r="DN431" s="26" t="str">
        <f t="shared" ca="1" si="488"/>
        <v>Yes</v>
      </c>
      <c r="DV431" t="str">
        <f t="shared" si="489"/>
        <v/>
      </c>
      <c r="DZ431" t="str">
        <f t="shared" si="490"/>
        <v/>
      </c>
      <c r="EA431" t="str">
        <f t="shared" si="491"/>
        <v/>
      </c>
      <c r="EB431" t="str">
        <f t="shared" si="492"/>
        <v/>
      </c>
      <c r="EC431" t="str">
        <f t="shared" si="493"/>
        <v/>
      </c>
      <c r="ED431" t="str">
        <f t="shared" si="494"/>
        <v/>
      </c>
      <c r="EE431" s="34" t="str">
        <f t="shared" si="495"/>
        <v/>
      </c>
      <c r="ER431" s="32" t="str">
        <f t="shared" si="496"/>
        <v/>
      </c>
      <c r="FA431" s="31" t="str">
        <f t="shared" si="497"/>
        <v/>
      </c>
      <c r="FM431" s="31" t="str">
        <f t="shared" si="498"/>
        <v/>
      </c>
      <c r="FQ431" s="26" t="s">
        <v>349</v>
      </c>
      <c r="FR431" s="39" t="str">
        <f t="shared" ca="1" si="499"/>
        <v>NA</v>
      </c>
      <c r="GO431" t="str">
        <f t="shared" ca="1" si="500"/>
        <v/>
      </c>
      <c r="GP431" t="str">
        <f t="shared" si="501"/>
        <v/>
      </c>
      <c r="GS431" t="str">
        <f t="shared" ca="1" si="502"/>
        <v/>
      </c>
      <c r="GY431" t="str">
        <f t="shared" ca="1" si="503"/>
        <v/>
      </c>
      <c r="GZ431" t="str">
        <f t="shared" si="504"/>
        <v/>
      </c>
      <c r="HF431" t="str">
        <f t="shared" ca="1" si="505"/>
        <v/>
      </c>
      <c r="HG431" s="31" t="str">
        <f t="shared" si="506"/>
        <v/>
      </c>
      <c r="HM431" t="str">
        <f t="shared" ca="1" si="507"/>
        <v/>
      </c>
      <c r="HN431" t="str">
        <f t="shared" si="508"/>
        <v/>
      </c>
      <c r="HT431" t="str">
        <f t="shared" ca="1" si="509"/>
        <v/>
      </c>
      <c r="HU431" t="str">
        <f t="shared" si="510"/>
        <v/>
      </c>
      <c r="IA431" s="37" t="str">
        <f t="shared" ca="1" si="511"/>
        <v/>
      </c>
      <c r="IB431" t="str">
        <f t="shared" si="512"/>
        <v/>
      </c>
      <c r="IH431" s="37" t="str">
        <f t="shared" ca="1" si="513"/>
        <v/>
      </c>
      <c r="II431" t="str">
        <f t="shared" si="514"/>
        <v/>
      </c>
      <c r="JT431" s="26" t="str">
        <f t="shared" si="515"/>
        <v/>
      </c>
      <c r="JV431" t="str">
        <f t="shared" si="516"/>
        <v/>
      </c>
      <c r="KK431" t="str">
        <f t="shared" si="517"/>
        <v/>
      </c>
      <c r="KM431" s="31" t="str">
        <f t="shared" si="518"/>
        <v/>
      </c>
      <c r="KP431" s="38" t="str">
        <f t="shared" si="519"/>
        <v/>
      </c>
      <c r="KX431" t="str">
        <f t="shared" si="520"/>
        <v/>
      </c>
      <c r="KY431" t="str">
        <f t="shared" si="521"/>
        <v/>
      </c>
      <c r="LB431" t="str">
        <f t="shared" si="522"/>
        <v/>
      </c>
      <c r="LD431" t="str">
        <f t="shared" si="523"/>
        <v/>
      </c>
      <c r="LE431" t="str">
        <f t="shared" si="524"/>
        <v/>
      </c>
      <c r="LO431" t="str">
        <f t="shared" si="525"/>
        <v/>
      </c>
    </row>
    <row r="432" spans="1:327" ht="16" x14ac:dyDescent="0.2">
      <c r="A432" t="e">
        <f t="shared" ca="1" si="451"/>
        <v>#N/A</v>
      </c>
      <c r="E432" s="27" t="str">
        <f t="shared" ca="1" si="452"/>
        <v>Aug</v>
      </c>
      <c r="F432" s="27" t="str">
        <f t="shared" ca="1" si="453"/>
        <v>Aug</v>
      </c>
      <c r="G432" s="28" t="str">
        <f t="shared" ca="1" si="454"/>
        <v/>
      </c>
      <c r="H432" t="str">
        <f t="shared" si="455"/>
        <v/>
      </c>
      <c r="I432" s="26">
        <f t="shared" ca="1" si="456"/>
        <v>6</v>
      </c>
      <c r="L432" s="31" t="str">
        <f t="shared" si="457"/>
        <v/>
      </c>
      <c r="O432" s="26">
        <f t="shared" ca="1" si="458"/>
        <v>23</v>
      </c>
      <c r="P432" s="26" t="str">
        <f t="shared" ca="1" si="459"/>
        <v>No</v>
      </c>
      <c r="Q432" s="26" t="str">
        <f t="shared" ca="1" si="459"/>
        <v>No</v>
      </c>
      <c r="R432" s="26" t="str">
        <f t="shared" ca="1" si="459"/>
        <v>No</v>
      </c>
      <c r="S432" s="26" t="str">
        <f t="shared" ca="1" si="460"/>
        <v>Eskimo</v>
      </c>
      <c r="T432" s="26" t="str">
        <f t="shared" ca="1" si="461"/>
        <v>No</v>
      </c>
      <c r="U432" s="26">
        <f t="shared" ca="1" si="462"/>
        <v>3415</v>
      </c>
      <c r="X432" s="26" t="str">
        <f t="shared" ca="1" si="463"/>
        <v>No</v>
      </c>
      <c r="Y432" s="26" t="str">
        <f t="shared" ca="1" si="463"/>
        <v>No</v>
      </c>
      <c r="Z432" s="26" t="str">
        <f t="shared" ca="1" si="463"/>
        <v>Yes</v>
      </c>
      <c r="AA432" s="26" t="str">
        <f t="shared" ca="1" si="463"/>
        <v>Yes</v>
      </c>
      <c r="AB432" s="26" t="str">
        <f t="shared" ca="1" si="464"/>
        <v>No</v>
      </c>
      <c r="AG432" s="26" t="str">
        <f t="shared" ca="1" si="465"/>
        <v>No</v>
      </c>
      <c r="AH432" s="26" t="str">
        <f t="shared" ca="1" si="465"/>
        <v>Yes</v>
      </c>
      <c r="AI432" s="26" t="str">
        <f t="shared" ca="1" si="465"/>
        <v>No</v>
      </c>
      <c r="AJ432" s="26" t="str">
        <f t="shared" ca="1" si="465"/>
        <v>Yes</v>
      </c>
      <c r="AK432" s="26" t="str">
        <f t="shared" ca="1" si="466"/>
        <v>No</v>
      </c>
      <c r="AL432" s="26" t="str">
        <f t="shared" ca="1" si="466"/>
        <v>No</v>
      </c>
      <c r="AM432" s="26">
        <f t="shared" ca="1" si="467"/>
        <v>6</v>
      </c>
      <c r="AN432" s="26">
        <f t="shared" ca="1" si="468"/>
        <v>2</v>
      </c>
      <c r="AT432" t="str">
        <f t="shared" ca="1" si="469"/>
        <v>Male</v>
      </c>
      <c r="AU432">
        <f t="shared" ca="1" si="470"/>
        <v>1019</v>
      </c>
      <c r="AV432">
        <f t="shared" ca="1" si="471"/>
        <v>2</v>
      </c>
      <c r="AW432">
        <f t="shared" ca="1" si="472"/>
        <v>40</v>
      </c>
      <c r="AX432">
        <f t="shared" ca="1" si="473"/>
        <v>1</v>
      </c>
      <c r="BB432" t="str">
        <f t="shared" ca="1" si="474"/>
        <v>INSTRUMENTAL</v>
      </c>
      <c r="BC432" t="str">
        <f t="shared" ca="1" si="475"/>
        <v>No</v>
      </c>
      <c r="BD432" t="str">
        <f t="shared" ca="1" si="475"/>
        <v>No</v>
      </c>
      <c r="BG432" t="str">
        <f t="shared" ca="1" si="476"/>
        <v>No</v>
      </c>
      <c r="BH432">
        <f t="shared" ca="1" si="477"/>
        <v>38</v>
      </c>
      <c r="BI432">
        <f t="shared" ca="1" si="478"/>
        <v>-10</v>
      </c>
      <c r="BJ432">
        <f t="shared" ca="1" si="479"/>
        <v>10</v>
      </c>
      <c r="BK432" t="str">
        <f t="shared" si="480"/>
        <v/>
      </c>
      <c r="BL432" s="26">
        <f t="shared" ca="1" si="481"/>
        <v>12</v>
      </c>
      <c r="BO432" s="26" t="str">
        <f t="shared" ca="1" si="482"/>
        <v>Yes</v>
      </c>
      <c r="CD432" s="26" t="str">
        <f t="shared" ca="1" si="483"/>
        <v>Yes</v>
      </c>
      <c r="CE432" s="26" t="str">
        <f t="shared" ca="1" si="484"/>
        <v>ETT</v>
      </c>
      <c r="CI432" s="31" t="str">
        <f t="shared" si="485"/>
        <v/>
      </c>
      <c r="CJ432" s="26" t="str">
        <f t="shared" ca="1" si="486"/>
        <v>BS</v>
      </c>
      <c r="CK432" s="26" t="str">
        <f t="shared" ca="1" si="487"/>
        <v>NA</v>
      </c>
      <c r="DN432" s="26" t="str">
        <f t="shared" ca="1" si="488"/>
        <v>Yes</v>
      </c>
      <c r="DV432" t="str">
        <f t="shared" si="489"/>
        <v/>
      </c>
      <c r="DZ432" t="str">
        <f t="shared" si="490"/>
        <v/>
      </c>
      <c r="EA432" t="str">
        <f t="shared" si="491"/>
        <v/>
      </c>
      <c r="EB432" t="str">
        <f t="shared" si="492"/>
        <v/>
      </c>
      <c r="EC432" t="str">
        <f t="shared" si="493"/>
        <v/>
      </c>
      <c r="ED432" t="str">
        <f t="shared" si="494"/>
        <v/>
      </c>
      <c r="EE432" s="34" t="str">
        <f t="shared" si="495"/>
        <v/>
      </c>
      <c r="ER432" s="32" t="str">
        <f t="shared" si="496"/>
        <v/>
      </c>
      <c r="FA432" s="31" t="str">
        <f t="shared" si="497"/>
        <v/>
      </c>
      <c r="FM432" s="31" t="str">
        <f t="shared" si="498"/>
        <v/>
      </c>
      <c r="FQ432" s="26" t="s">
        <v>350</v>
      </c>
      <c r="FR432" s="39" t="str">
        <f t="shared" ca="1" si="499"/>
        <v>GNB</v>
      </c>
      <c r="GO432" t="str">
        <f t="shared" ca="1" si="500"/>
        <v/>
      </c>
      <c r="GP432" t="str">
        <f t="shared" si="501"/>
        <v/>
      </c>
      <c r="GS432" t="str">
        <f t="shared" ca="1" si="502"/>
        <v/>
      </c>
      <c r="GY432" t="str">
        <f t="shared" ca="1" si="503"/>
        <v/>
      </c>
      <c r="GZ432" t="str">
        <f t="shared" si="504"/>
        <v/>
      </c>
      <c r="HF432" t="str">
        <f t="shared" ca="1" si="505"/>
        <v/>
      </c>
      <c r="HG432" s="31" t="str">
        <f t="shared" si="506"/>
        <v/>
      </c>
      <c r="HM432" t="str">
        <f t="shared" ca="1" si="507"/>
        <v/>
      </c>
      <c r="HN432" t="str">
        <f t="shared" si="508"/>
        <v/>
      </c>
      <c r="HT432" t="str">
        <f t="shared" ca="1" si="509"/>
        <v/>
      </c>
      <c r="HU432" t="str">
        <f t="shared" si="510"/>
        <v/>
      </c>
      <c r="IA432" s="37" t="str">
        <f t="shared" ca="1" si="511"/>
        <v/>
      </c>
      <c r="IB432" t="str">
        <f t="shared" si="512"/>
        <v/>
      </c>
      <c r="IH432" s="37" t="str">
        <f t="shared" ca="1" si="513"/>
        <v/>
      </c>
      <c r="II432" t="str">
        <f t="shared" si="514"/>
        <v/>
      </c>
      <c r="JT432" s="26" t="str">
        <f t="shared" si="515"/>
        <v/>
      </c>
      <c r="JV432" t="str">
        <f t="shared" si="516"/>
        <v/>
      </c>
      <c r="KK432" t="str">
        <f t="shared" si="517"/>
        <v/>
      </c>
      <c r="KM432" s="31" t="str">
        <f t="shared" si="518"/>
        <v/>
      </c>
      <c r="KP432" s="38" t="str">
        <f t="shared" si="519"/>
        <v/>
      </c>
      <c r="KX432" t="str">
        <f t="shared" si="520"/>
        <v/>
      </c>
      <c r="KY432" t="str">
        <f t="shared" si="521"/>
        <v/>
      </c>
      <c r="LB432" t="str">
        <f t="shared" si="522"/>
        <v/>
      </c>
      <c r="LD432" t="str">
        <f t="shared" si="523"/>
        <v/>
      </c>
      <c r="LE432" t="str">
        <f t="shared" si="524"/>
        <v/>
      </c>
      <c r="LO432" t="str">
        <f t="shared" si="525"/>
        <v/>
      </c>
    </row>
    <row r="433" spans="1:327" ht="16" x14ac:dyDescent="0.2">
      <c r="A433" t="e">
        <f t="shared" ca="1" si="451"/>
        <v>#N/A</v>
      </c>
      <c r="E433" s="27" t="str">
        <f t="shared" ca="1" si="452"/>
        <v>Oct</v>
      </c>
      <c r="F433" s="27" t="str">
        <f t="shared" ca="1" si="453"/>
        <v>Feb</v>
      </c>
      <c r="G433" s="28" t="str">
        <f t="shared" ca="1" si="454"/>
        <v/>
      </c>
      <c r="H433" t="str">
        <f t="shared" si="455"/>
        <v/>
      </c>
      <c r="I433" s="26">
        <f t="shared" ca="1" si="456"/>
        <v>46</v>
      </c>
      <c r="L433" s="31" t="str">
        <f t="shared" si="457"/>
        <v/>
      </c>
      <c r="O433" s="26">
        <f t="shared" ca="1" si="458"/>
        <v>28</v>
      </c>
      <c r="P433" s="26" t="str">
        <f t="shared" ca="1" si="459"/>
        <v>No</v>
      </c>
      <c r="Q433" s="26" t="str">
        <f t="shared" ca="1" si="459"/>
        <v>No</v>
      </c>
      <c r="R433" s="26" t="str">
        <f t="shared" ca="1" si="459"/>
        <v>No</v>
      </c>
      <c r="S433" s="26" t="str">
        <f t="shared" ca="1" si="460"/>
        <v>Asian</v>
      </c>
      <c r="T433" s="26" t="str">
        <f t="shared" ca="1" si="461"/>
        <v>Yes</v>
      </c>
      <c r="U433" s="26">
        <f t="shared" ca="1" si="462"/>
        <v>3905</v>
      </c>
      <c r="X433" s="26" t="str">
        <f t="shared" ca="1" si="463"/>
        <v>No</v>
      </c>
      <c r="Y433" s="26" t="str">
        <f t="shared" ca="1" si="463"/>
        <v>No</v>
      </c>
      <c r="Z433" s="26" t="str">
        <f t="shared" ca="1" si="463"/>
        <v>Yes</v>
      </c>
      <c r="AA433" s="26" t="str">
        <f t="shared" ca="1" si="463"/>
        <v>Yes</v>
      </c>
      <c r="AB433" s="26" t="str">
        <f t="shared" ca="1" si="464"/>
        <v>Yes</v>
      </c>
      <c r="AG433" s="26" t="str">
        <f t="shared" ca="1" si="465"/>
        <v>Yes</v>
      </c>
      <c r="AH433" s="26" t="str">
        <f t="shared" ca="1" si="465"/>
        <v>No</v>
      </c>
      <c r="AI433" s="26" t="str">
        <f t="shared" ca="1" si="465"/>
        <v>Yes</v>
      </c>
      <c r="AJ433" s="26" t="str">
        <f t="shared" ca="1" si="465"/>
        <v>Yes</v>
      </c>
      <c r="AK433" s="26" t="str">
        <f t="shared" ca="1" si="466"/>
        <v>No</v>
      </c>
      <c r="AL433" s="26" t="str">
        <f t="shared" ca="1" si="466"/>
        <v>Yes</v>
      </c>
      <c r="AM433" s="26">
        <f t="shared" ca="1" si="467"/>
        <v>7</v>
      </c>
      <c r="AN433" s="26">
        <f t="shared" ca="1" si="468"/>
        <v>2</v>
      </c>
      <c r="AT433" t="str">
        <f t="shared" ca="1" si="469"/>
        <v>Male</v>
      </c>
      <c r="AU433">
        <f t="shared" ca="1" si="470"/>
        <v>1394</v>
      </c>
      <c r="AV433">
        <f t="shared" ca="1" si="471"/>
        <v>2</v>
      </c>
      <c r="AW433">
        <f t="shared" ca="1" si="472"/>
        <v>39</v>
      </c>
      <c r="AX433">
        <f t="shared" ca="1" si="473"/>
        <v>1</v>
      </c>
      <c r="BB433" t="str">
        <f t="shared" ca="1" si="474"/>
        <v>Vaginal</v>
      </c>
      <c r="BC433" t="str">
        <f t="shared" ca="1" si="475"/>
        <v>Yes</v>
      </c>
      <c r="BD433" t="str">
        <f t="shared" ca="1" si="475"/>
        <v>No</v>
      </c>
      <c r="BG433" t="str">
        <f t="shared" ca="1" si="476"/>
        <v>Yes</v>
      </c>
      <c r="BH433">
        <f t="shared" ca="1" si="477"/>
        <v>35</v>
      </c>
      <c r="BI433">
        <f t="shared" ca="1" si="478"/>
        <v>-6</v>
      </c>
      <c r="BJ433">
        <f t="shared" ca="1" si="479"/>
        <v>0</v>
      </c>
      <c r="BK433" t="str">
        <f t="shared" si="480"/>
        <v/>
      </c>
      <c r="BL433" s="26" t="str">
        <f t="shared" ca="1" si="481"/>
        <v>NA</v>
      </c>
      <c r="BO433" s="26" t="str">
        <f t="shared" ca="1" si="482"/>
        <v>Yes</v>
      </c>
      <c r="CD433" s="26" t="str">
        <f t="shared" ca="1" si="483"/>
        <v>No</v>
      </c>
      <c r="CE433" s="26" t="str">
        <f t="shared" ca="1" si="484"/>
        <v>NA</v>
      </c>
      <c r="CI433" s="31" t="str">
        <f t="shared" si="485"/>
        <v/>
      </c>
      <c r="CJ433" s="26" t="str">
        <f t="shared" ca="1" si="486"/>
        <v>NA</v>
      </c>
      <c r="CK433" s="26" t="str">
        <f t="shared" ca="1" si="487"/>
        <v>NA</v>
      </c>
      <c r="DN433" s="26" t="str">
        <f t="shared" ca="1" si="488"/>
        <v>No</v>
      </c>
      <c r="DV433" t="str">
        <f t="shared" si="489"/>
        <v/>
      </c>
      <c r="DZ433" t="str">
        <f t="shared" si="490"/>
        <v/>
      </c>
      <c r="EA433" t="str">
        <f t="shared" si="491"/>
        <v/>
      </c>
      <c r="EB433" t="str">
        <f t="shared" si="492"/>
        <v/>
      </c>
      <c r="EC433" t="str">
        <f t="shared" si="493"/>
        <v/>
      </c>
      <c r="ED433" t="str">
        <f t="shared" si="494"/>
        <v/>
      </c>
      <c r="EE433" s="34" t="str">
        <f t="shared" si="495"/>
        <v/>
      </c>
      <c r="ER433" s="32" t="str">
        <f t="shared" si="496"/>
        <v/>
      </c>
      <c r="FA433" s="31" t="str">
        <f t="shared" si="497"/>
        <v/>
      </c>
      <c r="FM433" s="31" t="str">
        <f t="shared" si="498"/>
        <v/>
      </c>
      <c r="FQ433" s="26" t="s">
        <v>349</v>
      </c>
      <c r="FR433" s="39" t="str">
        <f t="shared" ca="1" si="499"/>
        <v>NA</v>
      </c>
      <c r="GO433" t="str">
        <f t="shared" ca="1" si="500"/>
        <v/>
      </c>
      <c r="GP433" t="str">
        <f t="shared" si="501"/>
        <v/>
      </c>
      <c r="GS433" t="str">
        <f t="shared" ca="1" si="502"/>
        <v/>
      </c>
      <c r="GY433" t="str">
        <f t="shared" ca="1" si="503"/>
        <v/>
      </c>
      <c r="GZ433" t="str">
        <f t="shared" si="504"/>
        <v/>
      </c>
      <c r="HF433" t="str">
        <f t="shared" ca="1" si="505"/>
        <v/>
      </c>
      <c r="HG433" s="31" t="str">
        <f t="shared" si="506"/>
        <v/>
      </c>
      <c r="HM433" t="str">
        <f t="shared" ca="1" si="507"/>
        <v/>
      </c>
      <c r="HN433" t="str">
        <f t="shared" si="508"/>
        <v/>
      </c>
      <c r="HT433" t="str">
        <f t="shared" ca="1" si="509"/>
        <v/>
      </c>
      <c r="HU433" t="str">
        <f t="shared" si="510"/>
        <v/>
      </c>
      <c r="IA433" s="37" t="str">
        <f t="shared" ca="1" si="511"/>
        <v/>
      </c>
      <c r="IB433" t="str">
        <f t="shared" si="512"/>
        <v/>
      </c>
      <c r="IH433" s="37" t="str">
        <f t="shared" ca="1" si="513"/>
        <v/>
      </c>
      <c r="II433" t="str">
        <f t="shared" si="514"/>
        <v/>
      </c>
      <c r="JT433" s="26" t="str">
        <f t="shared" si="515"/>
        <v/>
      </c>
      <c r="JV433" t="str">
        <f t="shared" si="516"/>
        <v/>
      </c>
      <c r="KK433" t="str">
        <f t="shared" si="517"/>
        <v/>
      </c>
      <c r="KM433" s="31" t="str">
        <f t="shared" si="518"/>
        <v/>
      </c>
      <c r="KP433" s="38" t="str">
        <f t="shared" si="519"/>
        <v/>
      </c>
      <c r="KX433" t="str">
        <f t="shared" si="520"/>
        <v/>
      </c>
      <c r="KY433" t="str">
        <f t="shared" si="521"/>
        <v/>
      </c>
      <c r="LB433" t="str">
        <f t="shared" si="522"/>
        <v/>
      </c>
      <c r="LD433" t="str">
        <f t="shared" si="523"/>
        <v/>
      </c>
      <c r="LE433" t="str">
        <f t="shared" si="524"/>
        <v/>
      </c>
      <c r="LO433" t="str">
        <f t="shared" si="525"/>
        <v/>
      </c>
    </row>
    <row r="434" spans="1:327" ht="16" x14ac:dyDescent="0.2">
      <c r="A434" t="e">
        <f t="shared" ca="1" si="451"/>
        <v>#N/A</v>
      </c>
      <c r="E434" s="27" t="str">
        <f t="shared" ca="1" si="452"/>
        <v>Jul</v>
      </c>
      <c r="F434" s="27" t="str">
        <f t="shared" ca="1" si="453"/>
        <v>May</v>
      </c>
      <c r="G434" s="28" t="str">
        <f t="shared" ca="1" si="454"/>
        <v/>
      </c>
      <c r="H434" t="str">
        <f t="shared" si="455"/>
        <v/>
      </c>
      <c r="I434" s="26">
        <f t="shared" ca="1" si="456"/>
        <v>82</v>
      </c>
      <c r="L434" s="31" t="str">
        <f t="shared" si="457"/>
        <v/>
      </c>
      <c r="O434" s="26">
        <f t="shared" ca="1" si="458"/>
        <v>46</v>
      </c>
      <c r="P434" s="26" t="str">
        <f t="shared" ca="1" si="459"/>
        <v>No</v>
      </c>
      <c r="Q434" s="26" t="str">
        <f t="shared" ca="1" si="459"/>
        <v>Yes</v>
      </c>
      <c r="R434" s="26" t="str">
        <f t="shared" ca="1" si="459"/>
        <v>Yes</v>
      </c>
      <c r="S434" s="26" t="str">
        <f t="shared" ca="1" si="460"/>
        <v>African</v>
      </c>
      <c r="T434" s="26" t="str">
        <f t="shared" ca="1" si="461"/>
        <v>Yes</v>
      </c>
      <c r="U434" s="26">
        <f t="shared" ca="1" si="462"/>
        <v>3260</v>
      </c>
      <c r="X434" s="26" t="str">
        <f t="shared" ca="1" si="463"/>
        <v>Yes</v>
      </c>
      <c r="Y434" s="26" t="str">
        <f t="shared" ca="1" si="463"/>
        <v>Yes</v>
      </c>
      <c r="Z434" s="26" t="str">
        <f t="shared" ca="1" si="463"/>
        <v>Yes</v>
      </c>
      <c r="AA434" s="26" t="str">
        <f t="shared" ca="1" si="463"/>
        <v>No</v>
      </c>
      <c r="AB434" s="26" t="str">
        <f t="shared" ca="1" si="464"/>
        <v>No</v>
      </c>
      <c r="AG434" s="26" t="str">
        <f t="shared" ca="1" si="465"/>
        <v>Yes</v>
      </c>
      <c r="AH434" s="26" t="str">
        <f t="shared" ca="1" si="465"/>
        <v>Yes</v>
      </c>
      <c r="AI434" s="26" t="str">
        <f t="shared" ca="1" si="465"/>
        <v>No</v>
      </c>
      <c r="AJ434" s="26" t="str">
        <f t="shared" ca="1" si="465"/>
        <v>No</v>
      </c>
      <c r="AK434" s="26" t="str">
        <f t="shared" ca="1" si="466"/>
        <v>No</v>
      </c>
      <c r="AL434" s="26" t="str">
        <f t="shared" ca="1" si="466"/>
        <v>Yes</v>
      </c>
      <c r="AM434" s="26">
        <f t="shared" ca="1" si="467"/>
        <v>10</v>
      </c>
      <c r="AN434" s="26">
        <f t="shared" ca="1" si="468"/>
        <v>1</v>
      </c>
      <c r="AT434" t="str">
        <f t="shared" ca="1" si="469"/>
        <v>Male</v>
      </c>
      <c r="AU434">
        <f t="shared" ca="1" si="470"/>
        <v>1841</v>
      </c>
      <c r="AV434">
        <f t="shared" ca="1" si="471"/>
        <v>-3</v>
      </c>
      <c r="AW434">
        <f t="shared" ca="1" si="472"/>
        <v>29</v>
      </c>
      <c r="AX434">
        <f t="shared" ca="1" si="473"/>
        <v>0</v>
      </c>
      <c r="BB434" t="str">
        <f t="shared" ca="1" si="474"/>
        <v>INSTRUMENTAL</v>
      </c>
      <c r="BC434" t="str">
        <f t="shared" ca="1" si="475"/>
        <v>No</v>
      </c>
      <c r="BD434" t="str">
        <f t="shared" ca="1" si="475"/>
        <v>Yes</v>
      </c>
      <c r="BG434" t="str">
        <f t="shared" ca="1" si="476"/>
        <v>Yes</v>
      </c>
      <c r="BH434">
        <f t="shared" ca="1" si="477"/>
        <v>36</v>
      </c>
      <c r="BI434">
        <f t="shared" ca="1" si="478"/>
        <v>-16</v>
      </c>
      <c r="BJ434">
        <f t="shared" ca="1" si="479"/>
        <v>16</v>
      </c>
      <c r="BK434" t="str">
        <f t="shared" si="480"/>
        <v/>
      </c>
      <c r="BL434" s="26">
        <f t="shared" ca="1" si="481"/>
        <v>18</v>
      </c>
      <c r="BO434" s="26" t="str">
        <f t="shared" ca="1" si="482"/>
        <v>Yes</v>
      </c>
      <c r="CD434" s="26" t="str">
        <f t="shared" ca="1" si="483"/>
        <v>Yes</v>
      </c>
      <c r="CE434" s="26" t="str">
        <f t="shared" ca="1" si="484"/>
        <v>LMA</v>
      </c>
      <c r="CI434" s="31" t="str">
        <f t="shared" si="485"/>
        <v/>
      </c>
      <c r="CJ434" s="26" t="str">
        <f t="shared" ca="1" si="486"/>
        <v>NICU</v>
      </c>
      <c r="CK434" s="26" t="str">
        <f t="shared" ca="1" si="487"/>
        <v>No</v>
      </c>
      <c r="DN434" s="26" t="str">
        <f t="shared" ca="1" si="488"/>
        <v>Yes</v>
      </c>
      <c r="DV434" t="str">
        <f t="shared" si="489"/>
        <v/>
      </c>
      <c r="DZ434" t="str">
        <f t="shared" si="490"/>
        <v/>
      </c>
      <c r="EA434" t="str">
        <f t="shared" si="491"/>
        <v/>
      </c>
      <c r="EB434" t="str">
        <f t="shared" si="492"/>
        <v/>
      </c>
      <c r="EC434" t="str">
        <f t="shared" si="493"/>
        <v/>
      </c>
      <c r="ED434" t="str">
        <f t="shared" si="494"/>
        <v/>
      </c>
      <c r="EE434" s="34" t="str">
        <f t="shared" si="495"/>
        <v/>
      </c>
      <c r="ER434" s="32" t="str">
        <f t="shared" si="496"/>
        <v/>
      </c>
      <c r="FA434" s="31" t="str">
        <f t="shared" si="497"/>
        <v/>
      </c>
      <c r="FM434" s="31" t="str">
        <f t="shared" si="498"/>
        <v/>
      </c>
      <c r="FQ434" s="26" t="s">
        <v>350</v>
      </c>
      <c r="FR434" s="39" t="str">
        <f t="shared" ca="1" si="499"/>
        <v>CONS</v>
      </c>
      <c r="GO434" t="str">
        <f t="shared" ca="1" si="500"/>
        <v/>
      </c>
      <c r="GP434" t="str">
        <f t="shared" si="501"/>
        <v/>
      </c>
      <c r="GS434" t="str">
        <f t="shared" ca="1" si="502"/>
        <v/>
      </c>
      <c r="GY434" t="str">
        <f t="shared" ca="1" si="503"/>
        <v/>
      </c>
      <c r="GZ434" t="str">
        <f t="shared" si="504"/>
        <v/>
      </c>
      <c r="HF434" t="str">
        <f t="shared" ca="1" si="505"/>
        <v/>
      </c>
      <c r="HG434" s="31" t="str">
        <f t="shared" si="506"/>
        <v/>
      </c>
      <c r="HM434" t="str">
        <f t="shared" ca="1" si="507"/>
        <v/>
      </c>
      <c r="HN434" t="str">
        <f t="shared" si="508"/>
        <v/>
      </c>
      <c r="HT434" t="str">
        <f t="shared" ca="1" si="509"/>
        <v/>
      </c>
      <c r="HU434" t="str">
        <f t="shared" si="510"/>
        <v/>
      </c>
      <c r="IA434" s="37" t="str">
        <f t="shared" ca="1" si="511"/>
        <v/>
      </c>
      <c r="IB434" t="str">
        <f t="shared" si="512"/>
        <v/>
      </c>
      <c r="IH434" s="37" t="str">
        <f t="shared" ca="1" si="513"/>
        <v/>
      </c>
      <c r="II434" t="str">
        <f t="shared" si="514"/>
        <v/>
      </c>
      <c r="JT434" s="26" t="str">
        <f t="shared" si="515"/>
        <v/>
      </c>
      <c r="JV434" t="str">
        <f t="shared" si="516"/>
        <v/>
      </c>
      <c r="KK434" t="str">
        <f t="shared" si="517"/>
        <v/>
      </c>
      <c r="KM434" s="31" t="str">
        <f t="shared" si="518"/>
        <v/>
      </c>
      <c r="KP434" s="38" t="str">
        <f t="shared" si="519"/>
        <v/>
      </c>
      <c r="KX434" t="str">
        <f t="shared" si="520"/>
        <v/>
      </c>
      <c r="KY434" t="str">
        <f t="shared" si="521"/>
        <v/>
      </c>
      <c r="LB434" t="str">
        <f t="shared" si="522"/>
        <v/>
      </c>
      <c r="LD434" t="str">
        <f t="shared" si="523"/>
        <v/>
      </c>
      <c r="LE434" t="str">
        <f t="shared" si="524"/>
        <v/>
      </c>
      <c r="LO434" t="str">
        <f t="shared" si="525"/>
        <v/>
      </c>
    </row>
    <row r="435" spans="1:327" ht="16" x14ac:dyDescent="0.2">
      <c r="A435" t="e">
        <f t="shared" ca="1" si="451"/>
        <v>#N/A</v>
      </c>
      <c r="E435" s="27" t="str">
        <f t="shared" ca="1" si="452"/>
        <v>Feb</v>
      </c>
      <c r="F435" s="27" t="str">
        <f t="shared" ca="1" si="453"/>
        <v>Sep</v>
      </c>
      <c r="G435" s="28" t="str">
        <f t="shared" ca="1" si="454"/>
        <v/>
      </c>
      <c r="H435" t="str">
        <f t="shared" si="455"/>
        <v/>
      </c>
      <c r="I435" s="26">
        <f t="shared" ca="1" si="456"/>
        <v>40</v>
      </c>
      <c r="L435" s="31" t="str">
        <f t="shared" si="457"/>
        <v/>
      </c>
      <c r="O435" s="26">
        <f t="shared" ca="1" si="458"/>
        <v>28</v>
      </c>
      <c r="P435" s="26" t="str">
        <f t="shared" ca="1" si="459"/>
        <v>No</v>
      </c>
      <c r="Q435" s="26" t="str">
        <f t="shared" ca="1" si="459"/>
        <v>No</v>
      </c>
      <c r="R435" s="26" t="str">
        <f t="shared" ca="1" si="459"/>
        <v>Yes</v>
      </c>
      <c r="S435" s="26" t="str">
        <f t="shared" ca="1" si="460"/>
        <v>Caucasian</v>
      </c>
      <c r="T435" s="26" t="str">
        <f t="shared" ca="1" si="461"/>
        <v>Yes</v>
      </c>
      <c r="U435" s="26">
        <f t="shared" ca="1" si="462"/>
        <v>3905</v>
      </c>
      <c r="X435" s="26" t="str">
        <f t="shared" ca="1" si="463"/>
        <v>No</v>
      </c>
      <c r="Y435" s="26" t="str">
        <f t="shared" ca="1" si="463"/>
        <v>Yes</v>
      </c>
      <c r="Z435" s="26" t="str">
        <f t="shared" ca="1" si="463"/>
        <v>No</v>
      </c>
      <c r="AA435" s="26" t="str">
        <f t="shared" ca="1" si="463"/>
        <v>Yes</v>
      </c>
      <c r="AB435" s="26" t="str">
        <f t="shared" ca="1" si="464"/>
        <v>No</v>
      </c>
      <c r="AG435" s="26" t="str">
        <f t="shared" ca="1" si="465"/>
        <v>No</v>
      </c>
      <c r="AH435" s="26" t="str">
        <f t="shared" ca="1" si="465"/>
        <v>No</v>
      </c>
      <c r="AI435" s="26" t="str">
        <f t="shared" ca="1" si="465"/>
        <v>Yes</v>
      </c>
      <c r="AJ435" s="26" t="str">
        <f t="shared" ca="1" si="465"/>
        <v>Yes</v>
      </c>
      <c r="AK435" s="26" t="str">
        <f t="shared" ca="1" si="466"/>
        <v>Yes</v>
      </c>
      <c r="AL435" s="26" t="str">
        <f t="shared" ca="1" si="466"/>
        <v>No</v>
      </c>
      <c r="AM435" s="26">
        <f t="shared" ca="1" si="467"/>
        <v>10</v>
      </c>
      <c r="AN435" s="26">
        <f t="shared" ca="1" si="468"/>
        <v>1</v>
      </c>
      <c r="AT435" t="str">
        <f t="shared" ca="1" si="469"/>
        <v>Female</v>
      </c>
      <c r="AU435">
        <f t="shared" ca="1" si="470"/>
        <v>2691</v>
      </c>
      <c r="AV435">
        <f t="shared" ca="1" si="471"/>
        <v>-2</v>
      </c>
      <c r="AW435">
        <f t="shared" ca="1" si="472"/>
        <v>38</v>
      </c>
      <c r="AX435">
        <f t="shared" ca="1" si="473"/>
        <v>6</v>
      </c>
      <c r="BB435" t="str">
        <f t="shared" ca="1" si="474"/>
        <v>ELUCS</v>
      </c>
      <c r="BC435" t="str">
        <f t="shared" ca="1" si="475"/>
        <v>Yes</v>
      </c>
      <c r="BD435" t="str">
        <f t="shared" ca="1" si="475"/>
        <v>Yes</v>
      </c>
      <c r="BG435" t="str">
        <f t="shared" ca="1" si="476"/>
        <v>No</v>
      </c>
      <c r="BH435">
        <f t="shared" ca="1" si="477"/>
        <v>38</v>
      </c>
      <c r="BI435">
        <f t="shared" ca="1" si="478"/>
        <v>-11</v>
      </c>
      <c r="BJ435">
        <f t="shared" ca="1" si="479"/>
        <v>14</v>
      </c>
      <c r="BK435" t="str">
        <f t="shared" si="480"/>
        <v/>
      </c>
      <c r="BL435" s="26">
        <f t="shared" ca="1" si="481"/>
        <v>16</v>
      </c>
      <c r="BO435" s="26" t="str">
        <f t="shared" ca="1" si="482"/>
        <v>Yes</v>
      </c>
      <c r="CD435" s="26" t="str">
        <f t="shared" ca="1" si="483"/>
        <v>No</v>
      </c>
      <c r="CE435" s="26" t="str">
        <f t="shared" ca="1" si="484"/>
        <v>NA</v>
      </c>
      <c r="CI435" s="31" t="str">
        <f t="shared" si="485"/>
        <v/>
      </c>
      <c r="CJ435" s="26" t="str">
        <f t="shared" ca="1" si="486"/>
        <v>NA</v>
      </c>
      <c r="CK435" s="26" t="str">
        <f t="shared" ca="1" si="487"/>
        <v>NA</v>
      </c>
      <c r="DN435" s="26" t="str">
        <f t="shared" ca="1" si="488"/>
        <v>No</v>
      </c>
      <c r="DV435" t="str">
        <f t="shared" si="489"/>
        <v/>
      </c>
      <c r="DZ435" t="str">
        <f t="shared" si="490"/>
        <v/>
      </c>
      <c r="EA435" t="str">
        <f t="shared" si="491"/>
        <v/>
      </c>
      <c r="EB435" t="str">
        <f t="shared" si="492"/>
        <v/>
      </c>
      <c r="EC435" t="str">
        <f t="shared" si="493"/>
        <v/>
      </c>
      <c r="ED435" t="str">
        <f t="shared" si="494"/>
        <v/>
      </c>
      <c r="EE435" s="34" t="str">
        <f t="shared" si="495"/>
        <v/>
      </c>
      <c r="ER435" s="32" t="str">
        <f t="shared" si="496"/>
        <v/>
      </c>
      <c r="FA435" s="31" t="str">
        <f t="shared" si="497"/>
        <v/>
      </c>
      <c r="FM435" s="31" t="str">
        <f t="shared" si="498"/>
        <v/>
      </c>
      <c r="FQ435" s="26" t="s">
        <v>349</v>
      </c>
      <c r="FR435" s="39" t="str">
        <f t="shared" ca="1" si="499"/>
        <v>NA</v>
      </c>
      <c r="GO435" t="str">
        <f t="shared" ca="1" si="500"/>
        <v/>
      </c>
      <c r="GP435" t="str">
        <f t="shared" si="501"/>
        <v/>
      </c>
      <c r="GS435" t="str">
        <f t="shared" ca="1" si="502"/>
        <v/>
      </c>
      <c r="GY435" t="str">
        <f t="shared" ca="1" si="503"/>
        <v/>
      </c>
      <c r="GZ435" t="str">
        <f t="shared" si="504"/>
        <v/>
      </c>
      <c r="HF435" t="str">
        <f t="shared" ca="1" si="505"/>
        <v/>
      </c>
      <c r="HG435" s="31" t="str">
        <f t="shared" si="506"/>
        <v/>
      </c>
      <c r="HM435" t="str">
        <f t="shared" ca="1" si="507"/>
        <v/>
      </c>
      <c r="HN435" t="str">
        <f t="shared" si="508"/>
        <v/>
      </c>
      <c r="HT435" t="str">
        <f t="shared" ca="1" si="509"/>
        <v/>
      </c>
      <c r="HU435" t="str">
        <f t="shared" si="510"/>
        <v/>
      </c>
      <c r="IA435" s="37" t="str">
        <f t="shared" ca="1" si="511"/>
        <v/>
      </c>
      <c r="IB435" t="str">
        <f t="shared" si="512"/>
        <v/>
      </c>
      <c r="IH435" s="37" t="str">
        <f t="shared" ca="1" si="513"/>
        <v/>
      </c>
      <c r="II435" t="str">
        <f t="shared" si="514"/>
        <v/>
      </c>
      <c r="JT435" s="26" t="str">
        <f t="shared" si="515"/>
        <v/>
      </c>
      <c r="JV435" t="str">
        <f t="shared" si="516"/>
        <v/>
      </c>
      <c r="KK435" t="str">
        <f t="shared" si="517"/>
        <v/>
      </c>
      <c r="KM435" s="31" t="str">
        <f t="shared" si="518"/>
        <v/>
      </c>
      <c r="KP435" s="38" t="str">
        <f t="shared" si="519"/>
        <v/>
      </c>
      <c r="KX435" t="str">
        <f t="shared" si="520"/>
        <v/>
      </c>
      <c r="KY435" t="str">
        <f t="shared" si="521"/>
        <v/>
      </c>
      <c r="LB435" t="str">
        <f t="shared" si="522"/>
        <v/>
      </c>
      <c r="LD435" t="str">
        <f t="shared" si="523"/>
        <v/>
      </c>
      <c r="LE435" t="str">
        <f t="shared" si="524"/>
        <v/>
      </c>
      <c r="LO435" t="str">
        <f t="shared" si="525"/>
        <v/>
      </c>
    </row>
    <row r="436" spans="1:327" ht="16" x14ac:dyDescent="0.2">
      <c r="A436" t="e">
        <f t="shared" ca="1" si="451"/>
        <v>#N/A</v>
      </c>
      <c r="E436" s="27" t="str">
        <f t="shared" ca="1" si="452"/>
        <v>Aug</v>
      </c>
      <c r="F436" s="27" t="str">
        <f t="shared" ca="1" si="453"/>
        <v>Aug</v>
      </c>
      <c r="G436" s="28" t="str">
        <f t="shared" ca="1" si="454"/>
        <v/>
      </c>
      <c r="H436" t="str">
        <f t="shared" si="455"/>
        <v/>
      </c>
      <c r="I436" s="26">
        <f t="shared" ca="1" si="456"/>
        <v>88</v>
      </c>
      <c r="L436" s="31" t="str">
        <f t="shared" si="457"/>
        <v/>
      </c>
      <c r="O436" s="26">
        <f t="shared" ca="1" si="458"/>
        <v>33</v>
      </c>
      <c r="P436" s="26" t="str">
        <f t="shared" ca="1" si="459"/>
        <v>Yes</v>
      </c>
      <c r="Q436" s="26" t="str">
        <f t="shared" ca="1" si="459"/>
        <v>No</v>
      </c>
      <c r="R436" s="26" t="str">
        <f t="shared" ca="1" si="459"/>
        <v>Yes</v>
      </c>
      <c r="S436" s="26" t="str">
        <f t="shared" ca="1" si="460"/>
        <v>Eskimo</v>
      </c>
      <c r="T436" s="26" t="str">
        <f t="shared" ca="1" si="461"/>
        <v>No</v>
      </c>
      <c r="U436" s="26">
        <f t="shared" ca="1" si="462"/>
        <v>3207</v>
      </c>
      <c r="X436" s="26" t="str">
        <f t="shared" ca="1" si="463"/>
        <v>Yes</v>
      </c>
      <c r="Y436" s="26" t="str">
        <f t="shared" ca="1" si="463"/>
        <v>Yes</v>
      </c>
      <c r="Z436" s="26" t="str">
        <f t="shared" ca="1" si="463"/>
        <v>Yes</v>
      </c>
      <c r="AA436" s="26" t="str">
        <f t="shared" ca="1" si="463"/>
        <v>No</v>
      </c>
      <c r="AB436" s="26" t="str">
        <f t="shared" ca="1" si="464"/>
        <v>No</v>
      </c>
      <c r="AG436" s="26" t="str">
        <f t="shared" ca="1" si="465"/>
        <v>Yes</v>
      </c>
      <c r="AH436" s="26" t="str">
        <f t="shared" ca="1" si="465"/>
        <v>Yes</v>
      </c>
      <c r="AI436" s="26" t="str">
        <f t="shared" ca="1" si="465"/>
        <v>Yes</v>
      </c>
      <c r="AJ436" s="26" t="str">
        <f t="shared" ca="1" si="465"/>
        <v>Yes</v>
      </c>
      <c r="AK436" s="26" t="str">
        <f t="shared" ca="1" si="466"/>
        <v>No</v>
      </c>
      <c r="AL436" s="26" t="str">
        <f t="shared" ca="1" si="466"/>
        <v>Yes</v>
      </c>
      <c r="AM436" s="26">
        <f t="shared" ca="1" si="467"/>
        <v>6</v>
      </c>
      <c r="AN436" s="26">
        <f t="shared" ca="1" si="468"/>
        <v>1</v>
      </c>
      <c r="AT436" t="str">
        <f t="shared" ca="1" si="469"/>
        <v>Female</v>
      </c>
      <c r="AU436">
        <f t="shared" ca="1" si="470"/>
        <v>939</v>
      </c>
      <c r="AV436">
        <f t="shared" ca="1" si="471"/>
        <v>-2</v>
      </c>
      <c r="AW436">
        <f t="shared" ca="1" si="472"/>
        <v>33</v>
      </c>
      <c r="AX436">
        <f t="shared" ca="1" si="473"/>
        <v>6</v>
      </c>
      <c r="BB436" t="str">
        <f t="shared" ca="1" si="474"/>
        <v>INSTRUMENTAL</v>
      </c>
      <c r="BC436" t="str">
        <f t="shared" ca="1" si="475"/>
        <v>No</v>
      </c>
      <c r="BD436" t="str">
        <f t="shared" ca="1" si="475"/>
        <v>Yes</v>
      </c>
      <c r="BG436" t="str">
        <f t="shared" ca="1" si="476"/>
        <v>No</v>
      </c>
      <c r="BH436">
        <f t="shared" ca="1" si="477"/>
        <v>38</v>
      </c>
      <c r="BI436">
        <f t="shared" ca="1" si="478"/>
        <v>-15</v>
      </c>
      <c r="BJ436">
        <f t="shared" ca="1" si="479"/>
        <v>18</v>
      </c>
      <c r="BK436" t="str">
        <f t="shared" si="480"/>
        <v/>
      </c>
      <c r="BL436" s="26">
        <f t="shared" ca="1" si="481"/>
        <v>20</v>
      </c>
      <c r="BO436" s="26" t="str">
        <f t="shared" ca="1" si="482"/>
        <v>Yes</v>
      </c>
      <c r="CD436" s="26" t="str">
        <f t="shared" ca="1" si="483"/>
        <v>Yes</v>
      </c>
      <c r="CE436" s="26" t="str">
        <f t="shared" ca="1" si="484"/>
        <v>MIST</v>
      </c>
      <c r="CI436" s="31" t="str">
        <f t="shared" si="485"/>
        <v/>
      </c>
      <c r="CJ436" s="26" t="str">
        <f t="shared" ca="1" si="486"/>
        <v>NICU</v>
      </c>
      <c r="CK436" s="26" t="str">
        <f t="shared" ca="1" si="487"/>
        <v>NA</v>
      </c>
      <c r="DN436" s="26" t="str">
        <f t="shared" ca="1" si="488"/>
        <v>No</v>
      </c>
      <c r="DV436" t="str">
        <f t="shared" si="489"/>
        <v/>
      </c>
      <c r="DZ436" t="str">
        <f t="shared" si="490"/>
        <v/>
      </c>
      <c r="EA436" t="str">
        <f t="shared" si="491"/>
        <v/>
      </c>
      <c r="EB436" t="str">
        <f t="shared" si="492"/>
        <v/>
      </c>
      <c r="EC436" t="str">
        <f t="shared" si="493"/>
        <v/>
      </c>
      <c r="ED436" t="str">
        <f t="shared" si="494"/>
        <v/>
      </c>
      <c r="EE436" s="34" t="str">
        <f t="shared" si="495"/>
        <v/>
      </c>
      <c r="ER436" s="32" t="str">
        <f t="shared" si="496"/>
        <v/>
      </c>
      <c r="FA436" s="31" t="str">
        <f t="shared" si="497"/>
        <v/>
      </c>
      <c r="FM436" s="31" t="str">
        <f t="shared" si="498"/>
        <v/>
      </c>
      <c r="FQ436" s="26" t="s">
        <v>350</v>
      </c>
      <c r="FR436" s="39" t="str">
        <f t="shared" ca="1" si="499"/>
        <v>CONS</v>
      </c>
      <c r="GO436" t="str">
        <f t="shared" ca="1" si="500"/>
        <v/>
      </c>
      <c r="GP436" t="str">
        <f t="shared" si="501"/>
        <v/>
      </c>
      <c r="GS436" t="str">
        <f t="shared" ca="1" si="502"/>
        <v/>
      </c>
      <c r="GY436" t="str">
        <f t="shared" ca="1" si="503"/>
        <v/>
      </c>
      <c r="GZ436" t="str">
        <f t="shared" si="504"/>
        <v/>
      </c>
      <c r="HF436" t="str">
        <f t="shared" ca="1" si="505"/>
        <v/>
      </c>
      <c r="HG436" s="31" t="str">
        <f t="shared" si="506"/>
        <v/>
      </c>
      <c r="HM436" t="str">
        <f t="shared" ca="1" si="507"/>
        <v/>
      </c>
      <c r="HN436" t="str">
        <f t="shared" si="508"/>
        <v/>
      </c>
      <c r="HT436" t="str">
        <f t="shared" ca="1" si="509"/>
        <v/>
      </c>
      <c r="HU436" t="str">
        <f t="shared" si="510"/>
        <v/>
      </c>
      <c r="IA436" s="37" t="str">
        <f t="shared" ca="1" si="511"/>
        <v/>
      </c>
      <c r="IB436" t="str">
        <f t="shared" si="512"/>
        <v/>
      </c>
      <c r="IH436" s="37" t="str">
        <f t="shared" ca="1" si="513"/>
        <v/>
      </c>
      <c r="II436" t="str">
        <f t="shared" si="514"/>
        <v/>
      </c>
      <c r="JT436" s="26" t="str">
        <f t="shared" si="515"/>
        <v/>
      </c>
      <c r="JV436" t="str">
        <f t="shared" si="516"/>
        <v/>
      </c>
      <c r="KK436" t="str">
        <f t="shared" si="517"/>
        <v/>
      </c>
      <c r="KM436" s="31" t="str">
        <f t="shared" si="518"/>
        <v/>
      </c>
      <c r="KP436" s="38" t="str">
        <f t="shared" si="519"/>
        <v/>
      </c>
      <c r="KX436" t="str">
        <f t="shared" si="520"/>
        <v/>
      </c>
      <c r="KY436" t="str">
        <f t="shared" si="521"/>
        <v/>
      </c>
      <c r="LB436" t="str">
        <f t="shared" si="522"/>
        <v/>
      </c>
      <c r="LD436" t="str">
        <f t="shared" si="523"/>
        <v/>
      </c>
      <c r="LE436" t="str">
        <f t="shared" si="524"/>
        <v/>
      </c>
      <c r="LO436" t="str">
        <f t="shared" si="525"/>
        <v/>
      </c>
    </row>
    <row r="437" spans="1:327" ht="16" x14ac:dyDescent="0.2">
      <c r="A437" t="e">
        <f t="shared" ca="1" si="451"/>
        <v>#N/A</v>
      </c>
      <c r="E437" s="27" t="str">
        <f t="shared" ca="1" si="452"/>
        <v>Dec</v>
      </c>
      <c r="F437" s="27" t="str">
        <f t="shared" ca="1" si="453"/>
        <v>Oct</v>
      </c>
      <c r="G437" s="28" t="str">
        <f t="shared" ca="1" si="454"/>
        <v/>
      </c>
      <c r="H437" t="str">
        <f t="shared" si="455"/>
        <v/>
      </c>
      <c r="I437" s="26">
        <f t="shared" ca="1" si="456"/>
        <v>73</v>
      </c>
      <c r="L437" s="31" t="str">
        <f t="shared" si="457"/>
        <v/>
      </c>
      <c r="O437" s="26">
        <f t="shared" ca="1" si="458"/>
        <v>41</v>
      </c>
      <c r="P437" s="26" t="str">
        <f t="shared" ca="1" si="459"/>
        <v>Yes</v>
      </c>
      <c r="Q437" s="26" t="str">
        <f t="shared" ca="1" si="459"/>
        <v>Yes</v>
      </c>
      <c r="R437" s="26" t="str">
        <f t="shared" ca="1" si="459"/>
        <v>Yes</v>
      </c>
      <c r="S437" s="26" t="str">
        <f t="shared" ca="1" si="460"/>
        <v>Caucasian</v>
      </c>
      <c r="T437" s="26" t="str">
        <f t="shared" ca="1" si="461"/>
        <v>Yes</v>
      </c>
      <c r="U437" s="26">
        <f t="shared" ca="1" si="462"/>
        <v>3096</v>
      </c>
      <c r="X437" s="26" t="str">
        <f t="shared" ca="1" si="463"/>
        <v>Yes</v>
      </c>
      <c r="Y437" s="26" t="str">
        <f t="shared" ca="1" si="463"/>
        <v>No</v>
      </c>
      <c r="Z437" s="26" t="str">
        <f t="shared" ca="1" si="463"/>
        <v>No</v>
      </c>
      <c r="AA437" s="26" t="str">
        <f t="shared" ca="1" si="463"/>
        <v>No</v>
      </c>
      <c r="AB437" s="26" t="str">
        <f t="shared" ca="1" si="464"/>
        <v>No</v>
      </c>
      <c r="AG437" s="26" t="str">
        <f t="shared" ca="1" si="465"/>
        <v>Yes</v>
      </c>
      <c r="AH437" s="26" t="str">
        <f t="shared" ca="1" si="465"/>
        <v>Yes</v>
      </c>
      <c r="AI437" s="26" t="str">
        <f t="shared" ca="1" si="465"/>
        <v>Yes</v>
      </c>
      <c r="AJ437" s="26" t="str">
        <f t="shared" ca="1" si="465"/>
        <v>No</v>
      </c>
      <c r="AK437" s="26" t="str">
        <f t="shared" ca="1" si="466"/>
        <v>Yes</v>
      </c>
      <c r="AL437" s="26" t="str">
        <f t="shared" ca="1" si="466"/>
        <v>Yes</v>
      </c>
      <c r="AM437" s="26">
        <f t="shared" ca="1" si="467"/>
        <v>7</v>
      </c>
      <c r="AN437" s="26">
        <f t="shared" ca="1" si="468"/>
        <v>1</v>
      </c>
      <c r="AT437" t="str">
        <f t="shared" ca="1" si="469"/>
        <v>Female</v>
      </c>
      <c r="AU437">
        <f t="shared" ca="1" si="470"/>
        <v>3614</v>
      </c>
      <c r="AV437">
        <f t="shared" ca="1" si="471"/>
        <v>-3</v>
      </c>
      <c r="AW437">
        <f t="shared" ca="1" si="472"/>
        <v>37</v>
      </c>
      <c r="AX437">
        <f t="shared" ca="1" si="473"/>
        <v>6</v>
      </c>
      <c r="BB437" t="str">
        <f t="shared" ca="1" si="474"/>
        <v>Vaginal</v>
      </c>
      <c r="BC437" t="str">
        <f t="shared" ca="1" si="475"/>
        <v>No</v>
      </c>
      <c r="BD437" t="str">
        <f t="shared" ca="1" si="475"/>
        <v>No</v>
      </c>
      <c r="BG437" t="str">
        <f t="shared" ca="1" si="476"/>
        <v>No</v>
      </c>
      <c r="BH437">
        <f t="shared" ca="1" si="477"/>
        <v>38</v>
      </c>
      <c r="BI437">
        <f t="shared" ca="1" si="478"/>
        <v>-15</v>
      </c>
      <c r="BJ437">
        <f t="shared" ca="1" si="479"/>
        <v>10</v>
      </c>
      <c r="BK437" t="str">
        <f t="shared" si="480"/>
        <v/>
      </c>
      <c r="BL437" s="26">
        <f t="shared" ca="1" si="481"/>
        <v>12</v>
      </c>
      <c r="BO437" s="26" t="str">
        <f t="shared" ca="1" si="482"/>
        <v>Yes</v>
      </c>
      <c r="CD437" s="26" t="str">
        <f t="shared" ca="1" si="483"/>
        <v>No</v>
      </c>
      <c r="CE437" s="26" t="str">
        <f t="shared" ca="1" si="484"/>
        <v>NA</v>
      </c>
      <c r="CI437" s="31" t="str">
        <f t="shared" si="485"/>
        <v/>
      </c>
      <c r="CJ437" s="26" t="str">
        <f t="shared" ca="1" si="486"/>
        <v>NA</v>
      </c>
      <c r="CK437" s="26" t="str">
        <f t="shared" ca="1" si="487"/>
        <v>NA</v>
      </c>
      <c r="DN437" s="26" t="str">
        <f t="shared" ca="1" si="488"/>
        <v>Yes</v>
      </c>
      <c r="DV437" t="str">
        <f t="shared" si="489"/>
        <v/>
      </c>
      <c r="DZ437" t="str">
        <f t="shared" si="490"/>
        <v/>
      </c>
      <c r="EA437" t="str">
        <f t="shared" si="491"/>
        <v/>
      </c>
      <c r="EB437" t="str">
        <f t="shared" si="492"/>
        <v/>
      </c>
      <c r="EC437" t="str">
        <f t="shared" si="493"/>
        <v/>
      </c>
      <c r="ED437" t="str">
        <f t="shared" si="494"/>
        <v/>
      </c>
      <c r="EE437" s="34" t="str">
        <f t="shared" si="495"/>
        <v/>
      </c>
      <c r="ER437" s="32" t="str">
        <f t="shared" si="496"/>
        <v/>
      </c>
      <c r="FA437" s="31" t="str">
        <f t="shared" si="497"/>
        <v/>
      </c>
      <c r="FM437" s="31" t="str">
        <f t="shared" si="498"/>
        <v/>
      </c>
      <c r="FQ437" s="26" t="s">
        <v>350</v>
      </c>
      <c r="FR437" s="39" t="str">
        <f t="shared" ca="1" si="499"/>
        <v>Other</v>
      </c>
      <c r="GO437" t="str">
        <f t="shared" ca="1" si="500"/>
        <v/>
      </c>
      <c r="GP437" t="str">
        <f t="shared" si="501"/>
        <v/>
      </c>
      <c r="GS437" t="str">
        <f t="shared" ca="1" si="502"/>
        <v/>
      </c>
      <c r="GY437" t="str">
        <f t="shared" ca="1" si="503"/>
        <v/>
      </c>
      <c r="GZ437" t="str">
        <f t="shared" si="504"/>
        <v/>
      </c>
      <c r="HF437" t="str">
        <f t="shared" ca="1" si="505"/>
        <v/>
      </c>
      <c r="HG437" s="31" t="str">
        <f t="shared" si="506"/>
        <v/>
      </c>
      <c r="HM437" t="str">
        <f t="shared" ca="1" si="507"/>
        <v/>
      </c>
      <c r="HN437" t="str">
        <f t="shared" si="508"/>
        <v/>
      </c>
      <c r="HT437" t="str">
        <f t="shared" ca="1" si="509"/>
        <v/>
      </c>
      <c r="HU437" t="str">
        <f t="shared" si="510"/>
        <v/>
      </c>
      <c r="IA437" s="37" t="str">
        <f t="shared" ca="1" si="511"/>
        <v/>
      </c>
      <c r="IB437" t="str">
        <f t="shared" si="512"/>
        <v/>
      </c>
      <c r="IH437" s="37" t="str">
        <f t="shared" ca="1" si="513"/>
        <v/>
      </c>
      <c r="II437" t="str">
        <f t="shared" si="514"/>
        <v/>
      </c>
      <c r="JT437" s="26" t="str">
        <f t="shared" si="515"/>
        <v/>
      </c>
      <c r="JV437" t="str">
        <f t="shared" si="516"/>
        <v/>
      </c>
      <c r="KK437" t="str">
        <f t="shared" si="517"/>
        <v/>
      </c>
      <c r="KM437" s="31" t="str">
        <f t="shared" si="518"/>
        <v/>
      </c>
      <c r="KP437" s="38" t="str">
        <f t="shared" si="519"/>
        <v/>
      </c>
      <c r="KX437" t="str">
        <f t="shared" si="520"/>
        <v/>
      </c>
      <c r="KY437" t="str">
        <f t="shared" si="521"/>
        <v/>
      </c>
      <c r="LB437" t="str">
        <f t="shared" si="522"/>
        <v/>
      </c>
      <c r="LD437" t="str">
        <f t="shared" si="523"/>
        <v/>
      </c>
      <c r="LE437" t="str">
        <f t="shared" si="524"/>
        <v/>
      </c>
      <c r="LO437" t="str">
        <f t="shared" si="525"/>
        <v/>
      </c>
    </row>
    <row r="438" spans="1:327" ht="16" x14ac:dyDescent="0.2">
      <c r="A438" t="e">
        <f t="shared" ca="1" si="451"/>
        <v>#N/A</v>
      </c>
      <c r="E438" s="27" t="str">
        <f t="shared" ca="1" si="452"/>
        <v>Jun</v>
      </c>
      <c r="F438" s="27" t="str">
        <f t="shared" ca="1" si="453"/>
        <v>May</v>
      </c>
      <c r="G438" s="28" t="str">
        <f t="shared" ca="1" si="454"/>
        <v/>
      </c>
      <c r="H438" t="str">
        <f t="shared" si="455"/>
        <v/>
      </c>
      <c r="I438" s="26">
        <f t="shared" ca="1" si="456"/>
        <v>18</v>
      </c>
      <c r="L438" s="31" t="str">
        <f t="shared" si="457"/>
        <v/>
      </c>
      <c r="O438" s="26">
        <f t="shared" ca="1" si="458"/>
        <v>41</v>
      </c>
      <c r="P438" s="26" t="str">
        <f t="shared" ca="1" si="459"/>
        <v>No</v>
      </c>
      <c r="Q438" s="26" t="str">
        <f t="shared" ca="1" si="459"/>
        <v>No</v>
      </c>
      <c r="R438" s="26" t="str">
        <f t="shared" ca="1" si="459"/>
        <v>Yes</v>
      </c>
      <c r="S438" s="26" t="str">
        <f t="shared" ca="1" si="460"/>
        <v>African</v>
      </c>
      <c r="T438" s="26" t="str">
        <f t="shared" ca="1" si="461"/>
        <v>No</v>
      </c>
      <c r="U438" s="26">
        <f t="shared" ca="1" si="462"/>
        <v>3869</v>
      </c>
      <c r="X438" s="26" t="str">
        <f t="shared" ca="1" si="463"/>
        <v>Yes</v>
      </c>
      <c r="Y438" s="26" t="str">
        <f t="shared" ca="1" si="463"/>
        <v>No</v>
      </c>
      <c r="Z438" s="26" t="str">
        <f t="shared" ca="1" si="463"/>
        <v>Yes</v>
      </c>
      <c r="AA438" s="26" t="str">
        <f t="shared" ca="1" si="463"/>
        <v>No</v>
      </c>
      <c r="AB438" s="26" t="str">
        <f t="shared" ca="1" si="464"/>
        <v>No</v>
      </c>
      <c r="AG438" s="26" t="str">
        <f t="shared" ca="1" si="465"/>
        <v>No</v>
      </c>
      <c r="AH438" s="26" t="str">
        <f t="shared" ca="1" si="465"/>
        <v>No</v>
      </c>
      <c r="AI438" s="26" t="str">
        <f t="shared" ca="1" si="465"/>
        <v>Yes</v>
      </c>
      <c r="AJ438" s="26" t="str">
        <f t="shared" ca="1" si="465"/>
        <v>Yes</v>
      </c>
      <c r="AK438" s="26" t="str">
        <f t="shared" ca="1" si="466"/>
        <v>Yes</v>
      </c>
      <c r="AL438" s="26" t="str">
        <f t="shared" ca="1" si="466"/>
        <v>No</v>
      </c>
      <c r="AM438" s="26">
        <f t="shared" ca="1" si="467"/>
        <v>5</v>
      </c>
      <c r="AN438" s="26">
        <f t="shared" ca="1" si="468"/>
        <v>2</v>
      </c>
      <c r="AT438" t="str">
        <f t="shared" ca="1" si="469"/>
        <v>Male</v>
      </c>
      <c r="AU438">
        <f t="shared" ca="1" si="470"/>
        <v>2383</v>
      </c>
      <c r="AV438">
        <f t="shared" ca="1" si="471"/>
        <v>0</v>
      </c>
      <c r="AW438">
        <f t="shared" ca="1" si="472"/>
        <v>25</v>
      </c>
      <c r="AX438">
        <f t="shared" ca="1" si="473"/>
        <v>1</v>
      </c>
      <c r="BB438" t="str">
        <f t="shared" ca="1" si="474"/>
        <v>EMLUCS</v>
      </c>
      <c r="BC438" t="str">
        <f t="shared" ca="1" si="475"/>
        <v>Yes</v>
      </c>
      <c r="BD438" t="str">
        <f t="shared" ca="1" si="475"/>
        <v>Yes</v>
      </c>
      <c r="BG438" t="str">
        <f t="shared" ca="1" si="476"/>
        <v>No</v>
      </c>
      <c r="BH438">
        <f t="shared" ca="1" si="477"/>
        <v>35</v>
      </c>
      <c r="BI438">
        <f t="shared" ca="1" si="478"/>
        <v>-6</v>
      </c>
      <c r="BJ438">
        <f t="shared" ca="1" si="479"/>
        <v>19</v>
      </c>
      <c r="BK438" t="str">
        <f t="shared" si="480"/>
        <v/>
      </c>
      <c r="BL438" s="26">
        <f t="shared" ca="1" si="481"/>
        <v>21</v>
      </c>
      <c r="BO438" s="26" t="str">
        <f t="shared" ca="1" si="482"/>
        <v>Yes</v>
      </c>
      <c r="CD438" s="26" t="str">
        <f t="shared" ca="1" si="483"/>
        <v>No</v>
      </c>
      <c r="CE438" s="26" t="str">
        <f t="shared" ca="1" si="484"/>
        <v>NA</v>
      </c>
      <c r="CI438" s="31" t="str">
        <f t="shared" si="485"/>
        <v/>
      </c>
      <c r="CJ438" s="26" t="str">
        <f t="shared" ca="1" si="486"/>
        <v>NA</v>
      </c>
      <c r="CK438" s="26" t="str">
        <f t="shared" ca="1" si="487"/>
        <v>Yes</v>
      </c>
      <c r="DN438" s="26" t="str">
        <f t="shared" ca="1" si="488"/>
        <v>Yes</v>
      </c>
      <c r="DV438" t="str">
        <f t="shared" si="489"/>
        <v/>
      </c>
      <c r="DZ438" t="str">
        <f t="shared" si="490"/>
        <v/>
      </c>
      <c r="EA438" t="str">
        <f t="shared" si="491"/>
        <v/>
      </c>
      <c r="EB438" t="str">
        <f t="shared" si="492"/>
        <v/>
      </c>
      <c r="EC438" t="str">
        <f t="shared" si="493"/>
        <v/>
      </c>
      <c r="ED438" t="str">
        <f t="shared" si="494"/>
        <v/>
      </c>
      <c r="EE438" s="34" t="str">
        <f t="shared" si="495"/>
        <v/>
      </c>
      <c r="ER438" s="32" t="str">
        <f t="shared" si="496"/>
        <v/>
      </c>
      <c r="FA438" s="31" t="str">
        <f t="shared" si="497"/>
        <v/>
      </c>
      <c r="FM438" s="31" t="str">
        <f t="shared" si="498"/>
        <v/>
      </c>
      <c r="FQ438" s="26" t="s">
        <v>350</v>
      </c>
      <c r="FR438" s="39" t="str">
        <f t="shared" ca="1" si="499"/>
        <v>GNB</v>
      </c>
      <c r="GO438" t="str">
        <f t="shared" ca="1" si="500"/>
        <v/>
      </c>
      <c r="GP438" t="str">
        <f t="shared" si="501"/>
        <v/>
      </c>
      <c r="GS438" t="str">
        <f t="shared" ca="1" si="502"/>
        <v/>
      </c>
      <c r="GY438" t="str">
        <f t="shared" ca="1" si="503"/>
        <v/>
      </c>
      <c r="GZ438" t="str">
        <f t="shared" si="504"/>
        <v/>
      </c>
      <c r="HF438" t="str">
        <f t="shared" ca="1" si="505"/>
        <v/>
      </c>
      <c r="HG438" s="31" t="str">
        <f t="shared" si="506"/>
        <v/>
      </c>
      <c r="HM438" t="str">
        <f t="shared" ca="1" si="507"/>
        <v/>
      </c>
      <c r="HN438" t="str">
        <f t="shared" si="508"/>
        <v/>
      </c>
      <c r="HT438" t="str">
        <f t="shared" ca="1" si="509"/>
        <v/>
      </c>
      <c r="HU438" t="str">
        <f t="shared" si="510"/>
        <v/>
      </c>
      <c r="IA438" s="37" t="str">
        <f t="shared" ca="1" si="511"/>
        <v/>
      </c>
      <c r="IB438" t="str">
        <f t="shared" si="512"/>
        <v/>
      </c>
      <c r="IH438" s="37" t="str">
        <f t="shared" ca="1" si="513"/>
        <v/>
      </c>
      <c r="II438" t="str">
        <f t="shared" si="514"/>
        <v/>
      </c>
      <c r="JT438" s="26" t="str">
        <f t="shared" si="515"/>
        <v/>
      </c>
      <c r="JV438" t="str">
        <f t="shared" si="516"/>
        <v/>
      </c>
      <c r="KK438" t="str">
        <f t="shared" si="517"/>
        <v/>
      </c>
      <c r="KM438" s="31" t="str">
        <f t="shared" si="518"/>
        <v/>
      </c>
      <c r="KP438" s="38" t="str">
        <f t="shared" si="519"/>
        <v/>
      </c>
      <c r="KX438" t="str">
        <f t="shared" si="520"/>
        <v/>
      </c>
      <c r="KY438" t="str">
        <f t="shared" si="521"/>
        <v/>
      </c>
      <c r="LB438" t="str">
        <f t="shared" si="522"/>
        <v/>
      </c>
      <c r="LD438" t="str">
        <f t="shared" si="523"/>
        <v/>
      </c>
      <c r="LE438" t="str">
        <f t="shared" si="524"/>
        <v/>
      </c>
      <c r="LO438" t="str">
        <f t="shared" si="525"/>
        <v/>
      </c>
    </row>
    <row r="439" spans="1:327" ht="16" x14ac:dyDescent="0.2">
      <c r="A439" t="e">
        <f t="shared" ca="1" si="451"/>
        <v>#N/A</v>
      </c>
      <c r="E439" s="27" t="str">
        <f t="shared" ca="1" si="452"/>
        <v>Mar</v>
      </c>
      <c r="F439" s="27" t="str">
        <f t="shared" ca="1" si="453"/>
        <v>Jun</v>
      </c>
      <c r="G439" s="28" t="str">
        <f t="shared" ca="1" si="454"/>
        <v/>
      </c>
      <c r="H439" t="str">
        <f t="shared" si="455"/>
        <v/>
      </c>
      <c r="I439" s="26">
        <f t="shared" ca="1" si="456"/>
        <v>34</v>
      </c>
      <c r="L439" s="31" t="str">
        <f t="shared" si="457"/>
        <v/>
      </c>
      <c r="O439" s="26">
        <f t="shared" ca="1" si="458"/>
        <v>31</v>
      </c>
      <c r="P439" s="26" t="str">
        <f t="shared" ca="1" si="459"/>
        <v>Yes</v>
      </c>
      <c r="Q439" s="26" t="str">
        <f t="shared" ca="1" si="459"/>
        <v>Yes</v>
      </c>
      <c r="R439" s="26" t="str">
        <f t="shared" ca="1" si="459"/>
        <v>No</v>
      </c>
      <c r="S439" s="26" t="str">
        <f t="shared" ca="1" si="460"/>
        <v>Eskimo</v>
      </c>
      <c r="T439" s="26" t="str">
        <f t="shared" ca="1" si="461"/>
        <v>No</v>
      </c>
      <c r="U439" s="26">
        <f t="shared" ca="1" si="462"/>
        <v>3995</v>
      </c>
      <c r="X439" s="26" t="str">
        <f t="shared" ca="1" si="463"/>
        <v>Yes</v>
      </c>
      <c r="Y439" s="26" t="str">
        <f t="shared" ca="1" si="463"/>
        <v>Yes</v>
      </c>
      <c r="Z439" s="26" t="str">
        <f t="shared" ca="1" si="463"/>
        <v>Yes</v>
      </c>
      <c r="AA439" s="26" t="str">
        <f t="shared" ca="1" si="463"/>
        <v>Yes</v>
      </c>
      <c r="AB439" s="26" t="str">
        <f t="shared" ca="1" si="464"/>
        <v>No</v>
      </c>
      <c r="AG439" s="26" t="str">
        <f t="shared" ca="1" si="465"/>
        <v>Yes</v>
      </c>
      <c r="AH439" s="26" t="str">
        <f t="shared" ca="1" si="465"/>
        <v>No</v>
      </c>
      <c r="AI439" s="26" t="str">
        <f t="shared" ca="1" si="465"/>
        <v>No</v>
      </c>
      <c r="AJ439" s="26" t="str">
        <f t="shared" ca="1" si="465"/>
        <v>No</v>
      </c>
      <c r="AK439" s="26" t="str">
        <f t="shared" ca="1" si="466"/>
        <v>Yes</v>
      </c>
      <c r="AL439" s="26" t="str">
        <f t="shared" ca="1" si="466"/>
        <v>No</v>
      </c>
      <c r="AM439" s="26">
        <f t="shared" ca="1" si="467"/>
        <v>5</v>
      </c>
      <c r="AN439" s="26">
        <f t="shared" ca="1" si="468"/>
        <v>1</v>
      </c>
      <c r="AT439" t="str">
        <f t="shared" ca="1" si="469"/>
        <v>Male</v>
      </c>
      <c r="AU439">
        <f t="shared" ca="1" si="470"/>
        <v>954</v>
      </c>
      <c r="AV439">
        <f t="shared" ca="1" si="471"/>
        <v>-3</v>
      </c>
      <c r="AW439">
        <f t="shared" ca="1" si="472"/>
        <v>37</v>
      </c>
      <c r="AX439">
        <f t="shared" ca="1" si="473"/>
        <v>2</v>
      </c>
      <c r="BB439" t="str">
        <f t="shared" ca="1" si="474"/>
        <v>ELUCS</v>
      </c>
      <c r="BC439" t="str">
        <f t="shared" ca="1" si="475"/>
        <v>Yes</v>
      </c>
      <c r="BD439" t="str">
        <f t="shared" ca="1" si="475"/>
        <v>No</v>
      </c>
      <c r="BG439" t="str">
        <f t="shared" ca="1" si="476"/>
        <v>Yes</v>
      </c>
      <c r="BH439">
        <f t="shared" ca="1" si="477"/>
        <v>37</v>
      </c>
      <c r="BI439">
        <f t="shared" ca="1" si="478"/>
        <v>-3</v>
      </c>
      <c r="BJ439">
        <f t="shared" ca="1" si="479"/>
        <v>5</v>
      </c>
      <c r="BK439" t="str">
        <f t="shared" si="480"/>
        <v/>
      </c>
      <c r="BL439" s="26">
        <f t="shared" ca="1" si="481"/>
        <v>7</v>
      </c>
      <c r="BO439" s="26" t="str">
        <f t="shared" ca="1" si="482"/>
        <v>No</v>
      </c>
      <c r="CD439" s="26" t="str">
        <f t="shared" ca="1" si="483"/>
        <v>No</v>
      </c>
      <c r="CE439" s="26" t="str">
        <f t="shared" ca="1" si="484"/>
        <v>NA</v>
      </c>
      <c r="CI439" s="31" t="str">
        <f t="shared" si="485"/>
        <v/>
      </c>
      <c r="CJ439" s="26" t="str">
        <f t="shared" ca="1" si="486"/>
        <v>NA</v>
      </c>
      <c r="CK439" s="26" t="str">
        <f t="shared" ca="1" si="487"/>
        <v>NA</v>
      </c>
      <c r="DN439" s="26" t="str">
        <f t="shared" ca="1" si="488"/>
        <v>No</v>
      </c>
      <c r="DV439" t="str">
        <f t="shared" si="489"/>
        <v/>
      </c>
      <c r="DZ439" t="str">
        <f t="shared" si="490"/>
        <v/>
      </c>
      <c r="EA439" t="str">
        <f t="shared" si="491"/>
        <v/>
      </c>
      <c r="EB439" t="str">
        <f t="shared" si="492"/>
        <v/>
      </c>
      <c r="EC439" t="str">
        <f t="shared" si="493"/>
        <v/>
      </c>
      <c r="ED439" t="str">
        <f t="shared" si="494"/>
        <v/>
      </c>
      <c r="EE439" s="34" t="str">
        <f t="shared" si="495"/>
        <v/>
      </c>
      <c r="ER439" s="32" t="str">
        <f t="shared" si="496"/>
        <v/>
      </c>
      <c r="FA439" s="31" t="str">
        <f t="shared" si="497"/>
        <v/>
      </c>
      <c r="FM439" s="31" t="str">
        <f t="shared" si="498"/>
        <v/>
      </c>
      <c r="FQ439" s="26" t="s">
        <v>349</v>
      </c>
      <c r="FR439" s="39" t="str">
        <f t="shared" ca="1" si="499"/>
        <v>NA</v>
      </c>
      <c r="GO439" t="str">
        <f t="shared" ca="1" si="500"/>
        <v/>
      </c>
      <c r="GP439" t="str">
        <f t="shared" si="501"/>
        <v/>
      </c>
      <c r="GS439" t="str">
        <f t="shared" ca="1" si="502"/>
        <v/>
      </c>
      <c r="GY439" t="str">
        <f t="shared" ca="1" si="503"/>
        <v/>
      </c>
      <c r="GZ439" t="str">
        <f t="shared" si="504"/>
        <v/>
      </c>
      <c r="HF439" t="str">
        <f t="shared" ca="1" si="505"/>
        <v/>
      </c>
      <c r="HG439" s="31" t="str">
        <f t="shared" si="506"/>
        <v/>
      </c>
      <c r="HM439" t="str">
        <f t="shared" ca="1" si="507"/>
        <v/>
      </c>
      <c r="HN439" t="str">
        <f t="shared" si="508"/>
        <v/>
      </c>
      <c r="HT439" t="str">
        <f t="shared" ca="1" si="509"/>
        <v/>
      </c>
      <c r="HU439" t="str">
        <f t="shared" si="510"/>
        <v/>
      </c>
      <c r="IA439" s="37" t="str">
        <f t="shared" ca="1" si="511"/>
        <v/>
      </c>
      <c r="IB439" t="str">
        <f t="shared" si="512"/>
        <v/>
      </c>
      <c r="IH439" s="37" t="str">
        <f t="shared" ca="1" si="513"/>
        <v/>
      </c>
      <c r="II439" t="str">
        <f t="shared" si="514"/>
        <v/>
      </c>
      <c r="JT439" s="26" t="str">
        <f t="shared" si="515"/>
        <v/>
      </c>
      <c r="JV439" t="str">
        <f t="shared" si="516"/>
        <v/>
      </c>
      <c r="KK439" t="str">
        <f t="shared" si="517"/>
        <v/>
      </c>
      <c r="KM439" s="31" t="str">
        <f t="shared" si="518"/>
        <v/>
      </c>
      <c r="KP439" s="38" t="str">
        <f t="shared" si="519"/>
        <v/>
      </c>
      <c r="KX439" t="str">
        <f t="shared" si="520"/>
        <v/>
      </c>
      <c r="KY439" t="str">
        <f t="shared" si="521"/>
        <v/>
      </c>
      <c r="LB439" t="str">
        <f t="shared" si="522"/>
        <v/>
      </c>
      <c r="LD439" t="str">
        <f t="shared" si="523"/>
        <v/>
      </c>
      <c r="LE439" t="str">
        <f t="shared" si="524"/>
        <v/>
      </c>
      <c r="LO439" t="str">
        <f t="shared" si="525"/>
        <v/>
      </c>
    </row>
    <row r="440" spans="1:327" ht="16" x14ac:dyDescent="0.2">
      <c r="A440" t="e">
        <f t="shared" ca="1" si="451"/>
        <v>#N/A</v>
      </c>
      <c r="E440" s="27" t="str">
        <f t="shared" ca="1" si="452"/>
        <v>May</v>
      </c>
      <c r="F440" s="27" t="str">
        <f t="shared" ca="1" si="453"/>
        <v>May</v>
      </c>
      <c r="G440" s="28" t="str">
        <f t="shared" ca="1" si="454"/>
        <v/>
      </c>
      <c r="H440" t="str">
        <f t="shared" si="455"/>
        <v/>
      </c>
      <c r="I440" s="26">
        <f t="shared" ca="1" si="456"/>
        <v>11</v>
      </c>
      <c r="L440" s="31" t="str">
        <f t="shared" si="457"/>
        <v/>
      </c>
      <c r="O440" s="26">
        <f t="shared" ca="1" si="458"/>
        <v>42</v>
      </c>
      <c r="P440" s="26" t="str">
        <f t="shared" ca="1" si="459"/>
        <v>Yes</v>
      </c>
      <c r="Q440" s="26" t="str">
        <f t="shared" ca="1" si="459"/>
        <v>Yes</v>
      </c>
      <c r="R440" s="26" t="str">
        <f t="shared" ca="1" si="459"/>
        <v>No</v>
      </c>
      <c r="S440" s="26" t="str">
        <f t="shared" ca="1" si="460"/>
        <v>Caucasian</v>
      </c>
      <c r="T440" s="26" t="str">
        <f t="shared" ca="1" si="461"/>
        <v>No</v>
      </c>
      <c r="U440" s="26">
        <f t="shared" ca="1" si="462"/>
        <v>3267</v>
      </c>
      <c r="X440" s="26" t="str">
        <f t="shared" ca="1" si="463"/>
        <v>Yes</v>
      </c>
      <c r="Y440" s="26" t="str">
        <f t="shared" ca="1" si="463"/>
        <v>No</v>
      </c>
      <c r="Z440" s="26" t="str">
        <f t="shared" ca="1" si="463"/>
        <v>No</v>
      </c>
      <c r="AA440" s="26" t="str">
        <f t="shared" ca="1" si="463"/>
        <v>No</v>
      </c>
      <c r="AB440" s="26" t="str">
        <f t="shared" ca="1" si="464"/>
        <v>Yes</v>
      </c>
      <c r="AG440" s="26" t="str">
        <f t="shared" ca="1" si="465"/>
        <v>Yes</v>
      </c>
      <c r="AH440" s="26" t="str">
        <f t="shared" ca="1" si="465"/>
        <v>Yes</v>
      </c>
      <c r="AI440" s="26" t="str">
        <f t="shared" ca="1" si="465"/>
        <v>No</v>
      </c>
      <c r="AJ440" s="26" t="str">
        <f t="shared" ca="1" si="465"/>
        <v>Yes</v>
      </c>
      <c r="AK440" s="26" t="str">
        <f t="shared" ca="1" si="466"/>
        <v>No</v>
      </c>
      <c r="AL440" s="26" t="str">
        <f t="shared" ca="1" si="466"/>
        <v>No</v>
      </c>
      <c r="AM440" s="26">
        <f t="shared" ca="1" si="467"/>
        <v>7</v>
      </c>
      <c r="AN440" s="26">
        <f t="shared" ca="1" si="468"/>
        <v>3</v>
      </c>
      <c r="AT440" t="str">
        <f t="shared" ca="1" si="469"/>
        <v>Male</v>
      </c>
      <c r="AU440">
        <f t="shared" ca="1" si="470"/>
        <v>3554</v>
      </c>
      <c r="AV440">
        <f t="shared" ca="1" si="471"/>
        <v>-2</v>
      </c>
      <c r="AW440">
        <f t="shared" ca="1" si="472"/>
        <v>33</v>
      </c>
      <c r="AX440">
        <f t="shared" ca="1" si="473"/>
        <v>6</v>
      </c>
      <c r="BB440" t="str">
        <f t="shared" ca="1" si="474"/>
        <v>INSTRUMENTAL</v>
      </c>
      <c r="BC440" t="str">
        <f t="shared" ca="1" si="475"/>
        <v>No</v>
      </c>
      <c r="BD440" t="str">
        <f t="shared" ca="1" si="475"/>
        <v>No</v>
      </c>
      <c r="BG440" t="str">
        <f t="shared" ca="1" si="476"/>
        <v>Yes</v>
      </c>
      <c r="BH440">
        <f t="shared" ca="1" si="477"/>
        <v>38</v>
      </c>
      <c r="BI440">
        <f t="shared" ca="1" si="478"/>
        <v>-9</v>
      </c>
      <c r="BJ440">
        <f t="shared" ca="1" si="479"/>
        <v>18</v>
      </c>
      <c r="BK440" t="str">
        <f t="shared" si="480"/>
        <v/>
      </c>
      <c r="BL440" s="26">
        <f t="shared" ca="1" si="481"/>
        <v>20</v>
      </c>
      <c r="BO440" s="26" t="str">
        <f t="shared" ca="1" si="482"/>
        <v>Yes</v>
      </c>
      <c r="CD440" s="26" t="str">
        <f t="shared" ca="1" si="483"/>
        <v>Yes</v>
      </c>
      <c r="CE440" s="26" t="str">
        <f t="shared" ca="1" si="484"/>
        <v>MIST</v>
      </c>
      <c r="CI440" s="31" t="str">
        <f t="shared" si="485"/>
        <v/>
      </c>
      <c r="CJ440" s="26" t="str">
        <f t="shared" ca="1" si="486"/>
        <v>BS</v>
      </c>
      <c r="CK440" s="26" t="str">
        <f t="shared" ca="1" si="487"/>
        <v>NA</v>
      </c>
      <c r="DN440" s="26" t="str">
        <f t="shared" ca="1" si="488"/>
        <v>Yes</v>
      </c>
      <c r="DV440" t="str">
        <f t="shared" si="489"/>
        <v/>
      </c>
      <c r="DZ440" t="str">
        <f t="shared" si="490"/>
        <v/>
      </c>
      <c r="EA440" t="str">
        <f t="shared" si="491"/>
        <v/>
      </c>
      <c r="EB440" t="str">
        <f t="shared" si="492"/>
        <v/>
      </c>
      <c r="EC440" t="str">
        <f t="shared" si="493"/>
        <v/>
      </c>
      <c r="ED440" t="str">
        <f t="shared" si="494"/>
        <v/>
      </c>
      <c r="EE440" s="34" t="str">
        <f t="shared" si="495"/>
        <v/>
      </c>
      <c r="ER440" s="32" t="str">
        <f t="shared" si="496"/>
        <v/>
      </c>
      <c r="FA440" s="31" t="str">
        <f t="shared" si="497"/>
        <v/>
      </c>
      <c r="FM440" s="31" t="str">
        <f t="shared" si="498"/>
        <v/>
      </c>
      <c r="FQ440" s="26" t="s">
        <v>349</v>
      </c>
      <c r="FR440" s="39" t="str">
        <f t="shared" ca="1" si="499"/>
        <v>NA</v>
      </c>
      <c r="GO440" t="str">
        <f t="shared" ca="1" si="500"/>
        <v/>
      </c>
      <c r="GP440" t="str">
        <f t="shared" si="501"/>
        <v/>
      </c>
      <c r="GS440" t="str">
        <f t="shared" ca="1" si="502"/>
        <v/>
      </c>
      <c r="GY440" t="str">
        <f t="shared" ca="1" si="503"/>
        <v/>
      </c>
      <c r="GZ440" t="str">
        <f t="shared" si="504"/>
        <v/>
      </c>
      <c r="HF440" t="str">
        <f t="shared" ca="1" si="505"/>
        <v/>
      </c>
      <c r="HG440" s="31" t="str">
        <f t="shared" si="506"/>
        <v/>
      </c>
      <c r="HM440" t="str">
        <f t="shared" ca="1" si="507"/>
        <v/>
      </c>
      <c r="HN440" t="str">
        <f t="shared" si="508"/>
        <v/>
      </c>
      <c r="HT440" t="str">
        <f t="shared" ca="1" si="509"/>
        <v/>
      </c>
      <c r="HU440" t="str">
        <f t="shared" si="510"/>
        <v/>
      </c>
      <c r="IA440" s="37" t="str">
        <f t="shared" ca="1" si="511"/>
        <v/>
      </c>
      <c r="IB440" t="str">
        <f t="shared" si="512"/>
        <v/>
      </c>
      <c r="IH440" s="37" t="str">
        <f t="shared" ca="1" si="513"/>
        <v/>
      </c>
      <c r="II440" t="str">
        <f t="shared" si="514"/>
        <v/>
      </c>
      <c r="JT440" s="26" t="str">
        <f t="shared" si="515"/>
        <v/>
      </c>
      <c r="JV440" t="str">
        <f t="shared" si="516"/>
        <v/>
      </c>
      <c r="KK440" t="str">
        <f t="shared" si="517"/>
        <v/>
      </c>
      <c r="KM440" s="31" t="str">
        <f t="shared" si="518"/>
        <v/>
      </c>
      <c r="KP440" s="38" t="str">
        <f t="shared" si="519"/>
        <v/>
      </c>
      <c r="KX440" t="str">
        <f t="shared" si="520"/>
        <v/>
      </c>
      <c r="KY440" t="str">
        <f t="shared" si="521"/>
        <v/>
      </c>
      <c r="LB440" t="str">
        <f t="shared" si="522"/>
        <v/>
      </c>
      <c r="LD440" t="str">
        <f t="shared" si="523"/>
        <v/>
      </c>
      <c r="LE440" t="str">
        <f t="shared" si="524"/>
        <v/>
      </c>
      <c r="LO440" t="str">
        <f t="shared" si="525"/>
        <v/>
      </c>
    </row>
    <row r="441" spans="1:327" ht="16" x14ac:dyDescent="0.2">
      <c r="A441" t="e">
        <f t="shared" ca="1" si="451"/>
        <v>#N/A</v>
      </c>
      <c r="E441" s="27" t="str">
        <f t="shared" ca="1" si="452"/>
        <v>Nov</v>
      </c>
      <c r="F441" s="27" t="str">
        <f t="shared" ca="1" si="453"/>
        <v>Oct</v>
      </c>
      <c r="G441" s="28" t="str">
        <f t="shared" ca="1" si="454"/>
        <v/>
      </c>
      <c r="H441" t="str">
        <f t="shared" si="455"/>
        <v/>
      </c>
      <c r="I441" s="26">
        <f t="shared" ca="1" si="456"/>
        <v>12</v>
      </c>
      <c r="L441" s="31" t="str">
        <f t="shared" si="457"/>
        <v/>
      </c>
      <c r="O441" s="26">
        <f t="shared" ca="1" si="458"/>
        <v>34</v>
      </c>
      <c r="P441" s="26" t="str">
        <f t="shared" ca="1" si="459"/>
        <v>No</v>
      </c>
      <c r="Q441" s="26" t="str">
        <f t="shared" ca="1" si="459"/>
        <v>Yes</v>
      </c>
      <c r="R441" s="26" t="str">
        <f t="shared" ca="1" si="459"/>
        <v>No</v>
      </c>
      <c r="S441" s="26" t="str">
        <f t="shared" ca="1" si="460"/>
        <v>African</v>
      </c>
      <c r="T441" s="26" t="str">
        <f t="shared" ca="1" si="461"/>
        <v>Yes</v>
      </c>
      <c r="U441" s="26">
        <f t="shared" ca="1" si="462"/>
        <v>3144</v>
      </c>
      <c r="X441" s="26" t="str">
        <f t="shared" ca="1" si="463"/>
        <v>No</v>
      </c>
      <c r="Y441" s="26" t="str">
        <f t="shared" ca="1" si="463"/>
        <v>Yes</v>
      </c>
      <c r="Z441" s="26" t="str">
        <f t="shared" ca="1" si="463"/>
        <v>No</v>
      </c>
      <c r="AA441" s="26" t="str">
        <f t="shared" ca="1" si="463"/>
        <v>Yes</v>
      </c>
      <c r="AB441" s="26" t="str">
        <f t="shared" ca="1" si="464"/>
        <v>Yes</v>
      </c>
      <c r="AG441" s="26" t="str">
        <f t="shared" ca="1" si="465"/>
        <v>No</v>
      </c>
      <c r="AH441" s="26" t="str">
        <f t="shared" ca="1" si="465"/>
        <v>No</v>
      </c>
      <c r="AI441" s="26" t="str">
        <f t="shared" ca="1" si="465"/>
        <v>No</v>
      </c>
      <c r="AJ441" s="26" t="str">
        <f t="shared" ca="1" si="465"/>
        <v>Yes</v>
      </c>
      <c r="AK441" s="26" t="str">
        <f t="shared" ca="1" si="466"/>
        <v>Yes</v>
      </c>
      <c r="AL441" s="26" t="str">
        <f t="shared" ca="1" si="466"/>
        <v>Yes</v>
      </c>
      <c r="AM441" s="26">
        <f t="shared" ca="1" si="467"/>
        <v>1</v>
      </c>
      <c r="AN441" s="26">
        <f t="shared" ca="1" si="468"/>
        <v>3</v>
      </c>
      <c r="AT441" t="str">
        <f t="shared" ca="1" si="469"/>
        <v>Male</v>
      </c>
      <c r="AU441">
        <f t="shared" ca="1" si="470"/>
        <v>1685</v>
      </c>
      <c r="AV441">
        <f t="shared" ca="1" si="471"/>
        <v>3</v>
      </c>
      <c r="AW441">
        <f t="shared" ca="1" si="472"/>
        <v>32</v>
      </c>
      <c r="AX441">
        <f t="shared" ca="1" si="473"/>
        <v>2</v>
      </c>
      <c r="BB441" t="str">
        <f t="shared" ca="1" si="474"/>
        <v>INSTRUMENTAL</v>
      </c>
      <c r="BC441" t="str">
        <f t="shared" ca="1" si="475"/>
        <v>No</v>
      </c>
      <c r="BD441" t="str">
        <f t="shared" ca="1" si="475"/>
        <v>No</v>
      </c>
      <c r="BG441" t="str">
        <f t="shared" ca="1" si="476"/>
        <v>Yes</v>
      </c>
      <c r="BH441">
        <f t="shared" ca="1" si="477"/>
        <v>38</v>
      </c>
      <c r="BI441">
        <f t="shared" ca="1" si="478"/>
        <v>-5</v>
      </c>
      <c r="BJ441">
        <f t="shared" ca="1" si="479"/>
        <v>10</v>
      </c>
      <c r="BK441" t="str">
        <f t="shared" si="480"/>
        <v/>
      </c>
      <c r="BL441" s="26">
        <f t="shared" ca="1" si="481"/>
        <v>12</v>
      </c>
      <c r="BO441" s="26" t="str">
        <f t="shared" ca="1" si="482"/>
        <v>Yes</v>
      </c>
      <c r="CD441" s="26" t="str">
        <f t="shared" ca="1" si="483"/>
        <v>Yes</v>
      </c>
      <c r="CE441" s="26" t="str">
        <f t="shared" ca="1" si="484"/>
        <v>LMA</v>
      </c>
      <c r="CI441" s="31" t="str">
        <f t="shared" si="485"/>
        <v/>
      </c>
      <c r="CJ441" s="26" t="str">
        <f t="shared" ca="1" si="486"/>
        <v>BS</v>
      </c>
      <c r="CK441" s="26" t="str">
        <f t="shared" ca="1" si="487"/>
        <v>NA</v>
      </c>
      <c r="DN441" s="26" t="str">
        <f t="shared" ca="1" si="488"/>
        <v>Yes</v>
      </c>
      <c r="DV441" t="str">
        <f t="shared" si="489"/>
        <v/>
      </c>
      <c r="DZ441" t="str">
        <f t="shared" si="490"/>
        <v/>
      </c>
      <c r="EA441" t="str">
        <f t="shared" si="491"/>
        <v/>
      </c>
      <c r="EB441" t="str">
        <f t="shared" si="492"/>
        <v/>
      </c>
      <c r="EC441" t="str">
        <f t="shared" si="493"/>
        <v/>
      </c>
      <c r="ED441" t="str">
        <f t="shared" si="494"/>
        <v/>
      </c>
      <c r="EE441" s="34" t="str">
        <f t="shared" si="495"/>
        <v/>
      </c>
      <c r="ER441" s="32" t="str">
        <f t="shared" si="496"/>
        <v/>
      </c>
      <c r="FA441" s="31" t="str">
        <f t="shared" si="497"/>
        <v/>
      </c>
      <c r="FM441" s="31" t="str">
        <f t="shared" si="498"/>
        <v/>
      </c>
      <c r="FQ441" s="26" t="s">
        <v>349</v>
      </c>
      <c r="FR441" s="39" t="str">
        <f t="shared" ca="1" si="499"/>
        <v>NA</v>
      </c>
      <c r="GO441" t="str">
        <f t="shared" ca="1" si="500"/>
        <v/>
      </c>
      <c r="GP441" t="str">
        <f t="shared" si="501"/>
        <v/>
      </c>
      <c r="GS441" t="str">
        <f t="shared" ca="1" si="502"/>
        <v/>
      </c>
      <c r="GY441" t="str">
        <f t="shared" ca="1" si="503"/>
        <v/>
      </c>
      <c r="GZ441" t="str">
        <f t="shared" si="504"/>
        <v/>
      </c>
      <c r="HF441" t="str">
        <f t="shared" ca="1" si="505"/>
        <v/>
      </c>
      <c r="HG441" s="31" t="str">
        <f t="shared" si="506"/>
        <v/>
      </c>
      <c r="HM441" t="str">
        <f t="shared" ca="1" si="507"/>
        <v/>
      </c>
      <c r="HN441" t="str">
        <f t="shared" si="508"/>
        <v/>
      </c>
      <c r="HT441" t="str">
        <f t="shared" ca="1" si="509"/>
        <v/>
      </c>
      <c r="HU441" t="str">
        <f t="shared" si="510"/>
        <v/>
      </c>
      <c r="IA441" s="37" t="str">
        <f t="shared" ca="1" si="511"/>
        <v/>
      </c>
      <c r="IB441" t="str">
        <f t="shared" si="512"/>
        <v/>
      </c>
      <c r="IH441" s="37" t="str">
        <f t="shared" ca="1" si="513"/>
        <v/>
      </c>
      <c r="II441" t="str">
        <f t="shared" si="514"/>
        <v/>
      </c>
      <c r="JT441" s="26" t="str">
        <f t="shared" si="515"/>
        <v/>
      </c>
      <c r="JV441" t="str">
        <f t="shared" si="516"/>
        <v/>
      </c>
      <c r="KK441" t="str">
        <f t="shared" si="517"/>
        <v/>
      </c>
      <c r="KM441" s="31" t="str">
        <f t="shared" si="518"/>
        <v/>
      </c>
      <c r="KP441" s="38" t="str">
        <f t="shared" si="519"/>
        <v/>
      </c>
      <c r="KX441" t="str">
        <f t="shared" si="520"/>
        <v/>
      </c>
      <c r="KY441" t="str">
        <f t="shared" si="521"/>
        <v/>
      </c>
      <c r="LB441" t="str">
        <f t="shared" si="522"/>
        <v/>
      </c>
      <c r="LD441" t="str">
        <f t="shared" si="523"/>
        <v/>
      </c>
      <c r="LE441" t="str">
        <f t="shared" si="524"/>
        <v/>
      </c>
      <c r="LO441" t="str">
        <f t="shared" si="525"/>
        <v/>
      </c>
    </row>
    <row r="442" spans="1:327" ht="16" x14ac:dyDescent="0.2">
      <c r="A442" t="e">
        <f t="shared" ca="1" si="451"/>
        <v>#N/A</v>
      </c>
      <c r="E442" s="27" t="str">
        <f t="shared" ca="1" si="452"/>
        <v>Jan</v>
      </c>
      <c r="F442" s="27" t="str">
        <f t="shared" ca="1" si="453"/>
        <v>Sep</v>
      </c>
      <c r="G442" s="28" t="str">
        <f t="shared" ca="1" si="454"/>
        <v/>
      </c>
      <c r="H442" t="str">
        <f t="shared" si="455"/>
        <v/>
      </c>
      <c r="I442" s="26">
        <f t="shared" ca="1" si="456"/>
        <v>17</v>
      </c>
      <c r="L442" s="31" t="str">
        <f t="shared" si="457"/>
        <v/>
      </c>
      <c r="O442" s="26">
        <f t="shared" ca="1" si="458"/>
        <v>49</v>
      </c>
      <c r="P442" s="26" t="str">
        <f t="shared" ca="1" si="459"/>
        <v>Yes</v>
      </c>
      <c r="Q442" s="26" t="str">
        <f t="shared" ca="1" si="459"/>
        <v>Yes</v>
      </c>
      <c r="R442" s="26" t="str">
        <f t="shared" ca="1" si="459"/>
        <v>Yes</v>
      </c>
      <c r="S442" s="26" t="str">
        <f t="shared" ca="1" si="460"/>
        <v>African</v>
      </c>
      <c r="T442" s="26" t="str">
        <f t="shared" ca="1" si="461"/>
        <v>Yes</v>
      </c>
      <c r="U442" s="26">
        <f t="shared" ca="1" si="462"/>
        <v>3854</v>
      </c>
      <c r="X442" s="26" t="str">
        <f t="shared" ca="1" si="463"/>
        <v>Yes</v>
      </c>
      <c r="Y442" s="26" t="str">
        <f t="shared" ca="1" si="463"/>
        <v>No</v>
      </c>
      <c r="Z442" s="26" t="str">
        <f t="shared" ca="1" si="463"/>
        <v>Yes</v>
      </c>
      <c r="AA442" s="26" t="str">
        <f t="shared" ca="1" si="463"/>
        <v>No</v>
      </c>
      <c r="AB442" s="26" t="str">
        <f t="shared" ca="1" si="464"/>
        <v>Yes</v>
      </c>
      <c r="AG442" s="26" t="str">
        <f t="shared" ca="1" si="465"/>
        <v>Yes</v>
      </c>
      <c r="AH442" s="26" t="str">
        <f t="shared" ca="1" si="465"/>
        <v>Yes</v>
      </c>
      <c r="AI442" s="26" t="str">
        <f t="shared" ca="1" si="465"/>
        <v>No</v>
      </c>
      <c r="AJ442" s="26" t="str">
        <f t="shared" ca="1" si="465"/>
        <v>Yes</v>
      </c>
      <c r="AK442" s="26" t="str">
        <f t="shared" ca="1" si="466"/>
        <v>Yes</v>
      </c>
      <c r="AL442" s="26" t="str">
        <f t="shared" ca="1" si="466"/>
        <v>No</v>
      </c>
      <c r="AM442" s="26">
        <f t="shared" ca="1" si="467"/>
        <v>9</v>
      </c>
      <c r="AN442" s="26">
        <f t="shared" ca="1" si="468"/>
        <v>2</v>
      </c>
      <c r="AT442" t="str">
        <f t="shared" ca="1" si="469"/>
        <v>Female</v>
      </c>
      <c r="AU442">
        <f t="shared" ca="1" si="470"/>
        <v>3699</v>
      </c>
      <c r="AV442">
        <f t="shared" ca="1" si="471"/>
        <v>-3</v>
      </c>
      <c r="AW442">
        <f t="shared" ca="1" si="472"/>
        <v>39</v>
      </c>
      <c r="AX442">
        <f t="shared" ca="1" si="473"/>
        <v>6</v>
      </c>
      <c r="BB442" t="str">
        <f t="shared" ca="1" si="474"/>
        <v>EMLUCS</v>
      </c>
      <c r="BC442" t="str">
        <f t="shared" ca="1" si="475"/>
        <v>No</v>
      </c>
      <c r="BD442" t="str">
        <f t="shared" ca="1" si="475"/>
        <v>No</v>
      </c>
      <c r="BG442" t="str">
        <f t="shared" ca="1" si="476"/>
        <v>Yes</v>
      </c>
      <c r="BH442">
        <f t="shared" ca="1" si="477"/>
        <v>35</v>
      </c>
      <c r="BI442">
        <f t="shared" ca="1" si="478"/>
        <v>-16</v>
      </c>
      <c r="BJ442">
        <f t="shared" ca="1" si="479"/>
        <v>8</v>
      </c>
      <c r="BK442" t="str">
        <f t="shared" si="480"/>
        <v/>
      </c>
      <c r="BL442" s="26">
        <f t="shared" ca="1" si="481"/>
        <v>10</v>
      </c>
      <c r="BO442" s="26" t="str">
        <f t="shared" ca="1" si="482"/>
        <v>No</v>
      </c>
      <c r="CD442" s="26" t="str">
        <f t="shared" ca="1" si="483"/>
        <v>No</v>
      </c>
      <c r="CE442" s="26" t="str">
        <f t="shared" ca="1" si="484"/>
        <v>NA</v>
      </c>
      <c r="CI442" s="31" t="str">
        <f t="shared" si="485"/>
        <v/>
      </c>
      <c r="CJ442" s="26" t="str">
        <f t="shared" ca="1" si="486"/>
        <v>NA</v>
      </c>
      <c r="CK442" s="26" t="str">
        <f t="shared" ca="1" si="487"/>
        <v>NA</v>
      </c>
      <c r="DN442" s="26" t="str">
        <f t="shared" ca="1" si="488"/>
        <v>No</v>
      </c>
      <c r="DV442" t="str">
        <f t="shared" si="489"/>
        <v/>
      </c>
      <c r="DZ442" t="str">
        <f t="shared" si="490"/>
        <v/>
      </c>
      <c r="EA442" t="str">
        <f t="shared" si="491"/>
        <v/>
      </c>
      <c r="EB442" t="str">
        <f t="shared" si="492"/>
        <v/>
      </c>
      <c r="EC442" t="str">
        <f t="shared" si="493"/>
        <v/>
      </c>
      <c r="ED442" t="str">
        <f t="shared" si="494"/>
        <v/>
      </c>
      <c r="EE442" s="34" t="str">
        <f t="shared" si="495"/>
        <v/>
      </c>
      <c r="ER442" s="32" t="str">
        <f t="shared" si="496"/>
        <v/>
      </c>
      <c r="FA442" s="31" t="str">
        <f t="shared" si="497"/>
        <v/>
      </c>
      <c r="FM442" s="31" t="str">
        <f t="shared" si="498"/>
        <v/>
      </c>
      <c r="FQ442" s="26" t="s">
        <v>350</v>
      </c>
      <c r="FR442" s="39" t="str">
        <f t="shared" ca="1" si="499"/>
        <v>GNB</v>
      </c>
      <c r="GO442" t="str">
        <f t="shared" ca="1" si="500"/>
        <v/>
      </c>
      <c r="GP442" t="str">
        <f t="shared" si="501"/>
        <v/>
      </c>
      <c r="GS442" t="str">
        <f t="shared" ca="1" si="502"/>
        <v/>
      </c>
      <c r="GY442" t="str">
        <f t="shared" ca="1" si="503"/>
        <v/>
      </c>
      <c r="GZ442" t="str">
        <f t="shared" si="504"/>
        <v/>
      </c>
      <c r="HF442" t="str">
        <f t="shared" ca="1" si="505"/>
        <v/>
      </c>
      <c r="HG442" s="31" t="str">
        <f t="shared" si="506"/>
        <v/>
      </c>
      <c r="HM442" t="str">
        <f t="shared" ca="1" si="507"/>
        <v/>
      </c>
      <c r="HN442" t="str">
        <f t="shared" si="508"/>
        <v/>
      </c>
      <c r="HT442" t="str">
        <f t="shared" ca="1" si="509"/>
        <v/>
      </c>
      <c r="HU442" t="str">
        <f t="shared" si="510"/>
        <v/>
      </c>
      <c r="IA442" s="37" t="str">
        <f t="shared" ca="1" si="511"/>
        <v/>
      </c>
      <c r="IB442" t="str">
        <f t="shared" si="512"/>
        <v/>
      </c>
      <c r="IH442" s="37" t="str">
        <f t="shared" ca="1" si="513"/>
        <v/>
      </c>
      <c r="II442" t="str">
        <f t="shared" si="514"/>
        <v/>
      </c>
      <c r="JT442" s="26" t="str">
        <f t="shared" si="515"/>
        <v/>
      </c>
      <c r="JV442" t="str">
        <f t="shared" si="516"/>
        <v/>
      </c>
      <c r="KK442" t="str">
        <f t="shared" si="517"/>
        <v/>
      </c>
      <c r="KM442" s="31" t="str">
        <f t="shared" si="518"/>
        <v/>
      </c>
      <c r="KP442" s="38" t="str">
        <f t="shared" si="519"/>
        <v/>
      </c>
      <c r="KX442" t="str">
        <f t="shared" si="520"/>
        <v/>
      </c>
      <c r="KY442" t="str">
        <f t="shared" si="521"/>
        <v/>
      </c>
      <c r="LB442" t="str">
        <f t="shared" si="522"/>
        <v/>
      </c>
      <c r="LD442" t="str">
        <f t="shared" si="523"/>
        <v/>
      </c>
      <c r="LE442" t="str">
        <f t="shared" si="524"/>
        <v/>
      </c>
      <c r="LO442" t="str">
        <f t="shared" si="525"/>
        <v/>
      </c>
    </row>
    <row r="443" spans="1:327" ht="16" x14ac:dyDescent="0.2">
      <c r="A443" t="e">
        <f t="shared" ca="1" si="451"/>
        <v>#N/A</v>
      </c>
      <c r="E443" s="27" t="str">
        <f t="shared" ca="1" si="452"/>
        <v>Apr</v>
      </c>
      <c r="F443" s="27" t="str">
        <f t="shared" ca="1" si="453"/>
        <v>Mar</v>
      </c>
      <c r="G443" s="28" t="str">
        <f t="shared" ca="1" si="454"/>
        <v/>
      </c>
      <c r="H443" t="str">
        <f t="shared" si="455"/>
        <v/>
      </c>
      <c r="I443" s="26">
        <f t="shared" ca="1" si="456"/>
        <v>45</v>
      </c>
      <c r="L443" s="31" t="str">
        <f t="shared" si="457"/>
        <v/>
      </c>
      <c r="O443" s="26">
        <f t="shared" ca="1" si="458"/>
        <v>45</v>
      </c>
      <c r="P443" s="26" t="str">
        <f t="shared" ca="1" si="459"/>
        <v>No</v>
      </c>
      <c r="Q443" s="26" t="str">
        <f t="shared" ca="1" si="459"/>
        <v>No</v>
      </c>
      <c r="R443" s="26" t="str">
        <f t="shared" ca="1" si="459"/>
        <v>No</v>
      </c>
      <c r="S443" s="26" t="str">
        <f t="shared" ca="1" si="460"/>
        <v>Caucasian</v>
      </c>
      <c r="T443" s="26" t="str">
        <f t="shared" ca="1" si="461"/>
        <v>Yes</v>
      </c>
      <c r="U443" s="26">
        <f t="shared" ca="1" si="462"/>
        <v>3473</v>
      </c>
      <c r="X443" s="26" t="str">
        <f t="shared" ca="1" si="463"/>
        <v>No</v>
      </c>
      <c r="Y443" s="26" t="str">
        <f t="shared" ca="1" si="463"/>
        <v>No</v>
      </c>
      <c r="Z443" s="26" t="str">
        <f t="shared" ca="1" si="463"/>
        <v>Yes</v>
      </c>
      <c r="AA443" s="26" t="str">
        <f t="shared" ca="1" si="463"/>
        <v>No</v>
      </c>
      <c r="AB443" s="26" t="str">
        <f t="shared" ca="1" si="464"/>
        <v>No</v>
      </c>
      <c r="AG443" s="26" t="str">
        <f t="shared" ca="1" si="465"/>
        <v>No</v>
      </c>
      <c r="AH443" s="26" t="str">
        <f t="shared" ca="1" si="465"/>
        <v>Yes</v>
      </c>
      <c r="AI443" s="26" t="str">
        <f t="shared" ca="1" si="465"/>
        <v>Yes</v>
      </c>
      <c r="AJ443" s="26" t="str">
        <f t="shared" ca="1" si="465"/>
        <v>Yes</v>
      </c>
      <c r="AK443" s="26" t="str">
        <f t="shared" ca="1" si="466"/>
        <v>Yes</v>
      </c>
      <c r="AL443" s="26" t="str">
        <f t="shared" ca="1" si="466"/>
        <v>No</v>
      </c>
      <c r="AM443" s="26">
        <f t="shared" ca="1" si="467"/>
        <v>2</v>
      </c>
      <c r="AN443" s="26">
        <f t="shared" ca="1" si="468"/>
        <v>1</v>
      </c>
      <c r="AT443" t="str">
        <f t="shared" ca="1" si="469"/>
        <v>Male</v>
      </c>
      <c r="AU443">
        <f t="shared" ca="1" si="470"/>
        <v>2599</v>
      </c>
      <c r="AV443">
        <f t="shared" ca="1" si="471"/>
        <v>2</v>
      </c>
      <c r="AW443">
        <f t="shared" ca="1" si="472"/>
        <v>35</v>
      </c>
      <c r="AX443">
        <f t="shared" ca="1" si="473"/>
        <v>3</v>
      </c>
      <c r="BB443" t="str">
        <f t="shared" ca="1" si="474"/>
        <v>EMLUCS</v>
      </c>
      <c r="BC443" t="str">
        <f t="shared" ca="1" si="475"/>
        <v>No</v>
      </c>
      <c r="BD443" t="str">
        <f t="shared" ca="1" si="475"/>
        <v>No</v>
      </c>
      <c r="BG443" t="str">
        <f t="shared" ca="1" si="476"/>
        <v>Yes</v>
      </c>
      <c r="BH443">
        <f t="shared" ca="1" si="477"/>
        <v>38</v>
      </c>
      <c r="BI443">
        <f t="shared" ca="1" si="478"/>
        <v>-12</v>
      </c>
      <c r="BJ443">
        <f t="shared" ca="1" si="479"/>
        <v>5</v>
      </c>
      <c r="BK443" t="str">
        <f t="shared" si="480"/>
        <v/>
      </c>
      <c r="BL443" s="26">
        <f t="shared" ca="1" si="481"/>
        <v>7</v>
      </c>
      <c r="BO443" s="26" t="str">
        <f t="shared" ca="1" si="482"/>
        <v>No</v>
      </c>
      <c r="CD443" s="26" t="str">
        <f t="shared" ca="1" si="483"/>
        <v>No</v>
      </c>
      <c r="CE443" s="26" t="str">
        <f t="shared" ca="1" si="484"/>
        <v>NA</v>
      </c>
      <c r="CI443" s="31" t="str">
        <f t="shared" si="485"/>
        <v/>
      </c>
      <c r="CJ443" s="26" t="str">
        <f t="shared" ca="1" si="486"/>
        <v>NA</v>
      </c>
      <c r="CK443" s="26" t="str">
        <f t="shared" ca="1" si="487"/>
        <v>NA</v>
      </c>
      <c r="DN443" s="26" t="str">
        <f t="shared" ca="1" si="488"/>
        <v>No</v>
      </c>
      <c r="DV443" t="str">
        <f t="shared" si="489"/>
        <v/>
      </c>
      <c r="DZ443" t="str">
        <f t="shared" si="490"/>
        <v/>
      </c>
      <c r="EA443" t="str">
        <f t="shared" si="491"/>
        <v/>
      </c>
      <c r="EB443" t="str">
        <f t="shared" si="492"/>
        <v/>
      </c>
      <c r="EC443" t="str">
        <f t="shared" si="493"/>
        <v/>
      </c>
      <c r="ED443" t="str">
        <f t="shared" si="494"/>
        <v/>
      </c>
      <c r="EE443" s="34" t="str">
        <f t="shared" si="495"/>
        <v/>
      </c>
      <c r="ER443" s="32" t="str">
        <f t="shared" si="496"/>
        <v/>
      </c>
      <c r="FA443" s="31" t="str">
        <f t="shared" si="497"/>
        <v/>
      </c>
      <c r="FM443" s="31" t="str">
        <f t="shared" si="498"/>
        <v/>
      </c>
      <c r="FQ443" s="26" t="s">
        <v>349</v>
      </c>
      <c r="FR443" s="39" t="str">
        <f t="shared" ca="1" si="499"/>
        <v>NA</v>
      </c>
      <c r="GO443" t="str">
        <f t="shared" ca="1" si="500"/>
        <v/>
      </c>
      <c r="GP443" t="str">
        <f t="shared" si="501"/>
        <v/>
      </c>
      <c r="GS443" t="str">
        <f t="shared" ca="1" si="502"/>
        <v/>
      </c>
      <c r="GY443" t="str">
        <f t="shared" ca="1" si="503"/>
        <v/>
      </c>
      <c r="GZ443" t="str">
        <f t="shared" si="504"/>
        <v/>
      </c>
      <c r="HF443" t="str">
        <f t="shared" ca="1" si="505"/>
        <v/>
      </c>
      <c r="HG443" s="31" t="str">
        <f t="shared" si="506"/>
        <v/>
      </c>
      <c r="HM443" t="str">
        <f t="shared" ca="1" si="507"/>
        <v/>
      </c>
      <c r="HN443" t="str">
        <f t="shared" si="508"/>
        <v/>
      </c>
      <c r="HT443" t="str">
        <f t="shared" ca="1" si="509"/>
        <v/>
      </c>
      <c r="HU443" t="str">
        <f t="shared" si="510"/>
        <v/>
      </c>
      <c r="IA443" s="37" t="str">
        <f t="shared" ca="1" si="511"/>
        <v/>
      </c>
      <c r="IB443" t="str">
        <f t="shared" si="512"/>
        <v/>
      </c>
      <c r="IH443" s="37" t="str">
        <f t="shared" ca="1" si="513"/>
        <v/>
      </c>
      <c r="II443" t="str">
        <f t="shared" si="514"/>
        <v/>
      </c>
      <c r="JT443" s="26" t="str">
        <f t="shared" si="515"/>
        <v/>
      </c>
      <c r="JV443" t="str">
        <f t="shared" si="516"/>
        <v/>
      </c>
      <c r="KK443" t="str">
        <f t="shared" si="517"/>
        <v/>
      </c>
      <c r="KM443" s="31" t="str">
        <f t="shared" si="518"/>
        <v/>
      </c>
      <c r="KP443" s="38" t="str">
        <f t="shared" si="519"/>
        <v/>
      </c>
      <c r="KX443" t="str">
        <f t="shared" si="520"/>
        <v/>
      </c>
      <c r="KY443" t="str">
        <f t="shared" si="521"/>
        <v/>
      </c>
      <c r="LB443" t="str">
        <f t="shared" si="522"/>
        <v/>
      </c>
      <c r="LD443" t="str">
        <f t="shared" si="523"/>
        <v/>
      </c>
      <c r="LE443" t="str">
        <f t="shared" si="524"/>
        <v/>
      </c>
      <c r="LO443" t="str">
        <f t="shared" si="525"/>
        <v/>
      </c>
    </row>
    <row r="444" spans="1:327" ht="16" x14ac:dyDescent="0.2">
      <c r="A444" t="e">
        <f t="shared" ca="1" si="451"/>
        <v>#N/A</v>
      </c>
      <c r="E444" s="27" t="str">
        <f t="shared" ca="1" si="452"/>
        <v>Aug</v>
      </c>
      <c r="F444" s="27" t="str">
        <f t="shared" ca="1" si="453"/>
        <v>Nov</v>
      </c>
      <c r="G444" s="28" t="str">
        <f t="shared" ca="1" si="454"/>
        <v/>
      </c>
      <c r="H444" t="str">
        <f t="shared" si="455"/>
        <v/>
      </c>
      <c r="I444" s="26">
        <f t="shared" ca="1" si="456"/>
        <v>87</v>
      </c>
      <c r="L444" s="31" t="str">
        <f t="shared" si="457"/>
        <v/>
      </c>
      <c r="O444" s="26">
        <f t="shared" ca="1" si="458"/>
        <v>45</v>
      </c>
      <c r="P444" s="26" t="str">
        <f t="shared" ca="1" si="459"/>
        <v>Yes</v>
      </c>
      <c r="Q444" s="26" t="str">
        <f t="shared" ca="1" si="459"/>
        <v>No</v>
      </c>
      <c r="R444" s="26" t="str">
        <f t="shared" ca="1" si="459"/>
        <v>Yes</v>
      </c>
      <c r="S444" s="26" t="str">
        <f t="shared" ca="1" si="460"/>
        <v>Asian</v>
      </c>
      <c r="T444" s="26" t="str">
        <f t="shared" ca="1" si="461"/>
        <v>Yes</v>
      </c>
      <c r="U444" s="26">
        <f t="shared" ca="1" si="462"/>
        <v>3154</v>
      </c>
      <c r="X444" s="26" t="str">
        <f t="shared" ca="1" si="463"/>
        <v>No</v>
      </c>
      <c r="Y444" s="26" t="str">
        <f t="shared" ca="1" si="463"/>
        <v>Yes</v>
      </c>
      <c r="Z444" s="26" t="str">
        <f t="shared" ca="1" si="463"/>
        <v>No</v>
      </c>
      <c r="AA444" s="26" t="str">
        <f t="shared" ca="1" si="463"/>
        <v>No</v>
      </c>
      <c r="AB444" s="26" t="str">
        <f t="shared" ca="1" si="464"/>
        <v>Yes</v>
      </c>
      <c r="AG444" s="26" t="str">
        <f t="shared" ca="1" si="465"/>
        <v>Yes</v>
      </c>
      <c r="AH444" s="26" t="str">
        <f t="shared" ca="1" si="465"/>
        <v>Yes</v>
      </c>
      <c r="AI444" s="26" t="str">
        <f t="shared" ca="1" si="465"/>
        <v>Yes</v>
      </c>
      <c r="AJ444" s="26" t="str">
        <f t="shared" ca="1" si="465"/>
        <v>Yes</v>
      </c>
      <c r="AK444" s="26" t="str">
        <f t="shared" ca="1" si="466"/>
        <v>No</v>
      </c>
      <c r="AL444" s="26" t="str">
        <f t="shared" ca="1" si="466"/>
        <v>Yes</v>
      </c>
      <c r="AM444" s="26">
        <f t="shared" ca="1" si="467"/>
        <v>2</v>
      </c>
      <c r="AN444" s="26">
        <f t="shared" ca="1" si="468"/>
        <v>1</v>
      </c>
      <c r="AT444" t="str">
        <f t="shared" ca="1" si="469"/>
        <v>Female</v>
      </c>
      <c r="AU444">
        <f t="shared" ca="1" si="470"/>
        <v>3483</v>
      </c>
      <c r="AV444">
        <f t="shared" ca="1" si="471"/>
        <v>0</v>
      </c>
      <c r="AW444">
        <f t="shared" ca="1" si="472"/>
        <v>37</v>
      </c>
      <c r="AX444">
        <f t="shared" ca="1" si="473"/>
        <v>1</v>
      </c>
      <c r="BB444" t="str">
        <f t="shared" ca="1" si="474"/>
        <v>Vaginal</v>
      </c>
      <c r="BC444" t="str">
        <f t="shared" ca="1" si="475"/>
        <v>Yes</v>
      </c>
      <c r="BD444" t="str">
        <f t="shared" ca="1" si="475"/>
        <v>No</v>
      </c>
      <c r="BG444" t="str">
        <f t="shared" ca="1" si="476"/>
        <v>Yes</v>
      </c>
      <c r="BH444">
        <f t="shared" ca="1" si="477"/>
        <v>37</v>
      </c>
      <c r="BI444">
        <f t="shared" ca="1" si="478"/>
        <v>-1</v>
      </c>
      <c r="BJ444">
        <f t="shared" ca="1" si="479"/>
        <v>6</v>
      </c>
      <c r="BK444" t="str">
        <f t="shared" si="480"/>
        <v/>
      </c>
      <c r="BL444" s="26">
        <f t="shared" ca="1" si="481"/>
        <v>8</v>
      </c>
      <c r="BO444" s="26" t="str">
        <f t="shared" ca="1" si="482"/>
        <v>No</v>
      </c>
      <c r="CD444" s="26" t="str">
        <f t="shared" ca="1" si="483"/>
        <v>Yes</v>
      </c>
      <c r="CE444" s="26" t="str">
        <f t="shared" ca="1" si="484"/>
        <v>LMA</v>
      </c>
      <c r="CI444" s="31" t="str">
        <f t="shared" si="485"/>
        <v/>
      </c>
      <c r="CJ444" s="26" t="str">
        <f t="shared" ca="1" si="486"/>
        <v>OT</v>
      </c>
      <c r="CK444" s="26" t="str">
        <f t="shared" ca="1" si="487"/>
        <v>NA</v>
      </c>
      <c r="DN444" s="26" t="str">
        <f t="shared" ca="1" si="488"/>
        <v>No</v>
      </c>
      <c r="DV444" t="str">
        <f t="shared" si="489"/>
        <v/>
      </c>
      <c r="DZ444" t="str">
        <f t="shared" si="490"/>
        <v/>
      </c>
      <c r="EA444" t="str">
        <f t="shared" si="491"/>
        <v/>
      </c>
      <c r="EB444" t="str">
        <f t="shared" si="492"/>
        <v/>
      </c>
      <c r="EC444" t="str">
        <f t="shared" si="493"/>
        <v/>
      </c>
      <c r="ED444" t="str">
        <f t="shared" si="494"/>
        <v/>
      </c>
      <c r="EE444" s="34" t="str">
        <f t="shared" si="495"/>
        <v/>
      </c>
      <c r="ER444" s="32" t="str">
        <f t="shared" si="496"/>
        <v/>
      </c>
      <c r="FA444" s="31" t="str">
        <f t="shared" si="497"/>
        <v/>
      </c>
      <c r="FM444" s="31" t="str">
        <f t="shared" si="498"/>
        <v/>
      </c>
      <c r="FQ444" s="26" t="s">
        <v>349</v>
      </c>
      <c r="FR444" s="39" t="str">
        <f t="shared" ca="1" si="499"/>
        <v>NA</v>
      </c>
      <c r="GO444" t="str">
        <f t="shared" ca="1" si="500"/>
        <v/>
      </c>
      <c r="GP444" t="str">
        <f t="shared" si="501"/>
        <v/>
      </c>
      <c r="GS444" t="str">
        <f t="shared" ca="1" si="502"/>
        <v/>
      </c>
      <c r="GY444" t="str">
        <f t="shared" ca="1" si="503"/>
        <v/>
      </c>
      <c r="GZ444" t="str">
        <f t="shared" si="504"/>
        <v/>
      </c>
      <c r="HF444" t="str">
        <f t="shared" ca="1" si="505"/>
        <v/>
      </c>
      <c r="HG444" s="31" t="str">
        <f t="shared" si="506"/>
        <v/>
      </c>
      <c r="HM444" t="str">
        <f t="shared" ca="1" si="507"/>
        <v/>
      </c>
      <c r="HN444" t="str">
        <f t="shared" si="508"/>
        <v/>
      </c>
      <c r="HT444" t="str">
        <f t="shared" ca="1" si="509"/>
        <v/>
      </c>
      <c r="HU444" t="str">
        <f t="shared" si="510"/>
        <v/>
      </c>
      <c r="IA444" s="37" t="str">
        <f t="shared" ca="1" si="511"/>
        <v/>
      </c>
      <c r="IB444" t="str">
        <f t="shared" si="512"/>
        <v/>
      </c>
      <c r="IH444" s="37" t="str">
        <f t="shared" ca="1" si="513"/>
        <v/>
      </c>
      <c r="II444" t="str">
        <f t="shared" si="514"/>
        <v/>
      </c>
      <c r="JT444" s="26" t="str">
        <f t="shared" si="515"/>
        <v/>
      </c>
      <c r="JV444" t="str">
        <f t="shared" si="516"/>
        <v/>
      </c>
      <c r="KK444" t="str">
        <f t="shared" si="517"/>
        <v/>
      </c>
      <c r="KM444" s="31" t="str">
        <f t="shared" si="518"/>
        <v/>
      </c>
      <c r="KP444" s="38" t="str">
        <f t="shared" si="519"/>
        <v/>
      </c>
      <c r="KX444" t="str">
        <f t="shared" si="520"/>
        <v/>
      </c>
      <c r="KY444" t="str">
        <f t="shared" si="521"/>
        <v/>
      </c>
      <c r="LB444" t="str">
        <f t="shared" si="522"/>
        <v/>
      </c>
      <c r="LD444" t="str">
        <f t="shared" si="523"/>
        <v/>
      </c>
      <c r="LE444" t="str">
        <f t="shared" si="524"/>
        <v/>
      </c>
      <c r="LO444" t="str">
        <f t="shared" si="525"/>
        <v/>
      </c>
    </row>
    <row r="445" spans="1:327" ht="16" x14ac:dyDescent="0.2">
      <c r="A445" t="e">
        <f t="shared" ca="1" si="451"/>
        <v>#N/A</v>
      </c>
      <c r="E445" s="27" t="str">
        <f t="shared" ca="1" si="452"/>
        <v>Mar</v>
      </c>
      <c r="F445" s="27" t="str">
        <f t="shared" ca="1" si="453"/>
        <v>Jan</v>
      </c>
      <c r="G445" s="28" t="str">
        <f t="shared" ca="1" si="454"/>
        <v/>
      </c>
      <c r="H445" t="str">
        <f t="shared" si="455"/>
        <v/>
      </c>
      <c r="I445" s="26">
        <f t="shared" ca="1" si="456"/>
        <v>24</v>
      </c>
      <c r="L445" s="31" t="str">
        <f t="shared" si="457"/>
        <v/>
      </c>
      <c r="O445" s="26">
        <f t="shared" ca="1" si="458"/>
        <v>38</v>
      </c>
      <c r="P445" s="26" t="str">
        <f t="shared" ca="1" si="459"/>
        <v>No</v>
      </c>
      <c r="Q445" s="26" t="str">
        <f t="shared" ca="1" si="459"/>
        <v>Yes</v>
      </c>
      <c r="R445" s="26" t="str">
        <f t="shared" ca="1" si="459"/>
        <v>Yes</v>
      </c>
      <c r="S445" s="26" t="str">
        <f t="shared" ca="1" si="460"/>
        <v>African</v>
      </c>
      <c r="T445" s="26" t="str">
        <f t="shared" ca="1" si="461"/>
        <v>No</v>
      </c>
      <c r="U445" s="26">
        <f t="shared" ca="1" si="462"/>
        <v>3530</v>
      </c>
      <c r="X445" s="26" t="str">
        <f t="shared" ca="1" si="463"/>
        <v>Yes</v>
      </c>
      <c r="Y445" s="26" t="str">
        <f t="shared" ca="1" si="463"/>
        <v>No</v>
      </c>
      <c r="Z445" s="26" t="str">
        <f t="shared" ca="1" si="463"/>
        <v>Yes</v>
      </c>
      <c r="AA445" s="26" t="str">
        <f t="shared" ca="1" si="463"/>
        <v>No</v>
      </c>
      <c r="AB445" s="26" t="str">
        <f t="shared" ca="1" si="464"/>
        <v>Yes</v>
      </c>
      <c r="AG445" s="26" t="str">
        <f t="shared" ca="1" si="465"/>
        <v>No</v>
      </c>
      <c r="AH445" s="26" t="str">
        <f t="shared" ca="1" si="465"/>
        <v>No</v>
      </c>
      <c r="AI445" s="26" t="str">
        <f t="shared" ca="1" si="465"/>
        <v>Yes</v>
      </c>
      <c r="AJ445" s="26" t="str">
        <f t="shared" ca="1" si="465"/>
        <v>Yes</v>
      </c>
      <c r="AK445" s="26" t="str">
        <f t="shared" ca="1" si="466"/>
        <v>No</v>
      </c>
      <c r="AL445" s="26" t="str">
        <f t="shared" ca="1" si="466"/>
        <v>Yes</v>
      </c>
      <c r="AM445" s="26">
        <f t="shared" ca="1" si="467"/>
        <v>8</v>
      </c>
      <c r="AN445" s="26">
        <f t="shared" ca="1" si="468"/>
        <v>3</v>
      </c>
      <c r="AT445" t="str">
        <f t="shared" ca="1" si="469"/>
        <v>Male</v>
      </c>
      <c r="AU445">
        <f t="shared" ca="1" si="470"/>
        <v>2336</v>
      </c>
      <c r="AV445">
        <f t="shared" ca="1" si="471"/>
        <v>-2</v>
      </c>
      <c r="AW445">
        <f t="shared" ca="1" si="472"/>
        <v>40</v>
      </c>
      <c r="AX445">
        <f t="shared" ca="1" si="473"/>
        <v>6</v>
      </c>
      <c r="BB445" t="str">
        <f t="shared" ca="1" si="474"/>
        <v>ELUCS</v>
      </c>
      <c r="BC445" t="str">
        <f t="shared" ca="1" si="475"/>
        <v>No</v>
      </c>
      <c r="BD445" t="str">
        <f t="shared" ca="1" si="475"/>
        <v>Yes</v>
      </c>
      <c r="BG445" t="str">
        <f t="shared" ca="1" si="476"/>
        <v>Yes</v>
      </c>
      <c r="BH445">
        <f t="shared" ca="1" si="477"/>
        <v>35</v>
      </c>
      <c r="BI445">
        <f t="shared" ca="1" si="478"/>
        <v>-11</v>
      </c>
      <c r="BJ445">
        <f t="shared" ca="1" si="479"/>
        <v>1</v>
      </c>
      <c r="BK445" t="str">
        <f t="shared" si="480"/>
        <v/>
      </c>
      <c r="BL445" s="26" t="str">
        <f t="shared" ca="1" si="481"/>
        <v>NA</v>
      </c>
      <c r="BO445" s="26" t="str">
        <f t="shared" ca="1" si="482"/>
        <v>Yes</v>
      </c>
      <c r="CD445" s="26" t="str">
        <f t="shared" ca="1" si="483"/>
        <v>Yes</v>
      </c>
      <c r="CE445" s="26" t="str">
        <f t="shared" ca="1" si="484"/>
        <v>ETT</v>
      </c>
      <c r="CI445" s="31" t="str">
        <f t="shared" si="485"/>
        <v/>
      </c>
      <c r="CJ445" s="26" t="str">
        <f t="shared" ca="1" si="486"/>
        <v>NICU</v>
      </c>
      <c r="CK445" s="26" t="str">
        <f t="shared" ca="1" si="487"/>
        <v>NA</v>
      </c>
      <c r="DN445" s="26" t="str">
        <f t="shared" ca="1" si="488"/>
        <v>Yes</v>
      </c>
      <c r="DV445" t="str">
        <f t="shared" si="489"/>
        <v/>
      </c>
      <c r="DZ445" t="str">
        <f t="shared" si="490"/>
        <v/>
      </c>
      <c r="EA445" t="str">
        <f t="shared" si="491"/>
        <v/>
      </c>
      <c r="EB445" t="str">
        <f t="shared" si="492"/>
        <v/>
      </c>
      <c r="EC445" t="str">
        <f t="shared" si="493"/>
        <v/>
      </c>
      <c r="ED445" t="str">
        <f t="shared" si="494"/>
        <v/>
      </c>
      <c r="EE445" s="34" t="str">
        <f t="shared" si="495"/>
        <v/>
      </c>
      <c r="ER445" s="32" t="str">
        <f t="shared" si="496"/>
        <v/>
      </c>
      <c r="FA445" s="31" t="str">
        <f t="shared" si="497"/>
        <v/>
      </c>
      <c r="FM445" s="31" t="str">
        <f t="shared" si="498"/>
        <v/>
      </c>
      <c r="FQ445" s="26" t="s">
        <v>350</v>
      </c>
      <c r="FR445" s="39" t="str">
        <f t="shared" ca="1" si="499"/>
        <v>GNB</v>
      </c>
      <c r="GO445" t="str">
        <f t="shared" ca="1" si="500"/>
        <v/>
      </c>
      <c r="GP445" t="str">
        <f t="shared" si="501"/>
        <v/>
      </c>
      <c r="GS445" t="str">
        <f t="shared" ca="1" si="502"/>
        <v/>
      </c>
      <c r="GY445" t="str">
        <f t="shared" ca="1" si="503"/>
        <v/>
      </c>
      <c r="GZ445" t="str">
        <f t="shared" si="504"/>
        <v/>
      </c>
      <c r="HF445" t="str">
        <f t="shared" ca="1" si="505"/>
        <v/>
      </c>
      <c r="HG445" s="31" t="str">
        <f t="shared" si="506"/>
        <v/>
      </c>
      <c r="HM445" t="str">
        <f t="shared" ca="1" si="507"/>
        <v/>
      </c>
      <c r="HN445" t="str">
        <f t="shared" si="508"/>
        <v/>
      </c>
      <c r="HT445" t="str">
        <f t="shared" ca="1" si="509"/>
        <v/>
      </c>
      <c r="HU445" t="str">
        <f t="shared" si="510"/>
        <v/>
      </c>
      <c r="IA445" s="37" t="str">
        <f t="shared" ca="1" si="511"/>
        <v/>
      </c>
      <c r="IB445" t="str">
        <f t="shared" si="512"/>
        <v/>
      </c>
      <c r="IH445" s="37" t="str">
        <f t="shared" ca="1" si="513"/>
        <v/>
      </c>
      <c r="II445" t="str">
        <f t="shared" si="514"/>
        <v/>
      </c>
      <c r="JT445" s="26" t="str">
        <f t="shared" si="515"/>
        <v/>
      </c>
      <c r="JV445" t="str">
        <f t="shared" si="516"/>
        <v/>
      </c>
      <c r="KK445" t="str">
        <f t="shared" si="517"/>
        <v/>
      </c>
      <c r="KM445" s="31" t="str">
        <f t="shared" si="518"/>
        <v/>
      </c>
      <c r="KP445" s="38" t="str">
        <f t="shared" si="519"/>
        <v/>
      </c>
      <c r="KX445" t="str">
        <f t="shared" si="520"/>
        <v/>
      </c>
      <c r="KY445" t="str">
        <f t="shared" si="521"/>
        <v/>
      </c>
      <c r="LB445" t="str">
        <f t="shared" si="522"/>
        <v/>
      </c>
      <c r="LD445" t="str">
        <f t="shared" si="523"/>
        <v/>
      </c>
      <c r="LE445" t="str">
        <f t="shared" si="524"/>
        <v/>
      </c>
      <c r="LO445" t="str">
        <f t="shared" si="525"/>
        <v/>
      </c>
    </row>
    <row r="446" spans="1:327" ht="16" x14ac:dyDescent="0.2">
      <c r="A446" t="e">
        <f t="shared" ca="1" si="451"/>
        <v>#N/A</v>
      </c>
      <c r="E446" s="27" t="str">
        <f t="shared" ca="1" si="452"/>
        <v>Mar</v>
      </c>
      <c r="F446" s="27" t="str">
        <f t="shared" ca="1" si="453"/>
        <v>Jun</v>
      </c>
      <c r="G446" s="28" t="str">
        <f t="shared" ca="1" si="454"/>
        <v/>
      </c>
      <c r="H446" t="str">
        <f t="shared" si="455"/>
        <v/>
      </c>
      <c r="I446" s="26">
        <f t="shared" ca="1" si="456"/>
        <v>21</v>
      </c>
      <c r="L446" s="31" t="str">
        <f t="shared" si="457"/>
        <v/>
      </c>
      <c r="O446" s="26">
        <f t="shared" ca="1" si="458"/>
        <v>29</v>
      </c>
      <c r="P446" s="26" t="str">
        <f t="shared" ca="1" si="459"/>
        <v>Yes</v>
      </c>
      <c r="Q446" s="26" t="str">
        <f t="shared" ca="1" si="459"/>
        <v>No</v>
      </c>
      <c r="R446" s="26" t="str">
        <f t="shared" ca="1" si="459"/>
        <v>No</v>
      </c>
      <c r="S446" s="26" t="str">
        <f t="shared" ca="1" si="460"/>
        <v>African</v>
      </c>
      <c r="T446" s="26" t="str">
        <f t="shared" ca="1" si="461"/>
        <v>Yes</v>
      </c>
      <c r="U446" s="26">
        <f t="shared" ca="1" si="462"/>
        <v>3693</v>
      </c>
      <c r="X446" s="26" t="str">
        <f t="shared" ca="1" si="463"/>
        <v>No</v>
      </c>
      <c r="Y446" s="26" t="str">
        <f t="shared" ca="1" si="463"/>
        <v>No</v>
      </c>
      <c r="Z446" s="26" t="str">
        <f t="shared" ca="1" si="463"/>
        <v>Yes</v>
      </c>
      <c r="AA446" s="26" t="str">
        <f t="shared" ca="1" si="463"/>
        <v>Yes</v>
      </c>
      <c r="AB446" s="26" t="str">
        <f t="shared" ca="1" si="464"/>
        <v>No</v>
      </c>
      <c r="AG446" s="26" t="str">
        <f t="shared" ca="1" si="465"/>
        <v>Yes</v>
      </c>
      <c r="AH446" s="26" t="str">
        <f t="shared" ca="1" si="465"/>
        <v>Yes</v>
      </c>
      <c r="AI446" s="26" t="str">
        <f t="shared" ca="1" si="465"/>
        <v>No</v>
      </c>
      <c r="AJ446" s="26" t="str">
        <f t="shared" ca="1" si="465"/>
        <v>No</v>
      </c>
      <c r="AK446" s="26" t="str">
        <f t="shared" ca="1" si="466"/>
        <v>Yes</v>
      </c>
      <c r="AL446" s="26" t="str">
        <f t="shared" ca="1" si="466"/>
        <v>Yes</v>
      </c>
      <c r="AM446" s="26">
        <f t="shared" ca="1" si="467"/>
        <v>5</v>
      </c>
      <c r="AN446" s="26">
        <f t="shared" ca="1" si="468"/>
        <v>2</v>
      </c>
      <c r="AT446" t="str">
        <f t="shared" ca="1" si="469"/>
        <v>Female</v>
      </c>
      <c r="AU446">
        <f t="shared" ca="1" si="470"/>
        <v>1548</v>
      </c>
      <c r="AV446">
        <f t="shared" ca="1" si="471"/>
        <v>-1</v>
      </c>
      <c r="AW446">
        <f t="shared" ca="1" si="472"/>
        <v>37</v>
      </c>
      <c r="AX446">
        <f t="shared" ca="1" si="473"/>
        <v>2</v>
      </c>
      <c r="BB446" t="str">
        <f t="shared" ca="1" si="474"/>
        <v>ELUCS</v>
      </c>
      <c r="BC446" t="str">
        <f t="shared" ca="1" si="475"/>
        <v>No</v>
      </c>
      <c r="BD446" t="str">
        <f t="shared" ca="1" si="475"/>
        <v>Yes</v>
      </c>
      <c r="BG446" t="str">
        <f t="shared" ca="1" si="476"/>
        <v>Yes</v>
      </c>
      <c r="BH446">
        <f t="shared" ca="1" si="477"/>
        <v>37</v>
      </c>
      <c r="BI446">
        <f t="shared" ca="1" si="478"/>
        <v>4</v>
      </c>
      <c r="BJ446">
        <f t="shared" ca="1" si="479"/>
        <v>7</v>
      </c>
      <c r="BK446" t="str">
        <f t="shared" si="480"/>
        <v/>
      </c>
      <c r="BL446" s="26">
        <f t="shared" ca="1" si="481"/>
        <v>9</v>
      </c>
      <c r="BO446" s="26" t="str">
        <f t="shared" ca="1" si="482"/>
        <v>No</v>
      </c>
      <c r="CD446" s="26" t="str">
        <f t="shared" ca="1" si="483"/>
        <v>Yes</v>
      </c>
      <c r="CE446" s="26" t="str">
        <f t="shared" ca="1" si="484"/>
        <v>ETT</v>
      </c>
      <c r="CI446" s="31" t="str">
        <f t="shared" si="485"/>
        <v/>
      </c>
      <c r="CJ446" s="26" t="str">
        <f t="shared" ca="1" si="486"/>
        <v>OT</v>
      </c>
      <c r="CK446" s="26" t="str">
        <f t="shared" ca="1" si="487"/>
        <v>NA</v>
      </c>
      <c r="DN446" s="26" t="str">
        <f t="shared" ca="1" si="488"/>
        <v>Yes</v>
      </c>
      <c r="DV446" t="str">
        <f t="shared" si="489"/>
        <v/>
      </c>
      <c r="DZ446" t="str">
        <f t="shared" si="490"/>
        <v/>
      </c>
      <c r="EA446" t="str">
        <f t="shared" si="491"/>
        <v/>
      </c>
      <c r="EB446" t="str">
        <f t="shared" si="492"/>
        <v/>
      </c>
      <c r="EC446" t="str">
        <f t="shared" si="493"/>
        <v/>
      </c>
      <c r="ED446" t="str">
        <f t="shared" si="494"/>
        <v/>
      </c>
      <c r="EE446" s="34" t="str">
        <f t="shared" si="495"/>
        <v/>
      </c>
      <c r="ER446" s="32" t="str">
        <f t="shared" si="496"/>
        <v/>
      </c>
      <c r="FA446" s="31" t="str">
        <f t="shared" si="497"/>
        <v/>
      </c>
      <c r="FM446" s="31" t="str">
        <f t="shared" si="498"/>
        <v/>
      </c>
      <c r="FQ446" s="26" t="s">
        <v>350</v>
      </c>
      <c r="FR446" s="39" t="str">
        <f t="shared" ca="1" si="499"/>
        <v>CONS</v>
      </c>
      <c r="GO446" t="str">
        <f t="shared" ca="1" si="500"/>
        <v/>
      </c>
      <c r="GP446" t="str">
        <f t="shared" si="501"/>
        <v/>
      </c>
      <c r="GS446" t="str">
        <f t="shared" ca="1" si="502"/>
        <v/>
      </c>
      <c r="GY446" t="str">
        <f t="shared" ca="1" si="503"/>
        <v/>
      </c>
      <c r="GZ446" t="str">
        <f t="shared" si="504"/>
        <v/>
      </c>
      <c r="HF446" t="str">
        <f t="shared" ca="1" si="505"/>
        <v/>
      </c>
      <c r="HG446" s="31" t="str">
        <f t="shared" si="506"/>
        <v/>
      </c>
      <c r="HM446" t="str">
        <f t="shared" ca="1" si="507"/>
        <v/>
      </c>
      <c r="HN446" t="str">
        <f t="shared" si="508"/>
        <v/>
      </c>
      <c r="HT446" t="str">
        <f t="shared" ca="1" si="509"/>
        <v/>
      </c>
      <c r="HU446" t="str">
        <f t="shared" si="510"/>
        <v/>
      </c>
      <c r="IA446" s="37" t="str">
        <f t="shared" ca="1" si="511"/>
        <v/>
      </c>
      <c r="IB446" t="str">
        <f t="shared" si="512"/>
        <v/>
      </c>
      <c r="IH446" s="37" t="str">
        <f t="shared" ca="1" si="513"/>
        <v/>
      </c>
      <c r="II446" t="str">
        <f t="shared" si="514"/>
        <v/>
      </c>
      <c r="JT446" s="26" t="str">
        <f t="shared" si="515"/>
        <v/>
      </c>
      <c r="JV446" t="str">
        <f t="shared" si="516"/>
        <v/>
      </c>
      <c r="KK446" t="str">
        <f t="shared" si="517"/>
        <v/>
      </c>
      <c r="KM446" s="31" t="str">
        <f t="shared" si="518"/>
        <v/>
      </c>
      <c r="KP446" s="38" t="str">
        <f t="shared" si="519"/>
        <v/>
      </c>
      <c r="KX446" t="str">
        <f t="shared" si="520"/>
        <v/>
      </c>
      <c r="KY446" t="str">
        <f t="shared" si="521"/>
        <v/>
      </c>
      <c r="LB446" t="str">
        <f t="shared" si="522"/>
        <v/>
      </c>
      <c r="LD446" t="str">
        <f t="shared" si="523"/>
        <v/>
      </c>
      <c r="LE446" t="str">
        <f t="shared" si="524"/>
        <v/>
      </c>
      <c r="LO446" t="str">
        <f t="shared" si="525"/>
        <v/>
      </c>
    </row>
    <row r="447" spans="1:327" ht="16" x14ac:dyDescent="0.2">
      <c r="A447" t="e">
        <f t="shared" ca="1" si="451"/>
        <v>#N/A</v>
      </c>
      <c r="E447" s="27" t="str">
        <f t="shared" ca="1" si="452"/>
        <v>Jul</v>
      </c>
      <c r="F447" s="27" t="str">
        <f t="shared" ca="1" si="453"/>
        <v>Apr</v>
      </c>
      <c r="G447" s="28" t="str">
        <f t="shared" ca="1" si="454"/>
        <v/>
      </c>
      <c r="H447" t="str">
        <f t="shared" si="455"/>
        <v/>
      </c>
      <c r="I447" s="26">
        <f t="shared" ca="1" si="456"/>
        <v>6</v>
      </c>
      <c r="L447" s="31" t="str">
        <f t="shared" si="457"/>
        <v/>
      </c>
      <c r="O447" s="26">
        <f t="shared" ca="1" si="458"/>
        <v>47</v>
      </c>
      <c r="P447" s="26" t="str">
        <f t="shared" ca="1" si="459"/>
        <v>Yes</v>
      </c>
      <c r="Q447" s="26" t="str">
        <f t="shared" ca="1" si="459"/>
        <v>Yes</v>
      </c>
      <c r="R447" s="26" t="str">
        <f t="shared" ca="1" si="459"/>
        <v>No</v>
      </c>
      <c r="S447" s="26" t="str">
        <f t="shared" ca="1" si="460"/>
        <v>African</v>
      </c>
      <c r="T447" s="26" t="str">
        <f t="shared" ca="1" si="461"/>
        <v>Yes</v>
      </c>
      <c r="U447" s="26">
        <f t="shared" ca="1" si="462"/>
        <v>3529</v>
      </c>
      <c r="X447" s="26" t="str">
        <f t="shared" ca="1" si="463"/>
        <v>No</v>
      </c>
      <c r="Y447" s="26" t="str">
        <f t="shared" ca="1" si="463"/>
        <v>No</v>
      </c>
      <c r="Z447" s="26" t="str">
        <f t="shared" ca="1" si="463"/>
        <v>Yes</v>
      </c>
      <c r="AA447" s="26" t="str">
        <f t="shared" ca="1" si="463"/>
        <v>Yes</v>
      </c>
      <c r="AB447" s="26" t="str">
        <f t="shared" ca="1" si="464"/>
        <v>Yes</v>
      </c>
      <c r="AG447" s="26" t="str">
        <f t="shared" ca="1" si="465"/>
        <v>No</v>
      </c>
      <c r="AH447" s="26" t="str">
        <f t="shared" ca="1" si="465"/>
        <v>Yes</v>
      </c>
      <c r="AI447" s="26" t="str">
        <f t="shared" ca="1" si="465"/>
        <v>Yes</v>
      </c>
      <c r="AJ447" s="26" t="str">
        <f t="shared" ca="1" si="465"/>
        <v>No</v>
      </c>
      <c r="AK447" s="26" t="str">
        <f t="shared" ca="1" si="466"/>
        <v>No</v>
      </c>
      <c r="AL447" s="26" t="str">
        <f t="shared" ca="1" si="466"/>
        <v>Yes</v>
      </c>
      <c r="AM447" s="26">
        <f t="shared" ca="1" si="467"/>
        <v>5</v>
      </c>
      <c r="AN447" s="26">
        <f t="shared" ca="1" si="468"/>
        <v>3</v>
      </c>
      <c r="AT447" t="str">
        <f t="shared" ca="1" si="469"/>
        <v>Male</v>
      </c>
      <c r="AU447">
        <f t="shared" ca="1" si="470"/>
        <v>1265</v>
      </c>
      <c r="AV447">
        <f t="shared" ca="1" si="471"/>
        <v>-3</v>
      </c>
      <c r="AW447">
        <f t="shared" ca="1" si="472"/>
        <v>37</v>
      </c>
      <c r="AX447">
        <f t="shared" ca="1" si="473"/>
        <v>4</v>
      </c>
      <c r="BB447" t="str">
        <f t="shared" ca="1" si="474"/>
        <v>Vaginal</v>
      </c>
      <c r="BC447" t="str">
        <f t="shared" ca="1" si="475"/>
        <v>No</v>
      </c>
      <c r="BD447" t="str">
        <f t="shared" ca="1" si="475"/>
        <v>No</v>
      </c>
      <c r="BG447" t="str">
        <f t="shared" ca="1" si="476"/>
        <v>No</v>
      </c>
      <c r="BH447">
        <f t="shared" ca="1" si="477"/>
        <v>37</v>
      </c>
      <c r="BI447">
        <f t="shared" ca="1" si="478"/>
        <v>-10</v>
      </c>
      <c r="BJ447">
        <f t="shared" ca="1" si="479"/>
        <v>20</v>
      </c>
      <c r="BK447" t="str">
        <f t="shared" si="480"/>
        <v/>
      </c>
      <c r="BL447" s="26">
        <f t="shared" ca="1" si="481"/>
        <v>22</v>
      </c>
      <c r="BO447" s="26" t="str">
        <f t="shared" ca="1" si="482"/>
        <v>Yes</v>
      </c>
      <c r="CD447" s="26" t="str">
        <f t="shared" ca="1" si="483"/>
        <v>Yes</v>
      </c>
      <c r="CE447" s="26" t="str">
        <f t="shared" ca="1" si="484"/>
        <v>MIST</v>
      </c>
      <c r="CI447" s="31" t="str">
        <f t="shared" si="485"/>
        <v/>
      </c>
      <c r="CJ447" s="26" t="str">
        <f t="shared" ca="1" si="486"/>
        <v>NICU</v>
      </c>
      <c r="CK447" s="26" t="str">
        <f t="shared" ca="1" si="487"/>
        <v>NA</v>
      </c>
      <c r="DN447" s="26" t="str">
        <f t="shared" ca="1" si="488"/>
        <v>Yes</v>
      </c>
      <c r="DV447" t="str">
        <f t="shared" si="489"/>
        <v/>
      </c>
      <c r="DZ447" t="str">
        <f t="shared" si="490"/>
        <v/>
      </c>
      <c r="EA447" t="str">
        <f t="shared" si="491"/>
        <v/>
      </c>
      <c r="EB447" t="str">
        <f t="shared" si="492"/>
        <v/>
      </c>
      <c r="EC447" t="str">
        <f t="shared" si="493"/>
        <v/>
      </c>
      <c r="ED447" t="str">
        <f t="shared" si="494"/>
        <v/>
      </c>
      <c r="EE447" s="34" t="str">
        <f t="shared" si="495"/>
        <v/>
      </c>
      <c r="ER447" s="32" t="str">
        <f t="shared" si="496"/>
        <v/>
      </c>
      <c r="FA447" s="31" t="str">
        <f t="shared" si="497"/>
        <v/>
      </c>
      <c r="FM447" s="31" t="str">
        <f t="shared" si="498"/>
        <v/>
      </c>
      <c r="FQ447" s="26" t="s">
        <v>349</v>
      </c>
      <c r="FR447" s="39" t="str">
        <f t="shared" ca="1" si="499"/>
        <v>NA</v>
      </c>
      <c r="GO447" t="str">
        <f t="shared" ca="1" si="500"/>
        <v/>
      </c>
      <c r="GP447" t="str">
        <f t="shared" si="501"/>
        <v/>
      </c>
      <c r="GS447" t="str">
        <f t="shared" ca="1" si="502"/>
        <v/>
      </c>
      <c r="GY447" t="str">
        <f t="shared" ca="1" si="503"/>
        <v/>
      </c>
      <c r="GZ447" t="str">
        <f t="shared" si="504"/>
        <v/>
      </c>
      <c r="HF447" t="str">
        <f t="shared" ca="1" si="505"/>
        <v/>
      </c>
      <c r="HG447" s="31" t="str">
        <f t="shared" si="506"/>
        <v/>
      </c>
      <c r="HM447" t="str">
        <f t="shared" ca="1" si="507"/>
        <v/>
      </c>
      <c r="HN447" t="str">
        <f t="shared" si="508"/>
        <v/>
      </c>
      <c r="HT447" t="str">
        <f t="shared" ca="1" si="509"/>
        <v/>
      </c>
      <c r="HU447" t="str">
        <f t="shared" si="510"/>
        <v/>
      </c>
      <c r="IA447" s="37" t="str">
        <f t="shared" ca="1" si="511"/>
        <v/>
      </c>
      <c r="IB447" t="str">
        <f t="shared" si="512"/>
        <v/>
      </c>
      <c r="IH447" s="37" t="str">
        <f t="shared" ca="1" si="513"/>
        <v/>
      </c>
      <c r="II447" t="str">
        <f t="shared" si="514"/>
        <v/>
      </c>
      <c r="JT447" s="26" t="str">
        <f t="shared" si="515"/>
        <v/>
      </c>
      <c r="JV447" t="str">
        <f t="shared" si="516"/>
        <v/>
      </c>
      <c r="KK447" t="str">
        <f t="shared" si="517"/>
        <v/>
      </c>
      <c r="KM447" s="31" t="str">
        <f t="shared" si="518"/>
        <v/>
      </c>
      <c r="KP447" s="38" t="str">
        <f t="shared" si="519"/>
        <v/>
      </c>
      <c r="KX447" t="str">
        <f t="shared" si="520"/>
        <v/>
      </c>
      <c r="KY447" t="str">
        <f t="shared" si="521"/>
        <v/>
      </c>
      <c r="LB447" t="str">
        <f t="shared" si="522"/>
        <v/>
      </c>
      <c r="LD447" t="str">
        <f t="shared" si="523"/>
        <v/>
      </c>
      <c r="LE447" t="str">
        <f t="shared" si="524"/>
        <v/>
      </c>
      <c r="LO447" t="str">
        <f t="shared" si="525"/>
        <v/>
      </c>
    </row>
    <row r="448" spans="1:327" ht="16" x14ac:dyDescent="0.2">
      <c r="A448" t="e">
        <f t="shared" ca="1" si="451"/>
        <v>#N/A</v>
      </c>
      <c r="E448" s="27" t="str">
        <f t="shared" ca="1" si="452"/>
        <v>Nov</v>
      </c>
      <c r="F448" s="27" t="str">
        <f t="shared" ca="1" si="453"/>
        <v>Nov</v>
      </c>
      <c r="G448" s="28" t="str">
        <f t="shared" ca="1" si="454"/>
        <v/>
      </c>
      <c r="H448" t="str">
        <f t="shared" si="455"/>
        <v/>
      </c>
      <c r="I448" s="26">
        <f t="shared" ca="1" si="456"/>
        <v>3</v>
      </c>
      <c r="L448" s="31" t="str">
        <f t="shared" si="457"/>
        <v/>
      </c>
      <c r="O448" s="26">
        <f t="shared" ca="1" si="458"/>
        <v>45</v>
      </c>
      <c r="P448" s="26" t="str">
        <f t="shared" ca="1" si="459"/>
        <v>Yes</v>
      </c>
      <c r="Q448" s="26" t="str">
        <f t="shared" ca="1" si="459"/>
        <v>No</v>
      </c>
      <c r="R448" s="26" t="str">
        <f t="shared" ca="1" si="459"/>
        <v>No</v>
      </c>
      <c r="S448" s="26" t="str">
        <f t="shared" ca="1" si="460"/>
        <v>African</v>
      </c>
      <c r="T448" s="26" t="str">
        <f t="shared" ca="1" si="461"/>
        <v>Yes</v>
      </c>
      <c r="U448" s="26">
        <f t="shared" ca="1" si="462"/>
        <v>3344</v>
      </c>
      <c r="X448" s="26" t="str">
        <f t="shared" ca="1" si="463"/>
        <v>Yes</v>
      </c>
      <c r="Y448" s="26" t="str">
        <f t="shared" ca="1" si="463"/>
        <v>Yes</v>
      </c>
      <c r="Z448" s="26" t="str">
        <f t="shared" ca="1" si="463"/>
        <v>Yes</v>
      </c>
      <c r="AA448" s="26" t="str">
        <f t="shared" ca="1" si="463"/>
        <v>Yes</v>
      </c>
      <c r="AB448" s="26" t="str">
        <f t="shared" ca="1" si="464"/>
        <v>Yes</v>
      </c>
      <c r="AG448" s="26" t="str">
        <f t="shared" ca="1" si="465"/>
        <v>No</v>
      </c>
      <c r="AH448" s="26" t="str">
        <f t="shared" ca="1" si="465"/>
        <v>Yes</v>
      </c>
      <c r="AI448" s="26" t="str">
        <f t="shared" ca="1" si="465"/>
        <v>No</v>
      </c>
      <c r="AJ448" s="26" t="str">
        <f t="shared" ca="1" si="465"/>
        <v>Yes</v>
      </c>
      <c r="AK448" s="26" t="str">
        <f t="shared" ca="1" si="466"/>
        <v>Yes</v>
      </c>
      <c r="AL448" s="26" t="str">
        <f t="shared" ca="1" si="466"/>
        <v>Yes</v>
      </c>
      <c r="AM448" s="26">
        <f t="shared" ca="1" si="467"/>
        <v>7</v>
      </c>
      <c r="AN448" s="26">
        <f t="shared" ca="1" si="468"/>
        <v>2</v>
      </c>
      <c r="AT448" t="str">
        <f t="shared" ca="1" si="469"/>
        <v>Female</v>
      </c>
      <c r="AU448">
        <f t="shared" ca="1" si="470"/>
        <v>921</v>
      </c>
      <c r="AV448">
        <f t="shared" ca="1" si="471"/>
        <v>1</v>
      </c>
      <c r="AW448">
        <f t="shared" ca="1" si="472"/>
        <v>38</v>
      </c>
      <c r="AX448">
        <f t="shared" ca="1" si="473"/>
        <v>3</v>
      </c>
      <c r="BB448" t="str">
        <f t="shared" ca="1" si="474"/>
        <v>ELUCS</v>
      </c>
      <c r="BC448" t="str">
        <f t="shared" ca="1" si="475"/>
        <v>Yes</v>
      </c>
      <c r="BD448" t="str">
        <f t="shared" ca="1" si="475"/>
        <v>No</v>
      </c>
      <c r="BG448" t="str">
        <f t="shared" ca="1" si="476"/>
        <v>Yes</v>
      </c>
      <c r="BH448">
        <f t="shared" ca="1" si="477"/>
        <v>38</v>
      </c>
      <c r="BI448">
        <f t="shared" ca="1" si="478"/>
        <v>-13</v>
      </c>
      <c r="BJ448">
        <f t="shared" ca="1" si="479"/>
        <v>3</v>
      </c>
      <c r="BK448" t="str">
        <f t="shared" si="480"/>
        <v/>
      </c>
      <c r="BL448" s="26" t="str">
        <f t="shared" ca="1" si="481"/>
        <v>NA</v>
      </c>
      <c r="BO448" s="26" t="str">
        <f t="shared" ca="1" si="482"/>
        <v>Yes</v>
      </c>
      <c r="CD448" s="26" t="str">
        <f t="shared" ca="1" si="483"/>
        <v>No</v>
      </c>
      <c r="CE448" s="26" t="str">
        <f t="shared" ca="1" si="484"/>
        <v>NA</v>
      </c>
      <c r="CI448" s="31" t="str">
        <f t="shared" si="485"/>
        <v/>
      </c>
      <c r="CJ448" s="26" t="str">
        <f t="shared" ca="1" si="486"/>
        <v>NA</v>
      </c>
      <c r="CK448" s="26" t="str">
        <f t="shared" ca="1" si="487"/>
        <v>NA</v>
      </c>
      <c r="DN448" s="26" t="str">
        <f t="shared" ca="1" si="488"/>
        <v>No</v>
      </c>
      <c r="DV448" t="str">
        <f t="shared" si="489"/>
        <v/>
      </c>
      <c r="DZ448" t="str">
        <f t="shared" si="490"/>
        <v/>
      </c>
      <c r="EA448" t="str">
        <f t="shared" si="491"/>
        <v/>
      </c>
      <c r="EB448" t="str">
        <f t="shared" si="492"/>
        <v/>
      </c>
      <c r="EC448" t="str">
        <f t="shared" si="493"/>
        <v/>
      </c>
      <c r="ED448" t="str">
        <f t="shared" si="494"/>
        <v/>
      </c>
      <c r="EE448" s="34" t="str">
        <f t="shared" si="495"/>
        <v/>
      </c>
      <c r="ER448" s="32" t="str">
        <f t="shared" si="496"/>
        <v/>
      </c>
      <c r="FA448" s="31" t="str">
        <f t="shared" si="497"/>
        <v/>
      </c>
      <c r="FM448" s="31" t="str">
        <f t="shared" si="498"/>
        <v/>
      </c>
      <c r="FQ448" s="26" t="s">
        <v>349</v>
      </c>
      <c r="FR448" s="39" t="str">
        <f t="shared" ca="1" si="499"/>
        <v>NA</v>
      </c>
      <c r="GO448" t="str">
        <f t="shared" ca="1" si="500"/>
        <v/>
      </c>
      <c r="GP448" t="str">
        <f t="shared" si="501"/>
        <v/>
      </c>
      <c r="GS448" t="str">
        <f t="shared" ca="1" si="502"/>
        <v/>
      </c>
      <c r="GY448" t="str">
        <f t="shared" ca="1" si="503"/>
        <v/>
      </c>
      <c r="GZ448" t="str">
        <f t="shared" si="504"/>
        <v/>
      </c>
      <c r="HF448" t="str">
        <f t="shared" ca="1" si="505"/>
        <v/>
      </c>
      <c r="HG448" s="31" t="str">
        <f t="shared" si="506"/>
        <v/>
      </c>
      <c r="HM448" t="str">
        <f t="shared" ca="1" si="507"/>
        <v/>
      </c>
      <c r="HN448" t="str">
        <f t="shared" si="508"/>
        <v/>
      </c>
      <c r="HT448" t="str">
        <f t="shared" ca="1" si="509"/>
        <v/>
      </c>
      <c r="HU448" t="str">
        <f t="shared" si="510"/>
        <v/>
      </c>
      <c r="IA448" s="37" t="str">
        <f t="shared" ca="1" si="511"/>
        <v/>
      </c>
      <c r="IB448" t="str">
        <f t="shared" si="512"/>
        <v/>
      </c>
      <c r="IH448" s="37" t="str">
        <f t="shared" ca="1" si="513"/>
        <v/>
      </c>
      <c r="II448" t="str">
        <f t="shared" si="514"/>
        <v/>
      </c>
      <c r="JT448" s="26" t="str">
        <f t="shared" si="515"/>
        <v/>
      </c>
      <c r="JV448" t="str">
        <f t="shared" si="516"/>
        <v/>
      </c>
      <c r="KK448" t="str">
        <f t="shared" si="517"/>
        <v/>
      </c>
      <c r="KM448" s="31" t="str">
        <f t="shared" si="518"/>
        <v/>
      </c>
      <c r="KP448" s="38" t="str">
        <f t="shared" si="519"/>
        <v/>
      </c>
      <c r="KX448" t="str">
        <f t="shared" si="520"/>
        <v/>
      </c>
      <c r="KY448" t="str">
        <f t="shared" si="521"/>
        <v/>
      </c>
      <c r="LB448" t="str">
        <f t="shared" si="522"/>
        <v/>
      </c>
      <c r="LD448" t="str">
        <f t="shared" si="523"/>
        <v/>
      </c>
      <c r="LE448" t="str">
        <f t="shared" si="524"/>
        <v/>
      </c>
      <c r="LO448" t="str">
        <f t="shared" si="525"/>
        <v/>
      </c>
    </row>
    <row r="449" spans="1:327" ht="16" x14ac:dyDescent="0.2">
      <c r="A449" t="e">
        <f t="shared" ca="1" si="451"/>
        <v>#N/A</v>
      </c>
      <c r="E449" s="27" t="str">
        <f t="shared" ca="1" si="452"/>
        <v>Dec</v>
      </c>
      <c r="F449" s="27" t="str">
        <f t="shared" ca="1" si="453"/>
        <v>Jul</v>
      </c>
      <c r="G449" s="28" t="str">
        <f t="shared" ca="1" si="454"/>
        <v/>
      </c>
      <c r="H449" t="str">
        <f t="shared" si="455"/>
        <v/>
      </c>
      <c r="I449" s="26">
        <f t="shared" ca="1" si="456"/>
        <v>14</v>
      </c>
      <c r="L449" s="31" t="str">
        <f t="shared" si="457"/>
        <v/>
      </c>
      <c r="O449" s="26">
        <f t="shared" ca="1" si="458"/>
        <v>35</v>
      </c>
      <c r="P449" s="26" t="str">
        <f t="shared" ca="1" si="459"/>
        <v>No</v>
      </c>
      <c r="Q449" s="26" t="str">
        <f t="shared" ca="1" si="459"/>
        <v>No</v>
      </c>
      <c r="R449" s="26" t="str">
        <f t="shared" ca="1" si="459"/>
        <v>Yes</v>
      </c>
      <c r="S449" s="26" t="str">
        <f t="shared" ca="1" si="460"/>
        <v>African</v>
      </c>
      <c r="T449" s="26" t="str">
        <f t="shared" ca="1" si="461"/>
        <v>Yes</v>
      </c>
      <c r="U449" s="26">
        <f t="shared" ca="1" si="462"/>
        <v>3485</v>
      </c>
      <c r="X449" s="26" t="str">
        <f t="shared" ca="1" si="463"/>
        <v>Yes</v>
      </c>
      <c r="Y449" s="26" t="str">
        <f t="shared" ca="1" si="463"/>
        <v>Yes</v>
      </c>
      <c r="Z449" s="26" t="str">
        <f t="shared" ca="1" si="463"/>
        <v>Yes</v>
      </c>
      <c r="AA449" s="26" t="str">
        <f t="shared" ca="1" si="463"/>
        <v>No</v>
      </c>
      <c r="AB449" s="26" t="str">
        <f t="shared" ca="1" si="464"/>
        <v>Yes</v>
      </c>
      <c r="AG449" s="26" t="str">
        <f t="shared" ca="1" si="465"/>
        <v>No</v>
      </c>
      <c r="AH449" s="26" t="str">
        <f t="shared" ca="1" si="465"/>
        <v>No</v>
      </c>
      <c r="AI449" s="26" t="str">
        <f t="shared" ca="1" si="465"/>
        <v>No</v>
      </c>
      <c r="AJ449" s="26" t="str">
        <f t="shared" ca="1" si="465"/>
        <v>No</v>
      </c>
      <c r="AK449" s="26" t="str">
        <f t="shared" ca="1" si="466"/>
        <v>Yes</v>
      </c>
      <c r="AL449" s="26" t="str">
        <f t="shared" ca="1" si="466"/>
        <v>No</v>
      </c>
      <c r="AM449" s="26">
        <f t="shared" ca="1" si="467"/>
        <v>9</v>
      </c>
      <c r="AN449" s="26">
        <f t="shared" ca="1" si="468"/>
        <v>1</v>
      </c>
      <c r="AT449" t="str">
        <f t="shared" ca="1" si="469"/>
        <v>Female</v>
      </c>
      <c r="AU449">
        <f t="shared" ca="1" si="470"/>
        <v>581</v>
      </c>
      <c r="AV449">
        <f t="shared" ca="1" si="471"/>
        <v>2</v>
      </c>
      <c r="AW449">
        <f t="shared" ca="1" si="472"/>
        <v>28</v>
      </c>
      <c r="AX449">
        <f t="shared" ca="1" si="473"/>
        <v>1</v>
      </c>
      <c r="BB449" t="str">
        <f t="shared" ca="1" si="474"/>
        <v>EMLUCS</v>
      </c>
      <c r="BC449" t="str">
        <f t="shared" ca="1" si="475"/>
        <v>Yes</v>
      </c>
      <c r="BD449" t="str">
        <f t="shared" ca="1" si="475"/>
        <v>Yes</v>
      </c>
      <c r="BG449" t="str">
        <f t="shared" ca="1" si="476"/>
        <v>No</v>
      </c>
      <c r="BH449">
        <f t="shared" ca="1" si="477"/>
        <v>37</v>
      </c>
      <c r="BI449">
        <f t="shared" ca="1" si="478"/>
        <v>-19</v>
      </c>
      <c r="BJ449">
        <f t="shared" ca="1" si="479"/>
        <v>3</v>
      </c>
      <c r="BK449" t="str">
        <f t="shared" si="480"/>
        <v/>
      </c>
      <c r="BL449" s="26" t="str">
        <f t="shared" ca="1" si="481"/>
        <v>NA</v>
      </c>
      <c r="BO449" s="26" t="str">
        <f t="shared" ca="1" si="482"/>
        <v>Yes</v>
      </c>
      <c r="CD449" s="26" t="str">
        <f t="shared" ca="1" si="483"/>
        <v>No</v>
      </c>
      <c r="CE449" s="26" t="str">
        <f t="shared" ca="1" si="484"/>
        <v>NA</v>
      </c>
      <c r="CI449" s="31" t="str">
        <f t="shared" si="485"/>
        <v/>
      </c>
      <c r="CJ449" s="26" t="str">
        <f t="shared" ca="1" si="486"/>
        <v>NA</v>
      </c>
      <c r="CK449" s="26" t="str">
        <f t="shared" ca="1" si="487"/>
        <v>Yes</v>
      </c>
      <c r="DN449" s="26" t="str">
        <f t="shared" ca="1" si="488"/>
        <v>Yes</v>
      </c>
      <c r="DV449" t="str">
        <f t="shared" si="489"/>
        <v/>
      </c>
      <c r="DZ449" t="str">
        <f t="shared" si="490"/>
        <v/>
      </c>
      <c r="EA449" t="str">
        <f t="shared" si="491"/>
        <v/>
      </c>
      <c r="EB449" t="str">
        <f t="shared" si="492"/>
        <v/>
      </c>
      <c r="EC449" t="str">
        <f t="shared" si="493"/>
        <v/>
      </c>
      <c r="ED449" t="str">
        <f t="shared" si="494"/>
        <v/>
      </c>
      <c r="EE449" s="34" t="str">
        <f t="shared" si="495"/>
        <v/>
      </c>
      <c r="ER449" s="32" t="str">
        <f t="shared" si="496"/>
        <v/>
      </c>
      <c r="FA449" s="31" t="str">
        <f t="shared" si="497"/>
        <v/>
      </c>
      <c r="FM449" s="31" t="str">
        <f t="shared" si="498"/>
        <v/>
      </c>
      <c r="FQ449" s="26" t="s">
        <v>350</v>
      </c>
      <c r="FR449" s="39" t="str">
        <f t="shared" ca="1" si="499"/>
        <v>GPC</v>
      </c>
      <c r="GO449" t="str">
        <f t="shared" ca="1" si="500"/>
        <v/>
      </c>
      <c r="GP449" t="str">
        <f t="shared" si="501"/>
        <v/>
      </c>
      <c r="GS449" t="str">
        <f t="shared" ca="1" si="502"/>
        <v/>
      </c>
      <c r="GY449" t="str">
        <f t="shared" ca="1" si="503"/>
        <v/>
      </c>
      <c r="GZ449" t="str">
        <f t="shared" si="504"/>
        <v/>
      </c>
      <c r="HF449" t="str">
        <f t="shared" ca="1" si="505"/>
        <v/>
      </c>
      <c r="HG449" s="31" t="str">
        <f t="shared" si="506"/>
        <v/>
      </c>
      <c r="HM449" t="str">
        <f t="shared" ca="1" si="507"/>
        <v/>
      </c>
      <c r="HN449" t="str">
        <f t="shared" si="508"/>
        <v/>
      </c>
      <c r="HT449" t="str">
        <f t="shared" ca="1" si="509"/>
        <v/>
      </c>
      <c r="HU449" t="str">
        <f t="shared" si="510"/>
        <v/>
      </c>
      <c r="IA449" s="37" t="str">
        <f t="shared" ca="1" si="511"/>
        <v/>
      </c>
      <c r="IB449" t="str">
        <f t="shared" si="512"/>
        <v/>
      </c>
      <c r="IH449" s="37" t="str">
        <f t="shared" ca="1" si="513"/>
        <v/>
      </c>
      <c r="II449" t="str">
        <f t="shared" si="514"/>
        <v/>
      </c>
      <c r="JT449" s="26" t="str">
        <f t="shared" si="515"/>
        <v/>
      </c>
      <c r="JV449" t="str">
        <f t="shared" si="516"/>
        <v/>
      </c>
      <c r="KK449" t="str">
        <f t="shared" si="517"/>
        <v/>
      </c>
      <c r="KM449" s="31" t="str">
        <f t="shared" si="518"/>
        <v/>
      </c>
      <c r="KP449" s="38" t="str">
        <f t="shared" si="519"/>
        <v/>
      </c>
      <c r="KX449" t="str">
        <f t="shared" si="520"/>
        <v/>
      </c>
      <c r="KY449" t="str">
        <f t="shared" si="521"/>
        <v/>
      </c>
      <c r="LB449" t="str">
        <f t="shared" si="522"/>
        <v/>
      </c>
      <c r="LD449" t="str">
        <f t="shared" si="523"/>
        <v/>
      </c>
      <c r="LE449" t="str">
        <f t="shared" si="524"/>
        <v/>
      </c>
      <c r="LO449" t="str">
        <f t="shared" si="525"/>
        <v/>
      </c>
    </row>
    <row r="450" spans="1:327" ht="16" x14ac:dyDescent="0.2">
      <c r="A450" t="e">
        <f t="shared" ca="1" si="451"/>
        <v>#N/A</v>
      </c>
      <c r="E450" s="27" t="str">
        <f t="shared" ca="1" si="452"/>
        <v>Aug</v>
      </c>
      <c r="F450" s="27" t="str">
        <f t="shared" ca="1" si="453"/>
        <v>Feb</v>
      </c>
      <c r="G450" s="28" t="str">
        <f t="shared" ca="1" si="454"/>
        <v/>
      </c>
      <c r="H450" t="str">
        <f t="shared" si="455"/>
        <v/>
      </c>
      <c r="I450" s="26">
        <f t="shared" ca="1" si="456"/>
        <v>76</v>
      </c>
      <c r="L450" s="31" t="str">
        <f t="shared" si="457"/>
        <v/>
      </c>
      <c r="O450" s="26">
        <f t="shared" ca="1" si="458"/>
        <v>29</v>
      </c>
      <c r="P450" s="26" t="str">
        <f t="shared" ca="1" si="459"/>
        <v>No</v>
      </c>
      <c r="Q450" s="26" t="str">
        <f t="shared" ca="1" si="459"/>
        <v>No</v>
      </c>
      <c r="R450" s="26" t="str">
        <f t="shared" ca="1" si="459"/>
        <v>No</v>
      </c>
      <c r="S450" s="26" t="str">
        <f t="shared" ca="1" si="460"/>
        <v>Hispanic</v>
      </c>
      <c r="T450" s="26" t="str">
        <f t="shared" ca="1" si="461"/>
        <v>No</v>
      </c>
      <c r="U450" s="26">
        <f t="shared" ca="1" si="462"/>
        <v>3190</v>
      </c>
      <c r="X450" s="26" t="str">
        <f t="shared" ca="1" si="463"/>
        <v>No</v>
      </c>
      <c r="Y450" s="26" t="str">
        <f t="shared" ca="1" si="463"/>
        <v>No</v>
      </c>
      <c r="Z450" s="26" t="str">
        <f t="shared" ca="1" si="463"/>
        <v>Yes</v>
      </c>
      <c r="AA450" s="26" t="str">
        <f t="shared" ref="AA450:AB513" ca="1" si="526">CHOOSE(RANDBETWEEN(1,2), "Yes", "No")</f>
        <v>No</v>
      </c>
      <c r="AB450" s="26" t="str">
        <f t="shared" ca="1" si="464"/>
        <v>No</v>
      </c>
      <c r="AG450" s="26" t="str">
        <f t="shared" ca="1" si="465"/>
        <v>No</v>
      </c>
      <c r="AH450" s="26" t="str">
        <f t="shared" ca="1" si="465"/>
        <v>No</v>
      </c>
      <c r="AI450" s="26" t="str">
        <f t="shared" ca="1" si="465"/>
        <v>Yes</v>
      </c>
      <c r="AJ450" s="26" t="str">
        <f t="shared" ref="AJ450:AL513" ca="1" si="527">CHOOSE(RANDBETWEEN(1,2), "Yes", "No")</f>
        <v>Yes</v>
      </c>
      <c r="AK450" s="26" t="str">
        <f t="shared" ca="1" si="466"/>
        <v>Yes</v>
      </c>
      <c r="AL450" s="26" t="str">
        <f t="shared" ca="1" si="466"/>
        <v>Yes</v>
      </c>
      <c r="AM450" s="26">
        <f t="shared" ca="1" si="467"/>
        <v>9</v>
      </c>
      <c r="AN450" s="26">
        <f t="shared" ca="1" si="468"/>
        <v>3</v>
      </c>
      <c r="AT450" t="str">
        <f t="shared" ca="1" si="469"/>
        <v>Male</v>
      </c>
      <c r="AU450">
        <f t="shared" ca="1" si="470"/>
        <v>1600</v>
      </c>
      <c r="AV450">
        <f t="shared" ca="1" si="471"/>
        <v>-3</v>
      </c>
      <c r="AW450">
        <f t="shared" ca="1" si="472"/>
        <v>38</v>
      </c>
      <c r="AX450">
        <f t="shared" ca="1" si="473"/>
        <v>2</v>
      </c>
      <c r="BB450" t="str">
        <f t="shared" ca="1" si="474"/>
        <v>Vaginal</v>
      </c>
      <c r="BC450" t="str">
        <f t="shared" ca="1" si="475"/>
        <v>No</v>
      </c>
      <c r="BD450" t="str">
        <f t="shared" ca="1" si="475"/>
        <v>No</v>
      </c>
      <c r="BG450" t="str">
        <f t="shared" ca="1" si="476"/>
        <v>Yes</v>
      </c>
      <c r="BH450">
        <f t="shared" ca="1" si="477"/>
        <v>36</v>
      </c>
      <c r="BI450">
        <f t="shared" ca="1" si="478"/>
        <v>-20</v>
      </c>
      <c r="BJ450">
        <f t="shared" ca="1" si="479"/>
        <v>3</v>
      </c>
      <c r="BK450" t="str">
        <f t="shared" si="480"/>
        <v/>
      </c>
      <c r="BL450" s="26" t="str">
        <f t="shared" ca="1" si="481"/>
        <v>NA</v>
      </c>
      <c r="BO450" s="26" t="str">
        <f t="shared" ca="1" si="482"/>
        <v>Yes</v>
      </c>
      <c r="CD450" s="26" t="str">
        <f t="shared" ca="1" si="483"/>
        <v>No</v>
      </c>
      <c r="CE450" s="26" t="str">
        <f t="shared" ca="1" si="484"/>
        <v>NA</v>
      </c>
      <c r="CI450" s="31" t="str">
        <f t="shared" si="485"/>
        <v/>
      </c>
      <c r="CJ450" s="26" t="str">
        <f t="shared" ca="1" si="486"/>
        <v>NA</v>
      </c>
      <c r="CK450" s="26" t="str">
        <f t="shared" ca="1" si="487"/>
        <v>NA</v>
      </c>
      <c r="DN450" s="26" t="str">
        <f t="shared" ca="1" si="488"/>
        <v>No</v>
      </c>
      <c r="DV450" t="str">
        <f t="shared" si="489"/>
        <v/>
      </c>
      <c r="DZ450" t="str">
        <f t="shared" si="490"/>
        <v/>
      </c>
      <c r="EA450" t="str">
        <f t="shared" si="491"/>
        <v/>
      </c>
      <c r="EB450" t="str">
        <f t="shared" si="492"/>
        <v/>
      </c>
      <c r="EC450" t="str">
        <f t="shared" si="493"/>
        <v/>
      </c>
      <c r="ED450" t="str">
        <f t="shared" si="494"/>
        <v/>
      </c>
      <c r="EE450" s="34" t="str">
        <f t="shared" si="495"/>
        <v/>
      </c>
      <c r="ER450" s="32" t="str">
        <f t="shared" si="496"/>
        <v/>
      </c>
      <c r="FA450" s="31" t="str">
        <f t="shared" si="497"/>
        <v/>
      </c>
      <c r="FM450" s="31" t="str">
        <f t="shared" si="498"/>
        <v/>
      </c>
      <c r="FQ450" s="26" t="s">
        <v>350</v>
      </c>
      <c r="FR450" s="39" t="str">
        <f t="shared" ca="1" si="499"/>
        <v>GNB</v>
      </c>
      <c r="GO450" t="str">
        <f t="shared" ca="1" si="500"/>
        <v/>
      </c>
      <c r="GP450" t="str">
        <f t="shared" si="501"/>
        <v/>
      </c>
      <c r="GS450" t="str">
        <f t="shared" ca="1" si="502"/>
        <v/>
      </c>
      <c r="GY450" t="str">
        <f t="shared" ca="1" si="503"/>
        <v/>
      </c>
      <c r="GZ450" t="str">
        <f t="shared" si="504"/>
        <v/>
      </c>
      <c r="HF450" t="str">
        <f t="shared" ca="1" si="505"/>
        <v/>
      </c>
      <c r="HG450" s="31" t="str">
        <f t="shared" si="506"/>
        <v/>
      </c>
      <c r="HM450" t="str">
        <f t="shared" ca="1" si="507"/>
        <v/>
      </c>
      <c r="HN450" t="str">
        <f t="shared" si="508"/>
        <v/>
      </c>
      <c r="HT450" t="str">
        <f t="shared" ca="1" si="509"/>
        <v/>
      </c>
      <c r="HU450" t="str">
        <f t="shared" si="510"/>
        <v/>
      </c>
      <c r="IA450" s="37" t="str">
        <f t="shared" ca="1" si="511"/>
        <v/>
      </c>
      <c r="IB450" t="str">
        <f t="shared" si="512"/>
        <v/>
      </c>
      <c r="IH450" s="37" t="str">
        <f t="shared" ca="1" si="513"/>
        <v/>
      </c>
      <c r="II450" t="str">
        <f t="shared" si="514"/>
        <v/>
      </c>
      <c r="JT450" s="26" t="str">
        <f t="shared" si="515"/>
        <v/>
      </c>
      <c r="JV450" t="str">
        <f t="shared" si="516"/>
        <v/>
      </c>
      <c r="KK450" t="str">
        <f t="shared" si="517"/>
        <v/>
      </c>
      <c r="KM450" s="31" t="str">
        <f t="shared" si="518"/>
        <v/>
      </c>
      <c r="KP450" s="38" t="str">
        <f t="shared" si="519"/>
        <v/>
      </c>
      <c r="KX450" t="str">
        <f t="shared" si="520"/>
        <v/>
      </c>
      <c r="KY450" t="str">
        <f t="shared" si="521"/>
        <v/>
      </c>
      <c r="LB450" t="str">
        <f t="shared" si="522"/>
        <v/>
      </c>
      <c r="LD450" t="str">
        <f t="shared" si="523"/>
        <v/>
      </c>
      <c r="LE450" t="str">
        <f t="shared" si="524"/>
        <v/>
      </c>
      <c r="LO450" t="str">
        <f t="shared" si="525"/>
        <v/>
      </c>
    </row>
    <row r="451" spans="1:327" ht="16" x14ac:dyDescent="0.2">
      <c r="A451" t="e">
        <f t="shared" ref="A451:A514" ca="1" si="528">_xlfn.IFS($F451=1,"Q1",$F451=2,"Q1",$F451=3,"Q1",$F451=4,"Q2",$F451=5,"Q2",$F451=6,"Q2",$F451=7,"Q3",$F451=8,"Q3",$F451=9,"Q3",$F451=10,"Q4",$F451=11,"Q4",$F451=12,"Q4",F451="","")</f>
        <v>#N/A</v>
      </c>
      <c r="E451" s="27" t="str">
        <f t="shared" ref="E451:E514" ca="1" si="529">CHOOSE(RANDBETWEEN(1,12), "Jan", "Feb", "Mar", "Apr", "May", "Jun", "Jul", "Aug", "Sep", "Oct", "Nov", "Dec")</f>
        <v>May</v>
      </c>
      <c r="F451" s="27" t="str">
        <f t="shared" ref="F451:F514" ca="1" si="530">CHOOSE(RANDBETWEEN(1,12), "Jan", "Feb", "Mar", "Apr", "May", "Jun", "Jul", "Aug", "Sep", "Oct", "Nov", "Dec")</f>
        <v>Oct</v>
      </c>
      <c r="G451" s="28" t="str">
        <f t="shared" ref="G451:G514" ca="1" si="531">IF($AP451&gt;1, TODAY(), "")</f>
        <v/>
      </c>
      <c r="H451" t="str">
        <f t="shared" ref="H451:H514" si="532">IF($AP451, INT(($G451-$AP451)/7+$AW451)&amp;" weeks"&amp;IF(MOD($G451-$AP451+$AX451,7)=0,"",", "&amp;MOD($G451-$AP451+$AX451,7)&amp;" days"), "")</f>
        <v/>
      </c>
      <c r="I451" s="26">
        <f t="shared" ref="I451:I514" ca="1" si="533">RANDBETWEEN(1,100)</f>
        <v>100</v>
      </c>
      <c r="L451" s="31" t="str">
        <f t="shared" ref="L451:L514" si="534">IF($J451, (IF($AQ451&gt;$K451, $AP451-$J451, $AP451-J451-1)+IF($AQ451&gt;$K451, $AQ451-$K451, $AQ451+1-$K451))*24, "")</f>
        <v/>
      </c>
      <c r="O451" s="26">
        <f t="shared" ref="O451:O514" ca="1" si="535">RANDBETWEEN(16,50)</f>
        <v>48</v>
      </c>
      <c r="P451" s="26" t="str">
        <f t="shared" ref="P451:R514" ca="1" si="536">CHOOSE(RANDBETWEEN(1,2), "Yes", "No")</f>
        <v>Yes</v>
      </c>
      <c r="Q451" s="26" t="str">
        <f t="shared" ca="1" si="536"/>
        <v>Yes</v>
      </c>
      <c r="R451" s="26" t="str">
        <f t="shared" ca="1" si="536"/>
        <v>Yes</v>
      </c>
      <c r="S451" s="26" t="str">
        <f t="shared" ref="S451:S514" ca="1" si="537">CHOOSE(RANDBETWEEN(1,5), "Caucasian", "Asian", "Hispanic", "African", "Eskimo")</f>
        <v>Caucasian</v>
      </c>
      <c r="T451" s="26" t="str">
        <f t="shared" ref="T451:T514" ca="1" si="538">CHOOSE(RANDBETWEEN(1,2), "Yes", "No")</f>
        <v>No</v>
      </c>
      <c r="U451" s="26">
        <f t="shared" ref="U451:U514" ca="1" si="539">RANDBETWEEN(3000,3999)</f>
        <v>3905</v>
      </c>
      <c r="X451" s="26" t="str">
        <f t="shared" ref="X451:AB514" ca="1" si="540">CHOOSE(RANDBETWEEN(1,2), "Yes", "No")</f>
        <v>Yes</v>
      </c>
      <c r="Y451" s="26" t="str">
        <f t="shared" ca="1" si="540"/>
        <v>No</v>
      </c>
      <c r="Z451" s="26" t="str">
        <f t="shared" ca="1" si="540"/>
        <v>No</v>
      </c>
      <c r="AA451" s="26" t="str">
        <f t="shared" ca="1" si="526"/>
        <v>No</v>
      </c>
      <c r="AB451" s="26" t="str">
        <f t="shared" ca="1" si="526"/>
        <v>No</v>
      </c>
      <c r="AG451" s="26" t="str">
        <f t="shared" ref="AG451:AL514" ca="1" si="541">CHOOSE(RANDBETWEEN(1,2), "Yes", "No")</f>
        <v>No</v>
      </c>
      <c r="AH451" s="26" t="str">
        <f t="shared" ca="1" si="541"/>
        <v>Yes</v>
      </c>
      <c r="AI451" s="26" t="str">
        <f t="shared" ca="1" si="541"/>
        <v>Yes</v>
      </c>
      <c r="AJ451" s="26" t="str">
        <f t="shared" ca="1" si="527"/>
        <v>Yes</v>
      </c>
      <c r="AK451" s="26" t="str">
        <f t="shared" ca="1" si="527"/>
        <v>Yes</v>
      </c>
      <c r="AL451" s="26" t="str">
        <f t="shared" ca="1" si="527"/>
        <v>No</v>
      </c>
      <c r="AM451" s="26">
        <f t="shared" ref="AM451:AM514" ca="1" si="542">RANDBETWEEN(1,10)</f>
        <v>8</v>
      </c>
      <c r="AN451" s="26">
        <f t="shared" ref="AN451:AN514" ca="1" si="543">RANDBETWEEN(1,3)</f>
        <v>2</v>
      </c>
      <c r="AT451" t="str">
        <f t="shared" ref="AT451:AT514" ca="1" si="544">CHOOSE(RANDBETWEEN(1,2), "Male", "Female")</f>
        <v>Female</v>
      </c>
      <c r="AU451">
        <f t="shared" ref="AU451:AU514" ca="1" si="545">RANDBETWEEN(500,4000)</f>
        <v>3451</v>
      </c>
      <c r="AV451">
        <f t="shared" ref="AV451:AV514" ca="1" si="546">RANDBETWEEN(-3,3)</f>
        <v>0</v>
      </c>
      <c r="AW451">
        <f t="shared" ref="AW451:AW514" ca="1" si="547">RANDBETWEEN(22,40)</f>
        <v>36</v>
      </c>
      <c r="AX451">
        <f t="shared" ref="AX451:AX514" ca="1" si="548">RANDBETWEEN(0,6)</f>
        <v>1</v>
      </c>
      <c r="BB451" t="str">
        <f t="shared" ref="BB451:BB514" ca="1" si="549">CHOOSE(RANDBETWEEN(1,4), "Vaginal", "EMLUCS", "ELUCS", "INSTRUMENTAL")</f>
        <v>ELUCS</v>
      </c>
      <c r="BC451" t="str">
        <f t="shared" ref="BC451:BD514" ca="1" si="550">CHOOSE(RANDBETWEEN(1,2), "Yes", "No")</f>
        <v>Yes</v>
      </c>
      <c r="BD451" t="str">
        <f t="shared" ca="1" si="550"/>
        <v>Yes</v>
      </c>
      <c r="BG451" t="str">
        <f t="shared" ref="BG451:BG514" ca="1" si="551">CHOOSE(RANDBETWEEN(1,2), "Yes", "No")</f>
        <v>No</v>
      </c>
      <c r="BH451">
        <f t="shared" ref="BH451:BH514" ca="1" si="552">RANDBETWEEN(34,38.5)</f>
        <v>38</v>
      </c>
      <c r="BI451">
        <f t="shared" ref="BI451:BI514" ca="1" si="553">RANDBETWEEN(-20,4)</f>
        <v>-17</v>
      </c>
      <c r="BJ451">
        <f t="shared" ref="BJ451:BJ514" ca="1" si="554">RANDBETWEEN(0,20)</f>
        <v>1</v>
      </c>
      <c r="BK451" t="str">
        <f t="shared" ref="BK451:BK514" si="555">IF($AP451, _xlfn.IFS($BJ451&gt;$BL451,$BJ451,$BJ451&lt;$BL451,$BL451), "")</f>
        <v/>
      </c>
      <c r="BL451" s="26" t="str">
        <f t="shared" ref="BL451:BL514" ca="1" si="556">IF(BJ451&gt;3, BJ451+2, "NA")</f>
        <v>NA</v>
      </c>
      <c r="BO451" s="26" t="str">
        <f t="shared" ref="BO451:BO514" ca="1" si="557">IF(BL451&gt;10,"Yes","No")</f>
        <v>Yes</v>
      </c>
      <c r="CD451" s="26" t="str">
        <f t="shared" ref="CD451:CD514" ca="1" si="558">CHOOSE(RANDBETWEEN(1,2), "Yes", "No")</f>
        <v>No</v>
      </c>
      <c r="CE451" s="26" t="str">
        <f t="shared" ref="CE451:CE514" ca="1" si="559">IF(CD451="Yes",(CHOOSE(RANDBETWEEN(1,3), "ETT", "MIST","LMA")),"NA")</f>
        <v>NA</v>
      </c>
      <c r="CI451" s="31" t="str">
        <f t="shared" ref="CI451:CI514" si="560">IF($CF451, (IF($CG451&gt;$AQ451,$CF451-$AP451,$CF451-$AP451-1)+IF($CG451&gt;$AQ451, $CG451-$AQ451, $CG451+1-$AQ451))*24, "")</f>
        <v/>
      </c>
      <c r="CJ451" s="26" t="str">
        <f t="shared" ref="CJ451:CJ514" ca="1" si="561">IF(CD451="Yes",(CHOOSE(RANDBETWEEN(1,3), "BS", "NICU","OT")),"NA")</f>
        <v>NA</v>
      </c>
      <c r="CK451" s="26" t="str">
        <f t="shared" ref="CK451:CK514" ca="1" si="562">IF(AW451&lt;32,(CHOOSE(RANDBETWEEN(1,2), "Yes", "No")),"NA")</f>
        <v>NA</v>
      </c>
      <c r="DN451" s="26" t="str">
        <f t="shared" ref="DN451:DN514" ca="1" si="563">CHOOSE(RANDBETWEEN(1,2), "Yes", "No")</f>
        <v>Yes</v>
      </c>
      <c r="DV451" t="str">
        <f t="shared" ref="DV451:DV514" si="564">IF(DT451, (IF(DU451&gt;AQ451,DT451-AP451,DT451-AP451-1)+IF(DU451&gt;AQ451, DU451-AQ451, DU451+1-AQ451))*24, "")</f>
        <v/>
      </c>
      <c r="DZ451" t="str">
        <f t="shared" ref="DZ451:DZ514" si="565">IF($DW451, (IF($DY451&gt;$DU451,$DX451-$DT451,$DX451-$DT451-1)+IF($DY451&gt;$DU451, $DY451-$DU451, $DY451+1-$DU451))*24, "")</f>
        <v/>
      </c>
      <c r="EA451" t="str">
        <f t="shared" ref="EA451:EA514" si="566">_xlfn.IFS($DT451,IF($DW451&gt;0, COUNTIF($DZ451,"&gt;72"), 1),$DT451="","")</f>
        <v/>
      </c>
      <c r="EB451" t="str">
        <f t="shared" ref="EB451:EB514" si="567">_xlfn.IFS($DT451,IF($DW451&gt;0, COUNTIF($DZ451,"&gt;168"), 1),$DT451="","")</f>
        <v/>
      </c>
      <c r="EC451" t="str">
        <f t="shared" ref="EC451:EC514" si="568">IF($DQ451,$DQ451- $AP451+1, "")</f>
        <v/>
      </c>
      <c r="ED451" t="str">
        <f t="shared" ref="ED451:ED514" si="569">IF($DQ451, INT(($DQ451-$AP451)/7+$AW451), "")</f>
        <v/>
      </c>
      <c r="EE451" s="34" t="str">
        <f t="shared" ref="EE451:EE514" si="570">IF($DQ451, INT(($DQ451-$AP451)/7+$AW451)&amp;" weeks"&amp;IF(MOD($DQ451-$AP451+$AX451,7)=0,"",", "&amp;MOD($DQ451-$AP451+$AX451,7)&amp;" days"), "")</f>
        <v/>
      </c>
      <c r="ER451" s="32" t="str">
        <f t="shared" ref="ER451:ER514" si="571">IF($AP451, $AP451+245-(($AW451*7)+$AX451), "")</f>
        <v/>
      </c>
      <c r="FA451" s="31" t="str">
        <f t="shared" ref="FA451:FA514" si="572">IF(EZ451, EZ451-AP451+1, "")</f>
        <v/>
      </c>
      <c r="FM451" s="31" t="str">
        <f t="shared" ref="FM451:FM514" si="573">IF($FK451, (IF($FL451&gt;$AQ451,$FK451-$AP451,$FK451-$AP451-1)+IF($FL451&gt;$AQ451, $FL451-$AQ451, $FL451+1-$AQ451))*24, "")</f>
        <v/>
      </c>
      <c r="FQ451" s="26" t="s">
        <v>350</v>
      </c>
      <c r="FR451" s="39" t="str">
        <f t="shared" ref="FR451:FR514" ca="1" si="574">IF(FQ451="Yes",(CHOOSE(RANDBETWEEN(1,4), "CONS", "GPC","GNB", "Other")),"NA")</f>
        <v>Other</v>
      </c>
      <c r="GO451" t="str">
        <f t="shared" ref="GO451:GO514" ca="1" si="575">IF($GM451, IF($GN451, ($GN451-$GM451+1), (TODAY()-$GM451+1)), "")</f>
        <v/>
      </c>
      <c r="GP451" t="str">
        <f t="shared" ref="GP451:GP514" si="576">IF($GN451, $GN451-$AP451+1, "")</f>
        <v/>
      </c>
      <c r="GS451" t="str">
        <f t="shared" ref="GS451:GS514" ca="1" si="577">IF($GQ451, IF($GR451, ($GR451-$GQ451+1), (TODAY()-$GQ451+1)), "")</f>
        <v/>
      </c>
      <c r="GY451" t="str">
        <f t="shared" ref="GY451:GY514" ca="1" si="578">IF($GU451, IF($GW451, ($GW451-$GU451+1), (TODAY()-$GU451+1)), "")</f>
        <v/>
      </c>
      <c r="GZ451" t="str">
        <f t="shared" ref="GZ451:GZ514" si="579">IF($GW451, $GW451-$AP451+1, "")</f>
        <v/>
      </c>
      <c r="HF451" t="str">
        <f t="shared" ref="HF451:HF514" ca="1" si="580">IF($HB451, IF($HD451, ($HD451-$HB451+1), (TODAY()-$HB451+1)), "")</f>
        <v/>
      </c>
      <c r="HG451" s="31" t="str">
        <f t="shared" ref="HG451:HG514" si="581">IF($HD451, $HD451-$AP451+1, "")</f>
        <v/>
      </c>
      <c r="HM451" t="str">
        <f t="shared" ref="HM451:HM514" ca="1" si="582">IF($HI451, IF($HK451, ($HK451-$HI451+1), (TODAY()-$HI451+1)), "")</f>
        <v/>
      </c>
      <c r="HN451" t="str">
        <f t="shared" ref="HN451:HN514" si="583">IF($HK451, $HK451-$AP451+1, "")</f>
        <v/>
      </c>
      <c r="HT451" t="str">
        <f t="shared" ref="HT451:HT514" ca="1" si="584">IF($HP451, IF($HR451, ($HR451-$HP451+1), (TODAY()-$HP451+1)), "")</f>
        <v/>
      </c>
      <c r="HU451" t="str">
        <f t="shared" ref="HU451:HU514" si="585">IF($HR451, $HR451-$AP451+1, "")</f>
        <v/>
      </c>
      <c r="IA451" s="37" t="str">
        <f t="shared" ref="IA451:IA514" ca="1" si="586">IF($HW451, IF($HY451, ($HY451-$HW451+1), (TODAY()-$HW451+1)), "")</f>
        <v/>
      </c>
      <c r="IB451" t="str">
        <f t="shared" ref="IB451:IB514" si="587">IF($HY451, $HY451-$AP451+1, "")</f>
        <v/>
      </c>
      <c r="IH451" s="37" t="str">
        <f t="shared" ref="IH451:IH514" ca="1" si="588">IF($ID451, IF($IF451, ($IF451-$ID451+1), (TODAY()-$ID451+1)), "")</f>
        <v/>
      </c>
      <c r="II451" t="str">
        <f t="shared" ref="II451:II514" si="589">IF($IF451, $IF451-$AP451+1, "")</f>
        <v/>
      </c>
      <c r="JT451" s="26" t="str">
        <f t="shared" ref="JT451:JT514" si="590">$JV451</f>
        <v/>
      </c>
      <c r="JV451" t="str">
        <f t="shared" ref="JV451:JV514" si="591">IF($JP451, IF($JU451&gt;0, (IF($JS451&gt;$JQ451,$JR451-$JP451,$JR451-$JP451-1)+IF($JS451&gt;$JQ451, $JS451-$JQ451, $JS451+1-$JQ451))*24, "Manual entry"),  "")</f>
        <v/>
      </c>
      <c r="KK451" t="str">
        <f t="shared" ref="KK451:KK514" si="592">IF($KJ451,$KJ451-$AP451+1,"")</f>
        <v/>
      </c>
      <c r="KM451" s="31" t="str">
        <f t="shared" ref="KM451:KM514" si="593">IF($KL451,$KL451-$AP451+1,"")</f>
        <v/>
      </c>
      <c r="KP451" s="38" t="str">
        <f t="shared" ref="KP451:KP514" si="594">IF(KO451, KO451-AV451, "")</f>
        <v/>
      </c>
      <c r="KX451" t="str">
        <f t="shared" ref="KX451:KX514" si="595">IF(AP451, IF(OR(KT451&gt;2, KU451&gt;2), 1, 0), "")</f>
        <v/>
      </c>
      <c r="KY451" t="str">
        <f t="shared" ref="KY451:KY514" si="596">IF(AP451, IF(OR(KT451&gt;0, KU451&gt;0), 1, 0), "")</f>
        <v/>
      </c>
      <c r="LB451" t="str">
        <f t="shared" ref="LB451:LB514" si="597">IF(AP451, IF(OR($KZ451&gt;0, $LA451&gt;0), 1, 0), "")</f>
        <v/>
      </c>
      <c r="LD451" t="str">
        <f t="shared" ref="LD451:LD514" si="598">IF(AP451, _xlfn.IFS(IL451=3,1,IQ451=3,1,IV451=3,1,JA451=3,1,JF451=3,1,JK451=3,1,(IL451+IQ451+IV451+JA451+JF451+JK451)&lt;1,0), "")</f>
        <v/>
      </c>
      <c r="LE451" t="str">
        <f t="shared" ref="LE451:LE514" si="599">IF(AP451, _xlfn.IFS($KX451=1,1,$LB451=1,1,$LD451=1,1,$KX451+$LB451+$LD451&lt;1,0), "")</f>
        <v/>
      </c>
      <c r="LO451" t="str">
        <f t="shared" ref="LO451:LO514" si="600">IF($LN451, IF($MB451, IF($LP451&gt;$MB451, 0, "error"), 1), "")</f>
        <v/>
      </c>
    </row>
    <row r="452" spans="1:327" ht="16" x14ac:dyDescent="0.2">
      <c r="A452" t="e">
        <f t="shared" ca="1" si="528"/>
        <v>#N/A</v>
      </c>
      <c r="E452" s="27" t="str">
        <f t="shared" ca="1" si="529"/>
        <v>Jan</v>
      </c>
      <c r="F452" s="27" t="str">
        <f t="shared" ca="1" si="530"/>
        <v>Apr</v>
      </c>
      <c r="G452" s="28" t="str">
        <f t="shared" ca="1" si="531"/>
        <v/>
      </c>
      <c r="H452" t="str">
        <f t="shared" si="532"/>
        <v/>
      </c>
      <c r="I452" s="26">
        <f t="shared" ca="1" si="533"/>
        <v>43</v>
      </c>
      <c r="L452" s="31" t="str">
        <f t="shared" si="534"/>
        <v/>
      </c>
      <c r="O452" s="26">
        <f t="shared" ca="1" si="535"/>
        <v>39</v>
      </c>
      <c r="P452" s="26" t="str">
        <f t="shared" ca="1" si="536"/>
        <v>No</v>
      </c>
      <c r="Q452" s="26" t="str">
        <f t="shared" ca="1" si="536"/>
        <v>No</v>
      </c>
      <c r="R452" s="26" t="str">
        <f t="shared" ca="1" si="536"/>
        <v>Yes</v>
      </c>
      <c r="S452" s="26" t="str">
        <f t="shared" ca="1" si="537"/>
        <v>Hispanic</v>
      </c>
      <c r="T452" s="26" t="str">
        <f t="shared" ca="1" si="538"/>
        <v>No</v>
      </c>
      <c r="U452" s="26">
        <f t="shared" ca="1" si="539"/>
        <v>3755</v>
      </c>
      <c r="X452" s="26" t="str">
        <f t="shared" ca="1" si="540"/>
        <v>No</v>
      </c>
      <c r="Y452" s="26" t="str">
        <f t="shared" ca="1" si="540"/>
        <v>No</v>
      </c>
      <c r="Z452" s="26" t="str">
        <f t="shared" ca="1" si="540"/>
        <v>Yes</v>
      </c>
      <c r="AA452" s="26" t="str">
        <f t="shared" ca="1" si="526"/>
        <v>No</v>
      </c>
      <c r="AB452" s="26" t="str">
        <f t="shared" ca="1" si="526"/>
        <v>No</v>
      </c>
      <c r="AG452" s="26" t="str">
        <f t="shared" ca="1" si="541"/>
        <v>No</v>
      </c>
      <c r="AH452" s="26" t="str">
        <f t="shared" ca="1" si="541"/>
        <v>No</v>
      </c>
      <c r="AI452" s="26" t="str">
        <f t="shared" ca="1" si="541"/>
        <v>Yes</v>
      </c>
      <c r="AJ452" s="26" t="str">
        <f t="shared" ca="1" si="527"/>
        <v>No</v>
      </c>
      <c r="AK452" s="26" t="str">
        <f t="shared" ca="1" si="527"/>
        <v>No</v>
      </c>
      <c r="AL452" s="26" t="str">
        <f t="shared" ca="1" si="527"/>
        <v>Yes</v>
      </c>
      <c r="AM452" s="26">
        <f t="shared" ca="1" si="542"/>
        <v>2</v>
      </c>
      <c r="AN452" s="26">
        <f t="shared" ca="1" si="543"/>
        <v>2</v>
      </c>
      <c r="AT452" t="str">
        <f t="shared" ca="1" si="544"/>
        <v>Male</v>
      </c>
      <c r="AU452">
        <f t="shared" ca="1" si="545"/>
        <v>3928</v>
      </c>
      <c r="AV452">
        <f t="shared" ca="1" si="546"/>
        <v>0</v>
      </c>
      <c r="AW452">
        <f t="shared" ca="1" si="547"/>
        <v>26</v>
      </c>
      <c r="AX452">
        <f t="shared" ca="1" si="548"/>
        <v>1</v>
      </c>
      <c r="BB452" t="str">
        <f t="shared" ca="1" si="549"/>
        <v>Vaginal</v>
      </c>
      <c r="BC452" t="str">
        <f t="shared" ca="1" si="550"/>
        <v>No</v>
      </c>
      <c r="BD452" t="str">
        <f t="shared" ca="1" si="550"/>
        <v>No</v>
      </c>
      <c r="BG452" t="str">
        <f t="shared" ca="1" si="551"/>
        <v>No</v>
      </c>
      <c r="BH452">
        <f t="shared" ca="1" si="552"/>
        <v>35</v>
      </c>
      <c r="BI452">
        <f t="shared" ca="1" si="553"/>
        <v>-12</v>
      </c>
      <c r="BJ452">
        <f t="shared" ca="1" si="554"/>
        <v>20</v>
      </c>
      <c r="BK452" t="str">
        <f t="shared" si="555"/>
        <v/>
      </c>
      <c r="BL452" s="26">
        <f t="shared" ca="1" si="556"/>
        <v>22</v>
      </c>
      <c r="BO452" s="26" t="str">
        <f t="shared" ca="1" si="557"/>
        <v>Yes</v>
      </c>
      <c r="CD452" s="26" t="str">
        <f t="shared" ca="1" si="558"/>
        <v>No</v>
      </c>
      <c r="CE452" s="26" t="str">
        <f t="shared" ca="1" si="559"/>
        <v>NA</v>
      </c>
      <c r="CI452" s="31" t="str">
        <f t="shared" si="560"/>
        <v/>
      </c>
      <c r="CJ452" s="26" t="str">
        <f t="shared" ca="1" si="561"/>
        <v>NA</v>
      </c>
      <c r="CK452" s="26" t="str">
        <f t="shared" ca="1" si="562"/>
        <v>No</v>
      </c>
      <c r="DN452" s="26" t="str">
        <f t="shared" ca="1" si="563"/>
        <v>Yes</v>
      </c>
      <c r="DV452" t="str">
        <f t="shared" si="564"/>
        <v/>
      </c>
      <c r="DZ452" t="str">
        <f t="shared" si="565"/>
        <v/>
      </c>
      <c r="EA452" t="str">
        <f t="shared" si="566"/>
        <v/>
      </c>
      <c r="EB452" t="str">
        <f t="shared" si="567"/>
        <v/>
      </c>
      <c r="EC452" t="str">
        <f t="shared" si="568"/>
        <v/>
      </c>
      <c r="ED452" t="str">
        <f t="shared" si="569"/>
        <v/>
      </c>
      <c r="EE452" s="34" t="str">
        <f t="shared" si="570"/>
        <v/>
      </c>
      <c r="ER452" s="32" t="str">
        <f t="shared" si="571"/>
        <v/>
      </c>
      <c r="FA452" s="31" t="str">
        <f t="shared" si="572"/>
        <v/>
      </c>
      <c r="FM452" s="31" t="str">
        <f t="shared" si="573"/>
        <v/>
      </c>
      <c r="FQ452" s="26" t="s">
        <v>349</v>
      </c>
      <c r="FR452" s="39" t="str">
        <f t="shared" ca="1" si="574"/>
        <v>NA</v>
      </c>
      <c r="GO452" t="str">
        <f t="shared" ca="1" si="575"/>
        <v/>
      </c>
      <c r="GP452" t="str">
        <f t="shared" si="576"/>
        <v/>
      </c>
      <c r="GS452" t="str">
        <f t="shared" ca="1" si="577"/>
        <v/>
      </c>
      <c r="GY452" t="str">
        <f t="shared" ca="1" si="578"/>
        <v/>
      </c>
      <c r="GZ452" t="str">
        <f t="shared" si="579"/>
        <v/>
      </c>
      <c r="HF452" t="str">
        <f t="shared" ca="1" si="580"/>
        <v/>
      </c>
      <c r="HG452" s="31" t="str">
        <f t="shared" si="581"/>
        <v/>
      </c>
      <c r="HM452" t="str">
        <f t="shared" ca="1" si="582"/>
        <v/>
      </c>
      <c r="HN452" t="str">
        <f t="shared" si="583"/>
        <v/>
      </c>
      <c r="HT452" t="str">
        <f t="shared" ca="1" si="584"/>
        <v/>
      </c>
      <c r="HU452" t="str">
        <f t="shared" si="585"/>
        <v/>
      </c>
      <c r="IA452" s="37" t="str">
        <f t="shared" ca="1" si="586"/>
        <v/>
      </c>
      <c r="IB452" t="str">
        <f t="shared" si="587"/>
        <v/>
      </c>
      <c r="IH452" s="37" t="str">
        <f t="shared" ca="1" si="588"/>
        <v/>
      </c>
      <c r="II452" t="str">
        <f t="shared" si="589"/>
        <v/>
      </c>
      <c r="JT452" s="26" t="str">
        <f t="shared" si="590"/>
        <v/>
      </c>
      <c r="JV452" t="str">
        <f t="shared" si="591"/>
        <v/>
      </c>
      <c r="KK452" t="str">
        <f t="shared" si="592"/>
        <v/>
      </c>
      <c r="KM452" s="31" t="str">
        <f t="shared" si="593"/>
        <v/>
      </c>
      <c r="KP452" s="38" t="str">
        <f t="shared" si="594"/>
        <v/>
      </c>
      <c r="KX452" t="str">
        <f t="shared" si="595"/>
        <v/>
      </c>
      <c r="KY452" t="str">
        <f t="shared" si="596"/>
        <v/>
      </c>
      <c r="LB452" t="str">
        <f t="shared" si="597"/>
        <v/>
      </c>
      <c r="LD452" t="str">
        <f t="shared" si="598"/>
        <v/>
      </c>
      <c r="LE452" t="str">
        <f t="shared" si="599"/>
        <v/>
      </c>
      <c r="LO452" t="str">
        <f t="shared" si="600"/>
        <v/>
      </c>
    </row>
    <row r="453" spans="1:327" ht="16" x14ac:dyDescent="0.2">
      <c r="A453" t="e">
        <f t="shared" ca="1" si="528"/>
        <v>#N/A</v>
      </c>
      <c r="E453" s="27" t="str">
        <f t="shared" ca="1" si="529"/>
        <v>Feb</v>
      </c>
      <c r="F453" s="27" t="str">
        <f t="shared" ca="1" si="530"/>
        <v>Oct</v>
      </c>
      <c r="G453" s="28" t="str">
        <f t="shared" ca="1" si="531"/>
        <v/>
      </c>
      <c r="H453" t="str">
        <f t="shared" si="532"/>
        <v/>
      </c>
      <c r="I453" s="26">
        <f t="shared" ca="1" si="533"/>
        <v>72</v>
      </c>
      <c r="L453" s="31" t="str">
        <f t="shared" si="534"/>
        <v/>
      </c>
      <c r="O453" s="26">
        <f t="shared" ca="1" si="535"/>
        <v>27</v>
      </c>
      <c r="P453" s="26" t="str">
        <f t="shared" ca="1" si="536"/>
        <v>Yes</v>
      </c>
      <c r="Q453" s="26" t="str">
        <f t="shared" ca="1" si="536"/>
        <v>Yes</v>
      </c>
      <c r="R453" s="26" t="str">
        <f t="shared" ca="1" si="536"/>
        <v>No</v>
      </c>
      <c r="S453" s="26" t="str">
        <f t="shared" ca="1" si="537"/>
        <v>African</v>
      </c>
      <c r="T453" s="26" t="str">
        <f t="shared" ca="1" si="538"/>
        <v>Yes</v>
      </c>
      <c r="U453" s="26">
        <f t="shared" ca="1" si="539"/>
        <v>3380</v>
      </c>
      <c r="X453" s="26" t="str">
        <f t="shared" ca="1" si="540"/>
        <v>No</v>
      </c>
      <c r="Y453" s="26" t="str">
        <f t="shared" ca="1" si="540"/>
        <v>No</v>
      </c>
      <c r="Z453" s="26" t="str">
        <f t="shared" ca="1" si="540"/>
        <v>No</v>
      </c>
      <c r="AA453" s="26" t="str">
        <f t="shared" ca="1" si="526"/>
        <v>No</v>
      </c>
      <c r="AB453" s="26" t="str">
        <f t="shared" ca="1" si="526"/>
        <v>Yes</v>
      </c>
      <c r="AG453" s="26" t="str">
        <f t="shared" ca="1" si="541"/>
        <v>Yes</v>
      </c>
      <c r="AH453" s="26" t="str">
        <f t="shared" ca="1" si="541"/>
        <v>No</v>
      </c>
      <c r="AI453" s="26" t="str">
        <f t="shared" ca="1" si="541"/>
        <v>Yes</v>
      </c>
      <c r="AJ453" s="26" t="str">
        <f t="shared" ca="1" si="527"/>
        <v>No</v>
      </c>
      <c r="AK453" s="26" t="str">
        <f t="shared" ca="1" si="527"/>
        <v>Yes</v>
      </c>
      <c r="AL453" s="26" t="str">
        <f t="shared" ca="1" si="527"/>
        <v>No</v>
      </c>
      <c r="AM453" s="26">
        <f t="shared" ca="1" si="542"/>
        <v>1</v>
      </c>
      <c r="AN453" s="26">
        <f t="shared" ca="1" si="543"/>
        <v>3</v>
      </c>
      <c r="AT453" t="str">
        <f t="shared" ca="1" si="544"/>
        <v>Female</v>
      </c>
      <c r="AU453">
        <f t="shared" ca="1" si="545"/>
        <v>1293</v>
      </c>
      <c r="AV453">
        <f t="shared" ca="1" si="546"/>
        <v>1</v>
      </c>
      <c r="AW453">
        <f t="shared" ca="1" si="547"/>
        <v>30</v>
      </c>
      <c r="AX453">
        <f t="shared" ca="1" si="548"/>
        <v>3</v>
      </c>
      <c r="BB453" t="str">
        <f t="shared" ca="1" si="549"/>
        <v>EMLUCS</v>
      </c>
      <c r="BC453" t="str">
        <f t="shared" ca="1" si="550"/>
        <v>Yes</v>
      </c>
      <c r="BD453" t="str">
        <f t="shared" ca="1" si="550"/>
        <v>Yes</v>
      </c>
      <c r="BG453" t="str">
        <f t="shared" ca="1" si="551"/>
        <v>Yes</v>
      </c>
      <c r="BH453">
        <f t="shared" ca="1" si="552"/>
        <v>36</v>
      </c>
      <c r="BI453">
        <f t="shared" ca="1" si="553"/>
        <v>-18</v>
      </c>
      <c r="BJ453">
        <f t="shared" ca="1" si="554"/>
        <v>3</v>
      </c>
      <c r="BK453" t="str">
        <f t="shared" si="555"/>
        <v/>
      </c>
      <c r="BL453" s="26" t="str">
        <f t="shared" ca="1" si="556"/>
        <v>NA</v>
      </c>
      <c r="BO453" s="26" t="str">
        <f t="shared" ca="1" si="557"/>
        <v>Yes</v>
      </c>
      <c r="CD453" s="26" t="str">
        <f t="shared" ca="1" si="558"/>
        <v>No</v>
      </c>
      <c r="CE453" s="26" t="str">
        <f t="shared" ca="1" si="559"/>
        <v>NA</v>
      </c>
      <c r="CI453" s="31" t="str">
        <f t="shared" si="560"/>
        <v/>
      </c>
      <c r="CJ453" s="26" t="str">
        <f t="shared" ca="1" si="561"/>
        <v>NA</v>
      </c>
      <c r="CK453" s="26" t="str">
        <f t="shared" ca="1" si="562"/>
        <v>No</v>
      </c>
      <c r="DN453" s="26" t="str">
        <f t="shared" ca="1" si="563"/>
        <v>No</v>
      </c>
      <c r="DV453" t="str">
        <f t="shared" si="564"/>
        <v/>
      </c>
      <c r="DZ453" t="str">
        <f t="shared" si="565"/>
        <v/>
      </c>
      <c r="EA453" t="str">
        <f t="shared" si="566"/>
        <v/>
      </c>
      <c r="EB453" t="str">
        <f t="shared" si="567"/>
        <v/>
      </c>
      <c r="EC453" t="str">
        <f t="shared" si="568"/>
        <v/>
      </c>
      <c r="ED453" t="str">
        <f t="shared" si="569"/>
        <v/>
      </c>
      <c r="EE453" s="34" t="str">
        <f t="shared" si="570"/>
        <v/>
      </c>
      <c r="ER453" s="32" t="str">
        <f t="shared" si="571"/>
        <v/>
      </c>
      <c r="FA453" s="31" t="str">
        <f t="shared" si="572"/>
        <v/>
      </c>
      <c r="FM453" s="31" t="str">
        <f t="shared" si="573"/>
        <v/>
      </c>
      <c r="FQ453" s="26" t="s">
        <v>350</v>
      </c>
      <c r="FR453" s="39" t="str">
        <f t="shared" ca="1" si="574"/>
        <v>CONS</v>
      </c>
      <c r="GO453" t="str">
        <f t="shared" ca="1" si="575"/>
        <v/>
      </c>
      <c r="GP453" t="str">
        <f t="shared" si="576"/>
        <v/>
      </c>
      <c r="GS453" t="str">
        <f t="shared" ca="1" si="577"/>
        <v/>
      </c>
      <c r="GY453" t="str">
        <f t="shared" ca="1" si="578"/>
        <v/>
      </c>
      <c r="GZ453" t="str">
        <f t="shared" si="579"/>
        <v/>
      </c>
      <c r="HF453" t="str">
        <f t="shared" ca="1" si="580"/>
        <v/>
      </c>
      <c r="HG453" s="31" t="str">
        <f t="shared" si="581"/>
        <v/>
      </c>
      <c r="HM453" t="str">
        <f t="shared" ca="1" si="582"/>
        <v/>
      </c>
      <c r="HN453" t="str">
        <f t="shared" si="583"/>
        <v/>
      </c>
      <c r="HT453" t="str">
        <f t="shared" ca="1" si="584"/>
        <v/>
      </c>
      <c r="HU453" t="str">
        <f t="shared" si="585"/>
        <v/>
      </c>
      <c r="IA453" s="37" t="str">
        <f t="shared" ca="1" si="586"/>
        <v/>
      </c>
      <c r="IB453" t="str">
        <f t="shared" si="587"/>
        <v/>
      </c>
      <c r="IH453" s="37" t="str">
        <f t="shared" ca="1" si="588"/>
        <v/>
      </c>
      <c r="II453" t="str">
        <f t="shared" si="589"/>
        <v/>
      </c>
      <c r="JT453" s="26" t="str">
        <f t="shared" si="590"/>
        <v/>
      </c>
      <c r="JV453" t="str">
        <f t="shared" si="591"/>
        <v/>
      </c>
      <c r="KK453" t="str">
        <f t="shared" si="592"/>
        <v/>
      </c>
      <c r="KM453" s="31" t="str">
        <f t="shared" si="593"/>
        <v/>
      </c>
      <c r="KP453" s="38" t="str">
        <f t="shared" si="594"/>
        <v/>
      </c>
      <c r="KX453" t="str">
        <f t="shared" si="595"/>
        <v/>
      </c>
      <c r="KY453" t="str">
        <f t="shared" si="596"/>
        <v/>
      </c>
      <c r="LB453" t="str">
        <f t="shared" si="597"/>
        <v/>
      </c>
      <c r="LD453" t="str">
        <f t="shared" si="598"/>
        <v/>
      </c>
      <c r="LE453" t="str">
        <f t="shared" si="599"/>
        <v/>
      </c>
      <c r="LO453" t="str">
        <f t="shared" si="600"/>
        <v/>
      </c>
    </row>
    <row r="454" spans="1:327" ht="16" x14ac:dyDescent="0.2">
      <c r="A454" t="e">
        <f t="shared" ca="1" si="528"/>
        <v>#N/A</v>
      </c>
      <c r="E454" s="27" t="str">
        <f t="shared" ca="1" si="529"/>
        <v>Dec</v>
      </c>
      <c r="F454" s="27" t="str">
        <f t="shared" ca="1" si="530"/>
        <v>Jul</v>
      </c>
      <c r="G454" s="28" t="str">
        <f t="shared" ca="1" si="531"/>
        <v/>
      </c>
      <c r="H454" t="str">
        <f t="shared" si="532"/>
        <v/>
      </c>
      <c r="I454" s="26">
        <f t="shared" ca="1" si="533"/>
        <v>74</v>
      </c>
      <c r="L454" s="31" t="str">
        <f t="shared" si="534"/>
        <v/>
      </c>
      <c r="O454" s="26">
        <f t="shared" ca="1" si="535"/>
        <v>50</v>
      </c>
      <c r="P454" s="26" t="str">
        <f t="shared" ca="1" si="536"/>
        <v>No</v>
      </c>
      <c r="Q454" s="26" t="str">
        <f t="shared" ca="1" si="536"/>
        <v>No</v>
      </c>
      <c r="R454" s="26" t="str">
        <f t="shared" ca="1" si="536"/>
        <v>No</v>
      </c>
      <c r="S454" s="26" t="str">
        <f t="shared" ca="1" si="537"/>
        <v>Asian</v>
      </c>
      <c r="T454" s="26" t="str">
        <f t="shared" ca="1" si="538"/>
        <v>Yes</v>
      </c>
      <c r="U454" s="26">
        <f t="shared" ca="1" si="539"/>
        <v>3647</v>
      </c>
      <c r="X454" s="26" t="str">
        <f t="shared" ca="1" si="540"/>
        <v>No</v>
      </c>
      <c r="Y454" s="26" t="str">
        <f t="shared" ca="1" si="540"/>
        <v>No</v>
      </c>
      <c r="Z454" s="26" t="str">
        <f t="shared" ca="1" si="540"/>
        <v>No</v>
      </c>
      <c r="AA454" s="26" t="str">
        <f t="shared" ca="1" si="526"/>
        <v>No</v>
      </c>
      <c r="AB454" s="26" t="str">
        <f t="shared" ca="1" si="526"/>
        <v>Yes</v>
      </c>
      <c r="AG454" s="26" t="str">
        <f t="shared" ca="1" si="541"/>
        <v>No</v>
      </c>
      <c r="AH454" s="26" t="str">
        <f t="shared" ca="1" si="541"/>
        <v>No</v>
      </c>
      <c r="AI454" s="26" t="str">
        <f t="shared" ca="1" si="541"/>
        <v>Yes</v>
      </c>
      <c r="AJ454" s="26" t="str">
        <f t="shared" ca="1" si="527"/>
        <v>Yes</v>
      </c>
      <c r="AK454" s="26" t="str">
        <f t="shared" ca="1" si="527"/>
        <v>Yes</v>
      </c>
      <c r="AL454" s="26" t="str">
        <f t="shared" ca="1" si="527"/>
        <v>Yes</v>
      </c>
      <c r="AM454" s="26">
        <f t="shared" ca="1" si="542"/>
        <v>7</v>
      </c>
      <c r="AN454" s="26">
        <f t="shared" ca="1" si="543"/>
        <v>3</v>
      </c>
      <c r="AT454" t="str">
        <f t="shared" ca="1" si="544"/>
        <v>Female</v>
      </c>
      <c r="AU454">
        <f t="shared" ca="1" si="545"/>
        <v>1199</v>
      </c>
      <c r="AV454">
        <f t="shared" ca="1" si="546"/>
        <v>-1</v>
      </c>
      <c r="AW454">
        <f t="shared" ca="1" si="547"/>
        <v>25</v>
      </c>
      <c r="AX454">
        <f t="shared" ca="1" si="548"/>
        <v>4</v>
      </c>
      <c r="BB454" t="str">
        <f t="shared" ca="1" si="549"/>
        <v>ELUCS</v>
      </c>
      <c r="BC454" t="str">
        <f t="shared" ca="1" si="550"/>
        <v>Yes</v>
      </c>
      <c r="BD454" t="str">
        <f t="shared" ca="1" si="550"/>
        <v>Yes</v>
      </c>
      <c r="BG454" t="str">
        <f t="shared" ca="1" si="551"/>
        <v>Yes</v>
      </c>
      <c r="BH454">
        <f t="shared" ca="1" si="552"/>
        <v>38</v>
      </c>
      <c r="BI454">
        <f t="shared" ca="1" si="553"/>
        <v>3</v>
      </c>
      <c r="BJ454">
        <f t="shared" ca="1" si="554"/>
        <v>4</v>
      </c>
      <c r="BK454" t="str">
        <f t="shared" si="555"/>
        <v/>
      </c>
      <c r="BL454" s="26">
        <f t="shared" ca="1" si="556"/>
        <v>6</v>
      </c>
      <c r="BO454" s="26" t="str">
        <f t="shared" ca="1" si="557"/>
        <v>No</v>
      </c>
      <c r="CD454" s="26" t="str">
        <f t="shared" ca="1" si="558"/>
        <v>No</v>
      </c>
      <c r="CE454" s="26" t="str">
        <f t="shared" ca="1" si="559"/>
        <v>NA</v>
      </c>
      <c r="CI454" s="31" t="str">
        <f t="shared" si="560"/>
        <v/>
      </c>
      <c r="CJ454" s="26" t="str">
        <f t="shared" ca="1" si="561"/>
        <v>NA</v>
      </c>
      <c r="CK454" s="26" t="str">
        <f t="shared" ca="1" si="562"/>
        <v>No</v>
      </c>
      <c r="DN454" s="26" t="str">
        <f t="shared" ca="1" si="563"/>
        <v>No</v>
      </c>
      <c r="DV454" t="str">
        <f t="shared" si="564"/>
        <v/>
      </c>
      <c r="DZ454" t="str">
        <f t="shared" si="565"/>
        <v/>
      </c>
      <c r="EA454" t="str">
        <f t="shared" si="566"/>
        <v/>
      </c>
      <c r="EB454" t="str">
        <f t="shared" si="567"/>
        <v/>
      </c>
      <c r="EC454" t="str">
        <f t="shared" si="568"/>
        <v/>
      </c>
      <c r="ED454" t="str">
        <f t="shared" si="569"/>
        <v/>
      </c>
      <c r="EE454" s="34" t="str">
        <f t="shared" si="570"/>
        <v/>
      </c>
      <c r="ER454" s="32" t="str">
        <f t="shared" si="571"/>
        <v/>
      </c>
      <c r="FA454" s="31" t="str">
        <f t="shared" si="572"/>
        <v/>
      </c>
      <c r="FM454" s="31" t="str">
        <f t="shared" si="573"/>
        <v/>
      </c>
      <c r="FQ454" s="26" t="s">
        <v>349</v>
      </c>
      <c r="FR454" s="39" t="str">
        <f t="shared" ca="1" si="574"/>
        <v>NA</v>
      </c>
      <c r="GO454" t="str">
        <f t="shared" ca="1" si="575"/>
        <v/>
      </c>
      <c r="GP454" t="str">
        <f t="shared" si="576"/>
        <v/>
      </c>
      <c r="GS454" t="str">
        <f t="shared" ca="1" si="577"/>
        <v/>
      </c>
      <c r="GY454" t="str">
        <f t="shared" ca="1" si="578"/>
        <v/>
      </c>
      <c r="GZ454" t="str">
        <f t="shared" si="579"/>
        <v/>
      </c>
      <c r="HF454" t="str">
        <f t="shared" ca="1" si="580"/>
        <v/>
      </c>
      <c r="HG454" s="31" t="str">
        <f t="shared" si="581"/>
        <v/>
      </c>
      <c r="HM454" t="str">
        <f t="shared" ca="1" si="582"/>
        <v/>
      </c>
      <c r="HN454" t="str">
        <f t="shared" si="583"/>
        <v/>
      </c>
      <c r="HT454" t="str">
        <f t="shared" ca="1" si="584"/>
        <v/>
      </c>
      <c r="HU454" t="str">
        <f t="shared" si="585"/>
        <v/>
      </c>
      <c r="IA454" s="37" t="str">
        <f t="shared" ca="1" si="586"/>
        <v/>
      </c>
      <c r="IB454" t="str">
        <f t="shared" si="587"/>
        <v/>
      </c>
      <c r="IH454" s="37" t="str">
        <f t="shared" ca="1" si="588"/>
        <v/>
      </c>
      <c r="II454" t="str">
        <f t="shared" si="589"/>
        <v/>
      </c>
      <c r="JT454" s="26" t="str">
        <f t="shared" si="590"/>
        <v/>
      </c>
      <c r="JV454" t="str">
        <f t="shared" si="591"/>
        <v/>
      </c>
      <c r="KK454" t="str">
        <f t="shared" si="592"/>
        <v/>
      </c>
      <c r="KM454" s="31" t="str">
        <f t="shared" si="593"/>
        <v/>
      </c>
      <c r="KP454" s="38" t="str">
        <f t="shared" si="594"/>
        <v/>
      </c>
      <c r="KX454" t="str">
        <f t="shared" si="595"/>
        <v/>
      </c>
      <c r="KY454" t="str">
        <f t="shared" si="596"/>
        <v/>
      </c>
      <c r="LB454" t="str">
        <f t="shared" si="597"/>
        <v/>
      </c>
      <c r="LD454" t="str">
        <f t="shared" si="598"/>
        <v/>
      </c>
      <c r="LE454" t="str">
        <f t="shared" si="599"/>
        <v/>
      </c>
      <c r="LO454" t="str">
        <f t="shared" si="600"/>
        <v/>
      </c>
    </row>
    <row r="455" spans="1:327" ht="16" x14ac:dyDescent="0.2">
      <c r="A455" t="e">
        <f t="shared" ca="1" si="528"/>
        <v>#N/A</v>
      </c>
      <c r="E455" s="27" t="str">
        <f t="shared" ca="1" si="529"/>
        <v>Jun</v>
      </c>
      <c r="F455" s="27" t="str">
        <f t="shared" ca="1" si="530"/>
        <v>May</v>
      </c>
      <c r="G455" s="28" t="str">
        <f t="shared" ca="1" si="531"/>
        <v/>
      </c>
      <c r="H455" t="str">
        <f t="shared" si="532"/>
        <v/>
      </c>
      <c r="I455" s="26">
        <f t="shared" ca="1" si="533"/>
        <v>12</v>
      </c>
      <c r="L455" s="31" t="str">
        <f t="shared" si="534"/>
        <v/>
      </c>
      <c r="O455" s="26">
        <f t="shared" ca="1" si="535"/>
        <v>27</v>
      </c>
      <c r="P455" s="26" t="str">
        <f t="shared" ca="1" si="536"/>
        <v>Yes</v>
      </c>
      <c r="Q455" s="26" t="str">
        <f t="shared" ca="1" si="536"/>
        <v>No</v>
      </c>
      <c r="R455" s="26" t="str">
        <f t="shared" ca="1" si="536"/>
        <v>Yes</v>
      </c>
      <c r="S455" s="26" t="str">
        <f t="shared" ca="1" si="537"/>
        <v>Asian</v>
      </c>
      <c r="T455" s="26" t="str">
        <f t="shared" ca="1" si="538"/>
        <v>No</v>
      </c>
      <c r="U455" s="26">
        <f t="shared" ca="1" si="539"/>
        <v>3306</v>
      </c>
      <c r="X455" s="26" t="str">
        <f t="shared" ca="1" si="540"/>
        <v>No</v>
      </c>
      <c r="Y455" s="26" t="str">
        <f t="shared" ca="1" si="540"/>
        <v>Yes</v>
      </c>
      <c r="Z455" s="26" t="str">
        <f t="shared" ca="1" si="540"/>
        <v>Yes</v>
      </c>
      <c r="AA455" s="26" t="str">
        <f t="shared" ca="1" si="526"/>
        <v>Yes</v>
      </c>
      <c r="AB455" s="26" t="str">
        <f t="shared" ca="1" si="526"/>
        <v>Yes</v>
      </c>
      <c r="AG455" s="26" t="str">
        <f t="shared" ca="1" si="541"/>
        <v>Yes</v>
      </c>
      <c r="AH455" s="26" t="str">
        <f t="shared" ca="1" si="541"/>
        <v>Yes</v>
      </c>
      <c r="AI455" s="26" t="str">
        <f t="shared" ca="1" si="541"/>
        <v>Yes</v>
      </c>
      <c r="AJ455" s="26" t="str">
        <f t="shared" ca="1" si="527"/>
        <v>Yes</v>
      </c>
      <c r="AK455" s="26" t="str">
        <f t="shared" ca="1" si="527"/>
        <v>No</v>
      </c>
      <c r="AL455" s="26" t="str">
        <f t="shared" ca="1" si="527"/>
        <v>Yes</v>
      </c>
      <c r="AM455" s="26">
        <f t="shared" ca="1" si="542"/>
        <v>2</v>
      </c>
      <c r="AN455" s="26">
        <f t="shared" ca="1" si="543"/>
        <v>1</v>
      </c>
      <c r="AT455" t="str">
        <f t="shared" ca="1" si="544"/>
        <v>Male</v>
      </c>
      <c r="AU455">
        <f t="shared" ca="1" si="545"/>
        <v>1554</v>
      </c>
      <c r="AV455">
        <f t="shared" ca="1" si="546"/>
        <v>-3</v>
      </c>
      <c r="AW455">
        <f t="shared" ca="1" si="547"/>
        <v>32</v>
      </c>
      <c r="AX455">
        <f t="shared" ca="1" si="548"/>
        <v>5</v>
      </c>
      <c r="BB455" t="str">
        <f t="shared" ca="1" si="549"/>
        <v>INSTRUMENTAL</v>
      </c>
      <c r="BC455" t="str">
        <f t="shared" ca="1" si="550"/>
        <v>No</v>
      </c>
      <c r="BD455" t="str">
        <f t="shared" ca="1" si="550"/>
        <v>No</v>
      </c>
      <c r="BG455" t="str">
        <f t="shared" ca="1" si="551"/>
        <v>Yes</v>
      </c>
      <c r="BH455">
        <f t="shared" ca="1" si="552"/>
        <v>35</v>
      </c>
      <c r="BI455">
        <f t="shared" ca="1" si="553"/>
        <v>-16</v>
      </c>
      <c r="BJ455">
        <f t="shared" ca="1" si="554"/>
        <v>11</v>
      </c>
      <c r="BK455" t="str">
        <f t="shared" si="555"/>
        <v/>
      </c>
      <c r="BL455" s="26">
        <f t="shared" ca="1" si="556"/>
        <v>13</v>
      </c>
      <c r="BO455" s="26" t="str">
        <f t="shared" ca="1" si="557"/>
        <v>Yes</v>
      </c>
      <c r="CD455" s="26" t="str">
        <f t="shared" ca="1" si="558"/>
        <v>No</v>
      </c>
      <c r="CE455" s="26" t="str">
        <f t="shared" ca="1" si="559"/>
        <v>NA</v>
      </c>
      <c r="CI455" s="31" t="str">
        <f t="shared" si="560"/>
        <v/>
      </c>
      <c r="CJ455" s="26" t="str">
        <f t="shared" ca="1" si="561"/>
        <v>NA</v>
      </c>
      <c r="CK455" s="26" t="str">
        <f t="shared" ca="1" si="562"/>
        <v>NA</v>
      </c>
      <c r="DN455" s="26" t="str">
        <f t="shared" ca="1" si="563"/>
        <v>No</v>
      </c>
      <c r="DV455" t="str">
        <f t="shared" si="564"/>
        <v/>
      </c>
      <c r="DZ455" t="str">
        <f t="shared" si="565"/>
        <v/>
      </c>
      <c r="EA455" t="str">
        <f t="shared" si="566"/>
        <v/>
      </c>
      <c r="EB455" t="str">
        <f t="shared" si="567"/>
        <v/>
      </c>
      <c r="EC455" t="str">
        <f t="shared" si="568"/>
        <v/>
      </c>
      <c r="ED455" t="str">
        <f t="shared" si="569"/>
        <v/>
      </c>
      <c r="EE455" s="34" t="str">
        <f t="shared" si="570"/>
        <v/>
      </c>
      <c r="ER455" s="32" t="str">
        <f t="shared" si="571"/>
        <v/>
      </c>
      <c r="FA455" s="31" t="str">
        <f t="shared" si="572"/>
        <v/>
      </c>
      <c r="FM455" s="31" t="str">
        <f t="shared" si="573"/>
        <v/>
      </c>
      <c r="FQ455" s="26" t="s">
        <v>350</v>
      </c>
      <c r="FR455" s="39" t="str">
        <f t="shared" ca="1" si="574"/>
        <v>Other</v>
      </c>
      <c r="GO455" t="str">
        <f t="shared" ca="1" si="575"/>
        <v/>
      </c>
      <c r="GP455" t="str">
        <f t="shared" si="576"/>
        <v/>
      </c>
      <c r="GS455" t="str">
        <f t="shared" ca="1" si="577"/>
        <v/>
      </c>
      <c r="GY455" t="str">
        <f t="shared" ca="1" si="578"/>
        <v/>
      </c>
      <c r="GZ455" t="str">
        <f t="shared" si="579"/>
        <v/>
      </c>
      <c r="HF455" t="str">
        <f t="shared" ca="1" si="580"/>
        <v/>
      </c>
      <c r="HG455" s="31" t="str">
        <f t="shared" si="581"/>
        <v/>
      </c>
      <c r="HM455" t="str">
        <f t="shared" ca="1" si="582"/>
        <v/>
      </c>
      <c r="HN455" t="str">
        <f t="shared" si="583"/>
        <v/>
      </c>
      <c r="HT455" t="str">
        <f t="shared" ca="1" si="584"/>
        <v/>
      </c>
      <c r="HU455" t="str">
        <f t="shared" si="585"/>
        <v/>
      </c>
      <c r="IA455" s="37" t="str">
        <f t="shared" ca="1" si="586"/>
        <v/>
      </c>
      <c r="IB455" t="str">
        <f t="shared" si="587"/>
        <v/>
      </c>
      <c r="IH455" s="37" t="str">
        <f t="shared" ca="1" si="588"/>
        <v/>
      </c>
      <c r="II455" t="str">
        <f t="shared" si="589"/>
        <v/>
      </c>
      <c r="JT455" s="26" t="str">
        <f t="shared" si="590"/>
        <v/>
      </c>
      <c r="JV455" t="str">
        <f t="shared" si="591"/>
        <v/>
      </c>
      <c r="KK455" t="str">
        <f t="shared" si="592"/>
        <v/>
      </c>
      <c r="KM455" s="31" t="str">
        <f t="shared" si="593"/>
        <v/>
      </c>
      <c r="KP455" s="38" t="str">
        <f t="shared" si="594"/>
        <v/>
      </c>
      <c r="KX455" t="str">
        <f t="shared" si="595"/>
        <v/>
      </c>
      <c r="KY455" t="str">
        <f t="shared" si="596"/>
        <v/>
      </c>
      <c r="LB455" t="str">
        <f t="shared" si="597"/>
        <v/>
      </c>
      <c r="LD455" t="str">
        <f t="shared" si="598"/>
        <v/>
      </c>
      <c r="LE455" t="str">
        <f t="shared" si="599"/>
        <v/>
      </c>
      <c r="LO455" t="str">
        <f t="shared" si="600"/>
        <v/>
      </c>
    </row>
    <row r="456" spans="1:327" ht="16" x14ac:dyDescent="0.2">
      <c r="A456" t="e">
        <f t="shared" ca="1" si="528"/>
        <v>#N/A</v>
      </c>
      <c r="E456" s="27" t="str">
        <f t="shared" ca="1" si="529"/>
        <v>Mar</v>
      </c>
      <c r="F456" s="27" t="str">
        <f t="shared" ca="1" si="530"/>
        <v>Sep</v>
      </c>
      <c r="G456" s="28" t="str">
        <f t="shared" ca="1" si="531"/>
        <v/>
      </c>
      <c r="H456" t="str">
        <f t="shared" si="532"/>
        <v/>
      </c>
      <c r="I456" s="26">
        <f t="shared" ca="1" si="533"/>
        <v>91</v>
      </c>
      <c r="L456" s="31" t="str">
        <f t="shared" si="534"/>
        <v/>
      </c>
      <c r="O456" s="26">
        <f t="shared" ca="1" si="535"/>
        <v>18</v>
      </c>
      <c r="P456" s="26" t="str">
        <f t="shared" ca="1" si="536"/>
        <v>No</v>
      </c>
      <c r="Q456" s="26" t="str">
        <f t="shared" ca="1" si="536"/>
        <v>No</v>
      </c>
      <c r="R456" s="26" t="str">
        <f t="shared" ca="1" si="536"/>
        <v>No</v>
      </c>
      <c r="S456" s="26" t="str">
        <f t="shared" ca="1" si="537"/>
        <v>Caucasian</v>
      </c>
      <c r="T456" s="26" t="str">
        <f t="shared" ca="1" si="538"/>
        <v>No</v>
      </c>
      <c r="U456" s="26">
        <f t="shared" ca="1" si="539"/>
        <v>3256</v>
      </c>
      <c r="X456" s="26" t="str">
        <f t="shared" ca="1" si="540"/>
        <v>No</v>
      </c>
      <c r="Y456" s="26" t="str">
        <f t="shared" ca="1" si="540"/>
        <v>Yes</v>
      </c>
      <c r="Z456" s="26" t="str">
        <f t="shared" ca="1" si="540"/>
        <v>Yes</v>
      </c>
      <c r="AA456" s="26" t="str">
        <f t="shared" ca="1" si="526"/>
        <v>Yes</v>
      </c>
      <c r="AB456" s="26" t="str">
        <f t="shared" ca="1" si="526"/>
        <v>Yes</v>
      </c>
      <c r="AG456" s="26" t="str">
        <f t="shared" ca="1" si="541"/>
        <v>No</v>
      </c>
      <c r="AH456" s="26" t="str">
        <f t="shared" ca="1" si="541"/>
        <v>No</v>
      </c>
      <c r="AI456" s="26" t="str">
        <f t="shared" ca="1" si="541"/>
        <v>No</v>
      </c>
      <c r="AJ456" s="26" t="str">
        <f t="shared" ca="1" si="527"/>
        <v>No</v>
      </c>
      <c r="AK456" s="26" t="str">
        <f t="shared" ca="1" si="527"/>
        <v>Yes</v>
      </c>
      <c r="AL456" s="26" t="str">
        <f t="shared" ca="1" si="527"/>
        <v>No</v>
      </c>
      <c r="AM456" s="26">
        <f t="shared" ca="1" si="542"/>
        <v>3</v>
      </c>
      <c r="AN456" s="26">
        <f t="shared" ca="1" si="543"/>
        <v>2</v>
      </c>
      <c r="AT456" t="str">
        <f t="shared" ca="1" si="544"/>
        <v>Female</v>
      </c>
      <c r="AU456">
        <f t="shared" ca="1" si="545"/>
        <v>3750</v>
      </c>
      <c r="AV456">
        <f t="shared" ca="1" si="546"/>
        <v>-1</v>
      </c>
      <c r="AW456">
        <f t="shared" ca="1" si="547"/>
        <v>31</v>
      </c>
      <c r="AX456">
        <f t="shared" ca="1" si="548"/>
        <v>0</v>
      </c>
      <c r="BB456" t="str">
        <f t="shared" ca="1" si="549"/>
        <v>ELUCS</v>
      </c>
      <c r="BC456" t="str">
        <f t="shared" ca="1" si="550"/>
        <v>Yes</v>
      </c>
      <c r="BD456" t="str">
        <f t="shared" ca="1" si="550"/>
        <v>No</v>
      </c>
      <c r="BG456" t="str">
        <f t="shared" ca="1" si="551"/>
        <v>Yes</v>
      </c>
      <c r="BH456">
        <f t="shared" ca="1" si="552"/>
        <v>35</v>
      </c>
      <c r="BI456">
        <f t="shared" ca="1" si="553"/>
        <v>2</v>
      </c>
      <c r="BJ456">
        <f t="shared" ca="1" si="554"/>
        <v>9</v>
      </c>
      <c r="BK456" t="str">
        <f t="shared" si="555"/>
        <v/>
      </c>
      <c r="BL456" s="26">
        <f t="shared" ca="1" si="556"/>
        <v>11</v>
      </c>
      <c r="BO456" s="26" t="str">
        <f t="shared" ca="1" si="557"/>
        <v>Yes</v>
      </c>
      <c r="CD456" s="26" t="str">
        <f t="shared" ca="1" si="558"/>
        <v>No</v>
      </c>
      <c r="CE456" s="26" t="str">
        <f t="shared" ca="1" si="559"/>
        <v>NA</v>
      </c>
      <c r="CI456" s="31" t="str">
        <f t="shared" si="560"/>
        <v/>
      </c>
      <c r="CJ456" s="26" t="str">
        <f t="shared" ca="1" si="561"/>
        <v>NA</v>
      </c>
      <c r="CK456" s="26" t="str">
        <f t="shared" ca="1" si="562"/>
        <v>Yes</v>
      </c>
      <c r="DN456" s="26" t="str">
        <f t="shared" ca="1" si="563"/>
        <v>Yes</v>
      </c>
      <c r="DV456" t="str">
        <f t="shared" si="564"/>
        <v/>
      </c>
      <c r="DZ456" t="str">
        <f t="shared" si="565"/>
        <v/>
      </c>
      <c r="EA456" t="str">
        <f t="shared" si="566"/>
        <v/>
      </c>
      <c r="EB456" t="str">
        <f t="shared" si="567"/>
        <v/>
      </c>
      <c r="EC456" t="str">
        <f t="shared" si="568"/>
        <v/>
      </c>
      <c r="ED456" t="str">
        <f t="shared" si="569"/>
        <v/>
      </c>
      <c r="EE456" s="34" t="str">
        <f t="shared" si="570"/>
        <v/>
      </c>
      <c r="ER456" s="32" t="str">
        <f t="shared" si="571"/>
        <v/>
      </c>
      <c r="FA456" s="31" t="str">
        <f t="shared" si="572"/>
        <v/>
      </c>
      <c r="FM456" s="31" t="str">
        <f t="shared" si="573"/>
        <v/>
      </c>
      <c r="FQ456" s="26" t="s">
        <v>349</v>
      </c>
      <c r="FR456" s="39" t="str">
        <f t="shared" ca="1" si="574"/>
        <v>NA</v>
      </c>
      <c r="GO456" t="str">
        <f t="shared" ca="1" si="575"/>
        <v/>
      </c>
      <c r="GP456" t="str">
        <f t="shared" si="576"/>
        <v/>
      </c>
      <c r="GS456" t="str">
        <f t="shared" ca="1" si="577"/>
        <v/>
      </c>
      <c r="GY456" t="str">
        <f t="shared" ca="1" si="578"/>
        <v/>
      </c>
      <c r="GZ456" t="str">
        <f t="shared" si="579"/>
        <v/>
      </c>
      <c r="HF456" t="str">
        <f t="shared" ca="1" si="580"/>
        <v/>
      </c>
      <c r="HG456" s="31" t="str">
        <f t="shared" si="581"/>
        <v/>
      </c>
      <c r="HM456" t="str">
        <f t="shared" ca="1" si="582"/>
        <v/>
      </c>
      <c r="HN456" t="str">
        <f t="shared" si="583"/>
        <v/>
      </c>
      <c r="HT456" t="str">
        <f t="shared" ca="1" si="584"/>
        <v/>
      </c>
      <c r="HU456" t="str">
        <f t="shared" si="585"/>
        <v/>
      </c>
      <c r="IA456" s="37" t="str">
        <f t="shared" ca="1" si="586"/>
        <v/>
      </c>
      <c r="IB456" t="str">
        <f t="shared" si="587"/>
        <v/>
      </c>
      <c r="IH456" s="37" t="str">
        <f t="shared" ca="1" si="588"/>
        <v/>
      </c>
      <c r="II456" t="str">
        <f t="shared" si="589"/>
        <v/>
      </c>
      <c r="JT456" s="26" t="str">
        <f t="shared" si="590"/>
        <v/>
      </c>
      <c r="JV456" t="str">
        <f t="shared" si="591"/>
        <v/>
      </c>
      <c r="KK456" t="str">
        <f t="shared" si="592"/>
        <v/>
      </c>
      <c r="KM456" s="31" t="str">
        <f t="shared" si="593"/>
        <v/>
      </c>
      <c r="KP456" s="38" t="str">
        <f t="shared" si="594"/>
        <v/>
      </c>
      <c r="KX456" t="str">
        <f t="shared" si="595"/>
        <v/>
      </c>
      <c r="KY456" t="str">
        <f t="shared" si="596"/>
        <v/>
      </c>
      <c r="LB456" t="str">
        <f t="shared" si="597"/>
        <v/>
      </c>
      <c r="LD456" t="str">
        <f t="shared" si="598"/>
        <v/>
      </c>
      <c r="LE456" t="str">
        <f t="shared" si="599"/>
        <v/>
      </c>
      <c r="LO456" t="str">
        <f t="shared" si="600"/>
        <v/>
      </c>
    </row>
    <row r="457" spans="1:327" ht="16" x14ac:dyDescent="0.2">
      <c r="A457" t="e">
        <f t="shared" ca="1" si="528"/>
        <v>#N/A</v>
      </c>
      <c r="E457" s="27" t="str">
        <f t="shared" ca="1" si="529"/>
        <v>Oct</v>
      </c>
      <c r="F457" s="27" t="str">
        <f t="shared" ca="1" si="530"/>
        <v>Jun</v>
      </c>
      <c r="G457" s="28" t="str">
        <f t="shared" ca="1" si="531"/>
        <v/>
      </c>
      <c r="H457" t="str">
        <f t="shared" si="532"/>
        <v/>
      </c>
      <c r="I457" s="26">
        <f t="shared" ca="1" si="533"/>
        <v>62</v>
      </c>
      <c r="L457" s="31" t="str">
        <f t="shared" si="534"/>
        <v/>
      </c>
      <c r="O457" s="26">
        <f t="shared" ca="1" si="535"/>
        <v>33</v>
      </c>
      <c r="P457" s="26" t="str">
        <f t="shared" ca="1" si="536"/>
        <v>Yes</v>
      </c>
      <c r="Q457" s="26" t="str">
        <f t="shared" ca="1" si="536"/>
        <v>No</v>
      </c>
      <c r="R457" s="26" t="str">
        <f t="shared" ca="1" si="536"/>
        <v>Yes</v>
      </c>
      <c r="S457" s="26" t="str">
        <f t="shared" ca="1" si="537"/>
        <v>Asian</v>
      </c>
      <c r="T457" s="26" t="str">
        <f t="shared" ca="1" si="538"/>
        <v>Yes</v>
      </c>
      <c r="U457" s="26">
        <f t="shared" ca="1" si="539"/>
        <v>3891</v>
      </c>
      <c r="X457" s="26" t="str">
        <f t="shared" ca="1" si="540"/>
        <v>No</v>
      </c>
      <c r="Y457" s="26" t="str">
        <f t="shared" ca="1" si="540"/>
        <v>Yes</v>
      </c>
      <c r="Z457" s="26" t="str">
        <f t="shared" ca="1" si="540"/>
        <v>No</v>
      </c>
      <c r="AA457" s="26" t="str">
        <f t="shared" ca="1" si="526"/>
        <v>No</v>
      </c>
      <c r="AB457" s="26" t="str">
        <f t="shared" ca="1" si="526"/>
        <v>Yes</v>
      </c>
      <c r="AG457" s="26" t="str">
        <f t="shared" ca="1" si="541"/>
        <v>Yes</v>
      </c>
      <c r="AH457" s="26" t="str">
        <f t="shared" ca="1" si="541"/>
        <v>No</v>
      </c>
      <c r="AI457" s="26" t="str">
        <f t="shared" ca="1" si="541"/>
        <v>No</v>
      </c>
      <c r="AJ457" s="26" t="str">
        <f t="shared" ca="1" si="527"/>
        <v>Yes</v>
      </c>
      <c r="AK457" s="26" t="str">
        <f t="shared" ca="1" si="527"/>
        <v>Yes</v>
      </c>
      <c r="AL457" s="26" t="str">
        <f t="shared" ca="1" si="527"/>
        <v>No</v>
      </c>
      <c r="AM457" s="26">
        <f t="shared" ca="1" si="542"/>
        <v>9</v>
      </c>
      <c r="AN457" s="26">
        <f t="shared" ca="1" si="543"/>
        <v>2</v>
      </c>
      <c r="AT457" t="str">
        <f t="shared" ca="1" si="544"/>
        <v>Female</v>
      </c>
      <c r="AU457">
        <f t="shared" ca="1" si="545"/>
        <v>3485</v>
      </c>
      <c r="AV457">
        <f t="shared" ca="1" si="546"/>
        <v>3</v>
      </c>
      <c r="AW457">
        <f t="shared" ca="1" si="547"/>
        <v>26</v>
      </c>
      <c r="AX457">
        <f t="shared" ca="1" si="548"/>
        <v>5</v>
      </c>
      <c r="BB457" t="str">
        <f t="shared" ca="1" si="549"/>
        <v>EMLUCS</v>
      </c>
      <c r="BC457" t="str">
        <f t="shared" ca="1" si="550"/>
        <v>No</v>
      </c>
      <c r="BD457" t="str">
        <f t="shared" ca="1" si="550"/>
        <v>Yes</v>
      </c>
      <c r="BG457" t="str">
        <f t="shared" ca="1" si="551"/>
        <v>No</v>
      </c>
      <c r="BH457">
        <f t="shared" ca="1" si="552"/>
        <v>37</v>
      </c>
      <c r="BI457">
        <f t="shared" ca="1" si="553"/>
        <v>-10</v>
      </c>
      <c r="BJ457">
        <f t="shared" ca="1" si="554"/>
        <v>0</v>
      </c>
      <c r="BK457" t="str">
        <f t="shared" si="555"/>
        <v/>
      </c>
      <c r="BL457" s="26" t="str">
        <f t="shared" ca="1" si="556"/>
        <v>NA</v>
      </c>
      <c r="BO457" s="26" t="str">
        <f t="shared" ca="1" si="557"/>
        <v>Yes</v>
      </c>
      <c r="CD457" s="26" t="str">
        <f t="shared" ca="1" si="558"/>
        <v>Yes</v>
      </c>
      <c r="CE457" s="26" t="str">
        <f t="shared" ca="1" si="559"/>
        <v>MIST</v>
      </c>
      <c r="CI457" s="31" t="str">
        <f t="shared" si="560"/>
        <v/>
      </c>
      <c r="CJ457" s="26" t="str">
        <f t="shared" ca="1" si="561"/>
        <v>BS</v>
      </c>
      <c r="CK457" s="26" t="str">
        <f t="shared" ca="1" si="562"/>
        <v>Yes</v>
      </c>
      <c r="DN457" s="26" t="str">
        <f t="shared" ca="1" si="563"/>
        <v>Yes</v>
      </c>
      <c r="DV457" t="str">
        <f t="shared" si="564"/>
        <v/>
      </c>
      <c r="DZ457" t="str">
        <f t="shared" si="565"/>
        <v/>
      </c>
      <c r="EA457" t="str">
        <f t="shared" si="566"/>
        <v/>
      </c>
      <c r="EB457" t="str">
        <f t="shared" si="567"/>
        <v/>
      </c>
      <c r="EC457" t="str">
        <f t="shared" si="568"/>
        <v/>
      </c>
      <c r="ED457" t="str">
        <f t="shared" si="569"/>
        <v/>
      </c>
      <c r="EE457" s="34" t="str">
        <f t="shared" si="570"/>
        <v/>
      </c>
      <c r="ER457" s="32" t="str">
        <f t="shared" si="571"/>
        <v/>
      </c>
      <c r="FA457" s="31" t="str">
        <f t="shared" si="572"/>
        <v/>
      </c>
      <c r="FM457" s="31" t="str">
        <f t="shared" si="573"/>
        <v/>
      </c>
      <c r="FQ457" s="26" t="s">
        <v>349</v>
      </c>
      <c r="FR457" s="39" t="str">
        <f t="shared" ca="1" si="574"/>
        <v>NA</v>
      </c>
      <c r="GO457" t="str">
        <f t="shared" ca="1" si="575"/>
        <v/>
      </c>
      <c r="GP457" t="str">
        <f t="shared" si="576"/>
        <v/>
      </c>
      <c r="GS457" t="str">
        <f t="shared" ca="1" si="577"/>
        <v/>
      </c>
      <c r="GY457" t="str">
        <f t="shared" ca="1" si="578"/>
        <v/>
      </c>
      <c r="GZ457" t="str">
        <f t="shared" si="579"/>
        <v/>
      </c>
      <c r="HF457" t="str">
        <f t="shared" ca="1" si="580"/>
        <v/>
      </c>
      <c r="HG457" s="31" t="str">
        <f t="shared" si="581"/>
        <v/>
      </c>
      <c r="HM457" t="str">
        <f t="shared" ca="1" si="582"/>
        <v/>
      </c>
      <c r="HN457" t="str">
        <f t="shared" si="583"/>
        <v/>
      </c>
      <c r="HT457" t="str">
        <f t="shared" ca="1" si="584"/>
        <v/>
      </c>
      <c r="HU457" t="str">
        <f t="shared" si="585"/>
        <v/>
      </c>
      <c r="IA457" s="37" t="str">
        <f t="shared" ca="1" si="586"/>
        <v/>
      </c>
      <c r="IB457" t="str">
        <f t="shared" si="587"/>
        <v/>
      </c>
      <c r="IH457" s="37" t="str">
        <f t="shared" ca="1" si="588"/>
        <v/>
      </c>
      <c r="II457" t="str">
        <f t="shared" si="589"/>
        <v/>
      </c>
      <c r="JT457" s="26" t="str">
        <f t="shared" si="590"/>
        <v/>
      </c>
      <c r="JV457" t="str">
        <f t="shared" si="591"/>
        <v/>
      </c>
      <c r="KK457" t="str">
        <f t="shared" si="592"/>
        <v/>
      </c>
      <c r="KM457" s="31" t="str">
        <f t="shared" si="593"/>
        <v/>
      </c>
      <c r="KP457" s="38" t="str">
        <f t="shared" si="594"/>
        <v/>
      </c>
      <c r="KX457" t="str">
        <f t="shared" si="595"/>
        <v/>
      </c>
      <c r="KY457" t="str">
        <f t="shared" si="596"/>
        <v/>
      </c>
      <c r="LB457" t="str">
        <f t="shared" si="597"/>
        <v/>
      </c>
      <c r="LD457" t="str">
        <f t="shared" si="598"/>
        <v/>
      </c>
      <c r="LE457" t="str">
        <f t="shared" si="599"/>
        <v/>
      </c>
      <c r="LO457" t="str">
        <f t="shared" si="600"/>
        <v/>
      </c>
    </row>
    <row r="458" spans="1:327" ht="16" x14ac:dyDescent="0.2">
      <c r="A458" t="e">
        <f t="shared" ca="1" si="528"/>
        <v>#N/A</v>
      </c>
      <c r="E458" s="27" t="str">
        <f t="shared" ca="1" si="529"/>
        <v>Nov</v>
      </c>
      <c r="F458" s="27" t="str">
        <f t="shared" ca="1" si="530"/>
        <v>Aug</v>
      </c>
      <c r="G458" s="28" t="str">
        <f t="shared" ca="1" si="531"/>
        <v/>
      </c>
      <c r="H458" t="str">
        <f t="shared" si="532"/>
        <v/>
      </c>
      <c r="I458" s="26">
        <f t="shared" ca="1" si="533"/>
        <v>25</v>
      </c>
      <c r="L458" s="31" t="str">
        <f t="shared" si="534"/>
        <v/>
      </c>
      <c r="O458" s="26">
        <f t="shared" ca="1" si="535"/>
        <v>25</v>
      </c>
      <c r="P458" s="26" t="str">
        <f t="shared" ca="1" si="536"/>
        <v>No</v>
      </c>
      <c r="Q458" s="26" t="str">
        <f t="shared" ca="1" si="536"/>
        <v>No</v>
      </c>
      <c r="R458" s="26" t="str">
        <f t="shared" ca="1" si="536"/>
        <v>Yes</v>
      </c>
      <c r="S458" s="26" t="str">
        <f t="shared" ca="1" si="537"/>
        <v>African</v>
      </c>
      <c r="T458" s="26" t="str">
        <f t="shared" ca="1" si="538"/>
        <v>No</v>
      </c>
      <c r="U458" s="26">
        <f t="shared" ca="1" si="539"/>
        <v>3124</v>
      </c>
      <c r="X458" s="26" t="str">
        <f t="shared" ca="1" si="540"/>
        <v>Yes</v>
      </c>
      <c r="Y458" s="26" t="str">
        <f t="shared" ca="1" si="540"/>
        <v>Yes</v>
      </c>
      <c r="Z458" s="26" t="str">
        <f t="shared" ca="1" si="540"/>
        <v>Yes</v>
      </c>
      <c r="AA458" s="26" t="str">
        <f t="shared" ca="1" si="526"/>
        <v>No</v>
      </c>
      <c r="AB458" s="26" t="str">
        <f t="shared" ca="1" si="526"/>
        <v>No</v>
      </c>
      <c r="AG458" s="26" t="str">
        <f t="shared" ca="1" si="541"/>
        <v>Yes</v>
      </c>
      <c r="AH458" s="26" t="str">
        <f t="shared" ca="1" si="541"/>
        <v>No</v>
      </c>
      <c r="AI458" s="26" t="str">
        <f t="shared" ca="1" si="541"/>
        <v>No</v>
      </c>
      <c r="AJ458" s="26" t="str">
        <f t="shared" ca="1" si="527"/>
        <v>No</v>
      </c>
      <c r="AK458" s="26" t="str">
        <f t="shared" ca="1" si="527"/>
        <v>No</v>
      </c>
      <c r="AL458" s="26" t="str">
        <f t="shared" ca="1" si="527"/>
        <v>Yes</v>
      </c>
      <c r="AM458" s="26">
        <f t="shared" ca="1" si="542"/>
        <v>3</v>
      </c>
      <c r="AN458" s="26">
        <f t="shared" ca="1" si="543"/>
        <v>1</v>
      </c>
      <c r="AT458" t="str">
        <f t="shared" ca="1" si="544"/>
        <v>Male</v>
      </c>
      <c r="AU458">
        <f t="shared" ca="1" si="545"/>
        <v>1632</v>
      </c>
      <c r="AV458">
        <f t="shared" ca="1" si="546"/>
        <v>0</v>
      </c>
      <c r="AW458">
        <f t="shared" ca="1" si="547"/>
        <v>30</v>
      </c>
      <c r="AX458">
        <f t="shared" ca="1" si="548"/>
        <v>1</v>
      </c>
      <c r="BB458" t="str">
        <f t="shared" ca="1" si="549"/>
        <v>Vaginal</v>
      </c>
      <c r="BC458" t="str">
        <f t="shared" ca="1" si="550"/>
        <v>Yes</v>
      </c>
      <c r="BD458" t="str">
        <f t="shared" ca="1" si="550"/>
        <v>No</v>
      </c>
      <c r="BG458" t="str">
        <f t="shared" ca="1" si="551"/>
        <v>Yes</v>
      </c>
      <c r="BH458">
        <f t="shared" ca="1" si="552"/>
        <v>37</v>
      </c>
      <c r="BI458">
        <f t="shared" ca="1" si="553"/>
        <v>-13</v>
      </c>
      <c r="BJ458">
        <f t="shared" ca="1" si="554"/>
        <v>9</v>
      </c>
      <c r="BK458" t="str">
        <f t="shared" si="555"/>
        <v/>
      </c>
      <c r="BL458" s="26">
        <f t="shared" ca="1" si="556"/>
        <v>11</v>
      </c>
      <c r="BO458" s="26" t="str">
        <f t="shared" ca="1" si="557"/>
        <v>Yes</v>
      </c>
      <c r="CD458" s="26" t="str">
        <f t="shared" ca="1" si="558"/>
        <v>No</v>
      </c>
      <c r="CE458" s="26" t="str">
        <f t="shared" ca="1" si="559"/>
        <v>NA</v>
      </c>
      <c r="CI458" s="31" t="str">
        <f t="shared" si="560"/>
        <v/>
      </c>
      <c r="CJ458" s="26" t="str">
        <f t="shared" ca="1" si="561"/>
        <v>NA</v>
      </c>
      <c r="CK458" s="26" t="str">
        <f t="shared" ca="1" si="562"/>
        <v>Yes</v>
      </c>
      <c r="DN458" s="26" t="str">
        <f t="shared" ca="1" si="563"/>
        <v>Yes</v>
      </c>
      <c r="DV458" t="str">
        <f t="shared" si="564"/>
        <v/>
      </c>
      <c r="DZ458" t="str">
        <f t="shared" si="565"/>
        <v/>
      </c>
      <c r="EA458" t="str">
        <f t="shared" si="566"/>
        <v/>
      </c>
      <c r="EB458" t="str">
        <f t="shared" si="567"/>
        <v/>
      </c>
      <c r="EC458" t="str">
        <f t="shared" si="568"/>
        <v/>
      </c>
      <c r="ED458" t="str">
        <f t="shared" si="569"/>
        <v/>
      </c>
      <c r="EE458" s="34" t="str">
        <f t="shared" si="570"/>
        <v/>
      </c>
      <c r="ER458" s="32" t="str">
        <f t="shared" si="571"/>
        <v/>
      </c>
      <c r="FA458" s="31" t="str">
        <f t="shared" si="572"/>
        <v/>
      </c>
      <c r="FM458" s="31" t="str">
        <f t="shared" si="573"/>
        <v/>
      </c>
      <c r="FQ458" s="26" t="s">
        <v>349</v>
      </c>
      <c r="FR458" s="39" t="str">
        <f t="shared" ca="1" si="574"/>
        <v>NA</v>
      </c>
      <c r="GO458" t="str">
        <f t="shared" ca="1" si="575"/>
        <v/>
      </c>
      <c r="GP458" t="str">
        <f t="shared" si="576"/>
        <v/>
      </c>
      <c r="GS458" t="str">
        <f t="shared" ca="1" si="577"/>
        <v/>
      </c>
      <c r="GY458" t="str">
        <f t="shared" ca="1" si="578"/>
        <v/>
      </c>
      <c r="GZ458" t="str">
        <f t="shared" si="579"/>
        <v/>
      </c>
      <c r="HF458" t="str">
        <f t="shared" ca="1" si="580"/>
        <v/>
      </c>
      <c r="HG458" s="31" t="str">
        <f t="shared" si="581"/>
        <v/>
      </c>
      <c r="HM458" t="str">
        <f t="shared" ca="1" si="582"/>
        <v/>
      </c>
      <c r="HN458" t="str">
        <f t="shared" si="583"/>
        <v/>
      </c>
      <c r="HT458" t="str">
        <f t="shared" ca="1" si="584"/>
        <v/>
      </c>
      <c r="HU458" t="str">
        <f t="shared" si="585"/>
        <v/>
      </c>
      <c r="IA458" s="37" t="str">
        <f t="shared" ca="1" si="586"/>
        <v/>
      </c>
      <c r="IB458" t="str">
        <f t="shared" si="587"/>
        <v/>
      </c>
      <c r="IH458" s="37" t="str">
        <f t="shared" ca="1" si="588"/>
        <v/>
      </c>
      <c r="II458" t="str">
        <f t="shared" si="589"/>
        <v/>
      </c>
      <c r="JT458" s="26" t="str">
        <f t="shared" si="590"/>
        <v/>
      </c>
      <c r="JV458" t="str">
        <f t="shared" si="591"/>
        <v/>
      </c>
      <c r="KK458" t="str">
        <f t="shared" si="592"/>
        <v/>
      </c>
      <c r="KM458" s="31" t="str">
        <f t="shared" si="593"/>
        <v/>
      </c>
      <c r="KP458" s="38" t="str">
        <f t="shared" si="594"/>
        <v/>
      </c>
      <c r="KX458" t="str">
        <f t="shared" si="595"/>
        <v/>
      </c>
      <c r="KY458" t="str">
        <f t="shared" si="596"/>
        <v/>
      </c>
      <c r="LB458" t="str">
        <f t="shared" si="597"/>
        <v/>
      </c>
      <c r="LD458" t="str">
        <f t="shared" si="598"/>
        <v/>
      </c>
      <c r="LE458" t="str">
        <f t="shared" si="599"/>
        <v/>
      </c>
      <c r="LO458" t="str">
        <f t="shared" si="600"/>
        <v/>
      </c>
    </row>
    <row r="459" spans="1:327" ht="16" x14ac:dyDescent="0.2">
      <c r="A459" t="e">
        <f t="shared" ca="1" si="528"/>
        <v>#N/A</v>
      </c>
      <c r="E459" s="27" t="str">
        <f t="shared" ca="1" si="529"/>
        <v>Mar</v>
      </c>
      <c r="F459" s="27" t="str">
        <f t="shared" ca="1" si="530"/>
        <v>Jan</v>
      </c>
      <c r="G459" s="28" t="str">
        <f t="shared" ca="1" si="531"/>
        <v/>
      </c>
      <c r="H459" t="str">
        <f t="shared" si="532"/>
        <v/>
      </c>
      <c r="I459" s="26">
        <f t="shared" ca="1" si="533"/>
        <v>36</v>
      </c>
      <c r="L459" s="31" t="str">
        <f t="shared" si="534"/>
        <v/>
      </c>
      <c r="O459" s="26">
        <f t="shared" ca="1" si="535"/>
        <v>38</v>
      </c>
      <c r="P459" s="26" t="str">
        <f t="shared" ca="1" si="536"/>
        <v>Yes</v>
      </c>
      <c r="Q459" s="26" t="str">
        <f t="shared" ca="1" si="536"/>
        <v>No</v>
      </c>
      <c r="R459" s="26" t="str">
        <f t="shared" ca="1" si="536"/>
        <v>No</v>
      </c>
      <c r="S459" s="26" t="str">
        <f t="shared" ca="1" si="537"/>
        <v>Hispanic</v>
      </c>
      <c r="T459" s="26" t="str">
        <f t="shared" ca="1" si="538"/>
        <v>Yes</v>
      </c>
      <c r="U459" s="26">
        <f t="shared" ca="1" si="539"/>
        <v>3463</v>
      </c>
      <c r="X459" s="26" t="str">
        <f t="shared" ca="1" si="540"/>
        <v>Yes</v>
      </c>
      <c r="Y459" s="26" t="str">
        <f t="shared" ca="1" si="540"/>
        <v>No</v>
      </c>
      <c r="Z459" s="26" t="str">
        <f t="shared" ca="1" si="540"/>
        <v>No</v>
      </c>
      <c r="AA459" s="26" t="str">
        <f t="shared" ca="1" si="526"/>
        <v>Yes</v>
      </c>
      <c r="AB459" s="26" t="str">
        <f t="shared" ca="1" si="526"/>
        <v>Yes</v>
      </c>
      <c r="AG459" s="26" t="str">
        <f t="shared" ca="1" si="541"/>
        <v>Yes</v>
      </c>
      <c r="AH459" s="26" t="str">
        <f t="shared" ca="1" si="541"/>
        <v>Yes</v>
      </c>
      <c r="AI459" s="26" t="str">
        <f t="shared" ca="1" si="541"/>
        <v>Yes</v>
      </c>
      <c r="AJ459" s="26" t="str">
        <f t="shared" ca="1" si="527"/>
        <v>No</v>
      </c>
      <c r="AK459" s="26" t="str">
        <f t="shared" ca="1" si="527"/>
        <v>No</v>
      </c>
      <c r="AL459" s="26" t="str">
        <f t="shared" ca="1" si="527"/>
        <v>Yes</v>
      </c>
      <c r="AM459" s="26">
        <f t="shared" ca="1" si="542"/>
        <v>5</v>
      </c>
      <c r="AN459" s="26">
        <f t="shared" ca="1" si="543"/>
        <v>1</v>
      </c>
      <c r="AT459" t="str">
        <f t="shared" ca="1" si="544"/>
        <v>Male</v>
      </c>
      <c r="AU459">
        <f t="shared" ca="1" si="545"/>
        <v>3436</v>
      </c>
      <c r="AV459">
        <f t="shared" ca="1" si="546"/>
        <v>-1</v>
      </c>
      <c r="AW459">
        <f t="shared" ca="1" si="547"/>
        <v>26</v>
      </c>
      <c r="AX459">
        <f t="shared" ca="1" si="548"/>
        <v>0</v>
      </c>
      <c r="BB459" t="str">
        <f t="shared" ca="1" si="549"/>
        <v>INSTRUMENTAL</v>
      </c>
      <c r="BC459" t="str">
        <f t="shared" ca="1" si="550"/>
        <v>No</v>
      </c>
      <c r="BD459" t="str">
        <f t="shared" ca="1" si="550"/>
        <v>No</v>
      </c>
      <c r="BG459" t="str">
        <f t="shared" ca="1" si="551"/>
        <v>Yes</v>
      </c>
      <c r="BH459">
        <f t="shared" ca="1" si="552"/>
        <v>37</v>
      </c>
      <c r="BI459">
        <f t="shared" ca="1" si="553"/>
        <v>-13</v>
      </c>
      <c r="BJ459">
        <f t="shared" ca="1" si="554"/>
        <v>15</v>
      </c>
      <c r="BK459" t="str">
        <f t="shared" si="555"/>
        <v/>
      </c>
      <c r="BL459" s="26">
        <f t="shared" ca="1" si="556"/>
        <v>17</v>
      </c>
      <c r="BO459" s="26" t="str">
        <f t="shared" ca="1" si="557"/>
        <v>Yes</v>
      </c>
      <c r="CD459" s="26" t="str">
        <f t="shared" ca="1" si="558"/>
        <v>Yes</v>
      </c>
      <c r="CE459" s="26" t="str">
        <f t="shared" ca="1" si="559"/>
        <v>LMA</v>
      </c>
      <c r="CI459" s="31" t="str">
        <f t="shared" si="560"/>
        <v/>
      </c>
      <c r="CJ459" s="26" t="str">
        <f t="shared" ca="1" si="561"/>
        <v>NICU</v>
      </c>
      <c r="CK459" s="26" t="str">
        <f t="shared" ca="1" si="562"/>
        <v>No</v>
      </c>
      <c r="DN459" s="26" t="str">
        <f t="shared" ca="1" si="563"/>
        <v>Yes</v>
      </c>
      <c r="DV459" t="str">
        <f t="shared" si="564"/>
        <v/>
      </c>
      <c r="DZ459" t="str">
        <f t="shared" si="565"/>
        <v/>
      </c>
      <c r="EA459" t="str">
        <f t="shared" si="566"/>
        <v/>
      </c>
      <c r="EB459" t="str">
        <f t="shared" si="567"/>
        <v/>
      </c>
      <c r="EC459" t="str">
        <f t="shared" si="568"/>
        <v/>
      </c>
      <c r="ED459" t="str">
        <f t="shared" si="569"/>
        <v/>
      </c>
      <c r="EE459" s="34" t="str">
        <f t="shared" si="570"/>
        <v/>
      </c>
      <c r="ER459" s="32" t="str">
        <f t="shared" si="571"/>
        <v/>
      </c>
      <c r="FA459" s="31" t="str">
        <f t="shared" si="572"/>
        <v/>
      </c>
      <c r="FM459" s="31" t="str">
        <f t="shared" si="573"/>
        <v/>
      </c>
      <c r="FQ459" s="26" t="s">
        <v>349</v>
      </c>
      <c r="FR459" s="39" t="str">
        <f t="shared" ca="1" si="574"/>
        <v>NA</v>
      </c>
      <c r="GO459" t="str">
        <f t="shared" ca="1" si="575"/>
        <v/>
      </c>
      <c r="GP459" t="str">
        <f t="shared" si="576"/>
        <v/>
      </c>
      <c r="GS459" t="str">
        <f t="shared" ca="1" si="577"/>
        <v/>
      </c>
      <c r="GY459" t="str">
        <f t="shared" ca="1" si="578"/>
        <v/>
      </c>
      <c r="GZ459" t="str">
        <f t="shared" si="579"/>
        <v/>
      </c>
      <c r="HF459" t="str">
        <f t="shared" ca="1" si="580"/>
        <v/>
      </c>
      <c r="HG459" s="31" t="str">
        <f t="shared" si="581"/>
        <v/>
      </c>
      <c r="HM459" t="str">
        <f t="shared" ca="1" si="582"/>
        <v/>
      </c>
      <c r="HN459" t="str">
        <f t="shared" si="583"/>
        <v/>
      </c>
      <c r="HT459" t="str">
        <f t="shared" ca="1" si="584"/>
        <v/>
      </c>
      <c r="HU459" t="str">
        <f t="shared" si="585"/>
        <v/>
      </c>
      <c r="IA459" s="37" t="str">
        <f t="shared" ca="1" si="586"/>
        <v/>
      </c>
      <c r="IB459" t="str">
        <f t="shared" si="587"/>
        <v/>
      </c>
      <c r="IH459" s="37" t="str">
        <f t="shared" ca="1" si="588"/>
        <v/>
      </c>
      <c r="II459" t="str">
        <f t="shared" si="589"/>
        <v/>
      </c>
      <c r="JT459" s="26" t="str">
        <f t="shared" si="590"/>
        <v/>
      </c>
      <c r="JV459" t="str">
        <f t="shared" si="591"/>
        <v/>
      </c>
      <c r="KK459" t="str">
        <f t="shared" si="592"/>
        <v/>
      </c>
      <c r="KM459" s="31" t="str">
        <f t="shared" si="593"/>
        <v/>
      </c>
      <c r="KP459" s="38" t="str">
        <f t="shared" si="594"/>
        <v/>
      </c>
      <c r="KX459" t="str">
        <f t="shared" si="595"/>
        <v/>
      </c>
      <c r="KY459" t="str">
        <f t="shared" si="596"/>
        <v/>
      </c>
      <c r="LB459" t="str">
        <f t="shared" si="597"/>
        <v/>
      </c>
      <c r="LD459" t="str">
        <f t="shared" si="598"/>
        <v/>
      </c>
      <c r="LE459" t="str">
        <f t="shared" si="599"/>
        <v/>
      </c>
      <c r="LO459" t="str">
        <f t="shared" si="600"/>
        <v/>
      </c>
    </row>
    <row r="460" spans="1:327" ht="16" x14ac:dyDescent="0.2">
      <c r="A460" t="e">
        <f t="shared" ca="1" si="528"/>
        <v>#N/A</v>
      </c>
      <c r="E460" s="27" t="str">
        <f t="shared" ca="1" si="529"/>
        <v>Nov</v>
      </c>
      <c r="F460" s="27" t="str">
        <f t="shared" ca="1" si="530"/>
        <v>Oct</v>
      </c>
      <c r="G460" s="28" t="str">
        <f t="shared" ca="1" si="531"/>
        <v/>
      </c>
      <c r="H460" t="str">
        <f t="shared" si="532"/>
        <v/>
      </c>
      <c r="I460" s="26">
        <f t="shared" ca="1" si="533"/>
        <v>46</v>
      </c>
      <c r="L460" s="31" t="str">
        <f t="shared" si="534"/>
        <v/>
      </c>
      <c r="O460" s="26">
        <f t="shared" ca="1" si="535"/>
        <v>24</v>
      </c>
      <c r="P460" s="26" t="str">
        <f t="shared" ca="1" si="536"/>
        <v>Yes</v>
      </c>
      <c r="Q460" s="26" t="str">
        <f t="shared" ca="1" si="536"/>
        <v>No</v>
      </c>
      <c r="R460" s="26" t="str">
        <f t="shared" ca="1" si="536"/>
        <v>Yes</v>
      </c>
      <c r="S460" s="26" t="str">
        <f t="shared" ca="1" si="537"/>
        <v>African</v>
      </c>
      <c r="T460" s="26" t="str">
        <f t="shared" ca="1" si="538"/>
        <v>No</v>
      </c>
      <c r="U460" s="26">
        <f t="shared" ca="1" si="539"/>
        <v>3372</v>
      </c>
      <c r="X460" s="26" t="str">
        <f t="shared" ca="1" si="540"/>
        <v>No</v>
      </c>
      <c r="Y460" s="26" t="str">
        <f t="shared" ca="1" si="540"/>
        <v>Yes</v>
      </c>
      <c r="Z460" s="26" t="str">
        <f t="shared" ca="1" si="540"/>
        <v>Yes</v>
      </c>
      <c r="AA460" s="26" t="str">
        <f t="shared" ca="1" si="526"/>
        <v>Yes</v>
      </c>
      <c r="AB460" s="26" t="str">
        <f t="shared" ca="1" si="526"/>
        <v>No</v>
      </c>
      <c r="AG460" s="26" t="str">
        <f t="shared" ca="1" si="541"/>
        <v>Yes</v>
      </c>
      <c r="AH460" s="26" t="str">
        <f t="shared" ca="1" si="541"/>
        <v>No</v>
      </c>
      <c r="AI460" s="26" t="str">
        <f t="shared" ca="1" si="541"/>
        <v>Yes</v>
      </c>
      <c r="AJ460" s="26" t="str">
        <f t="shared" ca="1" si="527"/>
        <v>Yes</v>
      </c>
      <c r="AK460" s="26" t="str">
        <f t="shared" ca="1" si="527"/>
        <v>No</v>
      </c>
      <c r="AL460" s="26" t="str">
        <f t="shared" ca="1" si="527"/>
        <v>No</v>
      </c>
      <c r="AM460" s="26">
        <f t="shared" ca="1" si="542"/>
        <v>8</v>
      </c>
      <c r="AN460" s="26">
        <f t="shared" ca="1" si="543"/>
        <v>2</v>
      </c>
      <c r="AT460" t="str">
        <f t="shared" ca="1" si="544"/>
        <v>Female</v>
      </c>
      <c r="AU460">
        <f t="shared" ca="1" si="545"/>
        <v>2922</v>
      </c>
      <c r="AV460">
        <f t="shared" ca="1" si="546"/>
        <v>-2</v>
      </c>
      <c r="AW460">
        <f t="shared" ca="1" si="547"/>
        <v>24</v>
      </c>
      <c r="AX460">
        <f t="shared" ca="1" si="548"/>
        <v>1</v>
      </c>
      <c r="BB460" t="str">
        <f t="shared" ca="1" si="549"/>
        <v>EMLUCS</v>
      </c>
      <c r="BC460" t="str">
        <f t="shared" ca="1" si="550"/>
        <v>No</v>
      </c>
      <c r="BD460" t="str">
        <f t="shared" ca="1" si="550"/>
        <v>No</v>
      </c>
      <c r="BG460" t="str">
        <f t="shared" ca="1" si="551"/>
        <v>Yes</v>
      </c>
      <c r="BH460">
        <f t="shared" ca="1" si="552"/>
        <v>34</v>
      </c>
      <c r="BI460">
        <f t="shared" ca="1" si="553"/>
        <v>-6</v>
      </c>
      <c r="BJ460">
        <f t="shared" ca="1" si="554"/>
        <v>8</v>
      </c>
      <c r="BK460" t="str">
        <f t="shared" si="555"/>
        <v/>
      </c>
      <c r="BL460" s="26">
        <f t="shared" ca="1" si="556"/>
        <v>10</v>
      </c>
      <c r="BO460" s="26" t="str">
        <f t="shared" ca="1" si="557"/>
        <v>No</v>
      </c>
      <c r="CD460" s="26" t="str">
        <f t="shared" ca="1" si="558"/>
        <v>Yes</v>
      </c>
      <c r="CE460" s="26" t="str">
        <f t="shared" ca="1" si="559"/>
        <v>MIST</v>
      </c>
      <c r="CI460" s="31" t="str">
        <f t="shared" si="560"/>
        <v/>
      </c>
      <c r="CJ460" s="26" t="str">
        <f t="shared" ca="1" si="561"/>
        <v>OT</v>
      </c>
      <c r="CK460" s="26" t="str">
        <f t="shared" ca="1" si="562"/>
        <v>No</v>
      </c>
      <c r="DN460" s="26" t="str">
        <f t="shared" ca="1" si="563"/>
        <v>No</v>
      </c>
      <c r="DV460" t="str">
        <f t="shared" si="564"/>
        <v/>
      </c>
      <c r="DZ460" t="str">
        <f t="shared" si="565"/>
        <v/>
      </c>
      <c r="EA460" t="str">
        <f t="shared" si="566"/>
        <v/>
      </c>
      <c r="EB460" t="str">
        <f t="shared" si="567"/>
        <v/>
      </c>
      <c r="EC460" t="str">
        <f t="shared" si="568"/>
        <v/>
      </c>
      <c r="ED460" t="str">
        <f t="shared" si="569"/>
        <v/>
      </c>
      <c r="EE460" s="34" t="str">
        <f t="shared" si="570"/>
        <v/>
      </c>
      <c r="ER460" s="32" t="str">
        <f t="shared" si="571"/>
        <v/>
      </c>
      <c r="FA460" s="31" t="str">
        <f t="shared" si="572"/>
        <v/>
      </c>
      <c r="FM460" s="31" t="str">
        <f t="shared" si="573"/>
        <v/>
      </c>
      <c r="FQ460" s="26" t="s">
        <v>350</v>
      </c>
      <c r="FR460" s="39" t="str">
        <f t="shared" ca="1" si="574"/>
        <v>GNB</v>
      </c>
      <c r="GO460" t="str">
        <f t="shared" ca="1" si="575"/>
        <v/>
      </c>
      <c r="GP460" t="str">
        <f t="shared" si="576"/>
        <v/>
      </c>
      <c r="GS460" t="str">
        <f t="shared" ca="1" si="577"/>
        <v/>
      </c>
      <c r="GY460" t="str">
        <f t="shared" ca="1" si="578"/>
        <v/>
      </c>
      <c r="GZ460" t="str">
        <f t="shared" si="579"/>
        <v/>
      </c>
      <c r="HF460" t="str">
        <f t="shared" ca="1" si="580"/>
        <v/>
      </c>
      <c r="HG460" s="31" t="str">
        <f t="shared" si="581"/>
        <v/>
      </c>
      <c r="HM460" t="str">
        <f t="shared" ca="1" si="582"/>
        <v/>
      </c>
      <c r="HN460" t="str">
        <f t="shared" si="583"/>
        <v/>
      </c>
      <c r="HT460" t="str">
        <f t="shared" ca="1" si="584"/>
        <v/>
      </c>
      <c r="HU460" t="str">
        <f t="shared" si="585"/>
        <v/>
      </c>
      <c r="IA460" s="37" t="str">
        <f t="shared" ca="1" si="586"/>
        <v/>
      </c>
      <c r="IB460" t="str">
        <f t="shared" si="587"/>
        <v/>
      </c>
      <c r="IH460" s="37" t="str">
        <f t="shared" ca="1" si="588"/>
        <v/>
      </c>
      <c r="II460" t="str">
        <f t="shared" si="589"/>
        <v/>
      </c>
      <c r="JT460" s="26" t="str">
        <f t="shared" si="590"/>
        <v/>
      </c>
      <c r="JV460" t="str">
        <f t="shared" si="591"/>
        <v/>
      </c>
      <c r="KK460" t="str">
        <f t="shared" si="592"/>
        <v/>
      </c>
      <c r="KM460" s="31" t="str">
        <f t="shared" si="593"/>
        <v/>
      </c>
      <c r="KP460" s="38" t="str">
        <f t="shared" si="594"/>
        <v/>
      </c>
      <c r="KX460" t="str">
        <f t="shared" si="595"/>
        <v/>
      </c>
      <c r="KY460" t="str">
        <f t="shared" si="596"/>
        <v/>
      </c>
      <c r="LB460" t="str">
        <f t="shared" si="597"/>
        <v/>
      </c>
      <c r="LD460" t="str">
        <f t="shared" si="598"/>
        <v/>
      </c>
      <c r="LE460" t="str">
        <f t="shared" si="599"/>
        <v/>
      </c>
      <c r="LO460" t="str">
        <f t="shared" si="600"/>
        <v/>
      </c>
    </row>
    <row r="461" spans="1:327" ht="16" x14ac:dyDescent="0.2">
      <c r="A461" t="e">
        <f t="shared" ca="1" si="528"/>
        <v>#N/A</v>
      </c>
      <c r="E461" s="27" t="str">
        <f t="shared" ca="1" si="529"/>
        <v>Jul</v>
      </c>
      <c r="F461" s="27" t="str">
        <f t="shared" ca="1" si="530"/>
        <v>May</v>
      </c>
      <c r="G461" s="28" t="str">
        <f t="shared" ca="1" si="531"/>
        <v/>
      </c>
      <c r="H461" t="str">
        <f t="shared" si="532"/>
        <v/>
      </c>
      <c r="I461" s="26">
        <f t="shared" ca="1" si="533"/>
        <v>51</v>
      </c>
      <c r="L461" s="31" t="str">
        <f t="shared" si="534"/>
        <v/>
      </c>
      <c r="O461" s="26">
        <f t="shared" ca="1" si="535"/>
        <v>16</v>
      </c>
      <c r="P461" s="26" t="str">
        <f t="shared" ca="1" si="536"/>
        <v>No</v>
      </c>
      <c r="Q461" s="26" t="str">
        <f t="shared" ca="1" si="536"/>
        <v>Yes</v>
      </c>
      <c r="R461" s="26" t="str">
        <f t="shared" ca="1" si="536"/>
        <v>Yes</v>
      </c>
      <c r="S461" s="26" t="str">
        <f t="shared" ca="1" si="537"/>
        <v>Asian</v>
      </c>
      <c r="T461" s="26" t="str">
        <f t="shared" ca="1" si="538"/>
        <v>Yes</v>
      </c>
      <c r="U461" s="26">
        <f t="shared" ca="1" si="539"/>
        <v>3526</v>
      </c>
      <c r="X461" s="26" t="str">
        <f t="shared" ca="1" si="540"/>
        <v>Yes</v>
      </c>
      <c r="Y461" s="26" t="str">
        <f t="shared" ca="1" si="540"/>
        <v>No</v>
      </c>
      <c r="Z461" s="26" t="str">
        <f t="shared" ca="1" si="540"/>
        <v>No</v>
      </c>
      <c r="AA461" s="26" t="str">
        <f t="shared" ca="1" si="526"/>
        <v>Yes</v>
      </c>
      <c r="AB461" s="26" t="str">
        <f t="shared" ca="1" si="526"/>
        <v>No</v>
      </c>
      <c r="AG461" s="26" t="str">
        <f t="shared" ca="1" si="541"/>
        <v>No</v>
      </c>
      <c r="AH461" s="26" t="str">
        <f t="shared" ca="1" si="541"/>
        <v>Yes</v>
      </c>
      <c r="AI461" s="26" t="str">
        <f t="shared" ca="1" si="541"/>
        <v>Yes</v>
      </c>
      <c r="AJ461" s="26" t="str">
        <f t="shared" ca="1" si="527"/>
        <v>Yes</v>
      </c>
      <c r="AK461" s="26" t="str">
        <f t="shared" ca="1" si="527"/>
        <v>No</v>
      </c>
      <c r="AL461" s="26" t="str">
        <f t="shared" ca="1" si="527"/>
        <v>Yes</v>
      </c>
      <c r="AM461" s="26">
        <f t="shared" ca="1" si="542"/>
        <v>9</v>
      </c>
      <c r="AN461" s="26">
        <f t="shared" ca="1" si="543"/>
        <v>1</v>
      </c>
      <c r="AT461" t="str">
        <f t="shared" ca="1" si="544"/>
        <v>Male</v>
      </c>
      <c r="AU461">
        <f t="shared" ca="1" si="545"/>
        <v>3662</v>
      </c>
      <c r="AV461">
        <f t="shared" ca="1" si="546"/>
        <v>-1</v>
      </c>
      <c r="AW461">
        <f t="shared" ca="1" si="547"/>
        <v>36</v>
      </c>
      <c r="AX461">
        <f t="shared" ca="1" si="548"/>
        <v>6</v>
      </c>
      <c r="BB461" t="str">
        <f t="shared" ca="1" si="549"/>
        <v>EMLUCS</v>
      </c>
      <c r="BC461" t="str">
        <f t="shared" ca="1" si="550"/>
        <v>No</v>
      </c>
      <c r="BD461" t="str">
        <f t="shared" ca="1" si="550"/>
        <v>No</v>
      </c>
      <c r="BG461" t="str">
        <f t="shared" ca="1" si="551"/>
        <v>No</v>
      </c>
      <c r="BH461">
        <f t="shared" ca="1" si="552"/>
        <v>34</v>
      </c>
      <c r="BI461">
        <f t="shared" ca="1" si="553"/>
        <v>-14</v>
      </c>
      <c r="BJ461">
        <f t="shared" ca="1" si="554"/>
        <v>3</v>
      </c>
      <c r="BK461" t="str">
        <f t="shared" si="555"/>
        <v/>
      </c>
      <c r="BL461" s="26" t="str">
        <f t="shared" ca="1" si="556"/>
        <v>NA</v>
      </c>
      <c r="BO461" s="26" t="str">
        <f t="shared" ca="1" si="557"/>
        <v>Yes</v>
      </c>
      <c r="CD461" s="26" t="str">
        <f t="shared" ca="1" si="558"/>
        <v>No</v>
      </c>
      <c r="CE461" s="26" t="str">
        <f t="shared" ca="1" si="559"/>
        <v>NA</v>
      </c>
      <c r="CI461" s="31" t="str">
        <f t="shared" si="560"/>
        <v/>
      </c>
      <c r="CJ461" s="26" t="str">
        <f t="shared" ca="1" si="561"/>
        <v>NA</v>
      </c>
      <c r="CK461" s="26" t="str">
        <f t="shared" ca="1" si="562"/>
        <v>NA</v>
      </c>
      <c r="DN461" s="26" t="str">
        <f t="shared" ca="1" si="563"/>
        <v>Yes</v>
      </c>
      <c r="DV461" t="str">
        <f t="shared" si="564"/>
        <v/>
      </c>
      <c r="DZ461" t="str">
        <f t="shared" si="565"/>
        <v/>
      </c>
      <c r="EA461" t="str">
        <f t="shared" si="566"/>
        <v/>
      </c>
      <c r="EB461" t="str">
        <f t="shared" si="567"/>
        <v/>
      </c>
      <c r="EC461" t="str">
        <f t="shared" si="568"/>
        <v/>
      </c>
      <c r="ED461" t="str">
        <f t="shared" si="569"/>
        <v/>
      </c>
      <c r="EE461" s="34" t="str">
        <f t="shared" si="570"/>
        <v/>
      </c>
      <c r="ER461" s="32" t="str">
        <f t="shared" si="571"/>
        <v/>
      </c>
      <c r="FA461" s="31" t="str">
        <f t="shared" si="572"/>
        <v/>
      </c>
      <c r="FM461" s="31" t="str">
        <f t="shared" si="573"/>
        <v/>
      </c>
      <c r="FQ461" s="26" t="s">
        <v>349</v>
      </c>
      <c r="FR461" s="39" t="str">
        <f t="shared" ca="1" si="574"/>
        <v>NA</v>
      </c>
      <c r="GO461" t="str">
        <f t="shared" ca="1" si="575"/>
        <v/>
      </c>
      <c r="GP461" t="str">
        <f t="shared" si="576"/>
        <v/>
      </c>
      <c r="GS461" t="str">
        <f t="shared" ca="1" si="577"/>
        <v/>
      </c>
      <c r="GY461" t="str">
        <f t="shared" ca="1" si="578"/>
        <v/>
      </c>
      <c r="GZ461" t="str">
        <f t="shared" si="579"/>
        <v/>
      </c>
      <c r="HF461" t="str">
        <f t="shared" ca="1" si="580"/>
        <v/>
      </c>
      <c r="HG461" s="31" t="str">
        <f t="shared" si="581"/>
        <v/>
      </c>
      <c r="HM461" t="str">
        <f t="shared" ca="1" si="582"/>
        <v/>
      </c>
      <c r="HN461" t="str">
        <f t="shared" si="583"/>
        <v/>
      </c>
      <c r="HT461" t="str">
        <f t="shared" ca="1" si="584"/>
        <v/>
      </c>
      <c r="HU461" t="str">
        <f t="shared" si="585"/>
        <v/>
      </c>
      <c r="IA461" s="37" t="str">
        <f t="shared" ca="1" si="586"/>
        <v/>
      </c>
      <c r="IB461" t="str">
        <f t="shared" si="587"/>
        <v/>
      </c>
      <c r="IH461" s="37" t="str">
        <f t="shared" ca="1" si="588"/>
        <v/>
      </c>
      <c r="II461" t="str">
        <f t="shared" si="589"/>
        <v/>
      </c>
      <c r="JT461" s="26" t="str">
        <f t="shared" si="590"/>
        <v/>
      </c>
      <c r="JV461" t="str">
        <f t="shared" si="591"/>
        <v/>
      </c>
      <c r="KK461" t="str">
        <f t="shared" si="592"/>
        <v/>
      </c>
      <c r="KM461" s="31" t="str">
        <f t="shared" si="593"/>
        <v/>
      </c>
      <c r="KP461" s="38" t="str">
        <f t="shared" si="594"/>
        <v/>
      </c>
      <c r="KX461" t="str">
        <f t="shared" si="595"/>
        <v/>
      </c>
      <c r="KY461" t="str">
        <f t="shared" si="596"/>
        <v/>
      </c>
      <c r="LB461" t="str">
        <f t="shared" si="597"/>
        <v/>
      </c>
      <c r="LD461" t="str">
        <f t="shared" si="598"/>
        <v/>
      </c>
      <c r="LE461" t="str">
        <f t="shared" si="599"/>
        <v/>
      </c>
      <c r="LO461" t="str">
        <f t="shared" si="600"/>
        <v/>
      </c>
    </row>
    <row r="462" spans="1:327" ht="16" x14ac:dyDescent="0.2">
      <c r="A462" t="e">
        <f t="shared" ca="1" si="528"/>
        <v>#N/A</v>
      </c>
      <c r="E462" s="27" t="str">
        <f t="shared" ca="1" si="529"/>
        <v>Jan</v>
      </c>
      <c r="F462" s="27" t="str">
        <f t="shared" ca="1" si="530"/>
        <v>Apr</v>
      </c>
      <c r="G462" s="28" t="str">
        <f t="shared" ca="1" si="531"/>
        <v/>
      </c>
      <c r="H462" t="str">
        <f t="shared" si="532"/>
        <v/>
      </c>
      <c r="I462" s="26">
        <f t="shared" ca="1" si="533"/>
        <v>12</v>
      </c>
      <c r="L462" s="31" t="str">
        <f t="shared" si="534"/>
        <v/>
      </c>
      <c r="O462" s="26">
        <f t="shared" ca="1" si="535"/>
        <v>23</v>
      </c>
      <c r="P462" s="26" t="str">
        <f t="shared" ca="1" si="536"/>
        <v>No</v>
      </c>
      <c r="Q462" s="26" t="str">
        <f t="shared" ca="1" si="536"/>
        <v>Yes</v>
      </c>
      <c r="R462" s="26" t="str">
        <f t="shared" ca="1" si="536"/>
        <v>Yes</v>
      </c>
      <c r="S462" s="26" t="str">
        <f t="shared" ca="1" si="537"/>
        <v>Caucasian</v>
      </c>
      <c r="T462" s="26" t="str">
        <f t="shared" ca="1" si="538"/>
        <v>No</v>
      </c>
      <c r="U462" s="26">
        <f t="shared" ca="1" si="539"/>
        <v>3221</v>
      </c>
      <c r="X462" s="26" t="str">
        <f t="shared" ca="1" si="540"/>
        <v>Yes</v>
      </c>
      <c r="Y462" s="26" t="str">
        <f t="shared" ca="1" si="540"/>
        <v>No</v>
      </c>
      <c r="Z462" s="26" t="str">
        <f t="shared" ca="1" si="540"/>
        <v>No</v>
      </c>
      <c r="AA462" s="26" t="str">
        <f t="shared" ca="1" si="526"/>
        <v>Yes</v>
      </c>
      <c r="AB462" s="26" t="str">
        <f t="shared" ca="1" si="526"/>
        <v>Yes</v>
      </c>
      <c r="AG462" s="26" t="str">
        <f t="shared" ca="1" si="541"/>
        <v>No</v>
      </c>
      <c r="AH462" s="26" t="str">
        <f t="shared" ca="1" si="541"/>
        <v>No</v>
      </c>
      <c r="AI462" s="26" t="str">
        <f t="shared" ca="1" si="541"/>
        <v>Yes</v>
      </c>
      <c r="AJ462" s="26" t="str">
        <f t="shared" ca="1" si="527"/>
        <v>Yes</v>
      </c>
      <c r="AK462" s="26" t="str">
        <f t="shared" ca="1" si="527"/>
        <v>No</v>
      </c>
      <c r="AL462" s="26" t="str">
        <f t="shared" ca="1" si="527"/>
        <v>Yes</v>
      </c>
      <c r="AM462" s="26">
        <f t="shared" ca="1" si="542"/>
        <v>4</v>
      </c>
      <c r="AN462" s="26">
        <f t="shared" ca="1" si="543"/>
        <v>2</v>
      </c>
      <c r="AT462" t="str">
        <f t="shared" ca="1" si="544"/>
        <v>Female</v>
      </c>
      <c r="AU462">
        <f t="shared" ca="1" si="545"/>
        <v>2794</v>
      </c>
      <c r="AV462">
        <f t="shared" ca="1" si="546"/>
        <v>0</v>
      </c>
      <c r="AW462">
        <f t="shared" ca="1" si="547"/>
        <v>39</v>
      </c>
      <c r="AX462">
        <f t="shared" ca="1" si="548"/>
        <v>4</v>
      </c>
      <c r="BB462" t="str">
        <f t="shared" ca="1" si="549"/>
        <v>INSTRUMENTAL</v>
      </c>
      <c r="BC462" t="str">
        <f t="shared" ca="1" si="550"/>
        <v>No</v>
      </c>
      <c r="BD462" t="str">
        <f t="shared" ca="1" si="550"/>
        <v>Yes</v>
      </c>
      <c r="BG462" t="str">
        <f t="shared" ca="1" si="551"/>
        <v>Yes</v>
      </c>
      <c r="BH462">
        <f t="shared" ca="1" si="552"/>
        <v>38</v>
      </c>
      <c r="BI462">
        <f t="shared" ca="1" si="553"/>
        <v>-2</v>
      </c>
      <c r="BJ462">
        <f t="shared" ca="1" si="554"/>
        <v>9</v>
      </c>
      <c r="BK462" t="str">
        <f t="shared" si="555"/>
        <v/>
      </c>
      <c r="BL462" s="26">
        <f t="shared" ca="1" si="556"/>
        <v>11</v>
      </c>
      <c r="BO462" s="26" t="str">
        <f t="shared" ca="1" si="557"/>
        <v>Yes</v>
      </c>
      <c r="CD462" s="26" t="str">
        <f t="shared" ca="1" si="558"/>
        <v>Yes</v>
      </c>
      <c r="CE462" s="26" t="str">
        <f t="shared" ca="1" si="559"/>
        <v>ETT</v>
      </c>
      <c r="CI462" s="31" t="str">
        <f t="shared" si="560"/>
        <v/>
      </c>
      <c r="CJ462" s="26" t="str">
        <f t="shared" ca="1" si="561"/>
        <v>OT</v>
      </c>
      <c r="CK462" s="26" t="str">
        <f t="shared" ca="1" si="562"/>
        <v>NA</v>
      </c>
      <c r="DN462" s="26" t="str">
        <f t="shared" ca="1" si="563"/>
        <v>Yes</v>
      </c>
      <c r="DV462" t="str">
        <f t="shared" si="564"/>
        <v/>
      </c>
      <c r="DZ462" t="str">
        <f t="shared" si="565"/>
        <v/>
      </c>
      <c r="EA462" t="str">
        <f t="shared" si="566"/>
        <v/>
      </c>
      <c r="EB462" t="str">
        <f t="shared" si="567"/>
        <v/>
      </c>
      <c r="EC462" t="str">
        <f t="shared" si="568"/>
        <v/>
      </c>
      <c r="ED462" t="str">
        <f t="shared" si="569"/>
        <v/>
      </c>
      <c r="EE462" s="34" t="str">
        <f t="shared" si="570"/>
        <v/>
      </c>
      <c r="ER462" s="32" t="str">
        <f t="shared" si="571"/>
        <v/>
      </c>
      <c r="FA462" s="31" t="str">
        <f t="shared" si="572"/>
        <v/>
      </c>
      <c r="FM462" s="31" t="str">
        <f t="shared" si="573"/>
        <v/>
      </c>
      <c r="FQ462" s="26" t="s">
        <v>350</v>
      </c>
      <c r="FR462" s="39" t="str">
        <f t="shared" ca="1" si="574"/>
        <v>GNB</v>
      </c>
      <c r="GO462" t="str">
        <f t="shared" ca="1" si="575"/>
        <v/>
      </c>
      <c r="GP462" t="str">
        <f t="shared" si="576"/>
        <v/>
      </c>
      <c r="GS462" t="str">
        <f t="shared" ca="1" si="577"/>
        <v/>
      </c>
      <c r="GY462" t="str">
        <f t="shared" ca="1" si="578"/>
        <v/>
      </c>
      <c r="GZ462" t="str">
        <f t="shared" si="579"/>
        <v/>
      </c>
      <c r="HF462" t="str">
        <f t="shared" ca="1" si="580"/>
        <v/>
      </c>
      <c r="HG462" s="31" t="str">
        <f t="shared" si="581"/>
        <v/>
      </c>
      <c r="HM462" t="str">
        <f t="shared" ca="1" si="582"/>
        <v/>
      </c>
      <c r="HN462" t="str">
        <f t="shared" si="583"/>
        <v/>
      </c>
      <c r="HT462" t="str">
        <f t="shared" ca="1" si="584"/>
        <v/>
      </c>
      <c r="HU462" t="str">
        <f t="shared" si="585"/>
        <v/>
      </c>
      <c r="IA462" s="37" t="str">
        <f t="shared" ca="1" si="586"/>
        <v/>
      </c>
      <c r="IB462" t="str">
        <f t="shared" si="587"/>
        <v/>
      </c>
      <c r="IH462" s="37" t="str">
        <f t="shared" ca="1" si="588"/>
        <v/>
      </c>
      <c r="II462" t="str">
        <f t="shared" si="589"/>
        <v/>
      </c>
      <c r="JT462" s="26" t="str">
        <f t="shared" si="590"/>
        <v/>
      </c>
      <c r="JV462" t="str">
        <f t="shared" si="591"/>
        <v/>
      </c>
      <c r="KK462" t="str">
        <f t="shared" si="592"/>
        <v/>
      </c>
      <c r="KM462" s="31" t="str">
        <f t="shared" si="593"/>
        <v/>
      </c>
      <c r="KP462" s="38" t="str">
        <f t="shared" si="594"/>
        <v/>
      </c>
      <c r="KX462" t="str">
        <f t="shared" si="595"/>
        <v/>
      </c>
      <c r="KY462" t="str">
        <f t="shared" si="596"/>
        <v/>
      </c>
      <c r="LB462" t="str">
        <f t="shared" si="597"/>
        <v/>
      </c>
      <c r="LD462" t="str">
        <f t="shared" si="598"/>
        <v/>
      </c>
      <c r="LE462" t="str">
        <f t="shared" si="599"/>
        <v/>
      </c>
      <c r="LO462" t="str">
        <f t="shared" si="600"/>
        <v/>
      </c>
    </row>
    <row r="463" spans="1:327" ht="16" x14ac:dyDescent="0.2">
      <c r="A463" t="e">
        <f t="shared" ca="1" si="528"/>
        <v>#N/A</v>
      </c>
      <c r="E463" s="27" t="str">
        <f t="shared" ca="1" si="529"/>
        <v>Feb</v>
      </c>
      <c r="F463" s="27" t="str">
        <f t="shared" ca="1" si="530"/>
        <v>Apr</v>
      </c>
      <c r="G463" s="28" t="str">
        <f t="shared" ca="1" si="531"/>
        <v/>
      </c>
      <c r="H463" t="str">
        <f t="shared" si="532"/>
        <v/>
      </c>
      <c r="I463" s="26">
        <f t="shared" ca="1" si="533"/>
        <v>49</v>
      </c>
      <c r="L463" s="31" t="str">
        <f t="shared" si="534"/>
        <v/>
      </c>
      <c r="O463" s="26">
        <f t="shared" ca="1" si="535"/>
        <v>26</v>
      </c>
      <c r="P463" s="26" t="str">
        <f t="shared" ca="1" si="536"/>
        <v>Yes</v>
      </c>
      <c r="Q463" s="26" t="str">
        <f t="shared" ca="1" si="536"/>
        <v>Yes</v>
      </c>
      <c r="R463" s="26" t="str">
        <f t="shared" ca="1" si="536"/>
        <v>No</v>
      </c>
      <c r="S463" s="26" t="str">
        <f t="shared" ca="1" si="537"/>
        <v>Hispanic</v>
      </c>
      <c r="T463" s="26" t="str">
        <f t="shared" ca="1" si="538"/>
        <v>Yes</v>
      </c>
      <c r="U463" s="26">
        <f t="shared" ca="1" si="539"/>
        <v>3963</v>
      </c>
      <c r="X463" s="26" t="str">
        <f t="shared" ca="1" si="540"/>
        <v>No</v>
      </c>
      <c r="Y463" s="26" t="str">
        <f t="shared" ca="1" si="540"/>
        <v>No</v>
      </c>
      <c r="Z463" s="26" t="str">
        <f t="shared" ca="1" si="540"/>
        <v>Yes</v>
      </c>
      <c r="AA463" s="26" t="str">
        <f t="shared" ca="1" si="526"/>
        <v>Yes</v>
      </c>
      <c r="AB463" s="26" t="str">
        <f t="shared" ca="1" si="526"/>
        <v>Yes</v>
      </c>
      <c r="AG463" s="26" t="str">
        <f t="shared" ca="1" si="541"/>
        <v>No</v>
      </c>
      <c r="AH463" s="26" t="str">
        <f t="shared" ca="1" si="541"/>
        <v>Yes</v>
      </c>
      <c r="AI463" s="26" t="str">
        <f t="shared" ca="1" si="541"/>
        <v>No</v>
      </c>
      <c r="AJ463" s="26" t="str">
        <f t="shared" ca="1" si="527"/>
        <v>No</v>
      </c>
      <c r="AK463" s="26" t="str">
        <f t="shared" ca="1" si="527"/>
        <v>No</v>
      </c>
      <c r="AL463" s="26" t="str">
        <f t="shared" ca="1" si="527"/>
        <v>Yes</v>
      </c>
      <c r="AM463" s="26">
        <f t="shared" ca="1" si="542"/>
        <v>10</v>
      </c>
      <c r="AN463" s="26">
        <f t="shared" ca="1" si="543"/>
        <v>2</v>
      </c>
      <c r="AT463" t="str">
        <f t="shared" ca="1" si="544"/>
        <v>Male</v>
      </c>
      <c r="AU463">
        <f t="shared" ca="1" si="545"/>
        <v>876</v>
      </c>
      <c r="AV463">
        <f t="shared" ca="1" si="546"/>
        <v>1</v>
      </c>
      <c r="AW463">
        <f t="shared" ca="1" si="547"/>
        <v>38</v>
      </c>
      <c r="AX463">
        <f t="shared" ca="1" si="548"/>
        <v>1</v>
      </c>
      <c r="BB463" t="str">
        <f t="shared" ca="1" si="549"/>
        <v>INSTRUMENTAL</v>
      </c>
      <c r="BC463" t="str">
        <f t="shared" ca="1" si="550"/>
        <v>Yes</v>
      </c>
      <c r="BD463" t="str">
        <f t="shared" ca="1" si="550"/>
        <v>No</v>
      </c>
      <c r="BG463" t="str">
        <f t="shared" ca="1" si="551"/>
        <v>No</v>
      </c>
      <c r="BH463">
        <f t="shared" ca="1" si="552"/>
        <v>34</v>
      </c>
      <c r="BI463">
        <f t="shared" ca="1" si="553"/>
        <v>-3</v>
      </c>
      <c r="BJ463">
        <f t="shared" ca="1" si="554"/>
        <v>9</v>
      </c>
      <c r="BK463" t="str">
        <f t="shared" si="555"/>
        <v/>
      </c>
      <c r="BL463" s="26">
        <f t="shared" ca="1" si="556"/>
        <v>11</v>
      </c>
      <c r="BO463" s="26" t="str">
        <f t="shared" ca="1" si="557"/>
        <v>Yes</v>
      </c>
      <c r="CD463" s="26" t="str">
        <f t="shared" ca="1" si="558"/>
        <v>Yes</v>
      </c>
      <c r="CE463" s="26" t="str">
        <f t="shared" ca="1" si="559"/>
        <v>MIST</v>
      </c>
      <c r="CI463" s="31" t="str">
        <f t="shared" si="560"/>
        <v/>
      </c>
      <c r="CJ463" s="26" t="str">
        <f t="shared" ca="1" si="561"/>
        <v>OT</v>
      </c>
      <c r="CK463" s="26" t="str">
        <f t="shared" ca="1" si="562"/>
        <v>NA</v>
      </c>
      <c r="DN463" s="26" t="str">
        <f t="shared" ca="1" si="563"/>
        <v>Yes</v>
      </c>
      <c r="DV463" t="str">
        <f t="shared" si="564"/>
        <v/>
      </c>
      <c r="DZ463" t="str">
        <f t="shared" si="565"/>
        <v/>
      </c>
      <c r="EA463" t="str">
        <f t="shared" si="566"/>
        <v/>
      </c>
      <c r="EB463" t="str">
        <f t="shared" si="567"/>
        <v/>
      </c>
      <c r="EC463" t="str">
        <f t="shared" si="568"/>
        <v/>
      </c>
      <c r="ED463" t="str">
        <f t="shared" si="569"/>
        <v/>
      </c>
      <c r="EE463" s="34" t="str">
        <f t="shared" si="570"/>
        <v/>
      </c>
      <c r="ER463" s="32" t="str">
        <f t="shared" si="571"/>
        <v/>
      </c>
      <c r="FA463" s="31" t="str">
        <f t="shared" si="572"/>
        <v/>
      </c>
      <c r="FM463" s="31" t="str">
        <f t="shared" si="573"/>
        <v/>
      </c>
      <c r="FQ463" s="26" t="s">
        <v>349</v>
      </c>
      <c r="FR463" s="39" t="str">
        <f t="shared" ca="1" si="574"/>
        <v>NA</v>
      </c>
      <c r="GO463" t="str">
        <f t="shared" ca="1" si="575"/>
        <v/>
      </c>
      <c r="GP463" t="str">
        <f t="shared" si="576"/>
        <v/>
      </c>
      <c r="GS463" t="str">
        <f t="shared" ca="1" si="577"/>
        <v/>
      </c>
      <c r="GY463" t="str">
        <f t="shared" ca="1" si="578"/>
        <v/>
      </c>
      <c r="GZ463" t="str">
        <f t="shared" si="579"/>
        <v/>
      </c>
      <c r="HF463" t="str">
        <f t="shared" ca="1" si="580"/>
        <v/>
      </c>
      <c r="HG463" s="31" t="str">
        <f t="shared" si="581"/>
        <v/>
      </c>
      <c r="HM463" t="str">
        <f t="shared" ca="1" si="582"/>
        <v/>
      </c>
      <c r="HN463" t="str">
        <f t="shared" si="583"/>
        <v/>
      </c>
      <c r="HT463" t="str">
        <f t="shared" ca="1" si="584"/>
        <v/>
      </c>
      <c r="HU463" t="str">
        <f t="shared" si="585"/>
        <v/>
      </c>
      <c r="IA463" s="37" t="str">
        <f t="shared" ca="1" si="586"/>
        <v/>
      </c>
      <c r="IB463" t="str">
        <f t="shared" si="587"/>
        <v/>
      </c>
      <c r="IH463" s="37" t="str">
        <f t="shared" ca="1" si="588"/>
        <v/>
      </c>
      <c r="II463" t="str">
        <f t="shared" si="589"/>
        <v/>
      </c>
      <c r="JT463" s="26" t="str">
        <f t="shared" si="590"/>
        <v/>
      </c>
      <c r="JV463" t="str">
        <f t="shared" si="591"/>
        <v/>
      </c>
      <c r="KK463" t="str">
        <f t="shared" si="592"/>
        <v/>
      </c>
      <c r="KM463" s="31" t="str">
        <f t="shared" si="593"/>
        <v/>
      </c>
      <c r="KP463" s="38" t="str">
        <f t="shared" si="594"/>
        <v/>
      </c>
      <c r="KX463" t="str">
        <f t="shared" si="595"/>
        <v/>
      </c>
      <c r="KY463" t="str">
        <f t="shared" si="596"/>
        <v/>
      </c>
      <c r="LB463" t="str">
        <f t="shared" si="597"/>
        <v/>
      </c>
      <c r="LD463" t="str">
        <f t="shared" si="598"/>
        <v/>
      </c>
      <c r="LE463" t="str">
        <f t="shared" si="599"/>
        <v/>
      </c>
      <c r="LO463" t="str">
        <f t="shared" si="600"/>
        <v/>
      </c>
    </row>
    <row r="464" spans="1:327" ht="16" x14ac:dyDescent="0.2">
      <c r="A464" t="e">
        <f t="shared" ca="1" si="528"/>
        <v>#N/A</v>
      </c>
      <c r="E464" s="27" t="str">
        <f t="shared" ca="1" si="529"/>
        <v>Dec</v>
      </c>
      <c r="F464" s="27" t="str">
        <f t="shared" ca="1" si="530"/>
        <v>Oct</v>
      </c>
      <c r="G464" s="28" t="str">
        <f t="shared" ca="1" si="531"/>
        <v/>
      </c>
      <c r="H464" t="str">
        <f t="shared" si="532"/>
        <v/>
      </c>
      <c r="I464" s="26">
        <f t="shared" ca="1" si="533"/>
        <v>19</v>
      </c>
      <c r="L464" s="31" t="str">
        <f t="shared" si="534"/>
        <v/>
      </c>
      <c r="O464" s="26">
        <f t="shared" ca="1" si="535"/>
        <v>44</v>
      </c>
      <c r="P464" s="26" t="str">
        <f t="shared" ca="1" si="536"/>
        <v>Yes</v>
      </c>
      <c r="Q464" s="26" t="str">
        <f t="shared" ca="1" si="536"/>
        <v>No</v>
      </c>
      <c r="R464" s="26" t="str">
        <f t="shared" ca="1" si="536"/>
        <v>No</v>
      </c>
      <c r="S464" s="26" t="str">
        <f t="shared" ca="1" si="537"/>
        <v>Hispanic</v>
      </c>
      <c r="T464" s="26" t="str">
        <f t="shared" ca="1" si="538"/>
        <v>No</v>
      </c>
      <c r="U464" s="26">
        <f t="shared" ca="1" si="539"/>
        <v>3986</v>
      </c>
      <c r="X464" s="26" t="str">
        <f t="shared" ca="1" si="540"/>
        <v>No</v>
      </c>
      <c r="Y464" s="26" t="str">
        <f t="shared" ca="1" si="540"/>
        <v>Yes</v>
      </c>
      <c r="Z464" s="26" t="str">
        <f t="shared" ca="1" si="540"/>
        <v>No</v>
      </c>
      <c r="AA464" s="26" t="str">
        <f t="shared" ca="1" si="526"/>
        <v>No</v>
      </c>
      <c r="AB464" s="26" t="str">
        <f t="shared" ca="1" si="526"/>
        <v>Yes</v>
      </c>
      <c r="AG464" s="26" t="str">
        <f t="shared" ca="1" si="541"/>
        <v>No</v>
      </c>
      <c r="AH464" s="26" t="str">
        <f t="shared" ca="1" si="541"/>
        <v>Yes</v>
      </c>
      <c r="AI464" s="26" t="str">
        <f t="shared" ca="1" si="541"/>
        <v>Yes</v>
      </c>
      <c r="AJ464" s="26" t="str">
        <f t="shared" ca="1" si="527"/>
        <v>Yes</v>
      </c>
      <c r="AK464" s="26" t="str">
        <f t="shared" ca="1" si="527"/>
        <v>Yes</v>
      </c>
      <c r="AL464" s="26" t="str">
        <f t="shared" ca="1" si="527"/>
        <v>Yes</v>
      </c>
      <c r="AM464" s="26">
        <f t="shared" ca="1" si="542"/>
        <v>10</v>
      </c>
      <c r="AN464" s="26">
        <f t="shared" ca="1" si="543"/>
        <v>3</v>
      </c>
      <c r="AT464" t="str">
        <f t="shared" ca="1" si="544"/>
        <v>Male</v>
      </c>
      <c r="AU464">
        <f t="shared" ca="1" si="545"/>
        <v>1804</v>
      </c>
      <c r="AV464">
        <f t="shared" ca="1" si="546"/>
        <v>0</v>
      </c>
      <c r="AW464">
        <f t="shared" ca="1" si="547"/>
        <v>40</v>
      </c>
      <c r="AX464">
        <f t="shared" ca="1" si="548"/>
        <v>6</v>
      </c>
      <c r="BB464" t="str">
        <f t="shared" ca="1" si="549"/>
        <v>ELUCS</v>
      </c>
      <c r="BC464" t="str">
        <f t="shared" ca="1" si="550"/>
        <v>No</v>
      </c>
      <c r="BD464" t="str">
        <f t="shared" ca="1" si="550"/>
        <v>Yes</v>
      </c>
      <c r="BG464" t="str">
        <f t="shared" ca="1" si="551"/>
        <v>No</v>
      </c>
      <c r="BH464">
        <f t="shared" ca="1" si="552"/>
        <v>36</v>
      </c>
      <c r="BI464">
        <f t="shared" ca="1" si="553"/>
        <v>-16</v>
      </c>
      <c r="BJ464">
        <f t="shared" ca="1" si="554"/>
        <v>11</v>
      </c>
      <c r="BK464" t="str">
        <f t="shared" si="555"/>
        <v/>
      </c>
      <c r="BL464" s="26">
        <f t="shared" ca="1" si="556"/>
        <v>13</v>
      </c>
      <c r="BO464" s="26" t="str">
        <f t="shared" ca="1" si="557"/>
        <v>Yes</v>
      </c>
      <c r="CD464" s="26" t="str">
        <f t="shared" ca="1" si="558"/>
        <v>No</v>
      </c>
      <c r="CE464" s="26" t="str">
        <f t="shared" ca="1" si="559"/>
        <v>NA</v>
      </c>
      <c r="CI464" s="31" t="str">
        <f t="shared" si="560"/>
        <v/>
      </c>
      <c r="CJ464" s="26" t="str">
        <f t="shared" ca="1" si="561"/>
        <v>NA</v>
      </c>
      <c r="CK464" s="26" t="str">
        <f t="shared" ca="1" si="562"/>
        <v>NA</v>
      </c>
      <c r="DN464" s="26" t="str">
        <f t="shared" ca="1" si="563"/>
        <v>No</v>
      </c>
      <c r="DV464" t="str">
        <f t="shared" si="564"/>
        <v/>
      </c>
      <c r="DZ464" t="str">
        <f t="shared" si="565"/>
        <v/>
      </c>
      <c r="EA464" t="str">
        <f t="shared" si="566"/>
        <v/>
      </c>
      <c r="EB464" t="str">
        <f t="shared" si="567"/>
        <v/>
      </c>
      <c r="EC464" t="str">
        <f t="shared" si="568"/>
        <v/>
      </c>
      <c r="ED464" t="str">
        <f t="shared" si="569"/>
        <v/>
      </c>
      <c r="EE464" s="34" t="str">
        <f t="shared" si="570"/>
        <v/>
      </c>
      <c r="ER464" s="32" t="str">
        <f t="shared" si="571"/>
        <v/>
      </c>
      <c r="FA464" s="31" t="str">
        <f t="shared" si="572"/>
        <v/>
      </c>
      <c r="FM464" s="31" t="str">
        <f t="shared" si="573"/>
        <v/>
      </c>
      <c r="FQ464" s="26" t="s">
        <v>349</v>
      </c>
      <c r="FR464" s="39" t="str">
        <f t="shared" ca="1" si="574"/>
        <v>NA</v>
      </c>
      <c r="GO464" t="str">
        <f t="shared" ca="1" si="575"/>
        <v/>
      </c>
      <c r="GP464" t="str">
        <f t="shared" si="576"/>
        <v/>
      </c>
      <c r="GS464" t="str">
        <f t="shared" ca="1" si="577"/>
        <v/>
      </c>
      <c r="GY464" t="str">
        <f t="shared" ca="1" si="578"/>
        <v/>
      </c>
      <c r="GZ464" t="str">
        <f t="shared" si="579"/>
        <v/>
      </c>
      <c r="HF464" t="str">
        <f t="shared" ca="1" si="580"/>
        <v/>
      </c>
      <c r="HG464" s="31" t="str">
        <f t="shared" si="581"/>
        <v/>
      </c>
      <c r="HM464" t="str">
        <f t="shared" ca="1" si="582"/>
        <v/>
      </c>
      <c r="HN464" t="str">
        <f t="shared" si="583"/>
        <v/>
      </c>
      <c r="HT464" t="str">
        <f t="shared" ca="1" si="584"/>
        <v/>
      </c>
      <c r="HU464" t="str">
        <f t="shared" si="585"/>
        <v/>
      </c>
      <c r="IA464" s="37" t="str">
        <f t="shared" ca="1" si="586"/>
        <v/>
      </c>
      <c r="IB464" t="str">
        <f t="shared" si="587"/>
        <v/>
      </c>
      <c r="IH464" s="37" t="str">
        <f t="shared" ca="1" si="588"/>
        <v/>
      </c>
      <c r="II464" t="str">
        <f t="shared" si="589"/>
        <v/>
      </c>
      <c r="JT464" s="26" t="str">
        <f t="shared" si="590"/>
        <v/>
      </c>
      <c r="JV464" t="str">
        <f t="shared" si="591"/>
        <v/>
      </c>
      <c r="KK464" t="str">
        <f t="shared" si="592"/>
        <v/>
      </c>
      <c r="KM464" s="31" t="str">
        <f t="shared" si="593"/>
        <v/>
      </c>
      <c r="KP464" s="38" t="str">
        <f t="shared" si="594"/>
        <v/>
      </c>
      <c r="KX464" t="str">
        <f t="shared" si="595"/>
        <v/>
      </c>
      <c r="KY464" t="str">
        <f t="shared" si="596"/>
        <v/>
      </c>
      <c r="LB464" t="str">
        <f t="shared" si="597"/>
        <v/>
      </c>
      <c r="LD464" t="str">
        <f t="shared" si="598"/>
        <v/>
      </c>
      <c r="LE464" t="str">
        <f t="shared" si="599"/>
        <v/>
      </c>
      <c r="LO464" t="str">
        <f t="shared" si="600"/>
        <v/>
      </c>
    </row>
    <row r="465" spans="1:327" ht="16" x14ac:dyDescent="0.2">
      <c r="A465" t="e">
        <f t="shared" ca="1" si="528"/>
        <v>#N/A</v>
      </c>
      <c r="E465" s="27" t="str">
        <f t="shared" ca="1" si="529"/>
        <v>Apr</v>
      </c>
      <c r="F465" s="27" t="str">
        <f t="shared" ca="1" si="530"/>
        <v>Jul</v>
      </c>
      <c r="G465" s="28" t="str">
        <f t="shared" ca="1" si="531"/>
        <v/>
      </c>
      <c r="H465" t="str">
        <f t="shared" si="532"/>
        <v/>
      </c>
      <c r="I465" s="26">
        <f t="shared" ca="1" si="533"/>
        <v>50</v>
      </c>
      <c r="L465" s="31" t="str">
        <f t="shared" si="534"/>
        <v/>
      </c>
      <c r="O465" s="26">
        <f t="shared" ca="1" si="535"/>
        <v>36</v>
      </c>
      <c r="P465" s="26" t="str">
        <f t="shared" ca="1" si="536"/>
        <v>No</v>
      </c>
      <c r="Q465" s="26" t="str">
        <f t="shared" ca="1" si="536"/>
        <v>No</v>
      </c>
      <c r="R465" s="26" t="str">
        <f t="shared" ca="1" si="536"/>
        <v>Yes</v>
      </c>
      <c r="S465" s="26" t="str">
        <f t="shared" ca="1" si="537"/>
        <v>African</v>
      </c>
      <c r="T465" s="26" t="str">
        <f t="shared" ca="1" si="538"/>
        <v>No</v>
      </c>
      <c r="U465" s="26">
        <f t="shared" ca="1" si="539"/>
        <v>3376</v>
      </c>
      <c r="X465" s="26" t="str">
        <f t="shared" ca="1" si="540"/>
        <v>Yes</v>
      </c>
      <c r="Y465" s="26" t="str">
        <f t="shared" ca="1" si="540"/>
        <v>No</v>
      </c>
      <c r="Z465" s="26" t="str">
        <f t="shared" ca="1" si="540"/>
        <v>No</v>
      </c>
      <c r="AA465" s="26" t="str">
        <f t="shared" ca="1" si="526"/>
        <v>No</v>
      </c>
      <c r="AB465" s="26" t="str">
        <f t="shared" ca="1" si="526"/>
        <v>No</v>
      </c>
      <c r="AG465" s="26" t="str">
        <f t="shared" ca="1" si="541"/>
        <v>No</v>
      </c>
      <c r="AH465" s="26" t="str">
        <f t="shared" ca="1" si="541"/>
        <v>Yes</v>
      </c>
      <c r="AI465" s="26" t="str">
        <f t="shared" ca="1" si="541"/>
        <v>Yes</v>
      </c>
      <c r="AJ465" s="26" t="str">
        <f t="shared" ca="1" si="527"/>
        <v>Yes</v>
      </c>
      <c r="AK465" s="26" t="str">
        <f t="shared" ca="1" si="527"/>
        <v>No</v>
      </c>
      <c r="AL465" s="26" t="str">
        <f t="shared" ca="1" si="527"/>
        <v>Yes</v>
      </c>
      <c r="AM465" s="26">
        <f t="shared" ca="1" si="542"/>
        <v>3</v>
      </c>
      <c r="AN465" s="26">
        <f t="shared" ca="1" si="543"/>
        <v>1</v>
      </c>
      <c r="AT465" t="str">
        <f t="shared" ca="1" si="544"/>
        <v>Male</v>
      </c>
      <c r="AU465">
        <f t="shared" ca="1" si="545"/>
        <v>1805</v>
      </c>
      <c r="AV465">
        <f t="shared" ca="1" si="546"/>
        <v>3</v>
      </c>
      <c r="AW465">
        <f t="shared" ca="1" si="547"/>
        <v>23</v>
      </c>
      <c r="AX465">
        <f t="shared" ca="1" si="548"/>
        <v>6</v>
      </c>
      <c r="BB465" t="str">
        <f t="shared" ca="1" si="549"/>
        <v>Vaginal</v>
      </c>
      <c r="BC465" t="str">
        <f t="shared" ca="1" si="550"/>
        <v>Yes</v>
      </c>
      <c r="BD465" t="str">
        <f t="shared" ca="1" si="550"/>
        <v>Yes</v>
      </c>
      <c r="BG465" t="str">
        <f t="shared" ca="1" si="551"/>
        <v>No</v>
      </c>
      <c r="BH465">
        <f t="shared" ca="1" si="552"/>
        <v>35</v>
      </c>
      <c r="BI465">
        <f t="shared" ca="1" si="553"/>
        <v>-13</v>
      </c>
      <c r="BJ465">
        <f t="shared" ca="1" si="554"/>
        <v>10</v>
      </c>
      <c r="BK465" t="str">
        <f t="shared" si="555"/>
        <v/>
      </c>
      <c r="BL465" s="26">
        <f t="shared" ca="1" si="556"/>
        <v>12</v>
      </c>
      <c r="BO465" s="26" t="str">
        <f t="shared" ca="1" si="557"/>
        <v>Yes</v>
      </c>
      <c r="CD465" s="26" t="str">
        <f t="shared" ca="1" si="558"/>
        <v>No</v>
      </c>
      <c r="CE465" s="26" t="str">
        <f t="shared" ca="1" si="559"/>
        <v>NA</v>
      </c>
      <c r="CI465" s="31" t="str">
        <f t="shared" si="560"/>
        <v/>
      </c>
      <c r="CJ465" s="26" t="str">
        <f t="shared" ca="1" si="561"/>
        <v>NA</v>
      </c>
      <c r="CK465" s="26" t="str">
        <f t="shared" ca="1" si="562"/>
        <v>Yes</v>
      </c>
      <c r="DN465" s="26" t="str">
        <f t="shared" ca="1" si="563"/>
        <v>No</v>
      </c>
      <c r="DV465" t="str">
        <f t="shared" si="564"/>
        <v/>
      </c>
      <c r="DZ465" t="str">
        <f t="shared" si="565"/>
        <v/>
      </c>
      <c r="EA465" t="str">
        <f t="shared" si="566"/>
        <v/>
      </c>
      <c r="EB465" t="str">
        <f t="shared" si="567"/>
        <v/>
      </c>
      <c r="EC465" t="str">
        <f t="shared" si="568"/>
        <v/>
      </c>
      <c r="ED465" t="str">
        <f t="shared" si="569"/>
        <v/>
      </c>
      <c r="EE465" s="34" t="str">
        <f t="shared" si="570"/>
        <v/>
      </c>
      <c r="ER465" s="32" t="str">
        <f t="shared" si="571"/>
        <v/>
      </c>
      <c r="FA465" s="31" t="str">
        <f t="shared" si="572"/>
        <v/>
      </c>
      <c r="FM465" s="31" t="str">
        <f t="shared" si="573"/>
        <v/>
      </c>
      <c r="FQ465" s="26" t="s">
        <v>349</v>
      </c>
      <c r="FR465" s="39" t="str">
        <f t="shared" ca="1" si="574"/>
        <v>NA</v>
      </c>
      <c r="GO465" t="str">
        <f t="shared" ca="1" si="575"/>
        <v/>
      </c>
      <c r="GP465" t="str">
        <f t="shared" si="576"/>
        <v/>
      </c>
      <c r="GS465" t="str">
        <f t="shared" ca="1" si="577"/>
        <v/>
      </c>
      <c r="GY465" t="str">
        <f t="shared" ca="1" si="578"/>
        <v/>
      </c>
      <c r="GZ465" t="str">
        <f t="shared" si="579"/>
        <v/>
      </c>
      <c r="HF465" t="str">
        <f t="shared" ca="1" si="580"/>
        <v/>
      </c>
      <c r="HG465" s="31" t="str">
        <f t="shared" si="581"/>
        <v/>
      </c>
      <c r="HM465" t="str">
        <f t="shared" ca="1" si="582"/>
        <v/>
      </c>
      <c r="HN465" t="str">
        <f t="shared" si="583"/>
        <v/>
      </c>
      <c r="HT465" t="str">
        <f t="shared" ca="1" si="584"/>
        <v/>
      </c>
      <c r="HU465" t="str">
        <f t="shared" si="585"/>
        <v/>
      </c>
      <c r="IA465" s="37" t="str">
        <f t="shared" ca="1" si="586"/>
        <v/>
      </c>
      <c r="IB465" t="str">
        <f t="shared" si="587"/>
        <v/>
      </c>
      <c r="IH465" s="37" t="str">
        <f t="shared" ca="1" si="588"/>
        <v/>
      </c>
      <c r="II465" t="str">
        <f t="shared" si="589"/>
        <v/>
      </c>
      <c r="JT465" s="26" t="str">
        <f t="shared" si="590"/>
        <v/>
      </c>
      <c r="JV465" t="str">
        <f t="shared" si="591"/>
        <v/>
      </c>
      <c r="KK465" t="str">
        <f t="shared" si="592"/>
        <v/>
      </c>
      <c r="KM465" s="31" t="str">
        <f t="shared" si="593"/>
        <v/>
      </c>
      <c r="KP465" s="38" t="str">
        <f t="shared" si="594"/>
        <v/>
      </c>
      <c r="KX465" t="str">
        <f t="shared" si="595"/>
        <v/>
      </c>
      <c r="KY465" t="str">
        <f t="shared" si="596"/>
        <v/>
      </c>
      <c r="LB465" t="str">
        <f t="shared" si="597"/>
        <v/>
      </c>
      <c r="LD465" t="str">
        <f t="shared" si="598"/>
        <v/>
      </c>
      <c r="LE465" t="str">
        <f t="shared" si="599"/>
        <v/>
      </c>
      <c r="LO465" t="str">
        <f t="shared" si="600"/>
        <v/>
      </c>
    </row>
    <row r="466" spans="1:327" ht="16" x14ac:dyDescent="0.2">
      <c r="A466" t="e">
        <f t="shared" ca="1" si="528"/>
        <v>#N/A</v>
      </c>
      <c r="E466" s="27" t="str">
        <f t="shared" ca="1" si="529"/>
        <v>Sep</v>
      </c>
      <c r="F466" s="27" t="str">
        <f t="shared" ca="1" si="530"/>
        <v>Jul</v>
      </c>
      <c r="G466" s="28" t="str">
        <f t="shared" ca="1" si="531"/>
        <v/>
      </c>
      <c r="H466" t="str">
        <f t="shared" si="532"/>
        <v/>
      </c>
      <c r="I466" s="26">
        <f t="shared" ca="1" si="533"/>
        <v>63</v>
      </c>
      <c r="L466" s="31" t="str">
        <f t="shared" si="534"/>
        <v/>
      </c>
      <c r="O466" s="26">
        <f t="shared" ca="1" si="535"/>
        <v>49</v>
      </c>
      <c r="P466" s="26" t="str">
        <f t="shared" ca="1" si="536"/>
        <v>No</v>
      </c>
      <c r="Q466" s="26" t="str">
        <f t="shared" ca="1" si="536"/>
        <v>Yes</v>
      </c>
      <c r="R466" s="26" t="str">
        <f t="shared" ca="1" si="536"/>
        <v>No</v>
      </c>
      <c r="S466" s="26" t="str">
        <f t="shared" ca="1" si="537"/>
        <v>Caucasian</v>
      </c>
      <c r="T466" s="26" t="str">
        <f t="shared" ca="1" si="538"/>
        <v>No</v>
      </c>
      <c r="U466" s="26">
        <f t="shared" ca="1" si="539"/>
        <v>3223</v>
      </c>
      <c r="X466" s="26" t="str">
        <f t="shared" ca="1" si="540"/>
        <v>No</v>
      </c>
      <c r="Y466" s="26" t="str">
        <f t="shared" ca="1" si="540"/>
        <v>Yes</v>
      </c>
      <c r="Z466" s="26" t="str">
        <f t="shared" ca="1" si="540"/>
        <v>No</v>
      </c>
      <c r="AA466" s="26" t="str">
        <f t="shared" ca="1" si="526"/>
        <v>Yes</v>
      </c>
      <c r="AB466" s="26" t="str">
        <f t="shared" ca="1" si="526"/>
        <v>No</v>
      </c>
      <c r="AG466" s="26" t="str">
        <f t="shared" ca="1" si="541"/>
        <v>No</v>
      </c>
      <c r="AH466" s="26" t="str">
        <f t="shared" ca="1" si="541"/>
        <v>No</v>
      </c>
      <c r="AI466" s="26" t="str">
        <f t="shared" ca="1" si="541"/>
        <v>Yes</v>
      </c>
      <c r="AJ466" s="26" t="str">
        <f t="shared" ca="1" si="527"/>
        <v>Yes</v>
      </c>
      <c r="AK466" s="26" t="str">
        <f t="shared" ca="1" si="527"/>
        <v>Yes</v>
      </c>
      <c r="AL466" s="26" t="str">
        <f t="shared" ca="1" si="527"/>
        <v>No</v>
      </c>
      <c r="AM466" s="26">
        <f t="shared" ca="1" si="542"/>
        <v>3</v>
      </c>
      <c r="AN466" s="26">
        <f t="shared" ca="1" si="543"/>
        <v>3</v>
      </c>
      <c r="AT466" t="str">
        <f t="shared" ca="1" si="544"/>
        <v>Male</v>
      </c>
      <c r="AU466">
        <f t="shared" ca="1" si="545"/>
        <v>870</v>
      </c>
      <c r="AV466">
        <f t="shared" ca="1" si="546"/>
        <v>0</v>
      </c>
      <c r="AW466">
        <f t="shared" ca="1" si="547"/>
        <v>35</v>
      </c>
      <c r="AX466">
        <f t="shared" ca="1" si="548"/>
        <v>6</v>
      </c>
      <c r="BB466" t="str">
        <f t="shared" ca="1" si="549"/>
        <v>ELUCS</v>
      </c>
      <c r="BC466" t="str">
        <f t="shared" ca="1" si="550"/>
        <v>No</v>
      </c>
      <c r="BD466" t="str">
        <f t="shared" ca="1" si="550"/>
        <v>No</v>
      </c>
      <c r="BG466" t="str">
        <f t="shared" ca="1" si="551"/>
        <v>No</v>
      </c>
      <c r="BH466">
        <f t="shared" ca="1" si="552"/>
        <v>38</v>
      </c>
      <c r="BI466">
        <f t="shared" ca="1" si="553"/>
        <v>1</v>
      </c>
      <c r="BJ466">
        <f t="shared" ca="1" si="554"/>
        <v>4</v>
      </c>
      <c r="BK466" t="str">
        <f t="shared" si="555"/>
        <v/>
      </c>
      <c r="BL466" s="26">
        <f t="shared" ca="1" si="556"/>
        <v>6</v>
      </c>
      <c r="BO466" s="26" t="str">
        <f t="shared" ca="1" si="557"/>
        <v>No</v>
      </c>
      <c r="CD466" s="26" t="str">
        <f t="shared" ca="1" si="558"/>
        <v>Yes</v>
      </c>
      <c r="CE466" s="26" t="str">
        <f t="shared" ca="1" si="559"/>
        <v>ETT</v>
      </c>
      <c r="CI466" s="31" t="str">
        <f t="shared" si="560"/>
        <v/>
      </c>
      <c r="CJ466" s="26" t="str">
        <f t="shared" ca="1" si="561"/>
        <v>BS</v>
      </c>
      <c r="CK466" s="26" t="str">
        <f t="shared" ca="1" si="562"/>
        <v>NA</v>
      </c>
      <c r="DN466" s="26" t="str">
        <f t="shared" ca="1" si="563"/>
        <v>Yes</v>
      </c>
      <c r="DV466" t="str">
        <f t="shared" si="564"/>
        <v/>
      </c>
      <c r="DZ466" t="str">
        <f t="shared" si="565"/>
        <v/>
      </c>
      <c r="EA466" t="str">
        <f t="shared" si="566"/>
        <v/>
      </c>
      <c r="EB466" t="str">
        <f t="shared" si="567"/>
        <v/>
      </c>
      <c r="EC466" t="str">
        <f t="shared" si="568"/>
        <v/>
      </c>
      <c r="ED466" t="str">
        <f t="shared" si="569"/>
        <v/>
      </c>
      <c r="EE466" s="34" t="str">
        <f t="shared" si="570"/>
        <v/>
      </c>
      <c r="ER466" s="32" t="str">
        <f t="shared" si="571"/>
        <v/>
      </c>
      <c r="FA466" s="31" t="str">
        <f t="shared" si="572"/>
        <v/>
      </c>
      <c r="FM466" s="31" t="str">
        <f t="shared" si="573"/>
        <v/>
      </c>
      <c r="FQ466" s="26" t="s">
        <v>349</v>
      </c>
      <c r="FR466" s="39" t="str">
        <f t="shared" ca="1" si="574"/>
        <v>NA</v>
      </c>
      <c r="GO466" t="str">
        <f t="shared" ca="1" si="575"/>
        <v/>
      </c>
      <c r="GP466" t="str">
        <f t="shared" si="576"/>
        <v/>
      </c>
      <c r="GS466" t="str">
        <f t="shared" ca="1" si="577"/>
        <v/>
      </c>
      <c r="GY466" t="str">
        <f t="shared" ca="1" si="578"/>
        <v/>
      </c>
      <c r="GZ466" t="str">
        <f t="shared" si="579"/>
        <v/>
      </c>
      <c r="HF466" t="str">
        <f t="shared" ca="1" si="580"/>
        <v/>
      </c>
      <c r="HG466" s="31" t="str">
        <f t="shared" si="581"/>
        <v/>
      </c>
      <c r="HM466" t="str">
        <f t="shared" ca="1" si="582"/>
        <v/>
      </c>
      <c r="HN466" t="str">
        <f t="shared" si="583"/>
        <v/>
      </c>
      <c r="HT466" t="str">
        <f t="shared" ca="1" si="584"/>
        <v/>
      </c>
      <c r="HU466" t="str">
        <f t="shared" si="585"/>
        <v/>
      </c>
      <c r="IA466" s="37" t="str">
        <f t="shared" ca="1" si="586"/>
        <v/>
      </c>
      <c r="IB466" t="str">
        <f t="shared" si="587"/>
        <v/>
      </c>
      <c r="IH466" s="37" t="str">
        <f t="shared" ca="1" si="588"/>
        <v/>
      </c>
      <c r="II466" t="str">
        <f t="shared" si="589"/>
        <v/>
      </c>
      <c r="JT466" s="26" t="str">
        <f t="shared" si="590"/>
        <v/>
      </c>
      <c r="JV466" t="str">
        <f t="shared" si="591"/>
        <v/>
      </c>
      <c r="KK466" t="str">
        <f t="shared" si="592"/>
        <v/>
      </c>
      <c r="KM466" s="31" t="str">
        <f t="shared" si="593"/>
        <v/>
      </c>
      <c r="KP466" s="38" t="str">
        <f t="shared" si="594"/>
        <v/>
      </c>
      <c r="KX466" t="str">
        <f t="shared" si="595"/>
        <v/>
      </c>
      <c r="KY466" t="str">
        <f t="shared" si="596"/>
        <v/>
      </c>
      <c r="LB466" t="str">
        <f t="shared" si="597"/>
        <v/>
      </c>
      <c r="LD466" t="str">
        <f t="shared" si="598"/>
        <v/>
      </c>
      <c r="LE466" t="str">
        <f t="shared" si="599"/>
        <v/>
      </c>
      <c r="LO466" t="str">
        <f t="shared" si="600"/>
        <v/>
      </c>
    </row>
    <row r="467" spans="1:327" ht="16" x14ac:dyDescent="0.2">
      <c r="A467" t="e">
        <f t="shared" ca="1" si="528"/>
        <v>#N/A</v>
      </c>
      <c r="E467" s="27" t="str">
        <f t="shared" ca="1" si="529"/>
        <v>Jun</v>
      </c>
      <c r="F467" s="27" t="str">
        <f t="shared" ca="1" si="530"/>
        <v>Feb</v>
      </c>
      <c r="G467" s="28" t="str">
        <f t="shared" ca="1" si="531"/>
        <v/>
      </c>
      <c r="H467" t="str">
        <f t="shared" si="532"/>
        <v/>
      </c>
      <c r="I467" s="26">
        <f t="shared" ca="1" si="533"/>
        <v>60</v>
      </c>
      <c r="L467" s="31" t="str">
        <f t="shared" si="534"/>
        <v/>
      </c>
      <c r="O467" s="26">
        <f t="shared" ca="1" si="535"/>
        <v>47</v>
      </c>
      <c r="P467" s="26" t="str">
        <f t="shared" ca="1" si="536"/>
        <v>Yes</v>
      </c>
      <c r="Q467" s="26" t="str">
        <f t="shared" ca="1" si="536"/>
        <v>Yes</v>
      </c>
      <c r="R467" s="26" t="str">
        <f t="shared" ca="1" si="536"/>
        <v>Yes</v>
      </c>
      <c r="S467" s="26" t="str">
        <f t="shared" ca="1" si="537"/>
        <v>Hispanic</v>
      </c>
      <c r="T467" s="26" t="str">
        <f t="shared" ca="1" si="538"/>
        <v>No</v>
      </c>
      <c r="U467" s="26">
        <f t="shared" ca="1" si="539"/>
        <v>3063</v>
      </c>
      <c r="X467" s="26" t="str">
        <f t="shared" ca="1" si="540"/>
        <v>No</v>
      </c>
      <c r="Y467" s="26" t="str">
        <f t="shared" ca="1" si="540"/>
        <v>No</v>
      </c>
      <c r="Z467" s="26" t="str">
        <f t="shared" ca="1" si="540"/>
        <v>Yes</v>
      </c>
      <c r="AA467" s="26" t="str">
        <f t="shared" ca="1" si="526"/>
        <v>No</v>
      </c>
      <c r="AB467" s="26" t="str">
        <f t="shared" ca="1" si="526"/>
        <v>Yes</v>
      </c>
      <c r="AG467" s="26" t="str">
        <f t="shared" ca="1" si="541"/>
        <v>Yes</v>
      </c>
      <c r="AH467" s="26" t="str">
        <f t="shared" ca="1" si="541"/>
        <v>No</v>
      </c>
      <c r="AI467" s="26" t="str">
        <f t="shared" ca="1" si="541"/>
        <v>Yes</v>
      </c>
      <c r="AJ467" s="26" t="str">
        <f t="shared" ca="1" si="527"/>
        <v>No</v>
      </c>
      <c r="AK467" s="26" t="str">
        <f t="shared" ca="1" si="527"/>
        <v>No</v>
      </c>
      <c r="AL467" s="26" t="str">
        <f t="shared" ca="1" si="527"/>
        <v>Yes</v>
      </c>
      <c r="AM467" s="26">
        <f t="shared" ca="1" si="542"/>
        <v>9</v>
      </c>
      <c r="AN467" s="26">
        <f t="shared" ca="1" si="543"/>
        <v>1</v>
      </c>
      <c r="AT467" t="str">
        <f t="shared" ca="1" si="544"/>
        <v>Male</v>
      </c>
      <c r="AU467">
        <f t="shared" ca="1" si="545"/>
        <v>3563</v>
      </c>
      <c r="AV467">
        <f t="shared" ca="1" si="546"/>
        <v>1</v>
      </c>
      <c r="AW467">
        <f t="shared" ca="1" si="547"/>
        <v>29</v>
      </c>
      <c r="AX467">
        <f t="shared" ca="1" si="548"/>
        <v>2</v>
      </c>
      <c r="BB467" t="str">
        <f t="shared" ca="1" si="549"/>
        <v>ELUCS</v>
      </c>
      <c r="BC467" t="str">
        <f t="shared" ca="1" si="550"/>
        <v>Yes</v>
      </c>
      <c r="BD467" t="str">
        <f t="shared" ca="1" si="550"/>
        <v>No</v>
      </c>
      <c r="BG467" t="str">
        <f t="shared" ca="1" si="551"/>
        <v>No</v>
      </c>
      <c r="BH467">
        <f t="shared" ca="1" si="552"/>
        <v>35</v>
      </c>
      <c r="BI467">
        <f t="shared" ca="1" si="553"/>
        <v>-2</v>
      </c>
      <c r="BJ467">
        <f t="shared" ca="1" si="554"/>
        <v>17</v>
      </c>
      <c r="BK467" t="str">
        <f t="shared" si="555"/>
        <v/>
      </c>
      <c r="BL467" s="26">
        <f t="shared" ca="1" si="556"/>
        <v>19</v>
      </c>
      <c r="BO467" s="26" t="str">
        <f t="shared" ca="1" si="557"/>
        <v>Yes</v>
      </c>
      <c r="CD467" s="26" t="str">
        <f t="shared" ca="1" si="558"/>
        <v>No</v>
      </c>
      <c r="CE467" s="26" t="str">
        <f t="shared" ca="1" si="559"/>
        <v>NA</v>
      </c>
      <c r="CI467" s="31" t="str">
        <f t="shared" si="560"/>
        <v/>
      </c>
      <c r="CJ467" s="26" t="str">
        <f t="shared" ca="1" si="561"/>
        <v>NA</v>
      </c>
      <c r="CK467" s="26" t="str">
        <f t="shared" ca="1" si="562"/>
        <v>Yes</v>
      </c>
      <c r="DN467" s="26" t="str">
        <f t="shared" ca="1" si="563"/>
        <v>No</v>
      </c>
      <c r="DV467" t="str">
        <f t="shared" si="564"/>
        <v/>
      </c>
      <c r="DZ467" t="str">
        <f t="shared" si="565"/>
        <v/>
      </c>
      <c r="EA467" t="str">
        <f t="shared" si="566"/>
        <v/>
      </c>
      <c r="EB467" t="str">
        <f t="shared" si="567"/>
        <v/>
      </c>
      <c r="EC467" t="str">
        <f t="shared" si="568"/>
        <v/>
      </c>
      <c r="ED467" t="str">
        <f t="shared" si="569"/>
        <v/>
      </c>
      <c r="EE467" s="34" t="str">
        <f t="shared" si="570"/>
        <v/>
      </c>
      <c r="ER467" s="32" t="str">
        <f t="shared" si="571"/>
        <v/>
      </c>
      <c r="FA467" s="31" t="str">
        <f t="shared" si="572"/>
        <v/>
      </c>
      <c r="FM467" s="31" t="str">
        <f t="shared" si="573"/>
        <v/>
      </c>
      <c r="FQ467" s="26" t="s">
        <v>350</v>
      </c>
      <c r="FR467" s="39" t="str">
        <f t="shared" ca="1" si="574"/>
        <v>GPC</v>
      </c>
      <c r="GO467" t="str">
        <f t="shared" ca="1" si="575"/>
        <v/>
      </c>
      <c r="GP467" t="str">
        <f t="shared" si="576"/>
        <v/>
      </c>
      <c r="GS467" t="str">
        <f t="shared" ca="1" si="577"/>
        <v/>
      </c>
      <c r="GY467" t="str">
        <f t="shared" ca="1" si="578"/>
        <v/>
      </c>
      <c r="GZ467" t="str">
        <f t="shared" si="579"/>
        <v/>
      </c>
      <c r="HF467" t="str">
        <f t="shared" ca="1" si="580"/>
        <v/>
      </c>
      <c r="HG467" s="31" t="str">
        <f t="shared" si="581"/>
        <v/>
      </c>
      <c r="HM467" t="str">
        <f t="shared" ca="1" si="582"/>
        <v/>
      </c>
      <c r="HN467" t="str">
        <f t="shared" si="583"/>
        <v/>
      </c>
      <c r="HT467" t="str">
        <f t="shared" ca="1" si="584"/>
        <v/>
      </c>
      <c r="HU467" t="str">
        <f t="shared" si="585"/>
        <v/>
      </c>
      <c r="IA467" s="37" t="str">
        <f t="shared" ca="1" si="586"/>
        <v/>
      </c>
      <c r="IB467" t="str">
        <f t="shared" si="587"/>
        <v/>
      </c>
      <c r="IH467" s="37" t="str">
        <f t="shared" ca="1" si="588"/>
        <v/>
      </c>
      <c r="II467" t="str">
        <f t="shared" si="589"/>
        <v/>
      </c>
      <c r="JT467" s="26" t="str">
        <f t="shared" si="590"/>
        <v/>
      </c>
      <c r="JV467" t="str">
        <f t="shared" si="591"/>
        <v/>
      </c>
      <c r="KK467" t="str">
        <f t="shared" si="592"/>
        <v/>
      </c>
      <c r="KM467" s="31" t="str">
        <f t="shared" si="593"/>
        <v/>
      </c>
      <c r="KP467" s="38" t="str">
        <f t="shared" si="594"/>
        <v/>
      </c>
      <c r="KX467" t="str">
        <f t="shared" si="595"/>
        <v/>
      </c>
      <c r="KY467" t="str">
        <f t="shared" si="596"/>
        <v/>
      </c>
      <c r="LB467" t="str">
        <f t="shared" si="597"/>
        <v/>
      </c>
      <c r="LD467" t="str">
        <f t="shared" si="598"/>
        <v/>
      </c>
      <c r="LE467" t="str">
        <f t="shared" si="599"/>
        <v/>
      </c>
      <c r="LO467" t="str">
        <f t="shared" si="600"/>
        <v/>
      </c>
    </row>
    <row r="468" spans="1:327" ht="16" x14ac:dyDescent="0.2">
      <c r="A468" t="e">
        <f t="shared" ca="1" si="528"/>
        <v>#N/A</v>
      </c>
      <c r="E468" s="27" t="str">
        <f t="shared" ca="1" si="529"/>
        <v>Sep</v>
      </c>
      <c r="F468" s="27" t="str">
        <f t="shared" ca="1" si="530"/>
        <v>Aug</v>
      </c>
      <c r="G468" s="28" t="str">
        <f t="shared" ca="1" si="531"/>
        <v/>
      </c>
      <c r="H468" t="str">
        <f t="shared" si="532"/>
        <v/>
      </c>
      <c r="I468" s="26">
        <f t="shared" ca="1" si="533"/>
        <v>77</v>
      </c>
      <c r="L468" s="31" t="str">
        <f t="shared" si="534"/>
        <v/>
      </c>
      <c r="O468" s="26">
        <f t="shared" ca="1" si="535"/>
        <v>50</v>
      </c>
      <c r="P468" s="26" t="str">
        <f t="shared" ca="1" si="536"/>
        <v>Yes</v>
      </c>
      <c r="Q468" s="26" t="str">
        <f t="shared" ca="1" si="536"/>
        <v>No</v>
      </c>
      <c r="R468" s="26" t="str">
        <f t="shared" ca="1" si="536"/>
        <v>Yes</v>
      </c>
      <c r="S468" s="26" t="str">
        <f t="shared" ca="1" si="537"/>
        <v>Caucasian</v>
      </c>
      <c r="T468" s="26" t="str">
        <f t="shared" ca="1" si="538"/>
        <v>Yes</v>
      </c>
      <c r="U468" s="26">
        <f t="shared" ca="1" si="539"/>
        <v>3900</v>
      </c>
      <c r="X468" s="26" t="str">
        <f t="shared" ca="1" si="540"/>
        <v>No</v>
      </c>
      <c r="Y468" s="26" t="str">
        <f t="shared" ca="1" si="540"/>
        <v>Yes</v>
      </c>
      <c r="Z468" s="26" t="str">
        <f t="shared" ca="1" si="540"/>
        <v>No</v>
      </c>
      <c r="AA468" s="26" t="str">
        <f t="shared" ca="1" si="526"/>
        <v>No</v>
      </c>
      <c r="AB468" s="26" t="str">
        <f t="shared" ca="1" si="526"/>
        <v>No</v>
      </c>
      <c r="AG468" s="26" t="str">
        <f t="shared" ca="1" si="541"/>
        <v>No</v>
      </c>
      <c r="AH468" s="26" t="str">
        <f t="shared" ca="1" si="541"/>
        <v>Yes</v>
      </c>
      <c r="AI468" s="26" t="str">
        <f t="shared" ca="1" si="541"/>
        <v>Yes</v>
      </c>
      <c r="AJ468" s="26" t="str">
        <f t="shared" ca="1" si="527"/>
        <v>Yes</v>
      </c>
      <c r="AK468" s="26" t="str">
        <f t="shared" ca="1" si="527"/>
        <v>No</v>
      </c>
      <c r="AL468" s="26" t="str">
        <f t="shared" ca="1" si="527"/>
        <v>Yes</v>
      </c>
      <c r="AM468" s="26">
        <f t="shared" ca="1" si="542"/>
        <v>8</v>
      </c>
      <c r="AN468" s="26">
        <f t="shared" ca="1" si="543"/>
        <v>2</v>
      </c>
      <c r="AT468" t="str">
        <f t="shared" ca="1" si="544"/>
        <v>Female</v>
      </c>
      <c r="AU468">
        <f t="shared" ca="1" si="545"/>
        <v>2854</v>
      </c>
      <c r="AV468">
        <f t="shared" ca="1" si="546"/>
        <v>2</v>
      </c>
      <c r="AW468">
        <f t="shared" ca="1" si="547"/>
        <v>38</v>
      </c>
      <c r="AX468">
        <f t="shared" ca="1" si="548"/>
        <v>4</v>
      </c>
      <c r="BB468" t="str">
        <f t="shared" ca="1" si="549"/>
        <v>ELUCS</v>
      </c>
      <c r="BC468" t="str">
        <f t="shared" ca="1" si="550"/>
        <v>Yes</v>
      </c>
      <c r="BD468" t="str">
        <f t="shared" ca="1" si="550"/>
        <v>No</v>
      </c>
      <c r="BG468" t="str">
        <f t="shared" ca="1" si="551"/>
        <v>Yes</v>
      </c>
      <c r="BH468">
        <f t="shared" ca="1" si="552"/>
        <v>38</v>
      </c>
      <c r="BI468">
        <f t="shared" ca="1" si="553"/>
        <v>4</v>
      </c>
      <c r="BJ468">
        <f t="shared" ca="1" si="554"/>
        <v>6</v>
      </c>
      <c r="BK468" t="str">
        <f t="shared" si="555"/>
        <v/>
      </c>
      <c r="BL468" s="26">
        <f t="shared" ca="1" si="556"/>
        <v>8</v>
      </c>
      <c r="BO468" s="26" t="str">
        <f t="shared" ca="1" si="557"/>
        <v>No</v>
      </c>
      <c r="CD468" s="26" t="str">
        <f t="shared" ca="1" si="558"/>
        <v>Yes</v>
      </c>
      <c r="CE468" s="26" t="str">
        <f t="shared" ca="1" si="559"/>
        <v>MIST</v>
      </c>
      <c r="CI468" s="31" t="str">
        <f t="shared" si="560"/>
        <v/>
      </c>
      <c r="CJ468" s="26" t="str">
        <f t="shared" ca="1" si="561"/>
        <v>OT</v>
      </c>
      <c r="CK468" s="26" t="str">
        <f t="shared" ca="1" si="562"/>
        <v>NA</v>
      </c>
      <c r="DN468" s="26" t="str">
        <f t="shared" ca="1" si="563"/>
        <v>No</v>
      </c>
      <c r="DV468" t="str">
        <f t="shared" si="564"/>
        <v/>
      </c>
      <c r="DZ468" t="str">
        <f t="shared" si="565"/>
        <v/>
      </c>
      <c r="EA468" t="str">
        <f t="shared" si="566"/>
        <v/>
      </c>
      <c r="EB468" t="str">
        <f t="shared" si="567"/>
        <v/>
      </c>
      <c r="EC468" t="str">
        <f t="shared" si="568"/>
        <v/>
      </c>
      <c r="ED468" t="str">
        <f t="shared" si="569"/>
        <v/>
      </c>
      <c r="EE468" s="34" t="str">
        <f t="shared" si="570"/>
        <v/>
      </c>
      <c r="ER468" s="32" t="str">
        <f t="shared" si="571"/>
        <v/>
      </c>
      <c r="FA468" s="31" t="str">
        <f t="shared" si="572"/>
        <v/>
      </c>
      <c r="FM468" s="31" t="str">
        <f t="shared" si="573"/>
        <v/>
      </c>
      <c r="FQ468" s="26" t="s">
        <v>349</v>
      </c>
      <c r="FR468" s="39" t="str">
        <f t="shared" ca="1" si="574"/>
        <v>NA</v>
      </c>
      <c r="GO468" t="str">
        <f t="shared" ca="1" si="575"/>
        <v/>
      </c>
      <c r="GP468" t="str">
        <f t="shared" si="576"/>
        <v/>
      </c>
      <c r="GS468" t="str">
        <f t="shared" ca="1" si="577"/>
        <v/>
      </c>
      <c r="GY468" t="str">
        <f t="shared" ca="1" si="578"/>
        <v/>
      </c>
      <c r="GZ468" t="str">
        <f t="shared" si="579"/>
        <v/>
      </c>
      <c r="HF468" t="str">
        <f t="shared" ca="1" si="580"/>
        <v/>
      </c>
      <c r="HG468" s="31" t="str">
        <f t="shared" si="581"/>
        <v/>
      </c>
      <c r="HM468" t="str">
        <f t="shared" ca="1" si="582"/>
        <v/>
      </c>
      <c r="HN468" t="str">
        <f t="shared" si="583"/>
        <v/>
      </c>
      <c r="HT468" t="str">
        <f t="shared" ca="1" si="584"/>
        <v/>
      </c>
      <c r="HU468" t="str">
        <f t="shared" si="585"/>
        <v/>
      </c>
      <c r="IA468" s="37" t="str">
        <f t="shared" ca="1" si="586"/>
        <v/>
      </c>
      <c r="IB468" t="str">
        <f t="shared" si="587"/>
        <v/>
      </c>
      <c r="IH468" s="37" t="str">
        <f t="shared" ca="1" si="588"/>
        <v/>
      </c>
      <c r="II468" t="str">
        <f t="shared" si="589"/>
        <v/>
      </c>
      <c r="JT468" s="26" t="str">
        <f t="shared" si="590"/>
        <v/>
      </c>
      <c r="JV468" t="str">
        <f t="shared" si="591"/>
        <v/>
      </c>
      <c r="KK468" t="str">
        <f t="shared" si="592"/>
        <v/>
      </c>
      <c r="KM468" s="31" t="str">
        <f t="shared" si="593"/>
        <v/>
      </c>
      <c r="KP468" s="38" t="str">
        <f t="shared" si="594"/>
        <v/>
      </c>
      <c r="KX468" t="str">
        <f t="shared" si="595"/>
        <v/>
      </c>
      <c r="KY468" t="str">
        <f t="shared" si="596"/>
        <v/>
      </c>
      <c r="LB468" t="str">
        <f t="shared" si="597"/>
        <v/>
      </c>
      <c r="LD468" t="str">
        <f t="shared" si="598"/>
        <v/>
      </c>
      <c r="LE468" t="str">
        <f t="shared" si="599"/>
        <v/>
      </c>
      <c r="LO468" t="str">
        <f t="shared" si="600"/>
        <v/>
      </c>
    </row>
    <row r="469" spans="1:327" ht="16" x14ac:dyDescent="0.2">
      <c r="A469" t="e">
        <f t="shared" ca="1" si="528"/>
        <v>#N/A</v>
      </c>
      <c r="E469" s="27" t="str">
        <f t="shared" ca="1" si="529"/>
        <v>Feb</v>
      </c>
      <c r="F469" s="27" t="str">
        <f t="shared" ca="1" si="530"/>
        <v>Sep</v>
      </c>
      <c r="G469" s="28" t="str">
        <f t="shared" ca="1" si="531"/>
        <v/>
      </c>
      <c r="H469" t="str">
        <f t="shared" si="532"/>
        <v/>
      </c>
      <c r="I469" s="26">
        <f t="shared" ca="1" si="533"/>
        <v>65</v>
      </c>
      <c r="L469" s="31" t="str">
        <f t="shared" si="534"/>
        <v/>
      </c>
      <c r="O469" s="26">
        <f t="shared" ca="1" si="535"/>
        <v>32</v>
      </c>
      <c r="P469" s="26" t="str">
        <f t="shared" ca="1" si="536"/>
        <v>Yes</v>
      </c>
      <c r="Q469" s="26" t="str">
        <f t="shared" ca="1" si="536"/>
        <v>Yes</v>
      </c>
      <c r="R469" s="26" t="str">
        <f t="shared" ca="1" si="536"/>
        <v>No</v>
      </c>
      <c r="S469" s="26" t="str">
        <f t="shared" ca="1" si="537"/>
        <v>Asian</v>
      </c>
      <c r="T469" s="26" t="str">
        <f t="shared" ca="1" si="538"/>
        <v>No</v>
      </c>
      <c r="U469" s="26">
        <f t="shared" ca="1" si="539"/>
        <v>3280</v>
      </c>
      <c r="X469" s="26" t="str">
        <f t="shared" ca="1" si="540"/>
        <v>Yes</v>
      </c>
      <c r="Y469" s="26" t="str">
        <f t="shared" ca="1" si="540"/>
        <v>No</v>
      </c>
      <c r="Z469" s="26" t="str">
        <f t="shared" ca="1" si="540"/>
        <v>Yes</v>
      </c>
      <c r="AA469" s="26" t="str">
        <f t="shared" ca="1" si="526"/>
        <v>Yes</v>
      </c>
      <c r="AB469" s="26" t="str">
        <f t="shared" ca="1" si="526"/>
        <v>No</v>
      </c>
      <c r="AG469" s="26" t="str">
        <f t="shared" ca="1" si="541"/>
        <v>Yes</v>
      </c>
      <c r="AH469" s="26" t="str">
        <f t="shared" ca="1" si="541"/>
        <v>Yes</v>
      </c>
      <c r="AI469" s="26" t="str">
        <f t="shared" ca="1" si="541"/>
        <v>No</v>
      </c>
      <c r="AJ469" s="26" t="str">
        <f t="shared" ca="1" si="527"/>
        <v>No</v>
      </c>
      <c r="AK469" s="26" t="str">
        <f t="shared" ca="1" si="527"/>
        <v>No</v>
      </c>
      <c r="AL469" s="26" t="str">
        <f t="shared" ca="1" si="527"/>
        <v>Yes</v>
      </c>
      <c r="AM469" s="26">
        <f t="shared" ca="1" si="542"/>
        <v>8</v>
      </c>
      <c r="AN469" s="26">
        <f t="shared" ca="1" si="543"/>
        <v>1</v>
      </c>
      <c r="AT469" t="str">
        <f t="shared" ca="1" si="544"/>
        <v>Female</v>
      </c>
      <c r="AU469">
        <f t="shared" ca="1" si="545"/>
        <v>3184</v>
      </c>
      <c r="AV469">
        <f t="shared" ca="1" si="546"/>
        <v>-1</v>
      </c>
      <c r="AW469">
        <f t="shared" ca="1" si="547"/>
        <v>29</v>
      </c>
      <c r="AX469">
        <f t="shared" ca="1" si="548"/>
        <v>2</v>
      </c>
      <c r="BB469" t="str">
        <f t="shared" ca="1" si="549"/>
        <v>INSTRUMENTAL</v>
      </c>
      <c r="BC469" t="str">
        <f t="shared" ca="1" si="550"/>
        <v>No</v>
      </c>
      <c r="BD469" t="str">
        <f t="shared" ca="1" si="550"/>
        <v>No</v>
      </c>
      <c r="BG469" t="str">
        <f t="shared" ca="1" si="551"/>
        <v>No</v>
      </c>
      <c r="BH469">
        <f t="shared" ca="1" si="552"/>
        <v>35</v>
      </c>
      <c r="BI469">
        <f t="shared" ca="1" si="553"/>
        <v>-10</v>
      </c>
      <c r="BJ469">
        <f t="shared" ca="1" si="554"/>
        <v>10</v>
      </c>
      <c r="BK469" t="str">
        <f t="shared" si="555"/>
        <v/>
      </c>
      <c r="BL469" s="26">
        <f t="shared" ca="1" si="556"/>
        <v>12</v>
      </c>
      <c r="BO469" s="26" t="str">
        <f t="shared" ca="1" si="557"/>
        <v>Yes</v>
      </c>
      <c r="CD469" s="26" t="str">
        <f t="shared" ca="1" si="558"/>
        <v>No</v>
      </c>
      <c r="CE469" s="26" t="str">
        <f t="shared" ca="1" si="559"/>
        <v>NA</v>
      </c>
      <c r="CI469" s="31" t="str">
        <f t="shared" si="560"/>
        <v/>
      </c>
      <c r="CJ469" s="26" t="str">
        <f t="shared" ca="1" si="561"/>
        <v>NA</v>
      </c>
      <c r="CK469" s="26" t="str">
        <f t="shared" ca="1" si="562"/>
        <v>Yes</v>
      </c>
      <c r="DN469" s="26" t="str">
        <f t="shared" ca="1" si="563"/>
        <v>Yes</v>
      </c>
      <c r="DV469" t="str">
        <f t="shared" si="564"/>
        <v/>
      </c>
      <c r="DZ469" t="str">
        <f t="shared" si="565"/>
        <v/>
      </c>
      <c r="EA469" t="str">
        <f t="shared" si="566"/>
        <v/>
      </c>
      <c r="EB469" t="str">
        <f t="shared" si="567"/>
        <v/>
      </c>
      <c r="EC469" t="str">
        <f t="shared" si="568"/>
        <v/>
      </c>
      <c r="ED469" t="str">
        <f t="shared" si="569"/>
        <v/>
      </c>
      <c r="EE469" s="34" t="str">
        <f t="shared" si="570"/>
        <v/>
      </c>
      <c r="ER469" s="32" t="str">
        <f t="shared" si="571"/>
        <v/>
      </c>
      <c r="FA469" s="31" t="str">
        <f t="shared" si="572"/>
        <v/>
      </c>
      <c r="FM469" s="31" t="str">
        <f t="shared" si="573"/>
        <v/>
      </c>
      <c r="FQ469" s="26" t="s">
        <v>350</v>
      </c>
      <c r="FR469" s="39" t="str">
        <f t="shared" ca="1" si="574"/>
        <v>CONS</v>
      </c>
      <c r="GO469" t="str">
        <f t="shared" ca="1" si="575"/>
        <v/>
      </c>
      <c r="GP469" t="str">
        <f t="shared" si="576"/>
        <v/>
      </c>
      <c r="GS469" t="str">
        <f t="shared" ca="1" si="577"/>
        <v/>
      </c>
      <c r="GY469" t="str">
        <f t="shared" ca="1" si="578"/>
        <v/>
      </c>
      <c r="GZ469" t="str">
        <f t="shared" si="579"/>
        <v/>
      </c>
      <c r="HF469" t="str">
        <f t="shared" ca="1" si="580"/>
        <v/>
      </c>
      <c r="HG469" s="31" t="str">
        <f t="shared" si="581"/>
        <v/>
      </c>
      <c r="HM469" t="str">
        <f t="shared" ca="1" si="582"/>
        <v/>
      </c>
      <c r="HN469" t="str">
        <f t="shared" si="583"/>
        <v/>
      </c>
      <c r="HT469" t="str">
        <f t="shared" ca="1" si="584"/>
        <v/>
      </c>
      <c r="HU469" t="str">
        <f t="shared" si="585"/>
        <v/>
      </c>
      <c r="IA469" s="37" t="str">
        <f t="shared" ca="1" si="586"/>
        <v/>
      </c>
      <c r="IB469" t="str">
        <f t="shared" si="587"/>
        <v/>
      </c>
      <c r="IH469" s="37" t="str">
        <f t="shared" ca="1" si="588"/>
        <v/>
      </c>
      <c r="II469" t="str">
        <f t="shared" si="589"/>
        <v/>
      </c>
      <c r="JT469" s="26" t="str">
        <f t="shared" si="590"/>
        <v/>
      </c>
      <c r="JV469" t="str">
        <f t="shared" si="591"/>
        <v/>
      </c>
      <c r="KK469" t="str">
        <f t="shared" si="592"/>
        <v/>
      </c>
      <c r="KM469" s="31" t="str">
        <f t="shared" si="593"/>
        <v/>
      </c>
      <c r="KP469" s="38" t="str">
        <f t="shared" si="594"/>
        <v/>
      </c>
      <c r="KX469" t="str">
        <f t="shared" si="595"/>
        <v/>
      </c>
      <c r="KY469" t="str">
        <f t="shared" si="596"/>
        <v/>
      </c>
      <c r="LB469" t="str">
        <f t="shared" si="597"/>
        <v/>
      </c>
      <c r="LD469" t="str">
        <f t="shared" si="598"/>
        <v/>
      </c>
      <c r="LE469" t="str">
        <f t="shared" si="599"/>
        <v/>
      </c>
      <c r="LO469" t="str">
        <f t="shared" si="600"/>
        <v/>
      </c>
    </row>
    <row r="470" spans="1:327" ht="16" x14ac:dyDescent="0.2">
      <c r="A470" t="e">
        <f t="shared" ca="1" si="528"/>
        <v>#N/A</v>
      </c>
      <c r="E470" s="27" t="str">
        <f t="shared" ca="1" si="529"/>
        <v>Aug</v>
      </c>
      <c r="F470" s="27" t="str">
        <f t="shared" ca="1" si="530"/>
        <v>Dec</v>
      </c>
      <c r="G470" s="28" t="str">
        <f t="shared" ca="1" si="531"/>
        <v/>
      </c>
      <c r="H470" t="str">
        <f t="shared" si="532"/>
        <v/>
      </c>
      <c r="I470" s="26">
        <f t="shared" ca="1" si="533"/>
        <v>55</v>
      </c>
      <c r="L470" s="31" t="str">
        <f t="shared" si="534"/>
        <v/>
      </c>
      <c r="O470" s="26">
        <f t="shared" ca="1" si="535"/>
        <v>46</v>
      </c>
      <c r="P470" s="26" t="str">
        <f t="shared" ca="1" si="536"/>
        <v>No</v>
      </c>
      <c r="Q470" s="26" t="str">
        <f t="shared" ca="1" si="536"/>
        <v>No</v>
      </c>
      <c r="R470" s="26" t="str">
        <f t="shared" ca="1" si="536"/>
        <v>No</v>
      </c>
      <c r="S470" s="26" t="str">
        <f t="shared" ca="1" si="537"/>
        <v>Asian</v>
      </c>
      <c r="T470" s="26" t="str">
        <f t="shared" ca="1" si="538"/>
        <v>Yes</v>
      </c>
      <c r="U470" s="26">
        <f t="shared" ca="1" si="539"/>
        <v>3749</v>
      </c>
      <c r="X470" s="26" t="str">
        <f t="shared" ca="1" si="540"/>
        <v>No</v>
      </c>
      <c r="Y470" s="26" t="str">
        <f t="shared" ca="1" si="540"/>
        <v>Yes</v>
      </c>
      <c r="Z470" s="26" t="str">
        <f t="shared" ca="1" si="540"/>
        <v>No</v>
      </c>
      <c r="AA470" s="26" t="str">
        <f t="shared" ca="1" si="526"/>
        <v>Yes</v>
      </c>
      <c r="AB470" s="26" t="str">
        <f t="shared" ca="1" si="526"/>
        <v>No</v>
      </c>
      <c r="AG470" s="26" t="str">
        <f t="shared" ca="1" si="541"/>
        <v>Yes</v>
      </c>
      <c r="AH470" s="26" t="str">
        <f t="shared" ca="1" si="541"/>
        <v>No</v>
      </c>
      <c r="AI470" s="26" t="str">
        <f t="shared" ca="1" si="541"/>
        <v>No</v>
      </c>
      <c r="AJ470" s="26" t="str">
        <f t="shared" ca="1" si="527"/>
        <v>Yes</v>
      </c>
      <c r="AK470" s="26" t="str">
        <f t="shared" ca="1" si="527"/>
        <v>Yes</v>
      </c>
      <c r="AL470" s="26" t="str">
        <f t="shared" ca="1" si="527"/>
        <v>Yes</v>
      </c>
      <c r="AM470" s="26">
        <f t="shared" ca="1" si="542"/>
        <v>2</v>
      </c>
      <c r="AN470" s="26">
        <f t="shared" ca="1" si="543"/>
        <v>1</v>
      </c>
      <c r="AT470" t="str">
        <f t="shared" ca="1" si="544"/>
        <v>Male</v>
      </c>
      <c r="AU470">
        <f t="shared" ca="1" si="545"/>
        <v>2580</v>
      </c>
      <c r="AV470">
        <f t="shared" ca="1" si="546"/>
        <v>0</v>
      </c>
      <c r="AW470">
        <f t="shared" ca="1" si="547"/>
        <v>33</v>
      </c>
      <c r="AX470">
        <f t="shared" ca="1" si="548"/>
        <v>2</v>
      </c>
      <c r="BB470" t="str">
        <f t="shared" ca="1" si="549"/>
        <v>EMLUCS</v>
      </c>
      <c r="BC470" t="str">
        <f t="shared" ca="1" si="550"/>
        <v>No</v>
      </c>
      <c r="BD470" t="str">
        <f t="shared" ca="1" si="550"/>
        <v>Yes</v>
      </c>
      <c r="BG470" t="str">
        <f t="shared" ca="1" si="551"/>
        <v>Yes</v>
      </c>
      <c r="BH470">
        <f t="shared" ca="1" si="552"/>
        <v>37</v>
      </c>
      <c r="BI470">
        <f t="shared" ca="1" si="553"/>
        <v>-6</v>
      </c>
      <c r="BJ470">
        <f t="shared" ca="1" si="554"/>
        <v>18</v>
      </c>
      <c r="BK470" t="str">
        <f t="shared" si="555"/>
        <v/>
      </c>
      <c r="BL470" s="26">
        <f t="shared" ca="1" si="556"/>
        <v>20</v>
      </c>
      <c r="BO470" s="26" t="str">
        <f t="shared" ca="1" si="557"/>
        <v>Yes</v>
      </c>
      <c r="CD470" s="26" t="str">
        <f t="shared" ca="1" si="558"/>
        <v>No</v>
      </c>
      <c r="CE470" s="26" t="str">
        <f t="shared" ca="1" si="559"/>
        <v>NA</v>
      </c>
      <c r="CI470" s="31" t="str">
        <f t="shared" si="560"/>
        <v/>
      </c>
      <c r="CJ470" s="26" t="str">
        <f t="shared" ca="1" si="561"/>
        <v>NA</v>
      </c>
      <c r="CK470" s="26" t="str">
        <f t="shared" ca="1" si="562"/>
        <v>NA</v>
      </c>
      <c r="DN470" s="26" t="str">
        <f t="shared" ca="1" si="563"/>
        <v>No</v>
      </c>
      <c r="DV470" t="str">
        <f t="shared" si="564"/>
        <v/>
      </c>
      <c r="DZ470" t="str">
        <f t="shared" si="565"/>
        <v/>
      </c>
      <c r="EA470" t="str">
        <f t="shared" si="566"/>
        <v/>
      </c>
      <c r="EB470" t="str">
        <f t="shared" si="567"/>
        <v/>
      </c>
      <c r="EC470" t="str">
        <f t="shared" si="568"/>
        <v/>
      </c>
      <c r="ED470" t="str">
        <f t="shared" si="569"/>
        <v/>
      </c>
      <c r="EE470" s="34" t="str">
        <f t="shared" si="570"/>
        <v/>
      </c>
      <c r="ER470" s="32" t="str">
        <f t="shared" si="571"/>
        <v/>
      </c>
      <c r="FA470" s="31" t="str">
        <f t="shared" si="572"/>
        <v/>
      </c>
      <c r="FM470" s="31" t="str">
        <f t="shared" si="573"/>
        <v/>
      </c>
      <c r="FQ470" s="26" t="s">
        <v>349</v>
      </c>
      <c r="FR470" s="39" t="str">
        <f t="shared" ca="1" si="574"/>
        <v>NA</v>
      </c>
      <c r="GO470" t="str">
        <f t="shared" ca="1" si="575"/>
        <v/>
      </c>
      <c r="GP470" t="str">
        <f t="shared" si="576"/>
        <v/>
      </c>
      <c r="GS470" t="str">
        <f t="shared" ca="1" si="577"/>
        <v/>
      </c>
      <c r="GY470" t="str">
        <f t="shared" ca="1" si="578"/>
        <v/>
      </c>
      <c r="GZ470" t="str">
        <f t="shared" si="579"/>
        <v/>
      </c>
      <c r="HF470" t="str">
        <f t="shared" ca="1" si="580"/>
        <v/>
      </c>
      <c r="HG470" s="31" t="str">
        <f t="shared" si="581"/>
        <v/>
      </c>
      <c r="HM470" t="str">
        <f t="shared" ca="1" si="582"/>
        <v/>
      </c>
      <c r="HN470" t="str">
        <f t="shared" si="583"/>
        <v/>
      </c>
      <c r="HT470" t="str">
        <f t="shared" ca="1" si="584"/>
        <v/>
      </c>
      <c r="HU470" t="str">
        <f t="shared" si="585"/>
        <v/>
      </c>
      <c r="IA470" s="37" t="str">
        <f t="shared" ca="1" si="586"/>
        <v/>
      </c>
      <c r="IB470" t="str">
        <f t="shared" si="587"/>
        <v/>
      </c>
      <c r="IH470" s="37" t="str">
        <f t="shared" ca="1" si="588"/>
        <v/>
      </c>
      <c r="II470" t="str">
        <f t="shared" si="589"/>
        <v/>
      </c>
      <c r="JT470" s="26" t="str">
        <f t="shared" si="590"/>
        <v/>
      </c>
      <c r="JV470" t="str">
        <f t="shared" si="591"/>
        <v/>
      </c>
      <c r="KK470" t="str">
        <f t="shared" si="592"/>
        <v/>
      </c>
      <c r="KM470" s="31" t="str">
        <f t="shared" si="593"/>
        <v/>
      </c>
      <c r="KP470" s="38" t="str">
        <f t="shared" si="594"/>
        <v/>
      </c>
      <c r="KX470" t="str">
        <f t="shared" si="595"/>
        <v/>
      </c>
      <c r="KY470" t="str">
        <f t="shared" si="596"/>
        <v/>
      </c>
      <c r="LB470" t="str">
        <f t="shared" si="597"/>
        <v/>
      </c>
      <c r="LD470" t="str">
        <f t="shared" si="598"/>
        <v/>
      </c>
      <c r="LE470" t="str">
        <f t="shared" si="599"/>
        <v/>
      </c>
      <c r="LO470" t="str">
        <f t="shared" si="600"/>
        <v/>
      </c>
    </row>
    <row r="471" spans="1:327" ht="16" x14ac:dyDescent="0.2">
      <c r="A471" t="e">
        <f t="shared" ca="1" si="528"/>
        <v>#N/A</v>
      </c>
      <c r="E471" s="27" t="str">
        <f t="shared" ca="1" si="529"/>
        <v>Apr</v>
      </c>
      <c r="F471" s="27" t="str">
        <f t="shared" ca="1" si="530"/>
        <v>Aug</v>
      </c>
      <c r="G471" s="28" t="str">
        <f t="shared" ca="1" si="531"/>
        <v/>
      </c>
      <c r="H471" t="str">
        <f t="shared" si="532"/>
        <v/>
      </c>
      <c r="I471" s="26">
        <f t="shared" ca="1" si="533"/>
        <v>34</v>
      </c>
      <c r="L471" s="31" t="str">
        <f t="shared" si="534"/>
        <v/>
      </c>
      <c r="O471" s="26">
        <f t="shared" ca="1" si="535"/>
        <v>32</v>
      </c>
      <c r="P471" s="26" t="str">
        <f t="shared" ca="1" si="536"/>
        <v>Yes</v>
      </c>
      <c r="Q471" s="26" t="str">
        <f t="shared" ca="1" si="536"/>
        <v>No</v>
      </c>
      <c r="R471" s="26" t="str">
        <f t="shared" ca="1" si="536"/>
        <v>No</v>
      </c>
      <c r="S471" s="26" t="str">
        <f t="shared" ca="1" si="537"/>
        <v>Hispanic</v>
      </c>
      <c r="T471" s="26" t="str">
        <f t="shared" ca="1" si="538"/>
        <v>Yes</v>
      </c>
      <c r="U471" s="26">
        <f t="shared" ca="1" si="539"/>
        <v>3238</v>
      </c>
      <c r="X471" s="26" t="str">
        <f t="shared" ca="1" si="540"/>
        <v>No</v>
      </c>
      <c r="Y471" s="26" t="str">
        <f t="shared" ca="1" si="540"/>
        <v>No</v>
      </c>
      <c r="Z471" s="26" t="str">
        <f t="shared" ca="1" si="540"/>
        <v>Yes</v>
      </c>
      <c r="AA471" s="26" t="str">
        <f t="shared" ca="1" si="526"/>
        <v>Yes</v>
      </c>
      <c r="AB471" s="26" t="str">
        <f t="shared" ca="1" si="526"/>
        <v>No</v>
      </c>
      <c r="AG471" s="26" t="str">
        <f t="shared" ca="1" si="541"/>
        <v>No</v>
      </c>
      <c r="AH471" s="26" t="str">
        <f t="shared" ca="1" si="541"/>
        <v>Yes</v>
      </c>
      <c r="AI471" s="26" t="str">
        <f t="shared" ca="1" si="541"/>
        <v>Yes</v>
      </c>
      <c r="AJ471" s="26" t="str">
        <f t="shared" ca="1" si="527"/>
        <v>No</v>
      </c>
      <c r="AK471" s="26" t="str">
        <f t="shared" ca="1" si="527"/>
        <v>No</v>
      </c>
      <c r="AL471" s="26" t="str">
        <f t="shared" ca="1" si="527"/>
        <v>No</v>
      </c>
      <c r="AM471" s="26">
        <f t="shared" ca="1" si="542"/>
        <v>5</v>
      </c>
      <c r="AN471" s="26">
        <f t="shared" ca="1" si="543"/>
        <v>3</v>
      </c>
      <c r="AT471" t="str">
        <f t="shared" ca="1" si="544"/>
        <v>Female</v>
      </c>
      <c r="AU471">
        <f t="shared" ca="1" si="545"/>
        <v>3338</v>
      </c>
      <c r="AV471">
        <f t="shared" ca="1" si="546"/>
        <v>-3</v>
      </c>
      <c r="AW471">
        <f t="shared" ca="1" si="547"/>
        <v>22</v>
      </c>
      <c r="AX471">
        <f t="shared" ca="1" si="548"/>
        <v>2</v>
      </c>
      <c r="BB471" t="str">
        <f t="shared" ca="1" si="549"/>
        <v>EMLUCS</v>
      </c>
      <c r="BC471" t="str">
        <f t="shared" ca="1" si="550"/>
        <v>No</v>
      </c>
      <c r="BD471" t="str">
        <f t="shared" ca="1" si="550"/>
        <v>No</v>
      </c>
      <c r="BG471" t="str">
        <f t="shared" ca="1" si="551"/>
        <v>No</v>
      </c>
      <c r="BH471">
        <f t="shared" ca="1" si="552"/>
        <v>36</v>
      </c>
      <c r="BI471">
        <f t="shared" ca="1" si="553"/>
        <v>-10</v>
      </c>
      <c r="BJ471">
        <f t="shared" ca="1" si="554"/>
        <v>3</v>
      </c>
      <c r="BK471" t="str">
        <f t="shared" si="555"/>
        <v/>
      </c>
      <c r="BL471" s="26" t="str">
        <f t="shared" ca="1" si="556"/>
        <v>NA</v>
      </c>
      <c r="BO471" s="26" t="str">
        <f t="shared" ca="1" si="557"/>
        <v>Yes</v>
      </c>
      <c r="CD471" s="26" t="str">
        <f t="shared" ca="1" si="558"/>
        <v>Yes</v>
      </c>
      <c r="CE471" s="26" t="str">
        <f t="shared" ca="1" si="559"/>
        <v>LMA</v>
      </c>
      <c r="CI471" s="31" t="str">
        <f t="shared" si="560"/>
        <v/>
      </c>
      <c r="CJ471" s="26" t="str">
        <f t="shared" ca="1" si="561"/>
        <v>BS</v>
      </c>
      <c r="CK471" s="26" t="str">
        <f t="shared" ca="1" si="562"/>
        <v>Yes</v>
      </c>
      <c r="DN471" s="26" t="str">
        <f t="shared" ca="1" si="563"/>
        <v>Yes</v>
      </c>
      <c r="DV471" t="str">
        <f t="shared" si="564"/>
        <v/>
      </c>
      <c r="DZ471" t="str">
        <f t="shared" si="565"/>
        <v/>
      </c>
      <c r="EA471" t="str">
        <f t="shared" si="566"/>
        <v/>
      </c>
      <c r="EB471" t="str">
        <f t="shared" si="567"/>
        <v/>
      </c>
      <c r="EC471" t="str">
        <f t="shared" si="568"/>
        <v/>
      </c>
      <c r="ED471" t="str">
        <f t="shared" si="569"/>
        <v/>
      </c>
      <c r="EE471" s="34" t="str">
        <f t="shared" si="570"/>
        <v/>
      </c>
      <c r="ER471" s="32" t="str">
        <f t="shared" si="571"/>
        <v/>
      </c>
      <c r="FA471" s="31" t="str">
        <f t="shared" si="572"/>
        <v/>
      </c>
      <c r="FM471" s="31" t="str">
        <f t="shared" si="573"/>
        <v/>
      </c>
      <c r="FQ471" s="26" t="s">
        <v>349</v>
      </c>
      <c r="FR471" s="39" t="str">
        <f t="shared" ca="1" si="574"/>
        <v>NA</v>
      </c>
      <c r="GO471" t="str">
        <f t="shared" ca="1" si="575"/>
        <v/>
      </c>
      <c r="GP471" t="str">
        <f t="shared" si="576"/>
        <v/>
      </c>
      <c r="GS471" t="str">
        <f t="shared" ca="1" si="577"/>
        <v/>
      </c>
      <c r="GY471" t="str">
        <f t="shared" ca="1" si="578"/>
        <v/>
      </c>
      <c r="GZ471" t="str">
        <f t="shared" si="579"/>
        <v/>
      </c>
      <c r="HF471" t="str">
        <f t="shared" ca="1" si="580"/>
        <v/>
      </c>
      <c r="HG471" s="31" t="str">
        <f t="shared" si="581"/>
        <v/>
      </c>
      <c r="HM471" t="str">
        <f t="shared" ca="1" si="582"/>
        <v/>
      </c>
      <c r="HN471" t="str">
        <f t="shared" si="583"/>
        <v/>
      </c>
      <c r="HT471" t="str">
        <f t="shared" ca="1" si="584"/>
        <v/>
      </c>
      <c r="HU471" t="str">
        <f t="shared" si="585"/>
        <v/>
      </c>
      <c r="IA471" s="37" t="str">
        <f t="shared" ca="1" si="586"/>
        <v/>
      </c>
      <c r="IB471" t="str">
        <f t="shared" si="587"/>
        <v/>
      </c>
      <c r="IH471" s="37" t="str">
        <f t="shared" ca="1" si="588"/>
        <v/>
      </c>
      <c r="II471" t="str">
        <f t="shared" si="589"/>
        <v/>
      </c>
      <c r="JT471" s="26" t="str">
        <f t="shared" si="590"/>
        <v/>
      </c>
      <c r="JV471" t="str">
        <f t="shared" si="591"/>
        <v/>
      </c>
      <c r="KK471" t="str">
        <f t="shared" si="592"/>
        <v/>
      </c>
      <c r="KM471" s="31" t="str">
        <f t="shared" si="593"/>
        <v/>
      </c>
      <c r="KP471" s="38" t="str">
        <f t="shared" si="594"/>
        <v/>
      </c>
      <c r="KX471" t="str">
        <f t="shared" si="595"/>
        <v/>
      </c>
      <c r="KY471" t="str">
        <f t="shared" si="596"/>
        <v/>
      </c>
      <c r="LB471" t="str">
        <f t="shared" si="597"/>
        <v/>
      </c>
      <c r="LD471" t="str">
        <f t="shared" si="598"/>
        <v/>
      </c>
      <c r="LE471" t="str">
        <f t="shared" si="599"/>
        <v/>
      </c>
      <c r="LO471" t="str">
        <f t="shared" si="600"/>
        <v/>
      </c>
    </row>
    <row r="472" spans="1:327" ht="16" x14ac:dyDescent="0.2">
      <c r="A472" t="e">
        <f t="shared" ca="1" si="528"/>
        <v>#N/A</v>
      </c>
      <c r="E472" s="27" t="str">
        <f t="shared" ca="1" si="529"/>
        <v>Oct</v>
      </c>
      <c r="F472" s="27" t="str">
        <f t="shared" ca="1" si="530"/>
        <v>Sep</v>
      </c>
      <c r="G472" s="28" t="str">
        <f t="shared" ca="1" si="531"/>
        <v/>
      </c>
      <c r="H472" t="str">
        <f t="shared" si="532"/>
        <v/>
      </c>
      <c r="I472" s="26">
        <f t="shared" ca="1" si="533"/>
        <v>77</v>
      </c>
      <c r="L472" s="31" t="str">
        <f t="shared" si="534"/>
        <v/>
      </c>
      <c r="O472" s="26">
        <f t="shared" ca="1" si="535"/>
        <v>27</v>
      </c>
      <c r="P472" s="26" t="str">
        <f t="shared" ca="1" si="536"/>
        <v>Yes</v>
      </c>
      <c r="Q472" s="26" t="str">
        <f t="shared" ca="1" si="536"/>
        <v>Yes</v>
      </c>
      <c r="R472" s="26" t="str">
        <f t="shared" ca="1" si="536"/>
        <v>No</v>
      </c>
      <c r="S472" s="26" t="str">
        <f t="shared" ca="1" si="537"/>
        <v>Hispanic</v>
      </c>
      <c r="T472" s="26" t="str">
        <f t="shared" ca="1" si="538"/>
        <v>Yes</v>
      </c>
      <c r="U472" s="26">
        <f t="shared" ca="1" si="539"/>
        <v>3999</v>
      </c>
      <c r="X472" s="26" t="str">
        <f t="shared" ca="1" si="540"/>
        <v>Yes</v>
      </c>
      <c r="Y472" s="26" t="str">
        <f t="shared" ca="1" si="540"/>
        <v>No</v>
      </c>
      <c r="Z472" s="26" t="str">
        <f t="shared" ca="1" si="540"/>
        <v>Yes</v>
      </c>
      <c r="AA472" s="26" t="str">
        <f t="shared" ca="1" si="526"/>
        <v>Yes</v>
      </c>
      <c r="AB472" s="26" t="str">
        <f t="shared" ca="1" si="526"/>
        <v>Yes</v>
      </c>
      <c r="AG472" s="26" t="str">
        <f t="shared" ca="1" si="541"/>
        <v>No</v>
      </c>
      <c r="AH472" s="26" t="str">
        <f t="shared" ca="1" si="541"/>
        <v>No</v>
      </c>
      <c r="AI472" s="26" t="str">
        <f t="shared" ca="1" si="541"/>
        <v>No</v>
      </c>
      <c r="AJ472" s="26" t="str">
        <f t="shared" ca="1" si="527"/>
        <v>Yes</v>
      </c>
      <c r="AK472" s="26" t="str">
        <f t="shared" ca="1" si="527"/>
        <v>No</v>
      </c>
      <c r="AL472" s="26" t="str">
        <f t="shared" ca="1" si="527"/>
        <v>Yes</v>
      </c>
      <c r="AM472" s="26">
        <f t="shared" ca="1" si="542"/>
        <v>7</v>
      </c>
      <c r="AN472" s="26">
        <f t="shared" ca="1" si="543"/>
        <v>3</v>
      </c>
      <c r="AT472" t="str">
        <f t="shared" ca="1" si="544"/>
        <v>Male</v>
      </c>
      <c r="AU472">
        <f t="shared" ca="1" si="545"/>
        <v>3448</v>
      </c>
      <c r="AV472">
        <f t="shared" ca="1" si="546"/>
        <v>-3</v>
      </c>
      <c r="AW472">
        <f t="shared" ca="1" si="547"/>
        <v>36</v>
      </c>
      <c r="AX472">
        <f t="shared" ca="1" si="548"/>
        <v>6</v>
      </c>
      <c r="BB472" t="str">
        <f t="shared" ca="1" si="549"/>
        <v>Vaginal</v>
      </c>
      <c r="BC472" t="str">
        <f t="shared" ca="1" si="550"/>
        <v>Yes</v>
      </c>
      <c r="BD472" t="str">
        <f t="shared" ca="1" si="550"/>
        <v>Yes</v>
      </c>
      <c r="BG472" t="str">
        <f t="shared" ca="1" si="551"/>
        <v>Yes</v>
      </c>
      <c r="BH472">
        <f t="shared" ca="1" si="552"/>
        <v>35</v>
      </c>
      <c r="BI472">
        <f t="shared" ca="1" si="553"/>
        <v>-10</v>
      </c>
      <c r="BJ472">
        <f t="shared" ca="1" si="554"/>
        <v>9</v>
      </c>
      <c r="BK472" t="str">
        <f t="shared" si="555"/>
        <v/>
      </c>
      <c r="BL472" s="26">
        <f t="shared" ca="1" si="556"/>
        <v>11</v>
      </c>
      <c r="BO472" s="26" t="str">
        <f t="shared" ca="1" si="557"/>
        <v>Yes</v>
      </c>
      <c r="CD472" s="26" t="str">
        <f t="shared" ca="1" si="558"/>
        <v>No</v>
      </c>
      <c r="CE472" s="26" t="str">
        <f t="shared" ca="1" si="559"/>
        <v>NA</v>
      </c>
      <c r="CI472" s="31" t="str">
        <f t="shared" si="560"/>
        <v/>
      </c>
      <c r="CJ472" s="26" t="str">
        <f t="shared" ca="1" si="561"/>
        <v>NA</v>
      </c>
      <c r="CK472" s="26" t="str">
        <f t="shared" ca="1" si="562"/>
        <v>NA</v>
      </c>
      <c r="DN472" s="26" t="str">
        <f t="shared" ca="1" si="563"/>
        <v>Yes</v>
      </c>
      <c r="DV472" t="str">
        <f t="shared" si="564"/>
        <v/>
      </c>
      <c r="DZ472" t="str">
        <f t="shared" si="565"/>
        <v/>
      </c>
      <c r="EA472" t="str">
        <f t="shared" si="566"/>
        <v/>
      </c>
      <c r="EB472" t="str">
        <f t="shared" si="567"/>
        <v/>
      </c>
      <c r="EC472" t="str">
        <f t="shared" si="568"/>
        <v/>
      </c>
      <c r="ED472" t="str">
        <f t="shared" si="569"/>
        <v/>
      </c>
      <c r="EE472" s="34" t="str">
        <f t="shared" si="570"/>
        <v/>
      </c>
      <c r="ER472" s="32" t="str">
        <f t="shared" si="571"/>
        <v/>
      </c>
      <c r="FA472" s="31" t="str">
        <f t="shared" si="572"/>
        <v/>
      </c>
      <c r="FM472" s="31" t="str">
        <f t="shared" si="573"/>
        <v/>
      </c>
      <c r="FQ472" s="26" t="s">
        <v>349</v>
      </c>
      <c r="FR472" s="39" t="str">
        <f t="shared" ca="1" si="574"/>
        <v>NA</v>
      </c>
      <c r="GO472" t="str">
        <f t="shared" ca="1" si="575"/>
        <v/>
      </c>
      <c r="GP472" t="str">
        <f t="shared" si="576"/>
        <v/>
      </c>
      <c r="GS472" t="str">
        <f t="shared" ca="1" si="577"/>
        <v/>
      </c>
      <c r="GY472" t="str">
        <f t="shared" ca="1" si="578"/>
        <v/>
      </c>
      <c r="GZ472" t="str">
        <f t="shared" si="579"/>
        <v/>
      </c>
      <c r="HF472" t="str">
        <f t="shared" ca="1" si="580"/>
        <v/>
      </c>
      <c r="HG472" s="31" t="str">
        <f t="shared" si="581"/>
        <v/>
      </c>
      <c r="HM472" t="str">
        <f t="shared" ca="1" si="582"/>
        <v/>
      </c>
      <c r="HN472" t="str">
        <f t="shared" si="583"/>
        <v/>
      </c>
      <c r="HT472" t="str">
        <f t="shared" ca="1" si="584"/>
        <v/>
      </c>
      <c r="HU472" t="str">
        <f t="shared" si="585"/>
        <v/>
      </c>
      <c r="IA472" s="37" t="str">
        <f t="shared" ca="1" si="586"/>
        <v/>
      </c>
      <c r="IB472" t="str">
        <f t="shared" si="587"/>
        <v/>
      </c>
      <c r="IH472" s="37" t="str">
        <f t="shared" ca="1" si="588"/>
        <v/>
      </c>
      <c r="II472" t="str">
        <f t="shared" si="589"/>
        <v/>
      </c>
      <c r="JT472" s="26" t="str">
        <f t="shared" si="590"/>
        <v/>
      </c>
      <c r="JV472" t="str">
        <f t="shared" si="591"/>
        <v/>
      </c>
      <c r="KK472" t="str">
        <f t="shared" si="592"/>
        <v/>
      </c>
      <c r="KM472" s="31" t="str">
        <f t="shared" si="593"/>
        <v/>
      </c>
      <c r="KP472" s="38" t="str">
        <f t="shared" si="594"/>
        <v/>
      </c>
      <c r="KX472" t="str">
        <f t="shared" si="595"/>
        <v/>
      </c>
      <c r="KY472" t="str">
        <f t="shared" si="596"/>
        <v/>
      </c>
      <c r="LB472" t="str">
        <f t="shared" si="597"/>
        <v/>
      </c>
      <c r="LD472" t="str">
        <f t="shared" si="598"/>
        <v/>
      </c>
      <c r="LE472" t="str">
        <f t="shared" si="599"/>
        <v/>
      </c>
      <c r="LO472" t="str">
        <f t="shared" si="600"/>
        <v/>
      </c>
    </row>
    <row r="473" spans="1:327" ht="16" x14ac:dyDescent="0.2">
      <c r="A473" t="e">
        <f t="shared" ca="1" si="528"/>
        <v>#N/A</v>
      </c>
      <c r="E473" s="27" t="str">
        <f t="shared" ca="1" si="529"/>
        <v>Aug</v>
      </c>
      <c r="F473" s="27" t="str">
        <f t="shared" ca="1" si="530"/>
        <v>Jan</v>
      </c>
      <c r="G473" s="28" t="str">
        <f t="shared" ca="1" si="531"/>
        <v/>
      </c>
      <c r="H473" t="str">
        <f t="shared" si="532"/>
        <v/>
      </c>
      <c r="I473" s="26">
        <f t="shared" ca="1" si="533"/>
        <v>51</v>
      </c>
      <c r="L473" s="31" t="str">
        <f t="shared" si="534"/>
        <v/>
      </c>
      <c r="O473" s="26">
        <f t="shared" ca="1" si="535"/>
        <v>23</v>
      </c>
      <c r="P473" s="26" t="str">
        <f t="shared" ca="1" si="536"/>
        <v>Yes</v>
      </c>
      <c r="Q473" s="26" t="str">
        <f t="shared" ca="1" si="536"/>
        <v>No</v>
      </c>
      <c r="R473" s="26" t="str">
        <f t="shared" ca="1" si="536"/>
        <v>No</v>
      </c>
      <c r="S473" s="26" t="str">
        <f t="shared" ca="1" si="537"/>
        <v>Caucasian</v>
      </c>
      <c r="T473" s="26" t="str">
        <f t="shared" ca="1" si="538"/>
        <v>Yes</v>
      </c>
      <c r="U473" s="26">
        <f t="shared" ca="1" si="539"/>
        <v>3191</v>
      </c>
      <c r="X473" s="26" t="str">
        <f t="shared" ca="1" si="540"/>
        <v>Yes</v>
      </c>
      <c r="Y473" s="26" t="str">
        <f t="shared" ca="1" si="540"/>
        <v>Yes</v>
      </c>
      <c r="Z473" s="26" t="str">
        <f t="shared" ca="1" si="540"/>
        <v>Yes</v>
      </c>
      <c r="AA473" s="26" t="str">
        <f t="shared" ca="1" si="526"/>
        <v>Yes</v>
      </c>
      <c r="AB473" s="26" t="str">
        <f t="shared" ca="1" si="526"/>
        <v>No</v>
      </c>
      <c r="AG473" s="26" t="str">
        <f t="shared" ca="1" si="541"/>
        <v>Yes</v>
      </c>
      <c r="AH473" s="26" t="str">
        <f t="shared" ca="1" si="541"/>
        <v>No</v>
      </c>
      <c r="AI473" s="26" t="str">
        <f t="shared" ca="1" si="541"/>
        <v>No</v>
      </c>
      <c r="AJ473" s="26" t="str">
        <f t="shared" ca="1" si="527"/>
        <v>No</v>
      </c>
      <c r="AK473" s="26" t="str">
        <f t="shared" ca="1" si="527"/>
        <v>Yes</v>
      </c>
      <c r="AL473" s="26" t="str">
        <f t="shared" ca="1" si="527"/>
        <v>Yes</v>
      </c>
      <c r="AM473" s="26">
        <f t="shared" ca="1" si="542"/>
        <v>2</v>
      </c>
      <c r="AN473" s="26">
        <f t="shared" ca="1" si="543"/>
        <v>3</v>
      </c>
      <c r="AT473" t="str">
        <f t="shared" ca="1" si="544"/>
        <v>Female</v>
      </c>
      <c r="AU473">
        <f t="shared" ca="1" si="545"/>
        <v>1088</v>
      </c>
      <c r="AV473">
        <f t="shared" ca="1" si="546"/>
        <v>0</v>
      </c>
      <c r="AW473">
        <f t="shared" ca="1" si="547"/>
        <v>31</v>
      </c>
      <c r="AX473">
        <f t="shared" ca="1" si="548"/>
        <v>1</v>
      </c>
      <c r="BB473" t="str">
        <f t="shared" ca="1" si="549"/>
        <v>INSTRUMENTAL</v>
      </c>
      <c r="BC473" t="str">
        <f t="shared" ca="1" si="550"/>
        <v>No</v>
      </c>
      <c r="BD473" t="str">
        <f t="shared" ca="1" si="550"/>
        <v>Yes</v>
      </c>
      <c r="BG473" t="str">
        <f t="shared" ca="1" si="551"/>
        <v>Yes</v>
      </c>
      <c r="BH473">
        <f t="shared" ca="1" si="552"/>
        <v>36</v>
      </c>
      <c r="BI473">
        <f t="shared" ca="1" si="553"/>
        <v>-2</v>
      </c>
      <c r="BJ473">
        <f t="shared" ca="1" si="554"/>
        <v>9</v>
      </c>
      <c r="BK473" t="str">
        <f t="shared" si="555"/>
        <v/>
      </c>
      <c r="BL473" s="26">
        <f t="shared" ca="1" si="556"/>
        <v>11</v>
      </c>
      <c r="BO473" s="26" t="str">
        <f t="shared" ca="1" si="557"/>
        <v>Yes</v>
      </c>
      <c r="CD473" s="26" t="str">
        <f t="shared" ca="1" si="558"/>
        <v>Yes</v>
      </c>
      <c r="CE473" s="26" t="str">
        <f t="shared" ca="1" si="559"/>
        <v>MIST</v>
      </c>
      <c r="CI473" s="31" t="str">
        <f t="shared" si="560"/>
        <v/>
      </c>
      <c r="CJ473" s="26" t="str">
        <f t="shared" ca="1" si="561"/>
        <v>BS</v>
      </c>
      <c r="CK473" s="26" t="str">
        <f t="shared" ca="1" si="562"/>
        <v>Yes</v>
      </c>
      <c r="DN473" s="26" t="str">
        <f t="shared" ca="1" si="563"/>
        <v>No</v>
      </c>
      <c r="DV473" t="str">
        <f t="shared" si="564"/>
        <v/>
      </c>
      <c r="DZ473" t="str">
        <f t="shared" si="565"/>
        <v/>
      </c>
      <c r="EA473" t="str">
        <f t="shared" si="566"/>
        <v/>
      </c>
      <c r="EB473" t="str">
        <f t="shared" si="567"/>
        <v/>
      </c>
      <c r="EC473" t="str">
        <f t="shared" si="568"/>
        <v/>
      </c>
      <c r="ED473" t="str">
        <f t="shared" si="569"/>
        <v/>
      </c>
      <c r="EE473" s="34" t="str">
        <f t="shared" si="570"/>
        <v/>
      </c>
      <c r="ER473" s="32" t="str">
        <f t="shared" si="571"/>
        <v/>
      </c>
      <c r="FA473" s="31" t="str">
        <f t="shared" si="572"/>
        <v/>
      </c>
      <c r="FM473" s="31" t="str">
        <f t="shared" si="573"/>
        <v/>
      </c>
      <c r="FQ473" s="26" t="s">
        <v>350</v>
      </c>
      <c r="FR473" s="39" t="str">
        <f t="shared" ca="1" si="574"/>
        <v>GPC</v>
      </c>
      <c r="GO473" t="str">
        <f t="shared" ca="1" si="575"/>
        <v/>
      </c>
      <c r="GP473" t="str">
        <f t="shared" si="576"/>
        <v/>
      </c>
      <c r="GS473" t="str">
        <f t="shared" ca="1" si="577"/>
        <v/>
      </c>
      <c r="GY473" t="str">
        <f t="shared" ca="1" si="578"/>
        <v/>
      </c>
      <c r="GZ473" t="str">
        <f t="shared" si="579"/>
        <v/>
      </c>
      <c r="HF473" t="str">
        <f t="shared" ca="1" si="580"/>
        <v/>
      </c>
      <c r="HG473" s="31" t="str">
        <f t="shared" si="581"/>
        <v/>
      </c>
      <c r="HM473" t="str">
        <f t="shared" ca="1" si="582"/>
        <v/>
      </c>
      <c r="HN473" t="str">
        <f t="shared" si="583"/>
        <v/>
      </c>
      <c r="HT473" t="str">
        <f t="shared" ca="1" si="584"/>
        <v/>
      </c>
      <c r="HU473" t="str">
        <f t="shared" si="585"/>
        <v/>
      </c>
      <c r="IA473" s="37" t="str">
        <f t="shared" ca="1" si="586"/>
        <v/>
      </c>
      <c r="IB473" t="str">
        <f t="shared" si="587"/>
        <v/>
      </c>
      <c r="IH473" s="37" t="str">
        <f t="shared" ca="1" si="588"/>
        <v/>
      </c>
      <c r="II473" t="str">
        <f t="shared" si="589"/>
        <v/>
      </c>
      <c r="JT473" s="26" t="str">
        <f t="shared" si="590"/>
        <v/>
      </c>
      <c r="JV473" t="str">
        <f t="shared" si="591"/>
        <v/>
      </c>
      <c r="KK473" t="str">
        <f t="shared" si="592"/>
        <v/>
      </c>
      <c r="KM473" s="31" t="str">
        <f t="shared" si="593"/>
        <v/>
      </c>
      <c r="KP473" s="38" t="str">
        <f t="shared" si="594"/>
        <v/>
      </c>
      <c r="KX473" t="str">
        <f t="shared" si="595"/>
        <v/>
      </c>
      <c r="KY473" t="str">
        <f t="shared" si="596"/>
        <v/>
      </c>
      <c r="LB473" t="str">
        <f t="shared" si="597"/>
        <v/>
      </c>
      <c r="LD473" t="str">
        <f t="shared" si="598"/>
        <v/>
      </c>
      <c r="LE473" t="str">
        <f t="shared" si="599"/>
        <v/>
      </c>
      <c r="LO473" t="str">
        <f t="shared" si="600"/>
        <v/>
      </c>
    </row>
    <row r="474" spans="1:327" ht="16" x14ac:dyDescent="0.2">
      <c r="A474" t="e">
        <f t="shared" ca="1" si="528"/>
        <v>#N/A</v>
      </c>
      <c r="E474" s="27" t="str">
        <f t="shared" ca="1" si="529"/>
        <v>Jun</v>
      </c>
      <c r="F474" s="27" t="str">
        <f t="shared" ca="1" si="530"/>
        <v>Feb</v>
      </c>
      <c r="G474" s="28" t="str">
        <f t="shared" ca="1" si="531"/>
        <v/>
      </c>
      <c r="H474" t="str">
        <f t="shared" si="532"/>
        <v/>
      </c>
      <c r="I474" s="26">
        <f t="shared" ca="1" si="533"/>
        <v>18</v>
      </c>
      <c r="L474" s="31" t="str">
        <f t="shared" si="534"/>
        <v/>
      </c>
      <c r="O474" s="26">
        <f t="shared" ca="1" si="535"/>
        <v>32</v>
      </c>
      <c r="P474" s="26" t="str">
        <f t="shared" ca="1" si="536"/>
        <v>No</v>
      </c>
      <c r="Q474" s="26" t="str">
        <f t="shared" ca="1" si="536"/>
        <v>Yes</v>
      </c>
      <c r="R474" s="26" t="str">
        <f t="shared" ca="1" si="536"/>
        <v>No</v>
      </c>
      <c r="S474" s="26" t="str">
        <f t="shared" ca="1" si="537"/>
        <v>Eskimo</v>
      </c>
      <c r="T474" s="26" t="str">
        <f t="shared" ca="1" si="538"/>
        <v>No</v>
      </c>
      <c r="U474" s="26">
        <f t="shared" ca="1" si="539"/>
        <v>3578</v>
      </c>
      <c r="X474" s="26" t="str">
        <f t="shared" ca="1" si="540"/>
        <v>No</v>
      </c>
      <c r="Y474" s="26" t="str">
        <f t="shared" ca="1" si="540"/>
        <v>Yes</v>
      </c>
      <c r="Z474" s="26" t="str">
        <f t="shared" ca="1" si="540"/>
        <v>Yes</v>
      </c>
      <c r="AA474" s="26" t="str">
        <f t="shared" ca="1" si="526"/>
        <v>No</v>
      </c>
      <c r="AB474" s="26" t="str">
        <f t="shared" ca="1" si="526"/>
        <v>Yes</v>
      </c>
      <c r="AG474" s="26" t="str">
        <f t="shared" ca="1" si="541"/>
        <v>No</v>
      </c>
      <c r="AH474" s="26" t="str">
        <f t="shared" ca="1" si="541"/>
        <v>Yes</v>
      </c>
      <c r="AI474" s="26" t="str">
        <f t="shared" ca="1" si="541"/>
        <v>Yes</v>
      </c>
      <c r="AJ474" s="26" t="str">
        <f t="shared" ca="1" si="527"/>
        <v>No</v>
      </c>
      <c r="AK474" s="26" t="str">
        <f t="shared" ca="1" si="527"/>
        <v>No</v>
      </c>
      <c r="AL474" s="26" t="str">
        <f t="shared" ca="1" si="527"/>
        <v>Yes</v>
      </c>
      <c r="AM474" s="26">
        <f t="shared" ca="1" si="542"/>
        <v>2</v>
      </c>
      <c r="AN474" s="26">
        <f t="shared" ca="1" si="543"/>
        <v>1</v>
      </c>
      <c r="AT474" t="str">
        <f t="shared" ca="1" si="544"/>
        <v>Female</v>
      </c>
      <c r="AU474">
        <f t="shared" ca="1" si="545"/>
        <v>3756</v>
      </c>
      <c r="AV474">
        <f t="shared" ca="1" si="546"/>
        <v>1</v>
      </c>
      <c r="AW474">
        <f t="shared" ca="1" si="547"/>
        <v>33</v>
      </c>
      <c r="AX474">
        <f t="shared" ca="1" si="548"/>
        <v>5</v>
      </c>
      <c r="BB474" t="str">
        <f t="shared" ca="1" si="549"/>
        <v>ELUCS</v>
      </c>
      <c r="BC474" t="str">
        <f t="shared" ca="1" si="550"/>
        <v>No</v>
      </c>
      <c r="BD474" t="str">
        <f t="shared" ca="1" si="550"/>
        <v>No</v>
      </c>
      <c r="BG474" t="str">
        <f t="shared" ca="1" si="551"/>
        <v>Yes</v>
      </c>
      <c r="BH474">
        <f t="shared" ca="1" si="552"/>
        <v>37</v>
      </c>
      <c r="BI474">
        <f t="shared" ca="1" si="553"/>
        <v>-13</v>
      </c>
      <c r="BJ474">
        <f t="shared" ca="1" si="554"/>
        <v>11</v>
      </c>
      <c r="BK474" t="str">
        <f t="shared" si="555"/>
        <v/>
      </c>
      <c r="BL474" s="26">
        <f t="shared" ca="1" si="556"/>
        <v>13</v>
      </c>
      <c r="BO474" s="26" t="str">
        <f t="shared" ca="1" si="557"/>
        <v>Yes</v>
      </c>
      <c r="CD474" s="26" t="str">
        <f t="shared" ca="1" si="558"/>
        <v>Yes</v>
      </c>
      <c r="CE474" s="26" t="str">
        <f t="shared" ca="1" si="559"/>
        <v>ETT</v>
      </c>
      <c r="CI474" s="31" t="str">
        <f t="shared" si="560"/>
        <v/>
      </c>
      <c r="CJ474" s="26" t="str">
        <f t="shared" ca="1" si="561"/>
        <v>BS</v>
      </c>
      <c r="CK474" s="26" t="str">
        <f t="shared" ca="1" si="562"/>
        <v>NA</v>
      </c>
      <c r="DN474" s="26" t="str">
        <f t="shared" ca="1" si="563"/>
        <v>Yes</v>
      </c>
      <c r="DV474" t="str">
        <f t="shared" si="564"/>
        <v/>
      </c>
      <c r="DZ474" t="str">
        <f t="shared" si="565"/>
        <v/>
      </c>
      <c r="EA474" t="str">
        <f t="shared" si="566"/>
        <v/>
      </c>
      <c r="EB474" t="str">
        <f t="shared" si="567"/>
        <v/>
      </c>
      <c r="EC474" t="str">
        <f t="shared" si="568"/>
        <v/>
      </c>
      <c r="ED474" t="str">
        <f t="shared" si="569"/>
        <v/>
      </c>
      <c r="EE474" s="34" t="str">
        <f t="shared" si="570"/>
        <v/>
      </c>
      <c r="ER474" s="32" t="str">
        <f t="shared" si="571"/>
        <v/>
      </c>
      <c r="FA474" s="31" t="str">
        <f t="shared" si="572"/>
        <v/>
      </c>
      <c r="FM474" s="31" t="str">
        <f t="shared" si="573"/>
        <v/>
      </c>
      <c r="FQ474" s="26" t="s">
        <v>349</v>
      </c>
      <c r="FR474" s="39" t="str">
        <f t="shared" ca="1" si="574"/>
        <v>NA</v>
      </c>
      <c r="GO474" t="str">
        <f t="shared" ca="1" si="575"/>
        <v/>
      </c>
      <c r="GP474" t="str">
        <f t="shared" si="576"/>
        <v/>
      </c>
      <c r="GS474" t="str">
        <f t="shared" ca="1" si="577"/>
        <v/>
      </c>
      <c r="GY474" t="str">
        <f t="shared" ca="1" si="578"/>
        <v/>
      </c>
      <c r="GZ474" t="str">
        <f t="shared" si="579"/>
        <v/>
      </c>
      <c r="HF474" t="str">
        <f t="shared" ca="1" si="580"/>
        <v/>
      </c>
      <c r="HG474" s="31" t="str">
        <f t="shared" si="581"/>
        <v/>
      </c>
      <c r="HM474" t="str">
        <f t="shared" ca="1" si="582"/>
        <v/>
      </c>
      <c r="HN474" t="str">
        <f t="shared" si="583"/>
        <v/>
      </c>
      <c r="HT474" t="str">
        <f t="shared" ca="1" si="584"/>
        <v/>
      </c>
      <c r="HU474" t="str">
        <f t="shared" si="585"/>
        <v/>
      </c>
      <c r="IA474" s="37" t="str">
        <f t="shared" ca="1" si="586"/>
        <v/>
      </c>
      <c r="IB474" t="str">
        <f t="shared" si="587"/>
        <v/>
      </c>
      <c r="IH474" s="37" t="str">
        <f t="shared" ca="1" si="588"/>
        <v/>
      </c>
      <c r="II474" t="str">
        <f t="shared" si="589"/>
        <v/>
      </c>
      <c r="JT474" s="26" t="str">
        <f t="shared" si="590"/>
        <v/>
      </c>
      <c r="JV474" t="str">
        <f t="shared" si="591"/>
        <v/>
      </c>
      <c r="KK474" t="str">
        <f t="shared" si="592"/>
        <v/>
      </c>
      <c r="KM474" s="31" t="str">
        <f t="shared" si="593"/>
        <v/>
      </c>
      <c r="KP474" s="38" t="str">
        <f t="shared" si="594"/>
        <v/>
      </c>
      <c r="KX474" t="str">
        <f t="shared" si="595"/>
        <v/>
      </c>
      <c r="KY474" t="str">
        <f t="shared" si="596"/>
        <v/>
      </c>
      <c r="LB474" t="str">
        <f t="shared" si="597"/>
        <v/>
      </c>
      <c r="LD474" t="str">
        <f t="shared" si="598"/>
        <v/>
      </c>
      <c r="LE474" t="str">
        <f t="shared" si="599"/>
        <v/>
      </c>
      <c r="LO474" t="str">
        <f t="shared" si="600"/>
        <v/>
      </c>
    </row>
    <row r="475" spans="1:327" ht="16" x14ac:dyDescent="0.2">
      <c r="A475" t="e">
        <f t="shared" ca="1" si="528"/>
        <v>#N/A</v>
      </c>
      <c r="E475" s="27" t="str">
        <f t="shared" ca="1" si="529"/>
        <v>Jan</v>
      </c>
      <c r="F475" s="27" t="str">
        <f t="shared" ca="1" si="530"/>
        <v>Apr</v>
      </c>
      <c r="G475" s="28" t="str">
        <f t="shared" ca="1" si="531"/>
        <v/>
      </c>
      <c r="H475" t="str">
        <f t="shared" si="532"/>
        <v/>
      </c>
      <c r="I475" s="26">
        <f t="shared" ca="1" si="533"/>
        <v>16</v>
      </c>
      <c r="L475" s="31" t="str">
        <f t="shared" si="534"/>
        <v/>
      </c>
      <c r="O475" s="26">
        <f t="shared" ca="1" si="535"/>
        <v>39</v>
      </c>
      <c r="P475" s="26" t="str">
        <f t="shared" ca="1" si="536"/>
        <v>No</v>
      </c>
      <c r="Q475" s="26" t="str">
        <f t="shared" ca="1" si="536"/>
        <v>No</v>
      </c>
      <c r="R475" s="26" t="str">
        <f t="shared" ca="1" si="536"/>
        <v>Yes</v>
      </c>
      <c r="S475" s="26" t="str">
        <f t="shared" ca="1" si="537"/>
        <v>African</v>
      </c>
      <c r="T475" s="26" t="str">
        <f t="shared" ca="1" si="538"/>
        <v>Yes</v>
      </c>
      <c r="U475" s="26">
        <f t="shared" ca="1" si="539"/>
        <v>3802</v>
      </c>
      <c r="X475" s="26" t="str">
        <f t="shared" ca="1" si="540"/>
        <v>No</v>
      </c>
      <c r="Y475" s="26" t="str">
        <f t="shared" ca="1" si="540"/>
        <v>No</v>
      </c>
      <c r="Z475" s="26" t="str">
        <f t="shared" ca="1" si="540"/>
        <v>Yes</v>
      </c>
      <c r="AA475" s="26" t="str">
        <f t="shared" ca="1" si="526"/>
        <v>No</v>
      </c>
      <c r="AB475" s="26" t="str">
        <f t="shared" ca="1" si="526"/>
        <v>No</v>
      </c>
      <c r="AG475" s="26" t="str">
        <f t="shared" ca="1" si="541"/>
        <v>No</v>
      </c>
      <c r="AH475" s="26" t="str">
        <f t="shared" ca="1" si="541"/>
        <v>No</v>
      </c>
      <c r="AI475" s="26" t="str">
        <f t="shared" ca="1" si="541"/>
        <v>No</v>
      </c>
      <c r="AJ475" s="26" t="str">
        <f t="shared" ca="1" si="527"/>
        <v>Yes</v>
      </c>
      <c r="AK475" s="26" t="str">
        <f t="shared" ca="1" si="527"/>
        <v>No</v>
      </c>
      <c r="AL475" s="26" t="str">
        <f t="shared" ca="1" si="527"/>
        <v>Yes</v>
      </c>
      <c r="AM475" s="26">
        <f t="shared" ca="1" si="542"/>
        <v>2</v>
      </c>
      <c r="AN475" s="26">
        <f t="shared" ca="1" si="543"/>
        <v>2</v>
      </c>
      <c r="AT475" t="str">
        <f t="shared" ca="1" si="544"/>
        <v>Female</v>
      </c>
      <c r="AU475">
        <f t="shared" ca="1" si="545"/>
        <v>2045</v>
      </c>
      <c r="AV475">
        <f t="shared" ca="1" si="546"/>
        <v>-2</v>
      </c>
      <c r="AW475">
        <f t="shared" ca="1" si="547"/>
        <v>36</v>
      </c>
      <c r="AX475">
        <f t="shared" ca="1" si="548"/>
        <v>5</v>
      </c>
      <c r="BB475" t="str">
        <f t="shared" ca="1" si="549"/>
        <v>EMLUCS</v>
      </c>
      <c r="BC475" t="str">
        <f t="shared" ca="1" si="550"/>
        <v>No</v>
      </c>
      <c r="BD475" t="str">
        <f t="shared" ca="1" si="550"/>
        <v>No</v>
      </c>
      <c r="BG475" t="str">
        <f t="shared" ca="1" si="551"/>
        <v>Yes</v>
      </c>
      <c r="BH475">
        <f t="shared" ca="1" si="552"/>
        <v>36</v>
      </c>
      <c r="BI475">
        <f t="shared" ca="1" si="553"/>
        <v>-8</v>
      </c>
      <c r="BJ475">
        <f t="shared" ca="1" si="554"/>
        <v>18</v>
      </c>
      <c r="BK475" t="str">
        <f t="shared" si="555"/>
        <v/>
      </c>
      <c r="BL475" s="26">
        <f t="shared" ca="1" si="556"/>
        <v>20</v>
      </c>
      <c r="BO475" s="26" t="str">
        <f t="shared" ca="1" si="557"/>
        <v>Yes</v>
      </c>
      <c r="CD475" s="26" t="str">
        <f t="shared" ca="1" si="558"/>
        <v>Yes</v>
      </c>
      <c r="CE475" s="26" t="str">
        <f t="shared" ca="1" si="559"/>
        <v>LMA</v>
      </c>
      <c r="CI475" s="31" t="str">
        <f t="shared" si="560"/>
        <v/>
      </c>
      <c r="CJ475" s="26" t="str">
        <f t="shared" ca="1" si="561"/>
        <v>NICU</v>
      </c>
      <c r="CK475" s="26" t="str">
        <f t="shared" ca="1" si="562"/>
        <v>NA</v>
      </c>
      <c r="DN475" s="26" t="str">
        <f t="shared" ca="1" si="563"/>
        <v>Yes</v>
      </c>
      <c r="DV475" t="str">
        <f t="shared" si="564"/>
        <v/>
      </c>
      <c r="DZ475" t="str">
        <f t="shared" si="565"/>
        <v/>
      </c>
      <c r="EA475" t="str">
        <f t="shared" si="566"/>
        <v/>
      </c>
      <c r="EB475" t="str">
        <f t="shared" si="567"/>
        <v/>
      </c>
      <c r="EC475" t="str">
        <f t="shared" si="568"/>
        <v/>
      </c>
      <c r="ED475" t="str">
        <f t="shared" si="569"/>
        <v/>
      </c>
      <c r="EE475" s="34" t="str">
        <f t="shared" si="570"/>
        <v/>
      </c>
      <c r="ER475" s="32" t="str">
        <f t="shared" si="571"/>
        <v/>
      </c>
      <c r="FA475" s="31" t="str">
        <f t="shared" si="572"/>
        <v/>
      </c>
      <c r="FM475" s="31" t="str">
        <f t="shared" si="573"/>
        <v/>
      </c>
      <c r="FQ475" s="26" t="s">
        <v>349</v>
      </c>
      <c r="FR475" s="39" t="str">
        <f t="shared" ca="1" si="574"/>
        <v>NA</v>
      </c>
      <c r="GO475" t="str">
        <f t="shared" ca="1" si="575"/>
        <v/>
      </c>
      <c r="GP475" t="str">
        <f t="shared" si="576"/>
        <v/>
      </c>
      <c r="GS475" t="str">
        <f t="shared" ca="1" si="577"/>
        <v/>
      </c>
      <c r="GY475" t="str">
        <f t="shared" ca="1" si="578"/>
        <v/>
      </c>
      <c r="GZ475" t="str">
        <f t="shared" si="579"/>
        <v/>
      </c>
      <c r="HF475" t="str">
        <f t="shared" ca="1" si="580"/>
        <v/>
      </c>
      <c r="HG475" s="31" t="str">
        <f t="shared" si="581"/>
        <v/>
      </c>
      <c r="HM475" t="str">
        <f t="shared" ca="1" si="582"/>
        <v/>
      </c>
      <c r="HN475" t="str">
        <f t="shared" si="583"/>
        <v/>
      </c>
      <c r="HT475" t="str">
        <f t="shared" ca="1" si="584"/>
        <v/>
      </c>
      <c r="HU475" t="str">
        <f t="shared" si="585"/>
        <v/>
      </c>
      <c r="IA475" s="37" t="str">
        <f t="shared" ca="1" si="586"/>
        <v/>
      </c>
      <c r="IB475" t="str">
        <f t="shared" si="587"/>
        <v/>
      </c>
      <c r="IH475" s="37" t="str">
        <f t="shared" ca="1" si="588"/>
        <v/>
      </c>
      <c r="II475" t="str">
        <f t="shared" si="589"/>
        <v/>
      </c>
      <c r="JT475" s="26" t="str">
        <f t="shared" si="590"/>
        <v/>
      </c>
      <c r="JV475" t="str">
        <f t="shared" si="591"/>
        <v/>
      </c>
      <c r="KK475" t="str">
        <f t="shared" si="592"/>
        <v/>
      </c>
      <c r="KM475" s="31" t="str">
        <f t="shared" si="593"/>
        <v/>
      </c>
      <c r="KP475" s="38" t="str">
        <f t="shared" si="594"/>
        <v/>
      </c>
      <c r="KX475" t="str">
        <f t="shared" si="595"/>
        <v/>
      </c>
      <c r="KY475" t="str">
        <f t="shared" si="596"/>
        <v/>
      </c>
      <c r="LB475" t="str">
        <f t="shared" si="597"/>
        <v/>
      </c>
      <c r="LD475" t="str">
        <f t="shared" si="598"/>
        <v/>
      </c>
      <c r="LE475" t="str">
        <f t="shared" si="599"/>
        <v/>
      </c>
      <c r="LO475" t="str">
        <f t="shared" si="600"/>
        <v/>
      </c>
    </row>
    <row r="476" spans="1:327" ht="16" x14ac:dyDescent="0.2">
      <c r="A476" t="e">
        <f t="shared" ca="1" si="528"/>
        <v>#N/A</v>
      </c>
      <c r="E476" s="27" t="str">
        <f t="shared" ca="1" si="529"/>
        <v>Jul</v>
      </c>
      <c r="F476" s="27" t="str">
        <f t="shared" ca="1" si="530"/>
        <v>Jul</v>
      </c>
      <c r="G476" s="28" t="str">
        <f t="shared" ca="1" si="531"/>
        <v/>
      </c>
      <c r="H476" t="str">
        <f t="shared" si="532"/>
        <v/>
      </c>
      <c r="I476" s="26">
        <f t="shared" ca="1" si="533"/>
        <v>61</v>
      </c>
      <c r="L476" s="31" t="str">
        <f t="shared" si="534"/>
        <v/>
      </c>
      <c r="O476" s="26">
        <f t="shared" ca="1" si="535"/>
        <v>16</v>
      </c>
      <c r="P476" s="26" t="str">
        <f t="shared" ca="1" si="536"/>
        <v>Yes</v>
      </c>
      <c r="Q476" s="26" t="str">
        <f t="shared" ca="1" si="536"/>
        <v>No</v>
      </c>
      <c r="R476" s="26" t="str">
        <f t="shared" ca="1" si="536"/>
        <v>Yes</v>
      </c>
      <c r="S476" s="26" t="str">
        <f t="shared" ca="1" si="537"/>
        <v>Hispanic</v>
      </c>
      <c r="T476" s="26" t="str">
        <f t="shared" ca="1" si="538"/>
        <v>No</v>
      </c>
      <c r="U476" s="26">
        <f t="shared" ca="1" si="539"/>
        <v>3401</v>
      </c>
      <c r="X476" s="26" t="str">
        <f t="shared" ca="1" si="540"/>
        <v>Yes</v>
      </c>
      <c r="Y476" s="26" t="str">
        <f t="shared" ca="1" si="540"/>
        <v>Yes</v>
      </c>
      <c r="Z476" s="26" t="str">
        <f t="shared" ca="1" si="540"/>
        <v>No</v>
      </c>
      <c r="AA476" s="26" t="str">
        <f t="shared" ca="1" si="526"/>
        <v>Yes</v>
      </c>
      <c r="AB476" s="26" t="str">
        <f t="shared" ca="1" si="526"/>
        <v>No</v>
      </c>
      <c r="AG476" s="26" t="str">
        <f t="shared" ca="1" si="541"/>
        <v>Yes</v>
      </c>
      <c r="AH476" s="26" t="str">
        <f t="shared" ca="1" si="541"/>
        <v>No</v>
      </c>
      <c r="AI476" s="26" t="str">
        <f t="shared" ca="1" si="541"/>
        <v>Yes</v>
      </c>
      <c r="AJ476" s="26" t="str">
        <f t="shared" ca="1" si="527"/>
        <v>Yes</v>
      </c>
      <c r="AK476" s="26" t="str">
        <f t="shared" ca="1" si="527"/>
        <v>No</v>
      </c>
      <c r="AL476" s="26" t="str">
        <f t="shared" ca="1" si="527"/>
        <v>Yes</v>
      </c>
      <c r="AM476" s="26">
        <f t="shared" ca="1" si="542"/>
        <v>9</v>
      </c>
      <c r="AN476" s="26">
        <f t="shared" ca="1" si="543"/>
        <v>3</v>
      </c>
      <c r="AT476" t="str">
        <f t="shared" ca="1" si="544"/>
        <v>Male</v>
      </c>
      <c r="AU476">
        <f t="shared" ca="1" si="545"/>
        <v>2532</v>
      </c>
      <c r="AV476">
        <f t="shared" ca="1" si="546"/>
        <v>-1</v>
      </c>
      <c r="AW476">
        <f t="shared" ca="1" si="547"/>
        <v>23</v>
      </c>
      <c r="AX476">
        <f t="shared" ca="1" si="548"/>
        <v>2</v>
      </c>
      <c r="BB476" t="str">
        <f t="shared" ca="1" si="549"/>
        <v>ELUCS</v>
      </c>
      <c r="BC476" t="str">
        <f t="shared" ca="1" si="550"/>
        <v>Yes</v>
      </c>
      <c r="BD476" t="str">
        <f t="shared" ca="1" si="550"/>
        <v>No</v>
      </c>
      <c r="BG476" t="str">
        <f t="shared" ca="1" si="551"/>
        <v>No</v>
      </c>
      <c r="BH476">
        <f t="shared" ca="1" si="552"/>
        <v>36</v>
      </c>
      <c r="BI476">
        <f t="shared" ca="1" si="553"/>
        <v>1</v>
      </c>
      <c r="BJ476">
        <f t="shared" ca="1" si="554"/>
        <v>5</v>
      </c>
      <c r="BK476" t="str">
        <f t="shared" si="555"/>
        <v/>
      </c>
      <c r="BL476" s="26">
        <f t="shared" ca="1" si="556"/>
        <v>7</v>
      </c>
      <c r="BO476" s="26" t="str">
        <f t="shared" ca="1" si="557"/>
        <v>No</v>
      </c>
      <c r="CD476" s="26" t="str">
        <f t="shared" ca="1" si="558"/>
        <v>Yes</v>
      </c>
      <c r="CE476" s="26" t="str">
        <f t="shared" ca="1" si="559"/>
        <v>LMA</v>
      </c>
      <c r="CI476" s="31" t="str">
        <f t="shared" si="560"/>
        <v/>
      </c>
      <c r="CJ476" s="26" t="str">
        <f t="shared" ca="1" si="561"/>
        <v>BS</v>
      </c>
      <c r="CK476" s="26" t="str">
        <f t="shared" ca="1" si="562"/>
        <v>Yes</v>
      </c>
      <c r="DN476" s="26" t="str">
        <f t="shared" ca="1" si="563"/>
        <v>Yes</v>
      </c>
      <c r="DV476" t="str">
        <f t="shared" si="564"/>
        <v/>
      </c>
      <c r="DZ476" t="str">
        <f t="shared" si="565"/>
        <v/>
      </c>
      <c r="EA476" t="str">
        <f t="shared" si="566"/>
        <v/>
      </c>
      <c r="EB476" t="str">
        <f t="shared" si="567"/>
        <v/>
      </c>
      <c r="EC476" t="str">
        <f t="shared" si="568"/>
        <v/>
      </c>
      <c r="ED476" t="str">
        <f t="shared" si="569"/>
        <v/>
      </c>
      <c r="EE476" s="34" t="str">
        <f t="shared" si="570"/>
        <v/>
      </c>
      <c r="ER476" s="32" t="str">
        <f t="shared" si="571"/>
        <v/>
      </c>
      <c r="FA476" s="31" t="str">
        <f t="shared" si="572"/>
        <v/>
      </c>
      <c r="FM476" s="31" t="str">
        <f t="shared" si="573"/>
        <v/>
      </c>
      <c r="FQ476" s="26" t="s">
        <v>350</v>
      </c>
      <c r="FR476" s="39" t="str">
        <f t="shared" ca="1" si="574"/>
        <v>Other</v>
      </c>
      <c r="GO476" t="str">
        <f t="shared" ca="1" si="575"/>
        <v/>
      </c>
      <c r="GP476" t="str">
        <f t="shared" si="576"/>
        <v/>
      </c>
      <c r="GS476" t="str">
        <f t="shared" ca="1" si="577"/>
        <v/>
      </c>
      <c r="GY476" t="str">
        <f t="shared" ca="1" si="578"/>
        <v/>
      </c>
      <c r="GZ476" t="str">
        <f t="shared" si="579"/>
        <v/>
      </c>
      <c r="HF476" t="str">
        <f t="shared" ca="1" si="580"/>
        <v/>
      </c>
      <c r="HG476" s="31" t="str">
        <f t="shared" si="581"/>
        <v/>
      </c>
      <c r="HM476" t="str">
        <f t="shared" ca="1" si="582"/>
        <v/>
      </c>
      <c r="HN476" t="str">
        <f t="shared" si="583"/>
        <v/>
      </c>
      <c r="HT476" t="str">
        <f t="shared" ca="1" si="584"/>
        <v/>
      </c>
      <c r="HU476" t="str">
        <f t="shared" si="585"/>
        <v/>
      </c>
      <c r="IA476" s="37" t="str">
        <f t="shared" ca="1" si="586"/>
        <v/>
      </c>
      <c r="IB476" t="str">
        <f t="shared" si="587"/>
        <v/>
      </c>
      <c r="IH476" s="37" t="str">
        <f t="shared" ca="1" si="588"/>
        <v/>
      </c>
      <c r="II476" t="str">
        <f t="shared" si="589"/>
        <v/>
      </c>
      <c r="JT476" s="26" t="str">
        <f t="shared" si="590"/>
        <v/>
      </c>
      <c r="JV476" t="str">
        <f t="shared" si="591"/>
        <v/>
      </c>
      <c r="KK476" t="str">
        <f t="shared" si="592"/>
        <v/>
      </c>
      <c r="KM476" s="31" t="str">
        <f t="shared" si="593"/>
        <v/>
      </c>
      <c r="KP476" s="38" t="str">
        <f t="shared" si="594"/>
        <v/>
      </c>
      <c r="KX476" t="str">
        <f t="shared" si="595"/>
        <v/>
      </c>
      <c r="KY476" t="str">
        <f t="shared" si="596"/>
        <v/>
      </c>
      <c r="LB476" t="str">
        <f t="shared" si="597"/>
        <v/>
      </c>
      <c r="LD476" t="str">
        <f t="shared" si="598"/>
        <v/>
      </c>
      <c r="LE476" t="str">
        <f t="shared" si="599"/>
        <v/>
      </c>
      <c r="LO476" t="str">
        <f t="shared" si="600"/>
        <v/>
      </c>
    </row>
    <row r="477" spans="1:327" ht="16" x14ac:dyDescent="0.2">
      <c r="A477" t="e">
        <f t="shared" ca="1" si="528"/>
        <v>#N/A</v>
      </c>
      <c r="E477" s="27" t="str">
        <f t="shared" ca="1" si="529"/>
        <v>Aug</v>
      </c>
      <c r="F477" s="27" t="str">
        <f t="shared" ca="1" si="530"/>
        <v>Nov</v>
      </c>
      <c r="G477" s="28" t="str">
        <f t="shared" ca="1" si="531"/>
        <v/>
      </c>
      <c r="H477" t="str">
        <f t="shared" si="532"/>
        <v/>
      </c>
      <c r="I477" s="26">
        <f t="shared" ca="1" si="533"/>
        <v>2</v>
      </c>
      <c r="L477" s="31" t="str">
        <f t="shared" si="534"/>
        <v/>
      </c>
      <c r="O477" s="26">
        <f t="shared" ca="1" si="535"/>
        <v>21</v>
      </c>
      <c r="P477" s="26" t="str">
        <f t="shared" ca="1" si="536"/>
        <v>No</v>
      </c>
      <c r="Q477" s="26" t="str">
        <f t="shared" ca="1" si="536"/>
        <v>Yes</v>
      </c>
      <c r="R477" s="26" t="str">
        <f t="shared" ca="1" si="536"/>
        <v>No</v>
      </c>
      <c r="S477" s="26" t="str">
        <f t="shared" ca="1" si="537"/>
        <v>Hispanic</v>
      </c>
      <c r="T477" s="26" t="str">
        <f t="shared" ca="1" si="538"/>
        <v>Yes</v>
      </c>
      <c r="U477" s="26">
        <f t="shared" ca="1" si="539"/>
        <v>3679</v>
      </c>
      <c r="X477" s="26" t="str">
        <f t="shared" ca="1" si="540"/>
        <v>Yes</v>
      </c>
      <c r="Y477" s="26" t="str">
        <f t="shared" ca="1" si="540"/>
        <v>No</v>
      </c>
      <c r="Z477" s="26" t="str">
        <f t="shared" ca="1" si="540"/>
        <v>Yes</v>
      </c>
      <c r="AA477" s="26" t="str">
        <f t="shared" ca="1" si="526"/>
        <v>No</v>
      </c>
      <c r="AB477" s="26" t="str">
        <f t="shared" ca="1" si="526"/>
        <v>Yes</v>
      </c>
      <c r="AG477" s="26" t="str">
        <f t="shared" ca="1" si="541"/>
        <v>No</v>
      </c>
      <c r="AH477" s="26" t="str">
        <f t="shared" ca="1" si="541"/>
        <v>No</v>
      </c>
      <c r="AI477" s="26" t="str">
        <f t="shared" ca="1" si="541"/>
        <v>No</v>
      </c>
      <c r="AJ477" s="26" t="str">
        <f t="shared" ca="1" si="527"/>
        <v>Yes</v>
      </c>
      <c r="AK477" s="26" t="str">
        <f t="shared" ca="1" si="527"/>
        <v>No</v>
      </c>
      <c r="AL477" s="26" t="str">
        <f t="shared" ca="1" si="527"/>
        <v>Yes</v>
      </c>
      <c r="AM477" s="26">
        <f t="shared" ca="1" si="542"/>
        <v>10</v>
      </c>
      <c r="AN477" s="26">
        <f t="shared" ca="1" si="543"/>
        <v>3</v>
      </c>
      <c r="AT477" t="str">
        <f t="shared" ca="1" si="544"/>
        <v>Female</v>
      </c>
      <c r="AU477">
        <f t="shared" ca="1" si="545"/>
        <v>3949</v>
      </c>
      <c r="AV477">
        <f t="shared" ca="1" si="546"/>
        <v>2</v>
      </c>
      <c r="AW477">
        <f t="shared" ca="1" si="547"/>
        <v>27</v>
      </c>
      <c r="AX477">
        <f t="shared" ca="1" si="548"/>
        <v>6</v>
      </c>
      <c r="BB477" t="str">
        <f t="shared" ca="1" si="549"/>
        <v>EMLUCS</v>
      </c>
      <c r="BC477" t="str">
        <f t="shared" ca="1" si="550"/>
        <v>Yes</v>
      </c>
      <c r="BD477" t="str">
        <f t="shared" ca="1" si="550"/>
        <v>Yes</v>
      </c>
      <c r="BG477" t="str">
        <f t="shared" ca="1" si="551"/>
        <v>No</v>
      </c>
      <c r="BH477">
        <f t="shared" ca="1" si="552"/>
        <v>38</v>
      </c>
      <c r="BI477">
        <f t="shared" ca="1" si="553"/>
        <v>-11</v>
      </c>
      <c r="BJ477">
        <f t="shared" ca="1" si="554"/>
        <v>4</v>
      </c>
      <c r="BK477" t="str">
        <f t="shared" si="555"/>
        <v/>
      </c>
      <c r="BL477" s="26">
        <f t="shared" ca="1" si="556"/>
        <v>6</v>
      </c>
      <c r="BO477" s="26" t="str">
        <f t="shared" ca="1" si="557"/>
        <v>No</v>
      </c>
      <c r="CD477" s="26" t="str">
        <f t="shared" ca="1" si="558"/>
        <v>No</v>
      </c>
      <c r="CE477" s="26" t="str">
        <f t="shared" ca="1" si="559"/>
        <v>NA</v>
      </c>
      <c r="CI477" s="31" t="str">
        <f t="shared" si="560"/>
        <v/>
      </c>
      <c r="CJ477" s="26" t="str">
        <f t="shared" ca="1" si="561"/>
        <v>NA</v>
      </c>
      <c r="CK477" s="26" t="str">
        <f t="shared" ca="1" si="562"/>
        <v>Yes</v>
      </c>
      <c r="DN477" s="26" t="str">
        <f t="shared" ca="1" si="563"/>
        <v>Yes</v>
      </c>
      <c r="DV477" t="str">
        <f t="shared" si="564"/>
        <v/>
      </c>
      <c r="DZ477" t="str">
        <f t="shared" si="565"/>
        <v/>
      </c>
      <c r="EA477" t="str">
        <f t="shared" si="566"/>
        <v/>
      </c>
      <c r="EB477" t="str">
        <f t="shared" si="567"/>
        <v/>
      </c>
      <c r="EC477" t="str">
        <f t="shared" si="568"/>
        <v/>
      </c>
      <c r="ED477" t="str">
        <f t="shared" si="569"/>
        <v/>
      </c>
      <c r="EE477" s="34" t="str">
        <f t="shared" si="570"/>
        <v/>
      </c>
      <c r="ER477" s="32" t="str">
        <f t="shared" si="571"/>
        <v/>
      </c>
      <c r="FA477" s="31" t="str">
        <f t="shared" si="572"/>
        <v/>
      </c>
      <c r="FM477" s="31" t="str">
        <f t="shared" si="573"/>
        <v/>
      </c>
      <c r="FQ477" s="26" t="s">
        <v>350</v>
      </c>
      <c r="FR477" s="39" t="str">
        <f t="shared" ca="1" si="574"/>
        <v>Other</v>
      </c>
      <c r="GO477" t="str">
        <f t="shared" ca="1" si="575"/>
        <v/>
      </c>
      <c r="GP477" t="str">
        <f t="shared" si="576"/>
        <v/>
      </c>
      <c r="GS477" t="str">
        <f t="shared" ca="1" si="577"/>
        <v/>
      </c>
      <c r="GY477" t="str">
        <f t="shared" ca="1" si="578"/>
        <v/>
      </c>
      <c r="GZ477" t="str">
        <f t="shared" si="579"/>
        <v/>
      </c>
      <c r="HF477" t="str">
        <f t="shared" ca="1" si="580"/>
        <v/>
      </c>
      <c r="HG477" s="31" t="str">
        <f t="shared" si="581"/>
        <v/>
      </c>
      <c r="HM477" t="str">
        <f t="shared" ca="1" si="582"/>
        <v/>
      </c>
      <c r="HN477" t="str">
        <f t="shared" si="583"/>
        <v/>
      </c>
      <c r="HT477" t="str">
        <f t="shared" ca="1" si="584"/>
        <v/>
      </c>
      <c r="HU477" t="str">
        <f t="shared" si="585"/>
        <v/>
      </c>
      <c r="IA477" s="37" t="str">
        <f t="shared" ca="1" si="586"/>
        <v/>
      </c>
      <c r="IB477" t="str">
        <f t="shared" si="587"/>
        <v/>
      </c>
      <c r="IH477" s="37" t="str">
        <f t="shared" ca="1" si="588"/>
        <v/>
      </c>
      <c r="II477" t="str">
        <f t="shared" si="589"/>
        <v/>
      </c>
      <c r="JT477" s="26" t="str">
        <f t="shared" si="590"/>
        <v/>
      </c>
      <c r="JV477" t="str">
        <f t="shared" si="591"/>
        <v/>
      </c>
      <c r="KK477" t="str">
        <f t="shared" si="592"/>
        <v/>
      </c>
      <c r="KM477" s="31" t="str">
        <f t="shared" si="593"/>
        <v/>
      </c>
      <c r="KP477" s="38" t="str">
        <f t="shared" si="594"/>
        <v/>
      </c>
      <c r="KX477" t="str">
        <f t="shared" si="595"/>
        <v/>
      </c>
      <c r="KY477" t="str">
        <f t="shared" si="596"/>
        <v/>
      </c>
      <c r="LB477" t="str">
        <f t="shared" si="597"/>
        <v/>
      </c>
      <c r="LD477" t="str">
        <f t="shared" si="598"/>
        <v/>
      </c>
      <c r="LE477" t="str">
        <f t="shared" si="599"/>
        <v/>
      </c>
      <c r="LO477" t="str">
        <f t="shared" si="600"/>
        <v/>
      </c>
    </row>
    <row r="478" spans="1:327" ht="16" x14ac:dyDescent="0.2">
      <c r="A478" t="e">
        <f t="shared" ca="1" si="528"/>
        <v>#N/A</v>
      </c>
      <c r="E478" s="27" t="str">
        <f t="shared" ca="1" si="529"/>
        <v>May</v>
      </c>
      <c r="F478" s="27" t="str">
        <f t="shared" ca="1" si="530"/>
        <v>Feb</v>
      </c>
      <c r="G478" s="28" t="str">
        <f t="shared" ca="1" si="531"/>
        <v/>
      </c>
      <c r="H478" t="str">
        <f t="shared" si="532"/>
        <v/>
      </c>
      <c r="I478" s="26">
        <f t="shared" ca="1" si="533"/>
        <v>38</v>
      </c>
      <c r="L478" s="31" t="str">
        <f t="shared" si="534"/>
        <v/>
      </c>
      <c r="O478" s="26">
        <f t="shared" ca="1" si="535"/>
        <v>25</v>
      </c>
      <c r="P478" s="26" t="str">
        <f t="shared" ca="1" si="536"/>
        <v>Yes</v>
      </c>
      <c r="Q478" s="26" t="str">
        <f t="shared" ca="1" si="536"/>
        <v>No</v>
      </c>
      <c r="R478" s="26" t="str">
        <f t="shared" ca="1" si="536"/>
        <v>Yes</v>
      </c>
      <c r="S478" s="26" t="str">
        <f t="shared" ca="1" si="537"/>
        <v>Asian</v>
      </c>
      <c r="T478" s="26" t="str">
        <f t="shared" ca="1" si="538"/>
        <v>Yes</v>
      </c>
      <c r="U478" s="26">
        <f t="shared" ca="1" si="539"/>
        <v>3094</v>
      </c>
      <c r="X478" s="26" t="str">
        <f t="shared" ca="1" si="540"/>
        <v>Yes</v>
      </c>
      <c r="Y478" s="26" t="str">
        <f t="shared" ca="1" si="540"/>
        <v>Yes</v>
      </c>
      <c r="Z478" s="26" t="str">
        <f t="shared" ca="1" si="540"/>
        <v>Yes</v>
      </c>
      <c r="AA478" s="26" t="str">
        <f t="shared" ca="1" si="526"/>
        <v>No</v>
      </c>
      <c r="AB478" s="26" t="str">
        <f t="shared" ca="1" si="526"/>
        <v>Yes</v>
      </c>
      <c r="AG478" s="26" t="str">
        <f t="shared" ca="1" si="541"/>
        <v>Yes</v>
      </c>
      <c r="AH478" s="26" t="str">
        <f t="shared" ca="1" si="541"/>
        <v>Yes</v>
      </c>
      <c r="AI478" s="26" t="str">
        <f t="shared" ca="1" si="541"/>
        <v>Yes</v>
      </c>
      <c r="AJ478" s="26" t="str">
        <f t="shared" ca="1" si="527"/>
        <v>Yes</v>
      </c>
      <c r="AK478" s="26" t="str">
        <f t="shared" ca="1" si="527"/>
        <v>No</v>
      </c>
      <c r="AL478" s="26" t="str">
        <f t="shared" ca="1" si="527"/>
        <v>Yes</v>
      </c>
      <c r="AM478" s="26">
        <f t="shared" ca="1" si="542"/>
        <v>2</v>
      </c>
      <c r="AN478" s="26">
        <f t="shared" ca="1" si="543"/>
        <v>1</v>
      </c>
      <c r="AT478" t="str">
        <f t="shared" ca="1" si="544"/>
        <v>Female</v>
      </c>
      <c r="AU478">
        <f t="shared" ca="1" si="545"/>
        <v>3025</v>
      </c>
      <c r="AV478">
        <f t="shared" ca="1" si="546"/>
        <v>-1</v>
      </c>
      <c r="AW478">
        <f t="shared" ca="1" si="547"/>
        <v>22</v>
      </c>
      <c r="AX478">
        <f t="shared" ca="1" si="548"/>
        <v>0</v>
      </c>
      <c r="BB478" t="str">
        <f t="shared" ca="1" si="549"/>
        <v>INSTRUMENTAL</v>
      </c>
      <c r="BC478" t="str">
        <f t="shared" ca="1" si="550"/>
        <v>Yes</v>
      </c>
      <c r="BD478" t="str">
        <f t="shared" ca="1" si="550"/>
        <v>Yes</v>
      </c>
      <c r="BG478" t="str">
        <f t="shared" ca="1" si="551"/>
        <v>Yes</v>
      </c>
      <c r="BH478">
        <f t="shared" ca="1" si="552"/>
        <v>35</v>
      </c>
      <c r="BI478">
        <f t="shared" ca="1" si="553"/>
        <v>4</v>
      </c>
      <c r="BJ478">
        <f t="shared" ca="1" si="554"/>
        <v>5</v>
      </c>
      <c r="BK478" t="str">
        <f t="shared" si="555"/>
        <v/>
      </c>
      <c r="BL478" s="26">
        <f t="shared" ca="1" si="556"/>
        <v>7</v>
      </c>
      <c r="BO478" s="26" t="str">
        <f t="shared" ca="1" si="557"/>
        <v>No</v>
      </c>
      <c r="CD478" s="26" t="str">
        <f t="shared" ca="1" si="558"/>
        <v>No</v>
      </c>
      <c r="CE478" s="26" t="str">
        <f t="shared" ca="1" si="559"/>
        <v>NA</v>
      </c>
      <c r="CI478" s="31" t="str">
        <f t="shared" si="560"/>
        <v/>
      </c>
      <c r="CJ478" s="26" t="str">
        <f t="shared" ca="1" si="561"/>
        <v>NA</v>
      </c>
      <c r="CK478" s="26" t="str">
        <f t="shared" ca="1" si="562"/>
        <v>No</v>
      </c>
      <c r="DN478" s="26" t="str">
        <f t="shared" ca="1" si="563"/>
        <v>No</v>
      </c>
      <c r="DV478" t="str">
        <f t="shared" si="564"/>
        <v/>
      </c>
      <c r="DZ478" t="str">
        <f t="shared" si="565"/>
        <v/>
      </c>
      <c r="EA478" t="str">
        <f t="shared" si="566"/>
        <v/>
      </c>
      <c r="EB478" t="str">
        <f t="shared" si="567"/>
        <v/>
      </c>
      <c r="EC478" t="str">
        <f t="shared" si="568"/>
        <v/>
      </c>
      <c r="ED478" t="str">
        <f t="shared" si="569"/>
        <v/>
      </c>
      <c r="EE478" s="34" t="str">
        <f t="shared" si="570"/>
        <v/>
      </c>
      <c r="ER478" s="32" t="str">
        <f t="shared" si="571"/>
        <v/>
      </c>
      <c r="FA478" s="31" t="str">
        <f t="shared" si="572"/>
        <v/>
      </c>
      <c r="FM478" s="31" t="str">
        <f t="shared" si="573"/>
        <v/>
      </c>
      <c r="FQ478" s="26" t="s">
        <v>350</v>
      </c>
      <c r="FR478" s="39" t="str">
        <f t="shared" ca="1" si="574"/>
        <v>GNB</v>
      </c>
      <c r="GO478" t="str">
        <f t="shared" ca="1" si="575"/>
        <v/>
      </c>
      <c r="GP478" t="str">
        <f t="shared" si="576"/>
        <v/>
      </c>
      <c r="GS478" t="str">
        <f t="shared" ca="1" si="577"/>
        <v/>
      </c>
      <c r="GY478" t="str">
        <f t="shared" ca="1" si="578"/>
        <v/>
      </c>
      <c r="GZ478" t="str">
        <f t="shared" si="579"/>
        <v/>
      </c>
      <c r="HF478" t="str">
        <f t="shared" ca="1" si="580"/>
        <v/>
      </c>
      <c r="HG478" s="31" t="str">
        <f t="shared" si="581"/>
        <v/>
      </c>
      <c r="HM478" t="str">
        <f t="shared" ca="1" si="582"/>
        <v/>
      </c>
      <c r="HN478" t="str">
        <f t="shared" si="583"/>
        <v/>
      </c>
      <c r="HT478" t="str">
        <f t="shared" ca="1" si="584"/>
        <v/>
      </c>
      <c r="HU478" t="str">
        <f t="shared" si="585"/>
        <v/>
      </c>
      <c r="IA478" s="37" t="str">
        <f t="shared" ca="1" si="586"/>
        <v/>
      </c>
      <c r="IB478" t="str">
        <f t="shared" si="587"/>
        <v/>
      </c>
      <c r="IH478" s="37" t="str">
        <f t="shared" ca="1" si="588"/>
        <v/>
      </c>
      <c r="II478" t="str">
        <f t="shared" si="589"/>
        <v/>
      </c>
      <c r="JT478" s="26" t="str">
        <f t="shared" si="590"/>
        <v/>
      </c>
      <c r="JV478" t="str">
        <f t="shared" si="591"/>
        <v/>
      </c>
      <c r="KK478" t="str">
        <f t="shared" si="592"/>
        <v/>
      </c>
      <c r="KM478" s="31" t="str">
        <f t="shared" si="593"/>
        <v/>
      </c>
      <c r="KP478" s="38" t="str">
        <f t="shared" si="594"/>
        <v/>
      </c>
      <c r="KX478" t="str">
        <f t="shared" si="595"/>
        <v/>
      </c>
      <c r="KY478" t="str">
        <f t="shared" si="596"/>
        <v/>
      </c>
      <c r="LB478" t="str">
        <f t="shared" si="597"/>
        <v/>
      </c>
      <c r="LD478" t="str">
        <f t="shared" si="598"/>
        <v/>
      </c>
      <c r="LE478" t="str">
        <f t="shared" si="599"/>
        <v/>
      </c>
      <c r="LO478" t="str">
        <f t="shared" si="600"/>
        <v/>
      </c>
    </row>
    <row r="479" spans="1:327" ht="16" x14ac:dyDescent="0.2">
      <c r="A479" t="e">
        <f t="shared" ca="1" si="528"/>
        <v>#N/A</v>
      </c>
      <c r="E479" s="27" t="str">
        <f t="shared" ca="1" si="529"/>
        <v>Jan</v>
      </c>
      <c r="F479" s="27" t="str">
        <f t="shared" ca="1" si="530"/>
        <v>Dec</v>
      </c>
      <c r="G479" s="28" t="str">
        <f t="shared" ca="1" si="531"/>
        <v/>
      </c>
      <c r="H479" t="str">
        <f t="shared" si="532"/>
        <v/>
      </c>
      <c r="I479" s="26">
        <f t="shared" ca="1" si="533"/>
        <v>7</v>
      </c>
      <c r="L479" s="31" t="str">
        <f t="shared" si="534"/>
        <v/>
      </c>
      <c r="O479" s="26">
        <f t="shared" ca="1" si="535"/>
        <v>29</v>
      </c>
      <c r="P479" s="26" t="str">
        <f t="shared" ca="1" si="536"/>
        <v>Yes</v>
      </c>
      <c r="Q479" s="26" t="str">
        <f t="shared" ca="1" si="536"/>
        <v>Yes</v>
      </c>
      <c r="R479" s="26" t="str">
        <f t="shared" ca="1" si="536"/>
        <v>No</v>
      </c>
      <c r="S479" s="26" t="str">
        <f t="shared" ca="1" si="537"/>
        <v>African</v>
      </c>
      <c r="T479" s="26" t="str">
        <f t="shared" ca="1" si="538"/>
        <v>No</v>
      </c>
      <c r="U479" s="26">
        <f t="shared" ca="1" si="539"/>
        <v>3272</v>
      </c>
      <c r="X479" s="26" t="str">
        <f t="shared" ca="1" si="540"/>
        <v>Yes</v>
      </c>
      <c r="Y479" s="26" t="str">
        <f t="shared" ca="1" si="540"/>
        <v>Yes</v>
      </c>
      <c r="Z479" s="26" t="str">
        <f t="shared" ca="1" si="540"/>
        <v>Yes</v>
      </c>
      <c r="AA479" s="26" t="str">
        <f t="shared" ca="1" si="526"/>
        <v>No</v>
      </c>
      <c r="AB479" s="26" t="str">
        <f t="shared" ca="1" si="526"/>
        <v>Yes</v>
      </c>
      <c r="AG479" s="26" t="str">
        <f t="shared" ca="1" si="541"/>
        <v>Yes</v>
      </c>
      <c r="AH479" s="26" t="str">
        <f t="shared" ca="1" si="541"/>
        <v>Yes</v>
      </c>
      <c r="AI479" s="26" t="str">
        <f t="shared" ca="1" si="541"/>
        <v>Yes</v>
      </c>
      <c r="AJ479" s="26" t="str">
        <f t="shared" ca="1" si="527"/>
        <v>No</v>
      </c>
      <c r="AK479" s="26" t="str">
        <f t="shared" ca="1" si="527"/>
        <v>No</v>
      </c>
      <c r="AL479" s="26" t="str">
        <f t="shared" ca="1" si="527"/>
        <v>No</v>
      </c>
      <c r="AM479" s="26">
        <f t="shared" ca="1" si="542"/>
        <v>4</v>
      </c>
      <c r="AN479" s="26">
        <f t="shared" ca="1" si="543"/>
        <v>2</v>
      </c>
      <c r="AT479" t="str">
        <f t="shared" ca="1" si="544"/>
        <v>Male</v>
      </c>
      <c r="AU479">
        <f t="shared" ca="1" si="545"/>
        <v>3709</v>
      </c>
      <c r="AV479">
        <f t="shared" ca="1" si="546"/>
        <v>-2</v>
      </c>
      <c r="AW479">
        <f t="shared" ca="1" si="547"/>
        <v>26</v>
      </c>
      <c r="AX479">
        <f t="shared" ca="1" si="548"/>
        <v>3</v>
      </c>
      <c r="BB479" t="str">
        <f t="shared" ca="1" si="549"/>
        <v>ELUCS</v>
      </c>
      <c r="BC479" t="str">
        <f t="shared" ca="1" si="550"/>
        <v>Yes</v>
      </c>
      <c r="BD479" t="str">
        <f t="shared" ca="1" si="550"/>
        <v>Yes</v>
      </c>
      <c r="BG479" t="str">
        <f t="shared" ca="1" si="551"/>
        <v>No</v>
      </c>
      <c r="BH479">
        <f t="shared" ca="1" si="552"/>
        <v>35</v>
      </c>
      <c r="BI479">
        <f t="shared" ca="1" si="553"/>
        <v>1</v>
      </c>
      <c r="BJ479">
        <f t="shared" ca="1" si="554"/>
        <v>18</v>
      </c>
      <c r="BK479" t="str">
        <f t="shared" si="555"/>
        <v/>
      </c>
      <c r="BL479" s="26">
        <f t="shared" ca="1" si="556"/>
        <v>20</v>
      </c>
      <c r="BO479" s="26" t="str">
        <f t="shared" ca="1" si="557"/>
        <v>Yes</v>
      </c>
      <c r="CD479" s="26" t="str">
        <f t="shared" ca="1" si="558"/>
        <v>Yes</v>
      </c>
      <c r="CE479" s="26" t="str">
        <f t="shared" ca="1" si="559"/>
        <v>ETT</v>
      </c>
      <c r="CI479" s="31" t="str">
        <f t="shared" si="560"/>
        <v/>
      </c>
      <c r="CJ479" s="26" t="str">
        <f t="shared" ca="1" si="561"/>
        <v>BS</v>
      </c>
      <c r="CK479" s="26" t="str">
        <f t="shared" ca="1" si="562"/>
        <v>Yes</v>
      </c>
      <c r="DN479" s="26" t="str">
        <f t="shared" ca="1" si="563"/>
        <v>Yes</v>
      </c>
      <c r="DV479" t="str">
        <f t="shared" si="564"/>
        <v/>
      </c>
      <c r="DZ479" t="str">
        <f t="shared" si="565"/>
        <v/>
      </c>
      <c r="EA479" t="str">
        <f t="shared" si="566"/>
        <v/>
      </c>
      <c r="EB479" t="str">
        <f t="shared" si="567"/>
        <v/>
      </c>
      <c r="EC479" t="str">
        <f t="shared" si="568"/>
        <v/>
      </c>
      <c r="ED479" t="str">
        <f t="shared" si="569"/>
        <v/>
      </c>
      <c r="EE479" s="34" t="str">
        <f t="shared" si="570"/>
        <v/>
      </c>
      <c r="ER479" s="32" t="str">
        <f t="shared" si="571"/>
        <v/>
      </c>
      <c r="FA479" s="31" t="str">
        <f t="shared" si="572"/>
        <v/>
      </c>
      <c r="FM479" s="31" t="str">
        <f t="shared" si="573"/>
        <v/>
      </c>
      <c r="FQ479" s="26" t="s">
        <v>350</v>
      </c>
      <c r="FR479" s="39" t="str">
        <f t="shared" ca="1" si="574"/>
        <v>CONS</v>
      </c>
      <c r="GO479" t="str">
        <f t="shared" ca="1" si="575"/>
        <v/>
      </c>
      <c r="GP479" t="str">
        <f t="shared" si="576"/>
        <v/>
      </c>
      <c r="GS479" t="str">
        <f t="shared" ca="1" si="577"/>
        <v/>
      </c>
      <c r="GY479" t="str">
        <f t="shared" ca="1" si="578"/>
        <v/>
      </c>
      <c r="GZ479" t="str">
        <f t="shared" si="579"/>
        <v/>
      </c>
      <c r="HF479" t="str">
        <f t="shared" ca="1" si="580"/>
        <v/>
      </c>
      <c r="HG479" s="31" t="str">
        <f t="shared" si="581"/>
        <v/>
      </c>
      <c r="HM479" t="str">
        <f t="shared" ca="1" si="582"/>
        <v/>
      </c>
      <c r="HN479" t="str">
        <f t="shared" si="583"/>
        <v/>
      </c>
      <c r="HT479" t="str">
        <f t="shared" ca="1" si="584"/>
        <v/>
      </c>
      <c r="HU479" t="str">
        <f t="shared" si="585"/>
        <v/>
      </c>
      <c r="IA479" s="37" t="str">
        <f t="shared" ca="1" si="586"/>
        <v/>
      </c>
      <c r="IB479" t="str">
        <f t="shared" si="587"/>
        <v/>
      </c>
      <c r="IH479" s="37" t="str">
        <f t="shared" ca="1" si="588"/>
        <v/>
      </c>
      <c r="II479" t="str">
        <f t="shared" si="589"/>
        <v/>
      </c>
      <c r="JT479" s="26" t="str">
        <f t="shared" si="590"/>
        <v/>
      </c>
      <c r="JV479" t="str">
        <f t="shared" si="591"/>
        <v/>
      </c>
      <c r="KK479" t="str">
        <f t="shared" si="592"/>
        <v/>
      </c>
      <c r="KM479" s="31" t="str">
        <f t="shared" si="593"/>
        <v/>
      </c>
      <c r="KP479" s="38" t="str">
        <f t="shared" si="594"/>
        <v/>
      </c>
      <c r="KX479" t="str">
        <f t="shared" si="595"/>
        <v/>
      </c>
      <c r="KY479" t="str">
        <f t="shared" si="596"/>
        <v/>
      </c>
      <c r="LB479" t="str">
        <f t="shared" si="597"/>
        <v/>
      </c>
      <c r="LD479" t="str">
        <f t="shared" si="598"/>
        <v/>
      </c>
      <c r="LE479" t="str">
        <f t="shared" si="599"/>
        <v/>
      </c>
      <c r="LO479" t="str">
        <f t="shared" si="600"/>
        <v/>
      </c>
    </row>
    <row r="480" spans="1:327" ht="16" x14ac:dyDescent="0.2">
      <c r="A480" t="e">
        <f t="shared" ca="1" si="528"/>
        <v>#N/A</v>
      </c>
      <c r="E480" s="27" t="str">
        <f t="shared" ca="1" si="529"/>
        <v>Feb</v>
      </c>
      <c r="F480" s="27" t="str">
        <f t="shared" ca="1" si="530"/>
        <v>Feb</v>
      </c>
      <c r="G480" s="28" t="str">
        <f t="shared" ca="1" si="531"/>
        <v/>
      </c>
      <c r="H480" t="str">
        <f t="shared" si="532"/>
        <v/>
      </c>
      <c r="I480" s="26">
        <f t="shared" ca="1" si="533"/>
        <v>30</v>
      </c>
      <c r="L480" s="31" t="str">
        <f t="shared" si="534"/>
        <v/>
      </c>
      <c r="O480" s="26">
        <f t="shared" ca="1" si="535"/>
        <v>48</v>
      </c>
      <c r="P480" s="26" t="str">
        <f t="shared" ca="1" si="536"/>
        <v>Yes</v>
      </c>
      <c r="Q480" s="26" t="str">
        <f t="shared" ca="1" si="536"/>
        <v>No</v>
      </c>
      <c r="R480" s="26" t="str">
        <f t="shared" ca="1" si="536"/>
        <v>No</v>
      </c>
      <c r="S480" s="26" t="str">
        <f t="shared" ca="1" si="537"/>
        <v>Caucasian</v>
      </c>
      <c r="T480" s="26" t="str">
        <f t="shared" ca="1" si="538"/>
        <v>No</v>
      </c>
      <c r="U480" s="26">
        <f t="shared" ca="1" si="539"/>
        <v>3872</v>
      </c>
      <c r="X480" s="26" t="str">
        <f t="shared" ca="1" si="540"/>
        <v>No</v>
      </c>
      <c r="Y480" s="26" t="str">
        <f t="shared" ca="1" si="540"/>
        <v>Yes</v>
      </c>
      <c r="Z480" s="26" t="str">
        <f t="shared" ca="1" si="540"/>
        <v>Yes</v>
      </c>
      <c r="AA480" s="26" t="str">
        <f t="shared" ca="1" si="526"/>
        <v>No</v>
      </c>
      <c r="AB480" s="26" t="str">
        <f t="shared" ca="1" si="526"/>
        <v>No</v>
      </c>
      <c r="AG480" s="26" t="str">
        <f t="shared" ca="1" si="541"/>
        <v>No</v>
      </c>
      <c r="AH480" s="26" t="str">
        <f t="shared" ca="1" si="541"/>
        <v>No</v>
      </c>
      <c r="AI480" s="26" t="str">
        <f t="shared" ca="1" si="541"/>
        <v>No</v>
      </c>
      <c r="AJ480" s="26" t="str">
        <f t="shared" ca="1" si="527"/>
        <v>No</v>
      </c>
      <c r="AK480" s="26" t="str">
        <f t="shared" ca="1" si="527"/>
        <v>Yes</v>
      </c>
      <c r="AL480" s="26" t="str">
        <f t="shared" ca="1" si="527"/>
        <v>No</v>
      </c>
      <c r="AM480" s="26">
        <f t="shared" ca="1" si="542"/>
        <v>3</v>
      </c>
      <c r="AN480" s="26">
        <f t="shared" ca="1" si="543"/>
        <v>3</v>
      </c>
      <c r="AT480" t="str">
        <f t="shared" ca="1" si="544"/>
        <v>Male</v>
      </c>
      <c r="AU480">
        <f t="shared" ca="1" si="545"/>
        <v>2959</v>
      </c>
      <c r="AV480">
        <f t="shared" ca="1" si="546"/>
        <v>2</v>
      </c>
      <c r="AW480">
        <f t="shared" ca="1" si="547"/>
        <v>33</v>
      </c>
      <c r="AX480">
        <f t="shared" ca="1" si="548"/>
        <v>2</v>
      </c>
      <c r="BB480" t="str">
        <f t="shared" ca="1" si="549"/>
        <v>Vaginal</v>
      </c>
      <c r="BC480" t="str">
        <f t="shared" ca="1" si="550"/>
        <v>No</v>
      </c>
      <c r="BD480" t="str">
        <f t="shared" ca="1" si="550"/>
        <v>Yes</v>
      </c>
      <c r="BG480" t="str">
        <f t="shared" ca="1" si="551"/>
        <v>No</v>
      </c>
      <c r="BH480">
        <f t="shared" ca="1" si="552"/>
        <v>38</v>
      </c>
      <c r="BI480">
        <f t="shared" ca="1" si="553"/>
        <v>0</v>
      </c>
      <c r="BJ480">
        <f t="shared" ca="1" si="554"/>
        <v>6</v>
      </c>
      <c r="BK480" t="str">
        <f t="shared" si="555"/>
        <v/>
      </c>
      <c r="BL480" s="26">
        <f t="shared" ca="1" si="556"/>
        <v>8</v>
      </c>
      <c r="BO480" s="26" t="str">
        <f t="shared" ca="1" si="557"/>
        <v>No</v>
      </c>
      <c r="CD480" s="26" t="str">
        <f t="shared" ca="1" si="558"/>
        <v>No</v>
      </c>
      <c r="CE480" s="26" t="str">
        <f t="shared" ca="1" si="559"/>
        <v>NA</v>
      </c>
      <c r="CI480" s="31" t="str">
        <f t="shared" si="560"/>
        <v/>
      </c>
      <c r="CJ480" s="26" t="str">
        <f t="shared" ca="1" si="561"/>
        <v>NA</v>
      </c>
      <c r="CK480" s="26" t="str">
        <f t="shared" ca="1" si="562"/>
        <v>NA</v>
      </c>
      <c r="DN480" s="26" t="str">
        <f t="shared" ca="1" si="563"/>
        <v>Yes</v>
      </c>
      <c r="DV480" t="str">
        <f t="shared" si="564"/>
        <v/>
      </c>
      <c r="DZ480" t="str">
        <f t="shared" si="565"/>
        <v/>
      </c>
      <c r="EA480" t="str">
        <f t="shared" si="566"/>
        <v/>
      </c>
      <c r="EB480" t="str">
        <f t="shared" si="567"/>
        <v/>
      </c>
      <c r="EC480" t="str">
        <f t="shared" si="568"/>
        <v/>
      </c>
      <c r="ED480" t="str">
        <f t="shared" si="569"/>
        <v/>
      </c>
      <c r="EE480" s="34" t="str">
        <f t="shared" si="570"/>
        <v/>
      </c>
      <c r="ER480" s="32" t="str">
        <f t="shared" si="571"/>
        <v/>
      </c>
      <c r="FA480" s="31" t="str">
        <f t="shared" si="572"/>
        <v/>
      </c>
      <c r="FM480" s="31" t="str">
        <f t="shared" si="573"/>
        <v/>
      </c>
      <c r="FQ480" s="26" t="s">
        <v>350</v>
      </c>
      <c r="FR480" s="39" t="str">
        <f t="shared" ca="1" si="574"/>
        <v>GNB</v>
      </c>
      <c r="GO480" t="str">
        <f t="shared" ca="1" si="575"/>
        <v/>
      </c>
      <c r="GP480" t="str">
        <f t="shared" si="576"/>
        <v/>
      </c>
      <c r="GS480" t="str">
        <f t="shared" ca="1" si="577"/>
        <v/>
      </c>
      <c r="GY480" t="str">
        <f t="shared" ca="1" si="578"/>
        <v/>
      </c>
      <c r="GZ480" t="str">
        <f t="shared" si="579"/>
        <v/>
      </c>
      <c r="HF480" t="str">
        <f t="shared" ca="1" si="580"/>
        <v/>
      </c>
      <c r="HG480" s="31" t="str">
        <f t="shared" si="581"/>
        <v/>
      </c>
      <c r="HM480" t="str">
        <f t="shared" ca="1" si="582"/>
        <v/>
      </c>
      <c r="HN480" t="str">
        <f t="shared" si="583"/>
        <v/>
      </c>
      <c r="HT480" t="str">
        <f t="shared" ca="1" si="584"/>
        <v/>
      </c>
      <c r="HU480" t="str">
        <f t="shared" si="585"/>
        <v/>
      </c>
      <c r="IA480" s="37" t="str">
        <f t="shared" ca="1" si="586"/>
        <v/>
      </c>
      <c r="IB480" t="str">
        <f t="shared" si="587"/>
        <v/>
      </c>
      <c r="IH480" s="37" t="str">
        <f t="shared" ca="1" si="588"/>
        <v/>
      </c>
      <c r="II480" t="str">
        <f t="shared" si="589"/>
        <v/>
      </c>
      <c r="JT480" s="26" t="str">
        <f t="shared" si="590"/>
        <v/>
      </c>
      <c r="JV480" t="str">
        <f t="shared" si="591"/>
        <v/>
      </c>
      <c r="KK480" t="str">
        <f t="shared" si="592"/>
        <v/>
      </c>
      <c r="KM480" s="31" t="str">
        <f t="shared" si="593"/>
        <v/>
      </c>
      <c r="KP480" s="38" t="str">
        <f t="shared" si="594"/>
        <v/>
      </c>
      <c r="KX480" t="str">
        <f t="shared" si="595"/>
        <v/>
      </c>
      <c r="KY480" t="str">
        <f t="shared" si="596"/>
        <v/>
      </c>
      <c r="LB480" t="str">
        <f t="shared" si="597"/>
        <v/>
      </c>
      <c r="LD480" t="str">
        <f t="shared" si="598"/>
        <v/>
      </c>
      <c r="LE480" t="str">
        <f t="shared" si="599"/>
        <v/>
      </c>
      <c r="LO480" t="str">
        <f t="shared" si="600"/>
        <v/>
      </c>
    </row>
    <row r="481" spans="1:327" ht="16" x14ac:dyDescent="0.2">
      <c r="A481" t="e">
        <f t="shared" ca="1" si="528"/>
        <v>#N/A</v>
      </c>
      <c r="E481" s="27" t="str">
        <f t="shared" ca="1" si="529"/>
        <v>Feb</v>
      </c>
      <c r="F481" s="27" t="str">
        <f t="shared" ca="1" si="530"/>
        <v>Nov</v>
      </c>
      <c r="G481" s="28" t="str">
        <f t="shared" ca="1" si="531"/>
        <v/>
      </c>
      <c r="H481" t="str">
        <f t="shared" si="532"/>
        <v/>
      </c>
      <c r="I481" s="26">
        <f t="shared" ca="1" si="533"/>
        <v>48</v>
      </c>
      <c r="L481" s="31" t="str">
        <f t="shared" si="534"/>
        <v/>
      </c>
      <c r="O481" s="26">
        <f t="shared" ca="1" si="535"/>
        <v>40</v>
      </c>
      <c r="P481" s="26" t="str">
        <f t="shared" ca="1" si="536"/>
        <v>No</v>
      </c>
      <c r="Q481" s="26" t="str">
        <f t="shared" ca="1" si="536"/>
        <v>No</v>
      </c>
      <c r="R481" s="26" t="str">
        <f t="shared" ca="1" si="536"/>
        <v>No</v>
      </c>
      <c r="S481" s="26" t="str">
        <f t="shared" ca="1" si="537"/>
        <v>Asian</v>
      </c>
      <c r="T481" s="26" t="str">
        <f t="shared" ca="1" si="538"/>
        <v>No</v>
      </c>
      <c r="U481" s="26">
        <f t="shared" ca="1" si="539"/>
        <v>3499</v>
      </c>
      <c r="X481" s="26" t="str">
        <f t="shared" ca="1" si="540"/>
        <v>Yes</v>
      </c>
      <c r="Y481" s="26" t="str">
        <f t="shared" ca="1" si="540"/>
        <v>No</v>
      </c>
      <c r="Z481" s="26" t="str">
        <f t="shared" ca="1" si="540"/>
        <v>No</v>
      </c>
      <c r="AA481" s="26" t="str">
        <f t="shared" ca="1" si="526"/>
        <v>No</v>
      </c>
      <c r="AB481" s="26" t="str">
        <f t="shared" ca="1" si="526"/>
        <v>Yes</v>
      </c>
      <c r="AG481" s="26" t="str">
        <f t="shared" ca="1" si="541"/>
        <v>No</v>
      </c>
      <c r="AH481" s="26" t="str">
        <f t="shared" ca="1" si="541"/>
        <v>No</v>
      </c>
      <c r="AI481" s="26" t="str">
        <f t="shared" ca="1" si="541"/>
        <v>Yes</v>
      </c>
      <c r="AJ481" s="26" t="str">
        <f t="shared" ca="1" si="527"/>
        <v>Yes</v>
      </c>
      <c r="AK481" s="26" t="str">
        <f t="shared" ca="1" si="527"/>
        <v>No</v>
      </c>
      <c r="AL481" s="26" t="str">
        <f t="shared" ca="1" si="527"/>
        <v>No</v>
      </c>
      <c r="AM481" s="26">
        <f t="shared" ca="1" si="542"/>
        <v>8</v>
      </c>
      <c r="AN481" s="26">
        <f t="shared" ca="1" si="543"/>
        <v>3</v>
      </c>
      <c r="AT481" t="str">
        <f t="shared" ca="1" si="544"/>
        <v>Female</v>
      </c>
      <c r="AU481">
        <f t="shared" ca="1" si="545"/>
        <v>3354</v>
      </c>
      <c r="AV481">
        <f t="shared" ca="1" si="546"/>
        <v>0</v>
      </c>
      <c r="AW481">
        <f t="shared" ca="1" si="547"/>
        <v>39</v>
      </c>
      <c r="AX481">
        <f t="shared" ca="1" si="548"/>
        <v>6</v>
      </c>
      <c r="BB481" t="str">
        <f t="shared" ca="1" si="549"/>
        <v>ELUCS</v>
      </c>
      <c r="BC481" t="str">
        <f t="shared" ca="1" si="550"/>
        <v>No</v>
      </c>
      <c r="BD481" t="str">
        <f t="shared" ca="1" si="550"/>
        <v>Yes</v>
      </c>
      <c r="BG481" t="str">
        <f t="shared" ca="1" si="551"/>
        <v>Yes</v>
      </c>
      <c r="BH481">
        <f t="shared" ca="1" si="552"/>
        <v>36</v>
      </c>
      <c r="BI481">
        <f t="shared" ca="1" si="553"/>
        <v>-3</v>
      </c>
      <c r="BJ481">
        <f t="shared" ca="1" si="554"/>
        <v>13</v>
      </c>
      <c r="BK481" t="str">
        <f t="shared" si="555"/>
        <v/>
      </c>
      <c r="BL481" s="26">
        <f t="shared" ca="1" si="556"/>
        <v>15</v>
      </c>
      <c r="BO481" s="26" t="str">
        <f t="shared" ca="1" si="557"/>
        <v>Yes</v>
      </c>
      <c r="CD481" s="26" t="str">
        <f t="shared" ca="1" si="558"/>
        <v>Yes</v>
      </c>
      <c r="CE481" s="26" t="str">
        <f t="shared" ca="1" si="559"/>
        <v>ETT</v>
      </c>
      <c r="CI481" s="31" t="str">
        <f t="shared" si="560"/>
        <v/>
      </c>
      <c r="CJ481" s="26" t="str">
        <f t="shared" ca="1" si="561"/>
        <v>OT</v>
      </c>
      <c r="CK481" s="26" t="str">
        <f t="shared" ca="1" si="562"/>
        <v>NA</v>
      </c>
      <c r="DN481" s="26" t="str">
        <f t="shared" ca="1" si="563"/>
        <v>Yes</v>
      </c>
      <c r="DV481" t="str">
        <f t="shared" si="564"/>
        <v/>
      </c>
      <c r="DZ481" t="str">
        <f t="shared" si="565"/>
        <v/>
      </c>
      <c r="EA481" t="str">
        <f t="shared" si="566"/>
        <v/>
      </c>
      <c r="EB481" t="str">
        <f t="shared" si="567"/>
        <v/>
      </c>
      <c r="EC481" t="str">
        <f t="shared" si="568"/>
        <v/>
      </c>
      <c r="ED481" t="str">
        <f t="shared" si="569"/>
        <v/>
      </c>
      <c r="EE481" s="34" t="str">
        <f t="shared" si="570"/>
        <v/>
      </c>
      <c r="ER481" s="32" t="str">
        <f t="shared" si="571"/>
        <v/>
      </c>
      <c r="FA481" s="31" t="str">
        <f t="shared" si="572"/>
        <v/>
      </c>
      <c r="FM481" s="31" t="str">
        <f t="shared" si="573"/>
        <v/>
      </c>
      <c r="FQ481" s="26" t="s">
        <v>350</v>
      </c>
      <c r="FR481" s="39" t="str">
        <f t="shared" ca="1" si="574"/>
        <v>GPC</v>
      </c>
      <c r="GO481" t="str">
        <f t="shared" ca="1" si="575"/>
        <v/>
      </c>
      <c r="GP481" t="str">
        <f t="shared" si="576"/>
        <v/>
      </c>
      <c r="GS481" t="str">
        <f t="shared" ca="1" si="577"/>
        <v/>
      </c>
      <c r="GY481" t="str">
        <f t="shared" ca="1" si="578"/>
        <v/>
      </c>
      <c r="GZ481" t="str">
        <f t="shared" si="579"/>
        <v/>
      </c>
      <c r="HF481" t="str">
        <f t="shared" ca="1" si="580"/>
        <v/>
      </c>
      <c r="HG481" s="31" t="str">
        <f t="shared" si="581"/>
        <v/>
      </c>
      <c r="HM481" t="str">
        <f t="shared" ca="1" si="582"/>
        <v/>
      </c>
      <c r="HN481" t="str">
        <f t="shared" si="583"/>
        <v/>
      </c>
      <c r="HT481" t="str">
        <f t="shared" ca="1" si="584"/>
        <v/>
      </c>
      <c r="HU481" t="str">
        <f t="shared" si="585"/>
        <v/>
      </c>
      <c r="IA481" s="37" t="str">
        <f t="shared" ca="1" si="586"/>
        <v/>
      </c>
      <c r="IB481" t="str">
        <f t="shared" si="587"/>
        <v/>
      </c>
      <c r="IH481" s="37" t="str">
        <f t="shared" ca="1" si="588"/>
        <v/>
      </c>
      <c r="II481" t="str">
        <f t="shared" si="589"/>
        <v/>
      </c>
      <c r="JT481" s="26" t="str">
        <f t="shared" si="590"/>
        <v/>
      </c>
      <c r="JV481" t="str">
        <f t="shared" si="591"/>
        <v/>
      </c>
      <c r="KK481" t="str">
        <f t="shared" si="592"/>
        <v/>
      </c>
      <c r="KM481" s="31" t="str">
        <f t="shared" si="593"/>
        <v/>
      </c>
      <c r="KP481" s="38" t="str">
        <f t="shared" si="594"/>
        <v/>
      </c>
      <c r="KX481" t="str">
        <f t="shared" si="595"/>
        <v/>
      </c>
      <c r="KY481" t="str">
        <f t="shared" si="596"/>
        <v/>
      </c>
      <c r="LB481" t="str">
        <f t="shared" si="597"/>
        <v/>
      </c>
      <c r="LD481" t="str">
        <f t="shared" si="598"/>
        <v/>
      </c>
      <c r="LE481" t="str">
        <f t="shared" si="599"/>
        <v/>
      </c>
      <c r="LO481" t="str">
        <f t="shared" si="600"/>
        <v/>
      </c>
    </row>
    <row r="482" spans="1:327" ht="16" x14ac:dyDescent="0.2">
      <c r="A482" t="e">
        <f t="shared" ca="1" si="528"/>
        <v>#N/A</v>
      </c>
      <c r="E482" s="27" t="str">
        <f t="shared" ca="1" si="529"/>
        <v>Feb</v>
      </c>
      <c r="F482" s="27" t="str">
        <f t="shared" ca="1" si="530"/>
        <v>Sep</v>
      </c>
      <c r="G482" s="28" t="str">
        <f t="shared" ca="1" si="531"/>
        <v/>
      </c>
      <c r="H482" t="str">
        <f t="shared" si="532"/>
        <v/>
      </c>
      <c r="I482" s="26">
        <f t="shared" ca="1" si="533"/>
        <v>15</v>
      </c>
      <c r="L482" s="31" t="str">
        <f t="shared" si="534"/>
        <v/>
      </c>
      <c r="O482" s="26">
        <f t="shared" ca="1" si="535"/>
        <v>20</v>
      </c>
      <c r="P482" s="26" t="str">
        <f t="shared" ca="1" si="536"/>
        <v>No</v>
      </c>
      <c r="Q482" s="26" t="str">
        <f t="shared" ca="1" si="536"/>
        <v>No</v>
      </c>
      <c r="R482" s="26" t="str">
        <f t="shared" ca="1" si="536"/>
        <v>No</v>
      </c>
      <c r="S482" s="26" t="str">
        <f t="shared" ca="1" si="537"/>
        <v>African</v>
      </c>
      <c r="T482" s="26" t="str">
        <f t="shared" ca="1" si="538"/>
        <v>No</v>
      </c>
      <c r="U482" s="26">
        <f t="shared" ca="1" si="539"/>
        <v>3629</v>
      </c>
      <c r="X482" s="26" t="str">
        <f t="shared" ca="1" si="540"/>
        <v>Yes</v>
      </c>
      <c r="Y482" s="26" t="str">
        <f t="shared" ca="1" si="540"/>
        <v>Yes</v>
      </c>
      <c r="Z482" s="26" t="str">
        <f t="shared" ca="1" si="540"/>
        <v>Yes</v>
      </c>
      <c r="AA482" s="26" t="str">
        <f t="shared" ca="1" si="526"/>
        <v>Yes</v>
      </c>
      <c r="AB482" s="26" t="str">
        <f t="shared" ca="1" si="526"/>
        <v>No</v>
      </c>
      <c r="AG482" s="26" t="str">
        <f t="shared" ca="1" si="541"/>
        <v>Yes</v>
      </c>
      <c r="AH482" s="26" t="str">
        <f t="shared" ca="1" si="541"/>
        <v>Yes</v>
      </c>
      <c r="AI482" s="26" t="str">
        <f t="shared" ca="1" si="541"/>
        <v>Yes</v>
      </c>
      <c r="AJ482" s="26" t="str">
        <f t="shared" ca="1" si="527"/>
        <v>No</v>
      </c>
      <c r="AK482" s="26" t="str">
        <f t="shared" ca="1" si="527"/>
        <v>No</v>
      </c>
      <c r="AL482" s="26" t="str">
        <f t="shared" ca="1" si="527"/>
        <v>No</v>
      </c>
      <c r="AM482" s="26">
        <f t="shared" ca="1" si="542"/>
        <v>5</v>
      </c>
      <c r="AN482" s="26">
        <f t="shared" ca="1" si="543"/>
        <v>1</v>
      </c>
      <c r="AT482" t="str">
        <f t="shared" ca="1" si="544"/>
        <v>Female</v>
      </c>
      <c r="AU482">
        <f t="shared" ca="1" si="545"/>
        <v>3623</v>
      </c>
      <c r="AV482">
        <f t="shared" ca="1" si="546"/>
        <v>-2</v>
      </c>
      <c r="AW482">
        <f t="shared" ca="1" si="547"/>
        <v>26</v>
      </c>
      <c r="AX482">
        <f t="shared" ca="1" si="548"/>
        <v>4</v>
      </c>
      <c r="BB482" t="str">
        <f t="shared" ca="1" si="549"/>
        <v>EMLUCS</v>
      </c>
      <c r="BC482" t="str">
        <f t="shared" ca="1" si="550"/>
        <v>No</v>
      </c>
      <c r="BD482" t="str">
        <f t="shared" ca="1" si="550"/>
        <v>Yes</v>
      </c>
      <c r="BG482" t="str">
        <f t="shared" ca="1" si="551"/>
        <v>No</v>
      </c>
      <c r="BH482">
        <f t="shared" ca="1" si="552"/>
        <v>38</v>
      </c>
      <c r="BI482">
        <f t="shared" ca="1" si="553"/>
        <v>-19</v>
      </c>
      <c r="BJ482">
        <f t="shared" ca="1" si="554"/>
        <v>17</v>
      </c>
      <c r="BK482" t="str">
        <f t="shared" si="555"/>
        <v/>
      </c>
      <c r="BL482" s="26">
        <f t="shared" ca="1" si="556"/>
        <v>19</v>
      </c>
      <c r="BO482" s="26" t="str">
        <f t="shared" ca="1" si="557"/>
        <v>Yes</v>
      </c>
      <c r="CD482" s="26" t="str">
        <f t="shared" ca="1" si="558"/>
        <v>No</v>
      </c>
      <c r="CE482" s="26" t="str">
        <f t="shared" ca="1" si="559"/>
        <v>NA</v>
      </c>
      <c r="CI482" s="31" t="str">
        <f t="shared" si="560"/>
        <v/>
      </c>
      <c r="CJ482" s="26" t="str">
        <f t="shared" ca="1" si="561"/>
        <v>NA</v>
      </c>
      <c r="CK482" s="26" t="str">
        <f t="shared" ca="1" si="562"/>
        <v>No</v>
      </c>
      <c r="DN482" s="26" t="str">
        <f t="shared" ca="1" si="563"/>
        <v>No</v>
      </c>
      <c r="DV482" t="str">
        <f t="shared" si="564"/>
        <v/>
      </c>
      <c r="DZ482" t="str">
        <f t="shared" si="565"/>
        <v/>
      </c>
      <c r="EA482" t="str">
        <f t="shared" si="566"/>
        <v/>
      </c>
      <c r="EB482" t="str">
        <f t="shared" si="567"/>
        <v/>
      </c>
      <c r="EC482" t="str">
        <f t="shared" si="568"/>
        <v/>
      </c>
      <c r="ED482" t="str">
        <f t="shared" si="569"/>
        <v/>
      </c>
      <c r="EE482" s="34" t="str">
        <f t="shared" si="570"/>
        <v/>
      </c>
      <c r="ER482" s="32" t="str">
        <f t="shared" si="571"/>
        <v/>
      </c>
      <c r="FA482" s="31" t="str">
        <f t="shared" si="572"/>
        <v/>
      </c>
      <c r="FM482" s="31" t="str">
        <f t="shared" si="573"/>
        <v/>
      </c>
      <c r="FQ482" s="26" t="s">
        <v>349</v>
      </c>
      <c r="FR482" s="39" t="str">
        <f t="shared" ca="1" si="574"/>
        <v>NA</v>
      </c>
      <c r="GO482" t="str">
        <f t="shared" ca="1" si="575"/>
        <v/>
      </c>
      <c r="GP482" t="str">
        <f t="shared" si="576"/>
        <v/>
      </c>
      <c r="GS482" t="str">
        <f t="shared" ca="1" si="577"/>
        <v/>
      </c>
      <c r="GY482" t="str">
        <f t="shared" ca="1" si="578"/>
        <v/>
      </c>
      <c r="GZ482" t="str">
        <f t="shared" si="579"/>
        <v/>
      </c>
      <c r="HF482" t="str">
        <f t="shared" ca="1" si="580"/>
        <v/>
      </c>
      <c r="HG482" s="31" t="str">
        <f t="shared" si="581"/>
        <v/>
      </c>
      <c r="HM482" t="str">
        <f t="shared" ca="1" si="582"/>
        <v/>
      </c>
      <c r="HN482" t="str">
        <f t="shared" si="583"/>
        <v/>
      </c>
      <c r="HT482" t="str">
        <f t="shared" ca="1" si="584"/>
        <v/>
      </c>
      <c r="HU482" t="str">
        <f t="shared" si="585"/>
        <v/>
      </c>
      <c r="IA482" s="37" t="str">
        <f t="shared" ca="1" si="586"/>
        <v/>
      </c>
      <c r="IB482" t="str">
        <f t="shared" si="587"/>
        <v/>
      </c>
      <c r="IH482" s="37" t="str">
        <f t="shared" ca="1" si="588"/>
        <v/>
      </c>
      <c r="II482" t="str">
        <f t="shared" si="589"/>
        <v/>
      </c>
      <c r="JT482" s="26" t="str">
        <f t="shared" si="590"/>
        <v/>
      </c>
      <c r="JV482" t="str">
        <f t="shared" si="591"/>
        <v/>
      </c>
      <c r="KK482" t="str">
        <f t="shared" si="592"/>
        <v/>
      </c>
      <c r="KM482" s="31" t="str">
        <f t="shared" si="593"/>
        <v/>
      </c>
      <c r="KP482" s="38" t="str">
        <f t="shared" si="594"/>
        <v/>
      </c>
      <c r="KX482" t="str">
        <f t="shared" si="595"/>
        <v/>
      </c>
      <c r="KY482" t="str">
        <f t="shared" si="596"/>
        <v/>
      </c>
      <c r="LB482" t="str">
        <f t="shared" si="597"/>
        <v/>
      </c>
      <c r="LD482" t="str">
        <f t="shared" si="598"/>
        <v/>
      </c>
      <c r="LE482" t="str">
        <f t="shared" si="599"/>
        <v/>
      </c>
      <c r="LO482" t="str">
        <f t="shared" si="600"/>
        <v/>
      </c>
    </row>
    <row r="483" spans="1:327" ht="16" x14ac:dyDescent="0.2">
      <c r="A483" t="e">
        <f t="shared" ca="1" si="528"/>
        <v>#N/A</v>
      </c>
      <c r="E483" s="27" t="str">
        <f t="shared" ca="1" si="529"/>
        <v>May</v>
      </c>
      <c r="F483" s="27" t="str">
        <f t="shared" ca="1" si="530"/>
        <v>Jun</v>
      </c>
      <c r="G483" s="28" t="str">
        <f t="shared" ca="1" si="531"/>
        <v/>
      </c>
      <c r="H483" t="str">
        <f t="shared" si="532"/>
        <v/>
      </c>
      <c r="I483" s="26">
        <f t="shared" ca="1" si="533"/>
        <v>85</v>
      </c>
      <c r="L483" s="31" t="str">
        <f t="shared" si="534"/>
        <v/>
      </c>
      <c r="O483" s="26">
        <f t="shared" ca="1" si="535"/>
        <v>36</v>
      </c>
      <c r="P483" s="26" t="str">
        <f t="shared" ca="1" si="536"/>
        <v>No</v>
      </c>
      <c r="Q483" s="26" t="str">
        <f t="shared" ca="1" si="536"/>
        <v>No</v>
      </c>
      <c r="R483" s="26" t="str">
        <f t="shared" ca="1" si="536"/>
        <v>No</v>
      </c>
      <c r="S483" s="26" t="str">
        <f t="shared" ca="1" si="537"/>
        <v>African</v>
      </c>
      <c r="T483" s="26" t="str">
        <f t="shared" ca="1" si="538"/>
        <v>No</v>
      </c>
      <c r="U483" s="26">
        <f t="shared" ca="1" si="539"/>
        <v>3787</v>
      </c>
      <c r="X483" s="26" t="str">
        <f t="shared" ca="1" si="540"/>
        <v>Yes</v>
      </c>
      <c r="Y483" s="26" t="str">
        <f t="shared" ca="1" si="540"/>
        <v>No</v>
      </c>
      <c r="Z483" s="26" t="str">
        <f t="shared" ca="1" si="540"/>
        <v>No</v>
      </c>
      <c r="AA483" s="26" t="str">
        <f t="shared" ca="1" si="526"/>
        <v>No</v>
      </c>
      <c r="AB483" s="26" t="str">
        <f t="shared" ca="1" si="526"/>
        <v>No</v>
      </c>
      <c r="AG483" s="26" t="str">
        <f t="shared" ca="1" si="541"/>
        <v>No</v>
      </c>
      <c r="AH483" s="26" t="str">
        <f t="shared" ca="1" si="541"/>
        <v>Yes</v>
      </c>
      <c r="AI483" s="26" t="str">
        <f t="shared" ca="1" si="541"/>
        <v>Yes</v>
      </c>
      <c r="AJ483" s="26" t="str">
        <f t="shared" ca="1" si="527"/>
        <v>No</v>
      </c>
      <c r="AK483" s="26" t="str">
        <f t="shared" ca="1" si="527"/>
        <v>Yes</v>
      </c>
      <c r="AL483" s="26" t="str">
        <f t="shared" ca="1" si="527"/>
        <v>Yes</v>
      </c>
      <c r="AM483" s="26">
        <f t="shared" ca="1" si="542"/>
        <v>1</v>
      </c>
      <c r="AN483" s="26">
        <f t="shared" ca="1" si="543"/>
        <v>2</v>
      </c>
      <c r="AT483" t="str">
        <f t="shared" ca="1" si="544"/>
        <v>Male</v>
      </c>
      <c r="AU483">
        <f t="shared" ca="1" si="545"/>
        <v>1195</v>
      </c>
      <c r="AV483">
        <f t="shared" ca="1" si="546"/>
        <v>0</v>
      </c>
      <c r="AW483">
        <f t="shared" ca="1" si="547"/>
        <v>25</v>
      </c>
      <c r="AX483">
        <f t="shared" ca="1" si="548"/>
        <v>4</v>
      </c>
      <c r="BB483" t="str">
        <f t="shared" ca="1" si="549"/>
        <v>ELUCS</v>
      </c>
      <c r="BC483" t="str">
        <f t="shared" ca="1" si="550"/>
        <v>Yes</v>
      </c>
      <c r="BD483" t="str">
        <f t="shared" ca="1" si="550"/>
        <v>No</v>
      </c>
      <c r="BG483" t="str">
        <f t="shared" ca="1" si="551"/>
        <v>No</v>
      </c>
      <c r="BH483">
        <f t="shared" ca="1" si="552"/>
        <v>34</v>
      </c>
      <c r="BI483">
        <f t="shared" ca="1" si="553"/>
        <v>-5</v>
      </c>
      <c r="BJ483">
        <f t="shared" ca="1" si="554"/>
        <v>4</v>
      </c>
      <c r="BK483" t="str">
        <f t="shared" si="555"/>
        <v/>
      </c>
      <c r="BL483" s="26">
        <f t="shared" ca="1" si="556"/>
        <v>6</v>
      </c>
      <c r="BO483" s="26" t="str">
        <f t="shared" ca="1" si="557"/>
        <v>No</v>
      </c>
      <c r="CD483" s="26" t="str">
        <f t="shared" ca="1" si="558"/>
        <v>No</v>
      </c>
      <c r="CE483" s="26" t="str">
        <f t="shared" ca="1" si="559"/>
        <v>NA</v>
      </c>
      <c r="CI483" s="31" t="str">
        <f t="shared" si="560"/>
        <v/>
      </c>
      <c r="CJ483" s="26" t="str">
        <f t="shared" ca="1" si="561"/>
        <v>NA</v>
      </c>
      <c r="CK483" s="26" t="str">
        <f t="shared" ca="1" si="562"/>
        <v>Yes</v>
      </c>
      <c r="DN483" s="26" t="str">
        <f t="shared" ca="1" si="563"/>
        <v>Yes</v>
      </c>
      <c r="DV483" t="str">
        <f t="shared" si="564"/>
        <v/>
      </c>
      <c r="DZ483" t="str">
        <f t="shared" si="565"/>
        <v/>
      </c>
      <c r="EA483" t="str">
        <f t="shared" si="566"/>
        <v/>
      </c>
      <c r="EB483" t="str">
        <f t="shared" si="567"/>
        <v/>
      </c>
      <c r="EC483" t="str">
        <f t="shared" si="568"/>
        <v/>
      </c>
      <c r="ED483" t="str">
        <f t="shared" si="569"/>
        <v/>
      </c>
      <c r="EE483" s="34" t="str">
        <f t="shared" si="570"/>
        <v/>
      </c>
      <c r="ER483" s="32" t="str">
        <f t="shared" si="571"/>
        <v/>
      </c>
      <c r="FA483" s="31" t="str">
        <f t="shared" si="572"/>
        <v/>
      </c>
      <c r="FM483" s="31" t="str">
        <f t="shared" si="573"/>
        <v/>
      </c>
      <c r="FQ483" s="26" t="s">
        <v>349</v>
      </c>
      <c r="FR483" s="39" t="str">
        <f t="shared" ca="1" si="574"/>
        <v>NA</v>
      </c>
      <c r="GO483" t="str">
        <f t="shared" ca="1" si="575"/>
        <v/>
      </c>
      <c r="GP483" t="str">
        <f t="shared" si="576"/>
        <v/>
      </c>
      <c r="GS483" t="str">
        <f t="shared" ca="1" si="577"/>
        <v/>
      </c>
      <c r="GY483" t="str">
        <f t="shared" ca="1" si="578"/>
        <v/>
      </c>
      <c r="GZ483" t="str">
        <f t="shared" si="579"/>
        <v/>
      </c>
      <c r="HF483" t="str">
        <f t="shared" ca="1" si="580"/>
        <v/>
      </c>
      <c r="HG483" s="31" t="str">
        <f t="shared" si="581"/>
        <v/>
      </c>
      <c r="HM483" t="str">
        <f t="shared" ca="1" si="582"/>
        <v/>
      </c>
      <c r="HN483" t="str">
        <f t="shared" si="583"/>
        <v/>
      </c>
      <c r="HT483" t="str">
        <f t="shared" ca="1" si="584"/>
        <v/>
      </c>
      <c r="HU483" t="str">
        <f t="shared" si="585"/>
        <v/>
      </c>
      <c r="IA483" s="37" t="str">
        <f t="shared" ca="1" si="586"/>
        <v/>
      </c>
      <c r="IB483" t="str">
        <f t="shared" si="587"/>
        <v/>
      </c>
      <c r="IH483" s="37" t="str">
        <f t="shared" ca="1" si="588"/>
        <v/>
      </c>
      <c r="II483" t="str">
        <f t="shared" si="589"/>
        <v/>
      </c>
      <c r="JT483" s="26" t="str">
        <f t="shared" si="590"/>
        <v/>
      </c>
      <c r="JV483" t="str">
        <f t="shared" si="591"/>
        <v/>
      </c>
      <c r="KK483" t="str">
        <f t="shared" si="592"/>
        <v/>
      </c>
      <c r="KM483" s="31" t="str">
        <f t="shared" si="593"/>
        <v/>
      </c>
      <c r="KP483" s="38" t="str">
        <f t="shared" si="594"/>
        <v/>
      </c>
      <c r="KX483" t="str">
        <f t="shared" si="595"/>
        <v/>
      </c>
      <c r="KY483" t="str">
        <f t="shared" si="596"/>
        <v/>
      </c>
      <c r="LB483" t="str">
        <f t="shared" si="597"/>
        <v/>
      </c>
      <c r="LD483" t="str">
        <f t="shared" si="598"/>
        <v/>
      </c>
      <c r="LE483" t="str">
        <f t="shared" si="599"/>
        <v/>
      </c>
      <c r="LO483" t="str">
        <f t="shared" si="600"/>
        <v/>
      </c>
    </row>
    <row r="484" spans="1:327" ht="16" x14ac:dyDescent="0.2">
      <c r="A484" t="e">
        <f t="shared" ca="1" si="528"/>
        <v>#N/A</v>
      </c>
      <c r="E484" s="27" t="str">
        <f t="shared" ca="1" si="529"/>
        <v>Jul</v>
      </c>
      <c r="F484" s="27" t="str">
        <f t="shared" ca="1" si="530"/>
        <v>May</v>
      </c>
      <c r="G484" s="28" t="str">
        <f t="shared" ca="1" si="531"/>
        <v/>
      </c>
      <c r="H484" t="str">
        <f t="shared" si="532"/>
        <v/>
      </c>
      <c r="I484" s="26">
        <f t="shared" ca="1" si="533"/>
        <v>10</v>
      </c>
      <c r="L484" s="31" t="str">
        <f t="shared" si="534"/>
        <v/>
      </c>
      <c r="O484" s="26">
        <f t="shared" ca="1" si="535"/>
        <v>49</v>
      </c>
      <c r="P484" s="26" t="str">
        <f t="shared" ca="1" si="536"/>
        <v>Yes</v>
      </c>
      <c r="Q484" s="26" t="str">
        <f t="shared" ca="1" si="536"/>
        <v>No</v>
      </c>
      <c r="R484" s="26" t="str">
        <f t="shared" ca="1" si="536"/>
        <v>No</v>
      </c>
      <c r="S484" s="26" t="str">
        <f t="shared" ca="1" si="537"/>
        <v>Caucasian</v>
      </c>
      <c r="T484" s="26" t="str">
        <f t="shared" ca="1" si="538"/>
        <v>Yes</v>
      </c>
      <c r="U484" s="26">
        <f t="shared" ca="1" si="539"/>
        <v>3506</v>
      </c>
      <c r="X484" s="26" t="str">
        <f t="shared" ca="1" si="540"/>
        <v>No</v>
      </c>
      <c r="Y484" s="26" t="str">
        <f t="shared" ca="1" si="540"/>
        <v>Yes</v>
      </c>
      <c r="Z484" s="26" t="str">
        <f t="shared" ca="1" si="540"/>
        <v>Yes</v>
      </c>
      <c r="AA484" s="26" t="str">
        <f t="shared" ca="1" si="526"/>
        <v>No</v>
      </c>
      <c r="AB484" s="26" t="str">
        <f t="shared" ca="1" si="526"/>
        <v>No</v>
      </c>
      <c r="AG484" s="26" t="str">
        <f t="shared" ca="1" si="541"/>
        <v>Yes</v>
      </c>
      <c r="AH484" s="26" t="str">
        <f t="shared" ca="1" si="541"/>
        <v>Yes</v>
      </c>
      <c r="AI484" s="26" t="str">
        <f t="shared" ca="1" si="541"/>
        <v>No</v>
      </c>
      <c r="AJ484" s="26" t="str">
        <f t="shared" ca="1" si="527"/>
        <v>No</v>
      </c>
      <c r="AK484" s="26" t="str">
        <f t="shared" ca="1" si="527"/>
        <v>Yes</v>
      </c>
      <c r="AL484" s="26" t="str">
        <f t="shared" ca="1" si="527"/>
        <v>Yes</v>
      </c>
      <c r="AM484" s="26">
        <f t="shared" ca="1" si="542"/>
        <v>6</v>
      </c>
      <c r="AN484" s="26">
        <f t="shared" ca="1" si="543"/>
        <v>2</v>
      </c>
      <c r="AT484" t="str">
        <f t="shared" ca="1" si="544"/>
        <v>Male</v>
      </c>
      <c r="AU484">
        <f t="shared" ca="1" si="545"/>
        <v>3013</v>
      </c>
      <c r="AV484">
        <f t="shared" ca="1" si="546"/>
        <v>3</v>
      </c>
      <c r="AW484">
        <f t="shared" ca="1" si="547"/>
        <v>39</v>
      </c>
      <c r="AX484">
        <f t="shared" ca="1" si="548"/>
        <v>4</v>
      </c>
      <c r="BB484" t="str">
        <f t="shared" ca="1" si="549"/>
        <v>ELUCS</v>
      </c>
      <c r="BC484" t="str">
        <f t="shared" ca="1" si="550"/>
        <v>Yes</v>
      </c>
      <c r="BD484" t="str">
        <f t="shared" ca="1" si="550"/>
        <v>No</v>
      </c>
      <c r="BG484" t="str">
        <f t="shared" ca="1" si="551"/>
        <v>Yes</v>
      </c>
      <c r="BH484">
        <f t="shared" ca="1" si="552"/>
        <v>38</v>
      </c>
      <c r="BI484">
        <f t="shared" ca="1" si="553"/>
        <v>-1</v>
      </c>
      <c r="BJ484">
        <f t="shared" ca="1" si="554"/>
        <v>16</v>
      </c>
      <c r="BK484" t="str">
        <f t="shared" si="555"/>
        <v/>
      </c>
      <c r="BL484" s="26">
        <f t="shared" ca="1" si="556"/>
        <v>18</v>
      </c>
      <c r="BO484" s="26" t="str">
        <f t="shared" ca="1" si="557"/>
        <v>Yes</v>
      </c>
      <c r="CD484" s="26" t="str">
        <f t="shared" ca="1" si="558"/>
        <v>Yes</v>
      </c>
      <c r="CE484" s="26" t="str">
        <f t="shared" ca="1" si="559"/>
        <v>ETT</v>
      </c>
      <c r="CI484" s="31" t="str">
        <f t="shared" si="560"/>
        <v/>
      </c>
      <c r="CJ484" s="26" t="str">
        <f t="shared" ca="1" si="561"/>
        <v>BS</v>
      </c>
      <c r="CK484" s="26" t="str">
        <f t="shared" ca="1" si="562"/>
        <v>NA</v>
      </c>
      <c r="DN484" s="26" t="str">
        <f t="shared" ca="1" si="563"/>
        <v>Yes</v>
      </c>
      <c r="DV484" t="str">
        <f t="shared" si="564"/>
        <v/>
      </c>
      <c r="DZ484" t="str">
        <f t="shared" si="565"/>
        <v/>
      </c>
      <c r="EA484" t="str">
        <f t="shared" si="566"/>
        <v/>
      </c>
      <c r="EB484" t="str">
        <f t="shared" si="567"/>
        <v/>
      </c>
      <c r="EC484" t="str">
        <f t="shared" si="568"/>
        <v/>
      </c>
      <c r="ED484" t="str">
        <f t="shared" si="569"/>
        <v/>
      </c>
      <c r="EE484" s="34" t="str">
        <f t="shared" si="570"/>
        <v/>
      </c>
      <c r="ER484" s="32" t="str">
        <f t="shared" si="571"/>
        <v/>
      </c>
      <c r="FA484" s="31" t="str">
        <f t="shared" si="572"/>
        <v/>
      </c>
      <c r="FM484" s="31" t="str">
        <f t="shared" si="573"/>
        <v/>
      </c>
      <c r="FQ484" s="26" t="s">
        <v>349</v>
      </c>
      <c r="FR484" s="39" t="str">
        <f t="shared" ca="1" si="574"/>
        <v>NA</v>
      </c>
      <c r="GO484" t="str">
        <f t="shared" ca="1" si="575"/>
        <v/>
      </c>
      <c r="GP484" t="str">
        <f t="shared" si="576"/>
        <v/>
      </c>
      <c r="GS484" t="str">
        <f t="shared" ca="1" si="577"/>
        <v/>
      </c>
      <c r="GY484" t="str">
        <f t="shared" ca="1" si="578"/>
        <v/>
      </c>
      <c r="GZ484" t="str">
        <f t="shared" si="579"/>
        <v/>
      </c>
      <c r="HF484" t="str">
        <f t="shared" ca="1" si="580"/>
        <v/>
      </c>
      <c r="HG484" s="31" t="str">
        <f t="shared" si="581"/>
        <v/>
      </c>
      <c r="HM484" t="str">
        <f t="shared" ca="1" si="582"/>
        <v/>
      </c>
      <c r="HN484" t="str">
        <f t="shared" si="583"/>
        <v/>
      </c>
      <c r="HT484" t="str">
        <f t="shared" ca="1" si="584"/>
        <v/>
      </c>
      <c r="HU484" t="str">
        <f t="shared" si="585"/>
        <v/>
      </c>
      <c r="IA484" s="37" t="str">
        <f t="shared" ca="1" si="586"/>
        <v/>
      </c>
      <c r="IB484" t="str">
        <f t="shared" si="587"/>
        <v/>
      </c>
      <c r="IH484" s="37" t="str">
        <f t="shared" ca="1" si="588"/>
        <v/>
      </c>
      <c r="II484" t="str">
        <f t="shared" si="589"/>
        <v/>
      </c>
      <c r="JT484" s="26" t="str">
        <f t="shared" si="590"/>
        <v/>
      </c>
      <c r="JV484" t="str">
        <f t="shared" si="591"/>
        <v/>
      </c>
      <c r="KK484" t="str">
        <f t="shared" si="592"/>
        <v/>
      </c>
      <c r="KM484" s="31" t="str">
        <f t="shared" si="593"/>
        <v/>
      </c>
      <c r="KP484" s="38" t="str">
        <f t="shared" si="594"/>
        <v/>
      </c>
      <c r="KX484" t="str">
        <f t="shared" si="595"/>
        <v/>
      </c>
      <c r="KY484" t="str">
        <f t="shared" si="596"/>
        <v/>
      </c>
      <c r="LB484" t="str">
        <f t="shared" si="597"/>
        <v/>
      </c>
      <c r="LD484" t="str">
        <f t="shared" si="598"/>
        <v/>
      </c>
      <c r="LE484" t="str">
        <f t="shared" si="599"/>
        <v/>
      </c>
      <c r="LO484" t="str">
        <f t="shared" si="600"/>
        <v/>
      </c>
    </row>
    <row r="485" spans="1:327" ht="16" x14ac:dyDescent="0.2">
      <c r="A485" t="e">
        <f t="shared" ca="1" si="528"/>
        <v>#N/A</v>
      </c>
      <c r="E485" s="27" t="str">
        <f t="shared" ca="1" si="529"/>
        <v>Nov</v>
      </c>
      <c r="F485" s="27" t="str">
        <f t="shared" ca="1" si="530"/>
        <v>Nov</v>
      </c>
      <c r="G485" s="28" t="str">
        <f t="shared" ca="1" si="531"/>
        <v/>
      </c>
      <c r="H485" t="str">
        <f t="shared" si="532"/>
        <v/>
      </c>
      <c r="I485" s="26">
        <f t="shared" ca="1" si="533"/>
        <v>31</v>
      </c>
      <c r="L485" s="31" t="str">
        <f t="shared" si="534"/>
        <v/>
      </c>
      <c r="O485" s="26">
        <f t="shared" ca="1" si="535"/>
        <v>44</v>
      </c>
      <c r="P485" s="26" t="str">
        <f t="shared" ca="1" si="536"/>
        <v>Yes</v>
      </c>
      <c r="Q485" s="26" t="str">
        <f t="shared" ca="1" si="536"/>
        <v>Yes</v>
      </c>
      <c r="R485" s="26" t="str">
        <f t="shared" ca="1" si="536"/>
        <v>No</v>
      </c>
      <c r="S485" s="26" t="str">
        <f t="shared" ca="1" si="537"/>
        <v>Caucasian</v>
      </c>
      <c r="T485" s="26" t="str">
        <f t="shared" ca="1" si="538"/>
        <v>Yes</v>
      </c>
      <c r="U485" s="26">
        <f t="shared" ca="1" si="539"/>
        <v>3199</v>
      </c>
      <c r="X485" s="26" t="str">
        <f t="shared" ca="1" si="540"/>
        <v>Yes</v>
      </c>
      <c r="Y485" s="26" t="str">
        <f t="shared" ca="1" si="540"/>
        <v>Yes</v>
      </c>
      <c r="Z485" s="26" t="str">
        <f t="shared" ca="1" si="540"/>
        <v>No</v>
      </c>
      <c r="AA485" s="26" t="str">
        <f t="shared" ca="1" si="526"/>
        <v>Yes</v>
      </c>
      <c r="AB485" s="26" t="str">
        <f t="shared" ca="1" si="526"/>
        <v>Yes</v>
      </c>
      <c r="AG485" s="26" t="str">
        <f t="shared" ca="1" si="541"/>
        <v>No</v>
      </c>
      <c r="AH485" s="26" t="str">
        <f t="shared" ca="1" si="541"/>
        <v>No</v>
      </c>
      <c r="AI485" s="26" t="str">
        <f t="shared" ca="1" si="541"/>
        <v>No</v>
      </c>
      <c r="AJ485" s="26" t="str">
        <f t="shared" ca="1" si="527"/>
        <v>Yes</v>
      </c>
      <c r="AK485" s="26" t="str">
        <f t="shared" ca="1" si="527"/>
        <v>No</v>
      </c>
      <c r="AL485" s="26" t="str">
        <f t="shared" ca="1" si="527"/>
        <v>No</v>
      </c>
      <c r="AM485" s="26">
        <f t="shared" ca="1" si="542"/>
        <v>4</v>
      </c>
      <c r="AN485" s="26">
        <f t="shared" ca="1" si="543"/>
        <v>3</v>
      </c>
      <c r="AT485" t="str">
        <f t="shared" ca="1" si="544"/>
        <v>Female</v>
      </c>
      <c r="AU485">
        <f t="shared" ca="1" si="545"/>
        <v>2515</v>
      </c>
      <c r="AV485">
        <f t="shared" ca="1" si="546"/>
        <v>1</v>
      </c>
      <c r="AW485">
        <f t="shared" ca="1" si="547"/>
        <v>35</v>
      </c>
      <c r="AX485">
        <f t="shared" ca="1" si="548"/>
        <v>1</v>
      </c>
      <c r="BB485" t="str">
        <f t="shared" ca="1" si="549"/>
        <v>INSTRUMENTAL</v>
      </c>
      <c r="BC485" t="str">
        <f t="shared" ca="1" si="550"/>
        <v>Yes</v>
      </c>
      <c r="BD485" t="str">
        <f t="shared" ca="1" si="550"/>
        <v>No</v>
      </c>
      <c r="BG485" t="str">
        <f t="shared" ca="1" si="551"/>
        <v>No</v>
      </c>
      <c r="BH485">
        <f t="shared" ca="1" si="552"/>
        <v>34</v>
      </c>
      <c r="BI485">
        <f t="shared" ca="1" si="553"/>
        <v>-7</v>
      </c>
      <c r="BJ485">
        <f t="shared" ca="1" si="554"/>
        <v>15</v>
      </c>
      <c r="BK485" t="str">
        <f t="shared" si="555"/>
        <v/>
      </c>
      <c r="BL485" s="26">
        <f t="shared" ca="1" si="556"/>
        <v>17</v>
      </c>
      <c r="BO485" s="26" t="str">
        <f t="shared" ca="1" si="557"/>
        <v>Yes</v>
      </c>
      <c r="CD485" s="26" t="str">
        <f t="shared" ca="1" si="558"/>
        <v>No</v>
      </c>
      <c r="CE485" s="26" t="str">
        <f t="shared" ca="1" si="559"/>
        <v>NA</v>
      </c>
      <c r="CI485" s="31" t="str">
        <f t="shared" si="560"/>
        <v/>
      </c>
      <c r="CJ485" s="26" t="str">
        <f t="shared" ca="1" si="561"/>
        <v>NA</v>
      </c>
      <c r="CK485" s="26" t="str">
        <f t="shared" ca="1" si="562"/>
        <v>NA</v>
      </c>
      <c r="DN485" s="26" t="str">
        <f t="shared" ca="1" si="563"/>
        <v>No</v>
      </c>
      <c r="DV485" t="str">
        <f t="shared" si="564"/>
        <v/>
      </c>
      <c r="DZ485" t="str">
        <f t="shared" si="565"/>
        <v/>
      </c>
      <c r="EA485" t="str">
        <f t="shared" si="566"/>
        <v/>
      </c>
      <c r="EB485" t="str">
        <f t="shared" si="567"/>
        <v/>
      </c>
      <c r="EC485" t="str">
        <f t="shared" si="568"/>
        <v/>
      </c>
      <c r="ED485" t="str">
        <f t="shared" si="569"/>
        <v/>
      </c>
      <c r="EE485" s="34" t="str">
        <f t="shared" si="570"/>
        <v/>
      </c>
      <c r="ER485" s="32" t="str">
        <f t="shared" si="571"/>
        <v/>
      </c>
      <c r="FA485" s="31" t="str">
        <f t="shared" si="572"/>
        <v/>
      </c>
      <c r="FM485" s="31" t="str">
        <f t="shared" si="573"/>
        <v/>
      </c>
      <c r="FQ485" s="26" t="s">
        <v>349</v>
      </c>
      <c r="FR485" s="39" t="str">
        <f t="shared" ca="1" si="574"/>
        <v>NA</v>
      </c>
      <c r="GO485" t="str">
        <f t="shared" ca="1" si="575"/>
        <v/>
      </c>
      <c r="GP485" t="str">
        <f t="shared" si="576"/>
        <v/>
      </c>
      <c r="GS485" t="str">
        <f t="shared" ca="1" si="577"/>
        <v/>
      </c>
      <c r="GY485" t="str">
        <f t="shared" ca="1" si="578"/>
        <v/>
      </c>
      <c r="GZ485" t="str">
        <f t="shared" si="579"/>
        <v/>
      </c>
      <c r="HF485" t="str">
        <f t="shared" ca="1" si="580"/>
        <v/>
      </c>
      <c r="HG485" s="31" t="str">
        <f t="shared" si="581"/>
        <v/>
      </c>
      <c r="HM485" t="str">
        <f t="shared" ca="1" si="582"/>
        <v/>
      </c>
      <c r="HN485" t="str">
        <f t="shared" si="583"/>
        <v/>
      </c>
      <c r="HT485" t="str">
        <f t="shared" ca="1" si="584"/>
        <v/>
      </c>
      <c r="HU485" t="str">
        <f t="shared" si="585"/>
        <v/>
      </c>
      <c r="IA485" s="37" t="str">
        <f t="shared" ca="1" si="586"/>
        <v/>
      </c>
      <c r="IB485" t="str">
        <f t="shared" si="587"/>
        <v/>
      </c>
      <c r="IH485" s="37" t="str">
        <f t="shared" ca="1" si="588"/>
        <v/>
      </c>
      <c r="II485" t="str">
        <f t="shared" si="589"/>
        <v/>
      </c>
      <c r="JT485" s="26" t="str">
        <f t="shared" si="590"/>
        <v/>
      </c>
      <c r="JV485" t="str">
        <f t="shared" si="591"/>
        <v/>
      </c>
      <c r="KK485" t="str">
        <f t="shared" si="592"/>
        <v/>
      </c>
      <c r="KM485" s="31" t="str">
        <f t="shared" si="593"/>
        <v/>
      </c>
      <c r="KP485" s="38" t="str">
        <f t="shared" si="594"/>
        <v/>
      </c>
      <c r="KX485" t="str">
        <f t="shared" si="595"/>
        <v/>
      </c>
      <c r="KY485" t="str">
        <f t="shared" si="596"/>
        <v/>
      </c>
      <c r="LB485" t="str">
        <f t="shared" si="597"/>
        <v/>
      </c>
      <c r="LD485" t="str">
        <f t="shared" si="598"/>
        <v/>
      </c>
      <c r="LE485" t="str">
        <f t="shared" si="599"/>
        <v/>
      </c>
      <c r="LO485" t="str">
        <f t="shared" si="600"/>
        <v/>
      </c>
    </row>
    <row r="486" spans="1:327" ht="16" x14ac:dyDescent="0.2">
      <c r="A486" t="e">
        <f t="shared" ca="1" si="528"/>
        <v>#N/A</v>
      </c>
      <c r="E486" s="27" t="str">
        <f t="shared" ca="1" si="529"/>
        <v>Mar</v>
      </c>
      <c r="F486" s="27" t="str">
        <f t="shared" ca="1" si="530"/>
        <v>Jan</v>
      </c>
      <c r="G486" s="28" t="str">
        <f t="shared" ca="1" si="531"/>
        <v/>
      </c>
      <c r="H486" t="str">
        <f t="shared" si="532"/>
        <v/>
      </c>
      <c r="I486" s="26">
        <f t="shared" ca="1" si="533"/>
        <v>93</v>
      </c>
      <c r="L486" s="31" t="str">
        <f t="shared" si="534"/>
        <v/>
      </c>
      <c r="O486" s="26">
        <f t="shared" ca="1" si="535"/>
        <v>47</v>
      </c>
      <c r="P486" s="26" t="str">
        <f t="shared" ca="1" si="536"/>
        <v>Yes</v>
      </c>
      <c r="Q486" s="26" t="str">
        <f t="shared" ca="1" si="536"/>
        <v>Yes</v>
      </c>
      <c r="R486" s="26" t="str">
        <f t="shared" ca="1" si="536"/>
        <v>Yes</v>
      </c>
      <c r="S486" s="26" t="str">
        <f t="shared" ca="1" si="537"/>
        <v>African</v>
      </c>
      <c r="T486" s="26" t="str">
        <f t="shared" ca="1" si="538"/>
        <v>No</v>
      </c>
      <c r="U486" s="26">
        <f t="shared" ca="1" si="539"/>
        <v>3844</v>
      </c>
      <c r="X486" s="26" t="str">
        <f t="shared" ca="1" si="540"/>
        <v>Yes</v>
      </c>
      <c r="Y486" s="26" t="str">
        <f t="shared" ca="1" si="540"/>
        <v>No</v>
      </c>
      <c r="Z486" s="26" t="str">
        <f t="shared" ca="1" si="540"/>
        <v>Yes</v>
      </c>
      <c r="AA486" s="26" t="str">
        <f t="shared" ca="1" si="526"/>
        <v>No</v>
      </c>
      <c r="AB486" s="26" t="str">
        <f t="shared" ca="1" si="526"/>
        <v>No</v>
      </c>
      <c r="AG486" s="26" t="str">
        <f t="shared" ca="1" si="541"/>
        <v>Yes</v>
      </c>
      <c r="AH486" s="26" t="str">
        <f t="shared" ca="1" si="541"/>
        <v>No</v>
      </c>
      <c r="AI486" s="26" t="str">
        <f t="shared" ca="1" si="541"/>
        <v>Yes</v>
      </c>
      <c r="AJ486" s="26" t="str">
        <f t="shared" ca="1" si="527"/>
        <v>No</v>
      </c>
      <c r="AK486" s="26" t="str">
        <f t="shared" ca="1" si="527"/>
        <v>Yes</v>
      </c>
      <c r="AL486" s="26" t="str">
        <f t="shared" ca="1" si="527"/>
        <v>No</v>
      </c>
      <c r="AM486" s="26">
        <f t="shared" ca="1" si="542"/>
        <v>5</v>
      </c>
      <c r="AN486" s="26">
        <f t="shared" ca="1" si="543"/>
        <v>3</v>
      </c>
      <c r="AT486" t="str">
        <f t="shared" ca="1" si="544"/>
        <v>Male</v>
      </c>
      <c r="AU486">
        <f t="shared" ca="1" si="545"/>
        <v>3862</v>
      </c>
      <c r="AV486">
        <f t="shared" ca="1" si="546"/>
        <v>3</v>
      </c>
      <c r="AW486">
        <f t="shared" ca="1" si="547"/>
        <v>31</v>
      </c>
      <c r="AX486">
        <f t="shared" ca="1" si="548"/>
        <v>6</v>
      </c>
      <c r="BB486" t="str">
        <f t="shared" ca="1" si="549"/>
        <v>INSTRUMENTAL</v>
      </c>
      <c r="BC486" t="str">
        <f t="shared" ca="1" si="550"/>
        <v>Yes</v>
      </c>
      <c r="BD486" t="str">
        <f t="shared" ca="1" si="550"/>
        <v>No</v>
      </c>
      <c r="BG486" t="str">
        <f t="shared" ca="1" si="551"/>
        <v>No</v>
      </c>
      <c r="BH486">
        <f t="shared" ca="1" si="552"/>
        <v>34</v>
      </c>
      <c r="BI486">
        <f t="shared" ca="1" si="553"/>
        <v>-17</v>
      </c>
      <c r="BJ486">
        <f t="shared" ca="1" si="554"/>
        <v>10</v>
      </c>
      <c r="BK486" t="str">
        <f t="shared" si="555"/>
        <v/>
      </c>
      <c r="BL486" s="26">
        <f t="shared" ca="1" si="556"/>
        <v>12</v>
      </c>
      <c r="BO486" s="26" t="str">
        <f t="shared" ca="1" si="557"/>
        <v>Yes</v>
      </c>
      <c r="CD486" s="26" t="str">
        <f t="shared" ca="1" si="558"/>
        <v>No</v>
      </c>
      <c r="CE486" s="26" t="str">
        <f t="shared" ca="1" si="559"/>
        <v>NA</v>
      </c>
      <c r="CI486" s="31" t="str">
        <f t="shared" si="560"/>
        <v/>
      </c>
      <c r="CJ486" s="26" t="str">
        <f t="shared" ca="1" si="561"/>
        <v>NA</v>
      </c>
      <c r="CK486" s="26" t="str">
        <f t="shared" ca="1" si="562"/>
        <v>Yes</v>
      </c>
      <c r="DN486" s="26" t="str">
        <f t="shared" ca="1" si="563"/>
        <v>No</v>
      </c>
      <c r="DV486" t="str">
        <f t="shared" si="564"/>
        <v/>
      </c>
      <c r="DZ486" t="str">
        <f t="shared" si="565"/>
        <v/>
      </c>
      <c r="EA486" t="str">
        <f t="shared" si="566"/>
        <v/>
      </c>
      <c r="EB486" t="str">
        <f t="shared" si="567"/>
        <v/>
      </c>
      <c r="EC486" t="str">
        <f t="shared" si="568"/>
        <v/>
      </c>
      <c r="ED486" t="str">
        <f t="shared" si="569"/>
        <v/>
      </c>
      <c r="EE486" s="34" t="str">
        <f t="shared" si="570"/>
        <v/>
      </c>
      <c r="ER486" s="32" t="str">
        <f t="shared" si="571"/>
        <v/>
      </c>
      <c r="FA486" s="31" t="str">
        <f t="shared" si="572"/>
        <v/>
      </c>
      <c r="FM486" s="31" t="str">
        <f t="shared" si="573"/>
        <v/>
      </c>
      <c r="FQ486" s="26" t="s">
        <v>350</v>
      </c>
      <c r="FR486" s="39" t="str">
        <f t="shared" ca="1" si="574"/>
        <v>GNB</v>
      </c>
      <c r="GO486" t="str">
        <f t="shared" ca="1" si="575"/>
        <v/>
      </c>
      <c r="GP486" t="str">
        <f t="shared" si="576"/>
        <v/>
      </c>
      <c r="GS486" t="str">
        <f t="shared" ca="1" si="577"/>
        <v/>
      </c>
      <c r="GY486" t="str">
        <f t="shared" ca="1" si="578"/>
        <v/>
      </c>
      <c r="GZ486" t="str">
        <f t="shared" si="579"/>
        <v/>
      </c>
      <c r="HF486" t="str">
        <f t="shared" ca="1" si="580"/>
        <v/>
      </c>
      <c r="HG486" s="31" t="str">
        <f t="shared" si="581"/>
        <v/>
      </c>
      <c r="HM486" t="str">
        <f t="shared" ca="1" si="582"/>
        <v/>
      </c>
      <c r="HN486" t="str">
        <f t="shared" si="583"/>
        <v/>
      </c>
      <c r="HT486" t="str">
        <f t="shared" ca="1" si="584"/>
        <v/>
      </c>
      <c r="HU486" t="str">
        <f t="shared" si="585"/>
        <v/>
      </c>
      <c r="IA486" s="37" t="str">
        <f t="shared" ca="1" si="586"/>
        <v/>
      </c>
      <c r="IB486" t="str">
        <f t="shared" si="587"/>
        <v/>
      </c>
      <c r="IH486" s="37" t="str">
        <f t="shared" ca="1" si="588"/>
        <v/>
      </c>
      <c r="II486" t="str">
        <f t="shared" si="589"/>
        <v/>
      </c>
      <c r="JT486" s="26" t="str">
        <f t="shared" si="590"/>
        <v/>
      </c>
      <c r="JV486" t="str">
        <f t="shared" si="591"/>
        <v/>
      </c>
      <c r="KK486" t="str">
        <f t="shared" si="592"/>
        <v/>
      </c>
      <c r="KM486" s="31" t="str">
        <f t="shared" si="593"/>
        <v/>
      </c>
      <c r="KP486" s="38" t="str">
        <f t="shared" si="594"/>
        <v/>
      </c>
      <c r="KX486" t="str">
        <f t="shared" si="595"/>
        <v/>
      </c>
      <c r="KY486" t="str">
        <f t="shared" si="596"/>
        <v/>
      </c>
      <c r="LB486" t="str">
        <f t="shared" si="597"/>
        <v/>
      </c>
      <c r="LD486" t="str">
        <f t="shared" si="598"/>
        <v/>
      </c>
      <c r="LE486" t="str">
        <f t="shared" si="599"/>
        <v/>
      </c>
      <c r="LO486" t="str">
        <f t="shared" si="600"/>
        <v/>
      </c>
    </row>
    <row r="487" spans="1:327" ht="16" x14ac:dyDescent="0.2">
      <c r="A487" t="e">
        <f t="shared" ca="1" si="528"/>
        <v>#N/A</v>
      </c>
      <c r="E487" s="27" t="str">
        <f t="shared" ca="1" si="529"/>
        <v>Sep</v>
      </c>
      <c r="F487" s="27" t="str">
        <f t="shared" ca="1" si="530"/>
        <v>Apr</v>
      </c>
      <c r="G487" s="28" t="str">
        <f t="shared" ca="1" si="531"/>
        <v/>
      </c>
      <c r="H487" t="str">
        <f t="shared" si="532"/>
        <v/>
      </c>
      <c r="I487" s="26">
        <f t="shared" ca="1" si="533"/>
        <v>6</v>
      </c>
      <c r="L487" s="31" t="str">
        <f t="shared" si="534"/>
        <v/>
      </c>
      <c r="O487" s="26">
        <f t="shared" ca="1" si="535"/>
        <v>34</v>
      </c>
      <c r="P487" s="26" t="str">
        <f t="shared" ca="1" si="536"/>
        <v>Yes</v>
      </c>
      <c r="Q487" s="26" t="str">
        <f t="shared" ca="1" si="536"/>
        <v>No</v>
      </c>
      <c r="R487" s="26" t="str">
        <f t="shared" ca="1" si="536"/>
        <v>No</v>
      </c>
      <c r="S487" s="26" t="str">
        <f t="shared" ca="1" si="537"/>
        <v>Asian</v>
      </c>
      <c r="T487" s="26" t="str">
        <f t="shared" ca="1" si="538"/>
        <v>Yes</v>
      </c>
      <c r="U487" s="26">
        <f t="shared" ca="1" si="539"/>
        <v>3947</v>
      </c>
      <c r="X487" s="26" t="str">
        <f t="shared" ca="1" si="540"/>
        <v>No</v>
      </c>
      <c r="Y487" s="26" t="str">
        <f t="shared" ca="1" si="540"/>
        <v>Yes</v>
      </c>
      <c r="Z487" s="26" t="str">
        <f t="shared" ca="1" si="540"/>
        <v>No</v>
      </c>
      <c r="AA487" s="26" t="str">
        <f t="shared" ca="1" si="526"/>
        <v>No</v>
      </c>
      <c r="AB487" s="26" t="str">
        <f t="shared" ca="1" si="526"/>
        <v>No</v>
      </c>
      <c r="AG487" s="26" t="str">
        <f t="shared" ca="1" si="541"/>
        <v>No</v>
      </c>
      <c r="AH487" s="26" t="str">
        <f t="shared" ca="1" si="541"/>
        <v>No</v>
      </c>
      <c r="AI487" s="26" t="str">
        <f t="shared" ca="1" si="541"/>
        <v>No</v>
      </c>
      <c r="AJ487" s="26" t="str">
        <f t="shared" ca="1" si="527"/>
        <v>No</v>
      </c>
      <c r="AK487" s="26" t="str">
        <f t="shared" ca="1" si="527"/>
        <v>Yes</v>
      </c>
      <c r="AL487" s="26" t="str">
        <f t="shared" ca="1" si="527"/>
        <v>Yes</v>
      </c>
      <c r="AM487" s="26">
        <f t="shared" ca="1" si="542"/>
        <v>9</v>
      </c>
      <c r="AN487" s="26">
        <f t="shared" ca="1" si="543"/>
        <v>2</v>
      </c>
      <c r="AT487" t="str">
        <f t="shared" ca="1" si="544"/>
        <v>Female</v>
      </c>
      <c r="AU487">
        <f t="shared" ca="1" si="545"/>
        <v>2717</v>
      </c>
      <c r="AV487">
        <f t="shared" ca="1" si="546"/>
        <v>1</v>
      </c>
      <c r="AW487">
        <f t="shared" ca="1" si="547"/>
        <v>27</v>
      </c>
      <c r="AX487">
        <f t="shared" ca="1" si="548"/>
        <v>1</v>
      </c>
      <c r="BB487" t="str">
        <f t="shared" ca="1" si="549"/>
        <v>Vaginal</v>
      </c>
      <c r="BC487" t="str">
        <f t="shared" ca="1" si="550"/>
        <v>Yes</v>
      </c>
      <c r="BD487" t="str">
        <f t="shared" ca="1" si="550"/>
        <v>Yes</v>
      </c>
      <c r="BG487" t="str">
        <f t="shared" ca="1" si="551"/>
        <v>Yes</v>
      </c>
      <c r="BH487">
        <f t="shared" ca="1" si="552"/>
        <v>35</v>
      </c>
      <c r="BI487">
        <f t="shared" ca="1" si="553"/>
        <v>-2</v>
      </c>
      <c r="BJ487">
        <f t="shared" ca="1" si="554"/>
        <v>5</v>
      </c>
      <c r="BK487" t="str">
        <f t="shared" si="555"/>
        <v/>
      </c>
      <c r="BL487" s="26">
        <f t="shared" ca="1" si="556"/>
        <v>7</v>
      </c>
      <c r="BO487" s="26" t="str">
        <f t="shared" ca="1" si="557"/>
        <v>No</v>
      </c>
      <c r="CD487" s="26" t="str">
        <f t="shared" ca="1" si="558"/>
        <v>No</v>
      </c>
      <c r="CE487" s="26" t="str">
        <f t="shared" ca="1" si="559"/>
        <v>NA</v>
      </c>
      <c r="CI487" s="31" t="str">
        <f t="shared" si="560"/>
        <v/>
      </c>
      <c r="CJ487" s="26" t="str">
        <f t="shared" ca="1" si="561"/>
        <v>NA</v>
      </c>
      <c r="CK487" s="26" t="str">
        <f t="shared" ca="1" si="562"/>
        <v>Yes</v>
      </c>
      <c r="DN487" s="26" t="str">
        <f t="shared" ca="1" si="563"/>
        <v>Yes</v>
      </c>
      <c r="DV487" t="str">
        <f t="shared" si="564"/>
        <v/>
      </c>
      <c r="DZ487" t="str">
        <f t="shared" si="565"/>
        <v/>
      </c>
      <c r="EA487" t="str">
        <f t="shared" si="566"/>
        <v/>
      </c>
      <c r="EB487" t="str">
        <f t="shared" si="567"/>
        <v/>
      </c>
      <c r="EC487" t="str">
        <f t="shared" si="568"/>
        <v/>
      </c>
      <c r="ED487" t="str">
        <f t="shared" si="569"/>
        <v/>
      </c>
      <c r="EE487" s="34" t="str">
        <f t="shared" si="570"/>
        <v/>
      </c>
      <c r="ER487" s="32" t="str">
        <f t="shared" si="571"/>
        <v/>
      </c>
      <c r="FA487" s="31" t="str">
        <f t="shared" si="572"/>
        <v/>
      </c>
      <c r="FM487" s="31" t="str">
        <f t="shared" si="573"/>
        <v/>
      </c>
      <c r="FQ487" s="26" t="s">
        <v>350</v>
      </c>
      <c r="FR487" s="39" t="str">
        <f t="shared" ca="1" si="574"/>
        <v>Other</v>
      </c>
      <c r="GO487" t="str">
        <f t="shared" ca="1" si="575"/>
        <v/>
      </c>
      <c r="GP487" t="str">
        <f t="shared" si="576"/>
        <v/>
      </c>
      <c r="GS487" t="str">
        <f t="shared" ca="1" si="577"/>
        <v/>
      </c>
      <c r="GY487" t="str">
        <f t="shared" ca="1" si="578"/>
        <v/>
      </c>
      <c r="GZ487" t="str">
        <f t="shared" si="579"/>
        <v/>
      </c>
      <c r="HF487" t="str">
        <f t="shared" ca="1" si="580"/>
        <v/>
      </c>
      <c r="HG487" s="31" t="str">
        <f t="shared" si="581"/>
        <v/>
      </c>
      <c r="HM487" t="str">
        <f t="shared" ca="1" si="582"/>
        <v/>
      </c>
      <c r="HN487" t="str">
        <f t="shared" si="583"/>
        <v/>
      </c>
      <c r="HT487" t="str">
        <f t="shared" ca="1" si="584"/>
        <v/>
      </c>
      <c r="HU487" t="str">
        <f t="shared" si="585"/>
        <v/>
      </c>
      <c r="IA487" s="37" t="str">
        <f t="shared" ca="1" si="586"/>
        <v/>
      </c>
      <c r="IB487" t="str">
        <f t="shared" si="587"/>
        <v/>
      </c>
      <c r="IH487" s="37" t="str">
        <f t="shared" ca="1" si="588"/>
        <v/>
      </c>
      <c r="II487" t="str">
        <f t="shared" si="589"/>
        <v/>
      </c>
      <c r="JT487" s="26" t="str">
        <f t="shared" si="590"/>
        <v/>
      </c>
      <c r="JV487" t="str">
        <f t="shared" si="591"/>
        <v/>
      </c>
      <c r="KK487" t="str">
        <f t="shared" si="592"/>
        <v/>
      </c>
      <c r="KM487" s="31" t="str">
        <f t="shared" si="593"/>
        <v/>
      </c>
      <c r="KP487" s="38" t="str">
        <f t="shared" si="594"/>
        <v/>
      </c>
      <c r="KX487" t="str">
        <f t="shared" si="595"/>
        <v/>
      </c>
      <c r="KY487" t="str">
        <f t="shared" si="596"/>
        <v/>
      </c>
      <c r="LB487" t="str">
        <f t="shared" si="597"/>
        <v/>
      </c>
      <c r="LD487" t="str">
        <f t="shared" si="598"/>
        <v/>
      </c>
      <c r="LE487" t="str">
        <f t="shared" si="599"/>
        <v/>
      </c>
      <c r="LO487" t="str">
        <f t="shared" si="600"/>
        <v/>
      </c>
    </row>
    <row r="488" spans="1:327" ht="16" x14ac:dyDescent="0.2">
      <c r="A488" t="e">
        <f t="shared" ca="1" si="528"/>
        <v>#N/A</v>
      </c>
      <c r="E488" s="27" t="str">
        <f t="shared" ca="1" si="529"/>
        <v>Sep</v>
      </c>
      <c r="F488" s="27" t="str">
        <f t="shared" ca="1" si="530"/>
        <v>Apr</v>
      </c>
      <c r="G488" s="28" t="str">
        <f t="shared" ca="1" si="531"/>
        <v/>
      </c>
      <c r="H488" t="str">
        <f t="shared" si="532"/>
        <v/>
      </c>
      <c r="I488" s="26">
        <f t="shared" ca="1" si="533"/>
        <v>60</v>
      </c>
      <c r="L488" s="31" t="str">
        <f t="shared" si="534"/>
        <v/>
      </c>
      <c r="O488" s="26">
        <f t="shared" ca="1" si="535"/>
        <v>39</v>
      </c>
      <c r="P488" s="26" t="str">
        <f t="shared" ca="1" si="536"/>
        <v>Yes</v>
      </c>
      <c r="Q488" s="26" t="str">
        <f t="shared" ca="1" si="536"/>
        <v>No</v>
      </c>
      <c r="R488" s="26" t="str">
        <f t="shared" ca="1" si="536"/>
        <v>Yes</v>
      </c>
      <c r="S488" s="26" t="str">
        <f t="shared" ca="1" si="537"/>
        <v>Asian</v>
      </c>
      <c r="T488" s="26" t="str">
        <f t="shared" ca="1" si="538"/>
        <v>Yes</v>
      </c>
      <c r="U488" s="26">
        <f t="shared" ca="1" si="539"/>
        <v>3562</v>
      </c>
      <c r="X488" s="26" t="str">
        <f t="shared" ca="1" si="540"/>
        <v>Yes</v>
      </c>
      <c r="Y488" s="26" t="str">
        <f t="shared" ca="1" si="540"/>
        <v>No</v>
      </c>
      <c r="Z488" s="26" t="str">
        <f t="shared" ca="1" si="540"/>
        <v>Yes</v>
      </c>
      <c r="AA488" s="26" t="str">
        <f t="shared" ca="1" si="526"/>
        <v>No</v>
      </c>
      <c r="AB488" s="26" t="str">
        <f t="shared" ca="1" si="526"/>
        <v>No</v>
      </c>
      <c r="AG488" s="26" t="str">
        <f t="shared" ca="1" si="541"/>
        <v>Yes</v>
      </c>
      <c r="AH488" s="26" t="str">
        <f t="shared" ca="1" si="541"/>
        <v>Yes</v>
      </c>
      <c r="AI488" s="26" t="str">
        <f t="shared" ca="1" si="541"/>
        <v>Yes</v>
      </c>
      <c r="AJ488" s="26" t="str">
        <f t="shared" ca="1" si="527"/>
        <v>Yes</v>
      </c>
      <c r="AK488" s="26" t="str">
        <f t="shared" ca="1" si="527"/>
        <v>Yes</v>
      </c>
      <c r="AL488" s="26" t="str">
        <f t="shared" ca="1" si="527"/>
        <v>No</v>
      </c>
      <c r="AM488" s="26">
        <f t="shared" ca="1" si="542"/>
        <v>7</v>
      </c>
      <c r="AN488" s="26">
        <f t="shared" ca="1" si="543"/>
        <v>2</v>
      </c>
      <c r="AT488" t="str">
        <f t="shared" ca="1" si="544"/>
        <v>Female</v>
      </c>
      <c r="AU488">
        <f t="shared" ca="1" si="545"/>
        <v>2618</v>
      </c>
      <c r="AV488">
        <f t="shared" ca="1" si="546"/>
        <v>0</v>
      </c>
      <c r="AW488">
        <f t="shared" ca="1" si="547"/>
        <v>24</v>
      </c>
      <c r="AX488">
        <f t="shared" ca="1" si="548"/>
        <v>2</v>
      </c>
      <c r="BB488" t="str">
        <f t="shared" ca="1" si="549"/>
        <v>INSTRUMENTAL</v>
      </c>
      <c r="BC488" t="str">
        <f t="shared" ca="1" si="550"/>
        <v>No</v>
      </c>
      <c r="BD488" t="str">
        <f t="shared" ca="1" si="550"/>
        <v>No</v>
      </c>
      <c r="BG488" t="str">
        <f t="shared" ca="1" si="551"/>
        <v>Yes</v>
      </c>
      <c r="BH488">
        <f t="shared" ca="1" si="552"/>
        <v>34</v>
      </c>
      <c r="BI488">
        <f t="shared" ca="1" si="553"/>
        <v>-4</v>
      </c>
      <c r="BJ488">
        <f t="shared" ca="1" si="554"/>
        <v>7</v>
      </c>
      <c r="BK488" t="str">
        <f t="shared" si="555"/>
        <v/>
      </c>
      <c r="BL488" s="26">
        <f t="shared" ca="1" si="556"/>
        <v>9</v>
      </c>
      <c r="BO488" s="26" t="str">
        <f t="shared" ca="1" si="557"/>
        <v>No</v>
      </c>
      <c r="CD488" s="26" t="str">
        <f t="shared" ca="1" si="558"/>
        <v>No</v>
      </c>
      <c r="CE488" s="26" t="str">
        <f t="shared" ca="1" si="559"/>
        <v>NA</v>
      </c>
      <c r="CI488" s="31" t="str">
        <f t="shared" si="560"/>
        <v/>
      </c>
      <c r="CJ488" s="26" t="str">
        <f t="shared" ca="1" si="561"/>
        <v>NA</v>
      </c>
      <c r="CK488" s="26" t="str">
        <f t="shared" ca="1" si="562"/>
        <v>Yes</v>
      </c>
      <c r="DN488" s="26" t="str">
        <f t="shared" ca="1" si="563"/>
        <v>No</v>
      </c>
      <c r="DV488" t="str">
        <f t="shared" si="564"/>
        <v/>
      </c>
      <c r="DZ488" t="str">
        <f t="shared" si="565"/>
        <v/>
      </c>
      <c r="EA488" t="str">
        <f t="shared" si="566"/>
        <v/>
      </c>
      <c r="EB488" t="str">
        <f t="shared" si="567"/>
        <v/>
      </c>
      <c r="EC488" t="str">
        <f t="shared" si="568"/>
        <v/>
      </c>
      <c r="ED488" t="str">
        <f t="shared" si="569"/>
        <v/>
      </c>
      <c r="EE488" s="34" t="str">
        <f t="shared" si="570"/>
        <v/>
      </c>
      <c r="ER488" s="32" t="str">
        <f t="shared" si="571"/>
        <v/>
      </c>
      <c r="FA488" s="31" t="str">
        <f t="shared" si="572"/>
        <v/>
      </c>
      <c r="FM488" s="31" t="str">
        <f t="shared" si="573"/>
        <v/>
      </c>
      <c r="FQ488" s="26" t="s">
        <v>350</v>
      </c>
      <c r="FR488" s="39" t="str">
        <f t="shared" ca="1" si="574"/>
        <v>GNB</v>
      </c>
      <c r="GO488" t="str">
        <f t="shared" ca="1" si="575"/>
        <v/>
      </c>
      <c r="GP488" t="str">
        <f t="shared" si="576"/>
        <v/>
      </c>
      <c r="GS488" t="str">
        <f t="shared" ca="1" si="577"/>
        <v/>
      </c>
      <c r="GY488" t="str">
        <f t="shared" ca="1" si="578"/>
        <v/>
      </c>
      <c r="GZ488" t="str">
        <f t="shared" si="579"/>
        <v/>
      </c>
      <c r="HF488" t="str">
        <f t="shared" ca="1" si="580"/>
        <v/>
      </c>
      <c r="HG488" s="31" t="str">
        <f t="shared" si="581"/>
        <v/>
      </c>
      <c r="HM488" t="str">
        <f t="shared" ca="1" si="582"/>
        <v/>
      </c>
      <c r="HN488" t="str">
        <f t="shared" si="583"/>
        <v/>
      </c>
      <c r="HT488" t="str">
        <f t="shared" ca="1" si="584"/>
        <v/>
      </c>
      <c r="HU488" t="str">
        <f t="shared" si="585"/>
        <v/>
      </c>
      <c r="IA488" s="37" t="str">
        <f t="shared" ca="1" si="586"/>
        <v/>
      </c>
      <c r="IB488" t="str">
        <f t="shared" si="587"/>
        <v/>
      </c>
      <c r="IH488" s="37" t="str">
        <f t="shared" ca="1" si="588"/>
        <v/>
      </c>
      <c r="II488" t="str">
        <f t="shared" si="589"/>
        <v/>
      </c>
      <c r="JT488" s="26" t="str">
        <f t="shared" si="590"/>
        <v/>
      </c>
      <c r="JV488" t="str">
        <f t="shared" si="591"/>
        <v/>
      </c>
      <c r="KK488" t="str">
        <f t="shared" si="592"/>
        <v/>
      </c>
      <c r="KM488" s="31" t="str">
        <f t="shared" si="593"/>
        <v/>
      </c>
      <c r="KP488" s="38" t="str">
        <f t="shared" si="594"/>
        <v/>
      </c>
      <c r="KX488" t="str">
        <f t="shared" si="595"/>
        <v/>
      </c>
      <c r="KY488" t="str">
        <f t="shared" si="596"/>
        <v/>
      </c>
      <c r="LB488" t="str">
        <f t="shared" si="597"/>
        <v/>
      </c>
      <c r="LD488" t="str">
        <f t="shared" si="598"/>
        <v/>
      </c>
      <c r="LE488" t="str">
        <f t="shared" si="599"/>
        <v/>
      </c>
      <c r="LO488" t="str">
        <f t="shared" si="600"/>
        <v/>
      </c>
    </row>
    <row r="489" spans="1:327" ht="16" x14ac:dyDescent="0.2">
      <c r="A489" t="e">
        <f t="shared" ca="1" si="528"/>
        <v>#N/A</v>
      </c>
      <c r="E489" s="27" t="str">
        <f t="shared" ca="1" si="529"/>
        <v>May</v>
      </c>
      <c r="F489" s="27" t="str">
        <f t="shared" ca="1" si="530"/>
        <v>Feb</v>
      </c>
      <c r="G489" s="28" t="str">
        <f t="shared" ca="1" si="531"/>
        <v/>
      </c>
      <c r="H489" t="str">
        <f t="shared" si="532"/>
        <v/>
      </c>
      <c r="I489" s="26">
        <f t="shared" ca="1" si="533"/>
        <v>40</v>
      </c>
      <c r="L489" s="31" t="str">
        <f t="shared" si="534"/>
        <v/>
      </c>
      <c r="O489" s="26">
        <f t="shared" ca="1" si="535"/>
        <v>25</v>
      </c>
      <c r="P489" s="26" t="str">
        <f t="shared" ca="1" si="536"/>
        <v>Yes</v>
      </c>
      <c r="Q489" s="26" t="str">
        <f t="shared" ca="1" si="536"/>
        <v>Yes</v>
      </c>
      <c r="R489" s="26" t="str">
        <f t="shared" ca="1" si="536"/>
        <v>Yes</v>
      </c>
      <c r="S489" s="26" t="str">
        <f t="shared" ca="1" si="537"/>
        <v>African</v>
      </c>
      <c r="T489" s="26" t="str">
        <f t="shared" ca="1" si="538"/>
        <v>No</v>
      </c>
      <c r="U489" s="26">
        <f t="shared" ca="1" si="539"/>
        <v>3763</v>
      </c>
      <c r="X489" s="26" t="str">
        <f t="shared" ca="1" si="540"/>
        <v>Yes</v>
      </c>
      <c r="Y489" s="26" t="str">
        <f t="shared" ca="1" si="540"/>
        <v>Yes</v>
      </c>
      <c r="Z489" s="26" t="str">
        <f t="shared" ca="1" si="540"/>
        <v>Yes</v>
      </c>
      <c r="AA489" s="26" t="str">
        <f t="shared" ca="1" si="526"/>
        <v>No</v>
      </c>
      <c r="AB489" s="26" t="str">
        <f t="shared" ca="1" si="526"/>
        <v>Yes</v>
      </c>
      <c r="AG489" s="26" t="str">
        <f t="shared" ca="1" si="541"/>
        <v>No</v>
      </c>
      <c r="AH489" s="26" t="str">
        <f t="shared" ca="1" si="541"/>
        <v>No</v>
      </c>
      <c r="AI489" s="26" t="str">
        <f t="shared" ca="1" si="541"/>
        <v>No</v>
      </c>
      <c r="AJ489" s="26" t="str">
        <f t="shared" ca="1" si="527"/>
        <v>Yes</v>
      </c>
      <c r="AK489" s="26" t="str">
        <f t="shared" ca="1" si="527"/>
        <v>Yes</v>
      </c>
      <c r="AL489" s="26" t="str">
        <f t="shared" ca="1" si="527"/>
        <v>Yes</v>
      </c>
      <c r="AM489" s="26">
        <f t="shared" ca="1" si="542"/>
        <v>7</v>
      </c>
      <c r="AN489" s="26">
        <f t="shared" ca="1" si="543"/>
        <v>1</v>
      </c>
      <c r="AT489" t="str">
        <f t="shared" ca="1" si="544"/>
        <v>Male</v>
      </c>
      <c r="AU489">
        <f t="shared" ca="1" si="545"/>
        <v>3352</v>
      </c>
      <c r="AV489">
        <f t="shared" ca="1" si="546"/>
        <v>-2</v>
      </c>
      <c r="AW489">
        <f t="shared" ca="1" si="547"/>
        <v>40</v>
      </c>
      <c r="AX489">
        <f t="shared" ca="1" si="548"/>
        <v>1</v>
      </c>
      <c r="BB489" t="str">
        <f t="shared" ca="1" si="549"/>
        <v>EMLUCS</v>
      </c>
      <c r="BC489" t="str">
        <f t="shared" ca="1" si="550"/>
        <v>Yes</v>
      </c>
      <c r="BD489" t="str">
        <f t="shared" ca="1" si="550"/>
        <v>No</v>
      </c>
      <c r="BG489" t="str">
        <f t="shared" ca="1" si="551"/>
        <v>Yes</v>
      </c>
      <c r="BH489">
        <f t="shared" ca="1" si="552"/>
        <v>35</v>
      </c>
      <c r="BI489">
        <f t="shared" ca="1" si="553"/>
        <v>-11</v>
      </c>
      <c r="BJ489">
        <f t="shared" ca="1" si="554"/>
        <v>10</v>
      </c>
      <c r="BK489" t="str">
        <f t="shared" si="555"/>
        <v/>
      </c>
      <c r="BL489" s="26">
        <f t="shared" ca="1" si="556"/>
        <v>12</v>
      </c>
      <c r="BO489" s="26" t="str">
        <f t="shared" ca="1" si="557"/>
        <v>Yes</v>
      </c>
      <c r="CD489" s="26" t="str">
        <f t="shared" ca="1" si="558"/>
        <v>Yes</v>
      </c>
      <c r="CE489" s="26" t="str">
        <f t="shared" ca="1" si="559"/>
        <v>MIST</v>
      </c>
      <c r="CI489" s="31" t="str">
        <f t="shared" si="560"/>
        <v/>
      </c>
      <c r="CJ489" s="26" t="str">
        <f t="shared" ca="1" si="561"/>
        <v>NICU</v>
      </c>
      <c r="CK489" s="26" t="str">
        <f t="shared" ca="1" si="562"/>
        <v>NA</v>
      </c>
      <c r="DN489" s="26" t="str">
        <f t="shared" ca="1" si="563"/>
        <v>No</v>
      </c>
      <c r="DV489" t="str">
        <f t="shared" si="564"/>
        <v/>
      </c>
      <c r="DZ489" t="str">
        <f t="shared" si="565"/>
        <v/>
      </c>
      <c r="EA489" t="str">
        <f t="shared" si="566"/>
        <v/>
      </c>
      <c r="EB489" t="str">
        <f t="shared" si="567"/>
        <v/>
      </c>
      <c r="EC489" t="str">
        <f t="shared" si="568"/>
        <v/>
      </c>
      <c r="ED489" t="str">
        <f t="shared" si="569"/>
        <v/>
      </c>
      <c r="EE489" s="34" t="str">
        <f t="shared" si="570"/>
        <v/>
      </c>
      <c r="ER489" s="32" t="str">
        <f t="shared" si="571"/>
        <v/>
      </c>
      <c r="FA489" s="31" t="str">
        <f t="shared" si="572"/>
        <v/>
      </c>
      <c r="FM489" s="31" t="str">
        <f t="shared" si="573"/>
        <v/>
      </c>
      <c r="FQ489" s="26" t="s">
        <v>349</v>
      </c>
      <c r="FR489" s="39" t="str">
        <f t="shared" ca="1" si="574"/>
        <v>NA</v>
      </c>
      <c r="GO489" t="str">
        <f t="shared" ca="1" si="575"/>
        <v/>
      </c>
      <c r="GP489" t="str">
        <f t="shared" si="576"/>
        <v/>
      </c>
      <c r="GS489" t="str">
        <f t="shared" ca="1" si="577"/>
        <v/>
      </c>
      <c r="GY489" t="str">
        <f t="shared" ca="1" si="578"/>
        <v/>
      </c>
      <c r="GZ489" t="str">
        <f t="shared" si="579"/>
        <v/>
      </c>
      <c r="HF489" t="str">
        <f t="shared" ca="1" si="580"/>
        <v/>
      </c>
      <c r="HG489" s="31" t="str">
        <f t="shared" si="581"/>
        <v/>
      </c>
      <c r="HM489" t="str">
        <f t="shared" ca="1" si="582"/>
        <v/>
      </c>
      <c r="HN489" t="str">
        <f t="shared" si="583"/>
        <v/>
      </c>
      <c r="HT489" t="str">
        <f t="shared" ca="1" si="584"/>
        <v/>
      </c>
      <c r="HU489" t="str">
        <f t="shared" si="585"/>
        <v/>
      </c>
      <c r="IA489" s="37" t="str">
        <f t="shared" ca="1" si="586"/>
        <v/>
      </c>
      <c r="IB489" t="str">
        <f t="shared" si="587"/>
        <v/>
      </c>
      <c r="IH489" s="37" t="str">
        <f t="shared" ca="1" si="588"/>
        <v/>
      </c>
      <c r="II489" t="str">
        <f t="shared" si="589"/>
        <v/>
      </c>
      <c r="JT489" s="26" t="str">
        <f t="shared" si="590"/>
        <v/>
      </c>
      <c r="JV489" t="str">
        <f t="shared" si="591"/>
        <v/>
      </c>
      <c r="KK489" t="str">
        <f t="shared" si="592"/>
        <v/>
      </c>
      <c r="KM489" s="31" t="str">
        <f t="shared" si="593"/>
        <v/>
      </c>
      <c r="KP489" s="38" t="str">
        <f t="shared" si="594"/>
        <v/>
      </c>
      <c r="KX489" t="str">
        <f t="shared" si="595"/>
        <v/>
      </c>
      <c r="KY489" t="str">
        <f t="shared" si="596"/>
        <v/>
      </c>
      <c r="LB489" t="str">
        <f t="shared" si="597"/>
        <v/>
      </c>
      <c r="LD489" t="str">
        <f t="shared" si="598"/>
        <v/>
      </c>
      <c r="LE489" t="str">
        <f t="shared" si="599"/>
        <v/>
      </c>
      <c r="LO489" t="str">
        <f t="shared" si="600"/>
        <v/>
      </c>
    </row>
    <row r="490" spans="1:327" ht="16" x14ac:dyDescent="0.2">
      <c r="A490" t="e">
        <f t="shared" ca="1" si="528"/>
        <v>#N/A</v>
      </c>
      <c r="E490" s="27" t="str">
        <f t="shared" ca="1" si="529"/>
        <v>Jan</v>
      </c>
      <c r="F490" s="27" t="str">
        <f t="shared" ca="1" si="530"/>
        <v>Mar</v>
      </c>
      <c r="G490" s="28" t="str">
        <f t="shared" ca="1" si="531"/>
        <v/>
      </c>
      <c r="H490" t="str">
        <f t="shared" si="532"/>
        <v/>
      </c>
      <c r="I490" s="26">
        <f t="shared" ca="1" si="533"/>
        <v>73</v>
      </c>
      <c r="L490" s="31" t="str">
        <f t="shared" si="534"/>
        <v/>
      </c>
      <c r="O490" s="26">
        <f t="shared" ca="1" si="535"/>
        <v>39</v>
      </c>
      <c r="P490" s="26" t="str">
        <f t="shared" ca="1" si="536"/>
        <v>No</v>
      </c>
      <c r="Q490" s="26" t="str">
        <f t="shared" ca="1" si="536"/>
        <v>No</v>
      </c>
      <c r="R490" s="26" t="str">
        <f t="shared" ca="1" si="536"/>
        <v>Yes</v>
      </c>
      <c r="S490" s="26" t="str">
        <f t="shared" ca="1" si="537"/>
        <v>Eskimo</v>
      </c>
      <c r="T490" s="26" t="str">
        <f t="shared" ca="1" si="538"/>
        <v>Yes</v>
      </c>
      <c r="U490" s="26">
        <f t="shared" ca="1" si="539"/>
        <v>3088</v>
      </c>
      <c r="X490" s="26" t="str">
        <f t="shared" ca="1" si="540"/>
        <v>Yes</v>
      </c>
      <c r="Y490" s="26" t="str">
        <f t="shared" ca="1" si="540"/>
        <v>Yes</v>
      </c>
      <c r="Z490" s="26" t="str">
        <f t="shared" ca="1" si="540"/>
        <v>Yes</v>
      </c>
      <c r="AA490" s="26" t="str">
        <f t="shared" ca="1" si="526"/>
        <v>Yes</v>
      </c>
      <c r="AB490" s="26" t="str">
        <f t="shared" ca="1" si="526"/>
        <v>Yes</v>
      </c>
      <c r="AG490" s="26" t="str">
        <f t="shared" ca="1" si="541"/>
        <v>No</v>
      </c>
      <c r="AH490" s="26" t="str">
        <f t="shared" ca="1" si="541"/>
        <v>No</v>
      </c>
      <c r="AI490" s="26" t="str">
        <f t="shared" ca="1" si="541"/>
        <v>Yes</v>
      </c>
      <c r="AJ490" s="26" t="str">
        <f t="shared" ca="1" si="527"/>
        <v>Yes</v>
      </c>
      <c r="AK490" s="26" t="str">
        <f t="shared" ca="1" si="527"/>
        <v>No</v>
      </c>
      <c r="AL490" s="26" t="str">
        <f t="shared" ca="1" si="527"/>
        <v>Yes</v>
      </c>
      <c r="AM490" s="26">
        <f t="shared" ca="1" si="542"/>
        <v>9</v>
      </c>
      <c r="AN490" s="26">
        <f t="shared" ca="1" si="543"/>
        <v>3</v>
      </c>
      <c r="AT490" t="str">
        <f t="shared" ca="1" si="544"/>
        <v>Male</v>
      </c>
      <c r="AU490">
        <f t="shared" ca="1" si="545"/>
        <v>3474</v>
      </c>
      <c r="AV490">
        <f t="shared" ca="1" si="546"/>
        <v>3</v>
      </c>
      <c r="AW490">
        <f t="shared" ca="1" si="547"/>
        <v>36</v>
      </c>
      <c r="AX490">
        <f t="shared" ca="1" si="548"/>
        <v>5</v>
      </c>
      <c r="BB490" t="str">
        <f t="shared" ca="1" si="549"/>
        <v>INSTRUMENTAL</v>
      </c>
      <c r="BC490" t="str">
        <f t="shared" ca="1" si="550"/>
        <v>Yes</v>
      </c>
      <c r="BD490" t="str">
        <f t="shared" ca="1" si="550"/>
        <v>No</v>
      </c>
      <c r="BG490" t="str">
        <f t="shared" ca="1" si="551"/>
        <v>No</v>
      </c>
      <c r="BH490">
        <f t="shared" ca="1" si="552"/>
        <v>34</v>
      </c>
      <c r="BI490">
        <f t="shared" ca="1" si="553"/>
        <v>-11</v>
      </c>
      <c r="BJ490">
        <f t="shared" ca="1" si="554"/>
        <v>12</v>
      </c>
      <c r="BK490" t="str">
        <f t="shared" si="555"/>
        <v/>
      </c>
      <c r="BL490" s="26">
        <f t="shared" ca="1" si="556"/>
        <v>14</v>
      </c>
      <c r="BO490" s="26" t="str">
        <f t="shared" ca="1" si="557"/>
        <v>Yes</v>
      </c>
      <c r="CD490" s="26" t="str">
        <f t="shared" ca="1" si="558"/>
        <v>Yes</v>
      </c>
      <c r="CE490" s="26" t="str">
        <f t="shared" ca="1" si="559"/>
        <v>ETT</v>
      </c>
      <c r="CI490" s="31" t="str">
        <f t="shared" si="560"/>
        <v/>
      </c>
      <c r="CJ490" s="26" t="str">
        <f t="shared" ca="1" si="561"/>
        <v>BS</v>
      </c>
      <c r="CK490" s="26" t="str">
        <f t="shared" ca="1" si="562"/>
        <v>NA</v>
      </c>
      <c r="DN490" s="26" t="str">
        <f t="shared" ca="1" si="563"/>
        <v>Yes</v>
      </c>
      <c r="DV490" t="str">
        <f t="shared" si="564"/>
        <v/>
      </c>
      <c r="DZ490" t="str">
        <f t="shared" si="565"/>
        <v/>
      </c>
      <c r="EA490" t="str">
        <f t="shared" si="566"/>
        <v/>
      </c>
      <c r="EB490" t="str">
        <f t="shared" si="567"/>
        <v/>
      </c>
      <c r="EC490" t="str">
        <f t="shared" si="568"/>
        <v/>
      </c>
      <c r="ED490" t="str">
        <f t="shared" si="569"/>
        <v/>
      </c>
      <c r="EE490" s="34" t="str">
        <f t="shared" si="570"/>
        <v/>
      </c>
      <c r="ER490" s="32" t="str">
        <f t="shared" si="571"/>
        <v/>
      </c>
      <c r="FA490" s="31" t="str">
        <f t="shared" si="572"/>
        <v/>
      </c>
      <c r="FM490" s="31" t="str">
        <f t="shared" si="573"/>
        <v/>
      </c>
      <c r="FQ490" s="26" t="s">
        <v>349</v>
      </c>
      <c r="FR490" s="39" t="str">
        <f t="shared" ca="1" si="574"/>
        <v>NA</v>
      </c>
      <c r="GO490" t="str">
        <f t="shared" ca="1" si="575"/>
        <v/>
      </c>
      <c r="GP490" t="str">
        <f t="shared" si="576"/>
        <v/>
      </c>
      <c r="GS490" t="str">
        <f t="shared" ca="1" si="577"/>
        <v/>
      </c>
      <c r="GY490" t="str">
        <f t="shared" ca="1" si="578"/>
        <v/>
      </c>
      <c r="GZ490" t="str">
        <f t="shared" si="579"/>
        <v/>
      </c>
      <c r="HF490" t="str">
        <f t="shared" ca="1" si="580"/>
        <v/>
      </c>
      <c r="HG490" s="31" t="str">
        <f t="shared" si="581"/>
        <v/>
      </c>
      <c r="HM490" t="str">
        <f t="shared" ca="1" si="582"/>
        <v/>
      </c>
      <c r="HN490" t="str">
        <f t="shared" si="583"/>
        <v/>
      </c>
      <c r="HT490" t="str">
        <f t="shared" ca="1" si="584"/>
        <v/>
      </c>
      <c r="HU490" t="str">
        <f t="shared" si="585"/>
        <v/>
      </c>
      <c r="IA490" s="37" t="str">
        <f t="shared" ca="1" si="586"/>
        <v/>
      </c>
      <c r="IB490" t="str">
        <f t="shared" si="587"/>
        <v/>
      </c>
      <c r="IH490" s="37" t="str">
        <f t="shared" ca="1" si="588"/>
        <v/>
      </c>
      <c r="II490" t="str">
        <f t="shared" si="589"/>
        <v/>
      </c>
      <c r="JT490" s="26" t="str">
        <f t="shared" si="590"/>
        <v/>
      </c>
      <c r="JV490" t="str">
        <f t="shared" si="591"/>
        <v/>
      </c>
      <c r="KK490" t="str">
        <f t="shared" si="592"/>
        <v/>
      </c>
      <c r="KM490" s="31" t="str">
        <f t="shared" si="593"/>
        <v/>
      </c>
      <c r="KP490" s="38" t="str">
        <f t="shared" si="594"/>
        <v/>
      </c>
      <c r="KX490" t="str">
        <f t="shared" si="595"/>
        <v/>
      </c>
      <c r="KY490" t="str">
        <f t="shared" si="596"/>
        <v/>
      </c>
      <c r="LB490" t="str">
        <f t="shared" si="597"/>
        <v/>
      </c>
      <c r="LD490" t="str">
        <f t="shared" si="598"/>
        <v/>
      </c>
      <c r="LE490" t="str">
        <f t="shared" si="599"/>
        <v/>
      </c>
      <c r="LO490" t="str">
        <f t="shared" si="600"/>
        <v/>
      </c>
    </row>
    <row r="491" spans="1:327" ht="16" x14ac:dyDescent="0.2">
      <c r="A491" t="e">
        <f t="shared" ca="1" si="528"/>
        <v>#N/A</v>
      </c>
      <c r="E491" s="27" t="str">
        <f t="shared" ca="1" si="529"/>
        <v>Oct</v>
      </c>
      <c r="F491" s="27" t="str">
        <f t="shared" ca="1" si="530"/>
        <v>Jul</v>
      </c>
      <c r="G491" s="28" t="str">
        <f t="shared" ca="1" si="531"/>
        <v/>
      </c>
      <c r="H491" t="str">
        <f t="shared" si="532"/>
        <v/>
      </c>
      <c r="I491" s="26">
        <f t="shared" ca="1" si="533"/>
        <v>68</v>
      </c>
      <c r="L491" s="31" t="str">
        <f t="shared" si="534"/>
        <v/>
      </c>
      <c r="O491" s="26">
        <f t="shared" ca="1" si="535"/>
        <v>17</v>
      </c>
      <c r="P491" s="26" t="str">
        <f t="shared" ca="1" si="536"/>
        <v>No</v>
      </c>
      <c r="Q491" s="26" t="str">
        <f t="shared" ca="1" si="536"/>
        <v>Yes</v>
      </c>
      <c r="R491" s="26" t="str">
        <f t="shared" ca="1" si="536"/>
        <v>Yes</v>
      </c>
      <c r="S491" s="26" t="str">
        <f t="shared" ca="1" si="537"/>
        <v>Eskimo</v>
      </c>
      <c r="T491" s="26" t="str">
        <f t="shared" ca="1" si="538"/>
        <v>No</v>
      </c>
      <c r="U491" s="26">
        <f t="shared" ca="1" si="539"/>
        <v>3097</v>
      </c>
      <c r="X491" s="26" t="str">
        <f t="shared" ca="1" si="540"/>
        <v>Yes</v>
      </c>
      <c r="Y491" s="26" t="str">
        <f t="shared" ca="1" si="540"/>
        <v>Yes</v>
      </c>
      <c r="Z491" s="26" t="str">
        <f t="shared" ca="1" si="540"/>
        <v>No</v>
      </c>
      <c r="AA491" s="26" t="str">
        <f t="shared" ca="1" si="526"/>
        <v>Yes</v>
      </c>
      <c r="AB491" s="26" t="str">
        <f t="shared" ca="1" si="526"/>
        <v>Yes</v>
      </c>
      <c r="AG491" s="26" t="str">
        <f t="shared" ca="1" si="541"/>
        <v>No</v>
      </c>
      <c r="AH491" s="26" t="str">
        <f t="shared" ca="1" si="541"/>
        <v>No</v>
      </c>
      <c r="AI491" s="26" t="str">
        <f t="shared" ca="1" si="541"/>
        <v>Yes</v>
      </c>
      <c r="AJ491" s="26" t="str">
        <f t="shared" ca="1" si="527"/>
        <v>Yes</v>
      </c>
      <c r="AK491" s="26" t="str">
        <f t="shared" ca="1" si="527"/>
        <v>No</v>
      </c>
      <c r="AL491" s="26" t="str">
        <f t="shared" ca="1" si="527"/>
        <v>Yes</v>
      </c>
      <c r="AM491" s="26">
        <f t="shared" ca="1" si="542"/>
        <v>1</v>
      </c>
      <c r="AN491" s="26">
        <f t="shared" ca="1" si="543"/>
        <v>1</v>
      </c>
      <c r="AT491" t="str">
        <f t="shared" ca="1" si="544"/>
        <v>Female</v>
      </c>
      <c r="AU491">
        <f t="shared" ca="1" si="545"/>
        <v>1593</v>
      </c>
      <c r="AV491">
        <f t="shared" ca="1" si="546"/>
        <v>1</v>
      </c>
      <c r="AW491">
        <f t="shared" ca="1" si="547"/>
        <v>37</v>
      </c>
      <c r="AX491">
        <f t="shared" ca="1" si="548"/>
        <v>2</v>
      </c>
      <c r="BB491" t="str">
        <f t="shared" ca="1" si="549"/>
        <v>Vaginal</v>
      </c>
      <c r="BC491" t="str">
        <f t="shared" ca="1" si="550"/>
        <v>No</v>
      </c>
      <c r="BD491" t="str">
        <f t="shared" ca="1" si="550"/>
        <v>Yes</v>
      </c>
      <c r="BG491" t="str">
        <f t="shared" ca="1" si="551"/>
        <v>Yes</v>
      </c>
      <c r="BH491">
        <f t="shared" ca="1" si="552"/>
        <v>35</v>
      </c>
      <c r="BI491">
        <f t="shared" ca="1" si="553"/>
        <v>-16</v>
      </c>
      <c r="BJ491">
        <f t="shared" ca="1" si="554"/>
        <v>2</v>
      </c>
      <c r="BK491" t="str">
        <f t="shared" si="555"/>
        <v/>
      </c>
      <c r="BL491" s="26" t="str">
        <f t="shared" ca="1" si="556"/>
        <v>NA</v>
      </c>
      <c r="BO491" s="26" t="str">
        <f t="shared" ca="1" si="557"/>
        <v>Yes</v>
      </c>
      <c r="CD491" s="26" t="str">
        <f t="shared" ca="1" si="558"/>
        <v>No</v>
      </c>
      <c r="CE491" s="26" t="str">
        <f t="shared" ca="1" si="559"/>
        <v>NA</v>
      </c>
      <c r="CI491" s="31" t="str">
        <f t="shared" si="560"/>
        <v/>
      </c>
      <c r="CJ491" s="26" t="str">
        <f t="shared" ca="1" si="561"/>
        <v>NA</v>
      </c>
      <c r="CK491" s="26" t="str">
        <f t="shared" ca="1" si="562"/>
        <v>NA</v>
      </c>
      <c r="DN491" s="26" t="str">
        <f t="shared" ca="1" si="563"/>
        <v>No</v>
      </c>
      <c r="DV491" t="str">
        <f t="shared" si="564"/>
        <v/>
      </c>
      <c r="DZ491" t="str">
        <f t="shared" si="565"/>
        <v/>
      </c>
      <c r="EA491" t="str">
        <f t="shared" si="566"/>
        <v/>
      </c>
      <c r="EB491" t="str">
        <f t="shared" si="567"/>
        <v/>
      </c>
      <c r="EC491" t="str">
        <f t="shared" si="568"/>
        <v/>
      </c>
      <c r="ED491" t="str">
        <f t="shared" si="569"/>
        <v/>
      </c>
      <c r="EE491" s="34" t="str">
        <f t="shared" si="570"/>
        <v/>
      </c>
      <c r="ER491" s="32" t="str">
        <f t="shared" si="571"/>
        <v/>
      </c>
      <c r="FA491" s="31" t="str">
        <f t="shared" si="572"/>
        <v/>
      </c>
      <c r="FM491" s="31" t="str">
        <f t="shared" si="573"/>
        <v/>
      </c>
      <c r="FQ491" s="26" t="s">
        <v>350</v>
      </c>
      <c r="FR491" s="39" t="str">
        <f t="shared" ca="1" si="574"/>
        <v>GNB</v>
      </c>
      <c r="GO491" t="str">
        <f t="shared" ca="1" si="575"/>
        <v/>
      </c>
      <c r="GP491" t="str">
        <f t="shared" si="576"/>
        <v/>
      </c>
      <c r="GS491" t="str">
        <f t="shared" ca="1" si="577"/>
        <v/>
      </c>
      <c r="GY491" t="str">
        <f t="shared" ca="1" si="578"/>
        <v/>
      </c>
      <c r="GZ491" t="str">
        <f t="shared" si="579"/>
        <v/>
      </c>
      <c r="HF491" t="str">
        <f t="shared" ca="1" si="580"/>
        <v/>
      </c>
      <c r="HG491" s="31" t="str">
        <f t="shared" si="581"/>
        <v/>
      </c>
      <c r="HM491" t="str">
        <f t="shared" ca="1" si="582"/>
        <v/>
      </c>
      <c r="HN491" t="str">
        <f t="shared" si="583"/>
        <v/>
      </c>
      <c r="HT491" t="str">
        <f t="shared" ca="1" si="584"/>
        <v/>
      </c>
      <c r="HU491" t="str">
        <f t="shared" si="585"/>
        <v/>
      </c>
      <c r="IA491" s="37" t="str">
        <f t="shared" ca="1" si="586"/>
        <v/>
      </c>
      <c r="IB491" t="str">
        <f t="shared" si="587"/>
        <v/>
      </c>
      <c r="IH491" s="37" t="str">
        <f t="shared" ca="1" si="588"/>
        <v/>
      </c>
      <c r="II491" t="str">
        <f t="shared" si="589"/>
        <v/>
      </c>
      <c r="JT491" s="26" t="str">
        <f t="shared" si="590"/>
        <v/>
      </c>
      <c r="JV491" t="str">
        <f t="shared" si="591"/>
        <v/>
      </c>
      <c r="KK491" t="str">
        <f t="shared" si="592"/>
        <v/>
      </c>
      <c r="KM491" s="31" t="str">
        <f t="shared" si="593"/>
        <v/>
      </c>
      <c r="KP491" s="38" t="str">
        <f t="shared" si="594"/>
        <v/>
      </c>
      <c r="KX491" t="str">
        <f t="shared" si="595"/>
        <v/>
      </c>
      <c r="KY491" t="str">
        <f t="shared" si="596"/>
        <v/>
      </c>
      <c r="LB491" t="str">
        <f t="shared" si="597"/>
        <v/>
      </c>
      <c r="LD491" t="str">
        <f t="shared" si="598"/>
        <v/>
      </c>
      <c r="LE491" t="str">
        <f t="shared" si="599"/>
        <v/>
      </c>
      <c r="LO491" t="str">
        <f t="shared" si="600"/>
        <v/>
      </c>
    </row>
    <row r="492" spans="1:327" ht="16" x14ac:dyDescent="0.2">
      <c r="A492" t="e">
        <f t="shared" ca="1" si="528"/>
        <v>#N/A</v>
      </c>
      <c r="E492" s="27" t="str">
        <f t="shared" ca="1" si="529"/>
        <v>Jul</v>
      </c>
      <c r="F492" s="27" t="str">
        <f t="shared" ca="1" si="530"/>
        <v>May</v>
      </c>
      <c r="G492" s="28" t="str">
        <f t="shared" ca="1" si="531"/>
        <v/>
      </c>
      <c r="H492" t="str">
        <f t="shared" si="532"/>
        <v/>
      </c>
      <c r="I492" s="26">
        <f t="shared" ca="1" si="533"/>
        <v>21</v>
      </c>
      <c r="L492" s="31" t="str">
        <f t="shared" si="534"/>
        <v/>
      </c>
      <c r="O492" s="26">
        <f t="shared" ca="1" si="535"/>
        <v>24</v>
      </c>
      <c r="P492" s="26" t="str">
        <f t="shared" ca="1" si="536"/>
        <v>Yes</v>
      </c>
      <c r="Q492" s="26" t="str">
        <f t="shared" ca="1" si="536"/>
        <v>No</v>
      </c>
      <c r="R492" s="26" t="str">
        <f t="shared" ca="1" si="536"/>
        <v>Yes</v>
      </c>
      <c r="S492" s="26" t="str">
        <f t="shared" ca="1" si="537"/>
        <v>Hispanic</v>
      </c>
      <c r="T492" s="26" t="str">
        <f t="shared" ca="1" si="538"/>
        <v>No</v>
      </c>
      <c r="U492" s="26">
        <f t="shared" ca="1" si="539"/>
        <v>3762</v>
      </c>
      <c r="X492" s="26" t="str">
        <f t="shared" ca="1" si="540"/>
        <v>Yes</v>
      </c>
      <c r="Y492" s="26" t="str">
        <f t="shared" ca="1" si="540"/>
        <v>Yes</v>
      </c>
      <c r="Z492" s="26" t="str">
        <f t="shared" ca="1" si="540"/>
        <v>Yes</v>
      </c>
      <c r="AA492" s="26" t="str">
        <f t="shared" ca="1" si="526"/>
        <v>Yes</v>
      </c>
      <c r="AB492" s="26" t="str">
        <f t="shared" ca="1" si="526"/>
        <v>Yes</v>
      </c>
      <c r="AG492" s="26" t="str">
        <f t="shared" ca="1" si="541"/>
        <v>No</v>
      </c>
      <c r="AH492" s="26" t="str">
        <f t="shared" ca="1" si="541"/>
        <v>Yes</v>
      </c>
      <c r="AI492" s="26" t="str">
        <f t="shared" ca="1" si="541"/>
        <v>Yes</v>
      </c>
      <c r="AJ492" s="26" t="str">
        <f t="shared" ca="1" si="527"/>
        <v>No</v>
      </c>
      <c r="AK492" s="26" t="str">
        <f t="shared" ca="1" si="527"/>
        <v>No</v>
      </c>
      <c r="AL492" s="26" t="str">
        <f t="shared" ca="1" si="527"/>
        <v>Yes</v>
      </c>
      <c r="AM492" s="26">
        <f t="shared" ca="1" si="542"/>
        <v>9</v>
      </c>
      <c r="AN492" s="26">
        <f t="shared" ca="1" si="543"/>
        <v>2</v>
      </c>
      <c r="AT492" t="str">
        <f t="shared" ca="1" si="544"/>
        <v>Male</v>
      </c>
      <c r="AU492">
        <f t="shared" ca="1" si="545"/>
        <v>1423</v>
      </c>
      <c r="AV492">
        <f t="shared" ca="1" si="546"/>
        <v>-3</v>
      </c>
      <c r="AW492">
        <f t="shared" ca="1" si="547"/>
        <v>27</v>
      </c>
      <c r="AX492">
        <f t="shared" ca="1" si="548"/>
        <v>6</v>
      </c>
      <c r="BB492" t="str">
        <f t="shared" ca="1" si="549"/>
        <v>Vaginal</v>
      </c>
      <c r="BC492" t="str">
        <f t="shared" ca="1" si="550"/>
        <v>Yes</v>
      </c>
      <c r="BD492" t="str">
        <f t="shared" ca="1" si="550"/>
        <v>Yes</v>
      </c>
      <c r="BG492" t="str">
        <f t="shared" ca="1" si="551"/>
        <v>Yes</v>
      </c>
      <c r="BH492">
        <f t="shared" ca="1" si="552"/>
        <v>37</v>
      </c>
      <c r="BI492">
        <f t="shared" ca="1" si="553"/>
        <v>-11</v>
      </c>
      <c r="BJ492">
        <f t="shared" ca="1" si="554"/>
        <v>20</v>
      </c>
      <c r="BK492" t="str">
        <f t="shared" si="555"/>
        <v/>
      </c>
      <c r="BL492" s="26">
        <f t="shared" ca="1" si="556"/>
        <v>22</v>
      </c>
      <c r="BO492" s="26" t="str">
        <f t="shared" ca="1" si="557"/>
        <v>Yes</v>
      </c>
      <c r="CD492" s="26" t="str">
        <f t="shared" ca="1" si="558"/>
        <v>Yes</v>
      </c>
      <c r="CE492" s="26" t="str">
        <f t="shared" ca="1" si="559"/>
        <v>LMA</v>
      </c>
      <c r="CI492" s="31" t="str">
        <f t="shared" si="560"/>
        <v/>
      </c>
      <c r="CJ492" s="26" t="str">
        <f t="shared" ca="1" si="561"/>
        <v>OT</v>
      </c>
      <c r="CK492" s="26" t="str">
        <f t="shared" ca="1" si="562"/>
        <v>No</v>
      </c>
      <c r="DN492" s="26" t="str">
        <f t="shared" ca="1" si="563"/>
        <v>No</v>
      </c>
      <c r="DV492" t="str">
        <f t="shared" si="564"/>
        <v/>
      </c>
      <c r="DZ492" t="str">
        <f t="shared" si="565"/>
        <v/>
      </c>
      <c r="EA492" t="str">
        <f t="shared" si="566"/>
        <v/>
      </c>
      <c r="EB492" t="str">
        <f t="shared" si="567"/>
        <v/>
      </c>
      <c r="EC492" t="str">
        <f t="shared" si="568"/>
        <v/>
      </c>
      <c r="ED492" t="str">
        <f t="shared" si="569"/>
        <v/>
      </c>
      <c r="EE492" s="34" t="str">
        <f t="shared" si="570"/>
        <v/>
      </c>
      <c r="ER492" s="32" t="str">
        <f t="shared" si="571"/>
        <v/>
      </c>
      <c r="FA492" s="31" t="str">
        <f t="shared" si="572"/>
        <v/>
      </c>
      <c r="FM492" s="31" t="str">
        <f t="shared" si="573"/>
        <v/>
      </c>
      <c r="FQ492" s="26" t="s">
        <v>350</v>
      </c>
      <c r="FR492" s="39" t="str">
        <f t="shared" ca="1" si="574"/>
        <v>GPC</v>
      </c>
      <c r="GO492" t="str">
        <f t="shared" ca="1" si="575"/>
        <v/>
      </c>
      <c r="GP492" t="str">
        <f t="shared" si="576"/>
        <v/>
      </c>
      <c r="GS492" t="str">
        <f t="shared" ca="1" si="577"/>
        <v/>
      </c>
      <c r="GY492" t="str">
        <f t="shared" ca="1" si="578"/>
        <v/>
      </c>
      <c r="GZ492" t="str">
        <f t="shared" si="579"/>
        <v/>
      </c>
      <c r="HF492" t="str">
        <f t="shared" ca="1" si="580"/>
        <v/>
      </c>
      <c r="HG492" s="31" t="str">
        <f t="shared" si="581"/>
        <v/>
      </c>
      <c r="HM492" t="str">
        <f t="shared" ca="1" si="582"/>
        <v/>
      </c>
      <c r="HN492" t="str">
        <f t="shared" si="583"/>
        <v/>
      </c>
      <c r="HT492" t="str">
        <f t="shared" ca="1" si="584"/>
        <v/>
      </c>
      <c r="HU492" t="str">
        <f t="shared" si="585"/>
        <v/>
      </c>
      <c r="IA492" s="37" t="str">
        <f t="shared" ca="1" si="586"/>
        <v/>
      </c>
      <c r="IB492" t="str">
        <f t="shared" si="587"/>
        <v/>
      </c>
      <c r="IH492" s="37" t="str">
        <f t="shared" ca="1" si="588"/>
        <v/>
      </c>
      <c r="II492" t="str">
        <f t="shared" si="589"/>
        <v/>
      </c>
      <c r="JT492" s="26" t="str">
        <f t="shared" si="590"/>
        <v/>
      </c>
      <c r="JV492" t="str">
        <f t="shared" si="591"/>
        <v/>
      </c>
      <c r="KK492" t="str">
        <f t="shared" si="592"/>
        <v/>
      </c>
      <c r="KM492" s="31" t="str">
        <f t="shared" si="593"/>
        <v/>
      </c>
      <c r="KP492" s="38" t="str">
        <f t="shared" si="594"/>
        <v/>
      </c>
      <c r="KX492" t="str">
        <f t="shared" si="595"/>
        <v/>
      </c>
      <c r="KY492" t="str">
        <f t="shared" si="596"/>
        <v/>
      </c>
      <c r="LB492" t="str">
        <f t="shared" si="597"/>
        <v/>
      </c>
      <c r="LD492" t="str">
        <f t="shared" si="598"/>
        <v/>
      </c>
      <c r="LE492" t="str">
        <f t="shared" si="599"/>
        <v/>
      </c>
      <c r="LO492" t="str">
        <f t="shared" si="600"/>
        <v/>
      </c>
    </row>
    <row r="493" spans="1:327" ht="16" x14ac:dyDescent="0.2">
      <c r="A493" t="e">
        <f t="shared" ca="1" si="528"/>
        <v>#N/A</v>
      </c>
      <c r="E493" s="27" t="str">
        <f t="shared" ca="1" si="529"/>
        <v>Oct</v>
      </c>
      <c r="F493" s="27" t="str">
        <f t="shared" ca="1" si="530"/>
        <v>Apr</v>
      </c>
      <c r="G493" s="28" t="str">
        <f t="shared" ca="1" si="531"/>
        <v/>
      </c>
      <c r="H493" t="str">
        <f t="shared" si="532"/>
        <v/>
      </c>
      <c r="I493" s="26">
        <f t="shared" ca="1" si="533"/>
        <v>29</v>
      </c>
      <c r="L493" s="31" t="str">
        <f t="shared" si="534"/>
        <v/>
      </c>
      <c r="O493" s="26">
        <f t="shared" ca="1" si="535"/>
        <v>18</v>
      </c>
      <c r="P493" s="26" t="str">
        <f t="shared" ca="1" si="536"/>
        <v>No</v>
      </c>
      <c r="Q493" s="26" t="str">
        <f t="shared" ca="1" si="536"/>
        <v>No</v>
      </c>
      <c r="R493" s="26" t="str">
        <f t="shared" ca="1" si="536"/>
        <v>Yes</v>
      </c>
      <c r="S493" s="26" t="str">
        <f t="shared" ca="1" si="537"/>
        <v>African</v>
      </c>
      <c r="T493" s="26" t="str">
        <f t="shared" ca="1" si="538"/>
        <v>No</v>
      </c>
      <c r="U493" s="26">
        <f t="shared" ca="1" si="539"/>
        <v>3686</v>
      </c>
      <c r="X493" s="26" t="str">
        <f t="shared" ca="1" si="540"/>
        <v>No</v>
      </c>
      <c r="Y493" s="26" t="str">
        <f t="shared" ca="1" si="540"/>
        <v>Yes</v>
      </c>
      <c r="Z493" s="26" t="str">
        <f t="shared" ca="1" si="540"/>
        <v>Yes</v>
      </c>
      <c r="AA493" s="26" t="str">
        <f t="shared" ca="1" si="526"/>
        <v>Yes</v>
      </c>
      <c r="AB493" s="26" t="str">
        <f t="shared" ca="1" si="526"/>
        <v>Yes</v>
      </c>
      <c r="AG493" s="26" t="str">
        <f t="shared" ca="1" si="541"/>
        <v>Yes</v>
      </c>
      <c r="AH493" s="26" t="str">
        <f t="shared" ca="1" si="541"/>
        <v>No</v>
      </c>
      <c r="AI493" s="26" t="str">
        <f t="shared" ca="1" si="541"/>
        <v>No</v>
      </c>
      <c r="AJ493" s="26" t="str">
        <f t="shared" ca="1" si="527"/>
        <v>No</v>
      </c>
      <c r="AK493" s="26" t="str">
        <f t="shared" ca="1" si="527"/>
        <v>No</v>
      </c>
      <c r="AL493" s="26" t="str">
        <f t="shared" ca="1" si="527"/>
        <v>No</v>
      </c>
      <c r="AM493" s="26">
        <f t="shared" ca="1" si="542"/>
        <v>1</v>
      </c>
      <c r="AN493" s="26">
        <f t="shared" ca="1" si="543"/>
        <v>1</v>
      </c>
      <c r="AT493" t="str">
        <f t="shared" ca="1" si="544"/>
        <v>Female</v>
      </c>
      <c r="AU493">
        <f t="shared" ca="1" si="545"/>
        <v>1145</v>
      </c>
      <c r="AV493">
        <f t="shared" ca="1" si="546"/>
        <v>-3</v>
      </c>
      <c r="AW493">
        <f t="shared" ca="1" si="547"/>
        <v>31</v>
      </c>
      <c r="AX493">
        <f t="shared" ca="1" si="548"/>
        <v>5</v>
      </c>
      <c r="BB493" t="str">
        <f t="shared" ca="1" si="549"/>
        <v>Vaginal</v>
      </c>
      <c r="BC493" t="str">
        <f t="shared" ca="1" si="550"/>
        <v>No</v>
      </c>
      <c r="BD493" t="str">
        <f t="shared" ca="1" si="550"/>
        <v>Yes</v>
      </c>
      <c r="BG493" t="str">
        <f t="shared" ca="1" si="551"/>
        <v>No</v>
      </c>
      <c r="BH493">
        <f t="shared" ca="1" si="552"/>
        <v>34</v>
      </c>
      <c r="BI493">
        <f t="shared" ca="1" si="553"/>
        <v>-6</v>
      </c>
      <c r="BJ493">
        <f t="shared" ca="1" si="554"/>
        <v>4</v>
      </c>
      <c r="BK493" t="str">
        <f t="shared" si="555"/>
        <v/>
      </c>
      <c r="BL493" s="26">
        <f t="shared" ca="1" si="556"/>
        <v>6</v>
      </c>
      <c r="BO493" s="26" t="str">
        <f t="shared" ca="1" si="557"/>
        <v>No</v>
      </c>
      <c r="CD493" s="26" t="str">
        <f t="shared" ca="1" si="558"/>
        <v>Yes</v>
      </c>
      <c r="CE493" s="26" t="str">
        <f t="shared" ca="1" si="559"/>
        <v>ETT</v>
      </c>
      <c r="CI493" s="31" t="str">
        <f t="shared" si="560"/>
        <v/>
      </c>
      <c r="CJ493" s="26" t="str">
        <f t="shared" ca="1" si="561"/>
        <v>NICU</v>
      </c>
      <c r="CK493" s="26" t="str">
        <f t="shared" ca="1" si="562"/>
        <v>Yes</v>
      </c>
      <c r="DN493" s="26" t="str">
        <f t="shared" ca="1" si="563"/>
        <v>No</v>
      </c>
      <c r="DV493" t="str">
        <f t="shared" si="564"/>
        <v/>
      </c>
      <c r="DZ493" t="str">
        <f t="shared" si="565"/>
        <v/>
      </c>
      <c r="EA493" t="str">
        <f t="shared" si="566"/>
        <v/>
      </c>
      <c r="EB493" t="str">
        <f t="shared" si="567"/>
        <v/>
      </c>
      <c r="EC493" t="str">
        <f t="shared" si="568"/>
        <v/>
      </c>
      <c r="ED493" t="str">
        <f t="shared" si="569"/>
        <v/>
      </c>
      <c r="EE493" s="34" t="str">
        <f t="shared" si="570"/>
        <v/>
      </c>
      <c r="ER493" s="32" t="str">
        <f t="shared" si="571"/>
        <v/>
      </c>
      <c r="FA493" s="31" t="str">
        <f t="shared" si="572"/>
        <v/>
      </c>
      <c r="FM493" s="31" t="str">
        <f t="shared" si="573"/>
        <v/>
      </c>
      <c r="FQ493" s="26" t="s">
        <v>349</v>
      </c>
      <c r="FR493" s="39" t="str">
        <f t="shared" ca="1" si="574"/>
        <v>NA</v>
      </c>
      <c r="GO493" t="str">
        <f t="shared" ca="1" si="575"/>
        <v/>
      </c>
      <c r="GP493" t="str">
        <f t="shared" si="576"/>
        <v/>
      </c>
      <c r="GS493" t="str">
        <f t="shared" ca="1" si="577"/>
        <v/>
      </c>
      <c r="GY493" t="str">
        <f t="shared" ca="1" si="578"/>
        <v/>
      </c>
      <c r="GZ493" t="str">
        <f t="shared" si="579"/>
        <v/>
      </c>
      <c r="HF493" t="str">
        <f t="shared" ca="1" si="580"/>
        <v/>
      </c>
      <c r="HG493" s="31" t="str">
        <f t="shared" si="581"/>
        <v/>
      </c>
      <c r="HM493" t="str">
        <f t="shared" ca="1" si="582"/>
        <v/>
      </c>
      <c r="HN493" t="str">
        <f t="shared" si="583"/>
        <v/>
      </c>
      <c r="HT493" t="str">
        <f t="shared" ca="1" si="584"/>
        <v/>
      </c>
      <c r="HU493" t="str">
        <f t="shared" si="585"/>
        <v/>
      </c>
      <c r="IA493" s="37" t="str">
        <f t="shared" ca="1" si="586"/>
        <v/>
      </c>
      <c r="IB493" t="str">
        <f t="shared" si="587"/>
        <v/>
      </c>
      <c r="IH493" s="37" t="str">
        <f t="shared" ca="1" si="588"/>
        <v/>
      </c>
      <c r="II493" t="str">
        <f t="shared" si="589"/>
        <v/>
      </c>
      <c r="JT493" s="26" t="str">
        <f t="shared" si="590"/>
        <v/>
      </c>
      <c r="JV493" t="str">
        <f t="shared" si="591"/>
        <v/>
      </c>
      <c r="KK493" t="str">
        <f t="shared" si="592"/>
        <v/>
      </c>
      <c r="KM493" s="31" t="str">
        <f t="shared" si="593"/>
        <v/>
      </c>
      <c r="KP493" s="38" t="str">
        <f t="shared" si="594"/>
        <v/>
      </c>
      <c r="KX493" t="str">
        <f t="shared" si="595"/>
        <v/>
      </c>
      <c r="KY493" t="str">
        <f t="shared" si="596"/>
        <v/>
      </c>
      <c r="LB493" t="str">
        <f t="shared" si="597"/>
        <v/>
      </c>
      <c r="LD493" t="str">
        <f t="shared" si="598"/>
        <v/>
      </c>
      <c r="LE493" t="str">
        <f t="shared" si="599"/>
        <v/>
      </c>
      <c r="LO493" t="str">
        <f t="shared" si="600"/>
        <v/>
      </c>
    </row>
    <row r="494" spans="1:327" ht="16" x14ac:dyDescent="0.2">
      <c r="A494" t="e">
        <f t="shared" ca="1" si="528"/>
        <v>#N/A</v>
      </c>
      <c r="E494" s="27" t="str">
        <f t="shared" ca="1" si="529"/>
        <v>Jul</v>
      </c>
      <c r="F494" s="27" t="str">
        <f t="shared" ca="1" si="530"/>
        <v>Jan</v>
      </c>
      <c r="G494" s="28" t="str">
        <f t="shared" ca="1" si="531"/>
        <v/>
      </c>
      <c r="H494" t="str">
        <f t="shared" si="532"/>
        <v/>
      </c>
      <c r="I494" s="26">
        <f t="shared" ca="1" si="533"/>
        <v>13</v>
      </c>
      <c r="L494" s="31" t="str">
        <f t="shared" si="534"/>
        <v/>
      </c>
      <c r="O494" s="26">
        <f t="shared" ca="1" si="535"/>
        <v>37</v>
      </c>
      <c r="P494" s="26" t="str">
        <f t="shared" ca="1" si="536"/>
        <v>Yes</v>
      </c>
      <c r="Q494" s="26" t="str">
        <f t="shared" ca="1" si="536"/>
        <v>No</v>
      </c>
      <c r="R494" s="26" t="str">
        <f t="shared" ca="1" si="536"/>
        <v>Yes</v>
      </c>
      <c r="S494" s="26" t="str">
        <f t="shared" ca="1" si="537"/>
        <v>Hispanic</v>
      </c>
      <c r="T494" s="26" t="str">
        <f t="shared" ca="1" si="538"/>
        <v>No</v>
      </c>
      <c r="U494" s="26">
        <f t="shared" ca="1" si="539"/>
        <v>3011</v>
      </c>
      <c r="X494" s="26" t="str">
        <f t="shared" ca="1" si="540"/>
        <v>Yes</v>
      </c>
      <c r="Y494" s="26" t="str">
        <f t="shared" ca="1" si="540"/>
        <v>Yes</v>
      </c>
      <c r="Z494" s="26" t="str">
        <f t="shared" ca="1" si="540"/>
        <v>No</v>
      </c>
      <c r="AA494" s="26" t="str">
        <f t="shared" ca="1" si="526"/>
        <v>Yes</v>
      </c>
      <c r="AB494" s="26" t="str">
        <f t="shared" ca="1" si="526"/>
        <v>No</v>
      </c>
      <c r="AG494" s="26" t="str">
        <f t="shared" ca="1" si="541"/>
        <v>Yes</v>
      </c>
      <c r="AH494" s="26" t="str">
        <f t="shared" ca="1" si="541"/>
        <v>No</v>
      </c>
      <c r="AI494" s="26" t="str">
        <f t="shared" ca="1" si="541"/>
        <v>Yes</v>
      </c>
      <c r="AJ494" s="26" t="str">
        <f t="shared" ca="1" si="527"/>
        <v>Yes</v>
      </c>
      <c r="AK494" s="26" t="str">
        <f t="shared" ca="1" si="527"/>
        <v>No</v>
      </c>
      <c r="AL494" s="26" t="str">
        <f t="shared" ca="1" si="527"/>
        <v>No</v>
      </c>
      <c r="AM494" s="26">
        <f t="shared" ca="1" si="542"/>
        <v>5</v>
      </c>
      <c r="AN494" s="26">
        <f t="shared" ca="1" si="543"/>
        <v>2</v>
      </c>
      <c r="AT494" t="str">
        <f t="shared" ca="1" si="544"/>
        <v>Female</v>
      </c>
      <c r="AU494">
        <f t="shared" ca="1" si="545"/>
        <v>849</v>
      </c>
      <c r="AV494">
        <f t="shared" ca="1" si="546"/>
        <v>0</v>
      </c>
      <c r="AW494">
        <f t="shared" ca="1" si="547"/>
        <v>30</v>
      </c>
      <c r="AX494">
        <f t="shared" ca="1" si="548"/>
        <v>0</v>
      </c>
      <c r="BB494" t="str">
        <f t="shared" ca="1" si="549"/>
        <v>EMLUCS</v>
      </c>
      <c r="BC494" t="str">
        <f t="shared" ca="1" si="550"/>
        <v>Yes</v>
      </c>
      <c r="BD494" t="str">
        <f t="shared" ca="1" si="550"/>
        <v>No</v>
      </c>
      <c r="BG494" t="str">
        <f t="shared" ca="1" si="551"/>
        <v>Yes</v>
      </c>
      <c r="BH494">
        <f t="shared" ca="1" si="552"/>
        <v>34</v>
      </c>
      <c r="BI494">
        <f t="shared" ca="1" si="553"/>
        <v>-12</v>
      </c>
      <c r="BJ494">
        <f t="shared" ca="1" si="554"/>
        <v>12</v>
      </c>
      <c r="BK494" t="str">
        <f t="shared" si="555"/>
        <v/>
      </c>
      <c r="BL494" s="26">
        <f t="shared" ca="1" si="556"/>
        <v>14</v>
      </c>
      <c r="BO494" s="26" t="str">
        <f t="shared" ca="1" si="557"/>
        <v>Yes</v>
      </c>
      <c r="CD494" s="26" t="str">
        <f t="shared" ca="1" si="558"/>
        <v>No</v>
      </c>
      <c r="CE494" s="26" t="str">
        <f t="shared" ca="1" si="559"/>
        <v>NA</v>
      </c>
      <c r="CI494" s="31" t="str">
        <f t="shared" si="560"/>
        <v/>
      </c>
      <c r="CJ494" s="26" t="str">
        <f t="shared" ca="1" si="561"/>
        <v>NA</v>
      </c>
      <c r="CK494" s="26" t="str">
        <f t="shared" ca="1" si="562"/>
        <v>Yes</v>
      </c>
      <c r="DN494" s="26" t="str">
        <f t="shared" ca="1" si="563"/>
        <v>Yes</v>
      </c>
      <c r="DV494" t="str">
        <f t="shared" si="564"/>
        <v/>
      </c>
      <c r="DZ494" t="str">
        <f t="shared" si="565"/>
        <v/>
      </c>
      <c r="EA494" t="str">
        <f t="shared" si="566"/>
        <v/>
      </c>
      <c r="EB494" t="str">
        <f t="shared" si="567"/>
        <v/>
      </c>
      <c r="EC494" t="str">
        <f t="shared" si="568"/>
        <v/>
      </c>
      <c r="ED494" t="str">
        <f t="shared" si="569"/>
        <v/>
      </c>
      <c r="EE494" s="34" t="str">
        <f t="shared" si="570"/>
        <v/>
      </c>
      <c r="ER494" s="32" t="str">
        <f t="shared" si="571"/>
        <v/>
      </c>
      <c r="FA494" s="31" t="str">
        <f t="shared" si="572"/>
        <v/>
      </c>
      <c r="FM494" s="31" t="str">
        <f t="shared" si="573"/>
        <v/>
      </c>
      <c r="FQ494" s="26" t="s">
        <v>349</v>
      </c>
      <c r="FR494" s="39" t="str">
        <f t="shared" ca="1" si="574"/>
        <v>NA</v>
      </c>
      <c r="GO494" t="str">
        <f t="shared" ca="1" si="575"/>
        <v/>
      </c>
      <c r="GP494" t="str">
        <f t="shared" si="576"/>
        <v/>
      </c>
      <c r="GS494" t="str">
        <f t="shared" ca="1" si="577"/>
        <v/>
      </c>
      <c r="GY494" t="str">
        <f t="shared" ca="1" si="578"/>
        <v/>
      </c>
      <c r="GZ494" t="str">
        <f t="shared" si="579"/>
        <v/>
      </c>
      <c r="HF494" t="str">
        <f t="shared" ca="1" si="580"/>
        <v/>
      </c>
      <c r="HG494" s="31" t="str">
        <f t="shared" si="581"/>
        <v/>
      </c>
      <c r="HM494" t="str">
        <f t="shared" ca="1" si="582"/>
        <v/>
      </c>
      <c r="HN494" t="str">
        <f t="shared" si="583"/>
        <v/>
      </c>
      <c r="HT494" t="str">
        <f t="shared" ca="1" si="584"/>
        <v/>
      </c>
      <c r="HU494" t="str">
        <f t="shared" si="585"/>
        <v/>
      </c>
      <c r="IA494" s="37" t="str">
        <f t="shared" ca="1" si="586"/>
        <v/>
      </c>
      <c r="IB494" t="str">
        <f t="shared" si="587"/>
        <v/>
      </c>
      <c r="IH494" s="37" t="str">
        <f t="shared" ca="1" si="588"/>
        <v/>
      </c>
      <c r="II494" t="str">
        <f t="shared" si="589"/>
        <v/>
      </c>
      <c r="JT494" s="26" t="str">
        <f t="shared" si="590"/>
        <v/>
      </c>
      <c r="JV494" t="str">
        <f t="shared" si="591"/>
        <v/>
      </c>
      <c r="KK494" t="str">
        <f t="shared" si="592"/>
        <v/>
      </c>
      <c r="KM494" s="31" t="str">
        <f t="shared" si="593"/>
        <v/>
      </c>
      <c r="KP494" s="38" t="str">
        <f t="shared" si="594"/>
        <v/>
      </c>
      <c r="KX494" t="str">
        <f t="shared" si="595"/>
        <v/>
      </c>
      <c r="KY494" t="str">
        <f t="shared" si="596"/>
        <v/>
      </c>
      <c r="LB494" t="str">
        <f t="shared" si="597"/>
        <v/>
      </c>
      <c r="LD494" t="str">
        <f t="shared" si="598"/>
        <v/>
      </c>
      <c r="LE494" t="str">
        <f t="shared" si="599"/>
        <v/>
      </c>
      <c r="LO494" t="str">
        <f t="shared" si="600"/>
        <v/>
      </c>
    </row>
    <row r="495" spans="1:327" ht="16" x14ac:dyDescent="0.2">
      <c r="A495" t="e">
        <f t="shared" ca="1" si="528"/>
        <v>#N/A</v>
      </c>
      <c r="E495" s="27" t="str">
        <f t="shared" ca="1" si="529"/>
        <v>May</v>
      </c>
      <c r="F495" s="27" t="str">
        <f t="shared" ca="1" si="530"/>
        <v>Oct</v>
      </c>
      <c r="G495" s="28" t="str">
        <f t="shared" ca="1" si="531"/>
        <v/>
      </c>
      <c r="H495" t="str">
        <f t="shared" si="532"/>
        <v/>
      </c>
      <c r="I495" s="26">
        <f t="shared" ca="1" si="533"/>
        <v>24</v>
      </c>
      <c r="L495" s="31" t="str">
        <f t="shared" si="534"/>
        <v/>
      </c>
      <c r="O495" s="26">
        <f t="shared" ca="1" si="535"/>
        <v>50</v>
      </c>
      <c r="P495" s="26" t="str">
        <f t="shared" ca="1" si="536"/>
        <v>Yes</v>
      </c>
      <c r="Q495" s="26" t="str">
        <f t="shared" ca="1" si="536"/>
        <v>No</v>
      </c>
      <c r="R495" s="26" t="str">
        <f t="shared" ca="1" si="536"/>
        <v>Yes</v>
      </c>
      <c r="S495" s="26" t="str">
        <f t="shared" ca="1" si="537"/>
        <v>Eskimo</v>
      </c>
      <c r="T495" s="26" t="str">
        <f t="shared" ca="1" si="538"/>
        <v>No</v>
      </c>
      <c r="U495" s="26">
        <f t="shared" ca="1" si="539"/>
        <v>3734</v>
      </c>
      <c r="X495" s="26" t="str">
        <f t="shared" ca="1" si="540"/>
        <v>No</v>
      </c>
      <c r="Y495" s="26" t="str">
        <f t="shared" ca="1" si="540"/>
        <v>No</v>
      </c>
      <c r="Z495" s="26" t="str">
        <f t="shared" ca="1" si="540"/>
        <v>Yes</v>
      </c>
      <c r="AA495" s="26" t="str">
        <f t="shared" ca="1" si="526"/>
        <v>No</v>
      </c>
      <c r="AB495" s="26" t="str">
        <f t="shared" ca="1" si="526"/>
        <v>No</v>
      </c>
      <c r="AG495" s="26" t="str">
        <f t="shared" ca="1" si="541"/>
        <v>Yes</v>
      </c>
      <c r="AH495" s="26" t="str">
        <f t="shared" ca="1" si="541"/>
        <v>No</v>
      </c>
      <c r="AI495" s="26" t="str">
        <f t="shared" ca="1" si="541"/>
        <v>Yes</v>
      </c>
      <c r="AJ495" s="26" t="str">
        <f t="shared" ca="1" si="527"/>
        <v>No</v>
      </c>
      <c r="AK495" s="26" t="str">
        <f t="shared" ca="1" si="527"/>
        <v>Yes</v>
      </c>
      <c r="AL495" s="26" t="str">
        <f t="shared" ca="1" si="527"/>
        <v>Yes</v>
      </c>
      <c r="AM495" s="26">
        <f t="shared" ca="1" si="542"/>
        <v>3</v>
      </c>
      <c r="AN495" s="26">
        <f t="shared" ca="1" si="543"/>
        <v>1</v>
      </c>
      <c r="AT495" t="str">
        <f t="shared" ca="1" si="544"/>
        <v>Male</v>
      </c>
      <c r="AU495">
        <f t="shared" ca="1" si="545"/>
        <v>959</v>
      </c>
      <c r="AV495">
        <f t="shared" ca="1" si="546"/>
        <v>-3</v>
      </c>
      <c r="AW495">
        <f t="shared" ca="1" si="547"/>
        <v>39</v>
      </c>
      <c r="AX495">
        <f t="shared" ca="1" si="548"/>
        <v>6</v>
      </c>
      <c r="BB495" t="str">
        <f t="shared" ca="1" si="549"/>
        <v>ELUCS</v>
      </c>
      <c r="BC495" t="str">
        <f t="shared" ca="1" si="550"/>
        <v>Yes</v>
      </c>
      <c r="BD495" t="str">
        <f t="shared" ca="1" si="550"/>
        <v>No</v>
      </c>
      <c r="BG495" t="str">
        <f t="shared" ca="1" si="551"/>
        <v>Yes</v>
      </c>
      <c r="BH495">
        <f t="shared" ca="1" si="552"/>
        <v>37</v>
      </c>
      <c r="BI495">
        <f t="shared" ca="1" si="553"/>
        <v>3</v>
      </c>
      <c r="BJ495">
        <f t="shared" ca="1" si="554"/>
        <v>8</v>
      </c>
      <c r="BK495" t="str">
        <f t="shared" si="555"/>
        <v/>
      </c>
      <c r="BL495" s="26">
        <f t="shared" ca="1" si="556"/>
        <v>10</v>
      </c>
      <c r="BO495" s="26" t="str">
        <f t="shared" ca="1" si="557"/>
        <v>No</v>
      </c>
      <c r="CD495" s="26" t="str">
        <f t="shared" ca="1" si="558"/>
        <v>No</v>
      </c>
      <c r="CE495" s="26" t="str">
        <f t="shared" ca="1" si="559"/>
        <v>NA</v>
      </c>
      <c r="CI495" s="31" t="str">
        <f t="shared" si="560"/>
        <v/>
      </c>
      <c r="CJ495" s="26" t="str">
        <f t="shared" ca="1" si="561"/>
        <v>NA</v>
      </c>
      <c r="CK495" s="26" t="str">
        <f t="shared" ca="1" si="562"/>
        <v>NA</v>
      </c>
      <c r="DN495" s="26" t="str">
        <f t="shared" ca="1" si="563"/>
        <v>No</v>
      </c>
      <c r="DV495" t="str">
        <f t="shared" si="564"/>
        <v/>
      </c>
      <c r="DZ495" t="str">
        <f t="shared" si="565"/>
        <v/>
      </c>
      <c r="EA495" t="str">
        <f t="shared" si="566"/>
        <v/>
      </c>
      <c r="EB495" t="str">
        <f t="shared" si="567"/>
        <v/>
      </c>
      <c r="EC495" t="str">
        <f t="shared" si="568"/>
        <v/>
      </c>
      <c r="ED495" t="str">
        <f t="shared" si="569"/>
        <v/>
      </c>
      <c r="EE495" s="34" t="str">
        <f t="shared" si="570"/>
        <v/>
      </c>
      <c r="ER495" s="32" t="str">
        <f t="shared" si="571"/>
        <v/>
      </c>
      <c r="FA495" s="31" t="str">
        <f t="shared" si="572"/>
        <v/>
      </c>
      <c r="FM495" s="31" t="str">
        <f t="shared" si="573"/>
        <v/>
      </c>
      <c r="FQ495" s="26" t="s">
        <v>349</v>
      </c>
      <c r="FR495" s="39" t="str">
        <f t="shared" ca="1" si="574"/>
        <v>NA</v>
      </c>
      <c r="GO495" t="str">
        <f t="shared" ca="1" si="575"/>
        <v/>
      </c>
      <c r="GP495" t="str">
        <f t="shared" si="576"/>
        <v/>
      </c>
      <c r="GS495" t="str">
        <f t="shared" ca="1" si="577"/>
        <v/>
      </c>
      <c r="GY495" t="str">
        <f t="shared" ca="1" si="578"/>
        <v/>
      </c>
      <c r="GZ495" t="str">
        <f t="shared" si="579"/>
        <v/>
      </c>
      <c r="HF495" t="str">
        <f t="shared" ca="1" si="580"/>
        <v/>
      </c>
      <c r="HG495" s="31" t="str">
        <f t="shared" si="581"/>
        <v/>
      </c>
      <c r="HM495" t="str">
        <f t="shared" ca="1" si="582"/>
        <v/>
      </c>
      <c r="HN495" t="str">
        <f t="shared" si="583"/>
        <v/>
      </c>
      <c r="HT495" t="str">
        <f t="shared" ca="1" si="584"/>
        <v/>
      </c>
      <c r="HU495" t="str">
        <f t="shared" si="585"/>
        <v/>
      </c>
      <c r="IA495" s="37" t="str">
        <f t="shared" ca="1" si="586"/>
        <v/>
      </c>
      <c r="IB495" t="str">
        <f t="shared" si="587"/>
        <v/>
      </c>
      <c r="IH495" s="37" t="str">
        <f t="shared" ca="1" si="588"/>
        <v/>
      </c>
      <c r="II495" t="str">
        <f t="shared" si="589"/>
        <v/>
      </c>
      <c r="JT495" s="26" t="str">
        <f t="shared" si="590"/>
        <v/>
      </c>
      <c r="JV495" t="str">
        <f t="shared" si="591"/>
        <v/>
      </c>
      <c r="KK495" t="str">
        <f t="shared" si="592"/>
        <v/>
      </c>
      <c r="KM495" s="31" t="str">
        <f t="shared" si="593"/>
        <v/>
      </c>
      <c r="KP495" s="38" t="str">
        <f t="shared" si="594"/>
        <v/>
      </c>
      <c r="KX495" t="str">
        <f t="shared" si="595"/>
        <v/>
      </c>
      <c r="KY495" t="str">
        <f t="shared" si="596"/>
        <v/>
      </c>
      <c r="LB495" t="str">
        <f t="shared" si="597"/>
        <v/>
      </c>
      <c r="LD495" t="str">
        <f t="shared" si="598"/>
        <v/>
      </c>
      <c r="LE495" t="str">
        <f t="shared" si="599"/>
        <v/>
      </c>
      <c r="LO495" t="str">
        <f t="shared" si="600"/>
        <v/>
      </c>
    </row>
    <row r="496" spans="1:327" ht="16" x14ac:dyDescent="0.2">
      <c r="A496" t="e">
        <f t="shared" ca="1" si="528"/>
        <v>#N/A</v>
      </c>
      <c r="E496" s="27" t="str">
        <f t="shared" ca="1" si="529"/>
        <v>Mar</v>
      </c>
      <c r="F496" s="27" t="str">
        <f t="shared" ca="1" si="530"/>
        <v>Jan</v>
      </c>
      <c r="G496" s="28" t="str">
        <f t="shared" ca="1" si="531"/>
        <v/>
      </c>
      <c r="H496" t="str">
        <f t="shared" si="532"/>
        <v/>
      </c>
      <c r="I496" s="26">
        <f t="shared" ca="1" si="533"/>
        <v>48</v>
      </c>
      <c r="L496" s="31" t="str">
        <f t="shared" si="534"/>
        <v/>
      </c>
      <c r="O496" s="26">
        <f t="shared" ca="1" si="535"/>
        <v>33</v>
      </c>
      <c r="P496" s="26" t="str">
        <f t="shared" ca="1" si="536"/>
        <v>No</v>
      </c>
      <c r="Q496" s="26" t="str">
        <f t="shared" ca="1" si="536"/>
        <v>No</v>
      </c>
      <c r="R496" s="26" t="str">
        <f t="shared" ca="1" si="536"/>
        <v>No</v>
      </c>
      <c r="S496" s="26" t="str">
        <f t="shared" ca="1" si="537"/>
        <v>Asian</v>
      </c>
      <c r="T496" s="26" t="str">
        <f t="shared" ca="1" si="538"/>
        <v>No</v>
      </c>
      <c r="U496" s="26">
        <f t="shared" ca="1" si="539"/>
        <v>3702</v>
      </c>
      <c r="X496" s="26" t="str">
        <f t="shared" ca="1" si="540"/>
        <v>No</v>
      </c>
      <c r="Y496" s="26" t="str">
        <f t="shared" ca="1" si="540"/>
        <v>No</v>
      </c>
      <c r="Z496" s="26" t="str">
        <f t="shared" ca="1" si="540"/>
        <v>No</v>
      </c>
      <c r="AA496" s="26" t="str">
        <f t="shared" ca="1" si="526"/>
        <v>Yes</v>
      </c>
      <c r="AB496" s="26" t="str">
        <f t="shared" ca="1" si="526"/>
        <v>Yes</v>
      </c>
      <c r="AG496" s="26" t="str">
        <f t="shared" ca="1" si="541"/>
        <v>No</v>
      </c>
      <c r="AH496" s="26" t="str">
        <f t="shared" ca="1" si="541"/>
        <v>No</v>
      </c>
      <c r="AI496" s="26" t="str">
        <f t="shared" ca="1" si="541"/>
        <v>Yes</v>
      </c>
      <c r="AJ496" s="26" t="str">
        <f t="shared" ca="1" si="527"/>
        <v>No</v>
      </c>
      <c r="AK496" s="26" t="str">
        <f t="shared" ca="1" si="527"/>
        <v>No</v>
      </c>
      <c r="AL496" s="26" t="str">
        <f t="shared" ca="1" si="527"/>
        <v>No</v>
      </c>
      <c r="AM496" s="26">
        <f t="shared" ca="1" si="542"/>
        <v>7</v>
      </c>
      <c r="AN496" s="26">
        <f t="shared" ca="1" si="543"/>
        <v>3</v>
      </c>
      <c r="AT496" t="str">
        <f t="shared" ca="1" si="544"/>
        <v>Male</v>
      </c>
      <c r="AU496">
        <f t="shared" ca="1" si="545"/>
        <v>1492</v>
      </c>
      <c r="AV496">
        <f t="shared" ca="1" si="546"/>
        <v>2</v>
      </c>
      <c r="AW496">
        <f t="shared" ca="1" si="547"/>
        <v>33</v>
      </c>
      <c r="AX496">
        <f t="shared" ca="1" si="548"/>
        <v>5</v>
      </c>
      <c r="BB496" t="str">
        <f t="shared" ca="1" si="549"/>
        <v>EMLUCS</v>
      </c>
      <c r="BC496" t="str">
        <f t="shared" ca="1" si="550"/>
        <v>Yes</v>
      </c>
      <c r="BD496" t="str">
        <f t="shared" ca="1" si="550"/>
        <v>Yes</v>
      </c>
      <c r="BG496" t="str">
        <f t="shared" ca="1" si="551"/>
        <v>Yes</v>
      </c>
      <c r="BH496">
        <f t="shared" ca="1" si="552"/>
        <v>35</v>
      </c>
      <c r="BI496">
        <f t="shared" ca="1" si="553"/>
        <v>-8</v>
      </c>
      <c r="BJ496">
        <f t="shared" ca="1" si="554"/>
        <v>0</v>
      </c>
      <c r="BK496" t="str">
        <f t="shared" si="555"/>
        <v/>
      </c>
      <c r="BL496" s="26" t="str">
        <f t="shared" ca="1" si="556"/>
        <v>NA</v>
      </c>
      <c r="BO496" s="26" t="str">
        <f t="shared" ca="1" si="557"/>
        <v>Yes</v>
      </c>
      <c r="CD496" s="26" t="str">
        <f t="shared" ca="1" si="558"/>
        <v>No</v>
      </c>
      <c r="CE496" s="26" t="str">
        <f t="shared" ca="1" si="559"/>
        <v>NA</v>
      </c>
      <c r="CI496" s="31" t="str">
        <f t="shared" si="560"/>
        <v/>
      </c>
      <c r="CJ496" s="26" t="str">
        <f t="shared" ca="1" si="561"/>
        <v>NA</v>
      </c>
      <c r="CK496" s="26" t="str">
        <f t="shared" ca="1" si="562"/>
        <v>NA</v>
      </c>
      <c r="DN496" s="26" t="str">
        <f t="shared" ca="1" si="563"/>
        <v>No</v>
      </c>
      <c r="DV496" t="str">
        <f t="shared" si="564"/>
        <v/>
      </c>
      <c r="DZ496" t="str">
        <f t="shared" si="565"/>
        <v/>
      </c>
      <c r="EA496" t="str">
        <f t="shared" si="566"/>
        <v/>
      </c>
      <c r="EB496" t="str">
        <f t="shared" si="567"/>
        <v/>
      </c>
      <c r="EC496" t="str">
        <f t="shared" si="568"/>
        <v/>
      </c>
      <c r="ED496" t="str">
        <f t="shared" si="569"/>
        <v/>
      </c>
      <c r="EE496" s="34" t="str">
        <f t="shared" si="570"/>
        <v/>
      </c>
      <c r="ER496" s="32" t="str">
        <f t="shared" si="571"/>
        <v/>
      </c>
      <c r="FA496" s="31" t="str">
        <f t="shared" si="572"/>
        <v/>
      </c>
      <c r="FM496" s="31" t="str">
        <f t="shared" si="573"/>
        <v/>
      </c>
      <c r="FQ496" s="26" t="s">
        <v>350</v>
      </c>
      <c r="FR496" s="39" t="str">
        <f t="shared" ca="1" si="574"/>
        <v>GPC</v>
      </c>
      <c r="GO496" t="str">
        <f t="shared" ca="1" si="575"/>
        <v/>
      </c>
      <c r="GP496" t="str">
        <f t="shared" si="576"/>
        <v/>
      </c>
      <c r="GS496" t="str">
        <f t="shared" ca="1" si="577"/>
        <v/>
      </c>
      <c r="GY496" t="str">
        <f t="shared" ca="1" si="578"/>
        <v/>
      </c>
      <c r="GZ496" t="str">
        <f t="shared" si="579"/>
        <v/>
      </c>
      <c r="HF496" t="str">
        <f t="shared" ca="1" si="580"/>
        <v/>
      </c>
      <c r="HG496" s="31" t="str">
        <f t="shared" si="581"/>
        <v/>
      </c>
      <c r="HM496" t="str">
        <f t="shared" ca="1" si="582"/>
        <v/>
      </c>
      <c r="HN496" t="str">
        <f t="shared" si="583"/>
        <v/>
      </c>
      <c r="HT496" t="str">
        <f t="shared" ca="1" si="584"/>
        <v/>
      </c>
      <c r="HU496" t="str">
        <f t="shared" si="585"/>
        <v/>
      </c>
      <c r="IA496" s="37" t="str">
        <f t="shared" ca="1" si="586"/>
        <v/>
      </c>
      <c r="IB496" t="str">
        <f t="shared" si="587"/>
        <v/>
      </c>
      <c r="IH496" s="37" t="str">
        <f t="shared" ca="1" si="588"/>
        <v/>
      </c>
      <c r="II496" t="str">
        <f t="shared" si="589"/>
        <v/>
      </c>
      <c r="JT496" s="26" t="str">
        <f t="shared" si="590"/>
        <v/>
      </c>
      <c r="JV496" t="str">
        <f t="shared" si="591"/>
        <v/>
      </c>
      <c r="KK496" t="str">
        <f t="shared" si="592"/>
        <v/>
      </c>
      <c r="KM496" s="31" t="str">
        <f t="shared" si="593"/>
        <v/>
      </c>
      <c r="KP496" s="38" t="str">
        <f t="shared" si="594"/>
        <v/>
      </c>
      <c r="KX496" t="str">
        <f t="shared" si="595"/>
        <v/>
      </c>
      <c r="KY496" t="str">
        <f t="shared" si="596"/>
        <v/>
      </c>
      <c r="LB496" t="str">
        <f t="shared" si="597"/>
        <v/>
      </c>
      <c r="LD496" t="str">
        <f t="shared" si="598"/>
        <v/>
      </c>
      <c r="LE496" t="str">
        <f t="shared" si="599"/>
        <v/>
      </c>
      <c r="LO496" t="str">
        <f t="shared" si="600"/>
        <v/>
      </c>
    </row>
    <row r="497" spans="1:327" ht="16" x14ac:dyDescent="0.2">
      <c r="A497" t="e">
        <f t="shared" ca="1" si="528"/>
        <v>#N/A</v>
      </c>
      <c r="E497" s="27" t="str">
        <f t="shared" ca="1" si="529"/>
        <v>Nov</v>
      </c>
      <c r="F497" s="27" t="str">
        <f t="shared" ca="1" si="530"/>
        <v>Sep</v>
      </c>
      <c r="G497" s="28" t="str">
        <f t="shared" ca="1" si="531"/>
        <v/>
      </c>
      <c r="H497" t="str">
        <f t="shared" si="532"/>
        <v/>
      </c>
      <c r="I497" s="26">
        <f t="shared" ca="1" si="533"/>
        <v>89</v>
      </c>
      <c r="L497" s="31" t="str">
        <f t="shared" si="534"/>
        <v/>
      </c>
      <c r="O497" s="26">
        <f t="shared" ca="1" si="535"/>
        <v>26</v>
      </c>
      <c r="P497" s="26" t="str">
        <f t="shared" ca="1" si="536"/>
        <v>Yes</v>
      </c>
      <c r="Q497" s="26" t="str">
        <f t="shared" ca="1" si="536"/>
        <v>Yes</v>
      </c>
      <c r="R497" s="26" t="str">
        <f t="shared" ca="1" si="536"/>
        <v>No</v>
      </c>
      <c r="S497" s="26" t="str">
        <f t="shared" ca="1" si="537"/>
        <v>Caucasian</v>
      </c>
      <c r="T497" s="26" t="str">
        <f t="shared" ca="1" si="538"/>
        <v>No</v>
      </c>
      <c r="U497" s="26">
        <f t="shared" ca="1" si="539"/>
        <v>3301</v>
      </c>
      <c r="X497" s="26" t="str">
        <f t="shared" ca="1" si="540"/>
        <v>No</v>
      </c>
      <c r="Y497" s="26" t="str">
        <f t="shared" ca="1" si="540"/>
        <v>No</v>
      </c>
      <c r="Z497" s="26" t="str">
        <f t="shared" ca="1" si="540"/>
        <v>No</v>
      </c>
      <c r="AA497" s="26" t="str">
        <f t="shared" ca="1" si="526"/>
        <v>No</v>
      </c>
      <c r="AB497" s="26" t="str">
        <f t="shared" ca="1" si="526"/>
        <v>No</v>
      </c>
      <c r="AG497" s="26" t="str">
        <f t="shared" ca="1" si="541"/>
        <v>No</v>
      </c>
      <c r="AH497" s="26" t="str">
        <f t="shared" ca="1" si="541"/>
        <v>Yes</v>
      </c>
      <c r="AI497" s="26" t="str">
        <f t="shared" ca="1" si="541"/>
        <v>Yes</v>
      </c>
      <c r="AJ497" s="26" t="str">
        <f t="shared" ca="1" si="527"/>
        <v>No</v>
      </c>
      <c r="AK497" s="26" t="str">
        <f t="shared" ca="1" si="527"/>
        <v>No</v>
      </c>
      <c r="AL497" s="26" t="str">
        <f t="shared" ca="1" si="527"/>
        <v>Yes</v>
      </c>
      <c r="AM497" s="26">
        <f t="shared" ca="1" si="542"/>
        <v>8</v>
      </c>
      <c r="AN497" s="26">
        <f t="shared" ca="1" si="543"/>
        <v>3</v>
      </c>
      <c r="AT497" t="str">
        <f t="shared" ca="1" si="544"/>
        <v>Male</v>
      </c>
      <c r="AU497">
        <f t="shared" ca="1" si="545"/>
        <v>2245</v>
      </c>
      <c r="AV497">
        <f t="shared" ca="1" si="546"/>
        <v>-2</v>
      </c>
      <c r="AW497">
        <f t="shared" ca="1" si="547"/>
        <v>29</v>
      </c>
      <c r="AX497">
        <f t="shared" ca="1" si="548"/>
        <v>3</v>
      </c>
      <c r="BB497" t="str">
        <f t="shared" ca="1" si="549"/>
        <v>EMLUCS</v>
      </c>
      <c r="BC497" t="str">
        <f t="shared" ca="1" si="550"/>
        <v>Yes</v>
      </c>
      <c r="BD497" t="str">
        <f t="shared" ca="1" si="550"/>
        <v>Yes</v>
      </c>
      <c r="BG497" t="str">
        <f t="shared" ca="1" si="551"/>
        <v>Yes</v>
      </c>
      <c r="BH497">
        <f t="shared" ca="1" si="552"/>
        <v>35</v>
      </c>
      <c r="BI497">
        <f t="shared" ca="1" si="553"/>
        <v>-7</v>
      </c>
      <c r="BJ497">
        <f t="shared" ca="1" si="554"/>
        <v>10</v>
      </c>
      <c r="BK497" t="str">
        <f t="shared" si="555"/>
        <v/>
      </c>
      <c r="BL497" s="26">
        <f t="shared" ca="1" si="556"/>
        <v>12</v>
      </c>
      <c r="BO497" s="26" t="str">
        <f t="shared" ca="1" si="557"/>
        <v>Yes</v>
      </c>
      <c r="CD497" s="26" t="str">
        <f t="shared" ca="1" si="558"/>
        <v>No</v>
      </c>
      <c r="CE497" s="26" t="str">
        <f t="shared" ca="1" si="559"/>
        <v>NA</v>
      </c>
      <c r="CI497" s="31" t="str">
        <f t="shared" si="560"/>
        <v/>
      </c>
      <c r="CJ497" s="26" t="str">
        <f t="shared" ca="1" si="561"/>
        <v>NA</v>
      </c>
      <c r="CK497" s="26" t="str">
        <f t="shared" ca="1" si="562"/>
        <v>No</v>
      </c>
      <c r="DN497" s="26" t="str">
        <f t="shared" ca="1" si="563"/>
        <v>Yes</v>
      </c>
      <c r="DV497" t="str">
        <f t="shared" si="564"/>
        <v/>
      </c>
      <c r="DZ497" t="str">
        <f t="shared" si="565"/>
        <v/>
      </c>
      <c r="EA497" t="str">
        <f t="shared" si="566"/>
        <v/>
      </c>
      <c r="EB497" t="str">
        <f t="shared" si="567"/>
        <v/>
      </c>
      <c r="EC497" t="str">
        <f t="shared" si="568"/>
        <v/>
      </c>
      <c r="ED497" t="str">
        <f t="shared" si="569"/>
        <v/>
      </c>
      <c r="EE497" s="34" t="str">
        <f t="shared" si="570"/>
        <v/>
      </c>
      <c r="ER497" s="32" t="str">
        <f t="shared" si="571"/>
        <v/>
      </c>
      <c r="FA497" s="31" t="str">
        <f t="shared" si="572"/>
        <v/>
      </c>
      <c r="FM497" s="31" t="str">
        <f t="shared" si="573"/>
        <v/>
      </c>
      <c r="FQ497" s="26" t="s">
        <v>350</v>
      </c>
      <c r="FR497" s="39" t="str">
        <f t="shared" ca="1" si="574"/>
        <v>GPC</v>
      </c>
      <c r="GO497" t="str">
        <f t="shared" ca="1" si="575"/>
        <v/>
      </c>
      <c r="GP497" t="str">
        <f t="shared" si="576"/>
        <v/>
      </c>
      <c r="GS497" t="str">
        <f t="shared" ca="1" si="577"/>
        <v/>
      </c>
      <c r="GY497" t="str">
        <f t="shared" ca="1" si="578"/>
        <v/>
      </c>
      <c r="GZ497" t="str">
        <f t="shared" si="579"/>
        <v/>
      </c>
      <c r="HF497" t="str">
        <f t="shared" ca="1" si="580"/>
        <v/>
      </c>
      <c r="HG497" s="31" t="str">
        <f t="shared" si="581"/>
        <v/>
      </c>
      <c r="HM497" t="str">
        <f t="shared" ca="1" si="582"/>
        <v/>
      </c>
      <c r="HN497" t="str">
        <f t="shared" si="583"/>
        <v/>
      </c>
      <c r="HT497" t="str">
        <f t="shared" ca="1" si="584"/>
        <v/>
      </c>
      <c r="HU497" t="str">
        <f t="shared" si="585"/>
        <v/>
      </c>
      <c r="IA497" s="37" t="str">
        <f t="shared" ca="1" si="586"/>
        <v/>
      </c>
      <c r="IB497" t="str">
        <f t="shared" si="587"/>
        <v/>
      </c>
      <c r="IH497" s="37" t="str">
        <f t="shared" ca="1" si="588"/>
        <v/>
      </c>
      <c r="II497" t="str">
        <f t="shared" si="589"/>
        <v/>
      </c>
      <c r="JT497" s="26" t="str">
        <f t="shared" si="590"/>
        <v/>
      </c>
      <c r="JV497" t="str">
        <f t="shared" si="591"/>
        <v/>
      </c>
      <c r="KK497" t="str">
        <f t="shared" si="592"/>
        <v/>
      </c>
      <c r="KM497" s="31" t="str">
        <f t="shared" si="593"/>
        <v/>
      </c>
      <c r="KP497" s="38" t="str">
        <f t="shared" si="594"/>
        <v/>
      </c>
      <c r="KX497" t="str">
        <f t="shared" si="595"/>
        <v/>
      </c>
      <c r="KY497" t="str">
        <f t="shared" si="596"/>
        <v/>
      </c>
      <c r="LB497" t="str">
        <f t="shared" si="597"/>
        <v/>
      </c>
      <c r="LD497" t="str">
        <f t="shared" si="598"/>
        <v/>
      </c>
      <c r="LE497" t="str">
        <f t="shared" si="599"/>
        <v/>
      </c>
      <c r="LO497" t="str">
        <f t="shared" si="600"/>
        <v/>
      </c>
    </row>
    <row r="498" spans="1:327" ht="16" x14ac:dyDescent="0.2">
      <c r="A498" t="e">
        <f t="shared" ca="1" si="528"/>
        <v>#N/A</v>
      </c>
      <c r="E498" s="27" t="str">
        <f t="shared" ca="1" si="529"/>
        <v>Sep</v>
      </c>
      <c r="F498" s="27" t="str">
        <f t="shared" ca="1" si="530"/>
        <v>Mar</v>
      </c>
      <c r="G498" s="28" t="str">
        <f t="shared" ca="1" si="531"/>
        <v/>
      </c>
      <c r="H498" t="str">
        <f t="shared" si="532"/>
        <v/>
      </c>
      <c r="I498" s="26">
        <f t="shared" ca="1" si="533"/>
        <v>53</v>
      </c>
      <c r="L498" s="31" t="str">
        <f t="shared" si="534"/>
        <v/>
      </c>
      <c r="O498" s="26">
        <f t="shared" ca="1" si="535"/>
        <v>29</v>
      </c>
      <c r="P498" s="26" t="str">
        <f t="shared" ca="1" si="536"/>
        <v>No</v>
      </c>
      <c r="Q498" s="26" t="str">
        <f t="shared" ca="1" si="536"/>
        <v>No</v>
      </c>
      <c r="R498" s="26" t="str">
        <f t="shared" ca="1" si="536"/>
        <v>No</v>
      </c>
      <c r="S498" s="26" t="str">
        <f t="shared" ca="1" si="537"/>
        <v>Eskimo</v>
      </c>
      <c r="T498" s="26" t="str">
        <f t="shared" ca="1" si="538"/>
        <v>No</v>
      </c>
      <c r="U498" s="26">
        <f t="shared" ca="1" si="539"/>
        <v>3776</v>
      </c>
      <c r="X498" s="26" t="str">
        <f t="shared" ca="1" si="540"/>
        <v>Yes</v>
      </c>
      <c r="Y498" s="26" t="str">
        <f t="shared" ca="1" si="540"/>
        <v>No</v>
      </c>
      <c r="Z498" s="26" t="str">
        <f t="shared" ca="1" si="540"/>
        <v>Yes</v>
      </c>
      <c r="AA498" s="26" t="str">
        <f t="shared" ca="1" si="526"/>
        <v>No</v>
      </c>
      <c r="AB498" s="26" t="str">
        <f t="shared" ca="1" si="526"/>
        <v>No</v>
      </c>
      <c r="AG498" s="26" t="str">
        <f t="shared" ca="1" si="541"/>
        <v>No</v>
      </c>
      <c r="AH498" s="26" t="str">
        <f t="shared" ca="1" si="541"/>
        <v>No</v>
      </c>
      <c r="AI498" s="26" t="str">
        <f t="shared" ca="1" si="541"/>
        <v>No</v>
      </c>
      <c r="AJ498" s="26" t="str">
        <f t="shared" ca="1" si="527"/>
        <v>No</v>
      </c>
      <c r="AK498" s="26" t="str">
        <f t="shared" ca="1" si="527"/>
        <v>No</v>
      </c>
      <c r="AL498" s="26" t="str">
        <f t="shared" ca="1" si="527"/>
        <v>Yes</v>
      </c>
      <c r="AM498" s="26">
        <f t="shared" ca="1" si="542"/>
        <v>1</v>
      </c>
      <c r="AN498" s="26">
        <f t="shared" ca="1" si="543"/>
        <v>1</v>
      </c>
      <c r="AT498" t="str">
        <f t="shared" ca="1" si="544"/>
        <v>Male</v>
      </c>
      <c r="AU498">
        <f t="shared" ca="1" si="545"/>
        <v>827</v>
      </c>
      <c r="AV498">
        <f t="shared" ca="1" si="546"/>
        <v>3</v>
      </c>
      <c r="AW498">
        <f t="shared" ca="1" si="547"/>
        <v>33</v>
      </c>
      <c r="AX498">
        <f t="shared" ca="1" si="548"/>
        <v>3</v>
      </c>
      <c r="BB498" t="str">
        <f t="shared" ca="1" si="549"/>
        <v>ELUCS</v>
      </c>
      <c r="BC498" t="str">
        <f t="shared" ca="1" si="550"/>
        <v>Yes</v>
      </c>
      <c r="BD498" t="str">
        <f t="shared" ca="1" si="550"/>
        <v>Yes</v>
      </c>
      <c r="BG498" t="str">
        <f t="shared" ca="1" si="551"/>
        <v>Yes</v>
      </c>
      <c r="BH498">
        <f t="shared" ca="1" si="552"/>
        <v>38</v>
      </c>
      <c r="BI498">
        <f t="shared" ca="1" si="553"/>
        <v>-16</v>
      </c>
      <c r="BJ498">
        <f t="shared" ca="1" si="554"/>
        <v>18</v>
      </c>
      <c r="BK498" t="str">
        <f t="shared" si="555"/>
        <v/>
      </c>
      <c r="BL498" s="26">
        <f t="shared" ca="1" si="556"/>
        <v>20</v>
      </c>
      <c r="BO498" s="26" t="str">
        <f t="shared" ca="1" si="557"/>
        <v>Yes</v>
      </c>
      <c r="CD498" s="26" t="str">
        <f t="shared" ca="1" si="558"/>
        <v>Yes</v>
      </c>
      <c r="CE498" s="26" t="str">
        <f t="shared" ca="1" si="559"/>
        <v>LMA</v>
      </c>
      <c r="CI498" s="31" t="str">
        <f t="shared" si="560"/>
        <v/>
      </c>
      <c r="CJ498" s="26" t="str">
        <f t="shared" ca="1" si="561"/>
        <v>BS</v>
      </c>
      <c r="CK498" s="26" t="str">
        <f t="shared" ca="1" si="562"/>
        <v>NA</v>
      </c>
      <c r="DN498" s="26" t="str">
        <f t="shared" ca="1" si="563"/>
        <v>Yes</v>
      </c>
      <c r="DV498" t="str">
        <f t="shared" si="564"/>
        <v/>
      </c>
      <c r="DZ498" t="str">
        <f t="shared" si="565"/>
        <v/>
      </c>
      <c r="EA498" t="str">
        <f t="shared" si="566"/>
        <v/>
      </c>
      <c r="EB498" t="str">
        <f t="shared" si="567"/>
        <v/>
      </c>
      <c r="EC498" t="str">
        <f t="shared" si="568"/>
        <v/>
      </c>
      <c r="ED498" t="str">
        <f t="shared" si="569"/>
        <v/>
      </c>
      <c r="EE498" s="34" t="str">
        <f t="shared" si="570"/>
        <v/>
      </c>
      <c r="ER498" s="32" t="str">
        <f t="shared" si="571"/>
        <v/>
      </c>
      <c r="FA498" s="31" t="str">
        <f t="shared" si="572"/>
        <v/>
      </c>
      <c r="FM498" s="31" t="str">
        <f t="shared" si="573"/>
        <v/>
      </c>
      <c r="FQ498" s="26" t="s">
        <v>349</v>
      </c>
      <c r="FR498" s="39" t="str">
        <f t="shared" ca="1" si="574"/>
        <v>NA</v>
      </c>
      <c r="GO498" t="str">
        <f t="shared" ca="1" si="575"/>
        <v/>
      </c>
      <c r="GP498" t="str">
        <f t="shared" si="576"/>
        <v/>
      </c>
      <c r="GS498" t="str">
        <f t="shared" ca="1" si="577"/>
        <v/>
      </c>
      <c r="GY498" t="str">
        <f t="shared" ca="1" si="578"/>
        <v/>
      </c>
      <c r="GZ498" t="str">
        <f t="shared" si="579"/>
        <v/>
      </c>
      <c r="HF498" t="str">
        <f t="shared" ca="1" si="580"/>
        <v/>
      </c>
      <c r="HG498" s="31" t="str">
        <f t="shared" si="581"/>
        <v/>
      </c>
      <c r="HM498" t="str">
        <f t="shared" ca="1" si="582"/>
        <v/>
      </c>
      <c r="HN498" t="str">
        <f t="shared" si="583"/>
        <v/>
      </c>
      <c r="HT498" t="str">
        <f t="shared" ca="1" si="584"/>
        <v/>
      </c>
      <c r="HU498" t="str">
        <f t="shared" si="585"/>
        <v/>
      </c>
      <c r="IA498" s="37" t="str">
        <f t="shared" ca="1" si="586"/>
        <v/>
      </c>
      <c r="IB498" t="str">
        <f t="shared" si="587"/>
        <v/>
      </c>
      <c r="IH498" s="37" t="str">
        <f t="shared" ca="1" si="588"/>
        <v/>
      </c>
      <c r="II498" t="str">
        <f t="shared" si="589"/>
        <v/>
      </c>
      <c r="JT498" s="26" t="str">
        <f t="shared" si="590"/>
        <v/>
      </c>
      <c r="JV498" t="str">
        <f t="shared" si="591"/>
        <v/>
      </c>
      <c r="KK498" t="str">
        <f t="shared" si="592"/>
        <v/>
      </c>
      <c r="KM498" s="31" t="str">
        <f t="shared" si="593"/>
        <v/>
      </c>
      <c r="KP498" s="38" t="str">
        <f t="shared" si="594"/>
        <v/>
      </c>
      <c r="KX498" t="str">
        <f t="shared" si="595"/>
        <v/>
      </c>
      <c r="KY498" t="str">
        <f t="shared" si="596"/>
        <v/>
      </c>
      <c r="LB498" t="str">
        <f t="shared" si="597"/>
        <v/>
      </c>
      <c r="LD498" t="str">
        <f t="shared" si="598"/>
        <v/>
      </c>
      <c r="LE498" t="str">
        <f t="shared" si="599"/>
        <v/>
      </c>
      <c r="LO498" t="str">
        <f t="shared" si="600"/>
        <v/>
      </c>
    </row>
    <row r="499" spans="1:327" ht="16" x14ac:dyDescent="0.2">
      <c r="A499" t="e">
        <f t="shared" ca="1" si="528"/>
        <v>#N/A</v>
      </c>
      <c r="E499" s="27" t="str">
        <f t="shared" ca="1" si="529"/>
        <v>Jun</v>
      </c>
      <c r="F499" s="27" t="str">
        <f t="shared" ca="1" si="530"/>
        <v>Jul</v>
      </c>
      <c r="G499" s="28" t="str">
        <f t="shared" ca="1" si="531"/>
        <v/>
      </c>
      <c r="H499" t="str">
        <f t="shared" si="532"/>
        <v/>
      </c>
      <c r="I499" s="26">
        <f t="shared" ca="1" si="533"/>
        <v>58</v>
      </c>
      <c r="L499" s="31" t="str">
        <f t="shared" si="534"/>
        <v/>
      </c>
      <c r="O499" s="26">
        <f t="shared" ca="1" si="535"/>
        <v>50</v>
      </c>
      <c r="P499" s="26" t="str">
        <f t="shared" ca="1" si="536"/>
        <v>Yes</v>
      </c>
      <c r="Q499" s="26" t="str">
        <f t="shared" ca="1" si="536"/>
        <v>Yes</v>
      </c>
      <c r="R499" s="26" t="str">
        <f t="shared" ca="1" si="536"/>
        <v>Yes</v>
      </c>
      <c r="S499" s="26" t="str">
        <f t="shared" ca="1" si="537"/>
        <v>Eskimo</v>
      </c>
      <c r="T499" s="26" t="str">
        <f t="shared" ca="1" si="538"/>
        <v>No</v>
      </c>
      <c r="U499" s="26">
        <f t="shared" ca="1" si="539"/>
        <v>3541</v>
      </c>
      <c r="X499" s="26" t="str">
        <f t="shared" ca="1" si="540"/>
        <v>Yes</v>
      </c>
      <c r="Y499" s="26" t="str">
        <f t="shared" ca="1" si="540"/>
        <v>Yes</v>
      </c>
      <c r="Z499" s="26" t="str">
        <f t="shared" ca="1" si="540"/>
        <v>No</v>
      </c>
      <c r="AA499" s="26" t="str">
        <f t="shared" ca="1" si="526"/>
        <v>No</v>
      </c>
      <c r="AB499" s="26" t="str">
        <f t="shared" ca="1" si="526"/>
        <v>Yes</v>
      </c>
      <c r="AG499" s="26" t="str">
        <f t="shared" ca="1" si="541"/>
        <v>Yes</v>
      </c>
      <c r="AH499" s="26" t="str">
        <f t="shared" ca="1" si="541"/>
        <v>No</v>
      </c>
      <c r="AI499" s="26" t="str">
        <f t="shared" ca="1" si="541"/>
        <v>Yes</v>
      </c>
      <c r="AJ499" s="26" t="str">
        <f t="shared" ca="1" si="527"/>
        <v>Yes</v>
      </c>
      <c r="AK499" s="26" t="str">
        <f t="shared" ca="1" si="527"/>
        <v>No</v>
      </c>
      <c r="AL499" s="26" t="str">
        <f t="shared" ca="1" si="527"/>
        <v>No</v>
      </c>
      <c r="AM499" s="26">
        <f t="shared" ca="1" si="542"/>
        <v>1</v>
      </c>
      <c r="AN499" s="26">
        <f t="shared" ca="1" si="543"/>
        <v>2</v>
      </c>
      <c r="AT499" t="str">
        <f t="shared" ca="1" si="544"/>
        <v>Female</v>
      </c>
      <c r="AU499">
        <f t="shared" ca="1" si="545"/>
        <v>3945</v>
      </c>
      <c r="AV499">
        <f t="shared" ca="1" si="546"/>
        <v>-3</v>
      </c>
      <c r="AW499">
        <f t="shared" ca="1" si="547"/>
        <v>32</v>
      </c>
      <c r="AX499">
        <f t="shared" ca="1" si="548"/>
        <v>3</v>
      </c>
      <c r="BB499" t="str">
        <f t="shared" ca="1" si="549"/>
        <v>EMLUCS</v>
      </c>
      <c r="BC499" t="str">
        <f t="shared" ca="1" si="550"/>
        <v>No</v>
      </c>
      <c r="BD499" t="str">
        <f t="shared" ca="1" si="550"/>
        <v>Yes</v>
      </c>
      <c r="BG499" t="str">
        <f t="shared" ca="1" si="551"/>
        <v>No</v>
      </c>
      <c r="BH499">
        <f t="shared" ca="1" si="552"/>
        <v>34</v>
      </c>
      <c r="BI499">
        <f t="shared" ca="1" si="553"/>
        <v>-14</v>
      </c>
      <c r="BJ499">
        <f t="shared" ca="1" si="554"/>
        <v>9</v>
      </c>
      <c r="BK499" t="str">
        <f t="shared" si="555"/>
        <v/>
      </c>
      <c r="BL499" s="26">
        <f t="shared" ca="1" si="556"/>
        <v>11</v>
      </c>
      <c r="BO499" s="26" t="str">
        <f t="shared" ca="1" si="557"/>
        <v>Yes</v>
      </c>
      <c r="CD499" s="26" t="str">
        <f t="shared" ca="1" si="558"/>
        <v>Yes</v>
      </c>
      <c r="CE499" s="26" t="str">
        <f t="shared" ca="1" si="559"/>
        <v>LMA</v>
      </c>
      <c r="CI499" s="31" t="str">
        <f t="shared" si="560"/>
        <v/>
      </c>
      <c r="CJ499" s="26" t="str">
        <f t="shared" ca="1" si="561"/>
        <v>OT</v>
      </c>
      <c r="CK499" s="26" t="str">
        <f t="shared" ca="1" si="562"/>
        <v>NA</v>
      </c>
      <c r="DN499" s="26" t="str">
        <f t="shared" ca="1" si="563"/>
        <v>No</v>
      </c>
      <c r="DV499" t="str">
        <f t="shared" si="564"/>
        <v/>
      </c>
      <c r="DZ499" t="str">
        <f t="shared" si="565"/>
        <v/>
      </c>
      <c r="EA499" t="str">
        <f t="shared" si="566"/>
        <v/>
      </c>
      <c r="EB499" t="str">
        <f t="shared" si="567"/>
        <v/>
      </c>
      <c r="EC499" t="str">
        <f t="shared" si="568"/>
        <v/>
      </c>
      <c r="ED499" t="str">
        <f t="shared" si="569"/>
        <v/>
      </c>
      <c r="EE499" s="34" t="str">
        <f t="shared" si="570"/>
        <v/>
      </c>
      <c r="ER499" s="32" t="str">
        <f t="shared" si="571"/>
        <v/>
      </c>
      <c r="FA499" s="31" t="str">
        <f t="shared" si="572"/>
        <v/>
      </c>
      <c r="FM499" s="31" t="str">
        <f t="shared" si="573"/>
        <v/>
      </c>
      <c r="FQ499" s="26" t="s">
        <v>350</v>
      </c>
      <c r="FR499" s="39" t="str">
        <f t="shared" ca="1" si="574"/>
        <v>GNB</v>
      </c>
      <c r="GO499" t="str">
        <f t="shared" ca="1" si="575"/>
        <v/>
      </c>
      <c r="GP499" t="str">
        <f t="shared" si="576"/>
        <v/>
      </c>
      <c r="GS499" t="str">
        <f t="shared" ca="1" si="577"/>
        <v/>
      </c>
      <c r="GY499" t="str">
        <f t="shared" ca="1" si="578"/>
        <v/>
      </c>
      <c r="GZ499" t="str">
        <f t="shared" si="579"/>
        <v/>
      </c>
      <c r="HF499" t="str">
        <f t="shared" ca="1" si="580"/>
        <v/>
      </c>
      <c r="HG499" s="31" t="str">
        <f t="shared" si="581"/>
        <v/>
      </c>
      <c r="HM499" t="str">
        <f t="shared" ca="1" si="582"/>
        <v/>
      </c>
      <c r="HN499" t="str">
        <f t="shared" si="583"/>
        <v/>
      </c>
      <c r="HT499" t="str">
        <f t="shared" ca="1" si="584"/>
        <v/>
      </c>
      <c r="HU499" t="str">
        <f t="shared" si="585"/>
        <v/>
      </c>
      <c r="IA499" s="37" t="str">
        <f t="shared" ca="1" si="586"/>
        <v/>
      </c>
      <c r="IB499" t="str">
        <f t="shared" si="587"/>
        <v/>
      </c>
      <c r="IH499" s="37" t="str">
        <f t="shared" ca="1" si="588"/>
        <v/>
      </c>
      <c r="II499" t="str">
        <f t="shared" si="589"/>
        <v/>
      </c>
      <c r="JT499" s="26" t="str">
        <f t="shared" si="590"/>
        <v/>
      </c>
      <c r="JV499" t="str">
        <f t="shared" si="591"/>
        <v/>
      </c>
      <c r="KK499" t="str">
        <f t="shared" si="592"/>
        <v/>
      </c>
      <c r="KM499" s="31" t="str">
        <f t="shared" si="593"/>
        <v/>
      </c>
      <c r="KP499" s="38" t="str">
        <f t="shared" si="594"/>
        <v/>
      </c>
      <c r="KX499" t="str">
        <f t="shared" si="595"/>
        <v/>
      </c>
      <c r="KY499" t="str">
        <f t="shared" si="596"/>
        <v/>
      </c>
      <c r="LB499" t="str">
        <f t="shared" si="597"/>
        <v/>
      </c>
      <c r="LD499" t="str">
        <f t="shared" si="598"/>
        <v/>
      </c>
      <c r="LE499" t="str">
        <f t="shared" si="599"/>
        <v/>
      </c>
      <c r="LO499" t="str">
        <f t="shared" si="600"/>
        <v/>
      </c>
    </row>
    <row r="500" spans="1:327" ht="16" x14ac:dyDescent="0.2">
      <c r="A500" t="e">
        <f t="shared" ca="1" si="528"/>
        <v>#N/A</v>
      </c>
      <c r="E500" s="27" t="str">
        <f t="shared" ca="1" si="529"/>
        <v>Dec</v>
      </c>
      <c r="F500" s="27" t="str">
        <f t="shared" ca="1" si="530"/>
        <v>Jun</v>
      </c>
      <c r="G500" s="28" t="str">
        <f t="shared" ca="1" si="531"/>
        <v/>
      </c>
      <c r="H500" t="str">
        <f t="shared" si="532"/>
        <v/>
      </c>
      <c r="I500" s="26">
        <f t="shared" ca="1" si="533"/>
        <v>75</v>
      </c>
      <c r="L500" s="31" t="str">
        <f t="shared" si="534"/>
        <v/>
      </c>
      <c r="O500" s="26">
        <f t="shared" ca="1" si="535"/>
        <v>38</v>
      </c>
      <c r="P500" s="26" t="str">
        <f t="shared" ca="1" si="536"/>
        <v>Yes</v>
      </c>
      <c r="Q500" s="26" t="str">
        <f t="shared" ca="1" si="536"/>
        <v>Yes</v>
      </c>
      <c r="R500" s="26" t="str">
        <f t="shared" ca="1" si="536"/>
        <v>No</v>
      </c>
      <c r="S500" s="26" t="str">
        <f t="shared" ca="1" si="537"/>
        <v>Asian</v>
      </c>
      <c r="T500" s="26" t="str">
        <f t="shared" ca="1" si="538"/>
        <v>No</v>
      </c>
      <c r="U500" s="26">
        <f t="shared" ca="1" si="539"/>
        <v>3087</v>
      </c>
      <c r="X500" s="26" t="str">
        <f t="shared" ca="1" si="540"/>
        <v>Yes</v>
      </c>
      <c r="Y500" s="26" t="str">
        <f t="shared" ca="1" si="540"/>
        <v>No</v>
      </c>
      <c r="Z500" s="26" t="str">
        <f t="shared" ca="1" si="540"/>
        <v>Yes</v>
      </c>
      <c r="AA500" s="26" t="str">
        <f t="shared" ca="1" si="526"/>
        <v>No</v>
      </c>
      <c r="AB500" s="26" t="str">
        <f t="shared" ca="1" si="526"/>
        <v>Yes</v>
      </c>
      <c r="AG500" s="26" t="str">
        <f t="shared" ca="1" si="541"/>
        <v>Yes</v>
      </c>
      <c r="AH500" s="26" t="str">
        <f t="shared" ca="1" si="541"/>
        <v>Yes</v>
      </c>
      <c r="AI500" s="26" t="str">
        <f t="shared" ca="1" si="541"/>
        <v>No</v>
      </c>
      <c r="AJ500" s="26" t="str">
        <f t="shared" ca="1" si="527"/>
        <v>Yes</v>
      </c>
      <c r="AK500" s="26" t="str">
        <f t="shared" ca="1" si="527"/>
        <v>Yes</v>
      </c>
      <c r="AL500" s="26" t="str">
        <f t="shared" ca="1" si="527"/>
        <v>No</v>
      </c>
      <c r="AM500" s="26">
        <f t="shared" ca="1" si="542"/>
        <v>8</v>
      </c>
      <c r="AN500" s="26">
        <f t="shared" ca="1" si="543"/>
        <v>2</v>
      </c>
      <c r="AT500" t="str">
        <f t="shared" ca="1" si="544"/>
        <v>Female</v>
      </c>
      <c r="AU500">
        <f t="shared" ca="1" si="545"/>
        <v>746</v>
      </c>
      <c r="AV500">
        <f t="shared" ca="1" si="546"/>
        <v>3</v>
      </c>
      <c r="AW500">
        <f t="shared" ca="1" si="547"/>
        <v>31</v>
      </c>
      <c r="AX500">
        <f t="shared" ca="1" si="548"/>
        <v>3</v>
      </c>
      <c r="BB500" t="str">
        <f t="shared" ca="1" si="549"/>
        <v>INSTRUMENTAL</v>
      </c>
      <c r="BC500" t="str">
        <f t="shared" ca="1" si="550"/>
        <v>No</v>
      </c>
      <c r="BD500" t="str">
        <f t="shared" ca="1" si="550"/>
        <v>No</v>
      </c>
      <c r="BG500" t="str">
        <f t="shared" ca="1" si="551"/>
        <v>Yes</v>
      </c>
      <c r="BH500">
        <f t="shared" ca="1" si="552"/>
        <v>35</v>
      </c>
      <c r="BI500">
        <f t="shared" ca="1" si="553"/>
        <v>-15</v>
      </c>
      <c r="BJ500">
        <f t="shared" ca="1" si="554"/>
        <v>20</v>
      </c>
      <c r="BK500" t="str">
        <f t="shared" si="555"/>
        <v/>
      </c>
      <c r="BL500" s="26">
        <f t="shared" ca="1" si="556"/>
        <v>22</v>
      </c>
      <c r="BO500" s="26" t="str">
        <f t="shared" ca="1" si="557"/>
        <v>Yes</v>
      </c>
      <c r="CD500" s="26" t="str">
        <f t="shared" ca="1" si="558"/>
        <v>Yes</v>
      </c>
      <c r="CE500" s="26" t="str">
        <f t="shared" ca="1" si="559"/>
        <v>LMA</v>
      </c>
      <c r="CI500" s="31" t="str">
        <f t="shared" si="560"/>
        <v/>
      </c>
      <c r="CJ500" s="26" t="str">
        <f t="shared" ca="1" si="561"/>
        <v>NICU</v>
      </c>
      <c r="CK500" s="26" t="str">
        <f t="shared" ca="1" si="562"/>
        <v>Yes</v>
      </c>
      <c r="DN500" s="26" t="str">
        <f t="shared" ca="1" si="563"/>
        <v>No</v>
      </c>
      <c r="DV500" t="str">
        <f t="shared" si="564"/>
        <v/>
      </c>
      <c r="DZ500" t="str">
        <f t="shared" si="565"/>
        <v/>
      </c>
      <c r="EA500" t="str">
        <f t="shared" si="566"/>
        <v/>
      </c>
      <c r="EB500" t="str">
        <f t="shared" si="567"/>
        <v/>
      </c>
      <c r="EC500" t="str">
        <f t="shared" si="568"/>
        <v/>
      </c>
      <c r="ED500" t="str">
        <f t="shared" si="569"/>
        <v/>
      </c>
      <c r="EE500" s="34" t="str">
        <f t="shared" si="570"/>
        <v/>
      </c>
      <c r="ER500" s="32" t="str">
        <f t="shared" si="571"/>
        <v/>
      </c>
      <c r="FA500" s="31" t="str">
        <f t="shared" si="572"/>
        <v/>
      </c>
      <c r="FM500" s="31" t="str">
        <f t="shared" si="573"/>
        <v/>
      </c>
      <c r="FQ500" s="26" t="s">
        <v>350</v>
      </c>
      <c r="FR500" s="39" t="str">
        <f t="shared" ca="1" si="574"/>
        <v>CONS</v>
      </c>
      <c r="GO500" t="str">
        <f t="shared" ca="1" si="575"/>
        <v/>
      </c>
      <c r="GP500" t="str">
        <f t="shared" si="576"/>
        <v/>
      </c>
      <c r="GS500" t="str">
        <f t="shared" ca="1" si="577"/>
        <v/>
      </c>
      <c r="GY500" t="str">
        <f t="shared" ca="1" si="578"/>
        <v/>
      </c>
      <c r="GZ500" t="str">
        <f t="shared" si="579"/>
        <v/>
      </c>
      <c r="HF500" t="str">
        <f t="shared" ca="1" si="580"/>
        <v/>
      </c>
      <c r="HG500" s="31" t="str">
        <f t="shared" si="581"/>
        <v/>
      </c>
      <c r="HM500" t="str">
        <f t="shared" ca="1" si="582"/>
        <v/>
      </c>
      <c r="HN500" t="str">
        <f t="shared" si="583"/>
        <v/>
      </c>
      <c r="HT500" t="str">
        <f t="shared" ca="1" si="584"/>
        <v/>
      </c>
      <c r="HU500" t="str">
        <f t="shared" si="585"/>
        <v/>
      </c>
      <c r="IA500" s="37" t="str">
        <f t="shared" ca="1" si="586"/>
        <v/>
      </c>
      <c r="IB500" t="str">
        <f t="shared" si="587"/>
        <v/>
      </c>
      <c r="IH500" s="37" t="str">
        <f t="shared" ca="1" si="588"/>
        <v/>
      </c>
      <c r="II500" t="str">
        <f t="shared" si="589"/>
        <v/>
      </c>
      <c r="JT500" s="26" t="str">
        <f t="shared" si="590"/>
        <v/>
      </c>
      <c r="JV500" t="str">
        <f t="shared" si="591"/>
        <v/>
      </c>
      <c r="KK500" t="str">
        <f t="shared" si="592"/>
        <v/>
      </c>
      <c r="KM500" s="31" t="str">
        <f t="shared" si="593"/>
        <v/>
      </c>
      <c r="KP500" s="38" t="str">
        <f t="shared" si="594"/>
        <v/>
      </c>
      <c r="KX500" t="str">
        <f t="shared" si="595"/>
        <v/>
      </c>
      <c r="KY500" t="str">
        <f t="shared" si="596"/>
        <v/>
      </c>
      <c r="LB500" t="str">
        <f t="shared" si="597"/>
        <v/>
      </c>
      <c r="LD500" t="str">
        <f t="shared" si="598"/>
        <v/>
      </c>
      <c r="LE500" t="str">
        <f t="shared" si="599"/>
        <v/>
      </c>
      <c r="LO500" t="str">
        <f t="shared" si="600"/>
        <v/>
      </c>
    </row>
    <row r="501" spans="1:327" ht="16" x14ac:dyDescent="0.2">
      <c r="A501" t="e">
        <f t="shared" ca="1" si="528"/>
        <v>#N/A</v>
      </c>
      <c r="E501" s="27" t="str">
        <f t="shared" ca="1" si="529"/>
        <v>Jan</v>
      </c>
      <c r="F501" s="27" t="str">
        <f t="shared" ca="1" si="530"/>
        <v>Aug</v>
      </c>
      <c r="G501" s="28" t="str">
        <f t="shared" ca="1" si="531"/>
        <v/>
      </c>
      <c r="H501" t="str">
        <f t="shared" si="532"/>
        <v/>
      </c>
      <c r="I501" s="26">
        <f t="shared" ca="1" si="533"/>
        <v>35</v>
      </c>
      <c r="L501" s="31" t="str">
        <f t="shared" si="534"/>
        <v/>
      </c>
      <c r="O501" s="26">
        <f t="shared" ca="1" si="535"/>
        <v>45</v>
      </c>
      <c r="P501" s="26" t="str">
        <f t="shared" ca="1" si="536"/>
        <v>No</v>
      </c>
      <c r="Q501" s="26" t="str">
        <f t="shared" ca="1" si="536"/>
        <v>No</v>
      </c>
      <c r="R501" s="26" t="str">
        <f t="shared" ca="1" si="536"/>
        <v>Yes</v>
      </c>
      <c r="S501" s="26" t="str">
        <f t="shared" ca="1" si="537"/>
        <v>African</v>
      </c>
      <c r="T501" s="26" t="str">
        <f t="shared" ca="1" si="538"/>
        <v>Yes</v>
      </c>
      <c r="U501" s="26">
        <f t="shared" ca="1" si="539"/>
        <v>3749</v>
      </c>
      <c r="X501" s="26" t="str">
        <f t="shared" ca="1" si="540"/>
        <v>Yes</v>
      </c>
      <c r="Y501" s="26" t="str">
        <f t="shared" ca="1" si="540"/>
        <v>Yes</v>
      </c>
      <c r="Z501" s="26" t="str">
        <f t="shared" ca="1" si="540"/>
        <v>No</v>
      </c>
      <c r="AA501" s="26" t="str">
        <f t="shared" ca="1" si="526"/>
        <v>Yes</v>
      </c>
      <c r="AB501" s="26" t="str">
        <f t="shared" ca="1" si="526"/>
        <v>Yes</v>
      </c>
      <c r="AG501" s="26" t="str">
        <f t="shared" ca="1" si="541"/>
        <v>Yes</v>
      </c>
      <c r="AH501" s="26" t="str">
        <f t="shared" ca="1" si="541"/>
        <v>No</v>
      </c>
      <c r="AI501" s="26" t="str">
        <f t="shared" ca="1" si="541"/>
        <v>Yes</v>
      </c>
      <c r="AJ501" s="26" t="str">
        <f t="shared" ca="1" si="527"/>
        <v>Yes</v>
      </c>
      <c r="AK501" s="26" t="str">
        <f t="shared" ca="1" si="527"/>
        <v>No</v>
      </c>
      <c r="AL501" s="26" t="str">
        <f t="shared" ca="1" si="527"/>
        <v>Yes</v>
      </c>
      <c r="AM501" s="26">
        <f t="shared" ca="1" si="542"/>
        <v>2</v>
      </c>
      <c r="AN501" s="26">
        <f t="shared" ca="1" si="543"/>
        <v>2</v>
      </c>
      <c r="AT501" t="str">
        <f t="shared" ca="1" si="544"/>
        <v>Male</v>
      </c>
      <c r="AU501">
        <f t="shared" ca="1" si="545"/>
        <v>2144</v>
      </c>
      <c r="AV501">
        <f t="shared" ca="1" si="546"/>
        <v>0</v>
      </c>
      <c r="AW501">
        <f t="shared" ca="1" si="547"/>
        <v>36</v>
      </c>
      <c r="AX501">
        <f t="shared" ca="1" si="548"/>
        <v>6</v>
      </c>
      <c r="BB501" t="str">
        <f t="shared" ca="1" si="549"/>
        <v>ELUCS</v>
      </c>
      <c r="BC501" t="str">
        <f t="shared" ca="1" si="550"/>
        <v>Yes</v>
      </c>
      <c r="BD501" t="str">
        <f t="shared" ca="1" si="550"/>
        <v>Yes</v>
      </c>
      <c r="BG501" t="str">
        <f t="shared" ca="1" si="551"/>
        <v>Yes</v>
      </c>
      <c r="BH501">
        <f t="shared" ca="1" si="552"/>
        <v>34</v>
      </c>
      <c r="BI501">
        <f t="shared" ca="1" si="553"/>
        <v>-1</v>
      </c>
      <c r="BJ501">
        <f t="shared" ca="1" si="554"/>
        <v>16</v>
      </c>
      <c r="BK501" t="str">
        <f t="shared" si="555"/>
        <v/>
      </c>
      <c r="BL501" s="26">
        <f t="shared" ca="1" si="556"/>
        <v>18</v>
      </c>
      <c r="BO501" s="26" t="str">
        <f t="shared" ca="1" si="557"/>
        <v>Yes</v>
      </c>
      <c r="CD501" s="26" t="str">
        <f t="shared" ca="1" si="558"/>
        <v>Yes</v>
      </c>
      <c r="CE501" s="26" t="str">
        <f t="shared" ca="1" si="559"/>
        <v>LMA</v>
      </c>
      <c r="CI501" s="31" t="str">
        <f t="shared" si="560"/>
        <v/>
      </c>
      <c r="CJ501" s="26" t="str">
        <f t="shared" ca="1" si="561"/>
        <v>NICU</v>
      </c>
      <c r="CK501" s="26" t="str">
        <f t="shared" ca="1" si="562"/>
        <v>NA</v>
      </c>
      <c r="DN501" s="26" t="str">
        <f t="shared" ca="1" si="563"/>
        <v>Yes</v>
      </c>
      <c r="DV501" t="str">
        <f t="shared" si="564"/>
        <v/>
      </c>
      <c r="DZ501" t="str">
        <f t="shared" si="565"/>
        <v/>
      </c>
      <c r="EA501" t="str">
        <f t="shared" si="566"/>
        <v/>
      </c>
      <c r="EB501" t="str">
        <f t="shared" si="567"/>
        <v/>
      </c>
      <c r="EC501" t="str">
        <f t="shared" si="568"/>
        <v/>
      </c>
      <c r="ED501" t="str">
        <f t="shared" si="569"/>
        <v/>
      </c>
      <c r="EE501" s="34" t="str">
        <f t="shared" si="570"/>
        <v/>
      </c>
      <c r="ER501" s="32" t="str">
        <f t="shared" si="571"/>
        <v/>
      </c>
      <c r="FA501" s="31" t="str">
        <f t="shared" si="572"/>
        <v/>
      </c>
      <c r="FM501" s="31" t="str">
        <f t="shared" si="573"/>
        <v/>
      </c>
      <c r="FQ501" s="26" t="s">
        <v>349</v>
      </c>
      <c r="FR501" s="39" t="str">
        <f t="shared" ca="1" si="574"/>
        <v>NA</v>
      </c>
      <c r="GO501" t="str">
        <f t="shared" ca="1" si="575"/>
        <v/>
      </c>
      <c r="GP501" t="str">
        <f t="shared" si="576"/>
        <v/>
      </c>
      <c r="GS501" t="str">
        <f t="shared" ca="1" si="577"/>
        <v/>
      </c>
      <c r="GY501" t="str">
        <f t="shared" ca="1" si="578"/>
        <v/>
      </c>
      <c r="GZ501" t="str">
        <f t="shared" si="579"/>
        <v/>
      </c>
      <c r="HF501" t="str">
        <f t="shared" ca="1" si="580"/>
        <v/>
      </c>
      <c r="HG501" s="31" t="str">
        <f t="shared" si="581"/>
        <v/>
      </c>
      <c r="HM501" t="str">
        <f t="shared" ca="1" si="582"/>
        <v/>
      </c>
      <c r="HN501" t="str">
        <f t="shared" si="583"/>
        <v/>
      </c>
      <c r="HT501" t="str">
        <f t="shared" ca="1" si="584"/>
        <v/>
      </c>
      <c r="HU501" t="str">
        <f t="shared" si="585"/>
        <v/>
      </c>
      <c r="IA501" s="37" t="str">
        <f t="shared" ca="1" si="586"/>
        <v/>
      </c>
      <c r="IB501" t="str">
        <f t="shared" si="587"/>
        <v/>
      </c>
      <c r="IH501" s="37" t="str">
        <f t="shared" ca="1" si="588"/>
        <v/>
      </c>
      <c r="II501" t="str">
        <f t="shared" si="589"/>
        <v/>
      </c>
      <c r="JT501" s="26" t="str">
        <f t="shared" si="590"/>
        <v/>
      </c>
      <c r="JV501" t="str">
        <f t="shared" si="591"/>
        <v/>
      </c>
      <c r="KK501" t="str">
        <f t="shared" si="592"/>
        <v/>
      </c>
      <c r="KM501" s="31" t="str">
        <f t="shared" si="593"/>
        <v/>
      </c>
      <c r="KP501" s="38" t="str">
        <f t="shared" si="594"/>
        <v/>
      </c>
      <c r="KX501" t="str">
        <f t="shared" si="595"/>
        <v/>
      </c>
      <c r="KY501" t="str">
        <f t="shared" si="596"/>
        <v/>
      </c>
      <c r="LB501" t="str">
        <f t="shared" si="597"/>
        <v/>
      </c>
      <c r="LD501" t="str">
        <f t="shared" si="598"/>
        <v/>
      </c>
      <c r="LE501" t="str">
        <f t="shared" si="599"/>
        <v/>
      </c>
      <c r="LO501" t="str">
        <f t="shared" si="600"/>
        <v/>
      </c>
    </row>
    <row r="502" spans="1:327" ht="16" x14ac:dyDescent="0.2">
      <c r="A502" t="e">
        <f t="shared" ca="1" si="528"/>
        <v>#N/A</v>
      </c>
      <c r="E502" s="27" t="str">
        <f t="shared" ca="1" si="529"/>
        <v>Jul</v>
      </c>
      <c r="F502" s="27" t="str">
        <f t="shared" ca="1" si="530"/>
        <v>Nov</v>
      </c>
      <c r="G502" s="28" t="str">
        <f t="shared" ca="1" si="531"/>
        <v/>
      </c>
      <c r="H502" t="str">
        <f t="shared" si="532"/>
        <v/>
      </c>
      <c r="I502" s="26">
        <f t="shared" ca="1" si="533"/>
        <v>53</v>
      </c>
      <c r="L502" s="31" t="str">
        <f t="shared" si="534"/>
        <v/>
      </c>
      <c r="O502" s="26">
        <f t="shared" ca="1" si="535"/>
        <v>46</v>
      </c>
      <c r="P502" s="26" t="str">
        <f t="shared" ca="1" si="536"/>
        <v>Yes</v>
      </c>
      <c r="Q502" s="26" t="str">
        <f t="shared" ca="1" si="536"/>
        <v>Yes</v>
      </c>
      <c r="R502" s="26" t="str">
        <f t="shared" ca="1" si="536"/>
        <v>Yes</v>
      </c>
      <c r="S502" s="26" t="str">
        <f t="shared" ca="1" si="537"/>
        <v>Asian</v>
      </c>
      <c r="T502" s="26" t="str">
        <f t="shared" ca="1" si="538"/>
        <v>No</v>
      </c>
      <c r="U502" s="26">
        <f t="shared" ca="1" si="539"/>
        <v>3620</v>
      </c>
      <c r="X502" s="26" t="str">
        <f t="shared" ca="1" si="540"/>
        <v>Yes</v>
      </c>
      <c r="Y502" s="26" t="str">
        <f t="shared" ca="1" si="540"/>
        <v>No</v>
      </c>
      <c r="Z502" s="26" t="str">
        <f t="shared" ca="1" si="540"/>
        <v>No</v>
      </c>
      <c r="AA502" s="26" t="str">
        <f t="shared" ca="1" si="526"/>
        <v>No</v>
      </c>
      <c r="AB502" s="26" t="str">
        <f t="shared" ca="1" si="526"/>
        <v>Yes</v>
      </c>
      <c r="AG502" s="26" t="str">
        <f t="shared" ca="1" si="541"/>
        <v>Yes</v>
      </c>
      <c r="AH502" s="26" t="str">
        <f t="shared" ca="1" si="541"/>
        <v>No</v>
      </c>
      <c r="AI502" s="26" t="str">
        <f t="shared" ca="1" si="541"/>
        <v>No</v>
      </c>
      <c r="AJ502" s="26" t="str">
        <f t="shared" ca="1" si="527"/>
        <v>Yes</v>
      </c>
      <c r="AK502" s="26" t="str">
        <f t="shared" ca="1" si="527"/>
        <v>Yes</v>
      </c>
      <c r="AL502" s="26" t="str">
        <f t="shared" ca="1" si="527"/>
        <v>Yes</v>
      </c>
      <c r="AM502" s="26">
        <f t="shared" ca="1" si="542"/>
        <v>4</v>
      </c>
      <c r="AN502" s="26">
        <f t="shared" ca="1" si="543"/>
        <v>2</v>
      </c>
      <c r="AT502" t="str">
        <f t="shared" ca="1" si="544"/>
        <v>Male</v>
      </c>
      <c r="AU502">
        <f t="shared" ca="1" si="545"/>
        <v>1203</v>
      </c>
      <c r="AV502">
        <f t="shared" ca="1" si="546"/>
        <v>-1</v>
      </c>
      <c r="AW502">
        <f t="shared" ca="1" si="547"/>
        <v>23</v>
      </c>
      <c r="AX502">
        <f t="shared" ca="1" si="548"/>
        <v>2</v>
      </c>
      <c r="BB502" t="str">
        <f t="shared" ca="1" si="549"/>
        <v>ELUCS</v>
      </c>
      <c r="BC502" t="str">
        <f t="shared" ca="1" si="550"/>
        <v>No</v>
      </c>
      <c r="BD502" t="str">
        <f t="shared" ca="1" si="550"/>
        <v>No</v>
      </c>
      <c r="BG502" t="str">
        <f t="shared" ca="1" si="551"/>
        <v>Yes</v>
      </c>
      <c r="BH502">
        <f t="shared" ca="1" si="552"/>
        <v>34</v>
      </c>
      <c r="BI502">
        <f t="shared" ca="1" si="553"/>
        <v>-2</v>
      </c>
      <c r="BJ502">
        <f t="shared" ca="1" si="554"/>
        <v>0</v>
      </c>
      <c r="BK502" t="str">
        <f t="shared" si="555"/>
        <v/>
      </c>
      <c r="BL502" s="26" t="str">
        <f t="shared" ca="1" si="556"/>
        <v>NA</v>
      </c>
      <c r="BO502" s="26" t="str">
        <f t="shared" ca="1" si="557"/>
        <v>Yes</v>
      </c>
      <c r="CD502" s="26" t="str">
        <f t="shared" ca="1" si="558"/>
        <v>No</v>
      </c>
      <c r="CE502" s="26" t="str">
        <f t="shared" ca="1" si="559"/>
        <v>NA</v>
      </c>
      <c r="CI502" s="31" t="str">
        <f t="shared" si="560"/>
        <v/>
      </c>
      <c r="CJ502" s="26" t="str">
        <f t="shared" ca="1" si="561"/>
        <v>NA</v>
      </c>
      <c r="CK502" s="26" t="str">
        <f t="shared" ca="1" si="562"/>
        <v>Yes</v>
      </c>
      <c r="DN502" s="26" t="str">
        <f t="shared" ca="1" si="563"/>
        <v>Yes</v>
      </c>
      <c r="DV502" t="str">
        <f t="shared" si="564"/>
        <v/>
      </c>
      <c r="DZ502" t="str">
        <f t="shared" si="565"/>
        <v/>
      </c>
      <c r="EA502" t="str">
        <f t="shared" si="566"/>
        <v/>
      </c>
      <c r="EB502" t="str">
        <f t="shared" si="567"/>
        <v/>
      </c>
      <c r="EC502" t="str">
        <f t="shared" si="568"/>
        <v/>
      </c>
      <c r="ED502" t="str">
        <f t="shared" si="569"/>
        <v/>
      </c>
      <c r="EE502" s="34" t="str">
        <f t="shared" si="570"/>
        <v/>
      </c>
      <c r="ER502" s="32" t="str">
        <f t="shared" si="571"/>
        <v/>
      </c>
      <c r="FA502" s="31" t="str">
        <f t="shared" si="572"/>
        <v/>
      </c>
      <c r="FM502" s="31" t="str">
        <f t="shared" si="573"/>
        <v/>
      </c>
      <c r="FQ502" s="26" t="s">
        <v>349</v>
      </c>
      <c r="FR502" s="39" t="str">
        <f t="shared" ca="1" si="574"/>
        <v>NA</v>
      </c>
      <c r="GO502" t="str">
        <f t="shared" ca="1" si="575"/>
        <v/>
      </c>
      <c r="GP502" t="str">
        <f t="shared" si="576"/>
        <v/>
      </c>
      <c r="GS502" t="str">
        <f t="shared" ca="1" si="577"/>
        <v/>
      </c>
      <c r="GY502" t="str">
        <f t="shared" ca="1" si="578"/>
        <v/>
      </c>
      <c r="GZ502" t="str">
        <f t="shared" si="579"/>
        <v/>
      </c>
      <c r="HF502" t="str">
        <f t="shared" ca="1" si="580"/>
        <v/>
      </c>
      <c r="HG502" s="31" t="str">
        <f t="shared" si="581"/>
        <v/>
      </c>
      <c r="HM502" t="str">
        <f t="shared" ca="1" si="582"/>
        <v/>
      </c>
      <c r="HN502" t="str">
        <f t="shared" si="583"/>
        <v/>
      </c>
      <c r="HT502" t="str">
        <f t="shared" ca="1" si="584"/>
        <v/>
      </c>
      <c r="HU502" t="str">
        <f t="shared" si="585"/>
        <v/>
      </c>
      <c r="IA502" s="37" t="str">
        <f t="shared" ca="1" si="586"/>
        <v/>
      </c>
      <c r="IB502" t="str">
        <f t="shared" si="587"/>
        <v/>
      </c>
      <c r="IH502" s="37" t="str">
        <f t="shared" ca="1" si="588"/>
        <v/>
      </c>
      <c r="II502" t="str">
        <f t="shared" si="589"/>
        <v/>
      </c>
      <c r="JT502" s="26" t="str">
        <f t="shared" si="590"/>
        <v/>
      </c>
      <c r="JV502" t="str">
        <f t="shared" si="591"/>
        <v/>
      </c>
      <c r="KK502" t="str">
        <f t="shared" si="592"/>
        <v/>
      </c>
      <c r="KM502" s="31" t="str">
        <f t="shared" si="593"/>
        <v/>
      </c>
      <c r="KP502" s="38" t="str">
        <f t="shared" si="594"/>
        <v/>
      </c>
      <c r="KX502" t="str">
        <f t="shared" si="595"/>
        <v/>
      </c>
      <c r="KY502" t="str">
        <f t="shared" si="596"/>
        <v/>
      </c>
      <c r="LB502" t="str">
        <f t="shared" si="597"/>
        <v/>
      </c>
      <c r="LD502" t="str">
        <f t="shared" si="598"/>
        <v/>
      </c>
      <c r="LE502" t="str">
        <f t="shared" si="599"/>
        <v/>
      </c>
      <c r="LO502" t="str">
        <f t="shared" si="600"/>
        <v/>
      </c>
    </row>
    <row r="503" spans="1:327" ht="16" x14ac:dyDescent="0.2">
      <c r="A503" t="e">
        <f t="shared" ca="1" si="528"/>
        <v>#N/A</v>
      </c>
      <c r="E503" s="27" t="str">
        <f t="shared" ca="1" si="529"/>
        <v>Jul</v>
      </c>
      <c r="F503" s="27" t="str">
        <f t="shared" ca="1" si="530"/>
        <v>Feb</v>
      </c>
      <c r="G503" s="28" t="str">
        <f t="shared" ca="1" si="531"/>
        <v/>
      </c>
      <c r="H503" t="str">
        <f t="shared" si="532"/>
        <v/>
      </c>
      <c r="I503" s="26">
        <f t="shared" ca="1" si="533"/>
        <v>29</v>
      </c>
      <c r="L503" s="31" t="str">
        <f t="shared" si="534"/>
        <v/>
      </c>
      <c r="O503" s="26">
        <f t="shared" ca="1" si="535"/>
        <v>30</v>
      </c>
      <c r="P503" s="26" t="str">
        <f t="shared" ca="1" si="536"/>
        <v>No</v>
      </c>
      <c r="Q503" s="26" t="str">
        <f t="shared" ca="1" si="536"/>
        <v>No</v>
      </c>
      <c r="R503" s="26" t="str">
        <f t="shared" ca="1" si="536"/>
        <v>Yes</v>
      </c>
      <c r="S503" s="26" t="str">
        <f t="shared" ca="1" si="537"/>
        <v>Asian</v>
      </c>
      <c r="T503" s="26" t="str">
        <f t="shared" ca="1" si="538"/>
        <v>No</v>
      </c>
      <c r="U503" s="26">
        <f t="shared" ca="1" si="539"/>
        <v>3478</v>
      </c>
      <c r="X503" s="26" t="str">
        <f t="shared" ca="1" si="540"/>
        <v>No</v>
      </c>
      <c r="Y503" s="26" t="str">
        <f t="shared" ca="1" si="540"/>
        <v>No</v>
      </c>
      <c r="Z503" s="26" t="str">
        <f t="shared" ca="1" si="540"/>
        <v>No</v>
      </c>
      <c r="AA503" s="26" t="str">
        <f t="shared" ca="1" si="526"/>
        <v>Yes</v>
      </c>
      <c r="AB503" s="26" t="str">
        <f t="shared" ca="1" si="526"/>
        <v>No</v>
      </c>
      <c r="AG503" s="26" t="str">
        <f t="shared" ca="1" si="541"/>
        <v>No</v>
      </c>
      <c r="AH503" s="26" t="str">
        <f t="shared" ca="1" si="541"/>
        <v>Yes</v>
      </c>
      <c r="AI503" s="26" t="str">
        <f t="shared" ca="1" si="541"/>
        <v>No</v>
      </c>
      <c r="AJ503" s="26" t="str">
        <f t="shared" ca="1" si="527"/>
        <v>No</v>
      </c>
      <c r="AK503" s="26" t="str">
        <f t="shared" ca="1" si="527"/>
        <v>Yes</v>
      </c>
      <c r="AL503" s="26" t="str">
        <f t="shared" ca="1" si="527"/>
        <v>No</v>
      </c>
      <c r="AM503" s="26">
        <f t="shared" ca="1" si="542"/>
        <v>4</v>
      </c>
      <c r="AN503" s="26">
        <f t="shared" ca="1" si="543"/>
        <v>1</v>
      </c>
      <c r="AT503" t="str">
        <f t="shared" ca="1" si="544"/>
        <v>Female</v>
      </c>
      <c r="AU503">
        <f t="shared" ca="1" si="545"/>
        <v>1854</v>
      </c>
      <c r="AV503">
        <f t="shared" ca="1" si="546"/>
        <v>2</v>
      </c>
      <c r="AW503">
        <f t="shared" ca="1" si="547"/>
        <v>36</v>
      </c>
      <c r="AX503">
        <f t="shared" ca="1" si="548"/>
        <v>2</v>
      </c>
      <c r="BB503" t="str">
        <f t="shared" ca="1" si="549"/>
        <v>INSTRUMENTAL</v>
      </c>
      <c r="BC503" t="str">
        <f t="shared" ca="1" si="550"/>
        <v>No</v>
      </c>
      <c r="BD503" t="str">
        <f t="shared" ca="1" si="550"/>
        <v>No</v>
      </c>
      <c r="BG503" t="str">
        <f t="shared" ca="1" si="551"/>
        <v>No</v>
      </c>
      <c r="BH503">
        <f t="shared" ca="1" si="552"/>
        <v>37</v>
      </c>
      <c r="BI503">
        <f t="shared" ca="1" si="553"/>
        <v>-19</v>
      </c>
      <c r="BJ503">
        <f t="shared" ca="1" si="554"/>
        <v>15</v>
      </c>
      <c r="BK503" t="str">
        <f t="shared" si="555"/>
        <v/>
      </c>
      <c r="BL503" s="26">
        <f t="shared" ca="1" si="556"/>
        <v>17</v>
      </c>
      <c r="BO503" s="26" t="str">
        <f t="shared" ca="1" si="557"/>
        <v>Yes</v>
      </c>
      <c r="CD503" s="26" t="str">
        <f t="shared" ca="1" si="558"/>
        <v>No</v>
      </c>
      <c r="CE503" s="26" t="str">
        <f t="shared" ca="1" si="559"/>
        <v>NA</v>
      </c>
      <c r="CI503" s="31" t="str">
        <f t="shared" si="560"/>
        <v/>
      </c>
      <c r="CJ503" s="26" t="str">
        <f t="shared" ca="1" si="561"/>
        <v>NA</v>
      </c>
      <c r="CK503" s="26" t="str">
        <f t="shared" ca="1" si="562"/>
        <v>NA</v>
      </c>
      <c r="DN503" s="26" t="str">
        <f t="shared" ca="1" si="563"/>
        <v>No</v>
      </c>
      <c r="DV503" t="str">
        <f t="shared" si="564"/>
        <v/>
      </c>
      <c r="DZ503" t="str">
        <f t="shared" si="565"/>
        <v/>
      </c>
      <c r="EA503" t="str">
        <f t="shared" si="566"/>
        <v/>
      </c>
      <c r="EB503" t="str">
        <f t="shared" si="567"/>
        <v/>
      </c>
      <c r="EC503" t="str">
        <f t="shared" si="568"/>
        <v/>
      </c>
      <c r="ED503" t="str">
        <f t="shared" si="569"/>
        <v/>
      </c>
      <c r="EE503" s="34" t="str">
        <f t="shared" si="570"/>
        <v/>
      </c>
      <c r="ER503" s="32" t="str">
        <f t="shared" si="571"/>
        <v/>
      </c>
      <c r="FA503" s="31" t="str">
        <f t="shared" si="572"/>
        <v/>
      </c>
      <c r="FM503" s="31" t="str">
        <f t="shared" si="573"/>
        <v/>
      </c>
      <c r="FQ503" s="26" t="s">
        <v>350</v>
      </c>
      <c r="FR503" s="39" t="str">
        <f t="shared" ca="1" si="574"/>
        <v>GNB</v>
      </c>
      <c r="GO503" t="str">
        <f t="shared" ca="1" si="575"/>
        <v/>
      </c>
      <c r="GP503" t="str">
        <f t="shared" si="576"/>
        <v/>
      </c>
      <c r="GS503" t="str">
        <f t="shared" ca="1" si="577"/>
        <v/>
      </c>
      <c r="GY503" t="str">
        <f t="shared" ca="1" si="578"/>
        <v/>
      </c>
      <c r="GZ503" t="str">
        <f t="shared" si="579"/>
        <v/>
      </c>
      <c r="HF503" t="str">
        <f t="shared" ca="1" si="580"/>
        <v/>
      </c>
      <c r="HG503" s="31" t="str">
        <f t="shared" si="581"/>
        <v/>
      </c>
      <c r="HM503" t="str">
        <f t="shared" ca="1" si="582"/>
        <v/>
      </c>
      <c r="HN503" t="str">
        <f t="shared" si="583"/>
        <v/>
      </c>
      <c r="HT503" t="str">
        <f t="shared" ca="1" si="584"/>
        <v/>
      </c>
      <c r="HU503" t="str">
        <f t="shared" si="585"/>
        <v/>
      </c>
      <c r="IA503" s="37" t="str">
        <f t="shared" ca="1" si="586"/>
        <v/>
      </c>
      <c r="IB503" t="str">
        <f t="shared" si="587"/>
        <v/>
      </c>
      <c r="IH503" s="37" t="str">
        <f t="shared" ca="1" si="588"/>
        <v/>
      </c>
      <c r="II503" t="str">
        <f t="shared" si="589"/>
        <v/>
      </c>
      <c r="JT503" s="26" t="str">
        <f t="shared" si="590"/>
        <v/>
      </c>
      <c r="JV503" t="str">
        <f t="shared" si="591"/>
        <v/>
      </c>
      <c r="KK503" t="str">
        <f t="shared" si="592"/>
        <v/>
      </c>
      <c r="KM503" s="31" t="str">
        <f t="shared" si="593"/>
        <v/>
      </c>
      <c r="KP503" s="38" t="str">
        <f t="shared" si="594"/>
        <v/>
      </c>
      <c r="KX503" t="str">
        <f t="shared" si="595"/>
        <v/>
      </c>
      <c r="KY503" t="str">
        <f t="shared" si="596"/>
        <v/>
      </c>
      <c r="LB503" t="str">
        <f t="shared" si="597"/>
        <v/>
      </c>
      <c r="LD503" t="str">
        <f t="shared" si="598"/>
        <v/>
      </c>
      <c r="LE503" t="str">
        <f t="shared" si="599"/>
        <v/>
      </c>
      <c r="LO503" t="str">
        <f t="shared" si="600"/>
        <v/>
      </c>
    </row>
    <row r="504" spans="1:327" ht="16" x14ac:dyDescent="0.2">
      <c r="A504" t="e">
        <f t="shared" ca="1" si="528"/>
        <v>#N/A</v>
      </c>
      <c r="E504" s="27" t="str">
        <f t="shared" ca="1" si="529"/>
        <v>Jul</v>
      </c>
      <c r="F504" s="27" t="str">
        <f t="shared" ca="1" si="530"/>
        <v>Nov</v>
      </c>
      <c r="G504" s="28" t="str">
        <f t="shared" ca="1" si="531"/>
        <v/>
      </c>
      <c r="H504" t="str">
        <f t="shared" si="532"/>
        <v/>
      </c>
      <c r="I504" s="26">
        <f t="shared" ca="1" si="533"/>
        <v>3</v>
      </c>
      <c r="L504" s="31" t="str">
        <f t="shared" si="534"/>
        <v/>
      </c>
      <c r="O504" s="26">
        <f t="shared" ca="1" si="535"/>
        <v>43</v>
      </c>
      <c r="P504" s="26" t="str">
        <f t="shared" ca="1" si="536"/>
        <v>Yes</v>
      </c>
      <c r="Q504" s="26" t="str">
        <f t="shared" ca="1" si="536"/>
        <v>Yes</v>
      </c>
      <c r="R504" s="26" t="str">
        <f t="shared" ca="1" si="536"/>
        <v>No</v>
      </c>
      <c r="S504" s="26" t="str">
        <f t="shared" ca="1" si="537"/>
        <v>Asian</v>
      </c>
      <c r="T504" s="26" t="str">
        <f t="shared" ca="1" si="538"/>
        <v>No</v>
      </c>
      <c r="U504" s="26">
        <f t="shared" ca="1" si="539"/>
        <v>3469</v>
      </c>
      <c r="X504" s="26" t="str">
        <f t="shared" ca="1" si="540"/>
        <v>No</v>
      </c>
      <c r="Y504" s="26" t="str">
        <f t="shared" ca="1" si="540"/>
        <v>Yes</v>
      </c>
      <c r="Z504" s="26" t="str">
        <f t="shared" ca="1" si="540"/>
        <v>No</v>
      </c>
      <c r="AA504" s="26" t="str">
        <f t="shared" ca="1" si="526"/>
        <v>No</v>
      </c>
      <c r="AB504" s="26" t="str">
        <f t="shared" ca="1" si="526"/>
        <v>No</v>
      </c>
      <c r="AG504" s="26" t="str">
        <f t="shared" ca="1" si="541"/>
        <v>Yes</v>
      </c>
      <c r="AH504" s="26" t="str">
        <f t="shared" ca="1" si="541"/>
        <v>Yes</v>
      </c>
      <c r="AI504" s="26" t="str">
        <f t="shared" ca="1" si="541"/>
        <v>Yes</v>
      </c>
      <c r="AJ504" s="26" t="str">
        <f t="shared" ca="1" si="527"/>
        <v>Yes</v>
      </c>
      <c r="AK504" s="26" t="str">
        <f t="shared" ca="1" si="527"/>
        <v>Yes</v>
      </c>
      <c r="AL504" s="26" t="str">
        <f t="shared" ca="1" si="527"/>
        <v>No</v>
      </c>
      <c r="AM504" s="26">
        <f t="shared" ca="1" si="542"/>
        <v>4</v>
      </c>
      <c r="AN504" s="26">
        <f t="shared" ca="1" si="543"/>
        <v>3</v>
      </c>
      <c r="AT504" t="str">
        <f t="shared" ca="1" si="544"/>
        <v>Female</v>
      </c>
      <c r="AU504">
        <f t="shared" ca="1" si="545"/>
        <v>3779</v>
      </c>
      <c r="AV504">
        <f t="shared" ca="1" si="546"/>
        <v>2</v>
      </c>
      <c r="AW504">
        <f t="shared" ca="1" si="547"/>
        <v>22</v>
      </c>
      <c r="AX504">
        <f t="shared" ca="1" si="548"/>
        <v>0</v>
      </c>
      <c r="BB504" t="str">
        <f t="shared" ca="1" si="549"/>
        <v>INSTRUMENTAL</v>
      </c>
      <c r="BC504" t="str">
        <f t="shared" ca="1" si="550"/>
        <v>No</v>
      </c>
      <c r="BD504" t="str">
        <f t="shared" ca="1" si="550"/>
        <v>Yes</v>
      </c>
      <c r="BG504" t="str">
        <f t="shared" ca="1" si="551"/>
        <v>Yes</v>
      </c>
      <c r="BH504">
        <f t="shared" ca="1" si="552"/>
        <v>36</v>
      </c>
      <c r="BI504">
        <f t="shared" ca="1" si="553"/>
        <v>-11</v>
      </c>
      <c r="BJ504">
        <f t="shared" ca="1" si="554"/>
        <v>11</v>
      </c>
      <c r="BK504" t="str">
        <f t="shared" si="555"/>
        <v/>
      </c>
      <c r="BL504" s="26">
        <f t="shared" ca="1" si="556"/>
        <v>13</v>
      </c>
      <c r="BO504" s="26" t="str">
        <f t="shared" ca="1" si="557"/>
        <v>Yes</v>
      </c>
      <c r="CD504" s="26" t="str">
        <f t="shared" ca="1" si="558"/>
        <v>Yes</v>
      </c>
      <c r="CE504" s="26" t="str">
        <f t="shared" ca="1" si="559"/>
        <v>LMA</v>
      </c>
      <c r="CI504" s="31" t="str">
        <f t="shared" si="560"/>
        <v/>
      </c>
      <c r="CJ504" s="26" t="str">
        <f t="shared" ca="1" si="561"/>
        <v>BS</v>
      </c>
      <c r="CK504" s="26" t="str">
        <f t="shared" ca="1" si="562"/>
        <v>No</v>
      </c>
      <c r="DN504" s="26" t="str">
        <f t="shared" ca="1" si="563"/>
        <v>No</v>
      </c>
      <c r="DV504" t="str">
        <f t="shared" si="564"/>
        <v/>
      </c>
      <c r="DZ504" t="str">
        <f t="shared" si="565"/>
        <v/>
      </c>
      <c r="EA504" t="str">
        <f t="shared" si="566"/>
        <v/>
      </c>
      <c r="EB504" t="str">
        <f t="shared" si="567"/>
        <v/>
      </c>
      <c r="EC504" t="str">
        <f t="shared" si="568"/>
        <v/>
      </c>
      <c r="ED504" t="str">
        <f t="shared" si="569"/>
        <v/>
      </c>
      <c r="EE504" s="34" t="str">
        <f t="shared" si="570"/>
        <v/>
      </c>
      <c r="ER504" s="32" t="str">
        <f t="shared" si="571"/>
        <v/>
      </c>
      <c r="FA504" s="31" t="str">
        <f t="shared" si="572"/>
        <v/>
      </c>
      <c r="FM504" s="31" t="str">
        <f t="shared" si="573"/>
        <v/>
      </c>
      <c r="FQ504" s="26" t="s">
        <v>350</v>
      </c>
      <c r="FR504" s="39" t="str">
        <f t="shared" ca="1" si="574"/>
        <v>GPC</v>
      </c>
      <c r="GO504" t="str">
        <f t="shared" ca="1" si="575"/>
        <v/>
      </c>
      <c r="GP504" t="str">
        <f t="shared" si="576"/>
        <v/>
      </c>
      <c r="GS504" t="str">
        <f t="shared" ca="1" si="577"/>
        <v/>
      </c>
      <c r="GY504" t="str">
        <f t="shared" ca="1" si="578"/>
        <v/>
      </c>
      <c r="GZ504" t="str">
        <f t="shared" si="579"/>
        <v/>
      </c>
      <c r="HF504" t="str">
        <f t="shared" ca="1" si="580"/>
        <v/>
      </c>
      <c r="HG504" s="31" t="str">
        <f t="shared" si="581"/>
        <v/>
      </c>
      <c r="HM504" t="str">
        <f t="shared" ca="1" si="582"/>
        <v/>
      </c>
      <c r="HN504" t="str">
        <f t="shared" si="583"/>
        <v/>
      </c>
      <c r="HT504" t="str">
        <f t="shared" ca="1" si="584"/>
        <v/>
      </c>
      <c r="HU504" t="str">
        <f t="shared" si="585"/>
        <v/>
      </c>
      <c r="IA504" s="37" t="str">
        <f t="shared" ca="1" si="586"/>
        <v/>
      </c>
      <c r="IB504" t="str">
        <f t="shared" si="587"/>
        <v/>
      </c>
      <c r="IH504" s="37" t="str">
        <f t="shared" ca="1" si="588"/>
        <v/>
      </c>
      <c r="II504" t="str">
        <f t="shared" si="589"/>
        <v/>
      </c>
      <c r="JT504" s="26" t="str">
        <f t="shared" si="590"/>
        <v/>
      </c>
      <c r="JV504" t="str">
        <f t="shared" si="591"/>
        <v/>
      </c>
      <c r="KK504" t="str">
        <f t="shared" si="592"/>
        <v/>
      </c>
      <c r="KM504" s="31" t="str">
        <f t="shared" si="593"/>
        <v/>
      </c>
      <c r="KP504" s="38" t="str">
        <f t="shared" si="594"/>
        <v/>
      </c>
      <c r="KX504" t="str">
        <f t="shared" si="595"/>
        <v/>
      </c>
      <c r="KY504" t="str">
        <f t="shared" si="596"/>
        <v/>
      </c>
      <c r="LB504" t="str">
        <f t="shared" si="597"/>
        <v/>
      </c>
      <c r="LD504" t="str">
        <f t="shared" si="598"/>
        <v/>
      </c>
      <c r="LE504" t="str">
        <f t="shared" si="599"/>
        <v/>
      </c>
      <c r="LO504" t="str">
        <f t="shared" si="600"/>
        <v/>
      </c>
    </row>
    <row r="505" spans="1:327" ht="16" x14ac:dyDescent="0.2">
      <c r="A505" t="e">
        <f t="shared" ca="1" si="528"/>
        <v>#N/A</v>
      </c>
      <c r="E505" s="27" t="str">
        <f t="shared" ca="1" si="529"/>
        <v>Sep</v>
      </c>
      <c r="F505" s="27" t="str">
        <f t="shared" ca="1" si="530"/>
        <v>Mar</v>
      </c>
      <c r="G505" s="28" t="str">
        <f t="shared" ca="1" si="531"/>
        <v/>
      </c>
      <c r="H505" t="str">
        <f t="shared" si="532"/>
        <v/>
      </c>
      <c r="I505" s="26">
        <f t="shared" ca="1" si="533"/>
        <v>84</v>
      </c>
      <c r="L505" s="31" t="str">
        <f t="shared" si="534"/>
        <v/>
      </c>
      <c r="O505" s="26">
        <f t="shared" ca="1" si="535"/>
        <v>25</v>
      </c>
      <c r="P505" s="26" t="str">
        <f t="shared" ca="1" si="536"/>
        <v>Yes</v>
      </c>
      <c r="Q505" s="26" t="str">
        <f t="shared" ca="1" si="536"/>
        <v>Yes</v>
      </c>
      <c r="R505" s="26" t="str">
        <f t="shared" ca="1" si="536"/>
        <v>No</v>
      </c>
      <c r="S505" s="26" t="str">
        <f t="shared" ca="1" si="537"/>
        <v>Eskimo</v>
      </c>
      <c r="T505" s="26" t="str">
        <f t="shared" ca="1" si="538"/>
        <v>Yes</v>
      </c>
      <c r="U505" s="26">
        <f t="shared" ca="1" si="539"/>
        <v>3023</v>
      </c>
      <c r="X505" s="26" t="str">
        <f t="shared" ca="1" si="540"/>
        <v>No</v>
      </c>
      <c r="Y505" s="26" t="str">
        <f t="shared" ca="1" si="540"/>
        <v>No</v>
      </c>
      <c r="Z505" s="26" t="str">
        <f t="shared" ca="1" si="540"/>
        <v>No</v>
      </c>
      <c r="AA505" s="26" t="str">
        <f t="shared" ca="1" si="526"/>
        <v>Yes</v>
      </c>
      <c r="AB505" s="26" t="str">
        <f t="shared" ca="1" si="526"/>
        <v>Yes</v>
      </c>
      <c r="AG505" s="26" t="str">
        <f t="shared" ca="1" si="541"/>
        <v>No</v>
      </c>
      <c r="AH505" s="26" t="str">
        <f t="shared" ca="1" si="541"/>
        <v>No</v>
      </c>
      <c r="AI505" s="26" t="str">
        <f t="shared" ca="1" si="541"/>
        <v>No</v>
      </c>
      <c r="AJ505" s="26" t="str">
        <f t="shared" ca="1" si="527"/>
        <v>Yes</v>
      </c>
      <c r="AK505" s="26" t="str">
        <f t="shared" ca="1" si="527"/>
        <v>No</v>
      </c>
      <c r="AL505" s="26" t="str">
        <f t="shared" ca="1" si="527"/>
        <v>No</v>
      </c>
      <c r="AM505" s="26">
        <f t="shared" ca="1" si="542"/>
        <v>4</v>
      </c>
      <c r="AN505" s="26">
        <f t="shared" ca="1" si="543"/>
        <v>3</v>
      </c>
      <c r="AT505" t="str">
        <f t="shared" ca="1" si="544"/>
        <v>Female</v>
      </c>
      <c r="AU505">
        <f t="shared" ca="1" si="545"/>
        <v>3918</v>
      </c>
      <c r="AV505">
        <f t="shared" ca="1" si="546"/>
        <v>3</v>
      </c>
      <c r="AW505">
        <f t="shared" ca="1" si="547"/>
        <v>33</v>
      </c>
      <c r="AX505">
        <f t="shared" ca="1" si="548"/>
        <v>4</v>
      </c>
      <c r="BB505" t="str">
        <f t="shared" ca="1" si="549"/>
        <v>ELUCS</v>
      </c>
      <c r="BC505" t="str">
        <f t="shared" ca="1" si="550"/>
        <v>No</v>
      </c>
      <c r="BD505" t="str">
        <f t="shared" ca="1" si="550"/>
        <v>No</v>
      </c>
      <c r="BG505" t="str">
        <f t="shared" ca="1" si="551"/>
        <v>Yes</v>
      </c>
      <c r="BH505">
        <f t="shared" ca="1" si="552"/>
        <v>34</v>
      </c>
      <c r="BI505">
        <f t="shared" ca="1" si="553"/>
        <v>-14</v>
      </c>
      <c r="BJ505">
        <f t="shared" ca="1" si="554"/>
        <v>10</v>
      </c>
      <c r="BK505" t="str">
        <f t="shared" si="555"/>
        <v/>
      </c>
      <c r="BL505" s="26">
        <f t="shared" ca="1" si="556"/>
        <v>12</v>
      </c>
      <c r="BO505" s="26" t="str">
        <f t="shared" ca="1" si="557"/>
        <v>Yes</v>
      </c>
      <c r="CD505" s="26" t="str">
        <f t="shared" ca="1" si="558"/>
        <v>Yes</v>
      </c>
      <c r="CE505" s="26" t="str">
        <f t="shared" ca="1" si="559"/>
        <v>ETT</v>
      </c>
      <c r="CI505" s="31" t="str">
        <f t="shared" si="560"/>
        <v/>
      </c>
      <c r="CJ505" s="26" t="str">
        <f t="shared" ca="1" si="561"/>
        <v>BS</v>
      </c>
      <c r="CK505" s="26" t="str">
        <f t="shared" ca="1" si="562"/>
        <v>NA</v>
      </c>
      <c r="DN505" s="26" t="str">
        <f t="shared" ca="1" si="563"/>
        <v>Yes</v>
      </c>
      <c r="DV505" t="str">
        <f t="shared" si="564"/>
        <v/>
      </c>
      <c r="DZ505" t="str">
        <f t="shared" si="565"/>
        <v/>
      </c>
      <c r="EA505" t="str">
        <f t="shared" si="566"/>
        <v/>
      </c>
      <c r="EB505" t="str">
        <f t="shared" si="567"/>
        <v/>
      </c>
      <c r="EC505" t="str">
        <f t="shared" si="568"/>
        <v/>
      </c>
      <c r="ED505" t="str">
        <f t="shared" si="569"/>
        <v/>
      </c>
      <c r="EE505" s="34" t="str">
        <f t="shared" si="570"/>
        <v/>
      </c>
      <c r="ER505" s="32" t="str">
        <f t="shared" si="571"/>
        <v/>
      </c>
      <c r="FA505" s="31" t="str">
        <f t="shared" si="572"/>
        <v/>
      </c>
      <c r="FM505" s="31" t="str">
        <f t="shared" si="573"/>
        <v/>
      </c>
      <c r="FQ505" s="26" t="s">
        <v>349</v>
      </c>
      <c r="FR505" s="39" t="str">
        <f t="shared" ca="1" si="574"/>
        <v>NA</v>
      </c>
      <c r="GO505" t="str">
        <f t="shared" ca="1" si="575"/>
        <v/>
      </c>
      <c r="GP505" t="str">
        <f t="shared" si="576"/>
        <v/>
      </c>
      <c r="GS505" t="str">
        <f t="shared" ca="1" si="577"/>
        <v/>
      </c>
      <c r="GY505" t="str">
        <f t="shared" ca="1" si="578"/>
        <v/>
      </c>
      <c r="GZ505" t="str">
        <f t="shared" si="579"/>
        <v/>
      </c>
      <c r="HF505" t="str">
        <f t="shared" ca="1" si="580"/>
        <v/>
      </c>
      <c r="HG505" s="31" t="str">
        <f t="shared" si="581"/>
        <v/>
      </c>
      <c r="HM505" t="str">
        <f t="shared" ca="1" si="582"/>
        <v/>
      </c>
      <c r="HN505" t="str">
        <f t="shared" si="583"/>
        <v/>
      </c>
      <c r="HT505" t="str">
        <f t="shared" ca="1" si="584"/>
        <v/>
      </c>
      <c r="HU505" t="str">
        <f t="shared" si="585"/>
        <v/>
      </c>
      <c r="IA505" s="37" t="str">
        <f t="shared" ca="1" si="586"/>
        <v/>
      </c>
      <c r="IB505" t="str">
        <f t="shared" si="587"/>
        <v/>
      </c>
      <c r="IH505" s="37" t="str">
        <f t="shared" ca="1" si="588"/>
        <v/>
      </c>
      <c r="II505" t="str">
        <f t="shared" si="589"/>
        <v/>
      </c>
      <c r="JT505" s="26" t="str">
        <f t="shared" si="590"/>
        <v/>
      </c>
      <c r="JV505" t="str">
        <f t="shared" si="591"/>
        <v/>
      </c>
      <c r="KK505" t="str">
        <f t="shared" si="592"/>
        <v/>
      </c>
      <c r="KM505" s="31" t="str">
        <f t="shared" si="593"/>
        <v/>
      </c>
      <c r="KP505" s="38" t="str">
        <f t="shared" si="594"/>
        <v/>
      </c>
      <c r="KX505" t="str">
        <f t="shared" si="595"/>
        <v/>
      </c>
      <c r="KY505" t="str">
        <f t="shared" si="596"/>
        <v/>
      </c>
      <c r="LB505" t="str">
        <f t="shared" si="597"/>
        <v/>
      </c>
      <c r="LD505" t="str">
        <f t="shared" si="598"/>
        <v/>
      </c>
      <c r="LE505" t="str">
        <f t="shared" si="599"/>
        <v/>
      </c>
      <c r="LO505" t="str">
        <f t="shared" si="600"/>
        <v/>
      </c>
    </row>
    <row r="506" spans="1:327" ht="16" x14ac:dyDescent="0.2">
      <c r="A506" t="e">
        <f t="shared" ca="1" si="528"/>
        <v>#N/A</v>
      </c>
      <c r="E506" s="27" t="str">
        <f t="shared" ca="1" si="529"/>
        <v>Apr</v>
      </c>
      <c r="F506" s="27" t="str">
        <f t="shared" ca="1" si="530"/>
        <v>Jan</v>
      </c>
      <c r="G506" s="28" t="str">
        <f t="shared" ca="1" si="531"/>
        <v/>
      </c>
      <c r="H506" t="str">
        <f t="shared" si="532"/>
        <v/>
      </c>
      <c r="I506" s="26">
        <f t="shared" ca="1" si="533"/>
        <v>46</v>
      </c>
      <c r="L506" s="31" t="str">
        <f t="shared" si="534"/>
        <v/>
      </c>
      <c r="O506" s="26">
        <f t="shared" ca="1" si="535"/>
        <v>37</v>
      </c>
      <c r="P506" s="26" t="str">
        <f t="shared" ca="1" si="536"/>
        <v>No</v>
      </c>
      <c r="Q506" s="26" t="str">
        <f t="shared" ca="1" si="536"/>
        <v>No</v>
      </c>
      <c r="R506" s="26" t="str">
        <f t="shared" ca="1" si="536"/>
        <v>No</v>
      </c>
      <c r="S506" s="26" t="str">
        <f t="shared" ca="1" si="537"/>
        <v>African</v>
      </c>
      <c r="T506" s="26" t="str">
        <f t="shared" ca="1" si="538"/>
        <v>No</v>
      </c>
      <c r="U506" s="26">
        <f t="shared" ca="1" si="539"/>
        <v>3087</v>
      </c>
      <c r="X506" s="26" t="str">
        <f t="shared" ca="1" si="540"/>
        <v>No</v>
      </c>
      <c r="Y506" s="26" t="str">
        <f t="shared" ca="1" si="540"/>
        <v>Yes</v>
      </c>
      <c r="Z506" s="26" t="str">
        <f t="shared" ca="1" si="540"/>
        <v>Yes</v>
      </c>
      <c r="AA506" s="26" t="str">
        <f t="shared" ca="1" si="526"/>
        <v>Yes</v>
      </c>
      <c r="AB506" s="26" t="str">
        <f t="shared" ca="1" si="526"/>
        <v>Yes</v>
      </c>
      <c r="AG506" s="26" t="str">
        <f t="shared" ca="1" si="541"/>
        <v>Yes</v>
      </c>
      <c r="AH506" s="26" t="str">
        <f t="shared" ca="1" si="541"/>
        <v>No</v>
      </c>
      <c r="AI506" s="26" t="str">
        <f t="shared" ca="1" si="541"/>
        <v>Yes</v>
      </c>
      <c r="AJ506" s="26" t="str">
        <f t="shared" ca="1" si="527"/>
        <v>No</v>
      </c>
      <c r="AK506" s="26" t="str">
        <f t="shared" ca="1" si="527"/>
        <v>Yes</v>
      </c>
      <c r="AL506" s="26" t="str">
        <f t="shared" ca="1" si="527"/>
        <v>No</v>
      </c>
      <c r="AM506" s="26">
        <f t="shared" ca="1" si="542"/>
        <v>2</v>
      </c>
      <c r="AN506" s="26">
        <f t="shared" ca="1" si="543"/>
        <v>1</v>
      </c>
      <c r="AT506" t="str">
        <f t="shared" ca="1" si="544"/>
        <v>Male</v>
      </c>
      <c r="AU506">
        <f t="shared" ca="1" si="545"/>
        <v>1071</v>
      </c>
      <c r="AV506">
        <f t="shared" ca="1" si="546"/>
        <v>-1</v>
      </c>
      <c r="AW506">
        <f t="shared" ca="1" si="547"/>
        <v>27</v>
      </c>
      <c r="AX506">
        <f t="shared" ca="1" si="548"/>
        <v>4</v>
      </c>
      <c r="BB506" t="str">
        <f t="shared" ca="1" si="549"/>
        <v>ELUCS</v>
      </c>
      <c r="BC506" t="str">
        <f t="shared" ca="1" si="550"/>
        <v>Yes</v>
      </c>
      <c r="BD506" t="str">
        <f t="shared" ca="1" si="550"/>
        <v>Yes</v>
      </c>
      <c r="BG506" t="str">
        <f t="shared" ca="1" si="551"/>
        <v>No</v>
      </c>
      <c r="BH506">
        <f t="shared" ca="1" si="552"/>
        <v>35</v>
      </c>
      <c r="BI506">
        <f t="shared" ca="1" si="553"/>
        <v>-7</v>
      </c>
      <c r="BJ506">
        <f t="shared" ca="1" si="554"/>
        <v>12</v>
      </c>
      <c r="BK506" t="str">
        <f t="shared" si="555"/>
        <v/>
      </c>
      <c r="BL506" s="26">
        <f t="shared" ca="1" si="556"/>
        <v>14</v>
      </c>
      <c r="BO506" s="26" t="str">
        <f t="shared" ca="1" si="557"/>
        <v>Yes</v>
      </c>
      <c r="CD506" s="26" t="str">
        <f t="shared" ca="1" si="558"/>
        <v>Yes</v>
      </c>
      <c r="CE506" s="26" t="str">
        <f t="shared" ca="1" si="559"/>
        <v>MIST</v>
      </c>
      <c r="CI506" s="31" t="str">
        <f t="shared" si="560"/>
        <v/>
      </c>
      <c r="CJ506" s="26" t="str">
        <f t="shared" ca="1" si="561"/>
        <v>NICU</v>
      </c>
      <c r="CK506" s="26" t="str">
        <f t="shared" ca="1" si="562"/>
        <v>No</v>
      </c>
      <c r="DN506" s="26" t="str">
        <f t="shared" ca="1" si="563"/>
        <v>No</v>
      </c>
      <c r="DV506" t="str">
        <f t="shared" si="564"/>
        <v/>
      </c>
      <c r="DZ506" t="str">
        <f t="shared" si="565"/>
        <v/>
      </c>
      <c r="EA506" t="str">
        <f t="shared" si="566"/>
        <v/>
      </c>
      <c r="EB506" t="str">
        <f t="shared" si="567"/>
        <v/>
      </c>
      <c r="EC506" t="str">
        <f t="shared" si="568"/>
        <v/>
      </c>
      <c r="ED506" t="str">
        <f t="shared" si="569"/>
        <v/>
      </c>
      <c r="EE506" s="34" t="str">
        <f t="shared" si="570"/>
        <v/>
      </c>
      <c r="ER506" s="32" t="str">
        <f t="shared" si="571"/>
        <v/>
      </c>
      <c r="FA506" s="31" t="str">
        <f t="shared" si="572"/>
        <v/>
      </c>
      <c r="FM506" s="31" t="str">
        <f t="shared" si="573"/>
        <v/>
      </c>
      <c r="FQ506" s="26" t="s">
        <v>349</v>
      </c>
      <c r="FR506" s="39" t="str">
        <f t="shared" ca="1" si="574"/>
        <v>NA</v>
      </c>
      <c r="GO506" t="str">
        <f t="shared" ca="1" si="575"/>
        <v/>
      </c>
      <c r="GP506" t="str">
        <f t="shared" si="576"/>
        <v/>
      </c>
      <c r="GS506" t="str">
        <f t="shared" ca="1" si="577"/>
        <v/>
      </c>
      <c r="GY506" t="str">
        <f t="shared" ca="1" si="578"/>
        <v/>
      </c>
      <c r="GZ506" t="str">
        <f t="shared" si="579"/>
        <v/>
      </c>
      <c r="HF506" t="str">
        <f t="shared" ca="1" si="580"/>
        <v/>
      </c>
      <c r="HG506" s="31" t="str">
        <f t="shared" si="581"/>
        <v/>
      </c>
      <c r="HM506" t="str">
        <f t="shared" ca="1" si="582"/>
        <v/>
      </c>
      <c r="HN506" t="str">
        <f t="shared" si="583"/>
        <v/>
      </c>
      <c r="HT506" t="str">
        <f t="shared" ca="1" si="584"/>
        <v/>
      </c>
      <c r="HU506" t="str">
        <f t="shared" si="585"/>
        <v/>
      </c>
      <c r="IA506" s="37" t="str">
        <f t="shared" ca="1" si="586"/>
        <v/>
      </c>
      <c r="IB506" t="str">
        <f t="shared" si="587"/>
        <v/>
      </c>
      <c r="IH506" s="37" t="str">
        <f t="shared" ca="1" si="588"/>
        <v/>
      </c>
      <c r="II506" t="str">
        <f t="shared" si="589"/>
        <v/>
      </c>
      <c r="JT506" s="26" t="str">
        <f t="shared" si="590"/>
        <v/>
      </c>
      <c r="JV506" t="str">
        <f t="shared" si="591"/>
        <v/>
      </c>
      <c r="KK506" t="str">
        <f t="shared" si="592"/>
        <v/>
      </c>
      <c r="KM506" s="31" t="str">
        <f t="shared" si="593"/>
        <v/>
      </c>
      <c r="KP506" s="38" t="str">
        <f t="shared" si="594"/>
        <v/>
      </c>
      <c r="KX506" t="str">
        <f t="shared" si="595"/>
        <v/>
      </c>
      <c r="KY506" t="str">
        <f t="shared" si="596"/>
        <v/>
      </c>
      <c r="LB506" t="str">
        <f t="shared" si="597"/>
        <v/>
      </c>
      <c r="LD506" t="str">
        <f t="shared" si="598"/>
        <v/>
      </c>
      <c r="LE506" t="str">
        <f t="shared" si="599"/>
        <v/>
      </c>
      <c r="LO506" t="str">
        <f t="shared" si="600"/>
        <v/>
      </c>
    </row>
    <row r="507" spans="1:327" ht="16" x14ac:dyDescent="0.2">
      <c r="A507" t="e">
        <f t="shared" ca="1" si="528"/>
        <v>#N/A</v>
      </c>
      <c r="E507" s="27" t="str">
        <f t="shared" ca="1" si="529"/>
        <v>May</v>
      </c>
      <c r="F507" s="27" t="str">
        <f t="shared" ca="1" si="530"/>
        <v>Nov</v>
      </c>
      <c r="G507" s="28" t="str">
        <f t="shared" ca="1" si="531"/>
        <v/>
      </c>
      <c r="H507" t="str">
        <f t="shared" si="532"/>
        <v/>
      </c>
      <c r="I507" s="26">
        <f t="shared" ca="1" si="533"/>
        <v>95</v>
      </c>
      <c r="L507" s="31" t="str">
        <f t="shared" si="534"/>
        <v/>
      </c>
      <c r="O507" s="26">
        <f t="shared" ca="1" si="535"/>
        <v>32</v>
      </c>
      <c r="P507" s="26" t="str">
        <f t="shared" ca="1" si="536"/>
        <v>No</v>
      </c>
      <c r="Q507" s="26" t="str">
        <f t="shared" ca="1" si="536"/>
        <v>Yes</v>
      </c>
      <c r="R507" s="26" t="str">
        <f t="shared" ca="1" si="536"/>
        <v>No</v>
      </c>
      <c r="S507" s="26" t="str">
        <f t="shared" ca="1" si="537"/>
        <v>Caucasian</v>
      </c>
      <c r="T507" s="26" t="str">
        <f t="shared" ca="1" si="538"/>
        <v>Yes</v>
      </c>
      <c r="U507" s="26">
        <f t="shared" ca="1" si="539"/>
        <v>3492</v>
      </c>
      <c r="X507" s="26" t="str">
        <f t="shared" ca="1" si="540"/>
        <v>Yes</v>
      </c>
      <c r="Y507" s="26" t="str">
        <f t="shared" ca="1" si="540"/>
        <v>Yes</v>
      </c>
      <c r="Z507" s="26" t="str">
        <f t="shared" ca="1" si="540"/>
        <v>Yes</v>
      </c>
      <c r="AA507" s="26" t="str">
        <f t="shared" ca="1" si="526"/>
        <v>No</v>
      </c>
      <c r="AB507" s="26" t="str">
        <f t="shared" ca="1" si="526"/>
        <v>Yes</v>
      </c>
      <c r="AG507" s="26" t="str">
        <f t="shared" ca="1" si="541"/>
        <v>No</v>
      </c>
      <c r="AH507" s="26" t="str">
        <f t="shared" ca="1" si="541"/>
        <v>No</v>
      </c>
      <c r="AI507" s="26" t="str">
        <f t="shared" ca="1" si="541"/>
        <v>Yes</v>
      </c>
      <c r="AJ507" s="26" t="str">
        <f t="shared" ca="1" si="527"/>
        <v>No</v>
      </c>
      <c r="AK507" s="26" t="str">
        <f t="shared" ca="1" si="527"/>
        <v>No</v>
      </c>
      <c r="AL507" s="26" t="str">
        <f t="shared" ca="1" si="527"/>
        <v>Yes</v>
      </c>
      <c r="AM507" s="26">
        <f t="shared" ca="1" si="542"/>
        <v>3</v>
      </c>
      <c r="AN507" s="26">
        <f t="shared" ca="1" si="543"/>
        <v>2</v>
      </c>
      <c r="AT507" t="str">
        <f t="shared" ca="1" si="544"/>
        <v>Male</v>
      </c>
      <c r="AU507">
        <f t="shared" ca="1" si="545"/>
        <v>659</v>
      </c>
      <c r="AV507">
        <f t="shared" ca="1" si="546"/>
        <v>-1</v>
      </c>
      <c r="AW507">
        <f t="shared" ca="1" si="547"/>
        <v>24</v>
      </c>
      <c r="AX507">
        <f t="shared" ca="1" si="548"/>
        <v>6</v>
      </c>
      <c r="BB507" t="str">
        <f t="shared" ca="1" si="549"/>
        <v>EMLUCS</v>
      </c>
      <c r="BC507" t="str">
        <f t="shared" ca="1" si="550"/>
        <v>Yes</v>
      </c>
      <c r="BD507" t="str">
        <f t="shared" ca="1" si="550"/>
        <v>No</v>
      </c>
      <c r="BG507" t="str">
        <f t="shared" ca="1" si="551"/>
        <v>No</v>
      </c>
      <c r="BH507">
        <f t="shared" ca="1" si="552"/>
        <v>35</v>
      </c>
      <c r="BI507">
        <f t="shared" ca="1" si="553"/>
        <v>-14</v>
      </c>
      <c r="BJ507">
        <f t="shared" ca="1" si="554"/>
        <v>0</v>
      </c>
      <c r="BK507" t="str">
        <f t="shared" si="555"/>
        <v/>
      </c>
      <c r="BL507" s="26" t="str">
        <f t="shared" ca="1" si="556"/>
        <v>NA</v>
      </c>
      <c r="BO507" s="26" t="str">
        <f t="shared" ca="1" si="557"/>
        <v>Yes</v>
      </c>
      <c r="CD507" s="26" t="str">
        <f t="shared" ca="1" si="558"/>
        <v>No</v>
      </c>
      <c r="CE507" s="26" t="str">
        <f t="shared" ca="1" si="559"/>
        <v>NA</v>
      </c>
      <c r="CI507" s="31" t="str">
        <f t="shared" si="560"/>
        <v/>
      </c>
      <c r="CJ507" s="26" t="str">
        <f t="shared" ca="1" si="561"/>
        <v>NA</v>
      </c>
      <c r="CK507" s="26" t="str">
        <f t="shared" ca="1" si="562"/>
        <v>Yes</v>
      </c>
      <c r="DN507" s="26" t="str">
        <f t="shared" ca="1" si="563"/>
        <v>No</v>
      </c>
      <c r="DV507" t="str">
        <f t="shared" si="564"/>
        <v/>
      </c>
      <c r="DZ507" t="str">
        <f t="shared" si="565"/>
        <v/>
      </c>
      <c r="EA507" t="str">
        <f t="shared" si="566"/>
        <v/>
      </c>
      <c r="EB507" t="str">
        <f t="shared" si="567"/>
        <v/>
      </c>
      <c r="EC507" t="str">
        <f t="shared" si="568"/>
        <v/>
      </c>
      <c r="ED507" t="str">
        <f t="shared" si="569"/>
        <v/>
      </c>
      <c r="EE507" s="34" t="str">
        <f t="shared" si="570"/>
        <v/>
      </c>
      <c r="ER507" s="32" t="str">
        <f t="shared" si="571"/>
        <v/>
      </c>
      <c r="FA507" s="31" t="str">
        <f t="shared" si="572"/>
        <v/>
      </c>
      <c r="FM507" s="31" t="str">
        <f t="shared" si="573"/>
        <v/>
      </c>
      <c r="FQ507" s="26" t="s">
        <v>349</v>
      </c>
      <c r="FR507" s="39" t="str">
        <f t="shared" ca="1" si="574"/>
        <v>NA</v>
      </c>
      <c r="GO507" t="str">
        <f t="shared" ca="1" si="575"/>
        <v/>
      </c>
      <c r="GP507" t="str">
        <f t="shared" si="576"/>
        <v/>
      </c>
      <c r="GS507" t="str">
        <f t="shared" ca="1" si="577"/>
        <v/>
      </c>
      <c r="GY507" t="str">
        <f t="shared" ca="1" si="578"/>
        <v/>
      </c>
      <c r="GZ507" t="str">
        <f t="shared" si="579"/>
        <v/>
      </c>
      <c r="HF507" t="str">
        <f t="shared" ca="1" si="580"/>
        <v/>
      </c>
      <c r="HG507" s="31" t="str">
        <f t="shared" si="581"/>
        <v/>
      </c>
      <c r="HM507" t="str">
        <f t="shared" ca="1" si="582"/>
        <v/>
      </c>
      <c r="HN507" t="str">
        <f t="shared" si="583"/>
        <v/>
      </c>
      <c r="HT507" t="str">
        <f t="shared" ca="1" si="584"/>
        <v/>
      </c>
      <c r="HU507" t="str">
        <f t="shared" si="585"/>
        <v/>
      </c>
      <c r="IA507" s="37" t="str">
        <f t="shared" ca="1" si="586"/>
        <v/>
      </c>
      <c r="IB507" t="str">
        <f t="shared" si="587"/>
        <v/>
      </c>
      <c r="IH507" s="37" t="str">
        <f t="shared" ca="1" si="588"/>
        <v/>
      </c>
      <c r="II507" t="str">
        <f t="shared" si="589"/>
        <v/>
      </c>
      <c r="JT507" s="26" t="str">
        <f t="shared" si="590"/>
        <v/>
      </c>
      <c r="JV507" t="str">
        <f t="shared" si="591"/>
        <v/>
      </c>
      <c r="KK507" t="str">
        <f t="shared" si="592"/>
        <v/>
      </c>
      <c r="KM507" s="31" t="str">
        <f t="shared" si="593"/>
        <v/>
      </c>
      <c r="KP507" s="38" t="str">
        <f t="shared" si="594"/>
        <v/>
      </c>
      <c r="KX507" t="str">
        <f t="shared" si="595"/>
        <v/>
      </c>
      <c r="KY507" t="str">
        <f t="shared" si="596"/>
        <v/>
      </c>
      <c r="LB507" t="str">
        <f t="shared" si="597"/>
        <v/>
      </c>
      <c r="LD507" t="str">
        <f t="shared" si="598"/>
        <v/>
      </c>
      <c r="LE507" t="str">
        <f t="shared" si="599"/>
        <v/>
      </c>
      <c r="LO507" t="str">
        <f t="shared" si="600"/>
        <v/>
      </c>
    </row>
    <row r="508" spans="1:327" ht="16" x14ac:dyDescent="0.2">
      <c r="A508" t="e">
        <f t="shared" ca="1" si="528"/>
        <v>#N/A</v>
      </c>
      <c r="E508" s="27" t="str">
        <f t="shared" ca="1" si="529"/>
        <v>Jan</v>
      </c>
      <c r="F508" s="27" t="str">
        <f t="shared" ca="1" si="530"/>
        <v>Dec</v>
      </c>
      <c r="G508" s="28" t="str">
        <f t="shared" ca="1" si="531"/>
        <v/>
      </c>
      <c r="H508" t="str">
        <f t="shared" si="532"/>
        <v/>
      </c>
      <c r="I508" s="26">
        <f t="shared" ca="1" si="533"/>
        <v>47</v>
      </c>
      <c r="L508" s="31" t="str">
        <f t="shared" si="534"/>
        <v/>
      </c>
      <c r="O508" s="26">
        <f t="shared" ca="1" si="535"/>
        <v>20</v>
      </c>
      <c r="P508" s="26" t="str">
        <f t="shared" ca="1" si="536"/>
        <v>Yes</v>
      </c>
      <c r="Q508" s="26" t="str">
        <f t="shared" ca="1" si="536"/>
        <v>Yes</v>
      </c>
      <c r="R508" s="26" t="str">
        <f t="shared" ca="1" si="536"/>
        <v>No</v>
      </c>
      <c r="S508" s="26" t="str">
        <f t="shared" ca="1" si="537"/>
        <v>African</v>
      </c>
      <c r="T508" s="26" t="str">
        <f t="shared" ca="1" si="538"/>
        <v>No</v>
      </c>
      <c r="U508" s="26">
        <f t="shared" ca="1" si="539"/>
        <v>3753</v>
      </c>
      <c r="X508" s="26" t="str">
        <f t="shared" ca="1" si="540"/>
        <v>No</v>
      </c>
      <c r="Y508" s="26" t="str">
        <f t="shared" ca="1" si="540"/>
        <v>No</v>
      </c>
      <c r="Z508" s="26" t="str">
        <f t="shared" ca="1" si="540"/>
        <v>No</v>
      </c>
      <c r="AA508" s="26" t="str">
        <f t="shared" ca="1" si="526"/>
        <v>Yes</v>
      </c>
      <c r="AB508" s="26" t="str">
        <f t="shared" ca="1" si="526"/>
        <v>Yes</v>
      </c>
      <c r="AG508" s="26" t="str">
        <f t="shared" ca="1" si="541"/>
        <v>No</v>
      </c>
      <c r="AH508" s="26" t="str">
        <f t="shared" ca="1" si="541"/>
        <v>No</v>
      </c>
      <c r="AI508" s="26" t="str">
        <f t="shared" ca="1" si="541"/>
        <v>Yes</v>
      </c>
      <c r="AJ508" s="26" t="str">
        <f t="shared" ca="1" si="527"/>
        <v>No</v>
      </c>
      <c r="AK508" s="26" t="str">
        <f t="shared" ca="1" si="527"/>
        <v>No</v>
      </c>
      <c r="AL508" s="26" t="str">
        <f t="shared" ca="1" si="527"/>
        <v>No</v>
      </c>
      <c r="AM508" s="26">
        <f t="shared" ca="1" si="542"/>
        <v>4</v>
      </c>
      <c r="AN508" s="26">
        <f t="shared" ca="1" si="543"/>
        <v>1</v>
      </c>
      <c r="AT508" t="str">
        <f t="shared" ca="1" si="544"/>
        <v>Female</v>
      </c>
      <c r="AU508">
        <f t="shared" ca="1" si="545"/>
        <v>2487</v>
      </c>
      <c r="AV508">
        <f t="shared" ca="1" si="546"/>
        <v>1</v>
      </c>
      <c r="AW508">
        <f t="shared" ca="1" si="547"/>
        <v>24</v>
      </c>
      <c r="AX508">
        <f t="shared" ca="1" si="548"/>
        <v>1</v>
      </c>
      <c r="BB508" t="str">
        <f t="shared" ca="1" si="549"/>
        <v>EMLUCS</v>
      </c>
      <c r="BC508" t="str">
        <f t="shared" ca="1" si="550"/>
        <v>No</v>
      </c>
      <c r="BD508" t="str">
        <f t="shared" ca="1" si="550"/>
        <v>Yes</v>
      </c>
      <c r="BG508" t="str">
        <f t="shared" ca="1" si="551"/>
        <v>No</v>
      </c>
      <c r="BH508">
        <f t="shared" ca="1" si="552"/>
        <v>38</v>
      </c>
      <c r="BI508">
        <f t="shared" ca="1" si="553"/>
        <v>-9</v>
      </c>
      <c r="BJ508">
        <f t="shared" ca="1" si="554"/>
        <v>15</v>
      </c>
      <c r="BK508" t="str">
        <f t="shared" si="555"/>
        <v/>
      </c>
      <c r="BL508" s="26">
        <f t="shared" ca="1" si="556"/>
        <v>17</v>
      </c>
      <c r="BO508" s="26" t="str">
        <f t="shared" ca="1" si="557"/>
        <v>Yes</v>
      </c>
      <c r="CD508" s="26" t="str">
        <f t="shared" ca="1" si="558"/>
        <v>No</v>
      </c>
      <c r="CE508" s="26" t="str">
        <f t="shared" ca="1" si="559"/>
        <v>NA</v>
      </c>
      <c r="CI508" s="31" t="str">
        <f t="shared" si="560"/>
        <v/>
      </c>
      <c r="CJ508" s="26" t="str">
        <f t="shared" ca="1" si="561"/>
        <v>NA</v>
      </c>
      <c r="CK508" s="26" t="str">
        <f t="shared" ca="1" si="562"/>
        <v>Yes</v>
      </c>
      <c r="DN508" s="26" t="str">
        <f t="shared" ca="1" si="563"/>
        <v>No</v>
      </c>
      <c r="DV508" t="str">
        <f t="shared" si="564"/>
        <v/>
      </c>
      <c r="DZ508" t="str">
        <f t="shared" si="565"/>
        <v/>
      </c>
      <c r="EA508" t="str">
        <f t="shared" si="566"/>
        <v/>
      </c>
      <c r="EB508" t="str">
        <f t="shared" si="567"/>
        <v/>
      </c>
      <c r="EC508" t="str">
        <f t="shared" si="568"/>
        <v/>
      </c>
      <c r="ED508" t="str">
        <f t="shared" si="569"/>
        <v/>
      </c>
      <c r="EE508" s="34" t="str">
        <f t="shared" si="570"/>
        <v/>
      </c>
      <c r="ER508" s="32" t="str">
        <f t="shared" si="571"/>
        <v/>
      </c>
      <c r="FA508" s="31" t="str">
        <f t="shared" si="572"/>
        <v/>
      </c>
      <c r="FM508" s="31" t="str">
        <f t="shared" si="573"/>
        <v/>
      </c>
      <c r="FQ508" s="26" t="s">
        <v>349</v>
      </c>
      <c r="FR508" s="39" t="str">
        <f t="shared" ca="1" si="574"/>
        <v>NA</v>
      </c>
      <c r="GO508" t="str">
        <f t="shared" ca="1" si="575"/>
        <v/>
      </c>
      <c r="GP508" t="str">
        <f t="shared" si="576"/>
        <v/>
      </c>
      <c r="GS508" t="str">
        <f t="shared" ca="1" si="577"/>
        <v/>
      </c>
      <c r="GY508" t="str">
        <f t="shared" ca="1" si="578"/>
        <v/>
      </c>
      <c r="GZ508" t="str">
        <f t="shared" si="579"/>
        <v/>
      </c>
      <c r="HF508" t="str">
        <f t="shared" ca="1" si="580"/>
        <v/>
      </c>
      <c r="HG508" s="31" t="str">
        <f t="shared" si="581"/>
        <v/>
      </c>
      <c r="HM508" t="str">
        <f t="shared" ca="1" si="582"/>
        <v/>
      </c>
      <c r="HN508" t="str">
        <f t="shared" si="583"/>
        <v/>
      </c>
      <c r="HT508" t="str">
        <f t="shared" ca="1" si="584"/>
        <v/>
      </c>
      <c r="HU508" t="str">
        <f t="shared" si="585"/>
        <v/>
      </c>
      <c r="IA508" s="37" t="str">
        <f t="shared" ca="1" si="586"/>
        <v/>
      </c>
      <c r="IB508" t="str">
        <f t="shared" si="587"/>
        <v/>
      </c>
      <c r="IH508" s="37" t="str">
        <f t="shared" ca="1" si="588"/>
        <v/>
      </c>
      <c r="II508" t="str">
        <f t="shared" si="589"/>
        <v/>
      </c>
      <c r="JT508" s="26" t="str">
        <f t="shared" si="590"/>
        <v/>
      </c>
      <c r="JV508" t="str">
        <f t="shared" si="591"/>
        <v/>
      </c>
      <c r="KK508" t="str">
        <f t="shared" si="592"/>
        <v/>
      </c>
      <c r="KM508" s="31" t="str">
        <f t="shared" si="593"/>
        <v/>
      </c>
      <c r="KP508" s="38" t="str">
        <f t="shared" si="594"/>
        <v/>
      </c>
      <c r="KX508" t="str">
        <f t="shared" si="595"/>
        <v/>
      </c>
      <c r="KY508" t="str">
        <f t="shared" si="596"/>
        <v/>
      </c>
      <c r="LB508" t="str">
        <f t="shared" si="597"/>
        <v/>
      </c>
      <c r="LD508" t="str">
        <f t="shared" si="598"/>
        <v/>
      </c>
      <c r="LE508" t="str">
        <f t="shared" si="599"/>
        <v/>
      </c>
      <c r="LO508" t="str">
        <f t="shared" si="600"/>
        <v/>
      </c>
    </row>
    <row r="509" spans="1:327" ht="16" x14ac:dyDescent="0.2">
      <c r="A509" t="e">
        <f t="shared" ca="1" si="528"/>
        <v>#N/A</v>
      </c>
      <c r="E509" s="27" t="str">
        <f t="shared" ca="1" si="529"/>
        <v>Nov</v>
      </c>
      <c r="F509" s="27" t="str">
        <f t="shared" ca="1" si="530"/>
        <v>Nov</v>
      </c>
      <c r="G509" s="28" t="str">
        <f t="shared" ca="1" si="531"/>
        <v/>
      </c>
      <c r="H509" t="str">
        <f t="shared" si="532"/>
        <v/>
      </c>
      <c r="I509" s="26">
        <f t="shared" ca="1" si="533"/>
        <v>93</v>
      </c>
      <c r="L509" s="31" t="str">
        <f t="shared" si="534"/>
        <v/>
      </c>
      <c r="O509" s="26">
        <f t="shared" ca="1" si="535"/>
        <v>27</v>
      </c>
      <c r="P509" s="26" t="str">
        <f t="shared" ca="1" si="536"/>
        <v>No</v>
      </c>
      <c r="Q509" s="26" t="str">
        <f t="shared" ca="1" si="536"/>
        <v>No</v>
      </c>
      <c r="R509" s="26" t="str">
        <f t="shared" ca="1" si="536"/>
        <v>No</v>
      </c>
      <c r="S509" s="26" t="str">
        <f t="shared" ca="1" si="537"/>
        <v>Hispanic</v>
      </c>
      <c r="T509" s="26" t="str">
        <f t="shared" ca="1" si="538"/>
        <v>Yes</v>
      </c>
      <c r="U509" s="26">
        <f t="shared" ca="1" si="539"/>
        <v>3110</v>
      </c>
      <c r="X509" s="26" t="str">
        <f t="shared" ca="1" si="540"/>
        <v>Yes</v>
      </c>
      <c r="Y509" s="26" t="str">
        <f t="shared" ca="1" si="540"/>
        <v>Yes</v>
      </c>
      <c r="Z509" s="26" t="str">
        <f t="shared" ca="1" si="540"/>
        <v>No</v>
      </c>
      <c r="AA509" s="26" t="str">
        <f t="shared" ca="1" si="526"/>
        <v>No</v>
      </c>
      <c r="AB509" s="26" t="str">
        <f t="shared" ca="1" si="526"/>
        <v>Yes</v>
      </c>
      <c r="AG509" s="26" t="str">
        <f t="shared" ca="1" si="541"/>
        <v>No</v>
      </c>
      <c r="AH509" s="26" t="str">
        <f t="shared" ca="1" si="541"/>
        <v>Yes</v>
      </c>
      <c r="AI509" s="26" t="str">
        <f t="shared" ca="1" si="541"/>
        <v>No</v>
      </c>
      <c r="AJ509" s="26" t="str">
        <f t="shared" ca="1" si="527"/>
        <v>Yes</v>
      </c>
      <c r="AK509" s="26" t="str">
        <f t="shared" ca="1" si="527"/>
        <v>No</v>
      </c>
      <c r="AL509" s="26" t="str">
        <f t="shared" ca="1" si="527"/>
        <v>Yes</v>
      </c>
      <c r="AM509" s="26">
        <f t="shared" ca="1" si="542"/>
        <v>9</v>
      </c>
      <c r="AN509" s="26">
        <f t="shared" ca="1" si="543"/>
        <v>1</v>
      </c>
      <c r="AT509" t="str">
        <f t="shared" ca="1" si="544"/>
        <v>Female</v>
      </c>
      <c r="AU509">
        <f t="shared" ca="1" si="545"/>
        <v>650</v>
      </c>
      <c r="AV509">
        <f t="shared" ca="1" si="546"/>
        <v>0</v>
      </c>
      <c r="AW509">
        <f t="shared" ca="1" si="547"/>
        <v>33</v>
      </c>
      <c r="AX509">
        <f t="shared" ca="1" si="548"/>
        <v>0</v>
      </c>
      <c r="BB509" t="str">
        <f t="shared" ca="1" si="549"/>
        <v>INSTRUMENTAL</v>
      </c>
      <c r="BC509" t="str">
        <f t="shared" ca="1" si="550"/>
        <v>Yes</v>
      </c>
      <c r="BD509" t="str">
        <f t="shared" ca="1" si="550"/>
        <v>Yes</v>
      </c>
      <c r="BG509" t="str">
        <f t="shared" ca="1" si="551"/>
        <v>No</v>
      </c>
      <c r="BH509">
        <f t="shared" ca="1" si="552"/>
        <v>34</v>
      </c>
      <c r="BI509">
        <f t="shared" ca="1" si="553"/>
        <v>3</v>
      </c>
      <c r="BJ509">
        <f t="shared" ca="1" si="554"/>
        <v>8</v>
      </c>
      <c r="BK509" t="str">
        <f t="shared" si="555"/>
        <v/>
      </c>
      <c r="BL509" s="26">
        <f t="shared" ca="1" si="556"/>
        <v>10</v>
      </c>
      <c r="BO509" s="26" t="str">
        <f t="shared" ca="1" si="557"/>
        <v>No</v>
      </c>
      <c r="CD509" s="26" t="str">
        <f t="shared" ca="1" si="558"/>
        <v>Yes</v>
      </c>
      <c r="CE509" s="26" t="str">
        <f t="shared" ca="1" si="559"/>
        <v>MIST</v>
      </c>
      <c r="CI509" s="31" t="str">
        <f t="shared" si="560"/>
        <v/>
      </c>
      <c r="CJ509" s="26" t="str">
        <f t="shared" ca="1" si="561"/>
        <v>OT</v>
      </c>
      <c r="CK509" s="26" t="str">
        <f t="shared" ca="1" si="562"/>
        <v>NA</v>
      </c>
      <c r="DN509" s="26" t="str">
        <f t="shared" ca="1" si="563"/>
        <v>Yes</v>
      </c>
      <c r="DV509" t="str">
        <f t="shared" si="564"/>
        <v/>
      </c>
      <c r="DZ509" t="str">
        <f t="shared" si="565"/>
        <v/>
      </c>
      <c r="EA509" t="str">
        <f t="shared" si="566"/>
        <v/>
      </c>
      <c r="EB509" t="str">
        <f t="shared" si="567"/>
        <v/>
      </c>
      <c r="EC509" t="str">
        <f t="shared" si="568"/>
        <v/>
      </c>
      <c r="ED509" t="str">
        <f t="shared" si="569"/>
        <v/>
      </c>
      <c r="EE509" s="34" t="str">
        <f t="shared" si="570"/>
        <v/>
      </c>
      <c r="ER509" s="32" t="str">
        <f t="shared" si="571"/>
        <v/>
      </c>
      <c r="FA509" s="31" t="str">
        <f t="shared" si="572"/>
        <v/>
      </c>
      <c r="FM509" s="31" t="str">
        <f t="shared" si="573"/>
        <v/>
      </c>
      <c r="FQ509" s="26" t="s">
        <v>349</v>
      </c>
      <c r="FR509" s="39" t="str">
        <f t="shared" ca="1" si="574"/>
        <v>NA</v>
      </c>
      <c r="GO509" t="str">
        <f t="shared" ca="1" si="575"/>
        <v/>
      </c>
      <c r="GP509" t="str">
        <f t="shared" si="576"/>
        <v/>
      </c>
      <c r="GS509" t="str">
        <f t="shared" ca="1" si="577"/>
        <v/>
      </c>
      <c r="GY509" t="str">
        <f t="shared" ca="1" si="578"/>
        <v/>
      </c>
      <c r="GZ509" t="str">
        <f t="shared" si="579"/>
        <v/>
      </c>
      <c r="HF509" t="str">
        <f t="shared" ca="1" si="580"/>
        <v/>
      </c>
      <c r="HG509" s="31" t="str">
        <f t="shared" si="581"/>
        <v/>
      </c>
      <c r="HM509" t="str">
        <f t="shared" ca="1" si="582"/>
        <v/>
      </c>
      <c r="HN509" t="str">
        <f t="shared" si="583"/>
        <v/>
      </c>
      <c r="HT509" t="str">
        <f t="shared" ca="1" si="584"/>
        <v/>
      </c>
      <c r="HU509" t="str">
        <f t="shared" si="585"/>
        <v/>
      </c>
      <c r="IA509" s="37" t="str">
        <f t="shared" ca="1" si="586"/>
        <v/>
      </c>
      <c r="IB509" t="str">
        <f t="shared" si="587"/>
        <v/>
      </c>
      <c r="IH509" s="37" t="str">
        <f t="shared" ca="1" si="588"/>
        <v/>
      </c>
      <c r="II509" t="str">
        <f t="shared" si="589"/>
        <v/>
      </c>
      <c r="JT509" s="26" t="str">
        <f t="shared" si="590"/>
        <v/>
      </c>
      <c r="JV509" t="str">
        <f t="shared" si="591"/>
        <v/>
      </c>
      <c r="KK509" t="str">
        <f t="shared" si="592"/>
        <v/>
      </c>
      <c r="KM509" s="31" t="str">
        <f t="shared" si="593"/>
        <v/>
      </c>
      <c r="KP509" s="38" t="str">
        <f t="shared" si="594"/>
        <v/>
      </c>
      <c r="KX509" t="str">
        <f t="shared" si="595"/>
        <v/>
      </c>
      <c r="KY509" t="str">
        <f t="shared" si="596"/>
        <v/>
      </c>
      <c r="LB509" t="str">
        <f t="shared" si="597"/>
        <v/>
      </c>
      <c r="LD509" t="str">
        <f t="shared" si="598"/>
        <v/>
      </c>
      <c r="LE509" t="str">
        <f t="shared" si="599"/>
        <v/>
      </c>
      <c r="LO509" t="str">
        <f t="shared" si="600"/>
        <v/>
      </c>
    </row>
    <row r="510" spans="1:327" ht="16" x14ac:dyDescent="0.2">
      <c r="A510" t="e">
        <f t="shared" ca="1" si="528"/>
        <v>#N/A</v>
      </c>
      <c r="E510" s="27" t="str">
        <f t="shared" ca="1" si="529"/>
        <v>Jul</v>
      </c>
      <c r="F510" s="27" t="str">
        <f t="shared" ca="1" si="530"/>
        <v>May</v>
      </c>
      <c r="G510" s="28" t="str">
        <f t="shared" ca="1" si="531"/>
        <v/>
      </c>
      <c r="H510" t="str">
        <f t="shared" si="532"/>
        <v/>
      </c>
      <c r="I510" s="26">
        <f t="shared" ca="1" si="533"/>
        <v>58</v>
      </c>
      <c r="L510" s="31" t="str">
        <f t="shared" si="534"/>
        <v/>
      </c>
      <c r="O510" s="26">
        <f t="shared" ca="1" si="535"/>
        <v>38</v>
      </c>
      <c r="P510" s="26" t="str">
        <f t="shared" ca="1" si="536"/>
        <v>Yes</v>
      </c>
      <c r="Q510" s="26" t="str">
        <f t="shared" ca="1" si="536"/>
        <v>No</v>
      </c>
      <c r="R510" s="26" t="str">
        <f t="shared" ca="1" si="536"/>
        <v>Yes</v>
      </c>
      <c r="S510" s="26" t="str">
        <f t="shared" ca="1" si="537"/>
        <v>African</v>
      </c>
      <c r="T510" s="26" t="str">
        <f t="shared" ca="1" si="538"/>
        <v>No</v>
      </c>
      <c r="U510" s="26">
        <f t="shared" ca="1" si="539"/>
        <v>3013</v>
      </c>
      <c r="X510" s="26" t="str">
        <f t="shared" ca="1" si="540"/>
        <v>Yes</v>
      </c>
      <c r="Y510" s="26" t="str">
        <f t="shared" ca="1" si="540"/>
        <v>No</v>
      </c>
      <c r="Z510" s="26" t="str">
        <f t="shared" ca="1" si="540"/>
        <v>Yes</v>
      </c>
      <c r="AA510" s="26" t="str">
        <f t="shared" ca="1" si="526"/>
        <v>Yes</v>
      </c>
      <c r="AB510" s="26" t="str">
        <f t="shared" ca="1" si="526"/>
        <v>Yes</v>
      </c>
      <c r="AG510" s="26" t="str">
        <f t="shared" ca="1" si="541"/>
        <v>Yes</v>
      </c>
      <c r="AH510" s="26" t="str">
        <f t="shared" ca="1" si="541"/>
        <v>Yes</v>
      </c>
      <c r="AI510" s="26" t="str">
        <f t="shared" ca="1" si="541"/>
        <v>No</v>
      </c>
      <c r="AJ510" s="26" t="str">
        <f t="shared" ca="1" si="527"/>
        <v>No</v>
      </c>
      <c r="AK510" s="26" t="str">
        <f t="shared" ca="1" si="527"/>
        <v>Yes</v>
      </c>
      <c r="AL510" s="26" t="str">
        <f t="shared" ca="1" si="527"/>
        <v>No</v>
      </c>
      <c r="AM510" s="26">
        <f t="shared" ca="1" si="542"/>
        <v>2</v>
      </c>
      <c r="AN510" s="26">
        <f t="shared" ca="1" si="543"/>
        <v>3</v>
      </c>
      <c r="AT510" t="str">
        <f t="shared" ca="1" si="544"/>
        <v>Male</v>
      </c>
      <c r="AU510">
        <f t="shared" ca="1" si="545"/>
        <v>2532</v>
      </c>
      <c r="AV510">
        <f t="shared" ca="1" si="546"/>
        <v>-1</v>
      </c>
      <c r="AW510">
        <f t="shared" ca="1" si="547"/>
        <v>32</v>
      </c>
      <c r="AX510">
        <f t="shared" ca="1" si="548"/>
        <v>5</v>
      </c>
      <c r="BB510" t="str">
        <f t="shared" ca="1" si="549"/>
        <v>ELUCS</v>
      </c>
      <c r="BC510" t="str">
        <f t="shared" ca="1" si="550"/>
        <v>Yes</v>
      </c>
      <c r="BD510" t="str">
        <f t="shared" ca="1" si="550"/>
        <v>Yes</v>
      </c>
      <c r="BG510" t="str">
        <f t="shared" ca="1" si="551"/>
        <v>No</v>
      </c>
      <c r="BH510">
        <f t="shared" ca="1" si="552"/>
        <v>35</v>
      </c>
      <c r="BI510">
        <f t="shared" ca="1" si="553"/>
        <v>-15</v>
      </c>
      <c r="BJ510">
        <f t="shared" ca="1" si="554"/>
        <v>2</v>
      </c>
      <c r="BK510" t="str">
        <f t="shared" si="555"/>
        <v/>
      </c>
      <c r="BL510" s="26" t="str">
        <f t="shared" ca="1" si="556"/>
        <v>NA</v>
      </c>
      <c r="BO510" s="26" t="str">
        <f t="shared" ca="1" si="557"/>
        <v>Yes</v>
      </c>
      <c r="CD510" s="26" t="str">
        <f t="shared" ca="1" si="558"/>
        <v>Yes</v>
      </c>
      <c r="CE510" s="26" t="str">
        <f t="shared" ca="1" si="559"/>
        <v>ETT</v>
      </c>
      <c r="CI510" s="31" t="str">
        <f t="shared" si="560"/>
        <v/>
      </c>
      <c r="CJ510" s="26" t="str">
        <f t="shared" ca="1" si="561"/>
        <v>BS</v>
      </c>
      <c r="CK510" s="26" t="str">
        <f t="shared" ca="1" si="562"/>
        <v>NA</v>
      </c>
      <c r="DN510" s="26" t="str">
        <f t="shared" ca="1" si="563"/>
        <v>Yes</v>
      </c>
      <c r="DV510" t="str">
        <f t="shared" si="564"/>
        <v/>
      </c>
      <c r="DZ510" t="str">
        <f t="shared" si="565"/>
        <v/>
      </c>
      <c r="EA510" t="str">
        <f t="shared" si="566"/>
        <v/>
      </c>
      <c r="EB510" t="str">
        <f t="shared" si="567"/>
        <v/>
      </c>
      <c r="EC510" t="str">
        <f t="shared" si="568"/>
        <v/>
      </c>
      <c r="ED510" t="str">
        <f t="shared" si="569"/>
        <v/>
      </c>
      <c r="EE510" s="34" t="str">
        <f t="shared" si="570"/>
        <v/>
      </c>
      <c r="ER510" s="32" t="str">
        <f t="shared" si="571"/>
        <v/>
      </c>
      <c r="FA510" s="31" t="str">
        <f t="shared" si="572"/>
        <v/>
      </c>
      <c r="FM510" s="31" t="str">
        <f t="shared" si="573"/>
        <v/>
      </c>
      <c r="FQ510" s="26" t="s">
        <v>350</v>
      </c>
      <c r="FR510" s="39" t="str">
        <f t="shared" ca="1" si="574"/>
        <v>Other</v>
      </c>
      <c r="GO510" t="str">
        <f t="shared" ca="1" si="575"/>
        <v/>
      </c>
      <c r="GP510" t="str">
        <f t="shared" si="576"/>
        <v/>
      </c>
      <c r="GS510" t="str">
        <f t="shared" ca="1" si="577"/>
        <v/>
      </c>
      <c r="GY510" t="str">
        <f t="shared" ca="1" si="578"/>
        <v/>
      </c>
      <c r="GZ510" t="str">
        <f t="shared" si="579"/>
        <v/>
      </c>
      <c r="HF510" t="str">
        <f t="shared" ca="1" si="580"/>
        <v/>
      </c>
      <c r="HG510" s="31" t="str">
        <f t="shared" si="581"/>
        <v/>
      </c>
      <c r="HM510" t="str">
        <f t="shared" ca="1" si="582"/>
        <v/>
      </c>
      <c r="HN510" t="str">
        <f t="shared" si="583"/>
        <v/>
      </c>
      <c r="HT510" t="str">
        <f t="shared" ca="1" si="584"/>
        <v/>
      </c>
      <c r="HU510" t="str">
        <f t="shared" si="585"/>
        <v/>
      </c>
      <c r="IA510" s="37" t="str">
        <f t="shared" ca="1" si="586"/>
        <v/>
      </c>
      <c r="IB510" t="str">
        <f t="shared" si="587"/>
        <v/>
      </c>
      <c r="IH510" s="37" t="str">
        <f t="shared" ca="1" si="588"/>
        <v/>
      </c>
      <c r="II510" t="str">
        <f t="shared" si="589"/>
        <v/>
      </c>
      <c r="JT510" s="26" t="str">
        <f t="shared" si="590"/>
        <v/>
      </c>
      <c r="JV510" t="str">
        <f t="shared" si="591"/>
        <v/>
      </c>
      <c r="KK510" t="str">
        <f t="shared" si="592"/>
        <v/>
      </c>
      <c r="KM510" s="31" t="str">
        <f t="shared" si="593"/>
        <v/>
      </c>
      <c r="KP510" s="38" t="str">
        <f t="shared" si="594"/>
        <v/>
      </c>
      <c r="KX510" t="str">
        <f t="shared" si="595"/>
        <v/>
      </c>
      <c r="KY510" t="str">
        <f t="shared" si="596"/>
        <v/>
      </c>
      <c r="LB510" t="str">
        <f t="shared" si="597"/>
        <v/>
      </c>
      <c r="LD510" t="str">
        <f t="shared" si="598"/>
        <v/>
      </c>
      <c r="LE510" t="str">
        <f t="shared" si="599"/>
        <v/>
      </c>
      <c r="LO510" t="str">
        <f t="shared" si="600"/>
        <v/>
      </c>
    </row>
    <row r="511" spans="1:327" ht="16" x14ac:dyDescent="0.2">
      <c r="A511" t="e">
        <f t="shared" ca="1" si="528"/>
        <v>#N/A</v>
      </c>
      <c r="E511" s="27" t="str">
        <f t="shared" ca="1" si="529"/>
        <v>Aug</v>
      </c>
      <c r="F511" s="27" t="str">
        <f t="shared" ca="1" si="530"/>
        <v>Nov</v>
      </c>
      <c r="G511" s="28" t="str">
        <f t="shared" ca="1" si="531"/>
        <v/>
      </c>
      <c r="H511" t="str">
        <f t="shared" si="532"/>
        <v/>
      </c>
      <c r="I511" s="26">
        <f t="shared" ca="1" si="533"/>
        <v>77</v>
      </c>
      <c r="L511" s="31" t="str">
        <f t="shared" si="534"/>
        <v/>
      </c>
      <c r="O511" s="26">
        <f t="shared" ca="1" si="535"/>
        <v>49</v>
      </c>
      <c r="P511" s="26" t="str">
        <f t="shared" ca="1" si="536"/>
        <v>No</v>
      </c>
      <c r="Q511" s="26" t="str">
        <f t="shared" ca="1" si="536"/>
        <v>No</v>
      </c>
      <c r="R511" s="26" t="str">
        <f t="shared" ca="1" si="536"/>
        <v>Yes</v>
      </c>
      <c r="S511" s="26" t="str">
        <f t="shared" ca="1" si="537"/>
        <v>African</v>
      </c>
      <c r="T511" s="26" t="str">
        <f t="shared" ca="1" si="538"/>
        <v>Yes</v>
      </c>
      <c r="U511" s="26">
        <f t="shared" ca="1" si="539"/>
        <v>3324</v>
      </c>
      <c r="X511" s="26" t="str">
        <f t="shared" ca="1" si="540"/>
        <v>Yes</v>
      </c>
      <c r="Y511" s="26" t="str">
        <f t="shared" ca="1" si="540"/>
        <v>Yes</v>
      </c>
      <c r="Z511" s="26" t="str">
        <f t="shared" ca="1" si="540"/>
        <v>No</v>
      </c>
      <c r="AA511" s="26" t="str">
        <f t="shared" ca="1" si="526"/>
        <v>No</v>
      </c>
      <c r="AB511" s="26" t="str">
        <f t="shared" ca="1" si="526"/>
        <v>Yes</v>
      </c>
      <c r="AG511" s="26" t="str">
        <f t="shared" ca="1" si="541"/>
        <v>No</v>
      </c>
      <c r="AH511" s="26" t="str">
        <f t="shared" ca="1" si="541"/>
        <v>No</v>
      </c>
      <c r="AI511" s="26" t="str">
        <f t="shared" ca="1" si="541"/>
        <v>Yes</v>
      </c>
      <c r="AJ511" s="26" t="str">
        <f t="shared" ca="1" si="527"/>
        <v>Yes</v>
      </c>
      <c r="AK511" s="26" t="str">
        <f t="shared" ca="1" si="527"/>
        <v>Yes</v>
      </c>
      <c r="AL511" s="26" t="str">
        <f t="shared" ca="1" si="527"/>
        <v>Yes</v>
      </c>
      <c r="AM511" s="26">
        <f t="shared" ca="1" si="542"/>
        <v>7</v>
      </c>
      <c r="AN511" s="26">
        <f t="shared" ca="1" si="543"/>
        <v>2</v>
      </c>
      <c r="AT511" t="str">
        <f t="shared" ca="1" si="544"/>
        <v>Male</v>
      </c>
      <c r="AU511">
        <f t="shared" ca="1" si="545"/>
        <v>1574</v>
      </c>
      <c r="AV511">
        <f t="shared" ca="1" si="546"/>
        <v>-3</v>
      </c>
      <c r="AW511">
        <f t="shared" ca="1" si="547"/>
        <v>30</v>
      </c>
      <c r="AX511">
        <f t="shared" ca="1" si="548"/>
        <v>6</v>
      </c>
      <c r="BB511" t="str">
        <f t="shared" ca="1" si="549"/>
        <v>INSTRUMENTAL</v>
      </c>
      <c r="BC511" t="str">
        <f t="shared" ca="1" si="550"/>
        <v>Yes</v>
      </c>
      <c r="BD511" t="str">
        <f t="shared" ca="1" si="550"/>
        <v>No</v>
      </c>
      <c r="BG511" t="str">
        <f t="shared" ca="1" si="551"/>
        <v>No</v>
      </c>
      <c r="BH511">
        <f t="shared" ca="1" si="552"/>
        <v>35</v>
      </c>
      <c r="BI511">
        <f t="shared" ca="1" si="553"/>
        <v>3</v>
      </c>
      <c r="BJ511">
        <f t="shared" ca="1" si="554"/>
        <v>12</v>
      </c>
      <c r="BK511" t="str">
        <f t="shared" si="555"/>
        <v/>
      </c>
      <c r="BL511" s="26">
        <f t="shared" ca="1" si="556"/>
        <v>14</v>
      </c>
      <c r="BO511" s="26" t="str">
        <f t="shared" ca="1" si="557"/>
        <v>Yes</v>
      </c>
      <c r="CD511" s="26" t="str">
        <f t="shared" ca="1" si="558"/>
        <v>No</v>
      </c>
      <c r="CE511" s="26" t="str">
        <f t="shared" ca="1" si="559"/>
        <v>NA</v>
      </c>
      <c r="CI511" s="31" t="str">
        <f t="shared" si="560"/>
        <v/>
      </c>
      <c r="CJ511" s="26" t="str">
        <f t="shared" ca="1" si="561"/>
        <v>NA</v>
      </c>
      <c r="CK511" s="26" t="str">
        <f t="shared" ca="1" si="562"/>
        <v>No</v>
      </c>
      <c r="DN511" s="26" t="str">
        <f t="shared" ca="1" si="563"/>
        <v>Yes</v>
      </c>
      <c r="DV511" t="str">
        <f t="shared" si="564"/>
        <v/>
      </c>
      <c r="DZ511" t="str">
        <f t="shared" si="565"/>
        <v/>
      </c>
      <c r="EA511" t="str">
        <f t="shared" si="566"/>
        <v/>
      </c>
      <c r="EB511" t="str">
        <f t="shared" si="567"/>
        <v/>
      </c>
      <c r="EC511" t="str">
        <f t="shared" si="568"/>
        <v/>
      </c>
      <c r="ED511" t="str">
        <f t="shared" si="569"/>
        <v/>
      </c>
      <c r="EE511" s="34" t="str">
        <f t="shared" si="570"/>
        <v/>
      </c>
      <c r="ER511" s="32" t="str">
        <f t="shared" si="571"/>
        <v/>
      </c>
      <c r="FA511" s="31" t="str">
        <f t="shared" si="572"/>
        <v/>
      </c>
      <c r="FM511" s="31" t="str">
        <f t="shared" si="573"/>
        <v/>
      </c>
      <c r="FQ511" s="26" t="s">
        <v>349</v>
      </c>
      <c r="FR511" s="39" t="str">
        <f t="shared" ca="1" si="574"/>
        <v>NA</v>
      </c>
      <c r="GO511" t="str">
        <f t="shared" ca="1" si="575"/>
        <v/>
      </c>
      <c r="GP511" t="str">
        <f t="shared" si="576"/>
        <v/>
      </c>
      <c r="GS511" t="str">
        <f t="shared" ca="1" si="577"/>
        <v/>
      </c>
      <c r="GY511" t="str">
        <f t="shared" ca="1" si="578"/>
        <v/>
      </c>
      <c r="GZ511" t="str">
        <f t="shared" si="579"/>
        <v/>
      </c>
      <c r="HF511" t="str">
        <f t="shared" ca="1" si="580"/>
        <v/>
      </c>
      <c r="HG511" s="31" t="str">
        <f t="shared" si="581"/>
        <v/>
      </c>
      <c r="HM511" t="str">
        <f t="shared" ca="1" si="582"/>
        <v/>
      </c>
      <c r="HN511" t="str">
        <f t="shared" si="583"/>
        <v/>
      </c>
      <c r="HT511" t="str">
        <f t="shared" ca="1" si="584"/>
        <v/>
      </c>
      <c r="HU511" t="str">
        <f t="shared" si="585"/>
        <v/>
      </c>
      <c r="IA511" s="37" t="str">
        <f t="shared" ca="1" si="586"/>
        <v/>
      </c>
      <c r="IB511" t="str">
        <f t="shared" si="587"/>
        <v/>
      </c>
      <c r="IH511" s="37" t="str">
        <f t="shared" ca="1" si="588"/>
        <v/>
      </c>
      <c r="II511" t="str">
        <f t="shared" si="589"/>
        <v/>
      </c>
      <c r="JT511" s="26" t="str">
        <f t="shared" si="590"/>
        <v/>
      </c>
      <c r="JV511" t="str">
        <f t="shared" si="591"/>
        <v/>
      </c>
      <c r="KK511" t="str">
        <f t="shared" si="592"/>
        <v/>
      </c>
      <c r="KM511" s="31" t="str">
        <f t="shared" si="593"/>
        <v/>
      </c>
      <c r="KP511" s="38" t="str">
        <f t="shared" si="594"/>
        <v/>
      </c>
      <c r="KX511" t="str">
        <f t="shared" si="595"/>
        <v/>
      </c>
      <c r="KY511" t="str">
        <f t="shared" si="596"/>
        <v/>
      </c>
      <c r="LB511" t="str">
        <f t="shared" si="597"/>
        <v/>
      </c>
      <c r="LD511" t="str">
        <f t="shared" si="598"/>
        <v/>
      </c>
      <c r="LE511" t="str">
        <f t="shared" si="599"/>
        <v/>
      </c>
      <c r="LO511" t="str">
        <f t="shared" si="600"/>
        <v/>
      </c>
    </row>
    <row r="512" spans="1:327" ht="16" x14ac:dyDescent="0.2">
      <c r="A512" t="e">
        <f t="shared" ca="1" si="528"/>
        <v>#N/A</v>
      </c>
      <c r="E512" s="27" t="str">
        <f t="shared" ca="1" si="529"/>
        <v>Feb</v>
      </c>
      <c r="F512" s="27" t="str">
        <f t="shared" ca="1" si="530"/>
        <v>May</v>
      </c>
      <c r="G512" s="28" t="str">
        <f t="shared" ca="1" si="531"/>
        <v/>
      </c>
      <c r="H512" t="str">
        <f t="shared" si="532"/>
        <v/>
      </c>
      <c r="I512" s="26">
        <f t="shared" ca="1" si="533"/>
        <v>1</v>
      </c>
      <c r="L512" s="31" t="str">
        <f t="shared" si="534"/>
        <v/>
      </c>
      <c r="O512" s="26">
        <f t="shared" ca="1" si="535"/>
        <v>17</v>
      </c>
      <c r="P512" s="26" t="str">
        <f t="shared" ca="1" si="536"/>
        <v>Yes</v>
      </c>
      <c r="Q512" s="26" t="str">
        <f t="shared" ca="1" si="536"/>
        <v>No</v>
      </c>
      <c r="R512" s="26" t="str">
        <f t="shared" ca="1" si="536"/>
        <v>Yes</v>
      </c>
      <c r="S512" s="26" t="str">
        <f t="shared" ca="1" si="537"/>
        <v>Asian</v>
      </c>
      <c r="T512" s="26" t="str">
        <f t="shared" ca="1" si="538"/>
        <v>No</v>
      </c>
      <c r="U512" s="26">
        <f t="shared" ca="1" si="539"/>
        <v>3136</v>
      </c>
      <c r="X512" s="26" t="str">
        <f t="shared" ca="1" si="540"/>
        <v>Yes</v>
      </c>
      <c r="Y512" s="26" t="str">
        <f t="shared" ca="1" si="540"/>
        <v>No</v>
      </c>
      <c r="Z512" s="26" t="str">
        <f t="shared" ca="1" si="540"/>
        <v>No</v>
      </c>
      <c r="AA512" s="26" t="str">
        <f t="shared" ca="1" si="526"/>
        <v>Yes</v>
      </c>
      <c r="AB512" s="26" t="str">
        <f t="shared" ca="1" si="526"/>
        <v>Yes</v>
      </c>
      <c r="AG512" s="26" t="str">
        <f t="shared" ca="1" si="541"/>
        <v>Yes</v>
      </c>
      <c r="AH512" s="26" t="str">
        <f t="shared" ca="1" si="541"/>
        <v>No</v>
      </c>
      <c r="AI512" s="26" t="str">
        <f t="shared" ca="1" si="541"/>
        <v>No</v>
      </c>
      <c r="AJ512" s="26" t="str">
        <f t="shared" ca="1" si="527"/>
        <v>No</v>
      </c>
      <c r="AK512" s="26" t="str">
        <f t="shared" ca="1" si="527"/>
        <v>No</v>
      </c>
      <c r="AL512" s="26" t="str">
        <f t="shared" ca="1" si="527"/>
        <v>Yes</v>
      </c>
      <c r="AM512" s="26">
        <f t="shared" ca="1" si="542"/>
        <v>3</v>
      </c>
      <c r="AN512" s="26">
        <f t="shared" ca="1" si="543"/>
        <v>3</v>
      </c>
      <c r="AT512" t="str">
        <f t="shared" ca="1" si="544"/>
        <v>Male</v>
      </c>
      <c r="AU512">
        <f t="shared" ca="1" si="545"/>
        <v>1186</v>
      </c>
      <c r="AV512">
        <f t="shared" ca="1" si="546"/>
        <v>-1</v>
      </c>
      <c r="AW512">
        <f t="shared" ca="1" si="547"/>
        <v>39</v>
      </c>
      <c r="AX512">
        <f t="shared" ca="1" si="548"/>
        <v>6</v>
      </c>
      <c r="BB512" t="str">
        <f t="shared" ca="1" si="549"/>
        <v>ELUCS</v>
      </c>
      <c r="BC512" t="str">
        <f t="shared" ca="1" si="550"/>
        <v>Yes</v>
      </c>
      <c r="BD512" t="str">
        <f t="shared" ca="1" si="550"/>
        <v>Yes</v>
      </c>
      <c r="BG512" t="str">
        <f t="shared" ca="1" si="551"/>
        <v>Yes</v>
      </c>
      <c r="BH512">
        <f t="shared" ca="1" si="552"/>
        <v>38</v>
      </c>
      <c r="BI512">
        <f t="shared" ca="1" si="553"/>
        <v>-1</v>
      </c>
      <c r="BJ512">
        <f t="shared" ca="1" si="554"/>
        <v>8</v>
      </c>
      <c r="BK512" t="str">
        <f t="shared" si="555"/>
        <v/>
      </c>
      <c r="BL512" s="26">
        <f t="shared" ca="1" si="556"/>
        <v>10</v>
      </c>
      <c r="BO512" s="26" t="str">
        <f t="shared" ca="1" si="557"/>
        <v>No</v>
      </c>
      <c r="CD512" s="26" t="str">
        <f t="shared" ca="1" si="558"/>
        <v>Yes</v>
      </c>
      <c r="CE512" s="26" t="str">
        <f t="shared" ca="1" si="559"/>
        <v>LMA</v>
      </c>
      <c r="CI512" s="31" t="str">
        <f t="shared" si="560"/>
        <v/>
      </c>
      <c r="CJ512" s="26" t="str">
        <f t="shared" ca="1" si="561"/>
        <v>OT</v>
      </c>
      <c r="CK512" s="26" t="str">
        <f t="shared" ca="1" si="562"/>
        <v>NA</v>
      </c>
      <c r="DN512" s="26" t="str">
        <f t="shared" ca="1" si="563"/>
        <v>No</v>
      </c>
      <c r="DV512" t="str">
        <f t="shared" si="564"/>
        <v/>
      </c>
      <c r="DZ512" t="str">
        <f t="shared" si="565"/>
        <v/>
      </c>
      <c r="EA512" t="str">
        <f t="shared" si="566"/>
        <v/>
      </c>
      <c r="EB512" t="str">
        <f t="shared" si="567"/>
        <v/>
      </c>
      <c r="EC512" t="str">
        <f t="shared" si="568"/>
        <v/>
      </c>
      <c r="ED512" t="str">
        <f t="shared" si="569"/>
        <v/>
      </c>
      <c r="EE512" s="34" t="str">
        <f t="shared" si="570"/>
        <v/>
      </c>
      <c r="ER512" s="32" t="str">
        <f t="shared" si="571"/>
        <v/>
      </c>
      <c r="FA512" s="31" t="str">
        <f t="shared" si="572"/>
        <v/>
      </c>
      <c r="FM512" s="31" t="str">
        <f t="shared" si="573"/>
        <v/>
      </c>
      <c r="FQ512" s="26" t="s">
        <v>349</v>
      </c>
      <c r="FR512" s="39" t="str">
        <f t="shared" ca="1" si="574"/>
        <v>NA</v>
      </c>
      <c r="GO512" t="str">
        <f t="shared" ca="1" si="575"/>
        <v/>
      </c>
      <c r="GP512" t="str">
        <f t="shared" si="576"/>
        <v/>
      </c>
      <c r="GS512" t="str">
        <f t="shared" ca="1" si="577"/>
        <v/>
      </c>
      <c r="GY512" t="str">
        <f t="shared" ca="1" si="578"/>
        <v/>
      </c>
      <c r="GZ512" t="str">
        <f t="shared" si="579"/>
        <v/>
      </c>
      <c r="HF512" t="str">
        <f t="shared" ca="1" si="580"/>
        <v/>
      </c>
      <c r="HG512" s="31" t="str">
        <f t="shared" si="581"/>
        <v/>
      </c>
      <c r="HM512" t="str">
        <f t="shared" ca="1" si="582"/>
        <v/>
      </c>
      <c r="HN512" t="str">
        <f t="shared" si="583"/>
        <v/>
      </c>
      <c r="HT512" t="str">
        <f t="shared" ca="1" si="584"/>
        <v/>
      </c>
      <c r="HU512" t="str">
        <f t="shared" si="585"/>
        <v/>
      </c>
      <c r="IA512" s="37" t="str">
        <f t="shared" ca="1" si="586"/>
        <v/>
      </c>
      <c r="IB512" t="str">
        <f t="shared" si="587"/>
        <v/>
      </c>
      <c r="IH512" s="37" t="str">
        <f t="shared" ca="1" si="588"/>
        <v/>
      </c>
      <c r="II512" t="str">
        <f t="shared" si="589"/>
        <v/>
      </c>
      <c r="JT512" s="26" t="str">
        <f t="shared" si="590"/>
        <v/>
      </c>
      <c r="JV512" t="str">
        <f t="shared" si="591"/>
        <v/>
      </c>
      <c r="KK512" t="str">
        <f t="shared" si="592"/>
        <v/>
      </c>
      <c r="KM512" s="31" t="str">
        <f t="shared" si="593"/>
        <v/>
      </c>
      <c r="KP512" s="38" t="str">
        <f t="shared" si="594"/>
        <v/>
      </c>
      <c r="KX512" t="str">
        <f t="shared" si="595"/>
        <v/>
      </c>
      <c r="KY512" t="str">
        <f t="shared" si="596"/>
        <v/>
      </c>
      <c r="LB512" t="str">
        <f t="shared" si="597"/>
        <v/>
      </c>
      <c r="LD512" t="str">
        <f t="shared" si="598"/>
        <v/>
      </c>
      <c r="LE512" t="str">
        <f t="shared" si="599"/>
        <v/>
      </c>
      <c r="LO512" t="str">
        <f t="shared" si="600"/>
        <v/>
      </c>
    </row>
    <row r="513" spans="1:327" ht="16" x14ac:dyDescent="0.2">
      <c r="A513" t="e">
        <f t="shared" ca="1" si="528"/>
        <v>#N/A</v>
      </c>
      <c r="E513" s="27" t="str">
        <f t="shared" ca="1" si="529"/>
        <v>Feb</v>
      </c>
      <c r="F513" s="27" t="str">
        <f t="shared" ca="1" si="530"/>
        <v>Jan</v>
      </c>
      <c r="G513" s="28" t="str">
        <f t="shared" ca="1" si="531"/>
        <v/>
      </c>
      <c r="H513" t="str">
        <f t="shared" si="532"/>
        <v/>
      </c>
      <c r="I513" s="26">
        <f t="shared" ca="1" si="533"/>
        <v>79</v>
      </c>
      <c r="L513" s="31" t="str">
        <f t="shared" si="534"/>
        <v/>
      </c>
      <c r="O513" s="26">
        <f t="shared" ca="1" si="535"/>
        <v>18</v>
      </c>
      <c r="P513" s="26" t="str">
        <f t="shared" ca="1" si="536"/>
        <v>Yes</v>
      </c>
      <c r="Q513" s="26" t="str">
        <f t="shared" ca="1" si="536"/>
        <v>No</v>
      </c>
      <c r="R513" s="26" t="str">
        <f t="shared" ca="1" si="536"/>
        <v>Yes</v>
      </c>
      <c r="S513" s="26" t="str">
        <f t="shared" ca="1" si="537"/>
        <v>Eskimo</v>
      </c>
      <c r="T513" s="26" t="str">
        <f t="shared" ca="1" si="538"/>
        <v>Yes</v>
      </c>
      <c r="U513" s="26">
        <f t="shared" ca="1" si="539"/>
        <v>3636</v>
      </c>
      <c r="X513" s="26" t="str">
        <f t="shared" ca="1" si="540"/>
        <v>Yes</v>
      </c>
      <c r="Y513" s="26" t="str">
        <f t="shared" ca="1" si="540"/>
        <v>No</v>
      </c>
      <c r="Z513" s="26" t="str">
        <f t="shared" ca="1" si="540"/>
        <v>No</v>
      </c>
      <c r="AA513" s="26" t="str">
        <f t="shared" ca="1" si="526"/>
        <v>Yes</v>
      </c>
      <c r="AB513" s="26" t="str">
        <f t="shared" ca="1" si="526"/>
        <v>Yes</v>
      </c>
      <c r="AG513" s="26" t="str">
        <f t="shared" ca="1" si="541"/>
        <v>Yes</v>
      </c>
      <c r="AH513" s="26" t="str">
        <f t="shared" ca="1" si="541"/>
        <v>No</v>
      </c>
      <c r="AI513" s="26" t="str">
        <f t="shared" ca="1" si="541"/>
        <v>Yes</v>
      </c>
      <c r="AJ513" s="26" t="str">
        <f t="shared" ca="1" si="527"/>
        <v>Yes</v>
      </c>
      <c r="AK513" s="26" t="str">
        <f t="shared" ca="1" si="527"/>
        <v>No</v>
      </c>
      <c r="AL513" s="26" t="str">
        <f t="shared" ca="1" si="527"/>
        <v>No</v>
      </c>
      <c r="AM513" s="26">
        <f t="shared" ca="1" si="542"/>
        <v>9</v>
      </c>
      <c r="AN513" s="26">
        <f t="shared" ca="1" si="543"/>
        <v>3</v>
      </c>
      <c r="AT513" t="str">
        <f t="shared" ca="1" si="544"/>
        <v>Male</v>
      </c>
      <c r="AU513">
        <f t="shared" ca="1" si="545"/>
        <v>2343</v>
      </c>
      <c r="AV513">
        <f t="shared" ca="1" si="546"/>
        <v>3</v>
      </c>
      <c r="AW513">
        <f t="shared" ca="1" si="547"/>
        <v>24</v>
      </c>
      <c r="AX513">
        <f t="shared" ca="1" si="548"/>
        <v>0</v>
      </c>
      <c r="BB513" t="str">
        <f t="shared" ca="1" si="549"/>
        <v>ELUCS</v>
      </c>
      <c r="BC513" t="str">
        <f t="shared" ca="1" si="550"/>
        <v>No</v>
      </c>
      <c r="BD513" t="str">
        <f t="shared" ca="1" si="550"/>
        <v>No</v>
      </c>
      <c r="BG513" t="str">
        <f t="shared" ca="1" si="551"/>
        <v>No</v>
      </c>
      <c r="BH513">
        <f t="shared" ca="1" si="552"/>
        <v>38</v>
      </c>
      <c r="BI513">
        <f t="shared" ca="1" si="553"/>
        <v>-1</v>
      </c>
      <c r="BJ513">
        <f t="shared" ca="1" si="554"/>
        <v>11</v>
      </c>
      <c r="BK513" t="str">
        <f t="shared" si="555"/>
        <v/>
      </c>
      <c r="BL513" s="26">
        <f t="shared" ca="1" si="556"/>
        <v>13</v>
      </c>
      <c r="BO513" s="26" t="str">
        <f t="shared" ca="1" si="557"/>
        <v>Yes</v>
      </c>
      <c r="CD513" s="26" t="str">
        <f t="shared" ca="1" si="558"/>
        <v>Yes</v>
      </c>
      <c r="CE513" s="26" t="str">
        <f t="shared" ca="1" si="559"/>
        <v>LMA</v>
      </c>
      <c r="CI513" s="31" t="str">
        <f t="shared" si="560"/>
        <v/>
      </c>
      <c r="CJ513" s="26" t="str">
        <f t="shared" ca="1" si="561"/>
        <v>OT</v>
      </c>
      <c r="CK513" s="26" t="str">
        <f t="shared" ca="1" si="562"/>
        <v>Yes</v>
      </c>
      <c r="DN513" s="26" t="str">
        <f t="shared" ca="1" si="563"/>
        <v>No</v>
      </c>
      <c r="DV513" t="str">
        <f t="shared" si="564"/>
        <v/>
      </c>
      <c r="DZ513" t="str">
        <f t="shared" si="565"/>
        <v/>
      </c>
      <c r="EA513" t="str">
        <f t="shared" si="566"/>
        <v/>
      </c>
      <c r="EB513" t="str">
        <f t="shared" si="567"/>
        <v/>
      </c>
      <c r="EC513" t="str">
        <f t="shared" si="568"/>
        <v/>
      </c>
      <c r="ED513" t="str">
        <f t="shared" si="569"/>
        <v/>
      </c>
      <c r="EE513" s="34" t="str">
        <f t="shared" si="570"/>
        <v/>
      </c>
      <c r="ER513" s="32" t="str">
        <f t="shared" si="571"/>
        <v/>
      </c>
      <c r="FA513" s="31" t="str">
        <f t="shared" si="572"/>
        <v/>
      </c>
      <c r="FM513" s="31" t="str">
        <f t="shared" si="573"/>
        <v/>
      </c>
      <c r="FQ513" s="26" t="s">
        <v>350</v>
      </c>
      <c r="FR513" s="39" t="str">
        <f t="shared" ca="1" si="574"/>
        <v>Other</v>
      </c>
      <c r="GO513" t="str">
        <f t="shared" ca="1" si="575"/>
        <v/>
      </c>
      <c r="GP513" t="str">
        <f t="shared" si="576"/>
        <v/>
      </c>
      <c r="GS513" t="str">
        <f t="shared" ca="1" si="577"/>
        <v/>
      </c>
      <c r="GY513" t="str">
        <f t="shared" ca="1" si="578"/>
        <v/>
      </c>
      <c r="GZ513" t="str">
        <f t="shared" si="579"/>
        <v/>
      </c>
      <c r="HF513" t="str">
        <f t="shared" ca="1" si="580"/>
        <v/>
      </c>
      <c r="HG513" s="31" t="str">
        <f t="shared" si="581"/>
        <v/>
      </c>
      <c r="HM513" t="str">
        <f t="shared" ca="1" si="582"/>
        <v/>
      </c>
      <c r="HN513" t="str">
        <f t="shared" si="583"/>
        <v/>
      </c>
      <c r="HT513" t="str">
        <f t="shared" ca="1" si="584"/>
        <v/>
      </c>
      <c r="HU513" t="str">
        <f t="shared" si="585"/>
        <v/>
      </c>
      <c r="IA513" s="37" t="str">
        <f t="shared" ca="1" si="586"/>
        <v/>
      </c>
      <c r="IB513" t="str">
        <f t="shared" si="587"/>
        <v/>
      </c>
      <c r="IH513" s="37" t="str">
        <f t="shared" ca="1" si="588"/>
        <v/>
      </c>
      <c r="II513" t="str">
        <f t="shared" si="589"/>
        <v/>
      </c>
      <c r="JT513" s="26" t="str">
        <f t="shared" si="590"/>
        <v/>
      </c>
      <c r="JV513" t="str">
        <f t="shared" si="591"/>
        <v/>
      </c>
      <c r="KK513" t="str">
        <f t="shared" si="592"/>
        <v/>
      </c>
      <c r="KM513" s="31" t="str">
        <f t="shared" si="593"/>
        <v/>
      </c>
      <c r="KP513" s="38" t="str">
        <f t="shared" si="594"/>
        <v/>
      </c>
      <c r="KX513" t="str">
        <f t="shared" si="595"/>
        <v/>
      </c>
      <c r="KY513" t="str">
        <f t="shared" si="596"/>
        <v/>
      </c>
      <c r="LB513" t="str">
        <f t="shared" si="597"/>
        <v/>
      </c>
      <c r="LD513" t="str">
        <f t="shared" si="598"/>
        <v/>
      </c>
      <c r="LE513" t="str">
        <f t="shared" si="599"/>
        <v/>
      </c>
      <c r="LO513" t="str">
        <f t="shared" si="600"/>
        <v/>
      </c>
    </row>
    <row r="514" spans="1:327" ht="16" x14ac:dyDescent="0.2">
      <c r="A514" t="e">
        <f t="shared" ca="1" si="528"/>
        <v>#N/A</v>
      </c>
      <c r="E514" s="27" t="str">
        <f t="shared" ca="1" si="529"/>
        <v>Sep</v>
      </c>
      <c r="F514" s="27" t="str">
        <f t="shared" ca="1" si="530"/>
        <v>Jul</v>
      </c>
      <c r="G514" s="28" t="str">
        <f t="shared" ca="1" si="531"/>
        <v/>
      </c>
      <c r="H514" t="str">
        <f t="shared" si="532"/>
        <v/>
      </c>
      <c r="I514" s="26">
        <f t="shared" ca="1" si="533"/>
        <v>85</v>
      </c>
      <c r="L514" s="31" t="str">
        <f t="shared" si="534"/>
        <v/>
      </c>
      <c r="O514" s="26">
        <f t="shared" ca="1" si="535"/>
        <v>25</v>
      </c>
      <c r="P514" s="26" t="str">
        <f t="shared" ca="1" si="536"/>
        <v>No</v>
      </c>
      <c r="Q514" s="26" t="str">
        <f t="shared" ca="1" si="536"/>
        <v>Yes</v>
      </c>
      <c r="R514" s="26" t="str">
        <f t="shared" ca="1" si="536"/>
        <v>Yes</v>
      </c>
      <c r="S514" s="26" t="str">
        <f t="shared" ca="1" si="537"/>
        <v>Eskimo</v>
      </c>
      <c r="T514" s="26" t="str">
        <f t="shared" ca="1" si="538"/>
        <v>No</v>
      </c>
      <c r="U514" s="26">
        <f t="shared" ca="1" si="539"/>
        <v>3146</v>
      </c>
      <c r="X514" s="26" t="str">
        <f t="shared" ca="1" si="540"/>
        <v>No</v>
      </c>
      <c r="Y514" s="26" t="str">
        <f t="shared" ca="1" si="540"/>
        <v>No</v>
      </c>
      <c r="Z514" s="26" t="str">
        <f t="shared" ca="1" si="540"/>
        <v>No</v>
      </c>
      <c r="AA514" s="26" t="str">
        <f t="shared" ca="1" si="540"/>
        <v>No</v>
      </c>
      <c r="AB514" s="26" t="str">
        <f t="shared" ca="1" si="540"/>
        <v>Yes</v>
      </c>
      <c r="AG514" s="26" t="str">
        <f t="shared" ca="1" si="541"/>
        <v>Yes</v>
      </c>
      <c r="AH514" s="26" t="str">
        <f t="shared" ca="1" si="541"/>
        <v>Yes</v>
      </c>
      <c r="AI514" s="26" t="str">
        <f t="shared" ca="1" si="541"/>
        <v>Yes</v>
      </c>
      <c r="AJ514" s="26" t="str">
        <f t="shared" ca="1" si="541"/>
        <v>Yes</v>
      </c>
      <c r="AK514" s="26" t="str">
        <f t="shared" ca="1" si="541"/>
        <v>Yes</v>
      </c>
      <c r="AL514" s="26" t="str">
        <f t="shared" ca="1" si="541"/>
        <v>No</v>
      </c>
      <c r="AM514" s="26">
        <f t="shared" ca="1" si="542"/>
        <v>6</v>
      </c>
      <c r="AN514" s="26">
        <f t="shared" ca="1" si="543"/>
        <v>1</v>
      </c>
      <c r="AT514" t="str">
        <f t="shared" ca="1" si="544"/>
        <v>Female</v>
      </c>
      <c r="AU514">
        <f t="shared" ca="1" si="545"/>
        <v>1520</v>
      </c>
      <c r="AV514">
        <f t="shared" ca="1" si="546"/>
        <v>1</v>
      </c>
      <c r="AW514">
        <f t="shared" ca="1" si="547"/>
        <v>39</v>
      </c>
      <c r="AX514">
        <f t="shared" ca="1" si="548"/>
        <v>4</v>
      </c>
      <c r="BB514" t="str">
        <f t="shared" ca="1" si="549"/>
        <v>INSTRUMENTAL</v>
      </c>
      <c r="BC514" t="str">
        <f t="shared" ca="1" si="550"/>
        <v>Yes</v>
      </c>
      <c r="BD514" t="str">
        <f t="shared" ca="1" si="550"/>
        <v>No</v>
      </c>
      <c r="BG514" t="str">
        <f t="shared" ca="1" si="551"/>
        <v>No</v>
      </c>
      <c r="BH514">
        <f t="shared" ca="1" si="552"/>
        <v>35</v>
      </c>
      <c r="BI514">
        <f t="shared" ca="1" si="553"/>
        <v>2</v>
      </c>
      <c r="BJ514">
        <f t="shared" ca="1" si="554"/>
        <v>20</v>
      </c>
      <c r="BK514" t="str">
        <f t="shared" si="555"/>
        <v/>
      </c>
      <c r="BL514" s="26">
        <f t="shared" ca="1" si="556"/>
        <v>22</v>
      </c>
      <c r="BO514" s="26" t="str">
        <f t="shared" ca="1" si="557"/>
        <v>Yes</v>
      </c>
      <c r="CD514" s="26" t="str">
        <f t="shared" ca="1" si="558"/>
        <v>Yes</v>
      </c>
      <c r="CE514" s="26" t="str">
        <f t="shared" ca="1" si="559"/>
        <v>ETT</v>
      </c>
      <c r="CI514" s="31" t="str">
        <f t="shared" si="560"/>
        <v/>
      </c>
      <c r="CJ514" s="26" t="str">
        <f t="shared" ca="1" si="561"/>
        <v>NICU</v>
      </c>
      <c r="CK514" s="26" t="str">
        <f t="shared" ca="1" si="562"/>
        <v>NA</v>
      </c>
      <c r="DN514" s="26" t="str">
        <f t="shared" ca="1" si="563"/>
        <v>Yes</v>
      </c>
      <c r="DV514" t="str">
        <f t="shared" si="564"/>
        <v/>
      </c>
      <c r="DZ514" t="str">
        <f t="shared" si="565"/>
        <v/>
      </c>
      <c r="EA514" t="str">
        <f t="shared" si="566"/>
        <v/>
      </c>
      <c r="EB514" t="str">
        <f t="shared" si="567"/>
        <v/>
      </c>
      <c r="EC514" t="str">
        <f t="shared" si="568"/>
        <v/>
      </c>
      <c r="ED514" t="str">
        <f t="shared" si="569"/>
        <v/>
      </c>
      <c r="EE514" s="34" t="str">
        <f t="shared" si="570"/>
        <v/>
      </c>
      <c r="ER514" s="32" t="str">
        <f t="shared" si="571"/>
        <v/>
      </c>
      <c r="FA514" s="31" t="str">
        <f t="shared" si="572"/>
        <v/>
      </c>
      <c r="FM514" s="31" t="str">
        <f t="shared" si="573"/>
        <v/>
      </c>
      <c r="FQ514" s="26" t="s">
        <v>349</v>
      </c>
      <c r="FR514" s="39" t="str">
        <f t="shared" ca="1" si="574"/>
        <v>NA</v>
      </c>
      <c r="GO514" t="str">
        <f t="shared" ca="1" si="575"/>
        <v/>
      </c>
      <c r="GP514" t="str">
        <f t="shared" si="576"/>
        <v/>
      </c>
      <c r="GS514" t="str">
        <f t="shared" ca="1" si="577"/>
        <v/>
      </c>
      <c r="GY514" t="str">
        <f t="shared" ca="1" si="578"/>
        <v/>
      </c>
      <c r="GZ514" t="str">
        <f t="shared" si="579"/>
        <v/>
      </c>
      <c r="HF514" t="str">
        <f t="shared" ca="1" si="580"/>
        <v/>
      </c>
      <c r="HG514" s="31" t="str">
        <f t="shared" si="581"/>
        <v/>
      </c>
      <c r="HM514" t="str">
        <f t="shared" ca="1" si="582"/>
        <v/>
      </c>
      <c r="HN514" t="str">
        <f t="shared" si="583"/>
        <v/>
      </c>
      <c r="HT514" t="str">
        <f t="shared" ca="1" si="584"/>
        <v/>
      </c>
      <c r="HU514" t="str">
        <f t="shared" si="585"/>
        <v/>
      </c>
      <c r="IA514" s="37" t="str">
        <f t="shared" ca="1" si="586"/>
        <v/>
      </c>
      <c r="IB514" t="str">
        <f t="shared" si="587"/>
        <v/>
      </c>
      <c r="IH514" s="37" t="str">
        <f t="shared" ca="1" si="588"/>
        <v/>
      </c>
      <c r="II514" t="str">
        <f t="shared" si="589"/>
        <v/>
      </c>
      <c r="JT514" s="26" t="str">
        <f t="shared" si="590"/>
        <v/>
      </c>
      <c r="JV514" t="str">
        <f t="shared" si="591"/>
        <v/>
      </c>
      <c r="KK514" t="str">
        <f t="shared" si="592"/>
        <v/>
      </c>
      <c r="KM514" s="31" t="str">
        <f t="shared" si="593"/>
        <v/>
      </c>
      <c r="KP514" s="38" t="str">
        <f t="shared" si="594"/>
        <v/>
      </c>
      <c r="KX514" t="str">
        <f t="shared" si="595"/>
        <v/>
      </c>
      <c r="KY514" t="str">
        <f t="shared" si="596"/>
        <v/>
      </c>
      <c r="LB514" t="str">
        <f t="shared" si="597"/>
        <v/>
      </c>
      <c r="LD514" t="str">
        <f t="shared" si="598"/>
        <v/>
      </c>
      <c r="LE514" t="str">
        <f t="shared" si="599"/>
        <v/>
      </c>
      <c r="LO514" t="str">
        <f t="shared" si="600"/>
        <v/>
      </c>
    </row>
    <row r="515" spans="1:327" ht="16" x14ac:dyDescent="0.2">
      <c r="A515" t="e">
        <f t="shared" ref="A515:A578" ca="1" si="601">_xlfn.IFS($F515=1,"Q1",$F515=2,"Q1",$F515=3,"Q1",$F515=4,"Q2",$F515=5,"Q2",$F515=6,"Q2",$F515=7,"Q3",$F515=8,"Q3",$F515=9,"Q3",$F515=10,"Q4",$F515=11,"Q4",$F515=12,"Q4",F515="","")</f>
        <v>#N/A</v>
      </c>
      <c r="E515" s="27" t="str">
        <f t="shared" ref="E515:E578" ca="1" si="602">CHOOSE(RANDBETWEEN(1,12), "Jan", "Feb", "Mar", "Apr", "May", "Jun", "Jul", "Aug", "Sep", "Oct", "Nov", "Dec")</f>
        <v>Mar</v>
      </c>
      <c r="F515" s="27" t="str">
        <f t="shared" ref="F515:F578" ca="1" si="603">CHOOSE(RANDBETWEEN(1,12), "Jan", "Feb", "Mar", "Apr", "May", "Jun", "Jul", "Aug", "Sep", "Oct", "Nov", "Dec")</f>
        <v>Apr</v>
      </c>
      <c r="G515" s="28" t="str">
        <f t="shared" ref="G515:G578" ca="1" si="604">IF($AP515&gt;1, TODAY(), "")</f>
        <v/>
      </c>
      <c r="H515" t="str">
        <f t="shared" ref="H515:H578" si="605">IF($AP515, INT(($G515-$AP515)/7+$AW515)&amp;" weeks"&amp;IF(MOD($G515-$AP515+$AX515,7)=0,"",", "&amp;MOD($G515-$AP515+$AX515,7)&amp;" days"), "")</f>
        <v/>
      </c>
      <c r="I515" s="26">
        <f t="shared" ref="I515:I578" ca="1" si="606">RANDBETWEEN(1,100)</f>
        <v>7</v>
      </c>
      <c r="L515" s="31" t="str">
        <f t="shared" ref="L515:L578" si="607">IF($J515, (IF($AQ515&gt;$K515, $AP515-$J515, $AP515-J515-1)+IF($AQ515&gt;$K515, $AQ515-$K515, $AQ515+1-$K515))*24, "")</f>
        <v/>
      </c>
      <c r="O515" s="26">
        <f t="shared" ref="O515:O578" ca="1" si="608">RANDBETWEEN(16,50)</f>
        <v>19</v>
      </c>
      <c r="P515" s="26" t="str">
        <f t="shared" ref="P515:R578" ca="1" si="609">CHOOSE(RANDBETWEEN(1,2), "Yes", "No")</f>
        <v>Yes</v>
      </c>
      <c r="Q515" s="26" t="str">
        <f t="shared" ca="1" si="609"/>
        <v>No</v>
      </c>
      <c r="R515" s="26" t="str">
        <f t="shared" ca="1" si="609"/>
        <v>Yes</v>
      </c>
      <c r="S515" s="26" t="str">
        <f t="shared" ref="S515:S578" ca="1" si="610">CHOOSE(RANDBETWEEN(1,5), "Caucasian", "Asian", "Hispanic", "African", "Eskimo")</f>
        <v>Eskimo</v>
      </c>
      <c r="T515" s="26" t="str">
        <f t="shared" ref="T515:T578" ca="1" si="611">CHOOSE(RANDBETWEEN(1,2), "Yes", "No")</f>
        <v>Yes</v>
      </c>
      <c r="U515" s="26">
        <f t="shared" ref="U515:U578" ca="1" si="612">RANDBETWEEN(3000,3999)</f>
        <v>3618</v>
      </c>
      <c r="X515" s="26" t="str">
        <f t="shared" ref="X515:AA578" ca="1" si="613">CHOOSE(RANDBETWEEN(1,2), "Yes", "No")</f>
        <v>Yes</v>
      </c>
      <c r="Y515" s="26" t="str">
        <f t="shared" ca="1" si="613"/>
        <v>No</v>
      </c>
      <c r="Z515" s="26" t="str">
        <f t="shared" ca="1" si="613"/>
        <v>No</v>
      </c>
      <c r="AA515" s="26" t="str">
        <f t="shared" ca="1" si="613"/>
        <v>Yes</v>
      </c>
      <c r="AB515" s="26" t="str">
        <f t="shared" ref="AB515:AB578" ca="1" si="614">CHOOSE(RANDBETWEEN(1,2), "Yes", "No")</f>
        <v>Yes</v>
      </c>
      <c r="AG515" s="26" t="str">
        <f t="shared" ref="AG515:AJ578" ca="1" si="615">CHOOSE(RANDBETWEEN(1,2), "Yes", "No")</f>
        <v>No</v>
      </c>
      <c r="AH515" s="26" t="str">
        <f t="shared" ca="1" si="615"/>
        <v>No</v>
      </c>
      <c r="AI515" s="26" t="str">
        <f t="shared" ca="1" si="615"/>
        <v>Yes</v>
      </c>
      <c r="AJ515" s="26" t="str">
        <f t="shared" ca="1" si="615"/>
        <v>No</v>
      </c>
      <c r="AK515" s="26" t="str">
        <f t="shared" ref="AK515:AL578" ca="1" si="616">CHOOSE(RANDBETWEEN(1,2), "Yes", "No")</f>
        <v>No</v>
      </c>
      <c r="AL515" s="26" t="str">
        <f t="shared" ca="1" si="616"/>
        <v>No</v>
      </c>
      <c r="AM515" s="26">
        <f t="shared" ref="AM515:AM578" ca="1" si="617">RANDBETWEEN(1,10)</f>
        <v>2</v>
      </c>
      <c r="AN515" s="26">
        <f t="shared" ref="AN515:AN578" ca="1" si="618">RANDBETWEEN(1,3)</f>
        <v>2</v>
      </c>
      <c r="AT515" t="str">
        <f t="shared" ref="AT515:AT578" ca="1" si="619">CHOOSE(RANDBETWEEN(1,2), "Male", "Female")</f>
        <v>Female</v>
      </c>
      <c r="AU515">
        <f t="shared" ref="AU515:AU578" ca="1" si="620">RANDBETWEEN(500,4000)</f>
        <v>714</v>
      </c>
      <c r="AV515">
        <f t="shared" ref="AV515:AV578" ca="1" si="621">RANDBETWEEN(-3,3)</f>
        <v>-2</v>
      </c>
      <c r="AW515">
        <f t="shared" ref="AW515:AW578" ca="1" si="622">RANDBETWEEN(22,40)</f>
        <v>35</v>
      </c>
      <c r="AX515">
        <f t="shared" ref="AX515:AX578" ca="1" si="623">RANDBETWEEN(0,6)</f>
        <v>2</v>
      </c>
      <c r="BB515" t="str">
        <f t="shared" ref="BB515:BB578" ca="1" si="624">CHOOSE(RANDBETWEEN(1,4), "Vaginal", "EMLUCS", "ELUCS", "INSTRUMENTAL")</f>
        <v>Vaginal</v>
      </c>
      <c r="BC515" t="str">
        <f t="shared" ref="BC515:BD578" ca="1" si="625">CHOOSE(RANDBETWEEN(1,2), "Yes", "No")</f>
        <v>Yes</v>
      </c>
      <c r="BD515" t="str">
        <f t="shared" ca="1" si="625"/>
        <v>No</v>
      </c>
      <c r="BG515" t="str">
        <f t="shared" ref="BG515:BG578" ca="1" si="626">CHOOSE(RANDBETWEEN(1,2), "Yes", "No")</f>
        <v>No</v>
      </c>
      <c r="BH515">
        <f t="shared" ref="BH515:BH578" ca="1" si="627">RANDBETWEEN(34,38.5)</f>
        <v>38</v>
      </c>
      <c r="BI515">
        <f t="shared" ref="BI515:BI578" ca="1" si="628">RANDBETWEEN(-20,4)</f>
        <v>3</v>
      </c>
      <c r="BJ515">
        <f t="shared" ref="BJ515:BJ578" ca="1" si="629">RANDBETWEEN(0,20)</f>
        <v>9</v>
      </c>
      <c r="BK515" t="str">
        <f t="shared" ref="BK515:BK578" si="630">IF($AP515, _xlfn.IFS($BJ515&gt;$BL515,$BJ515,$BJ515&lt;$BL515,$BL515), "")</f>
        <v/>
      </c>
      <c r="BL515" s="26">
        <f t="shared" ref="BL515:BL578" ca="1" si="631">IF(BJ515&gt;3, BJ515+2, "NA")</f>
        <v>11</v>
      </c>
      <c r="BO515" s="26" t="str">
        <f t="shared" ref="BO515:BO578" ca="1" si="632">IF(BL515&gt;10,"Yes","No")</f>
        <v>Yes</v>
      </c>
      <c r="CD515" s="26" t="str">
        <f t="shared" ref="CD515:CD578" ca="1" si="633">CHOOSE(RANDBETWEEN(1,2), "Yes", "No")</f>
        <v>No</v>
      </c>
      <c r="CE515" s="26" t="str">
        <f t="shared" ref="CE515:CE578" ca="1" si="634">IF(CD515="Yes",(CHOOSE(RANDBETWEEN(1,3), "ETT", "MIST","LMA")),"NA")</f>
        <v>NA</v>
      </c>
      <c r="CI515" s="31" t="str">
        <f t="shared" ref="CI515:CI578" si="635">IF($CF515, (IF($CG515&gt;$AQ515,$CF515-$AP515,$CF515-$AP515-1)+IF($CG515&gt;$AQ515, $CG515-$AQ515, $CG515+1-$AQ515))*24, "")</f>
        <v/>
      </c>
      <c r="CJ515" s="26" t="str">
        <f t="shared" ref="CJ515:CJ578" ca="1" si="636">IF(CD515="Yes",(CHOOSE(RANDBETWEEN(1,3), "BS", "NICU","OT")),"NA")</f>
        <v>NA</v>
      </c>
      <c r="CK515" s="26" t="str">
        <f t="shared" ref="CK515:CK578" ca="1" si="637">IF(AW515&lt;32,(CHOOSE(RANDBETWEEN(1,2), "Yes", "No")),"NA")</f>
        <v>NA</v>
      </c>
      <c r="DN515" s="26" t="str">
        <f t="shared" ref="DN515:DN578" ca="1" si="638">CHOOSE(RANDBETWEEN(1,2), "Yes", "No")</f>
        <v>No</v>
      </c>
      <c r="DV515" t="str">
        <f t="shared" ref="DV515:DV578" si="639">IF(DT515, (IF(DU515&gt;AQ515,DT515-AP515,DT515-AP515-1)+IF(DU515&gt;AQ515, DU515-AQ515, DU515+1-AQ515))*24, "")</f>
        <v/>
      </c>
      <c r="DZ515" t="str">
        <f t="shared" ref="DZ515:DZ578" si="640">IF($DW515, (IF($DY515&gt;$DU515,$DX515-$DT515,$DX515-$DT515-1)+IF($DY515&gt;$DU515, $DY515-$DU515, $DY515+1-$DU515))*24, "")</f>
        <v/>
      </c>
      <c r="EA515" t="str">
        <f t="shared" ref="EA515:EA578" si="641">_xlfn.IFS($DT515,IF($DW515&gt;0, COUNTIF($DZ515,"&gt;72"), 1),$DT515="","")</f>
        <v/>
      </c>
      <c r="EB515" t="str">
        <f t="shared" ref="EB515:EB578" si="642">_xlfn.IFS($DT515,IF($DW515&gt;0, COUNTIF($DZ515,"&gt;168"), 1),$DT515="","")</f>
        <v/>
      </c>
      <c r="EC515" t="str">
        <f t="shared" ref="EC515:EC578" si="643">IF($DQ515,$DQ515- $AP515+1, "")</f>
        <v/>
      </c>
      <c r="ED515" t="str">
        <f t="shared" ref="ED515:ED578" si="644">IF($DQ515, INT(($DQ515-$AP515)/7+$AW515), "")</f>
        <v/>
      </c>
      <c r="EE515" s="34" t="str">
        <f t="shared" ref="EE515:EE578" si="645">IF($DQ515, INT(($DQ515-$AP515)/7+$AW515)&amp;" weeks"&amp;IF(MOD($DQ515-$AP515+$AX515,7)=0,"",", "&amp;MOD($DQ515-$AP515+$AX515,7)&amp;" days"), "")</f>
        <v/>
      </c>
      <c r="ER515" s="32" t="str">
        <f t="shared" ref="ER515:ER578" si="646">IF($AP515, $AP515+245-(($AW515*7)+$AX515), "")</f>
        <v/>
      </c>
      <c r="FA515" s="31" t="str">
        <f t="shared" ref="FA515:FA578" si="647">IF(EZ515, EZ515-AP515+1, "")</f>
        <v/>
      </c>
      <c r="FM515" s="31" t="str">
        <f t="shared" ref="FM515:FM578" si="648">IF($FK515, (IF($FL515&gt;$AQ515,$FK515-$AP515,$FK515-$AP515-1)+IF($FL515&gt;$AQ515, $FL515-$AQ515, $FL515+1-$AQ515))*24, "")</f>
        <v/>
      </c>
      <c r="FQ515" s="26" t="s">
        <v>349</v>
      </c>
      <c r="FR515" s="39" t="str">
        <f t="shared" ref="FR515:FR578" ca="1" si="649">IF(FQ515="Yes",(CHOOSE(RANDBETWEEN(1,4), "CONS", "GPC","GNB", "Other")),"NA")</f>
        <v>NA</v>
      </c>
      <c r="GO515" t="str">
        <f t="shared" ref="GO515:GO578" ca="1" si="650">IF($GM515, IF($GN515, ($GN515-$GM515+1), (TODAY()-$GM515+1)), "")</f>
        <v/>
      </c>
      <c r="GP515" t="str">
        <f t="shared" ref="GP515:GP578" si="651">IF($GN515, $GN515-$AP515+1, "")</f>
        <v/>
      </c>
      <c r="GS515" t="str">
        <f t="shared" ref="GS515:GS578" ca="1" si="652">IF($GQ515, IF($GR515, ($GR515-$GQ515+1), (TODAY()-$GQ515+1)), "")</f>
        <v/>
      </c>
      <c r="GY515" t="str">
        <f t="shared" ref="GY515:GY578" ca="1" si="653">IF($GU515, IF($GW515, ($GW515-$GU515+1), (TODAY()-$GU515+1)), "")</f>
        <v/>
      </c>
      <c r="GZ515" t="str">
        <f t="shared" ref="GZ515:GZ578" si="654">IF($GW515, $GW515-$AP515+1, "")</f>
        <v/>
      </c>
      <c r="HF515" t="str">
        <f t="shared" ref="HF515:HF578" ca="1" si="655">IF($HB515, IF($HD515, ($HD515-$HB515+1), (TODAY()-$HB515+1)), "")</f>
        <v/>
      </c>
      <c r="HG515" s="31" t="str">
        <f t="shared" ref="HG515:HG578" si="656">IF($HD515, $HD515-$AP515+1, "")</f>
        <v/>
      </c>
      <c r="HM515" t="str">
        <f t="shared" ref="HM515:HM578" ca="1" si="657">IF($HI515, IF($HK515, ($HK515-$HI515+1), (TODAY()-$HI515+1)), "")</f>
        <v/>
      </c>
      <c r="HN515" t="str">
        <f t="shared" ref="HN515:HN578" si="658">IF($HK515, $HK515-$AP515+1, "")</f>
        <v/>
      </c>
      <c r="HT515" t="str">
        <f t="shared" ref="HT515:HT578" ca="1" si="659">IF($HP515, IF($HR515, ($HR515-$HP515+1), (TODAY()-$HP515+1)), "")</f>
        <v/>
      </c>
      <c r="HU515" t="str">
        <f t="shared" ref="HU515:HU578" si="660">IF($HR515, $HR515-$AP515+1, "")</f>
        <v/>
      </c>
      <c r="IA515" s="37" t="str">
        <f t="shared" ref="IA515:IA578" ca="1" si="661">IF($HW515, IF($HY515, ($HY515-$HW515+1), (TODAY()-$HW515+1)), "")</f>
        <v/>
      </c>
      <c r="IB515" t="str">
        <f t="shared" ref="IB515:IB578" si="662">IF($HY515, $HY515-$AP515+1, "")</f>
        <v/>
      </c>
      <c r="IH515" s="37" t="str">
        <f t="shared" ref="IH515:IH578" ca="1" si="663">IF($ID515, IF($IF515, ($IF515-$ID515+1), (TODAY()-$ID515+1)), "")</f>
        <v/>
      </c>
      <c r="II515" t="str">
        <f t="shared" ref="II515:II578" si="664">IF($IF515, $IF515-$AP515+1, "")</f>
        <v/>
      </c>
      <c r="JT515" s="26" t="str">
        <f t="shared" ref="JT515:JT578" si="665">$JV515</f>
        <v/>
      </c>
      <c r="JV515" t="str">
        <f t="shared" ref="JV515:JV578" si="666">IF($JP515, IF($JU515&gt;0, (IF($JS515&gt;$JQ515,$JR515-$JP515,$JR515-$JP515-1)+IF($JS515&gt;$JQ515, $JS515-$JQ515, $JS515+1-$JQ515))*24, "Manual entry"),  "")</f>
        <v/>
      </c>
      <c r="KK515" t="str">
        <f t="shared" ref="KK515:KK578" si="667">IF($KJ515,$KJ515-$AP515+1,"")</f>
        <v/>
      </c>
      <c r="KM515" s="31" t="str">
        <f t="shared" ref="KM515:KM578" si="668">IF($KL515,$KL515-$AP515+1,"")</f>
        <v/>
      </c>
      <c r="KP515" s="38" t="str">
        <f t="shared" ref="KP515:KP578" si="669">IF(KO515, KO515-AV515, "")</f>
        <v/>
      </c>
      <c r="KX515" t="str">
        <f t="shared" ref="KX515:KX578" si="670">IF(AP515, IF(OR(KT515&gt;2, KU515&gt;2), 1, 0), "")</f>
        <v/>
      </c>
      <c r="KY515" t="str">
        <f t="shared" ref="KY515:KY578" si="671">IF(AP515, IF(OR(KT515&gt;0, KU515&gt;0), 1, 0), "")</f>
        <v/>
      </c>
      <c r="LB515" t="str">
        <f t="shared" ref="LB515:LB578" si="672">IF(AP515, IF(OR($KZ515&gt;0, $LA515&gt;0), 1, 0), "")</f>
        <v/>
      </c>
      <c r="LD515" t="str">
        <f t="shared" ref="LD515:LD578" si="673">IF(AP515, _xlfn.IFS(IL515=3,1,IQ515=3,1,IV515=3,1,JA515=3,1,JF515=3,1,JK515=3,1,(IL515+IQ515+IV515+JA515+JF515+JK515)&lt;1,0), "")</f>
        <v/>
      </c>
      <c r="LE515" t="str">
        <f t="shared" ref="LE515:LE578" si="674">IF(AP515, _xlfn.IFS($KX515=1,1,$LB515=1,1,$LD515=1,1,$KX515+$LB515+$LD515&lt;1,0), "")</f>
        <v/>
      </c>
      <c r="LO515" t="str">
        <f t="shared" ref="LO515:LO578" si="675">IF($LN515, IF($MB515, IF($LP515&gt;$MB515, 0, "error"), 1), "")</f>
        <v/>
      </c>
    </row>
    <row r="516" spans="1:327" ht="16" x14ac:dyDescent="0.2">
      <c r="A516" t="e">
        <f t="shared" ca="1" si="601"/>
        <v>#N/A</v>
      </c>
      <c r="E516" s="27" t="str">
        <f t="shared" ca="1" si="602"/>
        <v>Oct</v>
      </c>
      <c r="F516" s="27" t="str">
        <f t="shared" ca="1" si="603"/>
        <v>Aug</v>
      </c>
      <c r="G516" s="28" t="str">
        <f t="shared" ca="1" si="604"/>
        <v/>
      </c>
      <c r="H516" t="str">
        <f t="shared" si="605"/>
        <v/>
      </c>
      <c r="I516" s="26">
        <f t="shared" ca="1" si="606"/>
        <v>60</v>
      </c>
      <c r="L516" s="31" t="str">
        <f t="shared" si="607"/>
        <v/>
      </c>
      <c r="O516" s="26">
        <f t="shared" ca="1" si="608"/>
        <v>40</v>
      </c>
      <c r="P516" s="26" t="str">
        <f t="shared" ca="1" si="609"/>
        <v>Yes</v>
      </c>
      <c r="Q516" s="26" t="str">
        <f t="shared" ca="1" si="609"/>
        <v>Yes</v>
      </c>
      <c r="R516" s="26" t="str">
        <f t="shared" ca="1" si="609"/>
        <v>No</v>
      </c>
      <c r="S516" s="26" t="str">
        <f t="shared" ca="1" si="610"/>
        <v>Asian</v>
      </c>
      <c r="T516" s="26" t="str">
        <f t="shared" ca="1" si="611"/>
        <v>No</v>
      </c>
      <c r="U516" s="26">
        <f t="shared" ca="1" si="612"/>
        <v>3083</v>
      </c>
      <c r="X516" s="26" t="str">
        <f t="shared" ca="1" si="613"/>
        <v>No</v>
      </c>
      <c r="Y516" s="26" t="str">
        <f t="shared" ca="1" si="613"/>
        <v>Yes</v>
      </c>
      <c r="Z516" s="26" t="str">
        <f t="shared" ca="1" si="613"/>
        <v>Yes</v>
      </c>
      <c r="AA516" s="26" t="str">
        <f t="shared" ca="1" si="613"/>
        <v>Yes</v>
      </c>
      <c r="AB516" s="26" t="str">
        <f t="shared" ca="1" si="614"/>
        <v>Yes</v>
      </c>
      <c r="AG516" s="26" t="str">
        <f t="shared" ca="1" si="615"/>
        <v>Yes</v>
      </c>
      <c r="AH516" s="26" t="str">
        <f t="shared" ca="1" si="615"/>
        <v>Yes</v>
      </c>
      <c r="AI516" s="26" t="str">
        <f t="shared" ca="1" si="615"/>
        <v>No</v>
      </c>
      <c r="AJ516" s="26" t="str">
        <f t="shared" ca="1" si="615"/>
        <v>No</v>
      </c>
      <c r="AK516" s="26" t="str">
        <f t="shared" ca="1" si="616"/>
        <v>Yes</v>
      </c>
      <c r="AL516" s="26" t="str">
        <f t="shared" ca="1" si="616"/>
        <v>No</v>
      </c>
      <c r="AM516" s="26">
        <f t="shared" ca="1" si="617"/>
        <v>7</v>
      </c>
      <c r="AN516" s="26">
        <f t="shared" ca="1" si="618"/>
        <v>1</v>
      </c>
      <c r="AT516" t="str">
        <f t="shared" ca="1" si="619"/>
        <v>Male</v>
      </c>
      <c r="AU516">
        <f t="shared" ca="1" si="620"/>
        <v>2263</v>
      </c>
      <c r="AV516">
        <f t="shared" ca="1" si="621"/>
        <v>3</v>
      </c>
      <c r="AW516">
        <f t="shared" ca="1" si="622"/>
        <v>40</v>
      </c>
      <c r="AX516">
        <f t="shared" ca="1" si="623"/>
        <v>5</v>
      </c>
      <c r="BB516" t="str">
        <f t="shared" ca="1" si="624"/>
        <v>EMLUCS</v>
      </c>
      <c r="BC516" t="str">
        <f t="shared" ca="1" si="625"/>
        <v>No</v>
      </c>
      <c r="BD516" t="str">
        <f t="shared" ca="1" si="625"/>
        <v>Yes</v>
      </c>
      <c r="BG516" t="str">
        <f t="shared" ca="1" si="626"/>
        <v>No</v>
      </c>
      <c r="BH516">
        <f t="shared" ca="1" si="627"/>
        <v>37</v>
      </c>
      <c r="BI516">
        <f t="shared" ca="1" si="628"/>
        <v>2</v>
      </c>
      <c r="BJ516">
        <f t="shared" ca="1" si="629"/>
        <v>7</v>
      </c>
      <c r="BK516" t="str">
        <f t="shared" si="630"/>
        <v/>
      </c>
      <c r="BL516" s="26">
        <f t="shared" ca="1" si="631"/>
        <v>9</v>
      </c>
      <c r="BO516" s="26" t="str">
        <f t="shared" ca="1" si="632"/>
        <v>No</v>
      </c>
      <c r="CD516" s="26" t="str">
        <f t="shared" ca="1" si="633"/>
        <v>No</v>
      </c>
      <c r="CE516" s="26" t="str">
        <f t="shared" ca="1" si="634"/>
        <v>NA</v>
      </c>
      <c r="CI516" s="31" t="str">
        <f t="shared" si="635"/>
        <v/>
      </c>
      <c r="CJ516" s="26" t="str">
        <f t="shared" ca="1" si="636"/>
        <v>NA</v>
      </c>
      <c r="CK516" s="26" t="str">
        <f t="shared" ca="1" si="637"/>
        <v>NA</v>
      </c>
      <c r="DN516" s="26" t="str">
        <f t="shared" ca="1" si="638"/>
        <v>No</v>
      </c>
      <c r="DV516" t="str">
        <f t="shared" si="639"/>
        <v/>
      </c>
      <c r="DZ516" t="str">
        <f t="shared" si="640"/>
        <v/>
      </c>
      <c r="EA516" t="str">
        <f t="shared" si="641"/>
        <v/>
      </c>
      <c r="EB516" t="str">
        <f t="shared" si="642"/>
        <v/>
      </c>
      <c r="EC516" t="str">
        <f t="shared" si="643"/>
        <v/>
      </c>
      <c r="ED516" t="str">
        <f t="shared" si="644"/>
        <v/>
      </c>
      <c r="EE516" s="34" t="str">
        <f t="shared" si="645"/>
        <v/>
      </c>
      <c r="ER516" s="32" t="str">
        <f t="shared" si="646"/>
        <v/>
      </c>
      <c r="FA516" s="31" t="str">
        <f t="shared" si="647"/>
        <v/>
      </c>
      <c r="FM516" s="31" t="str">
        <f t="shared" si="648"/>
        <v/>
      </c>
      <c r="FQ516" s="26" t="s">
        <v>349</v>
      </c>
      <c r="FR516" s="39" t="str">
        <f t="shared" ca="1" si="649"/>
        <v>NA</v>
      </c>
      <c r="GO516" t="str">
        <f t="shared" ca="1" si="650"/>
        <v/>
      </c>
      <c r="GP516" t="str">
        <f t="shared" si="651"/>
        <v/>
      </c>
      <c r="GS516" t="str">
        <f t="shared" ca="1" si="652"/>
        <v/>
      </c>
      <c r="GY516" t="str">
        <f t="shared" ca="1" si="653"/>
        <v/>
      </c>
      <c r="GZ516" t="str">
        <f t="shared" si="654"/>
        <v/>
      </c>
      <c r="HF516" t="str">
        <f t="shared" ca="1" si="655"/>
        <v/>
      </c>
      <c r="HG516" s="31" t="str">
        <f t="shared" si="656"/>
        <v/>
      </c>
      <c r="HM516" t="str">
        <f t="shared" ca="1" si="657"/>
        <v/>
      </c>
      <c r="HN516" t="str">
        <f t="shared" si="658"/>
        <v/>
      </c>
      <c r="HT516" t="str">
        <f t="shared" ca="1" si="659"/>
        <v/>
      </c>
      <c r="HU516" t="str">
        <f t="shared" si="660"/>
        <v/>
      </c>
      <c r="IA516" s="37" t="str">
        <f t="shared" ca="1" si="661"/>
        <v/>
      </c>
      <c r="IB516" t="str">
        <f t="shared" si="662"/>
        <v/>
      </c>
      <c r="IH516" s="37" t="str">
        <f t="shared" ca="1" si="663"/>
        <v/>
      </c>
      <c r="II516" t="str">
        <f t="shared" si="664"/>
        <v/>
      </c>
      <c r="JT516" s="26" t="str">
        <f t="shared" si="665"/>
        <v/>
      </c>
      <c r="JV516" t="str">
        <f t="shared" si="666"/>
        <v/>
      </c>
      <c r="KK516" t="str">
        <f t="shared" si="667"/>
        <v/>
      </c>
      <c r="KM516" s="31" t="str">
        <f t="shared" si="668"/>
        <v/>
      </c>
      <c r="KP516" s="38" t="str">
        <f t="shared" si="669"/>
        <v/>
      </c>
      <c r="KX516" t="str">
        <f t="shared" si="670"/>
        <v/>
      </c>
      <c r="KY516" t="str">
        <f t="shared" si="671"/>
        <v/>
      </c>
      <c r="LB516" t="str">
        <f t="shared" si="672"/>
        <v/>
      </c>
      <c r="LD516" t="str">
        <f t="shared" si="673"/>
        <v/>
      </c>
      <c r="LE516" t="str">
        <f t="shared" si="674"/>
        <v/>
      </c>
      <c r="LO516" t="str">
        <f t="shared" si="675"/>
        <v/>
      </c>
    </row>
    <row r="517" spans="1:327" ht="16" x14ac:dyDescent="0.2">
      <c r="A517" t="e">
        <f t="shared" ca="1" si="601"/>
        <v>#N/A</v>
      </c>
      <c r="E517" s="27" t="str">
        <f t="shared" ca="1" si="602"/>
        <v>Aug</v>
      </c>
      <c r="F517" s="27" t="str">
        <f t="shared" ca="1" si="603"/>
        <v>Apr</v>
      </c>
      <c r="G517" s="28" t="str">
        <f t="shared" ca="1" si="604"/>
        <v/>
      </c>
      <c r="H517" t="str">
        <f t="shared" si="605"/>
        <v/>
      </c>
      <c r="I517" s="26">
        <f t="shared" ca="1" si="606"/>
        <v>59</v>
      </c>
      <c r="L517" s="31" t="str">
        <f t="shared" si="607"/>
        <v/>
      </c>
      <c r="O517" s="26">
        <f t="shared" ca="1" si="608"/>
        <v>31</v>
      </c>
      <c r="P517" s="26" t="str">
        <f t="shared" ca="1" si="609"/>
        <v>No</v>
      </c>
      <c r="Q517" s="26" t="str">
        <f t="shared" ca="1" si="609"/>
        <v>No</v>
      </c>
      <c r="R517" s="26" t="str">
        <f t="shared" ca="1" si="609"/>
        <v>Yes</v>
      </c>
      <c r="S517" s="26" t="str">
        <f t="shared" ca="1" si="610"/>
        <v>Eskimo</v>
      </c>
      <c r="T517" s="26" t="str">
        <f t="shared" ca="1" si="611"/>
        <v>No</v>
      </c>
      <c r="U517" s="26">
        <f t="shared" ca="1" si="612"/>
        <v>3353</v>
      </c>
      <c r="X517" s="26" t="str">
        <f t="shared" ca="1" si="613"/>
        <v>No</v>
      </c>
      <c r="Y517" s="26" t="str">
        <f t="shared" ca="1" si="613"/>
        <v>No</v>
      </c>
      <c r="Z517" s="26" t="str">
        <f t="shared" ca="1" si="613"/>
        <v>Yes</v>
      </c>
      <c r="AA517" s="26" t="str">
        <f t="shared" ca="1" si="613"/>
        <v>No</v>
      </c>
      <c r="AB517" s="26" t="str">
        <f t="shared" ca="1" si="614"/>
        <v>Yes</v>
      </c>
      <c r="AG517" s="26" t="str">
        <f t="shared" ca="1" si="615"/>
        <v>Yes</v>
      </c>
      <c r="AH517" s="26" t="str">
        <f t="shared" ca="1" si="615"/>
        <v>No</v>
      </c>
      <c r="AI517" s="26" t="str">
        <f t="shared" ca="1" si="615"/>
        <v>Yes</v>
      </c>
      <c r="AJ517" s="26" t="str">
        <f t="shared" ca="1" si="615"/>
        <v>No</v>
      </c>
      <c r="AK517" s="26" t="str">
        <f t="shared" ca="1" si="616"/>
        <v>Yes</v>
      </c>
      <c r="AL517" s="26" t="str">
        <f t="shared" ca="1" si="616"/>
        <v>No</v>
      </c>
      <c r="AM517" s="26">
        <f t="shared" ca="1" si="617"/>
        <v>4</v>
      </c>
      <c r="AN517" s="26">
        <f t="shared" ca="1" si="618"/>
        <v>1</v>
      </c>
      <c r="AT517" t="str">
        <f t="shared" ca="1" si="619"/>
        <v>Male</v>
      </c>
      <c r="AU517">
        <f t="shared" ca="1" si="620"/>
        <v>849</v>
      </c>
      <c r="AV517">
        <f t="shared" ca="1" si="621"/>
        <v>-3</v>
      </c>
      <c r="AW517">
        <f t="shared" ca="1" si="622"/>
        <v>33</v>
      </c>
      <c r="AX517">
        <f t="shared" ca="1" si="623"/>
        <v>1</v>
      </c>
      <c r="BB517" t="str">
        <f t="shared" ca="1" si="624"/>
        <v>Vaginal</v>
      </c>
      <c r="BC517" t="str">
        <f t="shared" ca="1" si="625"/>
        <v>Yes</v>
      </c>
      <c r="BD517" t="str">
        <f t="shared" ca="1" si="625"/>
        <v>Yes</v>
      </c>
      <c r="BG517" t="str">
        <f t="shared" ca="1" si="626"/>
        <v>Yes</v>
      </c>
      <c r="BH517">
        <f t="shared" ca="1" si="627"/>
        <v>35</v>
      </c>
      <c r="BI517">
        <f t="shared" ca="1" si="628"/>
        <v>1</v>
      </c>
      <c r="BJ517">
        <f t="shared" ca="1" si="629"/>
        <v>14</v>
      </c>
      <c r="BK517" t="str">
        <f t="shared" si="630"/>
        <v/>
      </c>
      <c r="BL517" s="26">
        <f t="shared" ca="1" si="631"/>
        <v>16</v>
      </c>
      <c r="BO517" s="26" t="str">
        <f t="shared" ca="1" si="632"/>
        <v>Yes</v>
      </c>
      <c r="CD517" s="26" t="str">
        <f t="shared" ca="1" si="633"/>
        <v>Yes</v>
      </c>
      <c r="CE517" s="26" t="str">
        <f t="shared" ca="1" si="634"/>
        <v>MIST</v>
      </c>
      <c r="CI517" s="31" t="str">
        <f t="shared" si="635"/>
        <v/>
      </c>
      <c r="CJ517" s="26" t="str">
        <f t="shared" ca="1" si="636"/>
        <v>NICU</v>
      </c>
      <c r="CK517" s="26" t="str">
        <f t="shared" ca="1" si="637"/>
        <v>NA</v>
      </c>
      <c r="DN517" s="26" t="str">
        <f t="shared" ca="1" si="638"/>
        <v>No</v>
      </c>
      <c r="DV517" t="str">
        <f t="shared" si="639"/>
        <v/>
      </c>
      <c r="DZ517" t="str">
        <f t="shared" si="640"/>
        <v/>
      </c>
      <c r="EA517" t="str">
        <f t="shared" si="641"/>
        <v/>
      </c>
      <c r="EB517" t="str">
        <f t="shared" si="642"/>
        <v/>
      </c>
      <c r="EC517" t="str">
        <f t="shared" si="643"/>
        <v/>
      </c>
      <c r="ED517" t="str">
        <f t="shared" si="644"/>
        <v/>
      </c>
      <c r="EE517" s="34" t="str">
        <f t="shared" si="645"/>
        <v/>
      </c>
      <c r="ER517" s="32" t="str">
        <f t="shared" si="646"/>
        <v/>
      </c>
      <c r="FA517" s="31" t="str">
        <f t="shared" si="647"/>
        <v/>
      </c>
      <c r="FM517" s="31" t="str">
        <f t="shared" si="648"/>
        <v/>
      </c>
      <c r="FQ517" s="26" t="s">
        <v>349</v>
      </c>
      <c r="FR517" s="39" t="str">
        <f t="shared" ca="1" si="649"/>
        <v>NA</v>
      </c>
      <c r="GO517" t="str">
        <f t="shared" ca="1" si="650"/>
        <v/>
      </c>
      <c r="GP517" t="str">
        <f t="shared" si="651"/>
        <v/>
      </c>
      <c r="GS517" t="str">
        <f t="shared" ca="1" si="652"/>
        <v/>
      </c>
      <c r="GY517" t="str">
        <f t="shared" ca="1" si="653"/>
        <v/>
      </c>
      <c r="GZ517" t="str">
        <f t="shared" si="654"/>
        <v/>
      </c>
      <c r="HF517" t="str">
        <f t="shared" ca="1" si="655"/>
        <v/>
      </c>
      <c r="HG517" s="31" t="str">
        <f t="shared" si="656"/>
        <v/>
      </c>
      <c r="HM517" t="str">
        <f t="shared" ca="1" si="657"/>
        <v/>
      </c>
      <c r="HN517" t="str">
        <f t="shared" si="658"/>
        <v/>
      </c>
      <c r="HT517" t="str">
        <f t="shared" ca="1" si="659"/>
        <v/>
      </c>
      <c r="HU517" t="str">
        <f t="shared" si="660"/>
        <v/>
      </c>
      <c r="IA517" s="37" t="str">
        <f t="shared" ca="1" si="661"/>
        <v/>
      </c>
      <c r="IB517" t="str">
        <f t="shared" si="662"/>
        <v/>
      </c>
      <c r="IH517" s="37" t="str">
        <f t="shared" ca="1" si="663"/>
        <v/>
      </c>
      <c r="II517" t="str">
        <f t="shared" si="664"/>
        <v/>
      </c>
      <c r="JT517" s="26" t="str">
        <f t="shared" si="665"/>
        <v/>
      </c>
      <c r="JV517" t="str">
        <f t="shared" si="666"/>
        <v/>
      </c>
      <c r="KK517" t="str">
        <f t="shared" si="667"/>
        <v/>
      </c>
      <c r="KM517" s="31" t="str">
        <f t="shared" si="668"/>
        <v/>
      </c>
      <c r="KP517" s="38" t="str">
        <f t="shared" si="669"/>
        <v/>
      </c>
      <c r="KX517" t="str">
        <f t="shared" si="670"/>
        <v/>
      </c>
      <c r="KY517" t="str">
        <f t="shared" si="671"/>
        <v/>
      </c>
      <c r="LB517" t="str">
        <f t="shared" si="672"/>
        <v/>
      </c>
      <c r="LD517" t="str">
        <f t="shared" si="673"/>
        <v/>
      </c>
      <c r="LE517" t="str">
        <f t="shared" si="674"/>
        <v/>
      </c>
      <c r="LO517" t="str">
        <f t="shared" si="675"/>
        <v/>
      </c>
    </row>
    <row r="518" spans="1:327" ht="16" x14ac:dyDescent="0.2">
      <c r="A518" t="e">
        <f t="shared" ca="1" si="601"/>
        <v>#N/A</v>
      </c>
      <c r="E518" s="27" t="str">
        <f t="shared" ca="1" si="602"/>
        <v>May</v>
      </c>
      <c r="F518" s="27" t="str">
        <f t="shared" ca="1" si="603"/>
        <v>Jan</v>
      </c>
      <c r="G518" s="28" t="str">
        <f t="shared" ca="1" si="604"/>
        <v/>
      </c>
      <c r="H518" t="str">
        <f t="shared" si="605"/>
        <v/>
      </c>
      <c r="I518" s="26">
        <f t="shared" ca="1" si="606"/>
        <v>83</v>
      </c>
      <c r="L518" s="31" t="str">
        <f t="shared" si="607"/>
        <v/>
      </c>
      <c r="O518" s="26">
        <f t="shared" ca="1" si="608"/>
        <v>39</v>
      </c>
      <c r="P518" s="26" t="str">
        <f t="shared" ca="1" si="609"/>
        <v>No</v>
      </c>
      <c r="Q518" s="26" t="str">
        <f t="shared" ca="1" si="609"/>
        <v>Yes</v>
      </c>
      <c r="R518" s="26" t="str">
        <f t="shared" ca="1" si="609"/>
        <v>Yes</v>
      </c>
      <c r="S518" s="26" t="str">
        <f t="shared" ca="1" si="610"/>
        <v>Caucasian</v>
      </c>
      <c r="T518" s="26" t="str">
        <f t="shared" ca="1" si="611"/>
        <v>No</v>
      </c>
      <c r="U518" s="26">
        <f t="shared" ca="1" si="612"/>
        <v>3026</v>
      </c>
      <c r="X518" s="26" t="str">
        <f t="shared" ca="1" si="613"/>
        <v>Yes</v>
      </c>
      <c r="Y518" s="26" t="str">
        <f t="shared" ca="1" si="613"/>
        <v>No</v>
      </c>
      <c r="Z518" s="26" t="str">
        <f t="shared" ca="1" si="613"/>
        <v>No</v>
      </c>
      <c r="AA518" s="26" t="str">
        <f t="shared" ca="1" si="613"/>
        <v>Yes</v>
      </c>
      <c r="AB518" s="26" t="str">
        <f t="shared" ca="1" si="614"/>
        <v>Yes</v>
      </c>
      <c r="AG518" s="26" t="str">
        <f t="shared" ca="1" si="615"/>
        <v>No</v>
      </c>
      <c r="AH518" s="26" t="str">
        <f t="shared" ca="1" si="615"/>
        <v>No</v>
      </c>
      <c r="AI518" s="26" t="str">
        <f t="shared" ca="1" si="615"/>
        <v>No</v>
      </c>
      <c r="AJ518" s="26" t="str">
        <f t="shared" ca="1" si="615"/>
        <v>Yes</v>
      </c>
      <c r="AK518" s="26" t="str">
        <f t="shared" ca="1" si="616"/>
        <v>No</v>
      </c>
      <c r="AL518" s="26" t="str">
        <f t="shared" ca="1" si="616"/>
        <v>Yes</v>
      </c>
      <c r="AM518" s="26">
        <f t="shared" ca="1" si="617"/>
        <v>7</v>
      </c>
      <c r="AN518" s="26">
        <f t="shared" ca="1" si="618"/>
        <v>3</v>
      </c>
      <c r="AT518" t="str">
        <f t="shared" ca="1" si="619"/>
        <v>Female</v>
      </c>
      <c r="AU518">
        <f t="shared" ca="1" si="620"/>
        <v>2855</v>
      </c>
      <c r="AV518">
        <f t="shared" ca="1" si="621"/>
        <v>2</v>
      </c>
      <c r="AW518">
        <f t="shared" ca="1" si="622"/>
        <v>23</v>
      </c>
      <c r="AX518">
        <f t="shared" ca="1" si="623"/>
        <v>2</v>
      </c>
      <c r="BB518" t="str">
        <f t="shared" ca="1" si="624"/>
        <v>ELUCS</v>
      </c>
      <c r="BC518" t="str">
        <f t="shared" ca="1" si="625"/>
        <v>Yes</v>
      </c>
      <c r="BD518" t="str">
        <f t="shared" ca="1" si="625"/>
        <v>No</v>
      </c>
      <c r="BG518" t="str">
        <f t="shared" ca="1" si="626"/>
        <v>No</v>
      </c>
      <c r="BH518">
        <f t="shared" ca="1" si="627"/>
        <v>34</v>
      </c>
      <c r="BI518">
        <f t="shared" ca="1" si="628"/>
        <v>-10</v>
      </c>
      <c r="BJ518">
        <f t="shared" ca="1" si="629"/>
        <v>5</v>
      </c>
      <c r="BK518" t="str">
        <f t="shared" si="630"/>
        <v/>
      </c>
      <c r="BL518" s="26">
        <f t="shared" ca="1" si="631"/>
        <v>7</v>
      </c>
      <c r="BO518" s="26" t="str">
        <f t="shared" ca="1" si="632"/>
        <v>No</v>
      </c>
      <c r="CD518" s="26" t="str">
        <f t="shared" ca="1" si="633"/>
        <v>Yes</v>
      </c>
      <c r="CE518" s="26" t="str">
        <f t="shared" ca="1" si="634"/>
        <v>LMA</v>
      </c>
      <c r="CI518" s="31" t="str">
        <f t="shared" si="635"/>
        <v/>
      </c>
      <c r="CJ518" s="26" t="str">
        <f t="shared" ca="1" si="636"/>
        <v>BS</v>
      </c>
      <c r="CK518" s="26" t="str">
        <f t="shared" ca="1" si="637"/>
        <v>No</v>
      </c>
      <c r="DN518" s="26" t="str">
        <f t="shared" ca="1" si="638"/>
        <v>No</v>
      </c>
      <c r="DV518" t="str">
        <f t="shared" si="639"/>
        <v/>
      </c>
      <c r="DZ518" t="str">
        <f t="shared" si="640"/>
        <v/>
      </c>
      <c r="EA518" t="str">
        <f t="shared" si="641"/>
        <v/>
      </c>
      <c r="EB518" t="str">
        <f t="shared" si="642"/>
        <v/>
      </c>
      <c r="EC518" t="str">
        <f t="shared" si="643"/>
        <v/>
      </c>
      <c r="ED518" t="str">
        <f t="shared" si="644"/>
        <v/>
      </c>
      <c r="EE518" s="34" t="str">
        <f t="shared" si="645"/>
        <v/>
      </c>
      <c r="ER518" s="32" t="str">
        <f t="shared" si="646"/>
        <v/>
      </c>
      <c r="FA518" s="31" t="str">
        <f t="shared" si="647"/>
        <v/>
      </c>
      <c r="FM518" s="31" t="str">
        <f t="shared" si="648"/>
        <v/>
      </c>
      <c r="FQ518" s="26" t="s">
        <v>349</v>
      </c>
      <c r="FR518" s="39" t="str">
        <f t="shared" ca="1" si="649"/>
        <v>NA</v>
      </c>
      <c r="GO518" t="str">
        <f t="shared" ca="1" si="650"/>
        <v/>
      </c>
      <c r="GP518" t="str">
        <f t="shared" si="651"/>
        <v/>
      </c>
      <c r="GS518" t="str">
        <f t="shared" ca="1" si="652"/>
        <v/>
      </c>
      <c r="GY518" t="str">
        <f t="shared" ca="1" si="653"/>
        <v/>
      </c>
      <c r="GZ518" t="str">
        <f t="shared" si="654"/>
        <v/>
      </c>
      <c r="HF518" t="str">
        <f t="shared" ca="1" si="655"/>
        <v/>
      </c>
      <c r="HG518" s="31" t="str">
        <f t="shared" si="656"/>
        <v/>
      </c>
      <c r="HM518" t="str">
        <f t="shared" ca="1" si="657"/>
        <v/>
      </c>
      <c r="HN518" t="str">
        <f t="shared" si="658"/>
        <v/>
      </c>
      <c r="HT518" t="str">
        <f t="shared" ca="1" si="659"/>
        <v/>
      </c>
      <c r="HU518" t="str">
        <f t="shared" si="660"/>
        <v/>
      </c>
      <c r="IA518" s="37" t="str">
        <f t="shared" ca="1" si="661"/>
        <v/>
      </c>
      <c r="IB518" t="str">
        <f t="shared" si="662"/>
        <v/>
      </c>
      <c r="IH518" s="37" t="str">
        <f t="shared" ca="1" si="663"/>
        <v/>
      </c>
      <c r="II518" t="str">
        <f t="shared" si="664"/>
        <v/>
      </c>
      <c r="JT518" s="26" t="str">
        <f t="shared" si="665"/>
        <v/>
      </c>
      <c r="JV518" t="str">
        <f t="shared" si="666"/>
        <v/>
      </c>
      <c r="KK518" t="str">
        <f t="shared" si="667"/>
        <v/>
      </c>
      <c r="KM518" s="31" t="str">
        <f t="shared" si="668"/>
        <v/>
      </c>
      <c r="KP518" s="38" t="str">
        <f t="shared" si="669"/>
        <v/>
      </c>
      <c r="KX518" t="str">
        <f t="shared" si="670"/>
        <v/>
      </c>
      <c r="KY518" t="str">
        <f t="shared" si="671"/>
        <v/>
      </c>
      <c r="LB518" t="str">
        <f t="shared" si="672"/>
        <v/>
      </c>
      <c r="LD518" t="str">
        <f t="shared" si="673"/>
        <v/>
      </c>
      <c r="LE518" t="str">
        <f t="shared" si="674"/>
        <v/>
      </c>
      <c r="LO518" t="str">
        <f t="shared" si="675"/>
        <v/>
      </c>
    </row>
    <row r="519" spans="1:327" ht="16" x14ac:dyDescent="0.2">
      <c r="A519" t="e">
        <f t="shared" ca="1" si="601"/>
        <v>#N/A</v>
      </c>
      <c r="E519" s="27" t="str">
        <f t="shared" ca="1" si="602"/>
        <v>May</v>
      </c>
      <c r="F519" s="27" t="str">
        <f t="shared" ca="1" si="603"/>
        <v>Jul</v>
      </c>
      <c r="G519" s="28" t="str">
        <f t="shared" ca="1" si="604"/>
        <v/>
      </c>
      <c r="H519" t="str">
        <f t="shared" si="605"/>
        <v/>
      </c>
      <c r="I519" s="26">
        <f t="shared" ca="1" si="606"/>
        <v>67</v>
      </c>
      <c r="L519" s="31" t="str">
        <f t="shared" si="607"/>
        <v/>
      </c>
      <c r="O519" s="26">
        <f t="shared" ca="1" si="608"/>
        <v>43</v>
      </c>
      <c r="P519" s="26" t="str">
        <f t="shared" ca="1" si="609"/>
        <v>Yes</v>
      </c>
      <c r="Q519" s="26" t="str">
        <f t="shared" ca="1" si="609"/>
        <v>No</v>
      </c>
      <c r="R519" s="26" t="str">
        <f t="shared" ca="1" si="609"/>
        <v>Yes</v>
      </c>
      <c r="S519" s="26" t="str">
        <f t="shared" ca="1" si="610"/>
        <v>Asian</v>
      </c>
      <c r="T519" s="26" t="str">
        <f t="shared" ca="1" si="611"/>
        <v>Yes</v>
      </c>
      <c r="U519" s="26">
        <f t="shared" ca="1" si="612"/>
        <v>3272</v>
      </c>
      <c r="X519" s="26" t="str">
        <f t="shared" ca="1" si="613"/>
        <v>No</v>
      </c>
      <c r="Y519" s="26" t="str">
        <f t="shared" ca="1" si="613"/>
        <v>Yes</v>
      </c>
      <c r="Z519" s="26" t="str">
        <f t="shared" ca="1" si="613"/>
        <v>No</v>
      </c>
      <c r="AA519" s="26" t="str">
        <f t="shared" ca="1" si="613"/>
        <v>No</v>
      </c>
      <c r="AB519" s="26" t="str">
        <f t="shared" ca="1" si="614"/>
        <v>No</v>
      </c>
      <c r="AG519" s="26" t="str">
        <f t="shared" ca="1" si="615"/>
        <v>No</v>
      </c>
      <c r="AH519" s="26" t="str">
        <f t="shared" ca="1" si="615"/>
        <v>Yes</v>
      </c>
      <c r="AI519" s="26" t="str">
        <f t="shared" ca="1" si="615"/>
        <v>No</v>
      </c>
      <c r="AJ519" s="26" t="str">
        <f t="shared" ca="1" si="615"/>
        <v>Yes</v>
      </c>
      <c r="AK519" s="26" t="str">
        <f t="shared" ca="1" si="616"/>
        <v>Yes</v>
      </c>
      <c r="AL519" s="26" t="str">
        <f t="shared" ca="1" si="616"/>
        <v>Yes</v>
      </c>
      <c r="AM519" s="26">
        <f t="shared" ca="1" si="617"/>
        <v>1</v>
      </c>
      <c r="AN519" s="26">
        <f t="shared" ca="1" si="618"/>
        <v>2</v>
      </c>
      <c r="AT519" t="str">
        <f t="shared" ca="1" si="619"/>
        <v>Female</v>
      </c>
      <c r="AU519">
        <f t="shared" ca="1" si="620"/>
        <v>2623</v>
      </c>
      <c r="AV519">
        <f t="shared" ca="1" si="621"/>
        <v>1</v>
      </c>
      <c r="AW519">
        <f t="shared" ca="1" si="622"/>
        <v>31</v>
      </c>
      <c r="AX519">
        <f t="shared" ca="1" si="623"/>
        <v>0</v>
      </c>
      <c r="BB519" t="str">
        <f t="shared" ca="1" si="624"/>
        <v>INSTRUMENTAL</v>
      </c>
      <c r="BC519" t="str">
        <f t="shared" ca="1" si="625"/>
        <v>No</v>
      </c>
      <c r="BD519" t="str">
        <f t="shared" ca="1" si="625"/>
        <v>Yes</v>
      </c>
      <c r="BG519" t="str">
        <f t="shared" ca="1" si="626"/>
        <v>Yes</v>
      </c>
      <c r="BH519">
        <f t="shared" ca="1" si="627"/>
        <v>36</v>
      </c>
      <c r="BI519">
        <f t="shared" ca="1" si="628"/>
        <v>-18</v>
      </c>
      <c r="BJ519">
        <f t="shared" ca="1" si="629"/>
        <v>16</v>
      </c>
      <c r="BK519" t="str">
        <f t="shared" si="630"/>
        <v/>
      </c>
      <c r="BL519" s="26">
        <f t="shared" ca="1" si="631"/>
        <v>18</v>
      </c>
      <c r="BO519" s="26" t="str">
        <f t="shared" ca="1" si="632"/>
        <v>Yes</v>
      </c>
      <c r="CD519" s="26" t="str">
        <f t="shared" ca="1" si="633"/>
        <v>Yes</v>
      </c>
      <c r="CE519" s="26" t="str">
        <f t="shared" ca="1" si="634"/>
        <v>ETT</v>
      </c>
      <c r="CI519" s="31" t="str">
        <f t="shared" si="635"/>
        <v/>
      </c>
      <c r="CJ519" s="26" t="str">
        <f t="shared" ca="1" si="636"/>
        <v>OT</v>
      </c>
      <c r="CK519" s="26" t="str">
        <f t="shared" ca="1" si="637"/>
        <v>No</v>
      </c>
      <c r="DN519" s="26" t="str">
        <f t="shared" ca="1" si="638"/>
        <v>No</v>
      </c>
      <c r="DV519" t="str">
        <f t="shared" si="639"/>
        <v/>
      </c>
      <c r="DZ519" t="str">
        <f t="shared" si="640"/>
        <v/>
      </c>
      <c r="EA519" t="str">
        <f t="shared" si="641"/>
        <v/>
      </c>
      <c r="EB519" t="str">
        <f t="shared" si="642"/>
        <v/>
      </c>
      <c r="EC519" t="str">
        <f t="shared" si="643"/>
        <v/>
      </c>
      <c r="ED519" t="str">
        <f t="shared" si="644"/>
        <v/>
      </c>
      <c r="EE519" s="34" t="str">
        <f t="shared" si="645"/>
        <v/>
      </c>
      <c r="ER519" s="32" t="str">
        <f t="shared" si="646"/>
        <v/>
      </c>
      <c r="FA519" s="31" t="str">
        <f t="shared" si="647"/>
        <v/>
      </c>
      <c r="FM519" s="31" t="str">
        <f t="shared" si="648"/>
        <v/>
      </c>
      <c r="FQ519" s="26" t="s">
        <v>350</v>
      </c>
      <c r="FR519" s="39" t="str">
        <f t="shared" ca="1" si="649"/>
        <v>Other</v>
      </c>
      <c r="GO519" t="str">
        <f t="shared" ca="1" si="650"/>
        <v/>
      </c>
      <c r="GP519" t="str">
        <f t="shared" si="651"/>
        <v/>
      </c>
      <c r="GS519" t="str">
        <f t="shared" ca="1" si="652"/>
        <v/>
      </c>
      <c r="GY519" t="str">
        <f t="shared" ca="1" si="653"/>
        <v/>
      </c>
      <c r="GZ519" t="str">
        <f t="shared" si="654"/>
        <v/>
      </c>
      <c r="HF519" t="str">
        <f t="shared" ca="1" si="655"/>
        <v/>
      </c>
      <c r="HG519" s="31" t="str">
        <f t="shared" si="656"/>
        <v/>
      </c>
      <c r="HM519" t="str">
        <f t="shared" ca="1" si="657"/>
        <v/>
      </c>
      <c r="HN519" t="str">
        <f t="shared" si="658"/>
        <v/>
      </c>
      <c r="HT519" t="str">
        <f t="shared" ca="1" si="659"/>
        <v/>
      </c>
      <c r="HU519" t="str">
        <f t="shared" si="660"/>
        <v/>
      </c>
      <c r="IA519" s="37" t="str">
        <f t="shared" ca="1" si="661"/>
        <v/>
      </c>
      <c r="IB519" t="str">
        <f t="shared" si="662"/>
        <v/>
      </c>
      <c r="IH519" s="37" t="str">
        <f t="shared" ca="1" si="663"/>
        <v/>
      </c>
      <c r="II519" t="str">
        <f t="shared" si="664"/>
        <v/>
      </c>
      <c r="JT519" s="26" t="str">
        <f t="shared" si="665"/>
        <v/>
      </c>
      <c r="JV519" t="str">
        <f t="shared" si="666"/>
        <v/>
      </c>
      <c r="KK519" t="str">
        <f t="shared" si="667"/>
        <v/>
      </c>
      <c r="KM519" s="31" t="str">
        <f t="shared" si="668"/>
        <v/>
      </c>
      <c r="KP519" s="38" t="str">
        <f t="shared" si="669"/>
        <v/>
      </c>
      <c r="KX519" t="str">
        <f t="shared" si="670"/>
        <v/>
      </c>
      <c r="KY519" t="str">
        <f t="shared" si="671"/>
        <v/>
      </c>
      <c r="LB519" t="str">
        <f t="shared" si="672"/>
        <v/>
      </c>
      <c r="LD519" t="str">
        <f t="shared" si="673"/>
        <v/>
      </c>
      <c r="LE519" t="str">
        <f t="shared" si="674"/>
        <v/>
      </c>
      <c r="LO519" t="str">
        <f t="shared" si="675"/>
        <v/>
      </c>
    </row>
    <row r="520" spans="1:327" ht="16" x14ac:dyDescent="0.2">
      <c r="A520" t="e">
        <f t="shared" ca="1" si="601"/>
        <v>#N/A</v>
      </c>
      <c r="E520" s="27" t="str">
        <f t="shared" ca="1" si="602"/>
        <v>Sep</v>
      </c>
      <c r="F520" s="27" t="str">
        <f t="shared" ca="1" si="603"/>
        <v>May</v>
      </c>
      <c r="G520" s="28" t="str">
        <f t="shared" ca="1" si="604"/>
        <v/>
      </c>
      <c r="H520" t="str">
        <f t="shared" si="605"/>
        <v/>
      </c>
      <c r="I520" s="26">
        <f t="shared" ca="1" si="606"/>
        <v>99</v>
      </c>
      <c r="L520" s="31" t="str">
        <f t="shared" si="607"/>
        <v/>
      </c>
      <c r="O520" s="26">
        <f t="shared" ca="1" si="608"/>
        <v>49</v>
      </c>
      <c r="P520" s="26" t="str">
        <f t="shared" ca="1" si="609"/>
        <v>Yes</v>
      </c>
      <c r="Q520" s="26" t="str">
        <f t="shared" ca="1" si="609"/>
        <v>No</v>
      </c>
      <c r="R520" s="26" t="str">
        <f t="shared" ca="1" si="609"/>
        <v>No</v>
      </c>
      <c r="S520" s="26" t="str">
        <f t="shared" ca="1" si="610"/>
        <v>Caucasian</v>
      </c>
      <c r="T520" s="26" t="str">
        <f t="shared" ca="1" si="611"/>
        <v>No</v>
      </c>
      <c r="U520" s="26">
        <f t="shared" ca="1" si="612"/>
        <v>3190</v>
      </c>
      <c r="X520" s="26" t="str">
        <f t="shared" ca="1" si="613"/>
        <v>Yes</v>
      </c>
      <c r="Y520" s="26" t="str">
        <f t="shared" ca="1" si="613"/>
        <v>Yes</v>
      </c>
      <c r="Z520" s="26" t="str">
        <f t="shared" ca="1" si="613"/>
        <v>No</v>
      </c>
      <c r="AA520" s="26" t="str">
        <f t="shared" ca="1" si="613"/>
        <v>No</v>
      </c>
      <c r="AB520" s="26" t="str">
        <f t="shared" ca="1" si="614"/>
        <v>Yes</v>
      </c>
      <c r="AG520" s="26" t="str">
        <f t="shared" ca="1" si="615"/>
        <v>Yes</v>
      </c>
      <c r="AH520" s="26" t="str">
        <f t="shared" ca="1" si="615"/>
        <v>No</v>
      </c>
      <c r="AI520" s="26" t="str">
        <f t="shared" ca="1" si="615"/>
        <v>Yes</v>
      </c>
      <c r="AJ520" s="26" t="str">
        <f t="shared" ca="1" si="615"/>
        <v>No</v>
      </c>
      <c r="AK520" s="26" t="str">
        <f t="shared" ca="1" si="616"/>
        <v>No</v>
      </c>
      <c r="AL520" s="26" t="str">
        <f t="shared" ca="1" si="616"/>
        <v>Yes</v>
      </c>
      <c r="AM520" s="26">
        <f t="shared" ca="1" si="617"/>
        <v>8</v>
      </c>
      <c r="AN520" s="26">
        <f t="shared" ca="1" si="618"/>
        <v>2</v>
      </c>
      <c r="AT520" t="str">
        <f t="shared" ca="1" si="619"/>
        <v>Male</v>
      </c>
      <c r="AU520">
        <f t="shared" ca="1" si="620"/>
        <v>1098</v>
      </c>
      <c r="AV520">
        <f t="shared" ca="1" si="621"/>
        <v>-3</v>
      </c>
      <c r="AW520">
        <f t="shared" ca="1" si="622"/>
        <v>29</v>
      </c>
      <c r="AX520">
        <f t="shared" ca="1" si="623"/>
        <v>3</v>
      </c>
      <c r="BB520" t="str">
        <f t="shared" ca="1" si="624"/>
        <v>ELUCS</v>
      </c>
      <c r="BC520" t="str">
        <f t="shared" ca="1" si="625"/>
        <v>Yes</v>
      </c>
      <c r="BD520" t="str">
        <f t="shared" ca="1" si="625"/>
        <v>No</v>
      </c>
      <c r="BG520" t="str">
        <f t="shared" ca="1" si="626"/>
        <v>No</v>
      </c>
      <c r="BH520">
        <f t="shared" ca="1" si="627"/>
        <v>34</v>
      </c>
      <c r="BI520">
        <f t="shared" ca="1" si="628"/>
        <v>-2</v>
      </c>
      <c r="BJ520">
        <f t="shared" ca="1" si="629"/>
        <v>3</v>
      </c>
      <c r="BK520" t="str">
        <f t="shared" si="630"/>
        <v/>
      </c>
      <c r="BL520" s="26" t="str">
        <f t="shared" ca="1" si="631"/>
        <v>NA</v>
      </c>
      <c r="BO520" s="26" t="str">
        <f t="shared" ca="1" si="632"/>
        <v>Yes</v>
      </c>
      <c r="CD520" s="26" t="str">
        <f t="shared" ca="1" si="633"/>
        <v>No</v>
      </c>
      <c r="CE520" s="26" t="str">
        <f t="shared" ca="1" si="634"/>
        <v>NA</v>
      </c>
      <c r="CI520" s="31" t="str">
        <f t="shared" si="635"/>
        <v/>
      </c>
      <c r="CJ520" s="26" t="str">
        <f t="shared" ca="1" si="636"/>
        <v>NA</v>
      </c>
      <c r="CK520" s="26" t="str">
        <f t="shared" ca="1" si="637"/>
        <v>No</v>
      </c>
      <c r="DN520" s="26" t="str">
        <f t="shared" ca="1" si="638"/>
        <v>No</v>
      </c>
      <c r="DV520" t="str">
        <f t="shared" si="639"/>
        <v/>
      </c>
      <c r="DZ520" t="str">
        <f t="shared" si="640"/>
        <v/>
      </c>
      <c r="EA520" t="str">
        <f t="shared" si="641"/>
        <v/>
      </c>
      <c r="EB520" t="str">
        <f t="shared" si="642"/>
        <v/>
      </c>
      <c r="EC520" t="str">
        <f t="shared" si="643"/>
        <v/>
      </c>
      <c r="ED520" t="str">
        <f t="shared" si="644"/>
        <v/>
      </c>
      <c r="EE520" s="34" t="str">
        <f t="shared" si="645"/>
        <v/>
      </c>
      <c r="ER520" s="32" t="str">
        <f t="shared" si="646"/>
        <v/>
      </c>
      <c r="FA520" s="31" t="str">
        <f t="shared" si="647"/>
        <v/>
      </c>
      <c r="FM520" s="31" t="str">
        <f t="shared" si="648"/>
        <v/>
      </c>
      <c r="FQ520" s="26" t="s">
        <v>350</v>
      </c>
      <c r="FR520" s="39" t="str">
        <f t="shared" ca="1" si="649"/>
        <v>Other</v>
      </c>
      <c r="GO520" t="str">
        <f t="shared" ca="1" si="650"/>
        <v/>
      </c>
      <c r="GP520" t="str">
        <f t="shared" si="651"/>
        <v/>
      </c>
      <c r="GS520" t="str">
        <f t="shared" ca="1" si="652"/>
        <v/>
      </c>
      <c r="GY520" t="str">
        <f t="shared" ca="1" si="653"/>
        <v/>
      </c>
      <c r="GZ520" t="str">
        <f t="shared" si="654"/>
        <v/>
      </c>
      <c r="HF520" t="str">
        <f t="shared" ca="1" si="655"/>
        <v/>
      </c>
      <c r="HG520" s="31" t="str">
        <f t="shared" si="656"/>
        <v/>
      </c>
      <c r="HM520" t="str">
        <f t="shared" ca="1" si="657"/>
        <v/>
      </c>
      <c r="HN520" t="str">
        <f t="shared" si="658"/>
        <v/>
      </c>
      <c r="HT520" t="str">
        <f t="shared" ca="1" si="659"/>
        <v/>
      </c>
      <c r="HU520" t="str">
        <f t="shared" si="660"/>
        <v/>
      </c>
      <c r="IA520" s="37" t="str">
        <f t="shared" ca="1" si="661"/>
        <v/>
      </c>
      <c r="IB520" t="str">
        <f t="shared" si="662"/>
        <v/>
      </c>
      <c r="IH520" s="37" t="str">
        <f t="shared" ca="1" si="663"/>
        <v/>
      </c>
      <c r="II520" t="str">
        <f t="shared" si="664"/>
        <v/>
      </c>
      <c r="JT520" s="26" t="str">
        <f t="shared" si="665"/>
        <v/>
      </c>
      <c r="JV520" t="str">
        <f t="shared" si="666"/>
        <v/>
      </c>
      <c r="KK520" t="str">
        <f t="shared" si="667"/>
        <v/>
      </c>
      <c r="KM520" s="31" t="str">
        <f t="shared" si="668"/>
        <v/>
      </c>
      <c r="KP520" s="38" t="str">
        <f t="shared" si="669"/>
        <v/>
      </c>
      <c r="KX520" t="str">
        <f t="shared" si="670"/>
        <v/>
      </c>
      <c r="KY520" t="str">
        <f t="shared" si="671"/>
        <v/>
      </c>
      <c r="LB520" t="str">
        <f t="shared" si="672"/>
        <v/>
      </c>
      <c r="LD520" t="str">
        <f t="shared" si="673"/>
        <v/>
      </c>
      <c r="LE520" t="str">
        <f t="shared" si="674"/>
        <v/>
      </c>
      <c r="LO520" t="str">
        <f t="shared" si="675"/>
        <v/>
      </c>
    </row>
    <row r="521" spans="1:327" ht="16" x14ac:dyDescent="0.2">
      <c r="A521" t="e">
        <f t="shared" ca="1" si="601"/>
        <v>#N/A</v>
      </c>
      <c r="E521" s="27" t="str">
        <f t="shared" ca="1" si="602"/>
        <v>Jul</v>
      </c>
      <c r="F521" s="27" t="str">
        <f t="shared" ca="1" si="603"/>
        <v>Jan</v>
      </c>
      <c r="G521" s="28" t="str">
        <f t="shared" ca="1" si="604"/>
        <v/>
      </c>
      <c r="H521" t="str">
        <f t="shared" si="605"/>
        <v/>
      </c>
      <c r="I521" s="26">
        <f t="shared" ca="1" si="606"/>
        <v>95</v>
      </c>
      <c r="L521" s="31" t="str">
        <f t="shared" si="607"/>
        <v/>
      </c>
      <c r="O521" s="26">
        <f t="shared" ca="1" si="608"/>
        <v>26</v>
      </c>
      <c r="P521" s="26" t="str">
        <f t="shared" ca="1" si="609"/>
        <v>Yes</v>
      </c>
      <c r="Q521" s="26" t="str">
        <f t="shared" ca="1" si="609"/>
        <v>Yes</v>
      </c>
      <c r="R521" s="26" t="str">
        <f t="shared" ca="1" si="609"/>
        <v>No</v>
      </c>
      <c r="S521" s="26" t="str">
        <f t="shared" ca="1" si="610"/>
        <v>Eskimo</v>
      </c>
      <c r="T521" s="26" t="str">
        <f t="shared" ca="1" si="611"/>
        <v>Yes</v>
      </c>
      <c r="U521" s="26">
        <f t="shared" ca="1" si="612"/>
        <v>3740</v>
      </c>
      <c r="X521" s="26" t="str">
        <f t="shared" ca="1" si="613"/>
        <v>No</v>
      </c>
      <c r="Y521" s="26" t="str">
        <f t="shared" ca="1" si="613"/>
        <v>No</v>
      </c>
      <c r="Z521" s="26" t="str">
        <f t="shared" ca="1" si="613"/>
        <v>Yes</v>
      </c>
      <c r="AA521" s="26" t="str">
        <f t="shared" ca="1" si="613"/>
        <v>No</v>
      </c>
      <c r="AB521" s="26" t="str">
        <f t="shared" ca="1" si="614"/>
        <v>Yes</v>
      </c>
      <c r="AG521" s="26" t="str">
        <f t="shared" ca="1" si="615"/>
        <v>No</v>
      </c>
      <c r="AH521" s="26" t="str">
        <f t="shared" ca="1" si="615"/>
        <v>No</v>
      </c>
      <c r="AI521" s="26" t="str">
        <f t="shared" ca="1" si="615"/>
        <v>Yes</v>
      </c>
      <c r="AJ521" s="26" t="str">
        <f t="shared" ca="1" si="615"/>
        <v>Yes</v>
      </c>
      <c r="AK521" s="26" t="str">
        <f t="shared" ca="1" si="616"/>
        <v>No</v>
      </c>
      <c r="AL521" s="26" t="str">
        <f t="shared" ca="1" si="616"/>
        <v>Yes</v>
      </c>
      <c r="AM521" s="26">
        <f t="shared" ca="1" si="617"/>
        <v>4</v>
      </c>
      <c r="AN521" s="26">
        <f t="shared" ca="1" si="618"/>
        <v>2</v>
      </c>
      <c r="AT521" t="str">
        <f t="shared" ca="1" si="619"/>
        <v>Female</v>
      </c>
      <c r="AU521">
        <f t="shared" ca="1" si="620"/>
        <v>3216</v>
      </c>
      <c r="AV521">
        <f t="shared" ca="1" si="621"/>
        <v>1</v>
      </c>
      <c r="AW521">
        <f t="shared" ca="1" si="622"/>
        <v>33</v>
      </c>
      <c r="AX521">
        <f t="shared" ca="1" si="623"/>
        <v>1</v>
      </c>
      <c r="BB521" t="str">
        <f t="shared" ca="1" si="624"/>
        <v>Vaginal</v>
      </c>
      <c r="BC521" t="str">
        <f t="shared" ca="1" si="625"/>
        <v>No</v>
      </c>
      <c r="BD521" t="str">
        <f t="shared" ca="1" si="625"/>
        <v>No</v>
      </c>
      <c r="BG521" t="str">
        <f t="shared" ca="1" si="626"/>
        <v>No</v>
      </c>
      <c r="BH521">
        <f t="shared" ca="1" si="627"/>
        <v>37</v>
      </c>
      <c r="BI521">
        <f t="shared" ca="1" si="628"/>
        <v>-8</v>
      </c>
      <c r="BJ521">
        <f t="shared" ca="1" si="629"/>
        <v>3</v>
      </c>
      <c r="BK521" t="str">
        <f t="shared" si="630"/>
        <v/>
      </c>
      <c r="BL521" s="26" t="str">
        <f t="shared" ca="1" si="631"/>
        <v>NA</v>
      </c>
      <c r="BO521" s="26" t="str">
        <f t="shared" ca="1" si="632"/>
        <v>Yes</v>
      </c>
      <c r="CD521" s="26" t="str">
        <f t="shared" ca="1" si="633"/>
        <v>Yes</v>
      </c>
      <c r="CE521" s="26" t="str">
        <f t="shared" ca="1" si="634"/>
        <v>MIST</v>
      </c>
      <c r="CI521" s="31" t="str">
        <f t="shared" si="635"/>
        <v/>
      </c>
      <c r="CJ521" s="26" t="str">
        <f t="shared" ca="1" si="636"/>
        <v>OT</v>
      </c>
      <c r="CK521" s="26" t="str">
        <f t="shared" ca="1" si="637"/>
        <v>NA</v>
      </c>
      <c r="DN521" s="26" t="str">
        <f t="shared" ca="1" si="638"/>
        <v>No</v>
      </c>
      <c r="DV521" t="str">
        <f t="shared" si="639"/>
        <v/>
      </c>
      <c r="DZ521" t="str">
        <f t="shared" si="640"/>
        <v/>
      </c>
      <c r="EA521" t="str">
        <f t="shared" si="641"/>
        <v/>
      </c>
      <c r="EB521" t="str">
        <f t="shared" si="642"/>
        <v/>
      </c>
      <c r="EC521" t="str">
        <f t="shared" si="643"/>
        <v/>
      </c>
      <c r="ED521" t="str">
        <f t="shared" si="644"/>
        <v/>
      </c>
      <c r="EE521" s="34" t="str">
        <f t="shared" si="645"/>
        <v/>
      </c>
      <c r="ER521" s="32" t="str">
        <f t="shared" si="646"/>
        <v/>
      </c>
      <c r="FA521" s="31" t="str">
        <f t="shared" si="647"/>
        <v/>
      </c>
      <c r="FM521" s="31" t="str">
        <f t="shared" si="648"/>
        <v/>
      </c>
      <c r="FQ521" s="26" t="s">
        <v>350</v>
      </c>
      <c r="FR521" s="39" t="str">
        <f t="shared" ca="1" si="649"/>
        <v>GNB</v>
      </c>
      <c r="GO521" t="str">
        <f t="shared" ca="1" si="650"/>
        <v/>
      </c>
      <c r="GP521" t="str">
        <f t="shared" si="651"/>
        <v/>
      </c>
      <c r="GS521" t="str">
        <f t="shared" ca="1" si="652"/>
        <v/>
      </c>
      <c r="GY521" t="str">
        <f t="shared" ca="1" si="653"/>
        <v/>
      </c>
      <c r="GZ521" t="str">
        <f t="shared" si="654"/>
        <v/>
      </c>
      <c r="HF521" t="str">
        <f t="shared" ca="1" si="655"/>
        <v/>
      </c>
      <c r="HG521" s="31" t="str">
        <f t="shared" si="656"/>
        <v/>
      </c>
      <c r="HM521" t="str">
        <f t="shared" ca="1" si="657"/>
        <v/>
      </c>
      <c r="HN521" t="str">
        <f t="shared" si="658"/>
        <v/>
      </c>
      <c r="HT521" t="str">
        <f t="shared" ca="1" si="659"/>
        <v/>
      </c>
      <c r="HU521" t="str">
        <f t="shared" si="660"/>
        <v/>
      </c>
      <c r="IA521" s="37" t="str">
        <f t="shared" ca="1" si="661"/>
        <v/>
      </c>
      <c r="IB521" t="str">
        <f t="shared" si="662"/>
        <v/>
      </c>
      <c r="IH521" s="37" t="str">
        <f t="shared" ca="1" si="663"/>
        <v/>
      </c>
      <c r="II521" t="str">
        <f t="shared" si="664"/>
        <v/>
      </c>
      <c r="JT521" s="26" t="str">
        <f t="shared" si="665"/>
        <v/>
      </c>
      <c r="JV521" t="str">
        <f t="shared" si="666"/>
        <v/>
      </c>
      <c r="KK521" t="str">
        <f t="shared" si="667"/>
        <v/>
      </c>
      <c r="KM521" s="31" t="str">
        <f t="shared" si="668"/>
        <v/>
      </c>
      <c r="KP521" s="38" t="str">
        <f t="shared" si="669"/>
        <v/>
      </c>
      <c r="KX521" t="str">
        <f t="shared" si="670"/>
        <v/>
      </c>
      <c r="KY521" t="str">
        <f t="shared" si="671"/>
        <v/>
      </c>
      <c r="LB521" t="str">
        <f t="shared" si="672"/>
        <v/>
      </c>
      <c r="LD521" t="str">
        <f t="shared" si="673"/>
        <v/>
      </c>
      <c r="LE521" t="str">
        <f t="shared" si="674"/>
        <v/>
      </c>
      <c r="LO521" t="str">
        <f t="shared" si="675"/>
        <v/>
      </c>
    </row>
    <row r="522" spans="1:327" ht="16" x14ac:dyDescent="0.2">
      <c r="A522" t="e">
        <f t="shared" ca="1" si="601"/>
        <v>#N/A</v>
      </c>
      <c r="E522" s="27" t="str">
        <f t="shared" ca="1" si="602"/>
        <v>Sep</v>
      </c>
      <c r="F522" s="27" t="str">
        <f t="shared" ca="1" si="603"/>
        <v>Jul</v>
      </c>
      <c r="G522" s="28" t="str">
        <f t="shared" ca="1" si="604"/>
        <v/>
      </c>
      <c r="H522" t="str">
        <f t="shared" si="605"/>
        <v/>
      </c>
      <c r="I522" s="26">
        <f t="shared" ca="1" si="606"/>
        <v>45</v>
      </c>
      <c r="L522" s="31" t="str">
        <f t="shared" si="607"/>
        <v/>
      </c>
      <c r="O522" s="26">
        <f t="shared" ca="1" si="608"/>
        <v>35</v>
      </c>
      <c r="P522" s="26" t="str">
        <f t="shared" ca="1" si="609"/>
        <v>Yes</v>
      </c>
      <c r="Q522" s="26" t="str">
        <f t="shared" ca="1" si="609"/>
        <v>Yes</v>
      </c>
      <c r="R522" s="26" t="str">
        <f t="shared" ca="1" si="609"/>
        <v>Yes</v>
      </c>
      <c r="S522" s="26" t="str">
        <f t="shared" ca="1" si="610"/>
        <v>African</v>
      </c>
      <c r="T522" s="26" t="str">
        <f t="shared" ca="1" si="611"/>
        <v>Yes</v>
      </c>
      <c r="U522" s="26">
        <f t="shared" ca="1" si="612"/>
        <v>3375</v>
      </c>
      <c r="X522" s="26" t="str">
        <f t="shared" ca="1" si="613"/>
        <v>No</v>
      </c>
      <c r="Y522" s="26" t="str">
        <f t="shared" ca="1" si="613"/>
        <v>Yes</v>
      </c>
      <c r="Z522" s="26" t="str">
        <f t="shared" ca="1" si="613"/>
        <v>No</v>
      </c>
      <c r="AA522" s="26" t="str">
        <f t="shared" ca="1" si="613"/>
        <v>No</v>
      </c>
      <c r="AB522" s="26" t="str">
        <f t="shared" ca="1" si="614"/>
        <v>No</v>
      </c>
      <c r="AG522" s="26" t="str">
        <f t="shared" ca="1" si="615"/>
        <v>No</v>
      </c>
      <c r="AH522" s="26" t="str">
        <f t="shared" ca="1" si="615"/>
        <v>Yes</v>
      </c>
      <c r="AI522" s="26" t="str">
        <f t="shared" ca="1" si="615"/>
        <v>Yes</v>
      </c>
      <c r="AJ522" s="26" t="str">
        <f t="shared" ca="1" si="615"/>
        <v>Yes</v>
      </c>
      <c r="AK522" s="26" t="str">
        <f t="shared" ca="1" si="616"/>
        <v>Yes</v>
      </c>
      <c r="AL522" s="26" t="str">
        <f t="shared" ca="1" si="616"/>
        <v>Yes</v>
      </c>
      <c r="AM522" s="26">
        <f t="shared" ca="1" si="617"/>
        <v>8</v>
      </c>
      <c r="AN522" s="26">
        <f t="shared" ca="1" si="618"/>
        <v>2</v>
      </c>
      <c r="AT522" t="str">
        <f t="shared" ca="1" si="619"/>
        <v>Male</v>
      </c>
      <c r="AU522">
        <f t="shared" ca="1" si="620"/>
        <v>2304</v>
      </c>
      <c r="AV522">
        <f t="shared" ca="1" si="621"/>
        <v>2</v>
      </c>
      <c r="AW522">
        <f t="shared" ca="1" si="622"/>
        <v>33</v>
      </c>
      <c r="AX522">
        <f t="shared" ca="1" si="623"/>
        <v>4</v>
      </c>
      <c r="BB522" t="str">
        <f t="shared" ca="1" si="624"/>
        <v>Vaginal</v>
      </c>
      <c r="BC522" t="str">
        <f t="shared" ca="1" si="625"/>
        <v>No</v>
      </c>
      <c r="BD522" t="str">
        <f t="shared" ca="1" si="625"/>
        <v>Yes</v>
      </c>
      <c r="BG522" t="str">
        <f t="shared" ca="1" si="626"/>
        <v>No</v>
      </c>
      <c r="BH522">
        <f t="shared" ca="1" si="627"/>
        <v>36</v>
      </c>
      <c r="BI522">
        <f t="shared" ca="1" si="628"/>
        <v>1</v>
      </c>
      <c r="BJ522">
        <f t="shared" ca="1" si="629"/>
        <v>3</v>
      </c>
      <c r="BK522" t="str">
        <f t="shared" si="630"/>
        <v/>
      </c>
      <c r="BL522" s="26" t="str">
        <f t="shared" ca="1" si="631"/>
        <v>NA</v>
      </c>
      <c r="BO522" s="26" t="str">
        <f t="shared" ca="1" si="632"/>
        <v>Yes</v>
      </c>
      <c r="CD522" s="26" t="str">
        <f t="shared" ca="1" si="633"/>
        <v>No</v>
      </c>
      <c r="CE522" s="26" t="str">
        <f t="shared" ca="1" si="634"/>
        <v>NA</v>
      </c>
      <c r="CI522" s="31" t="str">
        <f t="shared" si="635"/>
        <v/>
      </c>
      <c r="CJ522" s="26" t="str">
        <f t="shared" ca="1" si="636"/>
        <v>NA</v>
      </c>
      <c r="CK522" s="26" t="str">
        <f t="shared" ca="1" si="637"/>
        <v>NA</v>
      </c>
      <c r="DN522" s="26" t="str">
        <f t="shared" ca="1" si="638"/>
        <v>Yes</v>
      </c>
      <c r="DV522" t="str">
        <f t="shared" si="639"/>
        <v/>
      </c>
      <c r="DZ522" t="str">
        <f t="shared" si="640"/>
        <v/>
      </c>
      <c r="EA522" t="str">
        <f t="shared" si="641"/>
        <v/>
      </c>
      <c r="EB522" t="str">
        <f t="shared" si="642"/>
        <v/>
      </c>
      <c r="EC522" t="str">
        <f t="shared" si="643"/>
        <v/>
      </c>
      <c r="ED522" t="str">
        <f t="shared" si="644"/>
        <v/>
      </c>
      <c r="EE522" s="34" t="str">
        <f t="shared" si="645"/>
        <v/>
      </c>
      <c r="ER522" s="32" t="str">
        <f t="shared" si="646"/>
        <v/>
      </c>
      <c r="FA522" s="31" t="str">
        <f t="shared" si="647"/>
        <v/>
      </c>
      <c r="FM522" s="31" t="str">
        <f t="shared" si="648"/>
        <v/>
      </c>
      <c r="FQ522" s="26" t="s">
        <v>349</v>
      </c>
      <c r="FR522" s="39" t="str">
        <f t="shared" ca="1" si="649"/>
        <v>NA</v>
      </c>
      <c r="GO522" t="str">
        <f t="shared" ca="1" si="650"/>
        <v/>
      </c>
      <c r="GP522" t="str">
        <f t="shared" si="651"/>
        <v/>
      </c>
      <c r="GS522" t="str">
        <f t="shared" ca="1" si="652"/>
        <v/>
      </c>
      <c r="GY522" t="str">
        <f t="shared" ca="1" si="653"/>
        <v/>
      </c>
      <c r="GZ522" t="str">
        <f t="shared" si="654"/>
        <v/>
      </c>
      <c r="HF522" t="str">
        <f t="shared" ca="1" si="655"/>
        <v/>
      </c>
      <c r="HG522" s="31" t="str">
        <f t="shared" si="656"/>
        <v/>
      </c>
      <c r="HM522" t="str">
        <f t="shared" ca="1" si="657"/>
        <v/>
      </c>
      <c r="HN522" t="str">
        <f t="shared" si="658"/>
        <v/>
      </c>
      <c r="HT522" t="str">
        <f t="shared" ca="1" si="659"/>
        <v/>
      </c>
      <c r="HU522" t="str">
        <f t="shared" si="660"/>
        <v/>
      </c>
      <c r="IA522" s="37" t="str">
        <f t="shared" ca="1" si="661"/>
        <v/>
      </c>
      <c r="IB522" t="str">
        <f t="shared" si="662"/>
        <v/>
      </c>
      <c r="IH522" s="37" t="str">
        <f t="shared" ca="1" si="663"/>
        <v/>
      </c>
      <c r="II522" t="str">
        <f t="shared" si="664"/>
        <v/>
      </c>
      <c r="JT522" s="26" t="str">
        <f t="shared" si="665"/>
        <v/>
      </c>
      <c r="JV522" t="str">
        <f t="shared" si="666"/>
        <v/>
      </c>
      <c r="KK522" t="str">
        <f t="shared" si="667"/>
        <v/>
      </c>
      <c r="KM522" s="31" t="str">
        <f t="shared" si="668"/>
        <v/>
      </c>
      <c r="KP522" s="38" t="str">
        <f t="shared" si="669"/>
        <v/>
      </c>
      <c r="KX522" t="str">
        <f t="shared" si="670"/>
        <v/>
      </c>
      <c r="KY522" t="str">
        <f t="shared" si="671"/>
        <v/>
      </c>
      <c r="LB522" t="str">
        <f t="shared" si="672"/>
        <v/>
      </c>
      <c r="LD522" t="str">
        <f t="shared" si="673"/>
        <v/>
      </c>
      <c r="LE522" t="str">
        <f t="shared" si="674"/>
        <v/>
      </c>
      <c r="LO522" t="str">
        <f t="shared" si="675"/>
        <v/>
      </c>
    </row>
    <row r="523" spans="1:327" ht="16" x14ac:dyDescent="0.2">
      <c r="A523" t="e">
        <f t="shared" ca="1" si="601"/>
        <v>#N/A</v>
      </c>
      <c r="E523" s="27" t="str">
        <f t="shared" ca="1" si="602"/>
        <v>May</v>
      </c>
      <c r="F523" s="27" t="str">
        <f t="shared" ca="1" si="603"/>
        <v>Aug</v>
      </c>
      <c r="G523" s="28" t="str">
        <f t="shared" ca="1" si="604"/>
        <v/>
      </c>
      <c r="H523" t="str">
        <f t="shared" si="605"/>
        <v/>
      </c>
      <c r="I523" s="26">
        <f t="shared" ca="1" si="606"/>
        <v>24</v>
      </c>
      <c r="L523" s="31" t="str">
        <f t="shared" si="607"/>
        <v/>
      </c>
      <c r="O523" s="26">
        <f t="shared" ca="1" si="608"/>
        <v>49</v>
      </c>
      <c r="P523" s="26" t="str">
        <f t="shared" ca="1" si="609"/>
        <v>Yes</v>
      </c>
      <c r="Q523" s="26" t="str">
        <f t="shared" ca="1" si="609"/>
        <v>Yes</v>
      </c>
      <c r="R523" s="26" t="str">
        <f t="shared" ca="1" si="609"/>
        <v>No</v>
      </c>
      <c r="S523" s="26" t="str">
        <f t="shared" ca="1" si="610"/>
        <v>Caucasian</v>
      </c>
      <c r="T523" s="26" t="str">
        <f t="shared" ca="1" si="611"/>
        <v>No</v>
      </c>
      <c r="U523" s="26">
        <f t="shared" ca="1" si="612"/>
        <v>3908</v>
      </c>
      <c r="X523" s="26" t="str">
        <f t="shared" ca="1" si="613"/>
        <v>Yes</v>
      </c>
      <c r="Y523" s="26" t="str">
        <f t="shared" ca="1" si="613"/>
        <v>Yes</v>
      </c>
      <c r="Z523" s="26" t="str">
        <f t="shared" ca="1" si="613"/>
        <v>No</v>
      </c>
      <c r="AA523" s="26" t="str">
        <f t="shared" ca="1" si="613"/>
        <v>Yes</v>
      </c>
      <c r="AB523" s="26" t="str">
        <f t="shared" ca="1" si="614"/>
        <v>Yes</v>
      </c>
      <c r="AG523" s="26" t="str">
        <f t="shared" ca="1" si="615"/>
        <v>Yes</v>
      </c>
      <c r="AH523" s="26" t="str">
        <f t="shared" ca="1" si="615"/>
        <v>Yes</v>
      </c>
      <c r="AI523" s="26" t="str">
        <f t="shared" ca="1" si="615"/>
        <v>Yes</v>
      </c>
      <c r="AJ523" s="26" t="str">
        <f t="shared" ca="1" si="615"/>
        <v>No</v>
      </c>
      <c r="AK523" s="26" t="str">
        <f t="shared" ca="1" si="616"/>
        <v>Yes</v>
      </c>
      <c r="AL523" s="26" t="str">
        <f t="shared" ca="1" si="616"/>
        <v>Yes</v>
      </c>
      <c r="AM523" s="26">
        <f t="shared" ca="1" si="617"/>
        <v>8</v>
      </c>
      <c r="AN523" s="26">
        <f t="shared" ca="1" si="618"/>
        <v>2</v>
      </c>
      <c r="AT523" t="str">
        <f t="shared" ca="1" si="619"/>
        <v>Male</v>
      </c>
      <c r="AU523">
        <f t="shared" ca="1" si="620"/>
        <v>1107</v>
      </c>
      <c r="AV523">
        <f t="shared" ca="1" si="621"/>
        <v>3</v>
      </c>
      <c r="AW523">
        <f t="shared" ca="1" si="622"/>
        <v>30</v>
      </c>
      <c r="AX523">
        <f t="shared" ca="1" si="623"/>
        <v>2</v>
      </c>
      <c r="BB523" t="str">
        <f t="shared" ca="1" si="624"/>
        <v>INSTRUMENTAL</v>
      </c>
      <c r="BC523" t="str">
        <f t="shared" ca="1" si="625"/>
        <v>Yes</v>
      </c>
      <c r="BD523" t="str">
        <f t="shared" ca="1" si="625"/>
        <v>Yes</v>
      </c>
      <c r="BG523" t="str">
        <f t="shared" ca="1" si="626"/>
        <v>Yes</v>
      </c>
      <c r="BH523">
        <f t="shared" ca="1" si="627"/>
        <v>34</v>
      </c>
      <c r="BI523">
        <f t="shared" ca="1" si="628"/>
        <v>-2</v>
      </c>
      <c r="BJ523">
        <f t="shared" ca="1" si="629"/>
        <v>10</v>
      </c>
      <c r="BK523" t="str">
        <f t="shared" si="630"/>
        <v/>
      </c>
      <c r="BL523" s="26">
        <f t="shared" ca="1" si="631"/>
        <v>12</v>
      </c>
      <c r="BO523" s="26" t="str">
        <f t="shared" ca="1" si="632"/>
        <v>Yes</v>
      </c>
      <c r="CD523" s="26" t="str">
        <f t="shared" ca="1" si="633"/>
        <v>No</v>
      </c>
      <c r="CE523" s="26" t="str">
        <f t="shared" ca="1" si="634"/>
        <v>NA</v>
      </c>
      <c r="CI523" s="31" t="str">
        <f t="shared" si="635"/>
        <v/>
      </c>
      <c r="CJ523" s="26" t="str">
        <f t="shared" ca="1" si="636"/>
        <v>NA</v>
      </c>
      <c r="CK523" s="26" t="str">
        <f t="shared" ca="1" si="637"/>
        <v>No</v>
      </c>
      <c r="DN523" s="26" t="str">
        <f t="shared" ca="1" si="638"/>
        <v>Yes</v>
      </c>
      <c r="DV523" t="str">
        <f t="shared" si="639"/>
        <v/>
      </c>
      <c r="DZ523" t="str">
        <f t="shared" si="640"/>
        <v/>
      </c>
      <c r="EA523" t="str">
        <f t="shared" si="641"/>
        <v/>
      </c>
      <c r="EB523" t="str">
        <f t="shared" si="642"/>
        <v/>
      </c>
      <c r="EC523" t="str">
        <f t="shared" si="643"/>
        <v/>
      </c>
      <c r="ED523" t="str">
        <f t="shared" si="644"/>
        <v/>
      </c>
      <c r="EE523" s="34" t="str">
        <f t="shared" si="645"/>
        <v/>
      </c>
      <c r="ER523" s="32" t="str">
        <f t="shared" si="646"/>
        <v/>
      </c>
      <c r="FA523" s="31" t="str">
        <f t="shared" si="647"/>
        <v/>
      </c>
      <c r="FM523" s="31" t="str">
        <f t="shared" si="648"/>
        <v/>
      </c>
      <c r="FQ523" s="26" t="s">
        <v>349</v>
      </c>
      <c r="FR523" s="39" t="str">
        <f t="shared" ca="1" si="649"/>
        <v>NA</v>
      </c>
      <c r="GO523" t="str">
        <f t="shared" ca="1" si="650"/>
        <v/>
      </c>
      <c r="GP523" t="str">
        <f t="shared" si="651"/>
        <v/>
      </c>
      <c r="GS523" t="str">
        <f t="shared" ca="1" si="652"/>
        <v/>
      </c>
      <c r="GY523" t="str">
        <f t="shared" ca="1" si="653"/>
        <v/>
      </c>
      <c r="GZ523" t="str">
        <f t="shared" si="654"/>
        <v/>
      </c>
      <c r="HF523" t="str">
        <f t="shared" ca="1" si="655"/>
        <v/>
      </c>
      <c r="HG523" s="31" t="str">
        <f t="shared" si="656"/>
        <v/>
      </c>
      <c r="HM523" t="str">
        <f t="shared" ca="1" si="657"/>
        <v/>
      </c>
      <c r="HN523" t="str">
        <f t="shared" si="658"/>
        <v/>
      </c>
      <c r="HT523" t="str">
        <f t="shared" ca="1" si="659"/>
        <v/>
      </c>
      <c r="HU523" t="str">
        <f t="shared" si="660"/>
        <v/>
      </c>
      <c r="IA523" s="37" t="str">
        <f t="shared" ca="1" si="661"/>
        <v/>
      </c>
      <c r="IB523" t="str">
        <f t="shared" si="662"/>
        <v/>
      </c>
      <c r="IH523" s="37" t="str">
        <f t="shared" ca="1" si="663"/>
        <v/>
      </c>
      <c r="II523" t="str">
        <f t="shared" si="664"/>
        <v/>
      </c>
      <c r="JT523" s="26" t="str">
        <f t="shared" si="665"/>
        <v/>
      </c>
      <c r="JV523" t="str">
        <f t="shared" si="666"/>
        <v/>
      </c>
      <c r="KK523" t="str">
        <f t="shared" si="667"/>
        <v/>
      </c>
      <c r="KM523" s="31" t="str">
        <f t="shared" si="668"/>
        <v/>
      </c>
      <c r="KP523" s="38" t="str">
        <f t="shared" si="669"/>
        <v/>
      </c>
      <c r="KX523" t="str">
        <f t="shared" si="670"/>
        <v/>
      </c>
      <c r="KY523" t="str">
        <f t="shared" si="671"/>
        <v/>
      </c>
      <c r="LB523" t="str">
        <f t="shared" si="672"/>
        <v/>
      </c>
      <c r="LD523" t="str">
        <f t="shared" si="673"/>
        <v/>
      </c>
      <c r="LE523" t="str">
        <f t="shared" si="674"/>
        <v/>
      </c>
      <c r="LO523" t="str">
        <f t="shared" si="675"/>
        <v/>
      </c>
    </row>
    <row r="524" spans="1:327" ht="16" x14ac:dyDescent="0.2">
      <c r="A524" t="e">
        <f t="shared" ca="1" si="601"/>
        <v>#N/A</v>
      </c>
      <c r="E524" s="27" t="str">
        <f t="shared" ca="1" si="602"/>
        <v>Feb</v>
      </c>
      <c r="F524" s="27" t="str">
        <f t="shared" ca="1" si="603"/>
        <v>Mar</v>
      </c>
      <c r="G524" s="28" t="str">
        <f t="shared" ca="1" si="604"/>
        <v/>
      </c>
      <c r="H524" t="str">
        <f t="shared" si="605"/>
        <v/>
      </c>
      <c r="I524" s="26">
        <f t="shared" ca="1" si="606"/>
        <v>69</v>
      </c>
      <c r="L524" s="31" t="str">
        <f t="shared" si="607"/>
        <v/>
      </c>
      <c r="O524" s="26">
        <f t="shared" ca="1" si="608"/>
        <v>40</v>
      </c>
      <c r="P524" s="26" t="str">
        <f t="shared" ca="1" si="609"/>
        <v>Yes</v>
      </c>
      <c r="Q524" s="26" t="str">
        <f t="shared" ca="1" si="609"/>
        <v>Yes</v>
      </c>
      <c r="R524" s="26" t="str">
        <f t="shared" ca="1" si="609"/>
        <v>Yes</v>
      </c>
      <c r="S524" s="26" t="str">
        <f t="shared" ca="1" si="610"/>
        <v>Caucasian</v>
      </c>
      <c r="T524" s="26" t="str">
        <f t="shared" ca="1" si="611"/>
        <v>No</v>
      </c>
      <c r="U524" s="26">
        <f t="shared" ca="1" si="612"/>
        <v>3072</v>
      </c>
      <c r="X524" s="26" t="str">
        <f t="shared" ca="1" si="613"/>
        <v>Yes</v>
      </c>
      <c r="Y524" s="26" t="str">
        <f t="shared" ca="1" si="613"/>
        <v>No</v>
      </c>
      <c r="Z524" s="26" t="str">
        <f t="shared" ca="1" si="613"/>
        <v>No</v>
      </c>
      <c r="AA524" s="26" t="str">
        <f t="shared" ca="1" si="613"/>
        <v>No</v>
      </c>
      <c r="AB524" s="26" t="str">
        <f t="shared" ca="1" si="614"/>
        <v>Yes</v>
      </c>
      <c r="AG524" s="26" t="str">
        <f t="shared" ca="1" si="615"/>
        <v>Yes</v>
      </c>
      <c r="AH524" s="26" t="str">
        <f t="shared" ca="1" si="615"/>
        <v>Yes</v>
      </c>
      <c r="AI524" s="26" t="str">
        <f t="shared" ca="1" si="615"/>
        <v>Yes</v>
      </c>
      <c r="AJ524" s="26" t="str">
        <f t="shared" ca="1" si="615"/>
        <v>No</v>
      </c>
      <c r="AK524" s="26" t="str">
        <f t="shared" ca="1" si="616"/>
        <v>No</v>
      </c>
      <c r="AL524" s="26" t="str">
        <f t="shared" ca="1" si="616"/>
        <v>No</v>
      </c>
      <c r="AM524" s="26">
        <f t="shared" ca="1" si="617"/>
        <v>7</v>
      </c>
      <c r="AN524" s="26">
        <f t="shared" ca="1" si="618"/>
        <v>3</v>
      </c>
      <c r="AT524" t="str">
        <f t="shared" ca="1" si="619"/>
        <v>Female</v>
      </c>
      <c r="AU524">
        <f t="shared" ca="1" si="620"/>
        <v>3071</v>
      </c>
      <c r="AV524">
        <f t="shared" ca="1" si="621"/>
        <v>-3</v>
      </c>
      <c r="AW524">
        <f t="shared" ca="1" si="622"/>
        <v>36</v>
      </c>
      <c r="AX524">
        <f t="shared" ca="1" si="623"/>
        <v>6</v>
      </c>
      <c r="BB524" t="str">
        <f t="shared" ca="1" si="624"/>
        <v>Vaginal</v>
      </c>
      <c r="BC524" t="str">
        <f t="shared" ca="1" si="625"/>
        <v>Yes</v>
      </c>
      <c r="BD524" t="str">
        <f t="shared" ca="1" si="625"/>
        <v>Yes</v>
      </c>
      <c r="BG524" t="str">
        <f t="shared" ca="1" si="626"/>
        <v>Yes</v>
      </c>
      <c r="BH524">
        <f t="shared" ca="1" si="627"/>
        <v>34</v>
      </c>
      <c r="BI524">
        <f t="shared" ca="1" si="628"/>
        <v>2</v>
      </c>
      <c r="BJ524">
        <f t="shared" ca="1" si="629"/>
        <v>17</v>
      </c>
      <c r="BK524" t="str">
        <f t="shared" si="630"/>
        <v/>
      </c>
      <c r="BL524" s="26">
        <f t="shared" ca="1" si="631"/>
        <v>19</v>
      </c>
      <c r="BO524" s="26" t="str">
        <f t="shared" ca="1" si="632"/>
        <v>Yes</v>
      </c>
      <c r="CD524" s="26" t="str">
        <f t="shared" ca="1" si="633"/>
        <v>Yes</v>
      </c>
      <c r="CE524" s="26" t="str">
        <f t="shared" ca="1" si="634"/>
        <v>LMA</v>
      </c>
      <c r="CI524" s="31" t="str">
        <f t="shared" si="635"/>
        <v/>
      </c>
      <c r="CJ524" s="26" t="str">
        <f t="shared" ca="1" si="636"/>
        <v>OT</v>
      </c>
      <c r="CK524" s="26" t="str">
        <f t="shared" ca="1" si="637"/>
        <v>NA</v>
      </c>
      <c r="DN524" s="26" t="str">
        <f t="shared" ca="1" si="638"/>
        <v>No</v>
      </c>
      <c r="DV524" t="str">
        <f t="shared" si="639"/>
        <v/>
      </c>
      <c r="DZ524" t="str">
        <f t="shared" si="640"/>
        <v/>
      </c>
      <c r="EA524" t="str">
        <f t="shared" si="641"/>
        <v/>
      </c>
      <c r="EB524" t="str">
        <f t="shared" si="642"/>
        <v/>
      </c>
      <c r="EC524" t="str">
        <f t="shared" si="643"/>
        <v/>
      </c>
      <c r="ED524" t="str">
        <f t="shared" si="644"/>
        <v/>
      </c>
      <c r="EE524" s="34" t="str">
        <f t="shared" si="645"/>
        <v/>
      </c>
      <c r="ER524" s="32" t="str">
        <f t="shared" si="646"/>
        <v/>
      </c>
      <c r="FA524" s="31" t="str">
        <f t="shared" si="647"/>
        <v/>
      </c>
      <c r="FM524" s="31" t="str">
        <f t="shared" si="648"/>
        <v/>
      </c>
      <c r="FQ524" s="26" t="s">
        <v>349</v>
      </c>
      <c r="FR524" s="39" t="str">
        <f t="shared" ca="1" si="649"/>
        <v>NA</v>
      </c>
      <c r="GO524" t="str">
        <f t="shared" ca="1" si="650"/>
        <v/>
      </c>
      <c r="GP524" t="str">
        <f t="shared" si="651"/>
        <v/>
      </c>
      <c r="GS524" t="str">
        <f t="shared" ca="1" si="652"/>
        <v/>
      </c>
      <c r="GY524" t="str">
        <f t="shared" ca="1" si="653"/>
        <v/>
      </c>
      <c r="GZ524" t="str">
        <f t="shared" si="654"/>
        <v/>
      </c>
      <c r="HF524" t="str">
        <f t="shared" ca="1" si="655"/>
        <v/>
      </c>
      <c r="HG524" s="31" t="str">
        <f t="shared" si="656"/>
        <v/>
      </c>
      <c r="HM524" t="str">
        <f t="shared" ca="1" si="657"/>
        <v/>
      </c>
      <c r="HN524" t="str">
        <f t="shared" si="658"/>
        <v/>
      </c>
      <c r="HT524" t="str">
        <f t="shared" ca="1" si="659"/>
        <v/>
      </c>
      <c r="HU524" t="str">
        <f t="shared" si="660"/>
        <v/>
      </c>
      <c r="IA524" s="37" t="str">
        <f t="shared" ca="1" si="661"/>
        <v/>
      </c>
      <c r="IB524" t="str">
        <f t="shared" si="662"/>
        <v/>
      </c>
      <c r="IH524" s="37" t="str">
        <f t="shared" ca="1" si="663"/>
        <v/>
      </c>
      <c r="II524" t="str">
        <f t="shared" si="664"/>
        <v/>
      </c>
      <c r="JT524" s="26" t="str">
        <f t="shared" si="665"/>
        <v/>
      </c>
      <c r="JV524" t="str">
        <f t="shared" si="666"/>
        <v/>
      </c>
      <c r="KK524" t="str">
        <f t="shared" si="667"/>
        <v/>
      </c>
      <c r="KM524" s="31" t="str">
        <f t="shared" si="668"/>
        <v/>
      </c>
      <c r="KP524" s="38" t="str">
        <f t="shared" si="669"/>
        <v/>
      </c>
      <c r="KX524" t="str">
        <f t="shared" si="670"/>
        <v/>
      </c>
      <c r="KY524" t="str">
        <f t="shared" si="671"/>
        <v/>
      </c>
      <c r="LB524" t="str">
        <f t="shared" si="672"/>
        <v/>
      </c>
      <c r="LD524" t="str">
        <f t="shared" si="673"/>
        <v/>
      </c>
      <c r="LE524" t="str">
        <f t="shared" si="674"/>
        <v/>
      </c>
      <c r="LO524" t="str">
        <f t="shared" si="675"/>
        <v/>
      </c>
    </row>
    <row r="525" spans="1:327" ht="16" x14ac:dyDescent="0.2">
      <c r="A525" t="e">
        <f t="shared" ca="1" si="601"/>
        <v>#N/A</v>
      </c>
      <c r="E525" s="27" t="str">
        <f t="shared" ca="1" si="602"/>
        <v>Jun</v>
      </c>
      <c r="F525" s="27" t="str">
        <f t="shared" ca="1" si="603"/>
        <v>Oct</v>
      </c>
      <c r="G525" s="28" t="str">
        <f t="shared" ca="1" si="604"/>
        <v/>
      </c>
      <c r="H525" t="str">
        <f t="shared" si="605"/>
        <v/>
      </c>
      <c r="I525" s="26">
        <f t="shared" ca="1" si="606"/>
        <v>73</v>
      </c>
      <c r="L525" s="31" t="str">
        <f t="shared" si="607"/>
        <v/>
      </c>
      <c r="O525" s="26">
        <f t="shared" ca="1" si="608"/>
        <v>42</v>
      </c>
      <c r="P525" s="26" t="str">
        <f t="shared" ca="1" si="609"/>
        <v>No</v>
      </c>
      <c r="Q525" s="26" t="str">
        <f t="shared" ca="1" si="609"/>
        <v>Yes</v>
      </c>
      <c r="R525" s="26" t="str">
        <f t="shared" ca="1" si="609"/>
        <v>No</v>
      </c>
      <c r="S525" s="26" t="str">
        <f t="shared" ca="1" si="610"/>
        <v>Hispanic</v>
      </c>
      <c r="T525" s="26" t="str">
        <f t="shared" ca="1" si="611"/>
        <v>Yes</v>
      </c>
      <c r="U525" s="26">
        <f t="shared" ca="1" si="612"/>
        <v>3350</v>
      </c>
      <c r="X525" s="26" t="str">
        <f t="shared" ca="1" si="613"/>
        <v>Yes</v>
      </c>
      <c r="Y525" s="26" t="str">
        <f t="shared" ca="1" si="613"/>
        <v>No</v>
      </c>
      <c r="Z525" s="26" t="str">
        <f t="shared" ca="1" si="613"/>
        <v>No</v>
      </c>
      <c r="AA525" s="26" t="str">
        <f t="shared" ca="1" si="613"/>
        <v>No</v>
      </c>
      <c r="AB525" s="26" t="str">
        <f t="shared" ca="1" si="614"/>
        <v>No</v>
      </c>
      <c r="AG525" s="26" t="str">
        <f t="shared" ca="1" si="615"/>
        <v>No</v>
      </c>
      <c r="AH525" s="26" t="str">
        <f t="shared" ca="1" si="615"/>
        <v>No</v>
      </c>
      <c r="AI525" s="26" t="str">
        <f t="shared" ca="1" si="615"/>
        <v>Yes</v>
      </c>
      <c r="AJ525" s="26" t="str">
        <f t="shared" ca="1" si="615"/>
        <v>Yes</v>
      </c>
      <c r="AK525" s="26" t="str">
        <f t="shared" ca="1" si="616"/>
        <v>No</v>
      </c>
      <c r="AL525" s="26" t="str">
        <f t="shared" ca="1" si="616"/>
        <v>Yes</v>
      </c>
      <c r="AM525" s="26">
        <f t="shared" ca="1" si="617"/>
        <v>4</v>
      </c>
      <c r="AN525" s="26">
        <f t="shared" ca="1" si="618"/>
        <v>3</v>
      </c>
      <c r="AT525" t="str">
        <f t="shared" ca="1" si="619"/>
        <v>Female</v>
      </c>
      <c r="AU525">
        <f t="shared" ca="1" si="620"/>
        <v>1873</v>
      </c>
      <c r="AV525">
        <f t="shared" ca="1" si="621"/>
        <v>1</v>
      </c>
      <c r="AW525">
        <f t="shared" ca="1" si="622"/>
        <v>35</v>
      </c>
      <c r="AX525">
        <f t="shared" ca="1" si="623"/>
        <v>3</v>
      </c>
      <c r="BB525" t="str">
        <f t="shared" ca="1" si="624"/>
        <v>Vaginal</v>
      </c>
      <c r="BC525" t="str">
        <f t="shared" ca="1" si="625"/>
        <v>Yes</v>
      </c>
      <c r="BD525" t="str">
        <f t="shared" ca="1" si="625"/>
        <v>Yes</v>
      </c>
      <c r="BG525" t="str">
        <f t="shared" ca="1" si="626"/>
        <v>No</v>
      </c>
      <c r="BH525">
        <f t="shared" ca="1" si="627"/>
        <v>38</v>
      </c>
      <c r="BI525">
        <f t="shared" ca="1" si="628"/>
        <v>3</v>
      </c>
      <c r="BJ525">
        <f t="shared" ca="1" si="629"/>
        <v>19</v>
      </c>
      <c r="BK525" t="str">
        <f t="shared" si="630"/>
        <v/>
      </c>
      <c r="BL525" s="26">
        <f t="shared" ca="1" si="631"/>
        <v>21</v>
      </c>
      <c r="BO525" s="26" t="str">
        <f t="shared" ca="1" si="632"/>
        <v>Yes</v>
      </c>
      <c r="CD525" s="26" t="str">
        <f t="shared" ca="1" si="633"/>
        <v>No</v>
      </c>
      <c r="CE525" s="26" t="str">
        <f t="shared" ca="1" si="634"/>
        <v>NA</v>
      </c>
      <c r="CI525" s="31" t="str">
        <f t="shared" si="635"/>
        <v/>
      </c>
      <c r="CJ525" s="26" t="str">
        <f t="shared" ca="1" si="636"/>
        <v>NA</v>
      </c>
      <c r="CK525" s="26" t="str">
        <f t="shared" ca="1" si="637"/>
        <v>NA</v>
      </c>
      <c r="DN525" s="26" t="str">
        <f t="shared" ca="1" si="638"/>
        <v>Yes</v>
      </c>
      <c r="DV525" t="str">
        <f t="shared" si="639"/>
        <v/>
      </c>
      <c r="DZ525" t="str">
        <f t="shared" si="640"/>
        <v/>
      </c>
      <c r="EA525" t="str">
        <f t="shared" si="641"/>
        <v/>
      </c>
      <c r="EB525" t="str">
        <f t="shared" si="642"/>
        <v/>
      </c>
      <c r="EC525" t="str">
        <f t="shared" si="643"/>
        <v/>
      </c>
      <c r="ED525" t="str">
        <f t="shared" si="644"/>
        <v/>
      </c>
      <c r="EE525" s="34" t="str">
        <f t="shared" si="645"/>
        <v/>
      </c>
      <c r="ER525" s="32" t="str">
        <f t="shared" si="646"/>
        <v/>
      </c>
      <c r="FA525" s="31" t="str">
        <f t="shared" si="647"/>
        <v/>
      </c>
      <c r="FM525" s="31" t="str">
        <f t="shared" si="648"/>
        <v/>
      </c>
      <c r="FQ525" s="26" t="s">
        <v>349</v>
      </c>
      <c r="FR525" s="39" t="str">
        <f t="shared" ca="1" si="649"/>
        <v>NA</v>
      </c>
      <c r="GO525" t="str">
        <f t="shared" ca="1" si="650"/>
        <v/>
      </c>
      <c r="GP525" t="str">
        <f t="shared" si="651"/>
        <v/>
      </c>
      <c r="GS525" t="str">
        <f t="shared" ca="1" si="652"/>
        <v/>
      </c>
      <c r="GY525" t="str">
        <f t="shared" ca="1" si="653"/>
        <v/>
      </c>
      <c r="GZ525" t="str">
        <f t="shared" si="654"/>
        <v/>
      </c>
      <c r="HF525" t="str">
        <f t="shared" ca="1" si="655"/>
        <v/>
      </c>
      <c r="HG525" s="31" t="str">
        <f t="shared" si="656"/>
        <v/>
      </c>
      <c r="HM525" t="str">
        <f t="shared" ca="1" si="657"/>
        <v/>
      </c>
      <c r="HN525" t="str">
        <f t="shared" si="658"/>
        <v/>
      </c>
      <c r="HT525" t="str">
        <f t="shared" ca="1" si="659"/>
        <v/>
      </c>
      <c r="HU525" t="str">
        <f t="shared" si="660"/>
        <v/>
      </c>
      <c r="IA525" s="37" t="str">
        <f t="shared" ca="1" si="661"/>
        <v/>
      </c>
      <c r="IB525" t="str">
        <f t="shared" si="662"/>
        <v/>
      </c>
      <c r="IH525" s="37" t="str">
        <f t="shared" ca="1" si="663"/>
        <v/>
      </c>
      <c r="II525" t="str">
        <f t="shared" si="664"/>
        <v/>
      </c>
      <c r="JT525" s="26" t="str">
        <f t="shared" si="665"/>
        <v/>
      </c>
      <c r="JV525" t="str">
        <f t="shared" si="666"/>
        <v/>
      </c>
      <c r="KK525" t="str">
        <f t="shared" si="667"/>
        <v/>
      </c>
      <c r="KM525" s="31" t="str">
        <f t="shared" si="668"/>
        <v/>
      </c>
      <c r="KP525" s="38" t="str">
        <f t="shared" si="669"/>
        <v/>
      </c>
      <c r="KX525" t="str">
        <f t="shared" si="670"/>
        <v/>
      </c>
      <c r="KY525" t="str">
        <f t="shared" si="671"/>
        <v/>
      </c>
      <c r="LB525" t="str">
        <f t="shared" si="672"/>
        <v/>
      </c>
      <c r="LD525" t="str">
        <f t="shared" si="673"/>
        <v/>
      </c>
      <c r="LE525" t="str">
        <f t="shared" si="674"/>
        <v/>
      </c>
      <c r="LO525" t="str">
        <f t="shared" si="675"/>
        <v/>
      </c>
    </row>
    <row r="526" spans="1:327" ht="16" x14ac:dyDescent="0.2">
      <c r="A526" t="e">
        <f t="shared" ca="1" si="601"/>
        <v>#N/A</v>
      </c>
      <c r="E526" s="27" t="str">
        <f t="shared" ca="1" si="602"/>
        <v>Jun</v>
      </c>
      <c r="F526" s="27" t="str">
        <f t="shared" ca="1" si="603"/>
        <v>Oct</v>
      </c>
      <c r="G526" s="28" t="str">
        <f t="shared" ca="1" si="604"/>
        <v/>
      </c>
      <c r="H526" t="str">
        <f t="shared" si="605"/>
        <v/>
      </c>
      <c r="I526" s="26">
        <f t="shared" ca="1" si="606"/>
        <v>77</v>
      </c>
      <c r="L526" s="31" t="str">
        <f t="shared" si="607"/>
        <v/>
      </c>
      <c r="O526" s="26">
        <f t="shared" ca="1" si="608"/>
        <v>38</v>
      </c>
      <c r="P526" s="26" t="str">
        <f t="shared" ca="1" si="609"/>
        <v>No</v>
      </c>
      <c r="Q526" s="26" t="str">
        <f t="shared" ca="1" si="609"/>
        <v>No</v>
      </c>
      <c r="R526" s="26" t="str">
        <f t="shared" ca="1" si="609"/>
        <v>No</v>
      </c>
      <c r="S526" s="26" t="str">
        <f t="shared" ca="1" si="610"/>
        <v>Asian</v>
      </c>
      <c r="T526" s="26" t="str">
        <f t="shared" ca="1" si="611"/>
        <v>No</v>
      </c>
      <c r="U526" s="26">
        <f t="shared" ca="1" si="612"/>
        <v>3119</v>
      </c>
      <c r="X526" s="26" t="str">
        <f t="shared" ca="1" si="613"/>
        <v>No</v>
      </c>
      <c r="Y526" s="26" t="str">
        <f t="shared" ca="1" si="613"/>
        <v>No</v>
      </c>
      <c r="Z526" s="26" t="str">
        <f t="shared" ca="1" si="613"/>
        <v>No</v>
      </c>
      <c r="AA526" s="26" t="str">
        <f t="shared" ca="1" si="613"/>
        <v>No</v>
      </c>
      <c r="AB526" s="26" t="str">
        <f t="shared" ca="1" si="614"/>
        <v>Yes</v>
      </c>
      <c r="AG526" s="26" t="str">
        <f t="shared" ca="1" si="615"/>
        <v>Yes</v>
      </c>
      <c r="AH526" s="26" t="str">
        <f t="shared" ca="1" si="615"/>
        <v>No</v>
      </c>
      <c r="AI526" s="26" t="str">
        <f t="shared" ca="1" si="615"/>
        <v>Yes</v>
      </c>
      <c r="AJ526" s="26" t="str">
        <f t="shared" ca="1" si="615"/>
        <v>Yes</v>
      </c>
      <c r="AK526" s="26" t="str">
        <f t="shared" ca="1" si="616"/>
        <v>No</v>
      </c>
      <c r="AL526" s="26" t="str">
        <f t="shared" ca="1" si="616"/>
        <v>No</v>
      </c>
      <c r="AM526" s="26">
        <f t="shared" ca="1" si="617"/>
        <v>9</v>
      </c>
      <c r="AN526" s="26">
        <f t="shared" ca="1" si="618"/>
        <v>1</v>
      </c>
      <c r="AT526" t="str">
        <f t="shared" ca="1" si="619"/>
        <v>Female</v>
      </c>
      <c r="AU526">
        <f t="shared" ca="1" si="620"/>
        <v>1350</v>
      </c>
      <c r="AV526">
        <f t="shared" ca="1" si="621"/>
        <v>-2</v>
      </c>
      <c r="AW526">
        <f t="shared" ca="1" si="622"/>
        <v>32</v>
      </c>
      <c r="AX526">
        <f t="shared" ca="1" si="623"/>
        <v>4</v>
      </c>
      <c r="BB526" t="str">
        <f t="shared" ca="1" si="624"/>
        <v>EMLUCS</v>
      </c>
      <c r="BC526" t="str">
        <f t="shared" ca="1" si="625"/>
        <v>Yes</v>
      </c>
      <c r="BD526" t="str">
        <f t="shared" ca="1" si="625"/>
        <v>No</v>
      </c>
      <c r="BG526" t="str">
        <f t="shared" ca="1" si="626"/>
        <v>No</v>
      </c>
      <c r="BH526">
        <f t="shared" ca="1" si="627"/>
        <v>36</v>
      </c>
      <c r="BI526">
        <f t="shared" ca="1" si="628"/>
        <v>-10</v>
      </c>
      <c r="BJ526">
        <f t="shared" ca="1" si="629"/>
        <v>8</v>
      </c>
      <c r="BK526" t="str">
        <f t="shared" si="630"/>
        <v/>
      </c>
      <c r="BL526" s="26">
        <f t="shared" ca="1" si="631"/>
        <v>10</v>
      </c>
      <c r="BO526" s="26" t="str">
        <f t="shared" ca="1" si="632"/>
        <v>No</v>
      </c>
      <c r="CD526" s="26" t="str">
        <f t="shared" ca="1" si="633"/>
        <v>Yes</v>
      </c>
      <c r="CE526" s="26" t="str">
        <f t="shared" ca="1" si="634"/>
        <v>ETT</v>
      </c>
      <c r="CI526" s="31" t="str">
        <f t="shared" si="635"/>
        <v/>
      </c>
      <c r="CJ526" s="26" t="str">
        <f t="shared" ca="1" si="636"/>
        <v>OT</v>
      </c>
      <c r="CK526" s="26" t="str">
        <f t="shared" ca="1" si="637"/>
        <v>NA</v>
      </c>
      <c r="DN526" s="26" t="str">
        <f t="shared" ca="1" si="638"/>
        <v>Yes</v>
      </c>
      <c r="DV526" t="str">
        <f t="shared" si="639"/>
        <v/>
      </c>
      <c r="DZ526" t="str">
        <f t="shared" si="640"/>
        <v/>
      </c>
      <c r="EA526" t="str">
        <f t="shared" si="641"/>
        <v/>
      </c>
      <c r="EB526" t="str">
        <f t="shared" si="642"/>
        <v/>
      </c>
      <c r="EC526" t="str">
        <f t="shared" si="643"/>
        <v/>
      </c>
      <c r="ED526" t="str">
        <f t="shared" si="644"/>
        <v/>
      </c>
      <c r="EE526" s="34" t="str">
        <f t="shared" si="645"/>
        <v/>
      </c>
      <c r="ER526" s="32" t="str">
        <f t="shared" si="646"/>
        <v/>
      </c>
      <c r="FA526" s="31" t="str">
        <f t="shared" si="647"/>
        <v/>
      </c>
      <c r="FM526" s="31" t="str">
        <f t="shared" si="648"/>
        <v/>
      </c>
      <c r="FQ526" s="26" t="s">
        <v>350</v>
      </c>
      <c r="FR526" s="39" t="str">
        <f t="shared" ca="1" si="649"/>
        <v>CONS</v>
      </c>
      <c r="GO526" t="str">
        <f t="shared" ca="1" si="650"/>
        <v/>
      </c>
      <c r="GP526" t="str">
        <f t="shared" si="651"/>
        <v/>
      </c>
      <c r="GS526" t="str">
        <f t="shared" ca="1" si="652"/>
        <v/>
      </c>
      <c r="GY526" t="str">
        <f t="shared" ca="1" si="653"/>
        <v/>
      </c>
      <c r="GZ526" t="str">
        <f t="shared" si="654"/>
        <v/>
      </c>
      <c r="HF526" t="str">
        <f t="shared" ca="1" si="655"/>
        <v/>
      </c>
      <c r="HG526" s="31" t="str">
        <f t="shared" si="656"/>
        <v/>
      </c>
      <c r="HM526" t="str">
        <f t="shared" ca="1" si="657"/>
        <v/>
      </c>
      <c r="HN526" t="str">
        <f t="shared" si="658"/>
        <v/>
      </c>
      <c r="HT526" t="str">
        <f t="shared" ca="1" si="659"/>
        <v/>
      </c>
      <c r="HU526" t="str">
        <f t="shared" si="660"/>
        <v/>
      </c>
      <c r="IA526" s="37" t="str">
        <f t="shared" ca="1" si="661"/>
        <v/>
      </c>
      <c r="IB526" t="str">
        <f t="shared" si="662"/>
        <v/>
      </c>
      <c r="IH526" s="37" t="str">
        <f t="shared" ca="1" si="663"/>
        <v/>
      </c>
      <c r="II526" t="str">
        <f t="shared" si="664"/>
        <v/>
      </c>
      <c r="JT526" s="26" t="str">
        <f t="shared" si="665"/>
        <v/>
      </c>
      <c r="JV526" t="str">
        <f t="shared" si="666"/>
        <v/>
      </c>
      <c r="KK526" t="str">
        <f t="shared" si="667"/>
        <v/>
      </c>
      <c r="KM526" s="31" t="str">
        <f t="shared" si="668"/>
        <v/>
      </c>
      <c r="KP526" s="38" t="str">
        <f t="shared" si="669"/>
        <v/>
      </c>
      <c r="KX526" t="str">
        <f t="shared" si="670"/>
        <v/>
      </c>
      <c r="KY526" t="str">
        <f t="shared" si="671"/>
        <v/>
      </c>
      <c r="LB526" t="str">
        <f t="shared" si="672"/>
        <v/>
      </c>
      <c r="LD526" t="str">
        <f t="shared" si="673"/>
        <v/>
      </c>
      <c r="LE526" t="str">
        <f t="shared" si="674"/>
        <v/>
      </c>
      <c r="LO526" t="str">
        <f t="shared" si="675"/>
        <v/>
      </c>
    </row>
    <row r="527" spans="1:327" ht="16" x14ac:dyDescent="0.2">
      <c r="A527" t="e">
        <f t="shared" ca="1" si="601"/>
        <v>#N/A</v>
      </c>
      <c r="E527" s="27" t="str">
        <f t="shared" ca="1" si="602"/>
        <v>Mar</v>
      </c>
      <c r="F527" s="27" t="str">
        <f t="shared" ca="1" si="603"/>
        <v>Mar</v>
      </c>
      <c r="G527" s="28" t="str">
        <f t="shared" ca="1" si="604"/>
        <v/>
      </c>
      <c r="H527" t="str">
        <f t="shared" si="605"/>
        <v/>
      </c>
      <c r="I527" s="26">
        <f t="shared" ca="1" si="606"/>
        <v>49</v>
      </c>
      <c r="L527" s="31" t="str">
        <f t="shared" si="607"/>
        <v/>
      </c>
      <c r="O527" s="26">
        <f t="shared" ca="1" si="608"/>
        <v>21</v>
      </c>
      <c r="P527" s="26" t="str">
        <f t="shared" ca="1" si="609"/>
        <v>No</v>
      </c>
      <c r="Q527" s="26" t="str">
        <f t="shared" ca="1" si="609"/>
        <v>Yes</v>
      </c>
      <c r="R527" s="26" t="str">
        <f t="shared" ca="1" si="609"/>
        <v>No</v>
      </c>
      <c r="S527" s="26" t="str">
        <f t="shared" ca="1" si="610"/>
        <v>Hispanic</v>
      </c>
      <c r="T527" s="26" t="str">
        <f t="shared" ca="1" si="611"/>
        <v>Yes</v>
      </c>
      <c r="U527" s="26">
        <f t="shared" ca="1" si="612"/>
        <v>3515</v>
      </c>
      <c r="X527" s="26" t="str">
        <f t="shared" ca="1" si="613"/>
        <v>No</v>
      </c>
      <c r="Y527" s="26" t="str">
        <f t="shared" ca="1" si="613"/>
        <v>Yes</v>
      </c>
      <c r="Z527" s="26" t="str">
        <f t="shared" ca="1" si="613"/>
        <v>Yes</v>
      </c>
      <c r="AA527" s="26" t="str">
        <f t="shared" ca="1" si="613"/>
        <v>Yes</v>
      </c>
      <c r="AB527" s="26" t="str">
        <f t="shared" ca="1" si="614"/>
        <v>No</v>
      </c>
      <c r="AG527" s="26" t="str">
        <f t="shared" ca="1" si="615"/>
        <v>Yes</v>
      </c>
      <c r="AH527" s="26" t="str">
        <f t="shared" ca="1" si="615"/>
        <v>No</v>
      </c>
      <c r="AI527" s="26" t="str">
        <f t="shared" ca="1" si="615"/>
        <v>No</v>
      </c>
      <c r="AJ527" s="26" t="str">
        <f t="shared" ca="1" si="615"/>
        <v>No</v>
      </c>
      <c r="AK527" s="26" t="str">
        <f t="shared" ca="1" si="616"/>
        <v>Yes</v>
      </c>
      <c r="AL527" s="26" t="str">
        <f t="shared" ca="1" si="616"/>
        <v>Yes</v>
      </c>
      <c r="AM527" s="26">
        <f t="shared" ca="1" si="617"/>
        <v>10</v>
      </c>
      <c r="AN527" s="26">
        <f t="shared" ca="1" si="618"/>
        <v>3</v>
      </c>
      <c r="AT527" t="str">
        <f t="shared" ca="1" si="619"/>
        <v>Male</v>
      </c>
      <c r="AU527">
        <f t="shared" ca="1" si="620"/>
        <v>3361</v>
      </c>
      <c r="AV527">
        <f t="shared" ca="1" si="621"/>
        <v>3</v>
      </c>
      <c r="AW527">
        <f t="shared" ca="1" si="622"/>
        <v>33</v>
      </c>
      <c r="AX527">
        <f t="shared" ca="1" si="623"/>
        <v>3</v>
      </c>
      <c r="BB527" t="str">
        <f t="shared" ca="1" si="624"/>
        <v>ELUCS</v>
      </c>
      <c r="BC527" t="str">
        <f t="shared" ca="1" si="625"/>
        <v>Yes</v>
      </c>
      <c r="BD527" t="str">
        <f t="shared" ca="1" si="625"/>
        <v>No</v>
      </c>
      <c r="BG527" t="str">
        <f t="shared" ca="1" si="626"/>
        <v>Yes</v>
      </c>
      <c r="BH527">
        <f t="shared" ca="1" si="627"/>
        <v>36</v>
      </c>
      <c r="BI527">
        <f t="shared" ca="1" si="628"/>
        <v>-1</v>
      </c>
      <c r="BJ527">
        <f t="shared" ca="1" si="629"/>
        <v>11</v>
      </c>
      <c r="BK527" t="str">
        <f t="shared" si="630"/>
        <v/>
      </c>
      <c r="BL527" s="26">
        <f t="shared" ca="1" si="631"/>
        <v>13</v>
      </c>
      <c r="BO527" s="26" t="str">
        <f t="shared" ca="1" si="632"/>
        <v>Yes</v>
      </c>
      <c r="CD527" s="26" t="str">
        <f t="shared" ca="1" si="633"/>
        <v>Yes</v>
      </c>
      <c r="CE527" s="26" t="str">
        <f t="shared" ca="1" si="634"/>
        <v>LMA</v>
      </c>
      <c r="CI527" s="31" t="str">
        <f t="shared" si="635"/>
        <v/>
      </c>
      <c r="CJ527" s="26" t="str">
        <f t="shared" ca="1" si="636"/>
        <v>BS</v>
      </c>
      <c r="CK527" s="26" t="str">
        <f t="shared" ca="1" si="637"/>
        <v>NA</v>
      </c>
      <c r="DN527" s="26" t="str">
        <f t="shared" ca="1" si="638"/>
        <v>No</v>
      </c>
      <c r="DV527" t="str">
        <f t="shared" si="639"/>
        <v/>
      </c>
      <c r="DZ527" t="str">
        <f t="shared" si="640"/>
        <v/>
      </c>
      <c r="EA527" t="str">
        <f t="shared" si="641"/>
        <v/>
      </c>
      <c r="EB527" t="str">
        <f t="shared" si="642"/>
        <v/>
      </c>
      <c r="EC527" t="str">
        <f t="shared" si="643"/>
        <v/>
      </c>
      <c r="ED527" t="str">
        <f t="shared" si="644"/>
        <v/>
      </c>
      <c r="EE527" s="34" t="str">
        <f t="shared" si="645"/>
        <v/>
      </c>
      <c r="ER527" s="32" t="str">
        <f t="shared" si="646"/>
        <v/>
      </c>
      <c r="FA527" s="31" t="str">
        <f t="shared" si="647"/>
        <v/>
      </c>
      <c r="FM527" s="31" t="str">
        <f t="shared" si="648"/>
        <v/>
      </c>
      <c r="FQ527" s="26" t="s">
        <v>350</v>
      </c>
      <c r="FR527" s="39" t="str">
        <f t="shared" ca="1" si="649"/>
        <v>Other</v>
      </c>
      <c r="GO527" t="str">
        <f t="shared" ca="1" si="650"/>
        <v/>
      </c>
      <c r="GP527" t="str">
        <f t="shared" si="651"/>
        <v/>
      </c>
      <c r="GS527" t="str">
        <f t="shared" ca="1" si="652"/>
        <v/>
      </c>
      <c r="GY527" t="str">
        <f t="shared" ca="1" si="653"/>
        <v/>
      </c>
      <c r="GZ527" t="str">
        <f t="shared" si="654"/>
        <v/>
      </c>
      <c r="HF527" t="str">
        <f t="shared" ca="1" si="655"/>
        <v/>
      </c>
      <c r="HG527" s="31" t="str">
        <f t="shared" si="656"/>
        <v/>
      </c>
      <c r="HM527" t="str">
        <f t="shared" ca="1" si="657"/>
        <v/>
      </c>
      <c r="HN527" t="str">
        <f t="shared" si="658"/>
        <v/>
      </c>
      <c r="HT527" t="str">
        <f t="shared" ca="1" si="659"/>
        <v/>
      </c>
      <c r="HU527" t="str">
        <f t="shared" si="660"/>
        <v/>
      </c>
      <c r="IA527" s="37" t="str">
        <f t="shared" ca="1" si="661"/>
        <v/>
      </c>
      <c r="IB527" t="str">
        <f t="shared" si="662"/>
        <v/>
      </c>
      <c r="IH527" s="37" t="str">
        <f t="shared" ca="1" si="663"/>
        <v/>
      </c>
      <c r="II527" t="str">
        <f t="shared" si="664"/>
        <v/>
      </c>
      <c r="JT527" s="26" t="str">
        <f t="shared" si="665"/>
        <v/>
      </c>
      <c r="JV527" t="str">
        <f t="shared" si="666"/>
        <v/>
      </c>
      <c r="KK527" t="str">
        <f t="shared" si="667"/>
        <v/>
      </c>
      <c r="KM527" s="31" t="str">
        <f t="shared" si="668"/>
        <v/>
      </c>
      <c r="KP527" s="38" t="str">
        <f t="shared" si="669"/>
        <v/>
      </c>
      <c r="KX527" t="str">
        <f t="shared" si="670"/>
        <v/>
      </c>
      <c r="KY527" t="str">
        <f t="shared" si="671"/>
        <v/>
      </c>
      <c r="LB527" t="str">
        <f t="shared" si="672"/>
        <v/>
      </c>
      <c r="LD527" t="str">
        <f t="shared" si="673"/>
        <v/>
      </c>
      <c r="LE527" t="str">
        <f t="shared" si="674"/>
        <v/>
      </c>
      <c r="LO527" t="str">
        <f t="shared" si="675"/>
        <v/>
      </c>
    </row>
    <row r="528" spans="1:327" ht="16" x14ac:dyDescent="0.2">
      <c r="A528" t="e">
        <f t="shared" ca="1" si="601"/>
        <v>#N/A</v>
      </c>
      <c r="E528" s="27" t="str">
        <f t="shared" ca="1" si="602"/>
        <v>Feb</v>
      </c>
      <c r="F528" s="27" t="str">
        <f t="shared" ca="1" si="603"/>
        <v>Jan</v>
      </c>
      <c r="G528" s="28" t="str">
        <f t="shared" ca="1" si="604"/>
        <v/>
      </c>
      <c r="H528" t="str">
        <f t="shared" si="605"/>
        <v/>
      </c>
      <c r="I528" s="26">
        <f t="shared" ca="1" si="606"/>
        <v>85</v>
      </c>
      <c r="L528" s="31" t="str">
        <f t="shared" si="607"/>
        <v/>
      </c>
      <c r="O528" s="26">
        <f t="shared" ca="1" si="608"/>
        <v>46</v>
      </c>
      <c r="P528" s="26" t="str">
        <f t="shared" ca="1" si="609"/>
        <v>No</v>
      </c>
      <c r="Q528" s="26" t="str">
        <f t="shared" ca="1" si="609"/>
        <v>Yes</v>
      </c>
      <c r="R528" s="26" t="str">
        <f t="shared" ca="1" si="609"/>
        <v>No</v>
      </c>
      <c r="S528" s="26" t="str">
        <f t="shared" ca="1" si="610"/>
        <v>Eskimo</v>
      </c>
      <c r="T528" s="26" t="str">
        <f t="shared" ca="1" si="611"/>
        <v>No</v>
      </c>
      <c r="U528" s="26">
        <f t="shared" ca="1" si="612"/>
        <v>3092</v>
      </c>
      <c r="X528" s="26" t="str">
        <f t="shared" ca="1" si="613"/>
        <v>No</v>
      </c>
      <c r="Y528" s="26" t="str">
        <f t="shared" ca="1" si="613"/>
        <v>Yes</v>
      </c>
      <c r="Z528" s="26" t="str">
        <f t="shared" ca="1" si="613"/>
        <v>No</v>
      </c>
      <c r="AA528" s="26" t="str">
        <f t="shared" ca="1" si="613"/>
        <v>Yes</v>
      </c>
      <c r="AB528" s="26" t="str">
        <f t="shared" ca="1" si="614"/>
        <v>No</v>
      </c>
      <c r="AG528" s="26" t="str">
        <f t="shared" ca="1" si="615"/>
        <v>No</v>
      </c>
      <c r="AH528" s="26" t="str">
        <f t="shared" ca="1" si="615"/>
        <v>Yes</v>
      </c>
      <c r="AI528" s="26" t="str">
        <f t="shared" ca="1" si="615"/>
        <v>No</v>
      </c>
      <c r="AJ528" s="26" t="str">
        <f t="shared" ca="1" si="615"/>
        <v>Yes</v>
      </c>
      <c r="AK528" s="26" t="str">
        <f t="shared" ca="1" si="616"/>
        <v>No</v>
      </c>
      <c r="AL528" s="26" t="str">
        <f t="shared" ca="1" si="616"/>
        <v>Yes</v>
      </c>
      <c r="AM528" s="26">
        <f t="shared" ca="1" si="617"/>
        <v>10</v>
      </c>
      <c r="AN528" s="26">
        <f t="shared" ca="1" si="618"/>
        <v>3</v>
      </c>
      <c r="AT528" t="str">
        <f t="shared" ca="1" si="619"/>
        <v>Female</v>
      </c>
      <c r="AU528">
        <f t="shared" ca="1" si="620"/>
        <v>604</v>
      </c>
      <c r="AV528">
        <f t="shared" ca="1" si="621"/>
        <v>3</v>
      </c>
      <c r="AW528">
        <f t="shared" ca="1" si="622"/>
        <v>31</v>
      </c>
      <c r="AX528">
        <f t="shared" ca="1" si="623"/>
        <v>4</v>
      </c>
      <c r="BB528" t="str">
        <f t="shared" ca="1" si="624"/>
        <v>ELUCS</v>
      </c>
      <c r="BC528" t="str">
        <f t="shared" ca="1" si="625"/>
        <v>No</v>
      </c>
      <c r="BD528" t="str">
        <f t="shared" ca="1" si="625"/>
        <v>Yes</v>
      </c>
      <c r="BG528" t="str">
        <f t="shared" ca="1" si="626"/>
        <v>No</v>
      </c>
      <c r="BH528">
        <f t="shared" ca="1" si="627"/>
        <v>36</v>
      </c>
      <c r="BI528">
        <f t="shared" ca="1" si="628"/>
        <v>-20</v>
      </c>
      <c r="BJ528">
        <f t="shared" ca="1" si="629"/>
        <v>13</v>
      </c>
      <c r="BK528" t="str">
        <f t="shared" si="630"/>
        <v/>
      </c>
      <c r="BL528" s="26">
        <f t="shared" ca="1" si="631"/>
        <v>15</v>
      </c>
      <c r="BO528" s="26" t="str">
        <f t="shared" ca="1" si="632"/>
        <v>Yes</v>
      </c>
      <c r="CD528" s="26" t="str">
        <f t="shared" ca="1" si="633"/>
        <v>No</v>
      </c>
      <c r="CE528" s="26" t="str">
        <f t="shared" ca="1" si="634"/>
        <v>NA</v>
      </c>
      <c r="CI528" s="31" t="str">
        <f t="shared" si="635"/>
        <v/>
      </c>
      <c r="CJ528" s="26" t="str">
        <f t="shared" ca="1" si="636"/>
        <v>NA</v>
      </c>
      <c r="CK528" s="26" t="str">
        <f t="shared" ca="1" si="637"/>
        <v>No</v>
      </c>
      <c r="DN528" s="26" t="str">
        <f t="shared" ca="1" si="638"/>
        <v>No</v>
      </c>
      <c r="DV528" t="str">
        <f t="shared" si="639"/>
        <v/>
      </c>
      <c r="DZ528" t="str">
        <f t="shared" si="640"/>
        <v/>
      </c>
      <c r="EA528" t="str">
        <f t="shared" si="641"/>
        <v/>
      </c>
      <c r="EB528" t="str">
        <f t="shared" si="642"/>
        <v/>
      </c>
      <c r="EC528" t="str">
        <f t="shared" si="643"/>
        <v/>
      </c>
      <c r="ED528" t="str">
        <f t="shared" si="644"/>
        <v/>
      </c>
      <c r="EE528" s="34" t="str">
        <f t="shared" si="645"/>
        <v/>
      </c>
      <c r="ER528" s="32" t="str">
        <f t="shared" si="646"/>
        <v/>
      </c>
      <c r="FA528" s="31" t="str">
        <f t="shared" si="647"/>
        <v/>
      </c>
      <c r="FM528" s="31" t="str">
        <f t="shared" si="648"/>
        <v/>
      </c>
      <c r="FQ528" s="26" t="s">
        <v>349</v>
      </c>
      <c r="FR528" s="39" t="str">
        <f t="shared" ca="1" si="649"/>
        <v>NA</v>
      </c>
      <c r="GO528" t="str">
        <f t="shared" ca="1" si="650"/>
        <v/>
      </c>
      <c r="GP528" t="str">
        <f t="shared" si="651"/>
        <v/>
      </c>
      <c r="GS528" t="str">
        <f t="shared" ca="1" si="652"/>
        <v/>
      </c>
      <c r="GY528" t="str">
        <f t="shared" ca="1" si="653"/>
        <v/>
      </c>
      <c r="GZ528" t="str">
        <f t="shared" si="654"/>
        <v/>
      </c>
      <c r="HF528" t="str">
        <f t="shared" ca="1" si="655"/>
        <v/>
      </c>
      <c r="HG528" s="31" t="str">
        <f t="shared" si="656"/>
        <v/>
      </c>
      <c r="HM528" t="str">
        <f t="shared" ca="1" si="657"/>
        <v/>
      </c>
      <c r="HN528" t="str">
        <f t="shared" si="658"/>
        <v/>
      </c>
      <c r="HT528" t="str">
        <f t="shared" ca="1" si="659"/>
        <v/>
      </c>
      <c r="HU528" t="str">
        <f t="shared" si="660"/>
        <v/>
      </c>
      <c r="IA528" s="37" t="str">
        <f t="shared" ca="1" si="661"/>
        <v/>
      </c>
      <c r="IB528" t="str">
        <f t="shared" si="662"/>
        <v/>
      </c>
      <c r="IH528" s="37" t="str">
        <f t="shared" ca="1" si="663"/>
        <v/>
      </c>
      <c r="II528" t="str">
        <f t="shared" si="664"/>
        <v/>
      </c>
      <c r="JT528" s="26" t="str">
        <f t="shared" si="665"/>
        <v/>
      </c>
      <c r="JV528" t="str">
        <f t="shared" si="666"/>
        <v/>
      </c>
      <c r="KK528" t="str">
        <f t="shared" si="667"/>
        <v/>
      </c>
      <c r="KM528" s="31" t="str">
        <f t="shared" si="668"/>
        <v/>
      </c>
      <c r="KP528" s="38" t="str">
        <f t="shared" si="669"/>
        <v/>
      </c>
      <c r="KX528" t="str">
        <f t="shared" si="670"/>
        <v/>
      </c>
      <c r="KY528" t="str">
        <f t="shared" si="671"/>
        <v/>
      </c>
      <c r="LB528" t="str">
        <f t="shared" si="672"/>
        <v/>
      </c>
      <c r="LD528" t="str">
        <f t="shared" si="673"/>
        <v/>
      </c>
      <c r="LE528" t="str">
        <f t="shared" si="674"/>
        <v/>
      </c>
      <c r="LO528" t="str">
        <f t="shared" si="675"/>
        <v/>
      </c>
    </row>
    <row r="529" spans="1:327" ht="16" x14ac:dyDescent="0.2">
      <c r="A529" t="e">
        <f t="shared" ca="1" si="601"/>
        <v>#N/A</v>
      </c>
      <c r="E529" s="27" t="str">
        <f t="shared" ca="1" si="602"/>
        <v>Jan</v>
      </c>
      <c r="F529" s="27" t="str">
        <f t="shared" ca="1" si="603"/>
        <v>Mar</v>
      </c>
      <c r="G529" s="28" t="str">
        <f t="shared" ca="1" si="604"/>
        <v/>
      </c>
      <c r="H529" t="str">
        <f t="shared" si="605"/>
        <v/>
      </c>
      <c r="I529" s="26">
        <f t="shared" ca="1" si="606"/>
        <v>72</v>
      </c>
      <c r="L529" s="31" t="str">
        <f t="shared" si="607"/>
        <v/>
      </c>
      <c r="O529" s="26">
        <f t="shared" ca="1" si="608"/>
        <v>49</v>
      </c>
      <c r="P529" s="26" t="str">
        <f t="shared" ca="1" si="609"/>
        <v>Yes</v>
      </c>
      <c r="Q529" s="26" t="str">
        <f t="shared" ca="1" si="609"/>
        <v>No</v>
      </c>
      <c r="R529" s="26" t="str">
        <f t="shared" ca="1" si="609"/>
        <v>Yes</v>
      </c>
      <c r="S529" s="26" t="str">
        <f t="shared" ca="1" si="610"/>
        <v>Asian</v>
      </c>
      <c r="T529" s="26" t="str">
        <f t="shared" ca="1" si="611"/>
        <v>Yes</v>
      </c>
      <c r="U529" s="26">
        <f t="shared" ca="1" si="612"/>
        <v>3662</v>
      </c>
      <c r="X529" s="26" t="str">
        <f t="shared" ca="1" si="613"/>
        <v>No</v>
      </c>
      <c r="Y529" s="26" t="str">
        <f t="shared" ca="1" si="613"/>
        <v>No</v>
      </c>
      <c r="Z529" s="26" t="str">
        <f t="shared" ca="1" si="613"/>
        <v>No</v>
      </c>
      <c r="AA529" s="26" t="str">
        <f t="shared" ca="1" si="613"/>
        <v>Yes</v>
      </c>
      <c r="AB529" s="26" t="str">
        <f t="shared" ca="1" si="614"/>
        <v>No</v>
      </c>
      <c r="AG529" s="26" t="str">
        <f t="shared" ca="1" si="615"/>
        <v>Yes</v>
      </c>
      <c r="AH529" s="26" t="str">
        <f t="shared" ca="1" si="615"/>
        <v>No</v>
      </c>
      <c r="AI529" s="26" t="str">
        <f t="shared" ca="1" si="615"/>
        <v>No</v>
      </c>
      <c r="AJ529" s="26" t="str">
        <f t="shared" ca="1" si="615"/>
        <v>No</v>
      </c>
      <c r="AK529" s="26" t="str">
        <f t="shared" ca="1" si="616"/>
        <v>Yes</v>
      </c>
      <c r="AL529" s="26" t="str">
        <f t="shared" ca="1" si="616"/>
        <v>No</v>
      </c>
      <c r="AM529" s="26">
        <f t="shared" ca="1" si="617"/>
        <v>7</v>
      </c>
      <c r="AN529" s="26">
        <f t="shared" ca="1" si="618"/>
        <v>2</v>
      </c>
      <c r="AT529" t="str">
        <f t="shared" ca="1" si="619"/>
        <v>Male</v>
      </c>
      <c r="AU529">
        <f t="shared" ca="1" si="620"/>
        <v>1549</v>
      </c>
      <c r="AV529">
        <f t="shared" ca="1" si="621"/>
        <v>0</v>
      </c>
      <c r="AW529">
        <f t="shared" ca="1" si="622"/>
        <v>27</v>
      </c>
      <c r="AX529">
        <f t="shared" ca="1" si="623"/>
        <v>0</v>
      </c>
      <c r="BB529" t="str">
        <f t="shared" ca="1" si="624"/>
        <v>EMLUCS</v>
      </c>
      <c r="BC529" t="str">
        <f t="shared" ca="1" si="625"/>
        <v>No</v>
      </c>
      <c r="BD529" t="str">
        <f t="shared" ca="1" si="625"/>
        <v>Yes</v>
      </c>
      <c r="BG529" t="str">
        <f t="shared" ca="1" si="626"/>
        <v>No</v>
      </c>
      <c r="BH529">
        <f t="shared" ca="1" si="627"/>
        <v>35</v>
      </c>
      <c r="BI529">
        <f t="shared" ca="1" si="628"/>
        <v>-18</v>
      </c>
      <c r="BJ529">
        <f t="shared" ca="1" si="629"/>
        <v>0</v>
      </c>
      <c r="BK529" t="str">
        <f t="shared" si="630"/>
        <v/>
      </c>
      <c r="BL529" s="26" t="str">
        <f t="shared" ca="1" si="631"/>
        <v>NA</v>
      </c>
      <c r="BO529" s="26" t="str">
        <f t="shared" ca="1" si="632"/>
        <v>Yes</v>
      </c>
      <c r="CD529" s="26" t="str">
        <f t="shared" ca="1" si="633"/>
        <v>No</v>
      </c>
      <c r="CE529" s="26" t="str">
        <f t="shared" ca="1" si="634"/>
        <v>NA</v>
      </c>
      <c r="CI529" s="31" t="str">
        <f t="shared" si="635"/>
        <v/>
      </c>
      <c r="CJ529" s="26" t="str">
        <f t="shared" ca="1" si="636"/>
        <v>NA</v>
      </c>
      <c r="CK529" s="26" t="str">
        <f t="shared" ca="1" si="637"/>
        <v>Yes</v>
      </c>
      <c r="DN529" s="26" t="str">
        <f t="shared" ca="1" si="638"/>
        <v>No</v>
      </c>
      <c r="DV529" t="str">
        <f t="shared" si="639"/>
        <v/>
      </c>
      <c r="DZ529" t="str">
        <f t="shared" si="640"/>
        <v/>
      </c>
      <c r="EA529" t="str">
        <f t="shared" si="641"/>
        <v/>
      </c>
      <c r="EB529" t="str">
        <f t="shared" si="642"/>
        <v/>
      </c>
      <c r="EC529" t="str">
        <f t="shared" si="643"/>
        <v/>
      </c>
      <c r="ED529" t="str">
        <f t="shared" si="644"/>
        <v/>
      </c>
      <c r="EE529" s="34" t="str">
        <f t="shared" si="645"/>
        <v/>
      </c>
      <c r="ER529" s="32" t="str">
        <f t="shared" si="646"/>
        <v/>
      </c>
      <c r="FA529" s="31" t="str">
        <f t="shared" si="647"/>
        <v/>
      </c>
      <c r="FM529" s="31" t="str">
        <f t="shared" si="648"/>
        <v/>
      </c>
      <c r="FQ529" s="26" t="s">
        <v>350</v>
      </c>
      <c r="FR529" s="39" t="str">
        <f t="shared" ca="1" si="649"/>
        <v>GPC</v>
      </c>
      <c r="GO529" t="str">
        <f t="shared" ca="1" si="650"/>
        <v/>
      </c>
      <c r="GP529" t="str">
        <f t="shared" si="651"/>
        <v/>
      </c>
      <c r="GS529" t="str">
        <f t="shared" ca="1" si="652"/>
        <v/>
      </c>
      <c r="GY529" t="str">
        <f t="shared" ca="1" si="653"/>
        <v/>
      </c>
      <c r="GZ529" t="str">
        <f t="shared" si="654"/>
        <v/>
      </c>
      <c r="HF529" t="str">
        <f t="shared" ca="1" si="655"/>
        <v/>
      </c>
      <c r="HG529" s="31" t="str">
        <f t="shared" si="656"/>
        <v/>
      </c>
      <c r="HM529" t="str">
        <f t="shared" ca="1" si="657"/>
        <v/>
      </c>
      <c r="HN529" t="str">
        <f t="shared" si="658"/>
        <v/>
      </c>
      <c r="HT529" t="str">
        <f t="shared" ca="1" si="659"/>
        <v/>
      </c>
      <c r="HU529" t="str">
        <f t="shared" si="660"/>
        <v/>
      </c>
      <c r="IA529" s="37" t="str">
        <f t="shared" ca="1" si="661"/>
        <v/>
      </c>
      <c r="IB529" t="str">
        <f t="shared" si="662"/>
        <v/>
      </c>
      <c r="IH529" s="37" t="str">
        <f t="shared" ca="1" si="663"/>
        <v/>
      </c>
      <c r="II529" t="str">
        <f t="shared" si="664"/>
        <v/>
      </c>
      <c r="JT529" s="26" t="str">
        <f t="shared" si="665"/>
        <v/>
      </c>
      <c r="JV529" t="str">
        <f t="shared" si="666"/>
        <v/>
      </c>
      <c r="KK529" t="str">
        <f t="shared" si="667"/>
        <v/>
      </c>
      <c r="KM529" s="31" t="str">
        <f t="shared" si="668"/>
        <v/>
      </c>
      <c r="KP529" s="38" t="str">
        <f t="shared" si="669"/>
        <v/>
      </c>
      <c r="KX529" t="str">
        <f t="shared" si="670"/>
        <v/>
      </c>
      <c r="KY529" t="str">
        <f t="shared" si="671"/>
        <v/>
      </c>
      <c r="LB529" t="str">
        <f t="shared" si="672"/>
        <v/>
      </c>
      <c r="LD529" t="str">
        <f t="shared" si="673"/>
        <v/>
      </c>
      <c r="LE529" t="str">
        <f t="shared" si="674"/>
        <v/>
      </c>
      <c r="LO529" t="str">
        <f t="shared" si="675"/>
        <v/>
      </c>
    </row>
    <row r="530" spans="1:327" ht="16" x14ac:dyDescent="0.2">
      <c r="A530" t="e">
        <f t="shared" ca="1" si="601"/>
        <v>#N/A</v>
      </c>
      <c r="E530" s="27" t="str">
        <f t="shared" ca="1" si="602"/>
        <v>Apr</v>
      </c>
      <c r="F530" s="27" t="str">
        <f t="shared" ca="1" si="603"/>
        <v>Jul</v>
      </c>
      <c r="G530" s="28" t="str">
        <f t="shared" ca="1" si="604"/>
        <v/>
      </c>
      <c r="H530" t="str">
        <f t="shared" si="605"/>
        <v/>
      </c>
      <c r="I530" s="26">
        <f t="shared" ca="1" si="606"/>
        <v>95</v>
      </c>
      <c r="L530" s="31" t="str">
        <f t="shared" si="607"/>
        <v/>
      </c>
      <c r="O530" s="26">
        <f t="shared" ca="1" si="608"/>
        <v>25</v>
      </c>
      <c r="P530" s="26" t="str">
        <f t="shared" ca="1" si="609"/>
        <v>No</v>
      </c>
      <c r="Q530" s="26" t="str">
        <f t="shared" ca="1" si="609"/>
        <v>No</v>
      </c>
      <c r="R530" s="26" t="str">
        <f t="shared" ca="1" si="609"/>
        <v>Yes</v>
      </c>
      <c r="S530" s="26" t="str">
        <f t="shared" ca="1" si="610"/>
        <v>African</v>
      </c>
      <c r="T530" s="26" t="str">
        <f t="shared" ca="1" si="611"/>
        <v>No</v>
      </c>
      <c r="U530" s="26">
        <f t="shared" ca="1" si="612"/>
        <v>3917</v>
      </c>
      <c r="X530" s="26" t="str">
        <f t="shared" ca="1" si="613"/>
        <v>No</v>
      </c>
      <c r="Y530" s="26" t="str">
        <f t="shared" ca="1" si="613"/>
        <v>Yes</v>
      </c>
      <c r="Z530" s="26" t="str">
        <f t="shared" ca="1" si="613"/>
        <v>Yes</v>
      </c>
      <c r="AA530" s="26" t="str">
        <f t="shared" ca="1" si="613"/>
        <v>No</v>
      </c>
      <c r="AB530" s="26" t="str">
        <f t="shared" ca="1" si="614"/>
        <v>No</v>
      </c>
      <c r="AG530" s="26" t="str">
        <f t="shared" ca="1" si="615"/>
        <v>No</v>
      </c>
      <c r="AH530" s="26" t="str">
        <f t="shared" ca="1" si="615"/>
        <v>Yes</v>
      </c>
      <c r="AI530" s="26" t="str">
        <f t="shared" ca="1" si="615"/>
        <v>No</v>
      </c>
      <c r="AJ530" s="26" t="str">
        <f t="shared" ca="1" si="615"/>
        <v>No</v>
      </c>
      <c r="AK530" s="26" t="str">
        <f t="shared" ca="1" si="616"/>
        <v>No</v>
      </c>
      <c r="AL530" s="26" t="str">
        <f t="shared" ca="1" si="616"/>
        <v>No</v>
      </c>
      <c r="AM530" s="26">
        <f t="shared" ca="1" si="617"/>
        <v>7</v>
      </c>
      <c r="AN530" s="26">
        <f t="shared" ca="1" si="618"/>
        <v>1</v>
      </c>
      <c r="AT530" t="str">
        <f t="shared" ca="1" si="619"/>
        <v>Male</v>
      </c>
      <c r="AU530">
        <f t="shared" ca="1" si="620"/>
        <v>796</v>
      </c>
      <c r="AV530">
        <f t="shared" ca="1" si="621"/>
        <v>1</v>
      </c>
      <c r="AW530">
        <f t="shared" ca="1" si="622"/>
        <v>22</v>
      </c>
      <c r="AX530">
        <f t="shared" ca="1" si="623"/>
        <v>0</v>
      </c>
      <c r="BB530" t="str">
        <f t="shared" ca="1" si="624"/>
        <v>Vaginal</v>
      </c>
      <c r="BC530" t="str">
        <f t="shared" ca="1" si="625"/>
        <v>No</v>
      </c>
      <c r="BD530" t="str">
        <f t="shared" ca="1" si="625"/>
        <v>No</v>
      </c>
      <c r="BG530" t="str">
        <f t="shared" ca="1" si="626"/>
        <v>No</v>
      </c>
      <c r="BH530">
        <f t="shared" ca="1" si="627"/>
        <v>37</v>
      </c>
      <c r="BI530">
        <f t="shared" ca="1" si="628"/>
        <v>-20</v>
      </c>
      <c r="BJ530">
        <f t="shared" ca="1" si="629"/>
        <v>4</v>
      </c>
      <c r="BK530" t="str">
        <f t="shared" si="630"/>
        <v/>
      </c>
      <c r="BL530" s="26">
        <f t="shared" ca="1" si="631"/>
        <v>6</v>
      </c>
      <c r="BO530" s="26" t="str">
        <f t="shared" ca="1" si="632"/>
        <v>No</v>
      </c>
      <c r="CD530" s="26" t="str">
        <f t="shared" ca="1" si="633"/>
        <v>No</v>
      </c>
      <c r="CE530" s="26" t="str">
        <f t="shared" ca="1" si="634"/>
        <v>NA</v>
      </c>
      <c r="CI530" s="31" t="str">
        <f t="shared" si="635"/>
        <v/>
      </c>
      <c r="CJ530" s="26" t="str">
        <f t="shared" ca="1" si="636"/>
        <v>NA</v>
      </c>
      <c r="CK530" s="26" t="str">
        <f t="shared" ca="1" si="637"/>
        <v>Yes</v>
      </c>
      <c r="DN530" s="26" t="str">
        <f t="shared" ca="1" si="638"/>
        <v>No</v>
      </c>
      <c r="DV530" t="str">
        <f t="shared" si="639"/>
        <v/>
      </c>
      <c r="DZ530" t="str">
        <f t="shared" si="640"/>
        <v/>
      </c>
      <c r="EA530" t="str">
        <f t="shared" si="641"/>
        <v/>
      </c>
      <c r="EB530" t="str">
        <f t="shared" si="642"/>
        <v/>
      </c>
      <c r="EC530" t="str">
        <f t="shared" si="643"/>
        <v/>
      </c>
      <c r="ED530" t="str">
        <f t="shared" si="644"/>
        <v/>
      </c>
      <c r="EE530" s="34" t="str">
        <f t="shared" si="645"/>
        <v/>
      </c>
      <c r="ER530" s="32" t="str">
        <f t="shared" si="646"/>
        <v/>
      </c>
      <c r="FA530" s="31" t="str">
        <f t="shared" si="647"/>
        <v/>
      </c>
      <c r="FM530" s="31" t="str">
        <f t="shared" si="648"/>
        <v/>
      </c>
      <c r="FQ530" s="26" t="s">
        <v>349</v>
      </c>
      <c r="FR530" s="39" t="str">
        <f t="shared" ca="1" si="649"/>
        <v>NA</v>
      </c>
      <c r="GO530" t="str">
        <f t="shared" ca="1" si="650"/>
        <v/>
      </c>
      <c r="GP530" t="str">
        <f t="shared" si="651"/>
        <v/>
      </c>
      <c r="GS530" t="str">
        <f t="shared" ca="1" si="652"/>
        <v/>
      </c>
      <c r="GY530" t="str">
        <f t="shared" ca="1" si="653"/>
        <v/>
      </c>
      <c r="GZ530" t="str">
        <f t="shared" si="654"/>
        <v/>
      </c>
      <c r="HF530" t="str">
        <f t="shared" ca="1" si="655"/>
        <v/>
      </c>
      <c r="HG530" s="31" t="str">
        <f t="shared" si="656"/>
        <v/>
      </c>
      <c r="HM530" t="str">
        <f t="shared" ca="1" si="657"/>
        <v/>
      </c>
      <c r="HN530" t="str">
        <f t="shared" si="658"/>
        <v/>
      </c>
      <c r="HT530" t="str">
        <f t="shared" ca="1" si="659"/>
        <v/>
      </c>
      <c r="HU530" t="str">
        <f t="shared" si="660"/>
        <v/>
      </c>
      <c r="IA530" s="37" t="str">
        <f t="shared" ca="1" si="661"/>
        <v/>
      </c>
      <c r="IB530" t="str">
        <f t="shared" si="662"/>
        <v/>
      </c>
      <c r="IH530" s="37" t="str">
        <f t="shared" ca="1" si="663"/>
        <v/>
      </c>
      <c r="II530" t="str">
        <f t="shared" si="664"/>
        <v/>
      </c>
      <c r="JT530" s="26" t="str">
        <f t="shared" si="665"/>
        <v/>
      </c>
      <c r="JV530" t="str">
        <f t="shared" si="666"/>
        <v/>
      </c>
      <c r="KK530" t="str">
        <f t="shared" si="667"/>
        <v/>
      </c>
      <c r="KM530" s="31" t="str">
        <f t="shared" si="668"/>
        <v/>
      </c>
      <c r="KP530" s="38" t="str">
        <f t="shared" si="669"/>
        <v/>
      </c>
      <c r="KX530" t="str">
        <f t="shared" si="670"/>
        <v/>
      </c>
      <c r="KY530" t="str">
        <f t="shared" si="671"/>
        <v/>
      </c>
      <c r="LB530" t="str">
        <f t="shared" si="672"/>
        <v/>
      </c>
      <c r="LD530" t="str">
        <f t="shared" si="673"/>
        <v/>
      </c>
      <c r="LE530" t="str">
        <f t="shared" si="674"/>
        <v/>
      </c>
      <c r="LO530" t="str">
        <f t="shared" si="675"/>
        <v/>
      </c>
    </row>
    <row r="531" spans="1:327" ht="16" x14ac:dyDescent="0.2">
      <c r="A531" t="e">
        <f t="shared" ca="1" si="601"/>
        <v>#N/A</v>
      </c>
      <c r="E531" s="27" t="str">
        <f t="shared" ca="1" si="602"/>
        <v>Nov</v>
      </c>
      <c r="F531" s="27" t="str">
        <f t="shared" ca="1" si="603"/>
        <v>Sep</v>
      </c>
      <c r="G531" s="28" t="str">
        <f t="shared" ca="1" si="604"/>
        <v/>
      </c>
      <c r="H531" t="str">
        <f t="shared" si="605"/>
        <v/>
      </c>
      <c r="I531" s="26">
        <f t="shared" ca="1" si="606"/>
        <v>74</v>
      </c>
      <c r="L531" s="31" t="str">
        <f t="shared" si="607"/>
        <v/>
      </c>
      <c r="O531" s="26">
        <f t="shared" ca="1" si="608"/>
        <v>43</v>
      </c>
      <c r="P531" s="26" t="str">
        <f t="shared" ca="1" si="609"/>
        <v>Yes</v>
      </c>
      <c r="Q531" s="26" t="str">
        <f t="shared" ca="1" si="609"/>
        <v>Yes</v>
      </c>
      <c r="R531" s="26" t="str">
        <f t="shared" ca="1" si="609"/>
        <v>Yes</v>
      </c>
      <c r="S531" s="26" t="str">
        <f t="shared" ca="1" si="610"/>
        <v>Eskimo</v>
      </c>
      <c r="T531" s="26" t="str">
        <f t="shared" ca="1" si="611"/>
        <v>Yes</v>
      </c>
      <c r="U531" s="26">
        <f t="shared" ca="1" si="612"/>
        <v>3981</v>
      </c>
      <c r="X531" s="26" t="str">
        <f t="shared" ca="1" si="613"/>
        <v>No</v>
      </c>
      <c r="Y531" s="26" t="str">
        <f t="shared" ca="1" si="613"/>
        <v>No</v>
      </c>
      <c r="Z531" s="26" t="str">
        <f t="shared" ca="1" si="613"/>
        <v>Yes</v>
      </c>
      <c r="AA531" s="26" t="str">
        <f t="shared" ca="1" si="613"/>
        <v>Yes</v>
      </c>
      <c r="AB531" s="26" t="str">
        <f t="shared" ca="1" si="614"/>
        <v>No</v>
      </c>
      <c r="AG531" s="26" t="str">
        <f t="shared" ca="1" si="615"/>
        <v>Yes</v>
      </c>
      <c r="AH531" s="26" t="str">
        <f t="shared" ca="1" si="615"/>
        <v>Yes</v>
      </c>
      <c r="AI531" s="26" t="str">
        <f t="shared" ca="1" si="615"/>
        <v>Yes</v>
      </c>
      <c r="AJ531" s="26" t="str">
        <f t="shared" ca="1" si="615"/>
        <v>Yes</v>
      </c>
      <c r="AK531" s="26" t="str">
        <f t="shared" ca="1" si="616"/>
        <v>Yes</v>
      </c>
      <c r="AL531" s="26" t="str">
        <f t="shared" ca="1" si="616"/>
        <v>Yes</v>
      </c>
      <c r="AM531" s="26">
        <f t="shared" ca="1" si="617"/>
        <v>9</v>
      </c>
      <c r="AN531" s="26">
        <f t="shared" ca="1" si="618"/>
        <v>1</v>
      </c>
      <c r="AT531" t="str">
        <f t="shared" ca="1" si="619"/>
        <v>Female</v>
      </c>
      <c r="AU531">
        <f t="shared" ca="1" si="620"/>
        <v>1258</v>
      </c>
      <c r="AV531">
        <f t="shared" ca="1" si="621"/>
        <v>-3</v>
      </c>
      <c r="AW531">
        <f t="shared" ca="1" si="622"/>
        <v>37</v>
      </c>
      <c r="AX531">
        <f t="shared" ca="1" si="623"/>
        <v>0</v>
      </c>
      <c r="BB531" t="str">
        <f t="shared" ca="1" si="624"/>
        <v>EMLUCS</v>
      </c>
      <c r="BC531" t="str">
        <f t="shared" ca="1" si="625"/>
        <v>No</v>
      </c>
      <c r="BD531" t="str">
        <f t="shared" ca="1" si="625"/>
        <v>Yes</v>
      </c>
      <c r="BG531" t="str">
        <f t="shared" ca="1" si="626"/>
        <v>No</v>
      </c>
      <c r="BH531">
        <f t="shared" ca="1" si="627"/>
        <v>38</v>
      </c>
      <c r="BI531">
        <f t="shared" ca="1" si="628"/>
        <v>-14</v>
      </c>
      <c r="BJ531">
        <f t="shared" ca="1" si="629"/>
        <v>6</v>
      </c>
      <c r="BK531" t="str">
        <f t="shared" si="630"/>
        <v/>
      </c>
      <c r="BL531" s="26">
        <f t="shared" ca="1" si="631"/>
        <v>8</v>
      </c>
      <c r="BO531" s="26" t="str">
        <f t="shared" ca="1" si="632"/>
        <v>No</v>
      </c>
      <c r="CD531" s="26" t="str">
        <f t="shared" ca="1" si="633"/>
        <v>Yes</v>
      </c>
      <c r="CE531" s="26" t="str">
        <f t="shared" ca="1" si="634"/>
        <v>MIST</v>
      </c>
      <c r="CI531" s="31" t="str">
        <f t="shared" si="635"/>
        <v/>
      </c>
      <c r="CJ531" s="26" t="str">
        <f t="shared" ca="1" si="636"/>
        <v>OT</v>
      </c>
      <c r="CK531" s="26" t="str">
        <f t="shared" ca="1" si="637"/>
        <v>NA</v>
      </c>
      <c r="DN531" s="26" t="str">
        <f t="shared" ca="1" si="638"/>
        <v>No</v>
      </c>
      <c r="DV531" t="str">
        <f t="shared" si="639"/>
        <v/>
      </c>
      <c r="DZ531" t="str">
        <f t="shared" si="640"/>
        <v/>
      </c>
      <c r="EA531" t="str">
        <f t="shared" si="641"/>
        <v/>
      </c>
      <c r="EB531" t="str">
        <f t="shared" si="642"/>
        <v/>
      </c>
      <c r="EC531" t="str">
        <f t="shared" si="643"/>
        <v/>
      </c>
      <c r="ED531" t="str">
        <f t="shared" si="644"/>
        <v/>
      </c>
      <c r="EE531" s="34" t="str">
        <f t="shared" si="645"/>
        <v/>
      </c>
      <c r="ER531" s="32" t="str">
        <f t="shared" si="646"/>
        <v/>
      </c>
      <c r="FA531" s="31" t="str">
        <f t="shared" si="647"/>
        <v/>
      </c>
      <c r="FM531" s="31" t="str">
        <f t="shared" si="648"/>
        <v/>
      </c>
      <c r="FQ531" s="26" t="s">
        <v>350</v>
      </c>
      <c r="FR531" s="39" t="str">
        <f t="shared" ca="1" si="649"/>
        <v>GNB</v>
      </c>
      <c r="GO531" t="str">
        <f t="shared" ca="1" si="650"/>
        <v/>
      </c>
      <c r="GP531" t="str">
        <f t="shared" si="651"/>
        <v/>
      </c>
      <c r="GS531" t="str">
        <f t="shared" ca="1" si="652"/>
        <v/>
      </c>
      <c r="GY531" t="str">
        <f t="shared" ca="1" si="653"/>
        <v/>
      </c>
      <c r="GZ531" t="str">
        <f t="shared" si="654"/>
        <v/>
      </c>
      <c r="HF531" t="str">
        <f t="shared" ca="1" si="655"/>
        <v/>
      </c>
      <c r="HG531" s="31" t="str">
        <f t="shared" si="656"/>
        <v/>
      </c>
      <c r="HM531" t="str">
        <f t="shared" ca="1" si="657"/>
        <v/>
      </c>
      <c r="HN531" t="str">
        <f t="shared" si="658"/>
        <v/>
      </c>
      <c r="HT531" t="str">
        <f t="shared" ca="1" si="659"/>
        <v/>
      </c>
      <c r="HU531" t="str">
        <f t="shared" si="660"/>
        <v/>
      </c>
      <c r="IA531" s="37" t="str">
        <f t="shared" ca="1" si="661"/>
        <v/>
      </c>
      <c r="IB531" t="str">
        <f t="shared" si="662"/>
        <v/>
      </c>
      <c r="IH531" s="37" t="str">
        <f t="shared" ca="1" si="663"/>
        <v/>
      </c>
      <c r="II531" t="str">
        <f t="shared" si="664"/>
        <v/>
      </c>
      <c r="JT531" s="26" t="str">
        <f t="shared" si="665"/>
        <v/>
      </c>
      <c r="JV531" t="str">
        <f t="shared" si="666"/>
        <v/>
      </c>
      <c r="KK531" t="str">
        <f t="shared" si="667"/>
        <v/>
      </c>
      <c r="KM531" s="31" t="str">
        <f t="shared" si="668"/>
        <v/>
      </c>
      <c r="KP531" s="38" t="str">
        <f t="shared" si="669"/>
        <v/>
      </c>
      <c r="KX531" t="str">
        <f t="shared" si="670"/>
        <v/>
      </c>
      <c r="KY531" t="str">
        <f t="shared" si="671"/>
        <v/>
      </c>
      <c r="LB531" t="str">
        <f t="shared" si="672"/>
        <v/>
      </c>
      <c r="LD531" t="str">
        <f t="shared" si="673"/>
        <v/>
      </c>
      <c r="LE531" t="str">
        <f t="shared" si="674"/>
        <v/>
      </c>
      <c r="LO531" t="str">
        <f t="shared" si="675"/>
        <v/>
      </c>
    </row>
    <row r="532" spans="1:327" ht="16" x14ac:dyDescent="0.2">
      <c r="A532" t="e">
        <f t="shared" ca="1" si="601"/>
        <v>#N/A</v>
      </c>
      <c r="E532" s="27" t="str">
        <f t="shared" ca="1" si="602"/>
        <v>Apr</v>
      </c>
      <c r="F532" s="27" t="str">
        <f t="shared" ca="1" si="603"/>
        <v>Dec</v>
      </c>
      <c r="G532" s="28" t="str">
        <f t="shared" ca="1" si="604"/>
        <v/>
      </c>
      <c r="H532" t="str">
        <f t="shared" si="605"/>
        <v/>
      </c>
      <c r="I532" s="26">
        <f t="shared" ca="1" si="606"/>
        <v>62</v>
      </c>
      <c r="L532" s="31" t="str">
        <f t="shared" si="607"/>
        <v/>
      </c>
      <c r="O532" s="26">
        <f t="shared" ca="1" si="608"/>
        <v>22</v>
      </c>
      <c r="P532" s="26" t="str">
        <f t="shared" ca="1" si="609"/>
        <v>No</v>
      </c>
      <c r="Q532" s="26" t="str">
        <f t="shared" ca="1" si="609"/>
        <v>Yes</v>
      </c>
      <c r="R532" s="26" t="str">
        <f t="shared" ca="1" si="609"/>
        <v>No</v>
      </c>
      <c r="S532" s="26" t="str">
        <f t="shared" ca="1" si="610"/>
        <v>Caucasian</v>
      </c>
      <c r="T532" s="26" t="str">
        <f t="shared" ca="1" si="611"/>
        <v>Yes</v>
      </c>
      <c r="U532" s="26">
        <f t="shared" ca="1" si="612"/>
        <v>3450</v>
      </c>
      <c r="X532" s="26" t="str">
        <f t="shared" ca="1" si="613"/>
        <v>No</v>
      </c>
      <c r="Y532" s="26" t="str">
        <f t="shared" ca="1" si="613"/>
        <v>Yes</v>
      </c>
      <c r="Z532" s="26" t="str">
        <f t="shared" ca="1" si="613"/>
        <v>Yes</v>
      </c>
      <c r="AA532" s="26" t="str">
        <f t="shared" ca="1" si="613"/>
        <v>Yes</v>
      </c>
      <c r="AB532" s="26" t="str">
        <f t="shared" ca="1" si="614"/>
        <v>No</v>
      </c>
      <c r="AG532" s="26" t="str">
        <f t="shared" ca="1" si="615"/>
        <v>No</v>
      </c>
      <c r="AH532" s="26" t="str">
        <f t="shared" ca="1" si="615"/>
        <v>Yes</v>
      </c>
      <c r="AI532" s="26" t="str">
        <f t="shared" ca="1" si="615"/>
        <v>No</v>
      </c>
      <c r="AJ532" s="26" t="str">
        <f t="shared" ca="1" si="615"/>
        <v>Yes</v>
      </c>
      <c r="AK532" s="26" t="str">
        <f t="shared" ca="1" si="616"/>
        <v>Yes</v>
      </c>
      <c r="AL532" s="26" t="str">
        <f t="shared" ca="1" si="616"/>
        <v>No</v>
      </c>
      <c r="AM532" s="26">
        <f t="shared" ca="1" si="617"/>
        <v>5</v>
      </c>
      <c r="AN532" s="26">
        <f t="shared" ca="1" si="618"/>
        <v>2</v>
      </c>
      <c r="AT532" t="str">
        <f t="shared" ca="1" si="619"/>
        <v>Female</v>
      </c>
      <c r="AU532">
        <f t="shared" ca="1" si="620"/>
        <v>1576</v>
      </c>
      <c r="AV532">
        <f t="shared" ca="1" si="621"/>
        <v>3</v>
      </c>
      <c r="AW532">
        <f t="shared" ca="1" si="622"/>
        <v>37</v>
      </c>
      <c r="AX532">
        <f t="shared" ca="1" si="623"/>
        <v>2</v>
      </c>
      <c r="BB532" t="str">
        <f t="shared" ca="1" si="624"/>
        <v>Vaginal</v>
      </c>
      <c r="BC532" t="str">
        <f t="shared" ca="1" si="625"/>
        <v>No</v>
      </c>
      <c r="BD532" t="str">
        <f t="shared" ca="1" si="625"/>
        <v>Yes</v>
      </c>
      <c r="BG532" t="str">
        <f t="shared" ca="1" si="626"/>
        <v>No</v>
      </c>
      <c r="BH532">
        <f t="shared" ca="1" si="627"/>
        <v>35</v>
      </c>
      <c r="BI532">
        <f t="shared" ca="1" si="628"/>
        <v>1</v>
      </c>
      <c r="BJ532">
        <f t="shared" ca="1" si="629"/>
        <v>11</v>
      </c>
      <c r="BK532" t="str">
        <f t="shared" si="630"/>
        <v/>
      </c>
      <c r="BL532" s="26">
        <f t="shared" ca="1" si="631"/>
        <v>13</v>
      </c>
      <c r="BO532" s="26" t="str">
        <f t="shared" ca="1" si="632"/>
        <v>Yes</v>
      </c>
      <c r="CD532" s="26" t="str">
        <f t="shared" ca="1" si="633"/>
        <v>No</v>
      </c>
      <c r="CE532" s="26" t="str">
        <f t="shared" ca="1" si="634"/>
        <v>NA</v>
      </c>
      <c r="CI532" s="31" t="str">
        <f t="shared" si="635"/>
        <v/>
      </c>
      <c r="CJ532" s="26" t="str">
        <f t="shared" ca="1" si="636"/>
        <v>NA</v>
      </c>
      <c r="CK532" s="26" t="str">
        <f t="shared" ca="1" si="637"/>
        <v>NA</v>
      </c>
      <c r="DN532" s="26" t="str">
        <f t="shared" ca="1" si="638"/>
        <v>Yes</v>
      </c>
      <c r="DV532" t="str">
        <f t="shared" si="639"/>
        <v/>
      </c>
      <c r="DZ532" t="str">
        <f t="shared" si="640"/>
        <v/>
      </c>
      <c r="EA532" t="str">
        <f t="shared" si="641"/>
        <v/>
      </c>
      <c r="EB532" t="str">
        <f t="shared" si="642"/>
        <v/>
      </c>
      <c r="EC532" t="str">
        <f t="shared" si="643"/>
        <v/>
      </c>
      <c r="ED532" t="str">
        <f t="shared" si="644"/>
        <v/>
      </c>
      <c r="EE532" s="34" t="str">
        <f t="shared" si="645"/>
        <v/>
      </c>
      <c r="ER532" s="32" t="str">
        <f t="shared" si="646"/>
        <v/>
      </c>
      <c r="FA532" s="31" t="str">
        <f t="shared" si="647"/>
        <v/>
      </c>
      <c r="FM532" s="31" t="str">
        <f t="shared" si="648"/>
        <v/>
      </c>
      <c r="FQ532" s="26" t="s">
        <v>349</v>
      </c>
      <c r="FR532" s="39" t="str">
        <f t="shared" ca="1" si="649"/>
        <v>NA</v>
      </c>
      <c r="GO532" t="str">
        <f t="shared" ca="1" si="650"/>
        <v/>
      </c>
      <c r="GP532" t="str">
        <f t="shared" si="651"/>
        <v/>
      </c>
      <c r="GS532" t="str">
        <f t="shared" ca="1" si="652"/>
        <v/>
      </c>
      <c r="GY532" t="str">
        <f t="shared" ca="1" si="653"/>
        <v/>
      </c>
      <c r="GZ532" t="str">
        <f t="shared" si="654"/>
        <v/>
      </c>
      <c r="HF532" t="str">
        <f t="shared" ca="1" si="655"/>
        <v/>
      </c>
      <c r="HG532" s="31" t="str">
        <f t="shared" si="656"/>
        <v/>
      </c>
      <c r="HM532" t="str">
        <f t="shared" ca="1" si="657"/>
        <v/>
      </c>
      <c r="HN532" t="str">
        <f t="shared" si="658"/>
        <v/>
      </c>
      <c r="HT532" t="str">
        <f t="shared" ca="1" si="659"/>
        <v/>
      </c>
      <c r="HU532" t="str">
        <f t="shared" si="660"/>
        <v/>
      </c>
      <c r="IA532" s="37" t="str">
        <f t="shared" ca="1" si="661"/>
        <v/>
      </c>
      <c r="IB532" t="str">
        <f t="shared" si="662"/>
        <v/>
      </c>
      <c r="IH532" s="37" t="str">
        <f t="shared" ca="1" si="663"/>
        <v/>
      </c>
      <c r="II532" t="str">
        <f t="shared" si="664"/>
        <v/>
      </c>
      <c r="JT532" s="26" t="str">
        <f t="shared" si="665"/>
        <v/>
      </c>
      <c r="JV532" t="str">
        <f t="shared" si="666"/>
        <v/>
      </c>
      <c r="KK532" t="str">
        <f t="shared" si="667"/>
        <v/>
      </c>
      <c r="KM532" s="31" t="str">
        <f t="shared" si="668"/>
        <v/>
      </c>
      <c r="KP532" s="38" t="str">
        <f t="shared" si="669"/>
        <v/>
      </c>
      <c r="KX532" t="str">
        <f t="shared" si="670"/>
        <v/>
      </c>
      <c r="KY532" t="str">
        <f t="shared" si="671"/>
        <v/>
      </c>
      <c r="LB532" t="str">
        <f t="shared" si="672"/>
        <v/>
      </c>
      <c r="LD532" t="str">
        <f t="shared" si="673"/>
        <v/>
      </c>
      <c r="LE532" t="str">
        <f t="shared" si="674"/>
        <v/>
      </c>
      <c r="LO532" t="str">
        <f t="shared" si="675"/>
        <v/>
      </c>
    </row>
    <row r="533" spans="1:327" ht="16" x14ac:dyDescent="0.2">
      <c r="A533" t="e">
        <f t="shared" ca="1" si="601"/>
        <v>#N/A</v>
      </c>
      <c r="E533" s="27" t="str">
        <f t="shared" ca="1" si="602"/>
        <v>Jan</v>
      </c>
      <c r="F533" s="27" t="str">
        <f t="shared" ca="1" si="603"/>
        <v>Feb</v>
      </c>
      <c r="G533" s="28" t="str">
        <f t="shared" ca="1" si="604"/>
        <v/>
      </c>
      <c r="H533" t="str">
        <f t="shared" si="605"/>
        <v/>
      </c>
      <c r="I533" s="26">
        <f t="shared" ca="1" si="606"/>
        <v>58</v>
      </c>
      <c r="L533" s="31" t="str">
        <f t="shared" si="607"/>
        <v/>
      </c>
      <c r="O533" s="26">
        <f t="shared" ca="1" si="608"/>
        <v>39</v>
      </c>
      <c r="P533" s="26" t="str">
        <f t="shared" ca="1" si="609"/>
        <v>No</v>
      </c>
      <c r="Q533" s="26" t="str">
        <f t="shared" ca="1" si="609"/>
        <v>Yes</v>
      </c>
      <c r="R533" s="26" t="str">
        <f t="shared" ca="1" si="609"/>
        <v>Yes</v>
      </c>
      <c r="S533" s="26" t="str">
        <f t="shared" ca="1" si="610"/>
        <v>Caucasian</v>
      </c>
      <c r="T533" s="26" t="str">
        <f t="shared" ca="1" si="611"/>
        <v>No</v>
      </c>
      <c r="U533" s="26">
        <f t="shared" ca="1" si="612"/>
        <v>3254</v>
      </c>
      <c r="X533" s="26" t="str">
        <f t="shared" ca="1" si="613"/>
        <v>No</v>
      </c>
      <c r="Y533" s="26" t="str">
        <f t="shared" ca="1" si="613"/>
        <v>No</v>
      </c>
      <c r="Z533" s="26" t="str">
        <f t="shared" ca="1" si="613"/>
        <v>No</v>
      </c>
      <c r="AA533" s="26" t="str">
        <f t="shared" ca="1" si="613"/>
        <v>Yes</v>
      </c>
      <c r="AB533" s="26" t="str">
        <f t="shared" ca="1" si="614"/>
        <v>No</v>
      </c>
      <c r="AG533" s="26" t="str">
        <f t="shared" ca="1" si="615"/>
        <v>No</v>
      </c>
      <c r="AH533" s="26" t="str">
        <f t="shared" ca="1" si="615"/>
        <v>Yes</v>
      </c>
      <c r="AI533" s="26" t="str">
        <f t="shared" ca="1" si="615"/>
        <v>No</v>
      </c>
      <c r="AJ533" s="26" t="str">
        <f t="shared" ca="1" si="615"/>
        <v>Yes</v>
      </c>
      <c r="AK533" s="26" t="str">
        <f t="shared" ca="1" si="616"/>
        <v>No</v>
      </c>
      <c r="AL533" s="26" t="str">
        <f t="shared" ca="1" si="616"/>
        <v>No</v>
      </c>
      <c r="AM533" s="26">
        <f t="shared" ca="1" si="617"/>
        <v>7</v>
      </c>
      <c r="AN533" s="26">
        <f t="shared" ca="1" si="618"/>
        <v>3</v>
      </c>
      <c r="AT533" t="str">
        <f t="shared" ca="1" si="619"/>
        <v>Male</v>
      </c>
      <c r="AU533">
        <f t="shared" ca="1" si="620"/>
        <v>3888</v>
      </c>
      <c r="AV533">
        <f t="shared" ca="1" si="621"/>
        <v>-2</v>
      </c>
      <c r="AW533">
        <f t="shared" ca="1" si="622"/>
        <v>37</v>
      </c>
      <c r="AX533">
        <f t="shared" ca="1" si="623"/>
        <v>2</v>
      </c>
      <c r="BB533" t="str">
        <f t="shared" ca="1" si="624"/>
        <v>EMLUCS</v>
      </c>
      <c r="BC533" t="str">
        <f t="shared" ca="1" si="625"/>
        <v>No</v>
      </c>
      <c r="BD533" t="str">
        <f t="shared" ca="1" si="625"/>
        <v>No</v>
      </c>
      <c r="BG533" t="str">
        <f t="shared" ca="1" si="626"/>
        <v>No</v>
      </c>
      <c r="BH533">
        <f t="shared" ca="1" si="627"/>
        <v>36</v>
      </c>
      <c r="BI533">
        <f t="shared" ca="1" si="628"/>
        <v>-2</v>
      </c>
      <c r="BJ533">
        <f t="shared" ca="1" si="629"/>
        <v>6</v>
      </c>
      <c r="BK533" t="str">
        <f t="shared" si="630"/>
        <v/>
      </c>
      <c r="BL533" s="26">
        <f t="shared" ca="1" si="631"/>
        <v>8</v>
      </c>
      <c r="BO533" s="26" t="str">
        <f t="shared" ca="1" si="632"/>
        <v>No</v>
      </c>
      <c r="CD533" s="26" t="str">
        <f t="shared" ca="1" si="633"/>
        <v>No</v>
      </c>
      <c r="CE533" s="26" t="str">
        <f t="shared" ca="1" si="634"/>
        <v>NA</v>
      </c>
      <c r="CI533" s="31" t="str">
        <f t="shared" si="635"/>
        <v/>
      </c>
      <c r="CJ533" s="26" t="str">
        <f t="shared" ca="1" si="636"/>
        <v>NA</v>
      </c>
      <c r="CK533" s="26" t="str">
        <f t="shared" ca="1" si="637"/>
        <v>NA</v>
      </c>
      <c r="DN533" s="26" t="str">
        <f t="shared" ca="1" si="638"/>
        <v>Yes</v>
      </c>
      <c r="DV533" t="str">
        <f t="shared" si="639"/>
        <v/>
      </c>
      <c r="DZ533" t="str">
        <f t="shared" si="640"/>
        <v/>
      </c>
      <c r="EA533" t="str">
        <f t="shared" si="641"/>
        <v/>
      </c>
      <c r="EB533" t="str">
        <f t="shared" si="642"/>
        <v/>
      </c>
      <c r="EC533" t="str">
        <f t="shared" si="643"/>
        <v/>
      </c>
      <c r="ED533" t="str">
        <f t="shared" si="644"/>
        <v/>
      </c>
      <c r="EE533" s="34" t="str">
        <f t="shared" si="645"/>
        <v/>
      </c>
      <c r="ER533" s="32" t="str">
        <f t="shared" si="646"/>
        <v/>
      </c>
      <c r="FA533" s="31" t="str">
        <f t="shared" si="647"/>
        <v/>
      </c>
      <c r="FM533" s="31" t="str">
        <f t="shared" si="648"/>
        <v/>
      </c>
      <c r="FQ533" s="26" t="s">
        <v>350</v>
      </c>
      <c r="FR533" s="39" t="str">
        <f t="shared" ca="1" si="649"/>
        <v>GPC</v>
      </c>
      <c r="GO533" t="str">
        <f t="shared" ca="1" si="650"/>
        <v/>
      </c>
      <c r="GP533" t="str">
        <f t="shared" si="651"/>
        <v/>
      </c>
      <c r="GS533" t="str">
        <f t="shared" ca="1" si="652"/>
        <v/>
      </c>
      <c r="GY533" t="str">
        <f t="shared" ca="1" si="653"/>
        <v/>
      </c>
      <c r="GZ533" t="str">
        <f t="shared" si="654"/>
        <v/>
      </c>
      <c r="HF533" t="str">
        <f t="shared" ca="1" si="655"/>
        <v/>
      </c>
      <c r="HG533" s="31" t="str">
        <f t="shared" si="656"/>
        <v/>
      </c>
      <c r="HM533" t="str">
        <f t="shared" ca="1" si="657"/>
        <v/>
      </c>
      <c r="HN533" t="str">
        <f t="shared" si="658"/>
        <v/>
      </c>
      <c r="HT533" t="str">
        <f t="shared" ca="1" si="659"/>
        <v/>
      </c>
      <c r="HU533" t="str">
        <f t="shared" si="660"/>
        <v/>
      </c>
      <c r="IA533" s="37" t="str">
        <f t="shared" ca="1" si="661"/>
        <v/>
      </c>
      <c r="IB533" t="str">
        <f t="shared" si="662"/>
        <v/>
      </c>
      <c r="IH533" s="37" t="str">
        <f t="shared" ca="1" si="663"/>
        <v/>
      </c>
      <c r="II533" t="str">
        <f t="shared" si="664"/>
        <v/>
      </c>
      <c r="JT533" s="26" t="str">
        <f t="shared" si="665"/>
        <v/>
      </c>
      <c r="JV533" t="str">
        <f t="shared" si="666"/>
        <v/>
      </c>
      <c r="KK533" t="str">
        <f t="shared" si="667"/>
        <v/>
      </c>
      <c r="KM533" s="31" t="str">
        <f t="shared" si="668"/>
        <v/>
      </c>
      <c r="KP533" s="38" t="str">
        <f t="shared" si="669"/>
        <v/>
      </c>
      <c r="KX533" t="str">
        <f t="shared" si="670"/>
        <v/>
      </c>
      <c r="KY533" t="str">
        <f t="shared" si="671"/>
        <v/>
      </c>
      <c r="LB533" t="str">
        <f t="shared" si="672"/>
        <v/>
      </c>
      <c r="LD533" t="str">
        <f t="shared" si="673"/>
        <v/>
      </c>
      <c r="LE533" t="str">
        <f t="shared" si="674"/>
        <v/>
      </c>
      <c r="LO533" t="str">
        <f t="shared" si="675"/>
        <v/>
      </c>
    </row>
    <row r="534" spans="1:327" ht="16" x14ac:dyDescent="0.2">
      <c r="A534" t="e">
        <f t="shared" ca="1" si="601"/>
        <v>#N/A</v>
      </c>
      <c r="E534" s="27" t="str">
        <f t="shared" ca="1" si="602"/>
        <v>Aug</v>
      </c>
      <c r="F534" s="27" t="str">
        <f t="shared" ca="1" si="603"/>
        <v>Oct</v>
      </c>
      <c r="G534" s="28" t="str">
        <f t="shared" ca="1" si="604"/>
        <v/>
      </c>
      <c r="H534" t="str">
        <f t="shared" si="605"/>
        <v/>
      </c>
      <c r="I534" s="26">
        <f t="shared" ca="1" si="606"/>
        <v>3</v>
      </c>
      <c r="L534" s="31" t="str">
        <f t="shared" si="607"/>
        <v/>
      </c>
      <c r="O534" s="26">
        <f t="shared" ca="1" si="608"/>
        <v>42</v>
      </c>
      <c r="P534" s="26" t="str">
        <f t="shared" ca="1" si="609"/>
        <v>Yes</v>
      </c>
      <c r="Q534" s="26" t="str">
        <f t="shared" ca="1" si="609"/>
        <v>Yes</v>
      </c>
      <c r="R534" s="26" t="str">
        <f t="shared" ca="1" si="609"/>
        <v>No</v>
      </c>
      <c r="S534" s="26" t="str">
        <f t="shared" ca="1" si="610"/>
        <v>African</v>
      </c>
      <c r="T534" s="26" t="str">
        <f t="shared" ca="1" si="611"/>
        <v>Yes</v>
      </c>
      <c r="U534" s="26">
        <f t="shared" ca="1" si="612"/>
        <v>3104</v>
      </c>
      <c r="X534" s="26" t="str">
        <f t="shared" ca="1" si="613"/>
        <v>No</v>
      </c>
      <c r="Y534" s="26" t="str">
        <f t="shared" ca="1" si="613"/>
        <v>No</v>
      </c>
      <c r="Z534" s="26" t="str">
        <f t="shared" ca="1" si="613"/>
        <v>No</v>
      </c>
      <c r="AA534" s="26" t="str">
        <f t="shared" ca="1" si="613"/>
        <v>No</v>
      </c>
      <c r="AB534" s="26" t="str">
        <f t="shared" ca="1" si="614"/>
        <v>Yes</v>
      </c>
      <c r="AG534" s="26" t="str">
        <f t="shared" ca="1" si="615"/>
        <v>Yes</v>
      </c>
      <c r="AH534" s="26" t="str">
        <f t="shared" ca="1" si="615"/>
        <v>No</v>
      </c>
      <c r="AI534" s="26" t="str">
        <f t="shared" ca="1" si="615"/>
        <v>Yes</v>
      </c>
      <c r="AJ534" s="26" t="str">
        <f t="shared" ca="1" si="615"/>
        <v>No</v>
      </c>
      <c r="AK534" s="26" t="str">
        <f t="shared" ca="1" si="616"/>
        <v>No</v>
      </c>
      <c r="AL534" s="26" t="str">
        <f t="shared" ca="1" si="616"/>
        <v>Yes</v>
      </c>
      <c r="AM534" s="26">
        <f t="shared" ca="1" si="617"/>
        <v>3</v>
      </c>
      <c r="AN534" s="26">
        <f t="shared" ca="1" si="618"/>
        <v>2</v>
      </c>
      <c r="AT534" t="str">
        <f t="shared" ca="1" si="619"/>
        <v>Male</v>
      </c>
      <c r="AU534">
        <f t="shared" ca="1" si="620"/>
        <v>2848</v>
      </c>
      <c r="AV534">
        <f t="shared" ca="1" si="621"/>
        <v>-1</v>
      </c>
      <c r="AW534">
        <f t="shared" ca="1" si="622"/>
        <v>26</v>
      </c>
      <c r="AX534">
        <f t="shared" ca="1" si="623"/>
        <v>0</v>
      </c>
      <c r="BB534" t="str">
        <f t="shared" ca="1" si="624"/>
        <v>INSTRUMENTAL</v>
      </c>
      <c r="BC534" t="str">
        <f t="shared" ca="1" si="625"/>
        <v>No</v>
      </c>
      <c r="BD534" t="str">
        <f t="shared" ca="1" si="625"/>
        <v>Yes</v>
      </c>
      <c r="BG534" t="str">
        <f t="shared" ca="1" si="626"/>
        <v>Yes</v>
      </c>
      <c r="BH534">
        <f t="shared" ca="1" si="627"/>
        <v>36</v>
      </c>
      <c r="BI534">
        <f t="shared" ca="1" si="628"/>
        <v>-6</v>
      </c>
      <c r="BJ534">
        <f t="shared" ca="1" si="629"/>
        <v>4</v>
      </c>
      <c r="BK534" t="str">
        <f t="shared" si="630"/>
        <v/>
      </c>
      <c r="BL534" s="26">
        <f t="shared" ca="1" si="631"/>
        <v>6</v>
      </c>
      <c r="BO534" s="26" t="str">
        <f t="shared" ca="1" si="632"/>
        <v>No</v>
      </c>
      <c r="CD534" s="26" t="str">
        <f t="shared" ca="1" si="633"/>
        <v>Yes</v>
      </c>
      <c r="CE534" s="26" t="str">
        <f t="shared" ca="1" si="634"/>
        <v>ETT</v>
      </c>
      <c r="CI534" s="31" t="str">
        <f t="shared" si="635"/>
        <v/>
      </c>
      <c r="CJ534" s="26" t="str">
        <f t="shared" ca="1" si="636"/>
        <v>NICU</v>
      </c>
      <c r="CK534" s="26" t="str">
        <f t="shared" ca="1" si="637"/>
        <v>Yes</v>
      </c>
      <c r="DN534" s="26" t="str">
        <f t="shared" ca="1" si="638"/>
        <v>No</v>
      </c>
      <c r="DV534" t="str">
        <f t="shared" si="639"/>
        <v/>
      </c>
      <c r="DZ534" t="str">
        <f t="shared" si="640"/>
        <v/>
      </c>
      <c r="EA534" t="str">
        <f t="shared" si="641"/>
        <v/>
      </c>
      <c r="EB534" t="str">
        <f t="shared" si="642"/>
        <v/>
      </c>
      <c r="EC534" t="str">
        <f t="shared" si="643"/>
        <v/>
      </c>
      <c r="ED534" t="str">
        <f t="shared" si="644"/>
        <v/>
      </c>
      <c r="EE534" s="34" t="str">
        <f t="shared" si="645"/>
        <v/>
      </c>
      <c r="ER534" s="32" t="str">
        <f t="shared" si="646"/>
        <v/>
      </c>
      <c r="FA534" s="31" t="str">
        <f t="shared" si="647"/>
        <v/>
      </c>
      <c r="FM534" s="31" t="str">
        <f t="shared" si="648"/>
        <v/>
      </c>
      <c r="FQ534" s="26" t="s">
        <v>350</v>
      </c>
      <c r="FR534" s="39" t="str">
        <f t="shared" ca="1" si="649"/>
        <v>Other</v>
      </c>
      <c r="GO534" t="str">
        <f t="shared" ca="1" si="650"/>
        <v/>
      </c>
      <c r="GP534" t="str">
        <f t="shared" si="651"/>
        <v/>
      </c>
      <c r="GS534" t="str">
        <f t="shared" ca="1" si="652"/>
        <v/>
      </c>
      <c r="GY534" t="str">
        <f t="shared" ca="1" si="653"/>
        <v/>
      </c>
      <c r="GZ534" t="str">
        <f t="shared" si="654"/>
        <v/>
      </c>
      <c r="HF534" t="str">
        <f t="shared" ca="1" si="655"/>
        <v/>
      </c>
      <c r="HG534" s="31" t="str">
        <f t="shared" si="656"/>
        <v/>
      </c>
      <c r="HM534" t="str">
        <f t="shared" ca="1" si="657"/>
        <v/>
      </c>
      <c r="HN534" t="str">
        <f t="shared" si="658"/>
        <v/>
      </c>
      <c r="HT534" t="str">
        <f t="shared" ca="1" si="659"/>
        <v/>
      </c>
      <c r="HU534" t="str">
        <f t="shared" si="660"/>
        <v/>
      </c>
      <c r="IA534" s="37" t="str">
        <f t="shared" ca="1" si="661"/>
        <v/>
      </c>
      <c r="IB534" t="str">
        <f t="shared" si="662"/>
        <v/>
      </c>
      <c r="IH534" s="37" t="str">
        <f t="shared" ca="1" si="663"/>
        <v/>
      </c>
      <c r="II534" t="str">
        <f t="shared" si="664"/>
        <v/>
      </c>
      <c r="JT534" s="26" t="str">
        <f t="shared" si="665"/>
        <v/>
      </c>
      <c r="JV534" t="str">
        <f t="shared" si="666"/>
        <v/>
      </c>
      <c r="KK534" t="str">
        <f t="shared" si="667"/>
        <v/>
      </c>
      <c r="KM534" s="31" t="str">
        <f t="shared" si="668"/>
        <v/>
      </c>
      <c r="KP534" s="38" t="str">
        <f t="shared" si="669"/>
        <v/>
      </c>
      <c r="KX534" t="str">
        <f t="shared" si="670"/>
        <v/>
      </c>
      <c r="KY534" t="str">
        <f t="shared" si="671"/>
        <v/>
      </c>
      <c r="LB534" t="str">
        <f t="shared" si="672"/>
        <v/>
      </c>
      <c r="LD534" t="str">
        <f t="shared" si="673"/>
        <v/>
      </c>
      <c r="LE534" t="str">
        <f t="shared" si="674"/>
        <v/>
      </c>
      <c r="LO534" t="str">
        <f t="shared" si="675"/>
        <v/>
      </c>
    </row>
    <row r="535" spans="1:327" ht="16" x14ac:dyDescent="0.2">
      <c r="A535" t="e">
        <f t="shared" ca="1" si="601"/>
        <v>#N/A</v>
      </c>
      <c r="E535" s="27" t="str">
        <f t="shared" ca="1" si="602"/>
        <v>Jul</v>
      </c>
      <c r="F535" s="27" t="str">
        <f t="shared" ca="1" si="603"/>
        <v>Apr</v>
      </c>
      <c r="G535" s="28" t="str">
        <f t="shared" ca="1" si="604"/>
        <v/>
      </c>
      <c r="H535" t="str">
        <f t="shared" si="605"/>
        <v/>
      </c>
      <c r="I535" s="26">
        <f t="shared" ca="1" si="606"/>
        <v>50</v>
      </c>
      <c r="L535" s="31" t="str">
        <f t="shared" si="607"/>
        <v/>
      </c>
      <c r="O535" s="26">
        <f t="shared" ca="1" si="608"/>
        <v>45</v>
      </c>
      <c r="P535" s="26" t="str">
        <f t="shared" ca="1" si="609"/>
        <v>No</v>
      </c>
      <c r="Q535" s="26" t="str">
        <f t="shared" ca="1" si="609"/>
        <v>Yes</v>
      </c>
      <c r="R535" s="26" t="str">
        <f t="shared" ca="1" si="609"/>
        <v>No</v>
      </c>
      <c r="S535" s="26" t="str">
        <f t="shared" ca="1" si="610"/>
        <v>Eskimo</v>
      </c>
      <c r="T535" s="26" t="str">
        <f t="shared" ca="1" si="611"/>
        <v>Yes</v>
      </c>
      <c r="U535" s="26">
        <f t="shared" ca="1" si="612"/>
        <v>3202</v>
      </c>
      <c r="X535" s="26" t="str">
        <f t="shared" ca="1" si="613"/>
        <v>No</v>
      </c>
      <c r="Y535" s="26" t="str">
        <f t="shared" ca="1" si="613"/>
        <v>Yes</v>
      </c>
      <c r="Z535" s="26" t="str">
        <f t="shared" ca="1" si="613"/>
        <v>Yes</v>
      </c>
      <c r="AA535" s="26" t="str">
        <f t="shared" ca="1" si="613"/>
        <v>Yes</v>
      </c>
      <c r="AB535" s="26" t="str">
        <f t="shared" ca="1" si="614"/>
        <v>Yes</v>
      </c>
      <c r="AG535" s="26" t="str">
        <f t="shared" ca="1" si="615"/>
        <v>Yes</v>
      </c>
      <c r="AH535" s="26" t="str">
        <f t="shared" ca="1" si="615"/>
        <v>Yes</v>
      </c>
      <c r="AI535" s="26" t="str">
        <f t="shared" ca="1" si="615"/>
        <v>Yes</v>
      </c>
      <c r="AJ535" s="26" t="str">
        <f t="shared" ca="1" si="615"/>
        <v>Yes</v>
      </c>
      <c r="AK535" s="26" t="str">
        <f t="shared" ca="1" si="616"/>
        <v>Yes</v>
      </c>
      <c r="AL535" s="26" t="str">
        <f t="shared" ca="1" si="616"/>
        <v>No</v>
      </c>
      <c r="AM535" s="26">
        <f t="shared" ca="1" si="617"/>
        <v>10</v>
      </c>
      <c r="AN535" s="26">
        <f t="shared" ca="1" si="618"/>
        <v>3</v>
      </c>
      <c r="AT535" t="str">
        <f t="shared" ca="1" si="619"/>
        <v>Male</v>
      </c>
      <c r="AU535">
        <f t="shared" ca="1" si="620"/>
        <v>3299</v>
      </c>
      <c r="AV535">
        <f t="shared" ca="1" si="621"/>
        <v>-3</v>
      </c>
      <c r="AW535">
        <f t="shared" ca="1" si="622"/>
        <v>34</v>
      </c>
      <c r="AX535">
        <f t="shared" ca="1" si="623"/>
        <v>6</v>
      </c>
      <c r="BB535" t="str">
        <f t="shared" ca="1" si="624"/>
        <v>ELUCS</v>
      </c>
      <c r="BC535" t="str">
        <f t="shared" ca="1" si="625"/>
        <v>No</v>
      </c>
      <c r="BD535" t="str">
        <f t="shared" ca="1" si="625"/>
        <v>Yes</v>
      </c>
      <c r="BG535" t="str">
        <f t="shared" ca="1" si="626"/>
        <v>Yes</v>
      </c>
      <c r="BH535">
        <f t="shared" ca="1" si="627"/>
        <v>36</v>
      </c>
      <c r="BI535">
        <f t="shared" ca="1" si="628"/>
        <v>-3</v>
      </c>
      <c r="BJ535">
        <f t="shared" ca="1" si="629"/>
        <v>3</v>
      </c>
      <c r="BK535" t="str">
        <f t="shared" si="630"/>
        <v/>
      </c>
      <c r="BL535" s="26" t="str">
        <f t="shared" ca="1" si="631"/>
        <v>NA</v>
      </c>
      <c r="BO535" s="26" t="str">
        <f t="shared" ca="1" si="632"/>
        <v>Yes</v>
      </c>
      <c r="CD535" s="26" t="str">
        <f t="shared" ca="1" si="633"/>
        <v>Yes</v>
      </c>
      <c r="CE535" s="26" t="str">
        <f t="shared" ca="1" si="634"/>
        <v>MIST</v>
      </c>
      <c r="CI535" s="31" t="str">
        <f t="shared" si="635"/>
        <v/>
      </c>
      <c r="CJ535" s="26" t="str">
        <f t="shared" ca="1" si="636"/>
        <v>OT</v>
      </c>
      <c r="CK535" s="26" t="str">
        <f t="shared" ca="1" si="637"/>
        <v>NA</v>
      </c>
      <c r="DN535" s="26" t="str">
        <f t="shared" ca="1" si="638"/>
        <v>No</v>
      </c>
      <c r="DV535" t="str">
        <f t="shared" si="639"/>
        <v/>
      </c>
      <c r="DZ535" t="str">
        <f t="shared" si="640"/>
        <v/>
      </c>
      <c r="EA535" t="str">
        <f t="shared" si="641"/>
        <v/>
      </c>
      <c r="EB535" t="str">
        <f t="shared" si="642"/>
        <v/>
      </c>
      <c r="EC535" t="str">
        <f t="shared" si="643"/>
        <v/>
      </c>
      <c r="ED535" t="str">
        <f t="shared" si="644"/>
        <v/>
      </c>
      <c r="EE535" s="34" t="str">
        <f t="shared" si="645"/>
        <v/>
      </c>
      <c r="ER535" s="32" t="str">
        <f t="shared" si="646"/>
        <v/>
      </c>
      <c r="FA535" s="31" t="str">
        <f t="shared" si="647"/>
        <v/>
      </c>
      <c r="FM535" s="31" t="str">
        <f t="shared" si="648"/>
        <v/>
      </c>
      <c r="FQ535" s="26" t="s">
        <v>350</v>
      </c>
      <c r="FR535" s="39" t="str">
        <f t="shared" ca="1" si="649"/>
        <v>Other</v>
      </c>
      <c r="GO535" t="str">
        <f t="shared" ca="1" si="650"/>
        <v/>
      </c>
      <c r="GP535" t="str">
        <f t="shared" si="651"/>
        <v/>
      </c>
      <c r="GS535" t="str">
        <f t="shared" ca="1" si="652"/>
        <v/>
      </c>
      <c r="GY535" t="str">
        <f t="shared" ca="1" si="653"/>
        <v/>
      </c>
      <c r="GZ535" t="str">
        <f t="shared" si="654"/>
        <v/>
      </c>
      <c r="HF535" t="str">
        <f t="shared" ca="1" si="655"/>
        <v/>
      </c>
      <c r="HG535" s="31" t="str">
        <f t="shared" si="656"/>
        <v/>
      </c>
      <c r="HM535" t="str">
        <f t="shared" ca="1" si="657"/>
        <v/>
      </c>
      <c r="HN535" t="str">
        <f t="shared" si="658"/>
        <v/>
      </c>
      <c r="HT535" t="str">
        <f t="shared" ca="1" si="659"/>
        <v/>
      </c>
      <c r="HU535" t="str">
        <f t="shared" si="660"/>
        <v/>
      </c>
      <c r="IA535" s="37" t="str">
        <f t="shared" ca="1" si="661"/>
        <v/>
      </c>
      <c r="IB535" t="str">
        <f t="shared" si="662"/>
        <v/>
      </c>
      <c r="IH535" s="37" t="str">
        <f t="shared" ca="1" si="663"/>
        <v/>
      </c>
      <c r="II535" t="str">
        <f t="shared" si="664"/>
        <v/>
      </c>
      <c r="JT535" s="26" t="str">
        <f t="shared" si="665"/>
        <v/>
      </c>
      <c r="JV535" t="str">
        <f t="shared" si="666"/>
        <v/>
      </c>
      <c r="KK535" t="str">
        <f t="shared" si="667"/>
        <v/>
      </c>
      <c r="KM535" s="31" t="str">
        <f t="shared" si="668"/>
        <v/>
      </c>
      <c r="KP535" s="38" t="str">
        <f t="shared" si="669"/>
        <v/>
      </c>
      <c r="KX535" t="str">
        <f t="shared" si="670"/>
        <v/>
      </c>
      <c r="KY535" t="str">
        <f t="shared" si="671"/>
        <v/>
      </c>
      <c r="LB535" t="str">
        <f t="shared" si="672"/>
        <v/>
      </c>
      <c r="LD535" t="str">
        <f t="shared" si="673"/>
        <v/>
      </c>
      <c r="LE535" t="str">
        <f t="shared" si="674"/>
        <v/>
      </c>
      <c r="LO535" t="str">
        <f t="shared" si="675"/>
        <v/>
      </c>
    </row>
    <row r="536" spans="1:327" ht="16" x14ac:dyDescent="0.2">
      <c r="A536" t="e">
        <f t="shared" ca="1" si="601"/>
        <v>#N/A</v>
      </c>
      <c r="E536" s="27" t="str">
        <f t="shared" ca="1" si="602"/>
        <v>Jun</v>
      </c>
      <c r="F536" s="27" t="str">
        <f t="shared" ca="1" si="603"/>
        <v>Jan</v>
      </c>
      <c r="G536" s="28" t="str">
        <f t="shared" ca="1" si="604"/>
        <v/>
      </c>
      <c r="H536" t="str">
        <f t="shared" si="605"/>
        <v/>
      </c>
      <c r="I536" s="26">
        <f t="shared" ca="1" si="606"/>
        <v>57</v>
      </c>
      <c r="L536" s="31" t="str">
        <f t="shared" si="607"/>
        <v/>
      </c>
      <c r="O536" s="26">
        <f t="shared" ca="1" si="608"/>
        <v>26</v>
      </c>
      <c r="P536" s="26" t="str">
        <f t="shared" ca="1" si="609"/>
        <v>Yes</v>
      </c>
      <c r="Q536" s="26" t="str">
        <f t="shared" ca="1" si="609"/>
        <v>No</v>
      </c>
      <c r="R536" s="26" t="str">
        <f t="shared" ca="1" si="609"/>
        <v>No</v>
      </c>
      <c r="S536" s="26" t="str">
        <f t="shared" ca="1" si="610"/>
        <v>Eskimo</v>
      </c>
      <c r="T536" s="26" t="str">
        <f t="shared" ca="1" si="611"/>
        <v>No</v>
      </c>
      <c r="U536" s="26">
        <f t="shared" ca="1" si="612"/>
        <v>3933</v>
      </c>
      <c r="X536" s="26" t="str">
        <f t="shared" ca="1" si="613"/>
        <v>Yes</v>
      </c>
      <c r="Y536" s="26" t="str">
        <f t="shared" ca="1" si="613"/>
        <v>Yes</v>
      </c>
      <c r="Z536" s="26" t="str">
        <f t="shared" ca="1" si="613"/>
        <v>Yes</v>
      </c>
      <c r="AA536" s="26" t="str">
        <f t="shared" ca="1" si="613"/>
        <v>Yes</v>
      </c>
      <c r="AB536" s="26" t="str">
        <f t="shared" ca="1" si="614"/>
        <v>Yes</v>
      </c>
      <c r="AG536" s="26" t="str">
        <f t="shared" ca="1" si="615"/>
        <v>No</v>
      </c>
      <c r="AH536" s="26" t="str">
        <f t="shared" ca="1" si="615"/>
        <v>No</v>
      </c>
      <c r="AI536" s="26" t="str">
        <f t="shared" ca="1" si="615"/>
        <v>Yes</v>
      </c>
      <c r="AJ536" s="26" t="str">
        <f t="shared" ca="1" si="615"/>
        <v>Yes</v>
      </c>
      <c r="AK536" s="26" t="str">
        <f t="shared" ca="1" si="616"/>
        <v>Yes</v>
      </c>
      <c r="AL536" s="26" t="str">
        <f t="shared" ca="1" si="616"/>
        <v>Yes</v>
      </c>
      <c r="AM536" s="26">
        <f t="shared" ca="1" si="617"/>
        <v>8</v>
      </c>
      <c r="AN536" s="26">
        <f t="shared" ca="1" si="618"/>
        <v>2</v>
      </c>
      <c r="AT536" t="str">
        <f t="shared" ca="1" si="619"/>
        <v>Female</v>
      </c>
      <c r="AU536">
        <f t="shared" ca="1" si="620"/>
        <v>1745</v>
      </c>
      <c r="AV536">
        <f t="shared" ca="1" si="621"/>
        <v>-3</v>
      </c>
      <c r="AW536">
        <f t="shared" ca="1" si="622"/>
        <v>38</v>
      </c>
      <c r="AX536">
        <f t="shared" ca="1" si="623"/>
        <v>0</v>
      </c>
      <c r="BB536" t="str">
        <f t="shared" ca="1" si="624"/>
        <v>Vaginal</v>
      </c>
      <c r="BC536" t="str">
        <f t="shared" ca="1" si="625"/>
        <v>Yes</v>
      </c>
      <c r="BD536" t="str">
        <f t="shared" ca="1" si="625"/>
        <v>Yes</v>
      </c>
      <c r="BG536" t="str">
        <f t="shared" ca="1" si="626"/>
        <v>Yes</v>
      </c>
      <c r="BH536">
        <f t="shared" ca="1" si="627"/>
        <v>35</v>
      </c>
      <c r="BI536">
        <f t="shared" ca="1" si="628"/>
        <v>4</v>
      </c>
      <c r="BJ536">
        <f t="shared" ca="1" si="629"/>
        <v>12</v>
      </c>
      <c r="BK536" t="str">
        <f t="shared" si="630"/>
        <v/>
      </c>
      <c r="BL536" s="26">
        <f t="shared" ca="1" si="631"/>
        <v>14</v>
      </c>
      <c r="BO536" s="26" t="str">
        <f t="shared" ca="1" si="632"/>
        <v>Yes</v>
      </c>
      <c r="CD536" s="26" t="str">
        <f t="shared" ca="1" si="633"/>
        <v>No</v>
      </c>
      <c r="CE536" s="26" t="str">
        <f t="shared" ca="1" si="634"/>
        <v>NA</v>
      </c>
      <c r="CI536" s="31" t="str">
        <f t="shared" si="635"/>
        <v/>
      </c>
      <c r="CJ536" s="26" t="str">
        <f t="shared" ca="1" si="636"/>
        <v>NA</v>
      </c>
      <c r="CK536" s="26" t="str">
        <f t="shared" ca="1" si="637"/>
        <v>NA</v>
      </c>
      <c r="DN536" s="26" t="str">
        <f t="shared" ca="1" si="638"/>
        <v>Yes</v>
      </c>
      <c r="DV536" t="str">
        <f t="shared" si="639"/>
        <v/>
      </c>
      <c r="DZ536" t="str">
        <f t="shared" si="640"/>
        <v/>
      </c>
      <c r="EA536" t="str">
        <f t="shared" si="641"/>
        <v/>
      </c>
      <c r="EB536" t="str">
        <f t="shared" si="642"/>
        <v/>
      </c>
      <c r="EC536" t="str">
        <f t="shared" si="643"/>
        <v/>
      </c>
      <c r="ED536" t="str">
        <f t="shared" si="644"/>
        <v/>
      </c>
      <c r="EE536" s="34" t="str">
        <f t="shared" si="645"/>
        <v/>
      </c>
      <c r="ER536" s="32" t="str">
        <f t="shared" si="646"/>
        <v/>
      </c>
      <c r="FA536" s="31" t="str">
        <f t="shared" si="647"/>
        <v/>
      </c>
      <c r="FM536" s="31" t="str">
        <f t="shared" si="648"/>
        <v/>
      </c>
      <c r="FQ536" s="26" t="s">
        <v>350</v>
      </c>
      <c r="FR536" s="39" t="str">
        <f t="shared" ca="1" si="649"/>
        <v>Other</v>
      </c>
      <c r="GO536" t="str">
        <f t="shared" ca="1" si="650"/>
        <v/>
      </c>
      <c r="GP536" t="str">
        <f t="shared" si="651"/>
        <v/>
      </c>
      <c r="GS536" t="str">
        <f t="shared" ca="1" si="652"/>
        <v/>
      </c>
      <c r="GY536" t="str">
        <f t="shared" ca="1" si="653"/>
        <v/>
      </c>
      <c r="GZ536" t="str">
        <f t="shared" si="654"/>
        <v/>
      </c>
      <c r="HF536" t="str">
        <f t="shared" ca="1" si="655"/>
        <v/>
      </c>
      <c r="HG536" s="31" t="str">
        <f t="shared" si="656"/>
        <v/>
      </c>
      <c r="HM536" t="str">
        <f t="shared" ca="1" si="657"/>
        <v/>
      </c>
      <c r="HN536" t="str">
        <f t="shared" si="658"/>
        <v/>
      </c>
      <c r="HT536" t="str">
        <f t="shared" ca="1" si="659"/>
        <v/>
      </c>
      <c r="HU536" t="str">
        <f t="shared" si="660"/>
        <v/>
      </c>
      <c r="IA536" s="37" t="str">
        <f t="shared" ca="1" si="661"/>
        <v/>
      </c>
      <c r="IB536" t="str">
        <f t="shared" si="662"/>
        <v/>
      </c>
      <c r="IH536" s="37" t="str">
        <f t="shared" ca="1" si="663"/>
        <v/>
      </c>
      <c r="II536" t="str">
        <f t="shared" si="664"/>
        <v/>
      </c>
      <c r="JT536" s="26" t="str">
        <f t="shared" si="665"/>
        <v/>
      </c>
      <c r="JV536" t="str">
        <f t="shared" si="666"/>
        <v/>
      </c>
      <c r="KK536" t="str">
        <f t="shared" si="667"/>
        <v/>
      </c>
      <c r="KM536" s="31" t="str">
        <f t="shared" si="668"/>
        <v/>
      </c>
      <c r="KP536" s="38" t="str">
        <f t="shared" si="669"/>
        <v/>
      </c>
      <c r="KX536" t="str">
        <f t="shared" si="670"/>
        <v/>
      </c>
      <c r="KY536" t="str">
        <f t="shared" si="671"/>
        <v/>
      </c>
      <c r="LB536" t="str">
        <f t="shared" si="672"/>
        <v/>
      </c>
      <c r="LD536" t="str">
        <f t="shared" si="673"/>
        <v/>
      </c>
      <c r="LE536" t="str">
        <f t="shared" si="674"/>
        <v/>
      </c>
      <c r="LO536" t="str">
        <f t="shared" si="675"/>
        <v/>
      </c>
    </row>
    <row r="537" spans="1:327" ht="16" x14ac:dyDescent="0.2">
      <c r="A537" t="e">
        <f t="shared" ca="1" si="601"/>
        <v>#N/A</v>
      </c>
      <c r="E537" s="27" t="str">
        <f t="shared" ca="1" si="602"/>
        <v>Sep</v>
      </c>
      <c r="F537" s="27" t="str">
        <f t="shared" ca="1" si="603"/>
        <v>Nov</v>
      </c>
      <c r="G537" s="28" t="str">
        <f t="shared" ca="1" si="604"/>
        <v/>
      </c>
      <c r="H537" t="str">
        <f t="shared" si="605"/>
        <v/>
      </c>
      <c r="I537" s="26">
        <f t="shared" ca="1" si="606"/>
        <v>6</v>
      </c>
      <c r="L537" s="31" t="str">
        <f t="shared" si="607"/>
        <v/>
      </c>
      <c r="O537" s="26">
        <f t="shared" ca="1" si="608"/>
        <v>49</v>
      </c>
      <c r="P537" s="26" t="str">
        <f t="shared" ca="1" si="609"/>
        <v>Yes</v>
      </c>
      <c r="Q537" s="26" t="str">
        <f t="shared" ca="1" si="609"/>
        <v>No</v>
      </c>
      <c r="R537" s="26" t="str">
        <f t="shared" ca="1" si="609"/>
        <v>No</v>
      </c>
      <c r="S537" s="26" t="str">
        <f t="shared" ca="1" si="610"/>
        <v>Asian</v>
      </c>
      <c r="T537" s="26" t="str">
        <f t="shared" ca="1" si="611"/>
        <v>Yes</v>
      </c>
      <c r="U537" s="26">
        <f t="shared" ca="1" si="612"/>
        <v>3251</v>
      </c>
      <c r="X537" s="26" t="str">
        <f t="shared" ca="1" si="613"/>
        <v>No</v>
      </c>
      <c r="Y537" s="26" t="str">
        <f t="shared" ca="1" si="613"/>
        <v>Yes</v>
      </c>
      <c r="Z537" s="26" t="str">
        <f t="shared" ca="1" si="613"/>
        <v>No</v>
      </c>
      <c r="AA537" s="26" t="str">
        <f t="shared" ca="1" si="613"/>
        <v>No</v>
      </c>
      <c r="AB537" s="26" t="str">
        <f t="shared" ca="1" si="614"/>
        <v>Yes</v>
      </c>
      <c r="AG537" s="26" t="str">
        <f t="shared" ca="1" si="615"/>
        <v>No</v>
      </c>
      <c r="AH537" s="26" t="str">
        <f t="shared" ca="1" si="615"/>
        <v>No</v>
      </c>
      <c r="AI537" s="26" t="str">
        <f t="shared" ca="1" si="615"/>
        <v>Yes</v>
      </c>
      <c r="AJ537" s="26" t="str">
        <f t="shared" ca="1" si="615"/>
        <v>No</v>
      </c>
      <c r="AK537" s="26" t="str">
        <f t="shared" ca="1" si="616"/>
        <v>Yes</v>
      </c>
      <c r="AL537" s="26" t="str">
        <f t="shared" ca="1" si="616"/>
        <v>No</v>
      </c>
      <c r="AM537" s="26">
        <f t="shared" ca="1" si="617"/>
        <v>1</v>
      </c>
      <c r="AN537" s="26">
        <f t="shared" ca="1" si="618"/>
        <v>3</v>
      </c>
      <c r="AT537" t="str">
        <f t="shared" ca="1" si="619"/>
        <v>Female</v>
      </c>
      <c r="AU537">
        <f t="shared" ca="1" si="620"/>
        <v>2851</v>
      </c>
      <c r="AV537">
        <f t="shared" ca="1" si="621"/>
        <v>-2</v>
      </c>
      <c r="AW537">
        <f t="shared" ca="1" si="622"/>
        <v>34</v>
      </c>
      <c r="AX537">
        <f t="shared" ca="1" si="623"/>
        <v>1</v>
      </c>
      <c r="BB537" t="str">
        <f t="shared" ca="1" si="624"/>
        <v>INSTRUMENTAL</v>
      </c>
      <c r="BC537" t="str">
        <f t="shared" ca="1" si="625"/>
        <v>No</v>
      </c>
      <c r="BD537" t="str">
        <f t="shared" ca="1" si="625"/>
        <v>No</v>
      </c>
      <c r="BG537" t="str">
        <f t="shared" ca="1" si="626"/>
        <v>No</v>
      </c>
      <c r="BH537">
        <f t="shared" ca="1" si="627"/>
        <v>35</v>
      </c>
      <c r="BI537">
        <f t="shared" ca="1" si="628"/>
        <v>-11</v>
      </c>
      <c r="BJ537">
        <f t="shared" ca="1" si="629"/>
        <v>15</v>
      </c>
      <c r="BK537" t="str">
        <f t="shared" si="630"/>
        <v/>
      </c>
      <c r="BL537" s="26">
        <f t="shared" ca="1" si="631"/>
        <v>17</v>
      </c>
      <c r="BO537" s="26" t="str">
        <f t="shared" ca="1" si="632"/>
        <v>Yes</v>
      </c>
      <c r="CD537" s="26" t="str">
        <f t="shared" ca="1" si="633"/>
        <v>Yes</v>
      </c>
      <c r="CE537" s="26" t="str">
        <f t="shared" ca="1" si="634"/>
        <v>ETT</v>
      </c>
      <c r="CI537" s="31" t="str">
        <f t="shared" si="635"/>
        <v/>
      </c>
      <c r="CJ537" s="26" t="str">
        <f t="shared" ca="1" si="636"/>
        <v>NICU</v>
      </c>
      <c r="CK537" s="26" t="str">
        <f t="shared" ca="1" si="637"/>
        <v>NA</v>
      </c>
      <c r="DN537" s="26" t="str">
        <f t="shared" ca="1" si="638"/>
        <v>No</v>
      </c>
      <c r="DV537" t="str">
        <f t="shared" si="639"/>
        <v/>
      </c>
      <c r="DZ537" t="str">
        <f t="shared" si="640"/>
        <v/>
      </c>
      <c r="EA537" t="str">
        <f t="shared" si="641"/>
        <v/>
      </c>
      <c r="EB537" t="str">
        <f t="shared" si="642"/>
        <v/>
      </c>
      <c r="EC537" t="str">
        <f t="shared" si="643"/>
        <v/>
      </c>
      <c r="ED537" t="str">
        <f t="shared" si="644"/>
        <v/>
      </c>
      <c r="EE537" s="34" t="str">
        <f t="shared" si="645"/>
        <v/>
      </c>
      <c r="ER537" s="32" t="str">
        <f t="shared" si="646"/>
        <v/>
      </c>
      <c r="FA537" s="31" t="str">
        <f t="shared" si="647"/>
        <v/>
      </c>
      <c r="FM537" s="31" t="str">
        <f t="shared" si="648"/>
        <v/>
      </c>
      <c r="FQ537" s="26" t="s">
        <v>350</v>
      </c>
      <c r="FR537" s="39" t="str">
        <f t="shared" ca="1" si="649"/>
        <v>GNB</v>
      </c>
      <c r="GO537" t="str">
        <f t="shared" ca="1" si="650"/>
        <v/>
      </c>
      <c r="GP537" t="str">
        <f t="shared" si="651"/>
        <v/>
      </c>
      <c r="GS537" t="str">
        <f t="shared" ca="1" si="652"/>
        <v/>
      </c>
      <c r="GY537" t="str">
        <f t="shared" ca="1" si="653"/>
        <v/>
      </c>
      <c r="GZ537" t="str">
        <f t="shared" si="654"/>
        <v/>
      </c>
      <c r="HF537" t="str">
        <f t="shared" ca="1" si="655"/>
        <v/>
      </c>
      <c r="HG537" s="31" t="str">
        <f t="shared" si="656"/>
        <v/>
      </c>
      <c r="HM537" t="str">
        <f t="shared" ca="1" si="657"/>
        <v/>
      </c>
      <c r="HN537" t="str">
        <f t="shared" si="658"/>
        <v/>
      </c>
      <c r="HT537" t="str">
        <f t="shared" ca="1" si="659"/>
        <v/>
      </c>
      <c r="HU537" t="str">
        <f t="shared" si="660"/>
        <v/>
      </c>
      <c r="IA537" s="37" t="str">
        <f t="shared" ca="1" si="661"/>
        <v/>
      </c>
      <c r="IB537" t="str">
        <f t="shared" si="662"/>
        <v/>
      </c>
      <c r="IH537" s="37" t="str">
        <f t="shared" ca="1" si="663"/>
        <v/>
      </c>
      <c r="II537" t="str">
        <f t="shared" si="664"/>
        <v/>
      </c>
      <c r="JT537" s="26" t="str">
        <f t="shared" si="665"/>
        <v/>
      </c>
      <c r="JV537" t="str">
        <f t="shared" si="666"/>
        <v/>
      </c>
      <c r="KK537" t="str">
        <f t="shared" si="667"/>
        <v/>
      </c>
      <c r="KM537" s="31" t="str">
        <f t="shared" si="668"/>
        <v/>
      </c>
      <c r="KP537" s="38" t="str">
        <f t="shared" si="669"/>
        <v/>
      </c>
      <c r="KX537" t="str">
        <f t="shared" si="670"/>
        <v/>
      </c>
      <c r="KY537" t="str">
        <f t="shared" si="671"/>
        <v/>
      </c>
      <c r="LB537" t="str">
        <f t="shared" si="672"/>
        <v/>
      </c>
      <c r="LD537" t="str">
        <f t="shared" si="673"/>
        <v/>
      </c>
      <c r="LE537" t="str">
        <f t="shared" si="674"/>
        <v/>
      </c>
      <c r="LO537" t="str">
        <f t="shared" si="675"/>
        <v/>
      </c>
    </row>
    <row r="538" spans="1:327" ht="16" x14ac:dyDescent="0.2">
      <c r="A538" t="e">
        <f t="shared" ca="1" si="601"/>
        <v>#N/A</v>
      </c>
      <c r="E538" s="27" t="str">
        <f t="shared" ca="1" si="602"/>
        <v>Nov</v>
      </c>
      <c r="F538" s="27" t="str">
        <f t="shared" ca="1" si="603"/>
        <v>Apr</v>
      </c>
      <c r="G538" s="28" t="str">
        <f t="shared" ca="1" si="604"/>
        <v/>
      </c>
      <c r="H538" t="str">
        <f t="shared" si="605"/>
        <v/>
      </c>
      <c r="I538" s="26">
        <f t="shared" ca="1" si="606"/>
        <v>67</v>
      </c>
      <c r="L538" s="31" t="str">
        <f t="shared" si="607"/>
        <v/>
      </c>
      <c r="O538" s="26">
        <f t="shared" ca="1" si="608"/>
        <v>47</v>
      </c>
      <c r="P538" s="26" t="str">
        <f t="shared" ca="1" si="609"/>
        <v>Yes</v>
      </c>
      <c r="Q538" s="26" t="str">
        <f t="shared" ca="1" si="609"/>
        <v>Yes</v>
      </c>
      <c r="R538" s="26" t="str">
        <f t="shared" ca="1" si="609"/>
        <v>No</v>
      </c>
      <c r="S538" s="26" t="str">
        <f t="shared" ca="1" si="610"/>
        <v>Hispanic</v>
      </c>
      <c r="T538" s="26" t="str">
        <f t="shared" ca="1" si="611"/>
        <v>Yes</v>
      </c>
      <c r="U538" s="26">
        <f t="shared" ca="1" si="612"/>
        <v>3519</v>
      </c>
      <c r="X538" s="26" t="str">
        <f t="shared" ca="1" si="613"/>
        <v>No</v>
      </c>
      <c r="Y538" s="26" t="str">
        <f t="shared" ca="1" si="613"/>
        <v>No</v>
      </c>
      <c r="Z538" s="26" t="str">
        <f t="shared" ca="1" si="613"/>
        <v>No</v>
      </c>
      <c r="AA538" s="26" t="str">
        <f t="shared" ca="1" si="613"/>
        <v>No</v>
      </c>
      <c r="AB538" s="26" t="str">
        <f t="shared" ca="1" si="614"/>
        <v>No</v>
      </c>
      <c r="AG538" s="26" t="str">
        <f t="shared" ca="1" si="615"/>
        <v>No</v>
      </c>
      <c r="AH538" s="26" t="str">
        <f t="shared" ca="1" si="615"/>
        <v>Yes</v>
      </c>
      <c r="AI538" s="26" t="str">
        <f t="shared" ca="1" si="615"/>
        <v>Yes</v>
      </c>
      <c r="AJ538" s="26" t="str">
        <f t="shared" ca="1" si="615"/>
        <v>No</v>
      </c>
      <c r="AK538" s="26" t="str">
        <f t="shared" ca="1" si="616"/>
        <v>Yes</v>
      </c>
      <c r="AL538" s="26" t="str">
        <f t="shared" ca="1" si="616"/>
        <v>No</v>
      </c>
      <c r="AM538" s="26">
        <f t="shared" ca="1" si="617"/>
        <v>7</v>
      </c>
      <c r="AN538" s="26">
        <f t="shared" ca="1" si="618"/>
        <v>3</v>
      </c>
      <c r="AT538" t="str">
        <f t="shared" ca="1" si="619"/>
        <v>Male</v>
      </c>
      <c r="AU538">
        <f t="shared" ca="1" si="620"/>
        <v>3294</v>
      </c>
      <c r="AV538">
        <f t="shared" ca="1" si="621"/>
        <v>2</v>
      </c>
      <c r="AW538">
        <f t="shared" ca="1" si="622"/>
        <v>36</v>
      </c>
      <c r="AX538">
        <f t="shared" ca="1" si="623"/>
        <v>6</v>
      </c>
      <c r="BB538" t="str">
        <f t="shared" ca="1" si="624"/>
        <v>EMLUCS</v>
      </c>
      <c r="BC538" t="str">
        <f t="shared" ca="1" si="625"/>
        <v>No</v>
      </c>
      <c r="BD538" t="str">
        <f t="shared" ca="1" si="625"/>
        <v>Yes</v>
      </c>
      <c r="BG538" t="str">
        <f t="shared" ca="1" si="626"/>
        <v>No</v>
      </c>
      <c r="BH538">
        <f t="shared" ca="1" si="627"/>
        <v>34</v>
      </c>
      <c r="BI538">
        <f t="shared" ca="1" si="628"/>
        <v>-6</v>
      </c>
      <c r="BJ538">
        <f t="shared" ca="1" si="629"/>
        <v>8</v>
      </c>
      <c r="BK538" t="str">
        <f t="shared" si="630"/>
        <v/>
      </c>
      <c r="BL538" s="26">
        <f t="shared" ca="1" si="631"/>
        <v>10</v>
      </c>
      <c r="BO538" s="26" t="str">
        <f t="shared" ca="1" si="632"/>
        <v>No</v>
      </c>
      <c r="CD538" s="26" t="str">
        <f t="shared" ca="1" si="633"/>
        <v>Yes</v>
      </c>
      <c r="CE538" s="26" t="str">
        <f t="shared" ca="1" si="634"/>
        <v>ETT</v>
      </c>
      <c r="CI538" s="31" t="str">
        <f t="shared" si="635"/>
        <v/>
      </c>
      <c r="CJ538" s="26" t="str">
        <f t="shared" ca="1" si="636"/>
        <v>NICU</v>
      </c>
      <c r="CK538" s="26" t="str">
        <f t="shared" ca="1" si="637"/>
        <v>NA</v>
      </c>
      <c r="DN538" s="26" t="str">
        <f t="shared" ca="1" si="638"/>
        <v>Yes</v>
      </c>
      <c r="DV538" t="str">
        <f t="shared" si="639"/>
        <v/>
      </c>
      <c r="DZ538" t="str">
        <f t="shared" si="640"/>
        <v/>
      </c>
      <c r="EA538" t="str">
        <f t="shared" si="641"/>
        <v/>
      </c>
      <c r="EB538" t="str">
        <f t="shared" si="642"/>
        <v/>
      </c>
      <c r="EC538" t="str">
        <f t="shared" si="643"/>
        <v/>
      </c>
      <c r="ED538" t="str">
        <f t="shared" si="644"/>
        <v/>
      </c>
      <c r="EE538" s="34" t="str">
        <f t="shared" si="645"/>
        <v/>
      </c>
      <c r="ER538" s="32" t="str">
        <f t="shared" si="646"/>
        <v/>
      </c>
      <c r="FA538" s="31" t="str">
        <f t="shared" si="647"/>
        <v/>
      </c>
      <c r="FM538" s="31" t="str">
        <f t="shared" si="648"/>
        <v/>
      </c>
      <c r="FQ538" s="26" t="s">
        <v>350</v>
      </c>
      <c r="FR538" s="39" t="str">
        <f t="shared" ca="1" si="649"/>
        <v>GNB</v>
      </c>
      <c r="GO538" t="str">
        <f t="shared" ca="1" si="650"/>
        <v/>
      </c>
      <c r="GP538" t="str">
        <f t="shared" si="651"/>
        <v/>
      </c>
      <c r="GS538" t="str">
        <f t="shared" ca="1" si="652"/>
        <v/>
      </c>
      <c r="GY538" t="str">
        <f t="shared" ca="1" si="653"/>
        <v/>
      </c>
      <c r="GZ538" t="str">
        <f t="shared" si="654"/>
        <v/>
      </c>
      <c r="HF538" t="str">
        <f t="shared" ca="1" si="655"/>
        <v/>
      </c>
      <c r="HG538" s="31" t="str">
        <f t="shared" si="656"/>
        <v/>
      </c>
      <c r="HM538" t="str">
        <f t="shared" ca="1" si="657"/>
        <v/>
      </c>
      <c r="HN538" t="str">
        <f t="shared" si="658"/>
        <v/>
      </c>
      <c r="HT538" t="str">
        <f t="shared" ca="1" si="659"/>
        <v/>
      </c>
      <c r="HU538" t="str">
        <f t="shared" si="660"/>
        <v/>
      </c>
      <c r="IA538" s="37" t="str">
        <f t="shared" ca="1" si="661"/>
        <v/>
      </c>
      <c r="IB538" t="str">
        <f t="shared" si="662"/>
        <v/>
      </c>
      <c r="IH538" s="37" t="str">
        <f t="shared" ca="1" si="663"/>
        <v/>
      </c>
      <c r="II538" t="str">
        <f t="shared" si="664"/>
        <v/>
      </c>
      <c r="JT538" s="26" t="str">
        <f t="shared" si="665"/>
        <v/>
      </c>
      <c r="JV538" t="str">
        <f t="shared" si="666"/>
        <v/>
      </c>
      <c r="KK538" t="str">
        <f t="shared" si="667"/>
        <v/>
      </c>
      <c r="KM538" s="31" t="str">
        <f t="shared" si="668"/>
        <v/>
      </c>
      <c r="KP538" s="38" t="str">
        <f t="shared" si="669"/>
        <v/>
      </c>
      <c r="KX538" t="str">
        <f t="shared" si="670"/>
        <v/>
      </c>
      <c r="KY538" t="str">
        <f t="shared" si="671"/>
        <v/>
      </c>
      <c r="LB538" t="str">
        <f t="shared" si="672"/>
        <v/>
      </c>
      <c r="LD538" t="str">
        <f t="shared" si="673"/>
        <v/>
      </c>
      <c r="LE538" t="str">
        <f t="shared" si="674"/>
        <v/>
      </c>
      <c r="LO538" t="str">
        <f t="shared" si="675"/>
        <v/>
      </c>
    </row>
    <row r="539" spans="1:327" ht="16" x14ac:dyDescent="0.2">
      <c r="A539" t="e">
        <f t="shared" ca="1" si="601"/>
        <v>#N/A</v>
      </c>
      <c r="E539" s="27" t="str">
        <f t="shared" ca="1" si="602"/>
        <v>Jul</v>
      </c>
      <c r="F539" s="27" t="str">
        <f t="shared" ca="1" si="603"/>
        <v>Jul</v>
      </c>
      <c r="G539" s="28" t="str">
        <f t="shared" ca="1" si="604"/>
        <v/>
      </c>
      <c r="H539" t="str">
        <f t="shared" si="605"/>
        <v/>
      </c>
      <c r="I539" s="26">
        <f t="shared" ca="1" si="606"/>
        <v>79</v>
      </c>
      <c r="L539" s="31" t="str">
        <f t="shared" si="607"/>
        <v/>
      </c>
      <c r="O539" s="26">
        <f t="shared" ca="1" si="608"/>
        <v>19</v>
      </c>
      <c r="P539" s="26" t="str">
        <f t="shared" ca="1" si="609"/>
        <v>No</v>
      </c>
      <c r="Q539" s="26" t="str">
        <f t="shared" ca="1" si="609"/>
        <v>No</v>
      </c>
      <c r="R539" s="26" t="str">
        <f t="shared" ca="1" si="609"/>
        <v>No</v>
      </c>
      <c r="S539" s="26" t="str">
        <f t="shared" ca="1" si="610"/>
        <v>Hispanic</v>
      </c>
      <c r="T539" s="26" t="str">
        <f t="shared" ca="1" si="611"/>
        <v>Yes</v>
      </c>
      <c r="U539" s="26">
        <f t="shared" ca="1" si="612"/>
        <v>3378</v>
      </c>
      <c r="X539" s="26" t="str">
        <f t="shared" ca="1" si="613"/>
        <v>No</v>
      </c>
      <c r="Y539" s="26" t="str">
        <f t="shared" ca="1" si="613"/>
        <v>Yes</v>
      </c>
      <c r="Z539" s="26" t="str">
        <f t="shared" ca="1" si="613"/>
        <v>No</v>
      </c>
      <c r="AA539" s="26" t="str">
        <f t="shared" ca="1" si="613"/>
        <v>Yes</v>
      </c>
      <c r="AB539" s="26" t="str">
        <f t="shared" ca="1" si="614"/>
        <v>No</v>
      </c>
      <c r="AG539" s="26" t="str">
        <f t="shared" ca="1" si="615"/>
        <v>Yes</v>
      </c>
      <c r="AH539" s="26" t="str">
        <f t="shared" ca="1" si="615"/>
        <v>No</v>
      </c>
      <c r="AI539" s="26" t="str">
        <f t="shared" ca="1" si="615"/>
        <v>No</v>
      </c>
      <c r="AJ539" s="26" t="str">
        <f t="shared" ca="1" si="615"/>
        <v>Yes</v>
      </c>
      <c r="AK539" s="26" t="str">
        <f t="shared" ca="1" si="616"/>
        <v>Yes</v>
      </c>
      <c r="AL539" s="26" t="str">
        <f t="shared" ca="1" si="616"/>
        <v>Yes</v>
      </c>
      <c r="AM539" s="26">
        <f t="shared" ca="1" si="617"/>
        <v>5</v>
      </c>
      <c r="AN539" s="26">
        <f t="shared" ca="1" si="618"/>
        <v>3</v>
      </c>
      <c r="AT539" t="str">
        <f t="shared" ca="1" si="619"/>
        <v>Female</v>
      </c>
      <c r="AU539">
        <f t="shared" ca="1" si="620"/>
        <v>1360</v>
      </c>
      <c r="AV539">
        <f t="shared" ca="1" si="621"/>
        <v>-2</v>
      </c>
      <c r="AW539">
        <f t="shared" ca="1" si="622"/>
        <v>28</v>
      </c>
      <c r="AX539">
        <f t="shared" ca="1" si="623"/>
        <v>0</v>
      </c>
      <c r="BB539" t="str">
        <f t="shared" ca="1" si="624"/>
        <v>EMLUCS</v>
      </c>
      <c r="BC539" t="str">
        <f t="shared" ca="1" si="625"/>
        <v>No</v>
      </c>
      <c r="BD539" t="str">
        <f t="shared" ca="1" si="625"/>
        <v>Yes</v>
      </c>
      <c r="BG539" t="str">
        <f t="shared" ca="1" si="626"/>
        <v>Yes</v>
      </c>
      <c r="BH539">
        <f t="shared" ca="1" si="627"/>
        <v>36</v>
      </c>
      <c r="BI539">
        <f t="shared" ca="1" si="628"/>
        <v>-4</v>
      </c>
      <c r="BJ539">
        <f t="shared" ca="1" si="629"/>
        <v>5</v>
      </c>
      <c r="BK539" t="str">
        <f t="shared" si="630"/>
        <v/>
      </c>
      <c r="BL539" s="26">
        <f t="shared" ca="1" si="631"/>
        <v>7</v>
      </c>
      <c r="BO539" s="26" t="str">
        <f t="shared" ca="1" si="632"/>
        <v>No</v>
      </c>
      <c r="CD539" s="26" t="str">
        <f t="shared" ca="1" si="633"/>
        <v>Yes</v>
      </c>
      <c r="CE539" s="26" t="str">
        <f t="shared" ca="1" si="634"/>
        <v>MIST</v>
      </c>
      <c r="CI539" s="31" t="str">
        <f t="shared" si="635"/>
        <v/>
      </c>
      <c r="CJ539" s="26" t="str">
        <f t="shared" ca="1" si="636"/>
        <v>NICU</v>
      </c>
      <c r="CK539" s="26" t="str">
        <f t="shared" ca="1" si="637"/>
        <v>Yes</v>
      </c>
      <c r="DN539" s="26" t="str">
        <f t="shared" ca="1" si="638"/>
        <v>Yes</v>
      </c>
      <c r="DV539" t="str">
        <f t="shared" si="639"/>
        <v/>
      </c>
      <c r="DZ539" t="str">
        <f t="shared" si="640"/>
        <v/>
      </c>
      <c r="EA539" t="str">
        <f t="shared" si="641"/>
        <v/>
      </c>
      <c r="EB539" t="str">
        <f t="shared" si="642"/>
        <v/>
      </c>
      <c r="EC539" t="str">
        <f t="shared" si="643"/>
        <v/>
      </c>
      <c r="ED539" t="str">
        <f t="shared" si="644"/>
        <v/>
      </c>
      <c r="EE539" s="34" t="str">
        <f t="shared" si="645"/>
        <v/>
      </c>
      <c r="ER539" s="32" t="str">
        <f t="shared" si="646"/>
        <v/>
      </c>
      <c r="FA539" s="31" t="str">
        <f t="shared" si="647"/>
        <v/>
      </c>
      <c r="FM539" s="31" t="str">
        <f t="shared" si="648"/>
        <v/>
      </c>
      <c r="FQ539" s="26" t="s">
        <v>349</v>
      </c>
      <c r="FR539" s="39" t="str">
        <f t="shared" ca="1" si="649"/>
        <v>NA</v>
      </c>
      <c r="GO539" t="str">
        <f t="shared" ca="1" si="650"/>
        <v/>
      </c>
      <c r="GP539" t="str">
        <f t="shared" si="651"/>
        <v/>
      </c>
      <c r="GS539" t="str">
        <f t="shared" ca="1" si="652"/>
        <v/>
      </c>
      <c r="GY539" t="str">
        <f t="shared" ca="1" si="653"/>
        <v/>
      </c>
      <c r="GZ539" t="str">
        <f t="shared" si="654"/>
        <v/>
      </c>
      <c r="HF539" t="str">
        <f t="shared" ca="1" si="655"/>
        <v/>
      </c>
      <c r="HG539" s="31" t="str">
        <f t="shared" si="656"/>
        <v/>
      </c>
      <c r="HM539" t="str">
        <f t="shared" ca="1" si="657"/>
        <v/>
      </c>
      <c r="HN539" t="str">
        <f t="shared" si="658"/>
        <v/>
      </c>
      <c r="HT539" t="str">
        <f t="shared" ca="1" si="659"/>
        <v/>
      </c>
      <c r="HU539" t="str">
        <f t="shared" si="660"/>
        <v/>
      </c>
      <c r="IA539" s="37" t="str">
        <f t="shared" ca="1" si="661"/>
        <v/>
      </c>
      <c r="IB539" t="str">
        <f t="shared" si="662"/>
        <v/>
      </c>
      <c r="IH539" s="37" t="str">
        <f t="shared" ca="1" si="663"/>
        <v/>
      </c>
      <c r="II539" t="str">
        <f t="shared" si="664"/>
        <v/>
      </c>
      <c r="JT539" s="26" t="str">
        <f t="shared" si="665"/>
        <v/>
      </c>
      <c r="JV539" t="str">
        <f t="shared" si="666"/>
        <v/>
      </c>
      <c r="KK539" t="str">
        <f t="shared" si="667"/>
        <v/>
      </c>
      <c r="KM539" s="31" t="str">
        <f t="shared" si="668"/>
        <v/>
      </c>
      <c r="KP539" s="38" t="str">
        <f t="shared" si="669"/>
        <v/>
      </c>
      <c r="KX539" t="str">
        <f t="shared" si="670"/>
        <v/>
      </c>
      <c r="KY539" t="str">
        <f t="shared" si="671"/>
        <v/>
      </c>
      <c r="LB539" t="str">
        <f t="shared" si="672"/>
        <v/>
      </c>
      <c r="LD539" t="str">
        <f t="shared" si="673"/>
        <v/>
      </c>
      <c r="LE539" t="str">
        <f t="shared" si="674"/>
        <v/>
      </c>
      <c r="LO539" t="str">
        <f t="shared" si="675"/>
        <v/>
      </c>
    </row>
    <row r="540" spans="1:327" ht="16" x14ac:dyDescent="0.2">
      <c r="A540" t="e">
        <f t="shared" ca="1" si="601"/>
        <v>#N/A</v>
      </c>
      <c r="E540" s="27" t="str">
        <f t="shared" ca="1" si="602"/>
        <v>Oct</v>
      </c>
      <c r="F540" s="27" t="str">
        <f t="shared" ca="1" si="603"/>
        <v>May</v>
      </c>
      <c r="G540" s="28" t="str">
        <f t="shared" ca="1" si="604"/>
        <v/>
      </c>
      <c r="H540" t="str">
        <f t="shared" si="605"/>
        <v/>
      </c>
      <c r="I540" s="26">
        <f t="shared" ca="1" si="606"/>
        <v>69</v>
      </c>
      <c r="L540" s="31" t="str">
        <f t="shared" si="607"/>
        <v/>
      </c>
      <c r="O540" s="26">
        <f t="shared" ca="1" si="608"/>
        <v>38</v>
      </c>
      <c r="P540" s="26" t="str">
        <f t="shared" ca="1" si="609"/>
        <v>No</v>
      </c>
      <c r="Q540" s="26" t="str">
        <f t="shared" ca="1" si="609"/>
        <v>No</v>
      </c>
      <c r="R540" s="26" t="str">
        <f t="shared" ca="1" si="609"/>
        <v>Yes</v>
      </c>
      <c r="S540" s="26" t="str">
        <f t="shared" ca="1" si="610"/>
        <v>Eskimo</v>
      </c>
      <c r="T540" s="26" t="str">
        <f t="shared" ca="1" si="611"/>
        <v>No</v>
      </c>
      <c r="U540" s="26">
        <f t="shared" ca="1" si="612"/>
        <v>3126</v>
      </c>
      <c r="X540" s="26" t="str">
        <f t="shared" ca="1" si="613"/>
        <v>Yes</v>
      </c>
      <c r="Y540" s="26" t="str">
        <f t="shared" ca="1" si="613"/>
        <v>Yes</v>
      </c>
      <c r="Z540" s="26" t="str">
        <f t="shared" ca="1" si="613"/>
        <v>Yes</v>
      </c>
      <c r="AA540" s="26" t="str">
        <f t="shared" ca="1" si="613"/>
        <v>No</v>
      </c>
      <c r="AB540" s="26" t="str">
        <f t="shared" ca="1" si="614"/>
        <v>No</v>
      </c>
      <c r="AG540" s="26" t="str">
        <f t="shared" ca="1" si="615"/>
        <v>Yes</v>
      </c>
      <c r="AH540" s="26" t="str">
        <f t="shared" ca="1" si="615"/>
        <v>Yes</v>
      </c>
      <c r="AI540" s="26" t="str">
        <f t="shared" ca="1" si="615"/>
        <v>Yes</v>
      </c>
      <c r="AJ540" s="26" t="str">
        <f t="shared" ca="1" si="615"/>
        <v>Yes</v>
      </c>
      <c r="AK540" s="26" t="str">
        <f t="shared" ca="1" si="616"/>
        <v>Yes</v>
      </c>
      <c r="AL540" s="26" t="str">
        <f t="shared" ca="1" si="616"/>
        <v>No</v>
      </c>
      <c r="AM540" s="26">
        <f t="shared" ca="1" si="617"/>
        <v>7</v>
      </c>
      <c r="AN540" s="26">
        <f t="shared" ca="1" si="618"/>
        <v>3</v>
      </c>
      <c r="AT540" t="str">
        <f t="shared" ca="1" si="619"/>
        <v>Male</v>
      </c>
      <c r="AU540">
        <f t="shared" ca="1" si="620"/>
        <v>707</v>
      </c>
      <c r="AV540">
        <f t="shared" ca="1" si="621"/>
        <v>1</v>
      </c>
      <c r="AW540">
        <f t="shared" ca="1" si="622"/>
        <v>27</v>
      </c>
      <c r="AX540">
        <f t="shared" ca="1" si="623"/>
        <v>5</v>
      </c>
      <c r="BB540" t="str">
        <f t="shared" ca="1" si="624"/>
        <v>Vaginal</v>
      </c>
      <c r="BC540" t="str">
        <f t="shared" ca="1" si="625"/>
        <v>No</v>
      </c>
      <c r="BD540" t="str">
        <f t="shared" ca="1" si="625"/>
        <v>No</v>
      </c>
      <c r="BG540" t="str">
        <f t="shared" ca="1" si="626"/>
        <v>Yes</v>
      </c>
      <c r="BH540">
        <f t="shared" ca="1" si="627"/>
        <v>34</v>
      </c>
      <c r="BI540">
        <f t="shared" ca="1" si="628"/>
        <v>-12</v>
      </c>
      <c r="BJ540">
        <f t="shared" ca="1" si="629"/>
        <v>6</v>
      </c>
      <c r="BK540" t="str">
        <f t="shared" si="630"/>
        <v/>
      </c>
      <c r="BL540" s="26">
        <f t="shared" ca="1" si="631"/>
        <v>8</v>
      </c>
      <c r="BO540" s="26" t="str">
        <f t="shared" ca="1" si="632"/>
        <v>No</v>
      </c>
      <c r="CD540" s="26" t="str">
        <f t="shared" ca="1" si="633"/>
        <v>Yes</v>
      </c>
      <c r="CE540" s="26" t="str">
        <f t="shared" ca="1" si="634"/>
        <v>MIST</v>
      </c>
      <c r="CI540" s="31" t="str">
        <f t="shared" si="635"/>
        <v/>
      </c>
      <c r="CJ540" s="26" t="str">
        <f t="shared" ca="1" si="636"/>
        <v>BS</v>
      </c>
      <c r="CK540" s="26" t="str">
        <f t="shared" ca="1" si="637"/>
        <v>Yes</v>
      </c>
      <c r="DN540" s="26" t="str">
        <f t="shared" ca="1" si="638"/>
        <v>Yes</v>
      </c>
      <c r="DV540" t="str">
        <f t="shared" si="639"/>
        <v/>
      </c>
      <c r="DZ540" t="str">
        <f t="shared" si="640"/>
        <v/>
      </c>
      <c r="EA540" t="str">
        <f t="shared" si="641"/>
        <v/>
      </c>
      <c r="EB540" t="str">
        <f t="shared" si="642"/>
        <v/>
      </c>
      <c r="EC540" t="str">
        <f t="shared" si="643"/>
        <v/>
      </c>
      <c r="ED540" t="str">
        <f t="shared" si="644"/>
        <v/>
      </c>
      <c r="EE540" s="34" t="str">
        <f t="shared" si="645"/>
        <v/>
      </c>
      <c r="ER540" s="32" t="str">
        <f t="shared" si="646"/>
        <v/>
      </c>
      <c r="FA540" s="31" t="str">
        <f t="shared" si="647"/>
        <v/>
      </c>
      <c r="FM540" s="31" t="str">
        <f t="shared" si="648"/>
        <v/>
      </c>
      <c r="FQ540" s="26" t="s">
        <v>349</v>
      </c>
      <c r="FR540" s="39" t="str">
        <f t="shared" ca="1" si="649"/>
        <v>NA</v>
      </c>
      <c r="GO540" t="str">
        <f t="shared" ca="1" si="650"/>
        <v/>
      </c>
      <c r="GP540" t="str">
        <f t="shared" si="651"/>
        <v/>
      </c>
      <c r="GS540" t="str">
        <f t="shared" ca="1" si="652"/>
        <v/>
      </c>
      <c r="GY540" t="str">
        <f t="shared" ca="1" si="653"/>
        <v/>
      </c>
      <c r="GZ540" t="str">
        <f t="shared" si="654"/>
        <v/>
      </c>
      <c r="HF540" t="str">
        <f t="shared" ca="1" si="655"/>
        <v/>
      </c>
      <c r="HG540" s="31" t="str">
        <f t="shared" si="656"/>
        <v/>
      </c>
      <c r="HM540" t="str">
        <f t="shared" ca="1" si="657"/>
        <v/>
      </c>
      <c r="HN540" t="str">
        <f t="shared" si="658"/>
        <v/>
      </c>
      <c r="HT540" t="str">
        <f t="shared" ca="1" si="659"/>
        <v/>
      </c>
      <c r="HU540" t="str">
        <f t="shared" si="660"/>
        <v/>
      </c>
      <c r="IA540" s="37" t="str">
        <f t="shared" ca="1" si="661"/>
        <v/>
      </c>
      <c r="IB540" t="str">
        <f t="shared" si="662"/>
        <v/>
      </c>
      <c r="IH540" s="37" t="str">
        <f t="shared" ca="1" si="663"/>
        <v/>
      </c>
      <c r="II540" t="str">
        <f t="shared" si="664"/>
        <v/>
      </c>
      <c r="JT540" s="26" t="str">
        <f t="shared" si="665"/>
        <v/>
      </c>
      <c r="JV540" t="str">
        <f t="shared" si="666"/>
        <v/>
      </c>
      <c r="KK540" t="str">
        <f t="shared" si="667"/>
        <v/>
      </c>
      <c r="KM540" s="31" t="str">
        <f t="shared" si="668"/>
        <v/>
      </c>
      <c r="KP540" s="38" t="str">
        <f t="shared" si="669"/>
        <v/>
      </c>
      <c r="KX540" t="str">
        <f t="shared" si="670"/>
        <v/>
      </c>
      <c r="KY540" t="str">
        <f t="shared" si="671"/>
        <v/>
      </c>
      <c r="LB540" t="str">
        <f t="shared" si="672"/>
        <v/>
      </c>
      <c r="LD540" t="str">
        <f t="shared" si="673"/>
        <v/>
      </c>
      <c r="LE540" t="str">
        <f t="shared" si="674"/>
        <v/>
      </c>
      <c r="LO540" t="str">
        <f t="shared" si="675"/>
        <v/>
      </c>
    </row>
    <row r="541" spans="1:327" ht="16" x14ac:dyDescent="0.2">
      <c r="A541" t="e">
        <f t="shared" ca="1" si="601"/>
        <v>#N/A</v>
      </c>
      <c r="E541" s="27" t="str">
        <f t="shared" ca="1" si="602"/>
        <v>May</v>
      </c>
      <c r="F541" s="27" t="str">
        <f t="shared" ca="1" si="603"/>
        <v>Oct</v>
      </c>
      <c r="G541" s="28" t="str">
        <f t="shared" ca="1" si="604"/>
        <v/>
      </c>
      <c r="H541" t="str">
        <f t="shared" si="605"/>
        <v/>
      </c>
      <c r="I541" s="26">
        <f t="shared" ca="1" si="606"/>
        <v>47</v>
      </c>
      <c r="L541" s="31" t="str">
        <f t="shared" si="607"/>
        <v/>
      </c>
      <c r="O541" s="26">
        <f t="shared" ca="1" si="608"/>
        <v>20</v>
      </c>
      <c r="P541" s="26" t="str">
        <f t="shared" ca="1" si="609"/>
        <v>No</v>
      </c>
      <c r="Q541" s="26" t="str">
        <f t="shared" ca="1" si="609"/>
        <v>Yes</v>
      </c>
      <c r="R541" s="26" t="str">
        <f t="shared" ca="1" si="609"/>
        <v>Yes</v>
      </c>
      <c r="S541" s="26" t="str">
        <f t="shared" ca="1" si="610"/>
        <v>Eskimo</v>
      </c>
      <c r="T541" s="26" t="str">
        <f t="shared" ca="1" si="611"/>
        <v>Yes</v>
      </c>
      <c r="U541" s="26">
        <f t="shared" ca="1" si="612"/>
        <v>3986</v>
      </c>
      <c r="X541" s="26" t="str">
        <f t="shared" ca="1" si="613"/>
        <v>No</v>
      </c>
      <c r="Y541" s="26" t="str">
        <f t="shared" ca="1" si="613"/>
        <v>No</v>
      </c>
      <c r="Z541" s="26" t="str">
        <f t="shared" ca="1" si="613"/>
        <v>Yes</v>
      </c>
      <c r="AA541" s="26" t="str">
        <f t="shared" ca="1" si="613"/>
        <v>Yes</v>
      </c>
      <c r="AB541" s="26" t="str">
        <f t="shared" ca="1" si="614"/>
        <v>Yes</v>
      </c>
      <c r="AG541" s="26" t="str">
        <f t="shared" ca="1" si="615"/>
        <v>No</v>
      </c>
      <c r="AH541" s="26" t="str">
        <f t="shared" ca="1" si="615"/>
        <v>Yes</v>
      </c>
      <c r="AI541" s="26" t="str">
        <f t="shared" ca="1" si="615"/>
        <v>Yes</v>
      </c>
      <c r="AJ541" s="26" t="str">
        <f t="shared" ca="1" si="615"/>
        <v>Yes</v>
      </c>
      <c r="AK541" s="26" t="str">
        <f t="shared" ca="1" si="616"/>
        <v>Yes</v>
      </c>
      <c r="AL541" s="26" t="str">
        <f t="shared" ca="1" si="616"/>
        <v>Yes</v>
      </c>
      <c r="AM541" s="26">
        <f t="shared" ca="1" si="617"/>
        <v>9</v>
      </c>
      <c r="AN541" s="26">
        <f t="shared" ca="1" si="618"/>
        <v>3</v>
      </c>
      <c r="AT541" t="str">
        <f t="shared" ca="1" si="619"/>
        <v>Male</v>
      </c>
      <c r="AU541">
        <f t="shared" ca="1" si="620"/>
        <v>2775</v>
      </c>
      <c r="AV541">
        <f t="shared" ca="1" si="621"/>
        <v>0</v>
      </c>
      <c r="AW541">
        <f t="shared" ca="1" si="622"/>
        <v>31</v>
      </c>
      <c r="AX541">
        <f t="shared" ca="1" si="623"/>
        <v>0</v>
      </c>
      <c r="BB541" t="str">
        <f t="shared" ca="1" si="624"/>
        <v>ELUCS</v>
      </c>
      <c r="BC541" t="str">
        <f t="shared" ca="1" si="625"/>
        <v>Yes</v>
      </c>
      <c r="BD541" t="str">
        <f t="shared" ca="1" si="625"/>
        <v>Yes</v>
      </c>
      <c r="BG541" t="str">
        <f t="shared" ca="1" si="626"/>
        <v>Yes</v>
      </c>
      <c r="BH541">
        <f t="shared" ca="1" si="627"/>
        <v>37</v>
      </c>
      <c r="BI541">
        <f t="shared" ca="1" si="628"/>
        <v>-15</v>
      </c>
      <c r="BJ541">
        <f t="shared" ca="1" si="629"/>
        <v>10</v>
      </c>
      <c r="BK541" t="str">
        <f t="shared" si="630"/>
        <v/>
      </c>
      <c r="BL541" s="26">
        <f t="shared" ca="1" si="631"/>
        <v>12</v>
      </c>
      <c r="BO541" s="26" t="str">
        <f t="shared" ca="1" si="632"/>
        <v>Yes</v>
      </c>
      <c r="CD541" s="26" t="str">
        <f t="shared" ca="1" si="633"/>
        <v>Yes</v>
      </c>
      <c r="CE541" s="26" t="str">
        <f t="shared" ca="1" si="634"/>
        <v>ETT</v>
      </c>
      <c r="CI541" s="31" t="str">
        <f t="shared" si="635"/>
        <v/>
      </c>
      <c r="CJ541" s="26" t="str">
        <f t="shared" ca="1" si="636"/>
        <v>NICU</v>
      </c>
      <c r="CK541" s="26" t="str">
        <f t="shared" ca="1" si="637"/>
        <v>No</v>
      </c>
      <c r="DN541" s="26" t="str">
        <f t="shared" ca="1" si="638"/>
        <v>No</v>
      </c>
      <c r="DV541" t="str">
        <f t="shared" si="639"/>
        <v/>
      </c>
      <c r="DZ541" t="str">
        <f t="shared" si="640"/>
        <v/>
      </c>
      <c r="EA541" t="str">
        <f t="shared" si="641"/>
        <v/>
      </c>
      <c r="EB541" t="str">
        <f t="shared" si="642"/>
        <v/>
      </c>
      <c r="EC541" t="str">
        <f t="shared" si="643"/>
        <v/>
      </c>
      <c r="ED541" t="str">
        <f t="shared" si="644"/>
        <v/>
      </c>
      <c r="EE541" s="34" t="str">
        <f t="shared" si="645"/>
        <v/>
      </c>
      <c r="ER541" s="32" t="str">
        <f t="shared" si="646"/>
        <v/>
      </c>
      <c r="FA541" s="31" t="str">
        <f t="shared" si="647"/>
        <v/>
      </c>
      <c r="FM541" s="31" t="str">
        <f t="shared" si="648"/>
        <v/>
      </c>
      <c r="FQ541" s="26" t="s">
        <v>350</v>
      </c>
      <c r="FR541" s="39" t="str">
        <f t="shared" ca="1" si="649"/>
        <v>GNB</v>
      </c>
      <c r="GO541" t="str">
        <f t="shared" ca="1" si="650"/>
        <v/>
      </c>
      <c r="GP541" t="str">
        <f t="shared" si="651"/>
        <v/>
      </c>
      <c r="GS541" t="str">
        <f t="shared" ca="1" si="652"/>
        <v/>
      </c>
      <c r="GY541" t="str">
        <f t="shared" ca="1" si="653"/>
        <v/>
      </c>
      <c r="GZ541" t="str">
        <f t="shared" si="654"/>
        <v/>
      </c>
      <c r="HF541" t="str">
        <f t="shared" ca="1" si="655"/>
        <v/>
      </c>
      <c r="HG541" s="31" t="str">
        <f t="shared" si="656"/>
        <v/>
      </c>
      <c r="HM541" t="str">
        <f t="shared" ca="1" si="657"/>
        <v/>
      </c>
      <c r="HN541" t="str">
        <f t="shared" si="658"/>
        <v/>
      </c>
      <c r="HT541" t="str">
        <f t="shared" ca="1" si="659"/>
        <v/>
      </c>
      <c r="HU541" t="str">
        <f t="shared" si="660"/>
        <v/>
      </c>
      <c r="IA541" s="37" t="str">
        <f t="shared" ca="1" si="661"/>
        <v/>
      </c>
      <c r="IB541" t="str">
        <f t="shared" si="662"/>
        <v/>
      </c>
      <c r="IH541" s="37" t="str">
        <f t="shared" ca="1" si="663"/>
        <v/>
      </c>
      <c r="II541" t="str">
        <f t="shared" si="664"/>
        <v/>
      </c>
      <c r="JT541" s="26" t="str">
        <f t="shared" si="665"/>
        <v/>
      </c>
      <c r="JV541" t="str">
        <f t="shared" si="666"/>
        <v/>
      </c>
      <c r="KK541" t="str">
        <f t="shared" si="667"/>
        <v/>
      </c>
      <c r="KM541" s="31" t="str">
        <f t="shared" si="668"/>
        <v/>
      </c>
      <c r="KP541" s="38" t="str">
        <f t="shared" si="669"/>
        <v/>
      </c>
      <c r="KX541" t="str">
        <f t="shared" si="670"/>
        <v/>
      </c>
      <c r="KY541" t="str">
        <f t="shared" si="671"/>
        <v/>
      </c>
      <c r="LB541" t="str">
        <f t="shared" si="672"/>
        <v/>
      </c>
      <c r="LD541" t="str">
        <f t="shared" si="673"/>
        <v/>
      </c>
      <c r="LE541" t="str">
        <f t="shared" si="674"/>
        <v/>
      </c>
      <c r="LO541" t="str">
        <f t="shared" si="675"/>
        <v/>
      </c>
    </row>
    <row r="542" spans="1:327" ht="16" x14ac:dyDescent="0.2">
      <c r="A542" t="e">
        <f t="shared" ca="1" si="601"/>
        <v>#N/A</v>
      </c>
      <c r="E542" s="27" t="str">
        <f t="shared" ca="1" si="602"/>
        <v>Apr</v>
      </c>
      <c r="F542" s="27" t="str">
        <f t="shared" ca="1" si="603"/>
        <v>Nov</v>
      </c>
      <c r="G542" s="28" t="str">
        <f t="shared" ca="1" si="604"/>
        <v/>
      </c>
      <c r="H542" t="str">
        <f t="shared" si="605"/>
        <v/>
      </c>
      <c r="I542" s="26">
        <f t="shared" ca="1" si="606"/>
        <v>93</v>
      </c>
      <c r="L542" s="31" t="str">
        <f t="shared" si="607"/>
        <v/>
      </c>
      <c r="O542" s="26">
        <f t="shared" ca="1" si="608"/>
        <v>33</v>
      </c>
      <c r="P542" s="26" t="str">
        <f t="shared" ca="1" si="609"/>
        <v>Yes</v>
      </c>
      <c r="Q542" s="26" t="str">
        <f t="shared" ca="1" si="609"/>
        <v>No</v>
      </c>
      <c r="R542" s="26" t="str">
        <f t="shared" ca="1" si="609"/>
        <v>Yes</v>
      </c>
      <c r="S542" s="26" t="str">
        <f t="shared" ca="1" si="610"/>
        <v>African</v>
      </c>
      <c r="T542" s="26" t="str">
        <f t="shared" ca="1" si="611"/>
        <v>No</v>
      </c>
      <c r="U542" s="26">
        <f t="shared" ca="1" si="612"/>
        <v>3729</v>
      </c>
      <c r="X542" s="26" t="str">
        <f t="shared" ca="1" si="613"/>
        <v>No</v>
      </c>
      <c r="Y542" s="26" t="str">
        <f t="shared" ca="1" si="613"/>
        <v>Yes</v>
      </c>
      <c r="Z542" s="26" t="str">
        <f t="shared" ca="1" si="613"/>
        <v>Yes</v>
      </c>
      <c r="AA542" s="26" t="str">
        <f t="shared" ca="1" si="613"/>
        <v>Yes</v>
      </c>
      <c r="AB542" s="26" t="str">
        <f t="shared" ca="1" si="614"/>
        <v>Yes</v>
      </c>
      <c r="AG542" s="26" t="str">
        <f t="shared" ca="1" si="615"/>
        <v>No</v>
      </c>
      <c r="AH542" s="26" t="str">
        <f t="shared" ca="1" si="615"/>
        <v>Yes</v>
      </c>
      <c r="AI542" s="26" t="str">
        <f t="shared" ca="1" si="615"/>
        <v>No</v>
      </c>
      <c r="AJ542" s="26" t="str">
        <f t="shared" ca="1" si="615"/>
        <v>No</v>
      </c>
      <c r="AK542" s="26" t="str">
        <f t="shared" ca="1" si="616"/>
        <v>No</v>
      </c>
      <c r="AL542" s="26" t="str">
        <f t="shared" ca="1" si="616"/>
        <v>No</v>
      </c>
      <c r="AM542" s="26">
        <f t="shared" ca="1" si="617"/>
        <v>7</v>
      </c>
      <c r="AN542" s="26">
        <f t="shared" ca="1" si="618"/>
        <v>2</v>
      </c>
      <c r="AT542" t="str">
        <f t="shared" ca="1" si="619"/>
        <v>Male</v>
      </c>
      <c r="AU542">
        <f t="shared" ca="1" si="620"/>
        <v>3637</v>
      </c>
      <c r="AV542">
        <f t="shared" ca="1" si="621"/>
        <v>0</v>
      </c>
      <c r="AW542">
        <f t="shared" ca="1" si="622"/>
        <v>39</v>
      </c>
      <c r="AX542">
        <f t="shared" ca="1" si="623"/>
        <v>4</v>
      </c>
      <c r="BB542" t="str">
        <f t="shared" ca="1" si="624"/>
        <v>EMLUCS</v>
      </c>
      <c r="BC542" t="str">
        <f t="shared" ca="1" si="625"/>
        <v>Yes</v>
      </c>
      <c r="BD542" t="str">
        <f t="shared" ca="1" si="625"/>
        <v>No</v>
      </c>
      <c r="BG542" t="str">
        <f t="shared" ca="1" si="626"/>
        <v>Yes</v>
      </c>
      <c r="BH542">
        <f t="shared" ca="1" si="627"/>
        <v>37</v>
      </c>
      <c r="BI542">
        <f t="shared" ca="1" si="628"/>
        <v>4</v>
      </c>
      <c r="BJ542">
        <f t="shared" ca="1" si="629"/>
        <v>1</v>
      </c>
      <c r="BK542" t="str">
        <f t="shared" si="630"/>
        <v/>
      </c>
      <c r="BL542" s="26" t="str">
        <f t="shared" ca="1" si="631"/>
        <v>NA</v>
      </c>
      <c r="BO542" s="26" t="str">
        <f t="shared" ca="1" si="632"/>
        <v>Yes</v>
      </c>
      <c r="CD542" s="26" t="str">
        <f t="shared" ca="1" si="633"/>
        <v>Yes</v>
      </c>
      <c r="CE542" s="26" t="str">
        <f t="shared" ca="1" si="634"/>
        <v>LMA</v>
      </c>
      <c r="CI542" s="31" t="str">
        <f t="shared" si="635"/>
        <v/>
      </c>
      <c r="CJ542" s="26" t="str">
        <f t="shared" ca="1" si="636"/>
        <v>NICU</v>
      </c>
      <c r="CK542" s="26" t="str">
        <f t="shared" ca="1" si="637"/>
        <v>NA</v>
      </c>
      <c r="DN542" s="26" t="str">
        <f t="shared" ca="1" si="638"/>
        <v>No</v>
      </c>
      <c r="DV542" t="str">
        <f t="shared" si="639"/>
        <v/>
      </c>
      <c r="DZ542" t="str">
        <f t="shared" si="640"/>
        <v/>
      </c>
      <c r="EA542" t="str">
        <f t="shared" si="641"/>
        <v/>
      </c>
      <c r="EB542" t="str">
        <f t="shared" si="642"/>
        <v/>
      </c>
      <c r="EC542" t="str">
        <f t="shared" si="643"/>
        <v/>
      </c>
      <c r="ED542" t="str">
        <f t="shared" si="644"/>
        <v/>
      </c>
      <c r="EE542" s="34" t="str">
        <f t="shared" si="645"/>
        <v/>
      </c>
      <c r="ER542" s="32" t="str">
        <f t="shared" si="646"/>
        <v/>
      </c>
      <c r="FA542" s="31" t="str">
        <f t="shared" si="647"/>
        <v/>
      </c>
      <c r="FM542" s="31" t="str">
        <f t="shared" si="648"/>
        <v/>
      </c>
      <c r="FQ542" s="26" t="s">
        <v>349</v>
      </c>
      <c r="FR542" s="39" t="str">
        <f t="shared" ca="1" si="649"/>
        <v>NA</v>
      </c>
      <c r="GO542" t="str">
        <f t="shared" ca="1" si="650"/>
        <v/>
      </c>
      <c r="GP542" t="str">
        <f t="shared" si="651"/>
        <v/>
      </c>
      <c r="GS542" t="str">
        <f t="shared" ca="1" si="652"/>
        <v/>
      </c>
      <c r="GY542" t="str">
        <f t="shared" ca="1" si="653"/>
        <v/>
      </c>
      <c r="GZ542" t="str">
        <f t="shared" si="654"/>
        <v/>
      </c>
      <c r="HF542" t="str">
        <f t="shared" ca="1" si="655"/>
        <v/>
      </c>
      <c r="HG542" s="31" t="str">
        <f t="shared" si="656"/>
        <v/>
      </c>
      <c r="HM542" t="str">
        <f t="shared" ca="1" si="657"/>
        <v/>
      </c>
      <c r="HN542" t="str">
        <f t="shared" si="658"/>
        <v/>
      </c>
      <c r="HT542" t="str">
        <f t="shared" ca="1" si="659"/>
        <v/>
      </c>
      <c r="HU542" t="str">
        <f t="shared" si="660"/>
        <v/>
      </c>
      <c r="IA542" s="37" t="str">
        <f t="shared" ca="1" si="661"/>
        <v/>
      </c>
      <c r="IB542" t="str">
        <f t="shared" si="662"/>
        <v/>
      </c>
      <c r="IH542" s="37" t="str">
        <f t="shared" ca="1" si="663"/>
        <v/>
      </c>
      <c r="II542" t="str">
        <f t="shared" si="664"/>
        <v/>
      </c>
      <c r="JT542" s="26" t="str">
        <f t="shared" si="665"/>
        <v/>
      </c>
      <c r="JV542" t="str">
        <f t="shared" si="666"/>
        <v/>
      </c>
      <c r="KK542" t="str">
        <f t="shared" si="667"/>
        <v/>
      </c>
      <c r="KM542" s="31" t="str">
        <f t="shared" si="668"/>
        <v/>
      </c>
      <c r="KP542" s="38" t="str">
        <f t="shared" si="669"/>
        <v/>
      </c>
      <c r="KX542" t="str">
        <f t="shared" si="670"/>
        <v/>
      </c>
      <c r="KY542" t="str">
        <f t="shared" si="671"/>
        <v/>
      </c>
      <c r="LB542" t="str">
        <f t="shared" si="672"/>
        <v/>
      </c>
      <c r="LD542" t="str">
        <f t="shared" si="673"/>
        <v/>
      </c>
      <c r="LE542" t="str">
        <f t="shared" si="674"/>
        <v/>
      </c>
      <c r="LO542" t="str">
        <f t="shared" si="675"/>
        <v/>
      </c>
    </row>
    <row r="543" spans="1:327" ht="16" x14ac:dyDescent="0.2">
      <c r="A543" t="e">
        <f t="shared" ca="1" si="601"/>
        <v>#N/A</v>
      </c>
      <c r="E543" s="27" t="str">
        <f t="shared" ca="1" si="602"/>
        <v>Jan</v>
      </c>
      <c r="F543" s="27" t="str">
        <f t="shared" ca="1" si="603"/>
        <v>May</v>
      </c>
      <c r="G543" s="28" t="str">
        <f t="shared" ca="1" si="604"/>
        <v/>
      </c>
      <c r="H543" t="str">
        <f t="shared" si="605"/>
        <v/>
      </c>
      <c r="I543" s="26">
        <f t="shared" ca="1" si="606"/>
        <v>68</v>
      </c>
      <c r="L543" s="31" t="str">
        <f t="shared" si="607"/>
        <v/>
      </c>
      <c r="O543" s="26">
        <f t="shared" ca="1" si="608"/>
        <v>24</v>
      </c>
      <c r="P543" s="26" t="str">
        <f t="shared" ca="1" si="609"/>
        <v>No</v>
      </c>
      <c r="Q543" s="26" t="str">
        <f t="shared" ca="1" si="609"/>
        <v>No</v>
      </c>
      <c r="R543" s="26" t="str">
        <f t="shared" ca="1" si="609"/>
        <v>No</v>
      </c>
      <c r="S543" s="26" t="str">
        <f t="shared" ca="1" si="610"/>
        <v>African</v>
      </c>
      <c r="T543" s="26" t="str">
        <f t="shared" ca="1" si="611"/>
        <v>Yes</v>
      </c>
      <c r="U543" s="26">
        <f t="shared" ca="1" si="612"/>
        <v>3861</v>
      </c>
      <c r="X543" s="26" t="str">
        <f t="shared" ca="1" si="613"/>
        <v>No</v>
      </c>
      <c r="Y543" s="26" t="str">
        <f t="shared" ca="1" si="613"/>
        <v>Yes</v>
      </c>
      <c r="Z543" s="26" t="str">
        <f t="shared" ca="1" si="613"/>
        <v>Yes</v>
      </c>
      <c r="AA543" s="26" t="str">
        <f t="shared" ca="1" si="613"/>
        <v>No</v>
      </c>
      <c r="AB543" s="26" t="str">
        <f t="shared" ca="1" si="614"/>
        <v>No</v>
      </c>
      <c r="AG543" s="26" t="str">
        <f t="shared" ca="1" si="615"/>
        <v>No</v>
      </c>
      <c r="AH543" s="26" t="str">
        <f t="shared" ca="1" si="615"/>
        <v>No</v>
      </c>
      <c r="AI543" s="26" t="str">
        <f t="shared" ca="1" si="615"/>
        <v>No</v>
      </c>
      <c r="AJ543" s="26" t="str">
        <f t="shared" ca="1" si="615"/>
        <v>No</v>
      </c>
      <c r="AK543" s="26" t="str">
        <f t="shared" ca="1" si="616"/>
        <v>No</v>
      </c>
      <c r="AL543" s="26" t="str">
        <f t="shared" ca="1" si="616"/>
        <v>Yes</v>
      </c>
      <c r="AM543" s="26">
        <f t="shared" ca="1" si="617"/>
        <v>6</v>
      </c>
      <c r="AN543" s="26">
        <f t="shared" ca="1" si="618"/>
        <v>2</v>
      </c>
      <c r="AT543" t="str">
        <f t="shared" ca="1" si="619"/>
        <v>Female</v>
      </c>
      <c r="AU543">
        <f t="shared" ca="1" si="620"/>
        <v>1318</v>
      </c>
      <c r="AV543">
        <f t="shared" ca="1" si="621"/>
        <v>1</v>
      </c>
      <c r="AW543">
        <f t="shared" ca="1" si="622"/>
        <v>37</v>
      </c>
      <c r="AX543">
        <f t="shared" ca="1" si="623"/>
        <v>3</v>
      </c>
      <c r="BB543" t="str">
        <f t="shared" ca="1" si="624"/>
        <v>Vaginal</v>
      </c>
      <c r="BC543" t="str">
        <f t="shared" ca="1" si="625"/>
        <v>No</v>
      </c>
      <c r="BD543" t="str">
        <f t="shared" ca="1" si="625"/>
        <v>Yes</v>
      </c>
      <c r="BG543" t="str">
        <f t="shared" ca="1" si="626"/>
        <v>Yes</v>
      </c>
      <c r="BH543">
        <f t="shared" ca="1" si="627"/>
        <v>34</v>
      </c>
      <c r="BI543">
        <f t="shared" ca="1" si="628"/>
        <v>-20</v>
      </c>
      <c r="BJ543">
        <f t="shared" ca="1" si="629"/>
        <v>7</v>
      </c>
      <c r="BK543" t="str">
        <f t="shared" si="630"/>
        <v/>
      </c>
      <c r="BL543" s="26">
        <f t="shared" ca="1" si="631"/>
        <v>9</v>
      </c>
      <c r="BO543" s="26" t="str">
        <f t="shared" ca="1" si="632"/>
        <v>No</v>
      </c>
      <c r="CD543" s="26" t="str">
        <f t="shared" ca="1" si="633"/>
        <v>Yes</v>
      </c>
      <c r="CE543" s="26" t="str">
        <f t="shared" ca="1" si="634"/>
        <v>LMA</v>
      </c>
      <c r="CI543" s="31" t="str">
        <f t="shared" si="635"/>
        <v/>
      </c>
      <c r="CJ543" s="26" t="str">
        <f t="shared" ca="1" si="636"/>
        <v>OT</v>
      </c>
      <c r="CK543" s="26" t="str">
        <f t="shared" ca="1" si="637"/>
        <v>NA</v>
      </c>
      <c r="DN543" s="26" t="str">
        <f t="shared" ca="1" si="638"/>
        <v>No</v>
      </c>
      <c r="DV543" t="str">
        <f t="shared" si="639"/>
        <v/>
      </c>
      <c r="DZ543" t="str">
        <f t="shared" si="640"/>
        <v/>
      </c>
      <c r="EA543" t="str">
        <f t="shared" si="641"/>
        <v/>
      </c>
      <c r="EB543" t="str">
        <f t="shared" si="642"/>
        <v/>
      </c>
      <c r="EC543" t="str">
        <f t="shared" si="643"/>
        <v/>
      </c>
      <c r="ED543" t="str">
        <f t="shared" si="644"/>
        <v/>
      </c>
      <c r="EE543" s="34" t="str">
        <f t="shared" si="645"/>
        <v/>
      </c>
      <c r="ER543" s="32" t="str">
        <f t="shared" si="646"/>
        <v/>
      </c>
      <c r="FA543" s="31" t="str">
        <f t="shared" si="647"/>
        <v/>
      </c>
      <c r="FM543" s="31" t="str">
        <f t="shared" si="648"/>
        <v/>
      </c>
      <c r="FQ543" s="26" t="s">
        <v>349</v>
      </c>
      <c r="FR543" s="39" t="str">
        <f t="shared" ca="1" si="649"/>
        <v>NA</v>
      </c>
      <c r="GO543" t="str">
        <f t="shared" ca="1" si="650"/>
        <v/>
      </c>
      <c r="GP543" t="str">
        <f t="shared" si="651"/>
        <v/>
      </c>
      <c r="GS543" t="str">
        <f t="shared" ca="1" si="652"/>
        <v/>
      </c>
      <c r="GY543" t="str">
        <f t="shared" ca="1" si="653"/>
        <v/>
      </c>
      <c r="GZ543" t="str">
        <f t="shared" si="654"/>
        <v/>
      </c>
      <c r="HF543" t="str">
        <f t="shared" ca="1" si="655"/>
        <v/>
      </c>
      <c r="HG543" s="31" t="str">
        <f t="shared" si="656"/>
        <v/>
      </c>
      <c r="HM543" t="str">
        <f t="shared" ca="1" si="657"/>
        <v/>
      </c>
      <c r="HN543" t="str">
        <f t="shared" si="658"/>
        <v/>
      </c>
      <c r="HT543" t="str">
        <f t="shared" ca="1" si="659"/>
        <v/>
      </c>
      <c r="HU543" t="str">
        <f t="shared" si="660"/>
        <v/>
      </c>
      <c r="IA543" s="37" t="str">
        <f t="shared" ca="1" si="661"/>
        <v/>
      </c>
      <c r="IB543" t="str">
        <f t="shared" si="662"/>
        <v/>
      </c>
      <c r="IH543" s="37" t="str">
        <f t="shared" ca="1" si="663"/>
        <v/>
      </c>
      <c r="II543" t="str">
        <f t="shared" si="664"/>
        <v/>
      </c>
      <c r="JT543" s="26" t="str">
        <f t="shared" si="665"/>
        <v/>
      </c>
      <c r="JV543" t="str">
        <f t="shared" si="666"/>
        <v/>
      </c>
      <c r="KK543" t="str">
        <f t="shared" si="667"/>
        <v/>
      </c>
      <c r="KM543" s="31" t="str">
        <f t="shared" si="668"/>
        <v/>
      </c>
      <c r="KP543" s="38" t="str">
        <f t="shared" si="669"/>
        <v/>
      </c>
      <c r="KX543" t="str">
        <f t="shared" si="670"/>
        <v/>
      </c>
      <c r="KY543" t="str">
        <f t="shared" si="671"/>
        <v/>
      </c>
      <c r="LB543" t="str">
        <f t="shared" si="672"/>
        <v/>
      </c>
      <c r="LD543" t="str">
        <f t="shared" si="673"/>
        <v/>
      </c>
      <c r="LE543" t="str">
        <f t="shared" si="674"/>
        <v/>
      </c>
      <c r="LO543" t="str">
        <f t="shared" si="675"/>
        <v/>
      </c>
    </row>
    <row r="544" spans="1:327" ht="16" x14ac:dyDescent="0.2">
      <c r="A544" t="e">
        <f t="shared" ca="1" si="601"/>
        <v>#N/A</v>
      </c>
      <c r="E544" s="27" t="str">
        <f t="shared" ca="1" si="602"/>
        <v>Mar</v>
      </c>
      <c r="F544" s="27" t="str">
        <f t="shared" ca="1" si="603"/>
        <v>Sep</v>
      </c>
      <c r="G544" s="28" t="str">
        <f t="shared" ca="1" si="604"/>
        <v/>
      </c>
      <c r="H544" t="str">
        <f t="shared" si="605"/>
        <v/>
      </c>
      <c r="I544" s="26">
        <f t="shared" ca="1" si="606"/>
        <v>25</v>
      </c>
      <c r="L544" s="31" t="str">
        <f t="shared" si="607"/>
        <v/>
      </c>
      <c r="O544" s="26">
        <f t="shared" ca="1" si="608"/>
        <v>42</v>
      </c>
      <c r="P544" s="26" t="str">
        <f t="shared" ca="1" si="609"/>
        <v>Yes</v>
      </c>
      <c r="Q544" s="26" t="str">
        <f t="shared" ca="1" si="609"/>
        <v>Yes</v>
      </c>
      <c r="R544" s="26" t="str">
        <f t="shared" ca="1" si="609"/>
        <v>Yes</v>
      </c>
      <c r="S544" s="26" t="str">
        <f t="shared" ca="1" si="610"/>
        <v>Caucasian</v>
      </c>
      <c r="T544" s="26" t="str">
        <f t="shared" ca="1" si="611"/>
        <v>No</v>
      </c>
      <c r="U544" s="26">
        <f t="shared" ca="1" si="612"/>
        <v>3924</v>
      </c>
      <c r="X544" s="26" t="str">
        <f t="shared" ca="1" si="613"/>
        <v>Yes</v>
      </c>
      <c r="Y544" s="26" t="str">
        <f t="shared" ca="1" si="613"/>
        <v>No</v>
      </c>
      <c r="Z544" s="26" t="str">
        <f t="shared" ca="1" si="613"/>
        <v>Yes</v>
      </c>
      <c r="AA544" s="26" t="str">
        <f t="shared" ca="1" si="613"/>
        <v>No</v>
      </c>
      <c r="AB544" s="26" t="str">
        <f t="shared" ca="1" si="614"/>
        <v>No</v>
      </c>
      <c r="AG544" s="26" t="str">
        <f t="shared" ca="1" si="615"/>
        <v>No</v>
      </c>
      <c r="AH544" s="26" t="str">
        <f t="shared" ca="1" si="615"/>
        <v>Yes</v>
      </c>
      <c r="AI544" s="26" t="str">
        <f t="shared" ca="1" si="615"/>
        <v>Yes</v>
      </c>
      <c r="AJ544" s="26" t="str">
        <f t="shared" ca="1" si="615"/>
        <v>Yes</v>
      </c>
      <c r="AK544" s="26" t="str">
        <f t="shared" ca="1" si="616"/>
        <v>Yes</v>
      </c>
      <c r="AL544" s="26" t="str">
        <f t="shared" ca="1" si="616"/>
        <v>No</v>
      </c>
      <c r="AM544" s="26">
        <f t="shared" ca="1" si="617"/>
        <v>6</v>
      </c>
      <c r="AN544" s="26">
        <f t="shared" ca="1" si="618"/>
        <v>1</v>
      </c>
      <c r="AT544" t="str">
        <f t="shared" ca="1" si="619"/>
        <v>Male</v>
      </c>
      <c r="AU544">
        <f t="shared" ca="1" si="620"/>
        <v>3145</v>
      </c>
      <c r="AV544">
        <f t="shared" ca="1" si="621"/>
        <v>1</v>
      </c>
      <c r="AW544">
        <f t="shared" ca="1" si="622"/>
        <v>35</v>
      </c>
      <c r="AX544">
        <f t="shared" ca="1" si="623"/>
        <v>4</v>
      </c>
      <c r="BB544" t="str">
        <f t="shared" ca="1" si="624"/>
        <v>ELUCS</v>
      </c>
      <c r="BC544" t="str">
        <f t="shared" ca="1" si="625"/>
        <v>No</v>
      </c>
      <c r="BD544" t="str">
        <f t="shared" ca="1" si="625"/>
        <v>Yes</v>
      </c>
      <c r="BG544" t="str">
        <f t="shared" ca="1" si="626"/>
        <v>No</v>
      </c>
      <c r="BH544">
        <f t="shared" ca="1" si="627"/>
        <v>37</v>
      </c>
      <c r="BI544">
        <f t="shared" ca="1" si="628"/>
        <v>2</v>
      </c>
      <c r="BJ544">
        <f t="shared" ca="1" si="629"/>
        <v>12</v>
      </c>
      <c r="BK544" t="str">
        <f t="shared" si="630"/>
        <v/>
      </c>
      <c r="BL544" s="26">
        <f t="shared" ca="1" si="631"/>
        <v>14</v>
      </c>
      <c r="BO544" s="26" t="str">
        <f t="shared" ca="1" si="632"/>
        <v>Yes</v>
      </c>
      <c r="CD544" s="26" t="str">
        <f t="shared" ca="1" si="633"/>
        <v>Yes</v>
      </c>
      <c r="CE544" s="26" t="str">
        <f t="shared" ca="1" si="634"/>
        <v>MIST</v>
      </c>
      <c r="CI544" s="31" t="str">
        <f t="shared" si="635"/>
        <v/>
      </c>
      <c r="CJ544" s="26" t="str">
        <f t="shared" ca="1" si="636"/>
        <v>NICU</v>
      </c>
      <c r="CK544" s="26" t="str">
        <f t="shared" ca="1" si="637"/>
        <v>NA</v>
      </c>
      <c r="DN544" s="26" t="str">
        <f t="shared" ca="1" si="638"/>
        <v>No</v>
      </c>
      <c r="DV544" t="str">
        <f t="shared" si="639"/>
        <v/>
      </c>
      <c r="DZ544" t="str">
        <f t="shared" si="640"/>
        <v/>
      </c>
      <c r="EA544" t="str">
        <f t="shared" si="641"/>
        <v/>
      </c>
      <c r="EB544" t="str">
        <f t="shared" si="642"/>
        <v/>
      </c>
      <c r="EC544" t="str">
        <f t="shared" si="643"/>
        <v/>
      </c>
      <c r="ED544" t="str">
        <f t="shared" si="644"/>
        <v/>
      </c>
      <c r="EE544" s="34" t="str">
        <f t="shared" si="645"/>
        <v/>
      </c>
      <c r="ER544" s="32" t="str">
        <f t="shared" si="646"/>
        <v/>
      </c>
      <c r="FA544" s="31" t="str">
        <f t="shared" si="647"/>
        <v/>
      </c>
      <c r="FM544" s="31" t="str">
        <f t="shared" si="648"/>
        <v/>
      </c>
      <c r="FQ544" s="26" t="s">
        <v>350</v>
      </c>
      <c r="FR544" s="39" t="str">
        <f t="shared" ca="1" si="649"/>
        <v>Other</v>
      </c>
      <c r="GO544" t="str">
        <f t="shared" ca="1" si="650"/>
        <v/>
      </c>
      <c r="GP544" t="str">
        <f t="shared" si="651"/>
        <v/>
      </c>
      <c r="GS544" t="str">
        <f t="shared" ca="1" si="652"/>
        <v/>
      </c>
      <c r="GY544" t="str">
        <f t="shared" ca="1" si="653"/>
        <v/>
      </c>
      <c r="GZ544" t="str">
        <f t="shared" si="654"/>
        <v/>
      </c>
      <c r="HF544" t="str">
        <f t="shared" ca="1" si="655"/>
        <v/>
      </c>
      <c r="HG544" s="31" t="str">
        <f t="shared" si="656"/>
        <v/>
      </c>
      <c r="HM544" t="str">
        <f t="shared" ca="1" si="657"/>
        <v/>
      </c>
      <c r="HN544" t="str">
        <f t="shared" si="658"/>
        <v/>
      </c>
      <c r="HT544" t="str">
        <f t="shared" ca="1" si="659"/>
        <v/>
      </c>
      <c r="HU544" t="str">
        <f t="shared" si="660"/>
        <v/>
      </c>
      <c r="IA544" s="37" t="str">
        <f t="shared" ca="1" si="661"/>
        <v/>
      </c>
      <c r="IB544" t="str">
        <f t="shared" si="662"/>
        <v/>
      </c>
      <c r="IH544" s="37" t="str">
        <f t="shared" ca="1" si="663"/>
        <v/>
      </c>
      <c r="II544" t="str">
        <f t="shared" si="664"/>
        <v/>
      </c>
      <c r="JT544" s="26" t="str">
        <f t="shared" si="665"/>
        <v/>
      </c>
      <c r="JV544" t="str">
        <f t="shared" si="666"/>
        <v/>
      </c>
      <c r="KK544" t="str">
        <f t="shared" si="667"/>
        <v/>
      </c>
      <c r="KM544" s="31" t="str">
        <f t="shared" si="668"/>
        <v/>
      </c>
      <c r="KP544" s="38" t="str">
        <f t="shared" si="669"/>
        <v/>
      </c>
      <c r="KX544" t="str">
        <f t="shared" si="670"/>
        <v/>
      </c>
      <c r="KY544" t="str">
        <f t="shared" si="671"/>
        <v/>
      </c>
      <c r="LB544" t="str">
        <f t="shared" si="672"/>
        <v/>
      </c>
      <c r="LD544" t="str">
        <f t="shared" si="673"/>
        <v/>
      </c>
      <c r="LE544" t="str">
        <f t="shared" si="674"/>
        <v/>
      </c>
      <c r="LO544" t="str">
        <f t="shared" si="675"/>
        <v/>
      </c>
    </row>
    <row r="545" spans="1:327" ht="16" x14ac:dyDescent="0.2">
      <c r="A545" t="e">
        <f t="shared" ca="1" si="601"/>
        <v>#N/A</v>
      </c>
      <c r="E545" s="27" t="str">
        <f t="shared" ca="1" si="602"/>
        <v>Nov</v>
      </c>
      <c r="F545" s="27" t="str">
        <f t="shared" ca="1" si="603"/>
        <v>May</v>
      </c>
      <c r="G545" s="28" t="str">
        <f t="shared" ca="1" si="604"/>
        <v/>
      </c>
      <c r="H545" t="str">
        <f t="shared" si="605"/>
        <v/>
      </c>
      <c r="I545" s="26">
        <f t="shared" ca="1" si="606"/>
        <v>30</v>
      </c>
      <c r="L545" s="31" t="str">
        <f t="shared" si="607"/>
        <v/>
      </c>
      <c r="O545" s="26">
        <f t="shared" ca="1" si="608"/>
        <v>20</v>
      </c>
      <c r="P545" s="26" t="str">
        <f t="shared" ca="1" si="609"/>
        <v>No</v>
      </c>
      <c r="Q545" s="26" t="str">
        <f t="shared" ca="1" si="609"/>
        <v>No</v>
      </c>
      <c r="R545" s="26" t="str">
        <f t="shared" ca="1" si="609"/>
        <v>No</v>
      </c>
      <c r="S545" s="26" t="str">
        <f t="shared" ca="1" si="610"/>
        <v>Asian</v>
      </c>
      <c r="T545" s="26" t="str">
        <f t="shared" ca="1" si="611"/>
        <v>Yes</v>
      </c>
      <c r="U545" s="26">
        <f t="shared" ca="1" si="612"/>
        <v>3681</v>
      </c>
      <c r="X545" s="26" t="str">
        <f t="shared" ca="1" si="613"/>
        <v>No</v>
      </c>
      <c r="Y545" s="26" t="str">
        <f t="shared" ca="1" si="613"/>
        <v>Yes</v>
      </c>
      <c r="Z545" s="26" t="str">
        <f t="shared" ca="1" si="613"/>
        <v>Yes</v>
      </c>
      <c r="AA545" s="26" t="str">
        <f t="shared" ca="1" si="613"/>
        <v>Yes</v>
      </c>
      <c r="AB545" s="26" t="str">
        <f t="shared" ca="1" si="614"/>
        <v>Yes</v>
      </c>
      <c r="AG545" s="26" t="str">
        <f t="shared" ca="1" si="615"/>
        <v>Yes</v>
      </c>
      <c r="AH545" s="26" t="str">
        <f t="shared" ca="1" si="615"/>
        <v>No</v>
      </c>
      <c r="AI545" s="26" t="str">
        <f t="shared" ca="1" si="615"/>
        <v>No</v>
      </c>
      <c r="AJ545" s="26" t="str">
        <f t="shared" ca="1" si="615"/>
        <v>No</v>
      </c>
      <c r="AK545" s="26" t="str">
        <f t="shared" ca="1" si="616"/>
        <v>No</v>
      </c>
      <c r="AL545" s="26" t="str">
        <f t="shared" ca="1" si="616"/>
        <v>No</v>
      </c>
      <c r="AM545" s="26">
        <f t="shared" ca="1" si="617"/>
        <v>1</v>
      </c>
      <c r="AN545" s="26">
        <f t="shared" ca="1" si="618"/>
        <v>1</v>
      </c>
      <c r="AT545" t="str">
        <f t="shared" ca="1" si="619"/>
        <v>Female</v>
      </c>
      <c r="AU545">
        <f t="shared" ca="1" si="620"/>
        <v>1326</v>
      </c>
      <c r="AV545">
        <f t="shared" ca="1" si="621"/>
        <v>1</v>
      </c>
      <c r="AW545">
        <f t="shared" ca="1" si="622"/>
        <v>24</v>
      </c>
      <c r="AX545">
        <f t="shared" ca="1" si="623"/>
        <v>0</v>
      </c>
      <c r="BB545" t="str">
        <f t="shared" ca="1" si="624"/>
        <v>Vaginal</v>
      </c>
      <c r="BC545" t="str">
        <f t="shared" ca="1" si="625"/>
        <v>No</v>
      </c>
      <c r="BD545" t="str">
        <f t="shared" ca="1" si="625"/>
        <v>Yes</v>
      </c>
      <c r="BG545" t="str">
        <f t="shared" ca="1" si="626"/>
        <v>Yes</v>
      </c>
      <c r="BH545">
        <f t="shared" ca="1" si="627"/>
        <v>36</v>
      </c>
      <c r="BI545">
        <f t="shared" ca="1" si="628"/>
        <v>-9</v>
      </c>
      <c r="BJ545">
        <f t="shared" ca="1" si="629"/>
        <v>11</v>
      </c>
      <c r="BK545" t="str">
        <f t="shared" si="630"/>
        <v/>
      </c>
      <c r="BL545" s="26">
        <f t="shared" ca="1" si="631"/>
        <v>13</v>
      </c>
      <c r="BO545" s="26" t="str">
        <f t="shared" ca="1" si="632"/>
        <v>Yes</v>
      </c>
      <c r="CD545" s="26" t="str">
        <f t="shared" ca="1" si="633"/>
        <v>Yes</v>
      </c>
      <c r="CE545" s="26" t="str">
        <f t="shared" ca="1" si="634"/>
        <v>ETT</v>
      </c>
      <c r="CI545" s="31" t="str">
        <f t="shared" si="635"/>
        <v/>
      </c>
      <c r="CJ545" s="26" t="str">
        <f t="shared" ca="1" si="636"/>
        <v>NICU</v>
      </c>
      <c r="CK545" s="26" t="str">
        <f t="shared" ca="1" si="637"/>
        <v>No</v>
      </c>
      <c r="DN545" s="26" t="str">
        <f t="shared" ca="1" si="638"/>
        <v>Yes</v>
      </c>
      <c r="DV545" t="str">
        <f t="shared" si="639"/>
        <v/>
      </c>
      <c r="DZ545" t="str">
        <f t="shared" si="640"/>
        <v/>
      </c>
      <c r="EA545" t="str">
        <f t="shared" si="641"/>
        <v/>
      </c>
      <c r="EB545" t="str">
        <f t="shared" si="642"/>
        <v/>
      </c>
      <c r="EC545" t="str">
        <f t="shared" si="643"/>
        <v/>
      </c>
      <c r="ED545" t="str">
        <f t="shared" si="644"/>
        <v/>
      </c>
      <c r="EE545" s="34" t="str">
        <f t="shared" si="645"/>
        <v/>
      </c>
      <c r="ER545" s="32" t="str">
        <f t="shared" si="646"/>
        <v/>
      </c>
      <c r="FA545" s="31" t="str">
        <f t="shared" si="647"/>
        <v/>
      </c>
      <c r="FM545" s="31" t="str">
        <f t="shared" si="648"/>
        <v/>
      </c>
      <c r="FQ545" s="26" t="s">
        <v>349</v>
      </c>
      <c r="FR545" s="39" t="str">
        <f t="shared" ca="1" si="649"/>
        <v>NA</v>
      </c>
      <c r="GO545" t="str">
        <f t="shared" ca="1" si="650"/>
        <v/>
      </c>
      <c r="GP545" t="str">
        <f t="shared" si="651"/>
        <v/>
      </c>
      <c r="GS545" t="str">
        <f t="shared" ca="1" si="652"/>
        <v/>
      </c>
      <c r="GY545" t="str">
        <f t="shared" ca="1" si="653"/>
        <v/>
      </c>
      <c r="GZ545" t="str">
        <f t="shared" si="654"/>
        <v/>
      </c>
      <c r="HF545" t="str">
        <f t="shared" ca="1" si="655"/>
        <v/>
      </c>
      <c r="HG545" s="31" t="str">
        <f t="shared" si="656"/>
        <v/>
      </c>
      <c r="HM545" t="str">
        <f t="shared" ca="1" si="657"/>
        <v/>
      </c>
      <c r="HN545" t="str">
        <f t="shared" si="658"/>
        <v/>
      </c>
      <c r="HT545" t="str">
        <f t="shared" ca="1" si="659"/>
        <v/>
      </c>
      <c r="HU545" t="str">
        <f t="shared" si="660"/>
        <v/>
      </c>
      <c r="IA545" s="37" t="str">
        <f t="shared" ca="1" si="661"/>
        <v/>
      </c>
      <c r="IB545" t="str">
        <f t="shared" si="662"/>
        <v/>
      </c>
      <c r="IH545" s="37" t="str">
        <f t="shared" ca="1" si="663"/>
        <v/>
      </c>
      <c r="II545" t="str">
        <f t="shared" si="664"/>
        <v/>
      </c>
      <c r="JT545" s="26" t="str">
        <f t="shared" si="665"/>
        <v/>
      </c>
      <c r="JV545" t="str">
        <f t="shared" si="666"/>
        <v/>
      </c>
      <c r="KK545" t="str">
        <f t="shared" si="667"/>
        <v/>
      </c>
      <c r="KM545" s="31" t="str">
        <f t="shared" si="668"/>
        <v/>
      </c>
      <c r="KP545" s="38" t="str">
        <f t="shared" si="669"/>
        <v/>
      </c>
      <c r="KX545" t="str">
        <f t="shared" si="670"/>
        <v/>
      </c>
      <c r="KY545" t="str">
        <f t="shared" si="671"/>
        <v/>
      </c>
      <c r="LB545" t="str">
        <f t="shared" si="672"/>
        <v/>
      </c>
      <c r="LD545" t="str">
        <f t="shared" si="673"/>
        <v/>
      </c>
      <c r="LE545" t="str">
        <f t="shared" si="674"/>
        <v/>
      </c>
      <c r="LO545" t="str">
        <f t="shared" si="675"/>
        <v/>
      </c>
    </row>
    <row r="546" spans="1:327" ht="16" x14ac:dyDescent="0.2">
      <c r="A546" t="e">
        <f t="shared" ca="1" si="601"/>
        <v>#N/A</v>
      </c>
      <c r="E546" s="27" t="str">
        <f t="shared" ca="1" si="602"/>
        <v>Apr</v>
      </c>
      <c r="F546" s="27" t="str">
        <f t="shared" ca="1" si="603"/>
        <v>Nov</v>
      </c>
      <c r="G546" s="28" t="str">
        <f t="shared" ca="1" si="604"/>
        <v/>
      </c>
      <c r="H546" t="str">
        <f t="shared" si="605"/>
        <v/>
      </c>
      <c r="I546" s="26">
        <f t="shared" ca="1" si="606"/>
        <v>48</v>
      </c>
      <c r="L546" s="31" t="str">
        <f t="shared" si="607"/>
        <v/>
      </c>
      <c r="O546" s="26">
        <f t="shared" ca="1" si="608"/>
        <v>34</v>
      </c>
      <c r="P546" s="26" t="str">
        <f t="shared" ca="1" si="609"/>
        <v>No</v>
      </c>
      <c r="Q546" s="26" t="str">
        <f t="shared" ca="1" si="609"/>
        <v>Yes</v>
      </c>
      <c r="R546" s="26" t="str">
        <f t="shared" ca="1" si="609"/>
        <v>Yes</v>
      </c>
      <c r="S546" s="26" t="str">
        <f t="shared" ca="1" si="610"/>
        <v>African</v>
      </c>
      <c r="T546" s="26" t="str">
        <f t="shared" ca="1" si="611"/>
        <v>Yes</v>
      </c>
      <c r="U546" s="26">
        <f t="shared" ca="1" si="612"/>
        <v>3005</v>
      </c>
      <c r="X546" s="26" t="str">
        <f t="shared" ca="1" si="613"/>
        <v>Yes</v>
      </c>
      <c r="Y546" s="26" t="str">
        <f t="shared" ca="1" si="613"/>
        <v>Yes</v>
      </c>
      <c r="Z546" s="26" t="str">
        <f t="shared" ca="1" si="613"/>
        <v>No</v>
      </c>
      <c r="AA546" s="26" t="str">
        <f t="shared" ca="1" si="613"/>
        <v>No</v>
      </c>
      <c r="AB546" s="26" t="str">
        <f t="shared" ca="1" si="614"/>
        <v>Yes</v>
      </c>
      <c r="AG546" s="26" t="str">
        <f t="shared" ca="1" si="615"/>
        <v>Yes</v>
      </c>
      <c r="AH546" s="26" t="str">
        <f t="shared" ca="1" si="615"/>
        <v>No</v>
      </c>
      <c r="AI546" s="26" t="str">
        <f t="shared" ca="1" si="615"/>
        <v>No</v>
      </c>
      <c r="AJ546" s="26" t="str">
        <f t="shared" ca="1" si="615"/>
        <v>No</v>
      </c>
      <c r="AK546" s="26" t="str">
        <f t="shared" ca="1" si="616"/>
        <v>No</v>
      </c>
      <c r="AL546" s="26" t="str">
        <f t="shared" ca="1" si="616"/>
        <v>No</v>
      </c>
      <c r="AM546" s="26">
        <f t="shared" ca="1" si="617"/>
        <v>10</v>
      </c>
      <c r="AN546" s="26">
        <f t="shared" ca="1" si="618"/>
        <v>3</v>
      </c>
      <c r="AT546" t="str">
        <f t="shared" ca="1" si="619"/>
        <v>Female</v>
      </c>
      <c r="AU546">
        <f t="shared" ca="1" si="620"/>
        <v>3101</v>
      </c>
      <c r="AV546">
        <f t="shared" ca="1" si="621"/>
        <v>1</v>
      </c>
      <c r="AW546">
        <f t="shared" ca="1" si="622"/>
        <v>26</v>
      </c>
      <c r="AX546">
        <f t="shared" ca="1" si="623"/>
        <v>5</v>
      </c>
      <c r="BB546" t="str">
        <f t="shared" ca="1" si="624"/>
        <v>Vaginal</v>
      </c>
      <c r="BC546" t="str">
        <f t="shared" ca="1" si="625"/>
        <v>Yes</v>
      </c>
      <c r="BD546" t="str">
        <f t="shared" ca="1" si="625"/>
        <v>Yes</v>
      </c>
      <c r="BG546" t="str">
        <f t="shared" ca="1" si="626"/>
        <v>No</v>
      </c>
      <c r="BH546">
        <f t="shared" ca="1" si="627"/>
        <v>35</v>
      </c>
      <c r="BI546">
        <f t="shared" ca="1" si="628"/>
        <v>-7</v>
      </c>
      <c r="BJ546">
        <f t="shared" ca="1" si="629"/>
        <v>17</v>
      </c>
      <c r="BK546" t="str">
        <f t="shared" si="630"/>
        <v/>
      </c>
      <c r="BL546" s="26">
        <f t="shared" ca="1" si="631"/>
        <v>19</v>
      </c>
      <c r="BO546" s="26" t="str">
        <f t="shared" ca="1" si="632"/>
        <v>Yes</v>
      </c>
      <c r="CD546" s="26" t="str">
        <f t="shared" ca="1" si="633"/>
        <v>No</v>
      </c>
      <c r="CE546" s="26" t="str">
        <f t="shared" ca="1" si="634"/>
        <v>NA</v>
      </c>
      <c r="CI546" s="31" t="str">
        <f t="shared" si="635"/>
        <v/>
      </c>
      <c r="CJ546" s="26" t="str">
        <f t="shared" ca="1" si="636"/>
        <v>NA</v>
      </c>
      <c r="CK546" s="26" t="str">
        <f t="shared" ca="1" si="637"/>
        <v>Yes</v>
      </c>
      <c r="DN546" s="26" t="str">
        <f t="shared" ca="1" si="638"/>
        <v>No</v>
      </c>
      <c r="DV546" t="str">
        <f t="shared" si="639"/>
        <v/>
      </c>
      <c r="DZ546" t="str">
        <f t="shared" si="640"/>
        <v/>
      </c>
      <c r="EA546" t="str">
        <f t="shared" si="641"/>
        <v/>
      </c>
      <c r="EB546" t="str">
        <f t="shared" si="642"/>
        <v/>
      </c>
      <c r="EC546" t="str">
        <f t="shared" si="643"/>
        <v/>
      </c>
      <c r="ED546" t="str">
        <f t="shared" si="644"/>
        <v/>
      </c>
      <c r="EE546" s="34" t="str">
        <f t="shared" si="645"/>
        <v/>
      </c>
      <c r="ER546" s="32" t="str">
        <f t="shared" si="646"/>
        <v/>
      </c>
      <c r="FA546" s="31" t="str">
        <f t="shared" si="647"/>
        <v/>
      </c>
      <c r="FM546" s="31" t="str">
        <f t="shared" si="648"/>
        <v/>
      </c>
      <c r="FQ546" s="26" t="s">
        <v>349</v>
      </c>
      <c r="FR546" s="39" t="str">
        <f t="shared" ca="1" si="649"/>
        <v>NA</v>
      </c>
      <c r="GO546" t="str">
        <f t="shared" ca="1" si="650"/>
        <v/>
      </c>
      <c r="GP546" t="str">
        <f t="shared" si="651"/>
        <v/>
      </c>
      <c r="GS546" t="str">
        <f t="shared" ca="1" si="652"/>
        <v/>
      </c>
      <c r="GY546" t="str">
        <f t="shared" ca="1" si="653"/>
        <v/>
      </c>
      <c r="GZ546" t="str">
        <f t="shared" si="654"/>
        <v/>
      </c>
      <c r="HF546" t="str">
        <f t="shared" ca="1" si="655"/>
        <v/>
      </c>
      <c r="HG546" s="31" t="str">
        <f t="shared" si="656"/>
        <v/>
      </c>
      <c r="HM546" t="str">
        <f t="shared" ca="1" si="657"/>
        <v/>
      </c>
      <c r="HN546" t="str">
        <f t="shared" si="658"/>
        <v/>
      </c>
      <c r="HT546" t="str">
        <f t="shared" ca="1" si="659"/>
        <v/>
      </c>
      <c r="HU546" t="str">
        <f t="shared" si="660"/>
        <v/>
      </c>
      <c r="IA546" s="37" t="str">
        <f t="shared" ca="1" si="661"/>
        <v/>
      </c>
      <c r="IB546" t="str">
        <f t="shared" si="662"/>
        <v/>
      </c>
      <c r="IH546" s="37" t="str">
        <f t="shared" ca="1" si="663"/>
        <v/>
      </c>
      <c r="II546" t="str">
        <f t="shared" si="664"/>
        <v/>
      </c>
      <c r="JT546" s="26" t="str">
        <f t="shared" si="665"/>
        <v/>
      </c>
      <c r="JV546" t="str">
        <f t="shared" si="666"/>
        <v/>
      </c>
      <c r="KK546" t="str">
        <f t="shared" si="667"/>
        <v/>
      </c>
      <c r="KM546" s="31" t="str">
        <f t="shared" si="668"/>
        <v/>
      </c>
      <c r="KP546" s="38" t="str">
        <f t="shared" si="669"/>
        <v/>
      </c>
      <c r="KX546" t="str">
        <f t="shared" si="670"/>
        <v/>
      </c>
      <c r="KY546" t="str">
        <f t="shared" si="671"/>
        <v/>
      </c>
      <c r="LB546" t="str">
        <f t="shared" si="672"/>
        <v/>
      </c>
      <c r="LD546" t="str">
        <f t="shared" si="673"/>
        <v/>
      </c>
      <c r="LE546" t="str">
        <f t="shared" si="674"/>
        <v/>
      </c>
      <c r="LO546" t="str">
        <f t="shared" si="675"/>
        <v/>
      </c>
    </row>
    <row r="547" spans="1:327" ht="16" x14ac:dyDescent="0.2">
      <c r="A547" t="e">
        <f t="shared" ca="1" si="601"/>
        <v>#N/A</v>
      </c>
      <c r="E547" s="27" t="str">
        <f t="shared" ca="1" si="602"/>
        <v>May</v>
      </c>
      <c r="F547" s="27" t="str">
        <f t="shared" ca="1" si="603"/>
        <v>Aug</v>
      </c>
      <c r="G547" s="28" t="str">
        <f t="shared" ca="1" si="604"/>
        <v/>
      </c>
      <c r="H547" t="str">
        <f t="shared" si="605"/>
        <v/>
      </c>
      <c r="I547" s="26">
        <f t="shared" ca="1" si="606"/>
        <v>61</v>
      </c>
      <c r="L547" s="31" t="str">
        <f t="shared" si="607"/>
        <v/>
      </c>
      <c r="O547" s="26">
        <f t="shared" ca="1" si="608"/>
        <v>16</v>
      </c>
      <c r="P547" s="26" t="str">
        <f t="shared" ca="1" si="609"/>
        <v>No</v>
      </c>
      <c r="Q547" s="26" t="str">
        <f t="shared" ca="1" si="609"/>
        <v>No</v>
      </c>
      <c r="R547" s="26" t="str">
        <f t="shared" ca="1" si="609"/>
        <v>No</v>
      </c>
      <c r="S547" s="26" t="str">
        <f t="shared" ca="1" si="610"/>
        <v>African</v>
      </c>
      <c r="T547" s="26" t="str">
        <f t="shared" ca="1" si="611"/>
        <v>No</v>
      </c>
      <c r="U547" s="26">
        <f t="shared" ca="1" si="612"/>
        <v>3727</v>
      </c>
      <c r="X547" s="26" t="str">
        <f t="shared" ca="1" si="613"/>
        <v>Yes</v>
      </c>
      <c r="Y547" s="26" t="str">
        <f t="shared" ca="1" si="613"/>
        <v>Yes</v>
      </c>
      <c r="Z547" s="26" t="str">
        <f t="shared" ca="1" si="613"/>
        <v>No</v>
      </c>
      <c r="AA547" s="26" t="str">
        <f t="shared" ca="1" si="613"/>
        <v>No</v>
      </c>
      <c r="AB547" s="26" t="str">
        <f t="shared" ca="1" si="614"/>
        <v>Yes</v>
      </c>
      <c r="AG547" s="26" t="str">
        <f t="shared" ca="1" si="615"/>
        <v>No</v>
      </c>
      <c r="AH547" s="26" t="str">
        <f t="shared" ca="1" si="615"/>
        <v>Yes</v>
      </c>
      <c r="AI547" s="26" t="str">
        <f t="shared" ca="1" si="615"/>
        <v>Yes</v>
      </c>
      <c r="AJ547" s="26" t="str">
        <f t="shared" ca="1" si="615"/>
        <v>No</v>
      </c>
      <c r="AK547" s="26" t="str">
        <f t="shared" ca="1" si="616"/>
        <v>Yes</v>
      </c>
      <c r="AL547" s="26" t="str">
        <f t="shared" ca="1" si="616"/>
        <v>No</v>
      </c>
      <c r="AM547" s="26">
        <f t="shared" ca="1" si="617"/>
        <v>9</v>
      </c>
      <c r="AN547" s="26">
        <f t="shared" ca="1" si="618"/>
        <v>2</v>
      </c>
      <c r="AT547" t="str">
        <f t="shared" ca="1" si="619"/>
        <v>Male</v>
      </c>
      <c r="AU547">
        <f t="shared" ca="1" si="620"/>
        <v>2267</v>
      </c>
      <c r="AV547">
        <f t="shared" ca="1" si="621"/>
        <v>1</v>
      </c>
      <c r="AW547">
        <f t="shared" ca="1" si="622"/>
        <v>40</v>
      </c>
      <c r="AX547">
        <f t="shared" ca="1" si="623"/>
        <v>5</v>
      </c>
      <c r="BB547" t="str">
        <f t="shared" ca="1" si="624"/>
        <v>ELUCS</v>
      </c>
      <c r="BC547" t="str">
        <f t="shared" ca="1" si="625"/>
        <v>Yes</v>
      </c>
      <c r="BD547" t="str">
        <f t="shared" ca="1" si="625"/>
        <v>Yes</v>
      </c>
      <c r="BG547" t="str">
        <f t="shared" ca="1" si="626"/>
        <v>Yes</v>
      </c>
      <c r="BH547">
        <f t="shared" ca="1" si="627"/>
        <v>38</v>
      </c>
      <c r="BI547">
        <f t="shared" ca="1" si="628"/>
        <v>2</v>
      </c>
      <c r="BJ547">
        <f t="shared" ca="1" si="629"/>
        <v>15</v>
      </c>
      <c r="BK547" t="str">
        <f t="shared" si="630"/>
        <v/>
      </c>
      <c r="BL547" s="26">
        <f t="shared" ca="1" si="631"/>
        <v>17</v>
      </c>
      <c r="BO547" s="26" t="str">
        <f t="shared" ca="1" si="632"/>
        <v>Yes</v>
      </c>
      <c r="CD547" s="26" t="str">
        <f t="shared" ca="1" si="633"/>
        <v>No</v>
      </c>
      <c r="CE547" s="26" t="str">
        <f t="shared" ca="1" si="634"/>
        <v>NA</v>
      </c>
      <c r="CI547" s="31" t="str">
        <f t="shared" si="635"/>
        <v/>
      </c>
      <c r="CJ547" s="26" t="str">
        <f t="shared" ca="1" si="636"/>
        <v>NA</v>
      </c>
      <c r="CK547" s="26" t="str">
        <f t="shared" ca="1" si="637"/>
        <v>NA</v>
      </c>
      <c r="DN547" s="26" t="str">
        <f t="shared" ca="1" si="638"/>
        <v>No</v>
      </c>
      <c r="DV547" t="str">
        <f t="shared" si="639"/>
        <v/>
      </c>
      <c r="DZ547" t="str">
        <f t="shared" si="640"/>
        <v/>
      </c>
      <c r="EA547" t="str">
        <f t="shared" si="641"/>
        <v/>
      </c>
      <c r="EB547" t="str">
        <f t="shared" si="642"/>
        <v/>
      </c>
      <c r="EC547" t="str">
        <f t="shared" si="643"/>
        <v/>
      </c>
      <c r="ED547" t="str">
        <f t="shared" si="644"/>
        <v/>
      </c>
      <c r="EE547" s="34" t="str">
        <f t="shared" si="645"/>
        <v/>
      </c>
      <c r="ER547" s="32" t="str">
        <f t="shared" si="646"/>
        <v/>
      </c>
      <c r="FA547" s="31" t="str">
        <f t="shared" si="647"/>
        <v/>
      </c>
      <c r="FM547" s="31" t="str">
        <f t="shared" si="648"/>
        <v/>
      </c>
      <c r="FQ547" s="26" t="s">
        <v>350</v>
      </c>
      <c r="FR547" s="39" t="str">
        <f t="shared" ca="1" si="649"/>
        <v>Other</v>
      </c>
      <c r="GO547" t="str">
        <f t="shared" ca="1" si="650"/>
        <v/>
      </c>
      <c r="GP547" t="str">
        <f t="shared" si="651"/>
        <v/>
      </c>
      <c r="GS547" t="str">
        <f t="shared" ca="1" si="652"/>
        <v/>
      </c>
      <c r="GY547" t="str">
        <f t="shared" ca="1" si="653"/>
        <v/>
      </c>
      <c r="GZ547" t="str">
        <f t="shared" si="654"/>
        <v/>
      </c>
      <c r="HF547" t="str">
        <f t="shared" ca="1" si="655"/>
        <v/>
      </c>
      <c r="HG547" s="31" t="str">
        <f t="shared" si="656"/>
        <v/>
      </c>
      <c r="HM547" t="str">
        <f t="shared" ca="1" si="657"/>
        <v/>
      </c>
      <c r="HN547" t="str">
        <f t="shared" si="658"/>
        <v/>
      </c>
      <c r="HT547" t="str">
        <f t="shared" ca="1" si="659"/>
        <v/>
      </c>
      <c r="HU547" t="str">
        <f t="shared" si="660"/>
        <v/>
      </c>
      <c r="IA547" s="37" t="str">
        <f t="shared" ca="1" si="661"/>
        <v/>
      </c>
      <c r="IB547" t="str">
        <f t="shared" si="662"/>
        <v/>
      </c>
      <c r="IH547" s="37" t="str">
        <f t="shared" ca="1" si="663"/>
        <v/>
      </c>
      <c r="II547" t="str">
        <f t="shared" si="664"/>
        <v/>
      </c>
      <c r="JT547" s="26" t="str">
        <f t="shared" si="665"/>
        <v/>
      </c>
      <c r="JV547" t="str">
        <f t="shared" si="666"/>
        <v/>
      </c>
      <c r="KK547" t="str">
        <f t="shared" si="667"/>
        <v/>
      </c>
      <c r="KM547" s="31" t="str">
        <f t="shared" si="668"/>
        <v/>
      </c>
      <c r="KP547" s="38" t="str">
        <f t="shared" si="669"/>
        <v/>
      </c>
      <c r="KX547" t="str">
        <f t="shared" si="670"/>
        <v/>
      </c>
      <c r="KY547" t="str">
        <f t="shared" si="671"/>
        <v/>
      </c>
      <c r="LB547" t="str">
        <f t="shared" si="672"/>
        <v/>
      </c>
      <c r="LD547" t="str">
        <f t="shared" si="673"/>
        <v/>
      </c>
      <c r="LE547" t="str">
        <f t="shared" si="674"/>
        <v/>
      </c>
      <c r="LO547" t="str">
        <f t="shared" si="675"/>
        <v/>
      </c>
    </row>
    <row r="548" spans="1:327" ht="16" x14ac:dyDescent="0.2">
      <c r="A548" t="e">
        <f t="shared" ca="1" si="601"/>
        <v>#N/A</v>
      </c>
      <c r="E548" s="27" t="str">
        <f t="shared" ca="1" si="602"/>
        <v>Dec</v>
      </c>
      <c r="F548" s="27" t="str">
        <f t="shared" ca="1" si="603"/>
        <v>Jun</v>
      </c>
      <c r="G548" s="28" t="str">
        <f t="shared" ca="1" si="604"/>
        <v/>
      </c>
      <c r="H548" t="str">
        <f t="shared" si="605"/>
        <v/>
      </c>
      <c r="I548" s="26">
        <f t="shared" ca="1" si="606"/>
        <v>30</v>
      </c>
      <c r="L548" s="31" t="str">
        <f t="shared" si="607"/>
        <v/>
      </c>
      <c r="O548" s="26">
        <f t="shared" ca="1" si="608"/>
        <v>19</v>
      </c>
      <c r="P548" s="26" t="str">
        <f t="shared" ca="1" si="609"/>
        <v>No</v>
      </c>
      <c r="Q548" s="26" t="str">
        <f t="shared" ca="1" si="609"/>
        <v>Yes</v>
      </c>
      <c r="R548" s="26" t="str">
        <f t="shared" ca="1" si="609"/>
        <v>No</v>
      </c>
      <c r="S548" s="26" t="str">
        <f t="shared" ca="1" si="610"/>
        <v>Asian</v>
      </c>
      <c r="T548" s="26" t="str">
        <f t="shared" ca="1" si="611"/>
        <v>Yes</v>
      </c>
      <c r="U548" s="26">
        <f t="shared" ca="1" si="612"/>
        <v>3152</v>
      </c>
      <c r="X548" s="26" t="str">
        <f t="shared" ca="1" si="613"/>
        <v>No</v>
      </c>
      <c r="Y548" s="26" t="str">
        <f t="shared" ca="1" si="613"/>
        <v>Yes</v>
      </c>
      <c r="Z548" s="26" t="str">
        <f t="shared" ca="1" si="613"/>
        <v>No</v>
      </c>
      <c r="AA548" s="26" t="str">
        <f t="shared" ca="1" si="613"/>
        <v>Yes</v>
      </c>
      <c r="AB548" s="26" t="str">
        <f t="shared" ca="1" si="614"/>
        <v>Yes</v>
      </c>
      <c r="AG548" s="26" t="str">
        <f t="shared" ca="1" si="615"/>
        <v>Yes</v>
      </c>
      <c r="AH548" s="26" t="str">
        <f t="shared" ca="1" si="615"/>
        <v>Yes</v>
      </c>
      <c r="AI548" s="26" t="str">
        <f t="shared" ca="1" si="615"/>
        <v>No</v>
      </c>
      <c r="AJ548" s="26" t="str">
        <f t="shared" ca="1" si="615"/>
        <v>Yes</v>
      </c>
      <c r="AK548" s="26" t="str">
        <f t="shared" ca="1" si="616"/>
        <v>No</v>
      </c>
      <c r="AL548" s="26" t="str">
        <f t="shared" ca="1" si="616"/>
        <v>No</v>
      </c>
      <c r="AM548" s="26">
        <f t="shared" ca="1" si="617"/>
        <v>10</v>
      </c>
      <c r="AN548" s="26">
        <f t="shared" ca="1" si="618"/>
        <v>3</v>
      </c>
      <c r="AT548" t="str">
        <f t="shared" ca="1" si="619"/>
        <v>Female</v>
      </c>
      <c r="AU548">
        <f t="shared" ca="1" si="620"/>
        <v>1725</v>
      </c>
      <c r="AV548">
        <f t="shared" ca="1" si="621"/>
        <v>-2</v>
      </c>
      <c r="AW548">
        <f t="shared" ca="1" si="622"/>
        <v>29</v>
      </c>
      <c r="AX548">
        <f t="shared" ca="1" si="623"/>
        <v>1</v>
      </c>
      <c r="BB548" t="str">
        <f t="shared" ca="1" si="624"/>
        <v>Vaginal</v>
      </c>
      <c r="BC548" t="str">
        <f t="shared" ca="1" si="625"/>
        <v>Yes</v>
      </c>
      <c r="BD548" t="str">
        <f t="shared" ca="1" si="625"/>
        <v>Yes</v>
      </c>
      <c r="BG548" t="str">
        <f t="shared" ca="1" si="626"/>
        <v>Yes</v>
      </c>
      <c r="BH548">
        <f t="shared" ca="1" si="627"/>
        <v>38</v>
      </c>
      <c r="BI548">
        <f t="shared" ca="1" si="628"/>
        <v>-10</v>
      </c>
      <c r="BJ548">
        <f t="shared" ca="1" si="629"/>
        <v>15</v>
      </c>
      <c r="BK548" t="str">
        <f t="shared" si="630"/>
        <v/>
      </c>
      <c r="BL548" s="26">
        <f t="shared" ca="1" si="631"/>
        <v>17</v>
      </c>
      <c r="BO548" s="26" t="str">
        <f t="shared" ca="1" si="632"/>
        <v>Yes</v>
      </c>
      <c r="CD548" s="26" t="str">
        <f t="shared" ca="1" si="633"/>
        <v>Yes</v>
      </c>
      <c r="CE548" s="26" t="str">
        <f t="shared" ca="1" si="634"/>
        <v>LMA</v>
      </c>
      <c r="CI548" s="31" t="str">
        <f t="shared" si="635"/>
        <v/>
      </c>
      <c r="CJ548" s="26" t="str">
        <f t="shared" ca="1" si="636"/>
        <v>OT</v>
      </c>
      <c r="CK548" s="26" t="str">
        <f t="shared" ca="1" si="637"/>
        <v>No</v>
      </c>
      <c r="DN548" s="26" t="str">
        <f t="shared" ca="1" si="638"/>
        <v>No</v>
      </c>
      <c r="DV548" t="str">
        <f t="shared" si="639"/>
        <v/>
      </c>
      <c r="DZ548" t="str">
        <f t="shared" si="640"/>
        <v/>
      </c>
      <c r="EA548" t="str">
        <f t="shared" si="641"/>
        <v/>
      </c>
      <c r="EB548" t="str">
        <f t="shared" si="642"/>
        <v/>
      </c>
      <c r="EC548" t="str">
        <f t="shared" si="643"/>
        <v/>
      </c>
      <c r="ED548" t="str">
        <f t="shared" si="644"/>
        <v/>
      </c>
      <c r="EE548" s="34" t="str">
        <f t="shared" si="645"/>
        <v/>
      </c>
      <c r="ER548" s="32" t="str">
        <f t="shared" si="646"/>
        <v/>
      </c>
      <c r="FA548" s="31" t="str">
        <f t="shared" si="647"/>
        <v/>
      </c>
      <c r="FM548" s="31" t="str">
        <f t="shared" si="648"/>
        <v/>
      </c>
      <c r="FQ548" s="26" t="s">
        <v>349</v>
      </c>
      <c r="FR548" s="39" t="str">
        <f t="shared" ca="1" si="649"/>
        <v>NA</v>
      </c>
      <c r="GO548" t="str">
        <f t="shared" ca="1" si="650"/>
        <v/>
      </c>
      <c r="GP548" t="str">
        <f t="shared" si="651"/>
        <v/>
      </c>
      <c r="GS548" t="str">
        <f t="shared" ca="1" si="652"/>
        <v/>
      </c>
      <c r="GY548" t="str">
        <f t="shared" ca="1" si="653"/>
        <v/>
      </c>
      <c r="GZ548" t="str">
        <f t="shared" si="654"/>
        <v/>
      </c>
      <c r="HF548" t="str">
        <f t="shared" ca="1" si="655"/>
        <v/>
      </c>
      <c r="HG548" s="31" t="str">
        <f t="shared" si="656"/>
        <v/>
      </c>
      <c r="HM548" t="str">
        <f t="shared" ca="1" si="657"/>
        <v/>
      </c>
      <c r="HN548" t="str">
        <f t="shared" si="658"/>
        <v/>
      </c>
      <c r="HT548" t="str">
        <f t="shared" ca="1" si="659"/>
        <v/>
      </c>
      <c r="HU548" t="str">
        <f t="shared" si="660"/>
        <v/>
      </c>
      <c r="IA548" s="37" t="str">
        <f t="shared" ca="1" si="661"/>
        <v/>
      </c>
      <c r="IB548" t="str">
        <f t="shared" si="662"/>
        <v/>
      </c>
      <c r="IH548" s="37" t="str">
        <f t="shared" ca="1" si="663"/>
        <v/>
      </c>
      <c r="II548" t="str">
        <f t="shared" si="664"/>
        <v/>
      </c>
      <c r="JT548" s="26" t="str">
        <f t="shared" si="665"/>
        <v/>
      </c>
      <c r="JV548" t="str">
        <f t="shared" si="666"/>
        <v/>
      </c>
      <c r="KK548" t="str">
        <f t="shared" si="667"/>
        <v/>
      </c>
      <c r="KM548" s="31" t="str">
        <f t="shared" si="668"/>
        <v/>
      </c>
      <c r="KP548" s="38" t="str">
        <f t="shared" si="669"/>
        <v/>
      </c>
      <c r="KX548" t="str">
        <f t="shared" si="670"/>
        <v/>
      </c>
      <c r="KY548" t="str">
        <f t="shared" si="671"/>
        <v/>
      </c>
      <c r="LB548" t="str">
        <f t="shared" si="672"/>
        <v/>
      </c>
      <c r="LD548" t="str">
        <f t="shared" si="673"/>
        <v/>
      </c>
      <c r="LE548" t="str">
        <f t="shared" si="674"/>
        <v/>
      </c>
      <c r="LO548" t="str">
        <f t="shared" si="675"/>
        <v/>
      </c>
    </row>
    <row r="549" spans="1:327" ht="16" x14ac:dyDescent="0.2">
      <c r="A549" t="e">
        <f t="shared" ca="1" si="601"/>
        <v>#N/A</v>
      </c>
      <c r="E549" s="27" t="str">
        <f t="shared" ca="1" si="602"/>
        <v>May</v>
      </c>
      <c r="F549" s="27" t="str">
        <f t="shared" ca="1" si="603"/>
        <v>Feb</v>
      </c>
      <c r="G549" s="28" t="str">
        <f t="shared" ca="1" si="604"/>
        <v/>
      </c>
      <c r="H549" t="str">
        <f t="shared" si="605"/>
        <v/>
      </c>
      <c r="I549" s="26">
        <f t="shared" ca="1" si="606"/>
        <v>98</v>
      </c>
      <c r="L549" s="31" t="str">
        <f t="shared" si="607"/>
        <v/>
      </c>
      <c r="O549" s="26">
        <f t="shared" ca="1" si="608"/>
        <v>37</v>
      </c>
      <c r="P549" s="26" t="str">
        <f t="shared" ca="1" si="609"/>
        <v>Yes</v>
      </c>
      <c r="Q549" s="26" t="str">
        <f t="shared" ca="1" si="609"/>
        <v>No</v>
      </c>
      <c r="R549" s="26" t="str">
        <f t="shared" ca="1" si="609"/>
        <v>Yes</v>
      </c>
      <c r="S549" s="26" t="str">
        <f t="shared" ca="1" si="610"/>
        <v>Asian</v>
      </c>
      <c r="T549" s="26" t="str">
        <f t="shared" ca="1" si="611"/>
        <v>Yes</v>
      </c>
      <c r="U549" s="26">
        <f t="shared" ca="1" si="612"/>
        <v>3228</v>
      </c>
      <c r="X549" s="26" t="str">
        <f t="shared" ca="1" si="613"/>
        <v>Yes</v>
      </c>
      <c r="Y549" s="26" t="str">
        <f t="shared" ca="1" si="613"/>
        <v>No</v>
      </c>
      <c r="Z549" s="26" t="str">
        <f t="shared" ca="1" si="613"/>
        <v>No</v>
      </c>
      <c r="AA549" s="26" t="str">
        <f t="shared" ca="1" si="613"/>
        <v>No</v>
      </c>
      <c r="AB549" s="26" t="str">
        <f t="shared" ca="1" si="614"/>
        <v>Yes</v>
      </c>
      <c r="AG549" s="26" t="str">
        <f t="shared" ca="1" si="615"/>
        <v>No</v>
      </c>
      <c r="AH549" s="26" t="str">
        <f t="shared" ca="1" si="615"/>
        <v>Yes</v>
      </c>
      <c r="AI549" s="26" t="str">
        <f t="shared" ca="1" si="615"/>
        <v>Yes</v>
      </c>
      <c r="AJ549" s="26" t="str">
        <f t="shared" ca="1" si="615"/>
        <v>No</v>
      </c>
      <c r="AK549" s="26" t="str">
        <f t="shared" ca="1" si="616"/>
        <v>No</v>
      </c>
      <c r="AL549" s="26" t="str">
        <f t="shared" ca="1" si="616"/>
        <v>No</v>
      </c>
      <c r="AM549" s="26">
        <f t="shared" ca="1" si="617"/>
        <v>7</v>
      </c>
      <c r="AN549" s="26">
        <f t="shared" ca="1" si="618"/>
        <v>2</v>
      </c>
      <c r="AT549" t="str">
        <f t="shared" ca="1" si="619"/>
        <v>Male</v>
      </c>
      <c r="AU549">
        <f t="shared" ca="1" si="620"/>
        <v>1799</v>
      </c>
      <c r="AV549">
        <f t="shared" ca="1" si="621"/>
        <v>-2</v>
      </c>
      <c r="AW549">
        <f t="shared" ca="1" si="622"/>
        <v>34</v>
      </c>
      <c r="AX549">
        <f t="shared" ca="1" si="623"/>
        <v>2</v>
      </c>
      <c r="BB549" t="str">
        <f t="shared" ca="1" si="624"/>
        <v>EMLUCS</v>
      </c>
      <c r="BC549" t="str">
        <f t="shared" ca="1" si="625"/>
        <v>No</v>
      </c>
      <c r="BD549" t="str">
        <f t="shared" ca="1" si="625"/>
        <v>Yes</v>
      </c>
      <c r="BG549" t="str">
        <f t="shared" ca="1" si="626"/>
        <v>No</v>
      </c>
      <c r="BH549">
        <f t="shared" ca="1" si="627"/>
        <v>35</v>
      </c>
      <c r="BI549">
        <f t="shared" ca="1" si="628"/>
        <v>-8</v>
      </c>
      <c r="BJ549">
        <f t="shared" ca="1" si="629"/>
        <v>19</v>
      </c>
      <c r="BK549" t="str">
        <f t="shared" si="630"/>
        <v/>
      </c>
      <c r="BL549" s="26">
        <f t="shared" ca="1" si="631"/>
        <v>21</v>
      </c>
      <c r="BO549" s="26" t="str">
        <f t="shared" ca="1" si="632"/>
        <v>Yes</v>
      </c>
      <c r="CD549" s="26" t="str">
        <f t="shared" ca="1" si="633"/>
        <v>Yes</v>
      </c>
      <c r="CE549" s="26" t="str">
        <f t="shared" ca="1" si="634"/>
        <v>ETT</v>
      </c>
      <c r="CI549" s="31" t="str">
        <f t="shared" si="635"/>
        <v/>
      </c>
      <c r="CJ549" s="26" t="str">
        <f t="shared" ca="1" si="636"/>
        <v>BS</v>
      </c>
      <c r="CK549" s="26" t="str">
        <f t="shared" ca="1" si="637"/>
        <v>NA</v>
      </c>
      <c r="DN549" s="26" t="str">
        <f t="shared" ca="1" si="638"/>
        <v>No</v>
      </c>
      <c r="DV549" t="str">
        <f t="shared" si="639"/>
        <v/>
      </c>
      <c r="DZ549" t="str">
        <f t="shared" si="640"/>
        <v/>
      </c>
      <c r="EA549" t="str">
        <f t="shared" si="641"/>
        <v/>
      </c>
      <c r="EB549" t="str">
        <f t="shared" si="642"/>
        <v/>
      </c>
      <c r="EC549" t="str">
        <f t="shared" si="643"/>
        <v/>
      </c>
      <c r="ED549" t="str">
        <f t="shared" si="644"/>
        <v/>
      </c>
      <c r="EE549" s="34" t="str">
        <f t="shared" si="645"/>
        <v/>
      </c>
      <c r="ER549" s="32" t="str">
        <f t="shared" si="646"/>
        <v/>
      </c>
      <c r="FA549" s="31" t="str">
        <f t="shared" si="647"/>
        <v/>
      </c>
      <c r="FM549" s="31" t="str">
        <f t="shared" si="648"/>
        <v/>
      </c>
      <c r="FQ549" s="26" t="s">
        <v>350</v>
      </c>
      <c r="FR549" s="39" t="str">
        <f t="shared" ca="1" si="649"/>
        <v>CONS</v>
      </c>
      <c r="GO549" t="str">
        <f t="shared" ca="1" si="650"/>
        <v/>
      </c>
      <c r="GP549" t="str">
        <f t="shared" si="651"/>
        <v/>
      </c>
      <c r="GS549" t="str">
        <f t="shared" ca="1" si="652"/>
        <v/>
      </c>
      <c r="GY549" t="str">
        <f t="shared" ca="1" si="653"/>
        <v/>
      </c>
      <c r="GZ549" t="str">
        <f t="shared" si="654"/>
        <v/>
      </c>
      <c r="HF549" t="str">
        <f t="shared" ca="1" si="655"/>
        <v/>
      </c>
      <c r="HG549" s="31" t="str">
        <f t="shared" si="656"/>
        <v/>
      </c>
      <c r="HM549" t="str">
        <f t="shared" ca="1" si="657"/>
        <v/>
      </c>
      <c r="HN549" t="str">
        <f t="shared" si="658"/>
        <v/>
      </c>
      <c r="HT549" t="str">
        <f t="shared" ca="1" si="659"/>
        <v/>
      </c>
      <c r="HU549" t="str">
        <f t="shared" si="660"/>
        <v/>
      </c>
      <c r="IA549" s="37" t="str">
        <f t="shared" ca="1" si="661"/>
        <v/>
      </c>
      <c r="IB549" t="str">
        <f t="shared" si="662"/>
        <v/>
      </c>
      <c r="IH549" s="37" t="str">
        <f t="shared" ca="1" si="663"/>
        <v/>
      </c>
      <c r="II549" t="str">
        <f t="shared" si="664"/>
        <v/>
      </c>
      <c r="JT549" s="26" t="str">
        <f t="shared" si="665"/>
        <v/>
      </c>
      <c r="JV549" t="str">
        <f t="shared" si="666"/>
        <v/>
      </c>
      <c r="KK549" t="str">
        <f t="shared" si="667"/>
        <v/>
      </c>
      <c r="KM549" s="31" t="str">
        <f t="shared" si="668"/>
        <v/>
      </c>
      <c r="KP549" s="38" t="str">
        <f t="shared" si="669"/>
        <v/>
      </c>
      <c r="KX549" t="str">
        <f t="shared" si="670"/>
        <v/>
      </c>
      <c r="KY549" t="str">
        <f t="shared" si="671"/>
        <v/>
      </c>
      <c r="LB549" t="str">
        <f t="shared" si="672"/>
        <v/>
      </c>
      <c r="LD549" t="str">
        <f t="shared" si="673"/>
        <v/>
      </c>
      <c r="LE549" t="str">
        <f t="shared" si="674"/>
        <v/>
      </c>
      <c r="LO549" t="str">
        <f t="shared" si="675"/>
        <v/>
      </c>
    </row>
    <row r="550" spans="1:327" ht="16" x14ac:dyDescent="0.2">
      <c r="A550" t="e">
        <f t="shared" ca="1" si="601"/>
        <v>#N/A</v>
      </c>
      <c r="E550" s="27" t="str">
        <f t="shared" ca="1" si="602"/>
        <v>Mar</v>
      </c>
      <c r="F550" s="27" t="str">
        <f t="shared" ca="1" si="603"/>
        <v>Nov</v>
      </c>
      <c r="G550" s="28" t="str">
        <f t="shared" ca="1" si="604"/>
        <v/>
      </c>
      <c r="H550" t="str">
        <f t="shared" si="605"/>
        <v/>
      </c>
      <c r="I550" s="26">
        <f t="shared" ca="1" si="606"/>
        <v>23</v>
      </c>
      <c r="L550" s="31" t="str">
        <f t="shared" si="607"/>
        <v/>
      </c>
      <c r="O550" s="26">
        <f t="shared" ca="1" si="608"/>
        <v>18</v>
      </c>
      <c r="P550" s="26" t="str">
        <f t="shared" ca="1" si="609"/>
        <v>Yes</v>
      </c>
      <c r="Q550" s="26" t="str">
        <f t="shared" ca="1" si="609"/>
        <v>No</v>
      </c>
      <c r="R550" s="26" t="str">
        <f t="shared" ca="1" si="609"/>
        <v>No</v>
      </c>
      <c r="S550" s="26" t="str">
        <f t="shared" ca="1" si="610"/>
        <v>Hispanic</v>
      </c>
      <c r="T550" s="26" t="str">
        <f t="shared" ca="1" si="611"/>
        <v>Yes</v>
      </c>
      <c r="U550" s="26">
        <f t="shared" ca="1" si="612"/>
        <v>3226</v>
      </c>
      <c r="X550" s="26" t="str">
        <f t="shared" ca="1" si="613"/>
        <v>No</v>
      </c>
      <c r="Y550" s="26" t="str">
        <f t="shared" ca="1" si="613"/>
        <v>No</v>
      </c>
      <c r="Z550" s="26" t="str">
        <f t="shared" ca="1" si="613"/>
        <v>Yes</v>
      </c>
      <c r="AA550" s="26" t="str">
        <f t="shared" ca="1" si="613"/>
        <v>No</v>
      </c>
      <c r="AB550" s="26" t="str">
        <f t="shared" ca="1" si="614"/>
        <v>Yes</v>
      </c>
      <c r="AG550" s="26" t="str">
        <f t="shared" ca="1" si="615"/>
        <v>No</v>
      </c>
      <c r="AH550" s="26" t="str">
        <f t="shared" ca="1" si="615"/>
        <v>No</v>
      </c>
      <c r="AI550" s="26" t="str">
        <f t="shared" ca="1" si="615"/>
        <v>No</v>
      </c>
      <c r="AJ550" s="26" t="str">
        <f t="shared" ca="1" si="615"/>
        <v>Yes</v>
      </c>
      <c r="AK550" s="26" t="str">
        <f t="shared" ca="1" si="616"/>
        <v>Yes</v>
      </c>
      <c r="AL550" s="26" t="str">
        <f t="shared" ca="1" si="616"/>
        <v>No</v>
      </c>
      <c r="AM550" s="26">
        <f t="shared" ca="1" si="617"/>
        <v>5</v>
      </c>
      <c r="AN550" s="26">
        <f t="shared" ca="1" si="618"/>
        <v>1</v>
      </c>
      <c r="AT550" t="str">
        <f t="shared" ca="1" si="619"/>
        <v>Male</v>
      </c>
      <c r="AU550">
        <f t="shared" ca="1" si="620"/>
        <v>3244</v>
      </c>
      <c r="AV550">
        <f t="shared" ca="1" si="621"/>
        <v>-2</v>
      </c>
      <c r="AW550">
        <f t="shared" ca="1" si="622"/>
        <v>33</v>
      </c>
      <c r="AX550">
        <f t="shared" ca="1" si="623"/>
        <v>2</v>
      </c>
      <c r="BB550" t="str">
        <f t="shared" ca="1" si="624"/>
        <v>EMLUCS</v>
      </c>
      <c r="BC550" t="str">
        <f t="shared" ca="1" si="625"/>
        <v>No</v>
      </c>
      <c r="BD550" t="str">
        <f t="shared" ca="1" si="625"/>
        <v>No</v>
      </c>
      <c r="BG550" t="str">
        <f t="shared" ca="1" si="626"/>
        <v>Yes</v>
      </c>
      <c r="BH550">
        <f t="shared" ca="1" si="627"/>
        <v>36</v>
      </c>
      <c r="BI550">
        <f t="shared" ca="1" si="628"/>
        <v>1</v>
      </c>
      <c r="BJ550">
        <f t="shared" ca="1" si="629"/>
        <v>5</v>
      </c>
      <c r="BK550" t="str">
        <f t="shared" si="630"/>
        <v/>
      </c>
      <c r="BL550" s="26">
        <f t="shared" ca="1" si="631"/>
        <v>7</v>
      </c>
      <c r="BO550" s="26" t="str">
        <f t="shared" ca="1" si="632"/>
        <v>No</v>
      </c>
      <c r="CD550" s="26" t="str">
        <f t="shared" ca="1" si="633"/>
        <v>Yes</v>
      </c>
      <c r="CE550" s="26" t="str">
        <f t="shared" ca="1" si="634"/>
        <v>ETT</v>
      </c>
      <c r="CI550" s="31" t="str">
        <f t="shared" si="635"/>
        <v/>
      </c>
      <c r="CJ550" s="26" t="str">
        <f t="shared" ca="1" si="636"/>
        <v>OT</v>
      </c>
      <c r="CK550" s="26" t="str">
        <f t="shared" ca="1" si="637"/>
        <v>NA</v>
      </c>
      <c r="DN550" s="26" t="str">
        <f t="shared" ca="1" si="638"/>
        <v>No</v>
      </c>
      <c r="DV550" t="str">
        <f t="shared" si="639"/>
        <v/>
      </c>
      <c r="DZ550" t="str">
        <f t="shared" si="640"/>
        <v/>
      </c>
      <c r="EA550" t="str">
        <f t="shared" si="641"/>
        <v/>
      </c>
      <c r="EB550" t="str">
        <f t="shared" si="642"/>
        <v/>
      </c>
      <c r="EC550" t="str">
        <f t="shared" si="643"/>
        <v/>
      </c>
      <c r="ED550" t="str">
        <f t="shared" si="644"/>
        <v/>
      </c>
      <c r="EE550" s="34" t="str">
        <f t="shared" si="645"/>
        <v/>
      </c>
      <c r="ER550" s="32" t="str">
        <f t="shared" si="646"/>
        <v/>
      </c>
      <c r="FA550" s="31" t="str">
        <f t="shared" si="647"/>
        <v/>
      </c>
      <c r="FM550" s="31" t="str">
        <f t="shared" si="648"/>
        <v/>
      </c>
      <c r="FQ550" s="26" t="s">
        <v>349</v>
      </c>
      <c r="FR550" s="39" t="str">
        <f t="shared" ca="1" si="649"/>
        <v>NA</v>
      </c>
      <c r="GO550" t="str">
        <f t="shared" ca="1" si="650"/>
        <v/>
      </c>
      <c r="GP550" t="str">
        <f t="shared" si="651"/>
        <v/>
      </c>
      <c r="GS550" t="str">
        <f t="shared" ca="1" si="652"/>
        <v/>
      </c>
      <c r="GY550" t="str">
        <f t="shared" ca="1" si="653"/>
        <v/>
      </c>
      <c r="GZ550" t="str">
        <f t="shared" si="654"/>
        <v/>
      </c>
      <c r="HF550" t="str">
        <f t="shared" ca="1" si="655"/>
        <v/>
      </c>
      <c r="HG550" s="31" t="str">
        <f t="shared" si="656"/>
        <v/>
      </c>
      <c r="HM550" t="str">
        <f t="shared" ca="1" si="657"/>
        <v/>
      </c>
      <c r="HN550" t="str">
        <f t="shared" si="658"/>
        <v/>
      </c>
      <c r="HT550" t="str">
        <f t="shared" ca="1" si="659"/>
        <v/>
      </c>
      <c r="HU550" t="str">
        <f t="shared" si="660"/>
        <v/>
      </c>
      <c r="IA550" s="37" t="str">
        <f t="shared" ca="1" si="661"/>
        <v/>
      </c>
      <c r="IB550" t="str">
        <f t="shared" si="662"/>
        <v/>
      </c>
      <c r="IH550" s="37" t="str">
        <f t="shared" ca="1" si="663"/>
        <v/>
      </c>
      <c r="II550" t="str">
        <f t="shared" si="664"/>
        <v/>
      </c>
      <c r="JT550" s="26" t="str">
        <f t="shared" si="665"/>
        <v/>
      </c>
      <c r="JV550" t="str">
        <f t="shared" si="666"/>
        <v/>
      </c>
      <c r="KK550" t="str">
        <f t="shared" si="667"/>
        <v/>
      </c>
      <c r="KM550" s="31" t="str">
        <f t="shared" si="668"/>
        <v/>
      </c>
      <c r="KP550" s="38" t="str">
        <f t="shared" si="669"/>
        <v/>
      </c>
      <c r="KX550" t="str">
        <f t="shared" si="670"/>
        <v/>
      </c>
      <c r="KY550" t="str">
        <f t="shared" si="671"/>
        <v/>
      </c>
      <c r="LB550" t="str">
        <f t="shared" si="672"/>
        <v/>
      </c>
      <c r="LD550" t="str">
        <f t="shared" si="673"/>
        <v/>
      </c>
      <c r="LE550" t="str">
        <f t="shared" si="674"/>
        <v/>
      </c>
      <c r="LO550" t="str">
        <f t="shared" si="675"/>
        <v/>
      </c>
    </row>
    <row r="551" spans="1:327" ht="16" x14ac:dyDescent="0.2">
      <c r="A551" t="e">
        <f t="shared" ca="1" si="601"/>
        <v>#N/A</v>
      </c>
      <c r="E551" s="27" t="str">
        <f t="shared" ca="1" si="602"/>
        <v>Jun</v>
      </c>
      <c r="F551" s="27" t="str">
        <f t="shared" ca="1" si="603"/>
        <v>Sep</v>
      </c>
      <c r="G551" s="28" t="str">
        <f t="shared" ca="1" si="604"/>
        <v/>
      </c>
      <c r="H551" t="str">
        <f t="shared" si="605"/>
        <v/>
      </c>
      <c r="I551" s="26">
        <f t="shared" ca="1" si="606"/>
        <v>63</v>
      </c>
      <c r="L551" s="31" t="str">
        <f t="shared" si="607"/>
        <v/>
      </c>
      <c r="O551" s="26">
        <f t="shared" ca="1" si="608"/>
        <v>18</v>
      </c>
      <c r="P551" s="26" t="str">
        <f t="shared" ca="1" si="609"/>
        <v>No</v>
      </c>
      <c r="Q551" s="26" t="str">
        <f t="shared" ca="1" si="609"/>
        <v>Yes</v>
      </c>
      <c r="R551" s="26" t="str">
        <f t="shared" ca="1" si="609"/>
        <v>Yes</v>
      </c>
      <c r="S551" s="26" t="str">
        <f t="shared" ca="1" si="610"/>
        <v>Asian</v>
      </c>
      <c r="T551" s="26" t="str">
        <f t="shared" ca="1" si="611"/>
        <v>Yes</v>
      </c>
      <c r="U551" s="26">
        <f t="shared" ca="1" si="612"/>
        <v>3496</v>
      </c>
      <c r="X551" s="26" t="str">
        <f t="shared" ca="1" si="613"/>
        <v>Yes</v>
      </c>
      <c r="Y551" s="26" t="str">
        <f t="shared" ca="1" si="613"/>
        <v>Yes</v>
      </c>
      <c r="Z551" s="26" t="str">
        <f t="shared" ca="1" si="613"/>
        <v>Yes</v>
      </c>
      <c r="AA551" s="26" t="str">
        <f t="shared" ca="1" si="613"/>
        <v>No</v>
      </c>
      <c r="AB551" s="26" t="str">
        <f t="shared" ca="1" si="614"/>
        <v>No</v>
      </c>
      <c r="AG551" s="26" t="str">
        <f t="shared" ca="1" si="615"/>
        <v>Yes</v>
      </c>
      <c r="AH551" s="26" t="str">
        <f t="shared" ca="1" si="615"/>
        <v>Yes</v>
      </c>
      <c r="AI551" s="26" t="str">
        <f t="shared" ca="1" si="615"/>
        <v>Yes</v>
      </c>
      <c r="AJ551" s="26" t="str">
        <f t="shared" ca="1" si="615"/>
        <v>Yes</v>
      </c>
      <c r="AK551" s="26" t="str">
        <f t="shared" ca="1" si="616"/>
        <v>Yes</v>
      </c>
      <c r="AL551" s="26" t="str">
        <f t="shared" ca="1" si="616"/>
        <v>Yes</v>
      </c>
      <c r="AM551" s="26">
        <f t="shared" ca="1" si="617"/>
        <v>8</v>
      </c>
      <c r="AN551" s="26">
        <f t="shared" ca="1" si="618"/>
        <v>2</v>
      </c>
      <c r="AT551" t="str">
        <f t="shared" ca="1" si="619"/>
        <v>Female</v>
      </c>
      <c r="AU551">
        <f t="shared" ca="1" si="620"/>
        <v>3743</v>
      </c>
      <c r="AV551">
        <f t="shared" ca="1" si="621"/>
        <v>3</v>
      </c>
      <c r="AW551">
        <f t="shared" ca="1" si="622"/>
        <v>26</v>
      </c>
      <c r="AX551">
        <f t="shared" ca="1" si="623"/>
        <v>4</v>
      </c>
      <c r="BB551" t="str">
        <f t="shared" ca="1" si="624"/>
        <v>INSTRUMENTAL</v>
      </c>
      <c r="BC551" t="str">
        <f t="shared" ca="1" si="625"/>
        <v>No</v>
      </c>
      <c r="BD551" t="str">
        <f t="shared" ca="1" si="625"/>
        <v>Yes</v>
      </c>
      <c r="BG551" t="str">
        <f t="shared" ca="1" si="626"/>
        <v>No</v>
      </c>
      <c r="BH551">
        <f t="shared" ca="1" si="627"/>
        <v>36</v>
      </c>
      <c r="BI551">
        <f t="shared" ca="1" si="628"/>
        <v>-11</v>
      </c>
      <c r="BJ551">
        <f t="shared" ca="1" si="629"/>
        <v>4</v>
      </c>
      <c r="BK551" t="str">
        <f t="shared" si="630"/>
        <v/>
      </c>
      <c r="BL551" s="26">
        <f t="shared" ca="1" si="631"/>
        <v>6</v>
      </c>
      <c r="BO551" s="26" t="str">
        <f t="shared" ca="1" si="632"/>
        <v>No</v>
      </c>
      <c r="CD551" s="26" t="str">
        <f t="shared" ca="1" si="633"/>
        <v>No</v>
      </c>
      <c r="CE551" s="26" t="str">
        <f t="shared" ca="1" si="634"/>
        <v>NA</v>
      </c>
      <c r="CI551" s="31" t="str">
        <f t="shared" si="635"/>
        <v/>
      </c>
      <c r="CJ551" s="26" t="str">
        <f t="shared" ca="1" si="636"/>
        <v>NA</v>
      </c>
      <c r="CK551" s="26" t="str">
        <f t="shared" ca="1" si="637"/>
        <v>No</v>
      </c>
      <c r="DN551" s="26" t="str">
        <f t="shared" ca="1" si="638"/>
        <v>Yes</v>
      </c>
      <c r="DV551" t="str">
        <f t="shared" si="639"/>
        <v/>
      </c>
      <c r="DZ551" t="str">
        <f t="shared" si="640"/>
        <v/>
      </c>
      <c r="EA551" t="str">
        <f t="shared" si="641"/>
        <v/>
      </c>
      <c r="EB551" t="str">
        <f t="shared" si="642"/>
        <v/>
      </c>
      <c r="EC551" t="str">
        <f t="shared" si="643"/>
        <v/>
      </c>
      <c r="ED551" t="str">
        <f t="shared" si="644"/>
        <v/>
      </c>
      <c r="EE551" s="34" t="str">
        <f t="shared" si="645"/>
        <v/>
      </c>
      <c r="ER551" s="32" t="str">
        <f t="shared" si="646"/>
        <v/>
      </c>
      <c r="FA551" s="31" t="str">
        <f t="shared" si="647"/>
        <v/>
      </c>
      <c r="FM551" s="31" t="str">
        <f t="shared" si="648"/>
        <v/>
      </c>
      <c r="FQ551" s="26" t="s">
        <v>350</v>
      </c>
      <c r="FR551" s="39" t="str">
        <f t="shared" ca="1" si="649"/>
        <v>GNB</v>
      </c>
      <c r="GO551" t="str">
        <f t="shared" ca="1" si="650"/>
        <v/>
      </c>
      <c r="GP551" t="str">
        <f t="shared" si="651"/>
        <v/>
      </c>
      <c r="GS551" t="str">
        <f t="shared" ca="1" si="652"/>
        <v/>
      </c>
      <c r="GY551" t="str">
        <f t="shared" ca="1" si="653"/>
        <v/>
      </c>
      <c r="GZ551" t="str">
        <f t="shared" si="654"/>
        <v/>
      </c>
      <c r="HF551" t="str">
        <f t="shared" ca="1" si="655"/>
        <v/>
      </c>
      <c r="HG551" s="31" t="str">
        <f t="shared" si="656"/>
        <v/>
      </c>
      <c r="HM551" t="str">
        <f t="shared" ca="1" si="657"/>
        <v/>
      </c>
      <c r="HN551" t="str">
        <f t="shared" si="658"/>
        <v/>
      </c>
      <c r="HT551" t="str">
        <f t="shared" ca="1" si="659"/>
        <v/>
      </c>
      <c r="HU551" t="str">
        <f t="shared" si="660"/>
        <v/>
      </c>
      <c r="IA551" s="37" t="str">
        <f t="shared" ca="1" si="661"/>
        <v/>
      </c>
      <c r="IB551" t="str">
        <f t="shared" si="662"/>
        <v/>
      </c>
      <c r="IH551" s="37" t="str">
        <f t="shared" ca="1" si="663"/>
        <v/>
      </c>
      <c r="II551" t="str">
        <f t="shared" si="664"/>
        <v/>
      </c>
      <c r="JT551" s="26" t="str">
        <f t="shared" si="665"/>
        <v/>
      </c>
      <c r="JV551" t="str">
        <f t="shared" si="666"/>
        <v/>
      </c>
      <c r="KK551" t="str">
        <f t="shared" si="667"/>
        <v/>
      </c>
      <c r="KM551" s="31" t="str">
        <f t="shared" si="668"/>
        <v/>
      </c>
      <c r="KP551" s="38" t="str">
        <f t="shared" si="669"/>
        <v/>
      </c>
      <c r="KX551" t="str">
        <f t="shared" si="670"/>
        <v/>
      </c>
      <c r="KY551" t="str">
        <f t="shared" si="671"/>
        <v/>
      </c>
      <c r="LB551" t="str">
        <f t="shared" si="672"/>
        <v/>
      </c>
      <c r="LD551" t="str">
        <f t="shared" si="673"/>
        <v/>
      </c>
      <c r="LE551" t="str">
        <f t="shared" si="674"/>
        <v/>
      </c>
      <c r="LO551" t="str">
        <f t="shared" si="675"/>
        <v/>
      </c>
    </row>
    <row r="552" spans="1:327" ht="16" x14ac:dyDescent="0.2">
      <c r="A552" t="e">
        <f t="shared" ca="1" si="601"/>
        <v>#N/A</v>
      </c>
      <c r="E552" s="27" t="str">
        <f t="shared" ca="1" si="602"/>
        <v>Mar</v>
      </c>
      <c r="F552" s="27" t="str">
        <f t="shared" ca="1" si="603"/>
        <v>Sep</v>
      </c>
      <c r="G552" s="28" t="str">
        <f t="shared" ca="1" si="604"/>
        <v/>
      </c>
      <c r="H552" t="str">
        <f t="shared" si="605"/>
        <v/>
      </c>
      <c r="I552" s="26">
        <f t="shared" ca="1" si="606"/>
        <v>63</v>
      </c>
      <c r="L552" s="31" t="str">
        <f t="shared" si="607"/>
        <v/>
      </c>
      <c r="O552" s="26">
        <f t="shared" ca="1" si="608"/>
        <v>29</v>
      </c>
      <c r="P552" s="26" t="str">
        <f t="shared" ca="1" si="609"/>
        <v>Yes</v>
      </c>
      <c r="Q552" s="26" t="str">
        <f t="shared" ca="1" si="609"/>
        <v>Yes</v>
      </c>
      <c r="R552" s="26" t="str">
        <f t="shared" ca="1" si="609"/>
        <v>Yes</v>
      </c>
      <c r="S552" s="26" t="str">
        <f t="shared" ca="1" si="610"/>
        <v>Eskimo</v>
      </c>
      <c r="T552" s="26" t="str">
        <f t="shared" ca="1" si="611"/>
        <v>No</v>
      </c>
      <c r="U552" s="26">
        <f t="shared" ca="1" si="612"/>
        <v>3518</v>
      </c>
      <c r="X552" s="26" t="str">
        <f t="shared" ca="1" si="613"/>
        <v>No</v>
      </c>
      <c r="Y552" s="26" t="str">
        <f t="shared" ca="1" si="613"/>
        <v>Yes</v>
      </c>
      <c r="Z552" s="26" t="str">
        <f t="shared" ca="1" si="613"/>
        <v>Yes</v>
      </c>
      <c r="AA552" s="26" t="str">
        <f t="shared" ca="1" si="613"/>
        <v>No</v>
      </c>
      <c r="AB552" s="26" t="str">
        <f t="shared" ca="1" si="614"/>
        <v>Yes</v>
      </c>
      <c r="AG552" s="26" t="str">
        <f t="shared" ca="1" si="615"/>
        <v>No</v>
      </c>
      <c r="AH552" s="26" t="str">
        <f t="shared" ca="1" si="615"/>
        <v>Yes</v>
      </c>
      <c r="AI552" s="26" t="str">
        <f t="shared" ca="1" si="615"/>
        <v>Yes</v>
      </c>
      <c r="AJ552" s="26" t="str">
        <f t="shared" ca="1" si="615"/>
        <v>Yes</v>
      </c>
      <c r="AK552" s="26" t="str">
        <f t="shared" ca="1" si="616"/>
        <v>Yes</v>
      </c>
      <c r="AL552" s="26" t="str">
        <f t="shared" ca="1" si="616"/>
        <v>Yes</v>
      </c>
      <c r="AM552" s="26">
        <f t="shared" ca="1" si="617"/>
        <v>3</v>
      </c>
      <c r="AN552" s="26">
        <f t="shared" ca="1" si="618"/>
        <v>1</v>
      </c>
      <c r="AT552" t="str">
        <f t="shared" ca="1" si="619"/>
        <v>Male</v>
      </c>
      <c r="AU552">
        <f t="shared" ca="1" si="620"/>
        <v>924</v>
      </c>
      <c r="AV552">
        <f t="shared" ca="1" si="621"/>
        <v>-1</v>
      </c>
      <c r="AW552">
        <f t="shared" ca="1" si="622"/>
        <v>34</v>
      </c>
      <c r="AX552">
        <f t="shared" ca="1" si="623"/>
        <v>1</v>
      </c>
      <c r="BB552" t="str">
        <f t="shared" ca="1" si="624"/>
        <v>ELUCS</v>
      </c>
      <c r="BC552" t="str">
        <f t="shared" ca="1" si="625"/>
        <v>Yes</v>
      </c>
      <c r="BD552" t="str">
        <f t="shared" ca="1" si="625"/>
        <v>No</v>
      </c>
      <c r="BG552" t="str">
        <f t="shared" ca="1" si="626"/>
        <v>Yes</v>
      </c>
      <c r="BH552">
        <f t="shared" ca="1" si="627"/>
        <v>38</v>
      </c>
      <c r="BI552">
        <f t="shared" ca="1" si="628"/>
        <v>-17</v>
      </c>
      <c r="BJ552">
        <f t="shared" ca="1" si="629"/>
        <v>2</v>
      </c>
      <c r="BK552" t="str">
        <f t="shared" si="630"/>
        <v/>
      </c>
      <c r="BL552" s="26" t="str">
        <f t="shared" ca="1" si="631"/>
        <v>NA</v>
      </c>
      <c r="BO552" s="26" t="str">
        <f t="shared" ca="1" si="632"/>
        <v>Yes</v>
      </c>
      <c r="CD552" s="26" t="str">
        <f t="shared" ca="1" si="633"/>
        <v>Yes</v>
      </c>
      <c r="CE552" s="26" t="str">
        <f t="shared" ca="1" si="634"/>
        <v>ETT</v>
      </c>
      <c r="CI552" s="31" t="str">
        <f t="shared" si="635"/>
        <v/>
      </c>
      <c r="CJ552" s="26" t="str">
        <f t="shared" ca="1" si="636"/>
        <v>OT</v>
      </c>
      <c r="CK552" s="26" t="str">
        <f t="shared" ca="1" si="637"/>
        <v>NA</v>
      </c>
      <c r="DN552" s="26" t="str">
        <f t="shared" ca="1" si="638"/>
        <v>Yes</v>
      </c>
      <c r="DV552" t="str">
        <f t="shared" si="639"/>
        <v/>
      </c>
      <c r="DZ552" t="str">
        <f t="shared" si="640"/>
        <v/>
      </c>
      <c r="EA552" t="str">
        <f t="shared" si="641"/>
        <v/>
      </c>
      <c r="EB552" t="str">
        <f t="shared" si="642"/>
        <v/>
      </c>
      <c r="EC552" t="str">
        <f t="shared" si="643"/>
        <v/>
      </c>
      <c r="ED552" t="str">
        <f t="shared" si="644"/>
        <v/>
      </c>
      <c r="EE552" s="34" t="str">
        <f t="shared" si="645"/>
        <v/>
      </c>
      <c r="ER552" s="32" t="str">
        <f t="shared" si="646"/>
        <v/>
      </c>
      <c r="FA552" s="31" t="str">
        <f t="shared" si="647"/>
        <v/>
      </c>
      <c r="FM552" s="31" t="str">
        <f t="shared" si="648"/>
        <v/>
      </c>
      <c r="FQ552" s="26" t="s">
        <v>350</v>
      </c>
      <c r="FR552" s="39" t="str">
        <f t="shared" ca="1" si="649"/>
        <v>Other</v>
      </c>
      <c r="GO552" t="str">
        <f t="shared" ca="1" si="650"/>
        <v/>
      </c>
      <c r="GP552" t="str">
        <f t="shared" si="651"/>
        <v/>
      </c>
      <c r="GS552" t="str">
        <f t="shared" ca="1" si="652"/>
        <v/>
      </c>
      <c r="GY552" t="str">
        <f t="shared" ca="1" si="653"/>
        <v/>
      </c>
      <c r="GZ552" t="str">
        <f t="shared" si="654"/>
        <v/>
      </c>
      <c r="HF552" t="str">
        <f t="shared" ca="1" si="655"/>
        <v/>
      </c>
      <c r="HG552" s="31" t="str">
        <f t="shared" si="656"/>
        <v/>
      </c>
      <c r="HM552" t="str">
        <f t="shared" ca="1" si="657"/>
        <v/>
      </c>
      <c r="HN552" t="str">
        <f t="shared" si="658"/>
        <v/>
      </c>
      <c r="HT552" t="str">
        <f t="shared" ca="1" si="659"/>
        <v/>
      </c>
      <c r="HU552" t="str">
        <f t="shared" si="660"/>
        <v/>
      </c>
      <c r="IA552" s="37" t="str">
        <f t="shared" ca="1" si="661"/>
        <v/>
      </c>
      <c r="IB552" t="str">
        <f t="shared" si="662"/>
        <v/>
      </c>
      <c r="IH552" s="37" t="str">
        <f t="shared" ca="1" si="663"/>
        <v/>
      </c>
      <c r="II552" t="str">
        <f t="shared" si="664"/>
        <v/>
      </c>
      <c r="JT552" s="26" t="str">
        <f t="shared" si="665"/>
        <v/>
      </c>
      <c r="JV552" t="str">
        <f t="shared" si="666"/>
        <v/>
      </c>
      <c r="KK552" t="str">
        <f t="shared" si="667"/>
        <v/>
      </c>
      <c r="KM552" s="31" t="str">
        <f t="shared" si="668"/>
        <v/>
      </c>
      <c r="KP552" s="38" t="str">
        <f t="shared" si="669"/>
        <v/>
      </c>
      <c r="KX552" t="str">
        <f t="shared" si="670"/>
        <v/>
      </c>
      <c r="KY552" t="str">
        <f t="shared" si="671"/>
        <v/>
      </c>
      <c r="LB552" t="str">
        <f t="shared" si="672"/>
        <v/>
      </c>
      <c r="LD552" t="str">
        <f t="shared" si="673"/>
        <v/>
      </c>
      <c r="LE552" t="str">
        <f t="shared" si="674"/>
        <v/>
      </c>
      <c r="LO552" t="str">
        <f t="shared" si="675"/>
        <v/>
      </c>
    </row>
    <row r="553" spans="1:327" ht="16" x14ac:dyDescent="0.2">
      <c r="A553" t="e">
        <f t="shared" ca="1" si="601"/>
        <v>#N/A</v>
      </c>
      <c r="E553" s="27" t="str">
        <f t="shared" ca="1" si="602"/>
        <v>Oct</v>
      </c>
      <c r="F553" s="27" t="str">
        <f t="shared" ca="1" si="603"/>
        <v>Dec</v>
      </c>
      <c r="G553" s="28" t="str">
        <f t="shared" ca="1" si="604"/>
        <v/>
      </c>
      <c r="H553" t="str">
        <f t="shared" si="605"/>
        <v/>
      </c>
      <c r="I553" s="26">
        <f t="shared" ca="1" si="606"/>
        <v>37</v>
      </c>
      <c r="L553" s="31" t="str">
        <f t="shared" si="607"/>
        <v/>
      </c>
      <c r="O553" s="26">
        <f t="shared" ca="1" si="608"/>
        <v>35</v>
      </c>
      <c r="P553" s="26" t="str">
        <f t="shared" ca="1" si="609"/>
        <v>No</v>
      </c>
      <c r="Q553" s="26" t="str">
        <f t="shared" ca="1" si="609"/>
        <v>No</v>
      </c>
      <c r="R553" s="26" t="str">
        <f t="shared" ca="1" si="609"/>
        <v>Yes</v>
      </c>
      <c r="S553" s="26" t="str">
        <f t="shared" ca="1" si="610"/>
        <v>Asian</v>
      </c>
      <c r="T553" s="26" t="str">
        <f t="shared" ca="1" si="611"/>
        <v>No</v>
      </c>
      <c r="U553" s="26">
        <f t="shared" ca="1" si="612"/>
        <v>3661</v>
      </c>
      <c r="X553" s="26" t="str">
        <f t="shared" ca="1" si="613"/>
        <v>Yes</v>
      </c>
      <c r="Y553" s="26" t="str">
        <f t="shared" ca="1" si="613"/>
        <v>Yes</v>
      </c>
      <c r="Z553" s="26" t="str">
        <f t="shared" ca="1" si="613"/>
        <v>No</v>
      </c>
      <c r="AA553" s="26" t="str">
        <f t="shared" ca="1" si="613"/>
        <v>No</v>
      </c>
      <c r="AB553" s="26" t="str">
        <f t="shared" ca="1" si="614"/>
        <v>Yes</v>
      </c>
      <c r="AG553" s="26" t="str">
        <f t="shared" ca="1" si="615"/>
        <v>Yes</v>
      </c>
      <c r="AH553" s="26" t="str">
        <f t="shared" ca="1" si="615"/>
        <v>No</v>
      </c>
      <c r="AI553" s="26" t="str">
        <f t="shared" ca="1" si="615"/>
        <v>Yes</v>
      </c>
      <c r="AJ553" s="26" t="str">
        <f t="shared" ca="1" si="615"/>
        <v>Yes</v>
      </c>
      <c r="AK553" s="26" t="str">
        <f t="shared" ca="1" si="616"/>
        <v>No</v>
      </c>
      <c r="AL553" s="26" t="str">
        <f t="shared" ca="1" si="616"/>
        <v>Yes</v>
      </c>
      <c r="AM553" s="26">
        <f t="shared" ca="1" si="617"/>
        <v>5</v>
      </c>
      <c r="AN553" s="26">
        <f t="shared" ca="1" si="618"/>
        <v>1</v>
      </c>
      <c r="AT553" t="str">
        <f t="shared" ca="1" si="619"/>
        <v>Male</v>
      </c>
      <c r="AU553">
        <f t="shared" ca="1" si="620"/>
        <v>2488</v>
      </c>
      <c r="AV553">
        <f t="shared" ca="1" si="621"/>
        <v>-2</v>
      </c>
      <c r="AW553">
        <f t="shared" ca="1" si="622"/>
        <v>30</v>
      </c>
      <c r="AX553">
        <f t="shared" ca="1" si="623"/>
        <v>0</v>
      </c>
      <c r="BB553" t="str">
        <f t="shared" ca="1" si="624"/>
        <v>Vaginal</v>
      </c>
      <c r="BC553" t="str">
        <f t="shared" ca="1" si="625"/>
        <v>No</v>
      </c>
      <c r="BD553" t="str">
        <f t="shared" ca="1" si="625"/>
        <v>Yes</v>
      </c>
      <c r="BG553" t="str">
        <f t="shared" ca="1" si="626"/>
        <v>No</v>
      </c>
      <c r="BH553">
        <f t="shared" ca="1" si="627"/>
        <v>36</v>
      </c>
      <c r="BI553">
        <f t="shared" ca="1" si="628"/>
        <v>2</v>
      </c>
      <c r="BJ553">
        <f t="shared" ca="1" si="629"/>
        <v>9</v>
      </c>
      <c r="BK553" t="str">
        <f t="shared" si="630"/>
        <v/>
      </c>
      <c r="BL553" s="26">
        <f t="shared" ca="1" si="631"/>
        <v>11</v>
      </c>
      <c r="BO553" s="26" t="str">
        <f t="shared" ca="1" si="632"/>
        <v>Yes</v>
      </c>
      <c r="CD553" s="26" t="str">
        <f t="shared" ca="1" si="633"/>
        <v>Yes</v>
      </c>
      <c r="CE553" s="26" t="str">
        <f t="shared" ca="1" si="634"/>
        <v>LMA</v>
      </c>
      <c r="CI553" s="31" t="str">
        <f t="shared" si="635"/>
        <v/>
      </c>
      <c r="CJ553" s="26" t="str">
        <f t="shared" ca="1" si="636"/>
        <v>NICU</v>
      </c>
      <c r="CK553" s="26" t="str">
        <f t="shared" ca="1" si="637"/>
        <v>No</v>
      </c>
      <c r="DN553" s="26" t="str">
        <f t="shared" ca="1" si="638"/>
        <v>Yes</v>
      </c>
      <c r="DV553" t="str">
        <f t="shared" si="639"/>
        <v/>
      </c>
      <c r="DZ553" t="str">
        <f t="shared" si="640"/>
        <v/>
      </c>
      <c r="EA553" t="str">
        <f t="shared" si="641"/>
        <v/>
      </c>
      <c r="EB553" t="str">
        <f t="shared" si="642"/>
        <v/>
      </c>
      <c r="EC553" t="str">
        <f t="shared" si="643"/>
        <v/>
      </c>
      <c r="ED553" t="str">
        <f t="shared" si="644"/>
        <v/>
      </c>
      <c r="EE553" s="34" t="str">
        <f t="shared" si="645"/>
        <v/>
      </c>
      <c r="ER553" s="32" t="str">
        <f t="shared" si="646"/>
        <v/>
      </c>
      <c r="FA553" s="31" t="str">
        <f t="shared" si="647"/>
        <v/>
      </c>
      <c r="FM553" s="31" t="str">
        <f t="shared" si="648"/>
        <v/>
      </c>
      <c r="FQ553" s="26" t="s">
        <v>350</v>
      </c>
      <c r="FR553" s="39" t="str">
        <f t="shared" ca="1" si="649"/>
        <v>CONS</v>
      </c>
      <c r="GO553" t="str">
        <f t="shared" ca="1" si="650"/>
        <v/>
      </c>
      <c r="GP553" t="str">
        <f t="shared" si="651"/>
        <v/>
      </c>
      <c r="GS553" t="str">
        <f t="shared" ca="1" si="652"/>
        <v/>
      </c>
      <c r="GY553" t="str">
        <f t="shared" ca="1" si="653"/>
        <v/>
      </c>
      <c r="GZ553" t="str">
        <f t="shared" si="654"/>
        <v/>
      </c>
      <c r="HF553" t="str">
        <f t="shared" ca="1" si="655"/>
        <v/>
      </c>
      <c r="HG553" s="31" t="str">
        <f t="shared" si="656"/>
        <v/>
      </c>
      <c r="HM553" t="str">
        <f t="shared" ca="1" si="657"/>
        <v/>
      </c>
      <c r="HN553" t="str">
        <f t="shared" si="658"/>
        <v/>
      </c>
      <c r="HT553" t="str">
        <f t="shared" ca="1" si="659"/>
        <v/>
      </c>
      <c r="HU553" t="str">
        <f t="shared" si="660"/>
        <v/>
      </c>
      <c r="IA553" s="37" t="str">
        <f t="shared" ca="1" si="661"/>
        <v/>
      </c>
      <c r="IB553" t="str">
        <f t="shared" si="662"/>
        <v/>
      </c>
      <c r="IH553" s="37" t="str">
        <f t="shared" ca="1" si="663"/>
        <v/>
      </c>
      <c r="II553" t="str">
        <f t="shared" si="664"/>
        <v/>
      </c>
      <c r="JT553" s="26" t="str">
        <f t="shared" si="665"/>
        <v/>
      </c>
      <c r="JV553" t="str">
        <f t="shared" si="666"/>
        <v/>
      </c>
      <c r="KK553" t="str">
        <f t="shared" si="667"/>
        <v/>
      </c>
      <c r="KM553" s="31" t="str">
        <f t="shared" si="668"/>
        <v/>
      </c>
      <c r="KP553" s="38" t="str">
        <f t="shared" si="669"/>
        <v/>
      </c>
      <c r="KX553" t="str">
        <f t="shared" si="670"/>
        <v/>
      </c>
      <c r="KY553" t="str">
        <f t="shared" si="671"/>
        <v/>
      </c>
      <c r="LB553" t="str">
        <f t="shared" si="672"/>
        <v/>
      </c>
      <c r="LD553" t="str">
        <f t="shared" si="673"/>
        <v/>
      </c>
      <c r="LE553" t="str">
        <f t="shared" si="674"/>
        <v/>
      </c>
      <c r="LO553" t="str">
        <f t="shared" si="675"/>
        <v/>
      </c>
    </row>
    <row r="554" spans="1:327" ht="16" x14ac:dyDescent="0.2">
      <c r="A554" t="e">
        <f t="shared" ca="1" si="601"/>
        <v>#N/A</v>
      </c>
      <c r="E554" s="27" t="str">
        <f t="shared" ca="1" si="602"/>
        <v>Apr</v>
      </c>
      <c r="F554" s="27" t="str">
        <f t="shared" ca="1" si="603"/>
        <v>Jan</v>
      </c>
      <c r="G554" s="28" t="str">
        <f t="shared" ca="1" si="604"/>
        <v/>
      </c>
      <c r="H554" t="str">
        <f t="shared" si="605"/>
        <v/>
      </c>
      <c r="I554" s="26">
        <f t="shared" ca="1" si="606"/>
        <v>28</v>
      </c>
      <c r="L554" s="31" t="str">
        <f t="shared" si="607"/>
        <v/>
      </c>
      <c r="O554" s="26">
        <f t="shared" ca="1" si="608"/>
        <v>21</v>
      </c>
      <c r="P554" s="26" t="str">
        <f t="shared" ca="1" si="609"/>
        <v>No</v>
      </c>
      <c r="Q554" s="26" t="str">
        <f t="shared" ca="1" si="609"/>
        <v>No</v>
      </c>
      <c r="R554" s="26" t="str">
        <f t="shared" ca="1" si="609"/>
        <v>No</v>
      </c>
      <c r="S554" s="26" t="str">
        <f t="shared" ca="1" si="610"/>
        <v>Asian</v>
      </c>
      <c r="T554" s="26" t="str">
        <f t="shared" ca="1" si="611"/>
        <v>No</v>
      </c>
      <c r="U554" s="26">
        <f t="shared" ca="1" si="612"/>
        <v>3932</v>
      </c>
      <c r="X554" s="26" t="str">
        <f t="shared" ca="1" si="613"/>
        <v>Yes</v>
      </c>
      <c r="Y554" s="26" t="str">
        <f t="shared" ca="1" si="613"/>
        <v>No</v>
      </c>
      <c r="Z554" s="26" t="str">
        <f t="shared" ca="1" si="613"/>
        <v>No</v>
      </c>
      <c r="AA554" s="26" t="str">
        <f t="shared" ca="1" si="613"/>
        <v>Yes</v>
      </c>
      <c r="AB554" s="26" t="str">
        <f t="shared" ca="1" si="614"/>
        <v>No</v>
      </c>
      <c r="AG554" s="26" t="str">
        <f t="shared" ca="1" si="615"/>
        <v>Yes</v>
      </c>
      <c r="AH554" s="26" t="str">
        <f t="shared" ca="1" si="615"/>
        <v>Yes</v>
      </c>
      <c r="AI554" s="26" t="str">
        <f t="shared" ca="1" si="615"/>
        <v>Yes</v>
      </c>
      <c r="AJ554" s="26" t="str">
        <f t="shared" ca="1" si="615"/>
        <v>No</v>
      </c>
      <c r="AK554" s="26" t="str">
        <f t="shared" ca="1" si="616"/>
        <v>Yes</v>
      </c>
      <c r="AL554" s="26" t="str">
        <f t="shared" ca="1" si="616"/>
        <v>Yes</v>
      </c>
      <c r="AM554" s="26">
        <f t="shared" ca="1" si="617"/>
        <v>8</v>
      </c>
      <c r="AN554" s="26">
        <f t="shared" ca="1" si="618"/>
        <v>3</v>
      </c>
      <c r="AT554" t="str">
        <f t="shared" ca="1" si="619"/>
        <v>Female</v>
      </c>
      <c r="AU554">
        <f t="shared" ca="1" si="620"/>
        <v>2554</v>
      </c>
      <c r="AV554">
        <f t="shared" ca="1" si="621"/>
        <v>1</v>
      </c>
      <c r="AW554">
        <f t="shared" ca="1" si="622"/>
        <v>30</v>
      </c>
      <c r="AX554">
        <f t="shared" ca="1" si="623"/>
        <v>0</v>
      </c>
      <c r="BB554" t="str">
        <f t="shared" ca="1" si="624"/>
        <v>EMLUCS</v>
      </c>
      <c r="BC554" t="str">
        <f t="shared" ca="1" si="625"/>
        <v>Yes</v>
      </c>
      <c r="BD554" t="str">
        <f t="shared" ca="1" si="625"/>
        <v>No</v>
      </c>
      <c r="BG554" t="str">
        <f t="shared" ca="1" si="626"/>
        <v>No</v>
      </c>
      <c r="BH554">
        <f t="shared" ca="1" si="627"/>
        <v>34</v>
      </c>
      <c r="BI554">
        <f t="shared" ca="1" si="628"/>
        <v>-7</v>
      </c>
      <c r="BJ554">
        <f t="shared" ca="1" si="629"/>
        <v>1</v>
      </c>
      <c r="BK554" t="str">
        <f t="shared" si="630"/>
        <v/>
      </c>
      <c r="BL554" s="26" t="str">
        <f t="shared" ca="1" si="631"/>
        <v>NA</v>
      </c>
      <c r="BO554" s="26" t="str">
        <f t="shared" ca="1" si="632"/>
        <v>Yes</v>
      </c>
      <c r="CD554" s="26" t="str">
        <f t="shared" ca="1" si="633"/>
        <v>No</v>
      </c>
      <c r="CE554" s="26" t="str">
        <f t="shared" ca="1" si="634"/>
        <v>NA</v>
      </c>
      <c r="CI554" s="31" t="str">
        <f t="shared" si="635"/>
        <v/>
      </c>
      <c r="CJ554" s="26" t="str">
        <f t="shared" ca="1" si="636"/>
        <v>NA</v>
      </c>
      <c r="CK554" s="26" t="str">
        <f t="shared" ca="1" si="637"/>
        <v>No</v>
      </c>
      <c r="DN554" s="26" t="str">
        <f t="shared" ca="1" si="638"/>
        <v>Yes</v>
      </c>
      <c r="DV554" t="str">
        <f t="shared" si="639"/>
        <v/>
      </c>
      <c r="DZ554" t="str">
        <f t="shared" si="640"/>
        <v/>
      </c>
      <c r="EA554" t="str">
        <f t="shared" si="641"/>
        <v/>
      </c>
      <c r="EB554" t="str">
        <f t="shared" si="642"/>
        <v/>
      </c>
      <c r="EC554" t="str">
        <f t="shared" si="643"/>
        <v/>
      </c>
      <c r="ED554" t="str">
        <f t="shared" si="644"/>
        <v/>
      </c>
      <c r="EE554" s="34" t="str">
        <f t="shared" si="645"/>
        <v/>
      </c>
      <c r="ER554" s="32" t="str">
        <f t="shared" si="646"/>
        <v/>
      </c>
      <c r="FA554" s="31" t="str">
        <f t="shared" si="647"/>
        <v/>
      </c>
      <c r="FM554" s="31" t="str">
        <f t="shared" si="648"/>
        <v/>
      </c>
      <c r="FQ554" s="26" t="s">
        <v>349</v>
      </c>
      <c r="FR554" s="39" t="str">
        <f t="shared" ca="1" si="649"/>
        <v>NA</v>
      </c>
      <c r="GO554" t="str">
        <f t="shared" ca="1" si="650"/>
        <v/>
      </c>
      <c r="GP554" t="str">
        <f t="shared" si="651"/>
        <v/>
      </c>
      <c r="GS554" t="str">
        <f t="shared" ca="1" si="652"/>
        <v/>
      </c>
      <c r="GY554" t="str">
        <f t="shared" ca="1" si="653"/>
        <v/>
      </c>
      <c r="GZ554" t="str">
        <f t="shared" si="654"/>
        <v/>
      </c>
      <c r="HF554" t="str">
        <f t="shared" ca="1" si="655"/>
        <v/>
      </c>
      <c r="HG554" s="31" t="str">
        <f t="shared" si="656"/>
        <v/>
      </c>
      <c r="HM554" t="str">
        <f t="shared" ca="1" si="657"/>
        <v/>
      </c>
      <c r="HN554" t="str">
        <f t="shared" si="658"/>
        <v/>
      </c>
      <c r="HT554" t="str">
        <f t="shared" ca="1" si="659"/>
        <v/>
      </c>
      <c r="HU554" t="str">
        <f t="shared" si="660"/>
        <v/>
      </c>
      <c r="IA554" s="37" t="str">
        <f t="shared" ca="1" si="661"/>
        <v/>
      </c>
      <c r="IB554" t="str">
        <f t="shared" si="662"/>
        <v/>
      </c>
      <c r="IH554" s="37" t="str">
        <f t="shared" ca="1" si="663"/>
        <v/>
      </c>
      <c r="II554" t="str">
        <f t="shared" si="664"/>
        <v/>
      </c>
      <c r="JT554" s="26" t="str">
        <f t="shared" si="665"/>
        <v/>
      </c>
      <c r="JV554" t="str">
        <f t="shared" si="666"/>
        <v/>
      </c>
      <c r="KK554" t="str">
        <f t="shared" si="667"/>
        <v/>
      </c>
      <c r="KM554" s="31" t="str">
        <f t="shared" si="668"/>
        <v/>
      </c>
      <c r="KP554" s="38" t="str">
        <f t="shared" si="669"/>
        <v/>
      </c>
      <c r="KX554" t="str">
        <f t="shared" si="670"/>
        <v/>
      </c>
      <c r="KY554" t="str">
        <f t="shared" si="671"/>
        <v/>
      </c>
      <c r="LB554" t="str">
        <f t="shared" si="672"/>
        <v/>
      </c>
      <c r="LD554" t="str">
        <f t="shared" si="673"/>
        <v/>
      </c>
      <c r="LE554" t="str">
        <f t="shared" si="674"/>
        <v/>
      </c>
      <c r="LO554" t="str">
        <f t="shared" si="675"/>
        <v/>
      </c>
    </row>
    <row r="555" spans="1:327" ht="16" x14ac:dyDescent="0.2">
      <c r="A555" t="e">
        <f t="shared" ca="1" si="601"/>
        <v>#N/A</v>
      </c>
      <c r="E555" s="27" t="str">
        <f t="shared" ca="1" si="602"/>
        <v>Jul</v>
      </c>
      <c r="F555" s="27" t="str">
        <f t="shared" ca="1" si="603"/>
        <v>Aug</v>
      </c>
      <c r="G555" s="28" t="str">
        <f t="shared" ca="1" si="604"/>
        <v/>
      </c>
      <c r="H555" t="str">
        <f t="shared" si="605"/>
        <v/>
      </c>
      <c r="I555" s="26">
        <f t="shared" ca="1" si="606"/>
        <v>46</v>
      </c>
      <c r="L555" s="31" t="str">
        <f t="shared" si="607"/>
        <v/>
      </c>
      <c r="O555" s="26">
        <f t="shared" ca="1" si="608"/>
        <v>22</v>
      </c>
      <c r="P555" s="26" t="str">
        <f t="shared" ca="1" si="609"/>
        <v>Yes</v>
      </c>
      <c r="Q555" s="26" t="str">
        <f t="shared" ca="1" si="609"/>
        <v>Yes</v>
      </c>
      <c r="R555" s="26" t="str">
        <f t="shared" ca="1" si="609"/>
        <v>No</v>
      </c>
      <c r="S555" s="26" t="str">
        <f t="shared" ca="1" si="610"/>
        <v>Asian</v>
      </c>
      <c r="T555" s="26" t="str">
        <f t="shared" ca="1" si="611"/>
        <v>No</v>
      </c>
      <c r="U555" s="26">
        <f t="shared" ca="1" si="612"/>
        <v>3114</v>
      </c>
      <c r="X555" s="26" t="str">
        <f t="shared" ca="1" si="613"/>
        <v>No</v>
      </c>
      <c r="Y555" s="26" t="str">
        <f t="shared" ca="1" si="613"/>
        <v>Yes</v>
      </c>
      <c r="Z555" s="26" t="str">
        <f t="shared" ca="1" si="613"/>
        <v>No</v>
      </c>
      <c r="AA555" s="26" t="str">
        <f t="shared" ca="1" si="613"/>
        <v>Yes</v>
      </c>
      <c r="AB555" s="26" t="str">
        <f t="shared" ca="1" si="614"/>
        <v>Yes</v>
      </c>
      <c r="AG555" s="26" t="str">
        <f t="shared" ca="1" si="615"/>
        <v>No</v>
      </c>
      <c r="AH555" s="26" t="str">
        <f t="shared" ca="1" si="615"/>
        <v>Yes</v>
      </c>
      <c r="AI555" s="26" t="str">
        <f t="shared" ca="1" si="615"/>
        <v>No</v>
      </c>
      <c r="AJ555" s="26" t="str">
        <f t="shared" ca="1" si="615"/>
        <v>Yes</v>
      </c>
      <c r="AK555" s="26" t="str">
        <f t="shared" ca="1" si="616"/>
        <v>No</v>
      </c>
      <c r="AL555" s="26" t="str">
        <f t="shared" ca="1" si="616"/>
        <v>Yes</v>
      </c>
      <c r="AM555" s="26">
        <f t="shared" ca="1" si="617"/>
        <v>9</v>
      </c>
      <c r="AN555" s="26">
        <f t="shared" ca="1" si="618"/>
        <v>2</v>
      </c>
      <c r="AT555" t="str">
        <f t="shared" ca="1" si="619"/>
        <v>Female</v>
      </c>
      <c r="AU555">
        <f t="shared" ca="1" si="620"/>
        <v>1041</v>
      </c>
      <c r="AV555">
        <f t="shared" ca="1" si="621"/>
        <v>-2</v>
      </c>
      <c r="AW555">
        <f t="shared" ca="1" si="622"/>
        <v>31</v>
      </c>
      <c r="AX555">
        <f t="shared" ca="1" si="623"/>
        <v>1</v>
      </c>
      <c r="BB555" t="str">
        <f t="shared" ca="1" si="624"/>
        <v>INSTRUMENTAL</v>
      </c>
      <c r="BC555" t="str">
        <f t="shared" ca="1" si="625"/>
        <v>No</v>
      </c>
      <c r="BD555" t="str">
        <f t="shared" ca="1" si="625"/>
        <v>Yes</v>
      </c>
      <c r="BG555" t="str">
        <f t="shared" ca="1" si="626"/>
        <v>No</v>
      </c>
      <c r="BH555">
        <f t="shared" ca="1" si="627"/>
        <v>38</v>
      </c>
      <c r="BI555">
        <f t="shared" ca="1" si="628"/>
        <v>2</v>
      </c>
      <c r="BJ555">
        <f t="shared" ca="1" si="629"/>
        <v>0</v>
      </c>
      <c r="BK555" t="str">
        <f t="shared" si="630"/>
        <v/>
      </c>
      <c r="BL555" s="26" t="str">
        <f t="shared" ca="1" si="631"/>
        <v>NA</v>
      </c>
      <c r="BO555" s="26" t="str">
        <f t="shared" ca="1" si="632"/>
        <v>Yes</v>
      </c>
      <c r="CD555" s="26" t="str">
        <f t="shared" ca="1" si="633"/>
        <v>No</v>
      </c>
      <c r="CE555" s="26" t="str">
        <f t="shared" ca="1" si="634"/>
        <v>NA</v>
      </c>
      <c r="CI555" s="31" t="str">
        <f t="shared" si="635"/>
        <v/>
      </c>
      <c r="CJ555" s="26" t="str">
        <f t="shared" ca="1" si="636"/>
        <v>NA</v>
      </c>
      <c r="CK555" s="26" t="str">
        <f t="shared" ca="1" si="637"/>
        <v>No</v>
      </c>
      <c r="DN555" s="26" t="str">
        <f t="shared" ca="1" si="638"/>
        <v>No</v>
      </c>
      <c r="DV555" t="str">
        <f t="shared" si="639"/>
        <v/>
      </c>
      <c r="DZ555" t="str">
        <f t="shared" si="640"/>
        <v/>
      </c>
      <c r="EA555" t="str">
        <f t="shared" si="641"/>
        <v/>
      </c>
      <c r="EB555" t="str">
        <f t="shared" si="642"/>
        <v/>
      </c>
      <c r="EC555" t="str">
        <f t="shared" si="643"/>
        <v/>
      </c>
      <c r="ED555" t="str">
        <f t="shared" si="644"/>
        <v/>
      </c>
      <c r="EE555" s="34" t="str">
        <f t="shared" si="645"/>
        <v/>
      </c>
      <c r="ER555" s="32" t="str">
        <f t="shared" si="646"/>
        <v/>
      </c>
      <c r="FA555" s="31" t="str">
        <f t="shared" si="647"/>
        <v/>
      </c>
      <c r="FM555" s="31" t="str">
        <f t="shared" si="648"/>
        <v/>
      </c>
      <c r="FQ555" s="26" t="s">
        <v>350</v>
      </c>
      <c r="FR555" s="39" t="str">
        <f t="shared" ca="1" si="649"/>
        <v>GPC</v>
      </c>
      <c r="GO555" t="str">
        <f t="shared" ca="1" si="650"/>
        <v/>
      </c>
      <c r="GP555" t="str">
        <f t="shared" si="651"/>
        <v/>
      </c>
      <c r="GS555" t="str">
        <f t="shared" ca="1" si="652"/>
        <v/>
      </c>
      <c r="GY555" t="str">
        <f t="shared" ca="1" si="653"/>
        <v/>
      </c>
      <c r="GZ555" t="str">
        <f t="shared" si="654"/>
        <v/>
      </c>
      <c r="HF555" t="str">
        <f t="shared" ca="1" si="655"/>
        <v/>
      </c>
      <c r="HG555" s="31" t="str">
        <f t="shared" si="656"/>
        <v/>
      </c>
      <c r="HM555" t="str">
        <f t="shared" ca="1" si="657"/>
        <v/>
      </c>
      <c r="HN555" t="str">
        <f t="shared" si="658"/>
        <v/>
      </c>
      <c r="HT555" t="str">
        <f t="shared" ca="1" si="659"/>
        <v/>
      </c>
      <c r="HU555" t="str">
        <f t="shared" si="660"/>
        <v/>
      </c>
      <c r="IA555" s="37" t="str">
        <f t="shared" ca="1" si="661"/>
        <v/>
      </c>
      <c r="IB555" t="str">
        <f t="shared" si="662"/>
        <v/>
      </c>
      <c r="IH555" s="37" t="str">
        <f t="shared" ca="1" si="663"/>
        <v/>
      </c>
      <c r="II555" t="str">
        <f t="shared" si="664"/>
        <v/>
      </c>
      <c r="JT555" s="26" t="str">
        <f t="shared" si="665"/>
        <v/>
      </c>
      <c r="JV555" t="str">
        <f t="shared" si="666"/>
        <v/>
      </c>
      <c r="KK555" t="str">
        <f t="shared" si="667"/>
        <v/>
      </c>
      <c r="KM555" s="31" t="str">
        <f t="shared" si="668"/>
        <v/>
      </c>
      <c r="KP555" s="38" t="str">
        <f t="shared" si="669"/>
        <v/>
      </c>
      <c r="KX555" t="str">
        <f t="shared" si="670"/>
        <v/>
      </c>
      <c r="KY555" t="str">
        <f t="shared" si="671"/>
        <v/>
      </c>
      <c r="LB555" t="str">
        <f t="shared" si="672"/>
        <v/>
      </c>
      <c r="LD555" t="str">
        <f t="shared" si="673"/>
        <v/>
      </c>
      <c r="LE555" t="str">
        <f t="shared" si="674"/>
        <v/>
      </c>
      <c r="LO555" t="str">
        <f t="shared" si="675"/>
        <v/>
      </c>
    </row>
    <row r="556" spans="1:327" ht="16" x14ac:dyDescent="0.2">
      <c r="A556" t="e">
        <f t="shared" ca="1" si="601"/>
        <v>#N/A</v>
      </c>
      <c r="E556" s="27" t="str">
        <f t="shared" ca="1" si="602"/>
        <v>Jun</v>
      </c>
      <c r="F556" s="27" t="str">
        <f t="shared" ca="1" si="603"/>
        <v>Feb</v>
      </c>
      <c r="G556" s="28" t="str">
        <f t="shared" ca="1" si="604"/>
        <v/>
      </c>
      <c r="H556" t="str">
        <f t="shared" si="605"/>
        <v/>
      </c>
      <c r="I556" s="26">
        <f t="shared" ca="1" si="606"/>
        <v>2</v>
      </c>
      <c r="L556" s="31" t="str">
        <f t="shared" si="607"/>
        <v/>
      </c>
      <c r="O556" s="26">
        <f t="shared" ca="1" si="608"/>
        <v>26</v>
      </c>
      <c r="P556" s="26" t="str">
        <f t="shared" ca="1" si="609"/>
        <v>Yes</v>
      </c>
      <c r="Q556" s="26" t="str">
        <f t="shared" ca="1" si="609"/>
        <v>No</v>
      </c>
      <c r="R556" s="26" t="str">
        <f t="shared" ca="1" si="609"/>
        <v>No</v>
      </c>
      <c r="S556" s="26" t="str">
        <f t="shared" ca="1" si="610"/>
        <v>Hispanic</v>
      </c>
      <c r="T556" s="26" t="str">
        <f t="shared" ca="1" si="611"/>
        <v>No</v>
      </c>
      <c r="U556" s="26">
        <f t="shared" ca="1" si="612"/>
        <v>3116</v>
      </c>
      <c r="X556" s="26" t="str">
        <f t="shared" ca="1" si="613"/>
        <v>No</v>
      </c>
      <c r="Y556" s="26" t="str">
        <f t="shared" ca="1" si="613"/>
        <v>Yes</v>
      </c>
      <c r="Z556" s="26" t="str">
        <f t="shared" ca="1" si="613"/>
        <v>No</v>
      </c>
      <c r="AA556" s="26" t="str">
        <f t="shared" ca="1" si="613"/>
        <v>Yes</v>
      </c>
      <c r="AB556" s="26" t="str">
        <f t="shared" ca="1" si="614"/>
        <v>Yes</v>
      </c>
      <c r="AG556" s="26" t="str">
        <f t="shared" ca="1" si="615"/>
        <v>Yes</v>
      </c>
      <c r="AH556" s="26" t="str">
        <f t="shared" ca="1" si="615"/>
        <v>Yes</v>
      </c>
      <c r="AI556" s="26" t="str">
        <f t="shared" ca="1" si="615"/>
        <v>Yes</v>
      </c>
      <c r="AJ556" s="26" t="str">
        <f t="shared" ca="1" si="615"/>
        <v>Yes</v>
      </c>
      <c r="AK556" s="26" t="str">
        <f t="shared" ca="1" si="616"/>
        <v>No</v>
      </c>
      <c r="AL556" s="26" t="str">
        <f t="shared" ca="1" si="616"/>
        <v>Yes</v>
      </c>
      <c r="AM556" s="26">
        <f t="shared" ca="1" si="617"/>
        <v>4</v>
      </c>
      <c r="AN556" s="26">
        <f t="shared" ca="1" si="618"/>
        <v>2</v>
      </c>
      <c r="AT556" t="str">
        <f t="shared" ca="1" si="619"/>
        <v>Female</v>
      </c>
      <c r="AU556">
        <f t="shared" ca="1" si="620"/>
        <v>642</v>
      </c>
      <c r="AV556">
        <f t="shared" ca="1" si="621"/>
        <v>-1</v>
      </c>
      <c r="AW556">
        <f t="shared" ca="1" si="622"/>
        <v>38</v>
      </c>
      <c r="AX556">
        <f t="shared" ca="1" si="623"/>
        <v>6</v>
      </c>
      <c r="BB556" t="str">
        <f t="shared" ca="1" si="624"/>
        <v>ELUCS</v>
      </c>
      <c r="BC556" t="str">
        <f t="shared" ca="1" si="625"/>
        <v>No</v>
      </c>
      <c r="BD556" t="str">
        <f t="shared" ca="1" si="625"/>
        <v>Yes</v>
      </c>
      <c r="BG556" t="str">
        <f t="shared" ca="1" si="626"/>
        <v>No</v>
      </c>
      <c r="BH556">
        <f t="shared" ca="1" si="627"/>
        <v>35</v>
      </c>
      <c r="BI556">
        <f t="shared" ca="1" si="628"/>
        <v>-10</v>
      </c>
      <c r="BJ556">
        <f t="shared" ca="1" si="629"/>
        <v>20</v>
      </c>
      <c r="BK556" t="str">
        <f t="shared" si="630"/>
        <v/>
      </c>
      <c r="BL556" s="26">
        <f t="shared" ca="1" si="631"/>
        <v>22</v>
      </c>
      <c r="BO556" s="26" t="str">
        <f t="shared" ca="1" si="632"/>
        <v>Yes</v>
      </c>
      <c r="CD556" s="26" t="str">
        <f t="shared" ca="1" si="633"/>
        <v>No</v>
      </c>
      <c r="CE556" s="26" t="str">
        <f t="shared" ca="1" si="634"/>
        <v>NA</v>
      </c>
      <c r="CI556" s="31" t="str">
        <f t="shared" si="635"/>
        <v/>
      </c>
      <c r="CJ556" s="26" t="str">
        <f t="shared" ca="1" si="636"/>
        <v>NA</v>
      </c>
      <c r="CK556" s="26" t="str">
        <f t="shared" ca="1" si="637"/>
        <v>NA</v>
      </c>
      <c r="DN556" s="26" t="str">
        <f t="shared" ca="1" si="638"/>
        <v>Yes</v>
      </c>
      <c r="DV556" t="str">
        <f t="shared" si="639"/>
        <v/>
      </c>
      <c r="DZ556" t="str">
        <f t="shared" si="640"/>
        <v/>
      </c>
      <c r="EA556" t="str">
        <f t="shared" si="641"/>
        <v/>
      </c>
      <c r="EB556" t="str">
        <f t="shared" si="642"/>
        <v/>
      </c>
      <c r="EC556" t="str">
        <f t="shared" si="643"/>
        <v/>
      </c>
      <c r="ED556" t="str">
        <f t="shared" si="644"/>
        <v/>
      </c>
      <c r="EE556" s="34" t="str">
        <f t="shared" si="645"/>
        <v/>
      </c>
      <c r="ER556" s="32" t="str">
        <f t="shared" si="646"/>
        <v/>
      </c>
      <c r="FA556" s="31" t="str">
        <f t="shared" si="647"/>
        <v/>
      </c>
      <c r="FM556" s="31" t="str">
        <f t="shared" si="648"/>
        <v/>
      </c>
      <c r="FQ556" s="26" t="s">
        <v>349</v>
      </c>
      <c r="FR556" s="39" t="str">
        <f t="shared" ca="1" si="649"/>
        <v>NA</v>
      </c>
      <c r="GO556" t="str">
        <f t="shared" ca="1" si="650"/>
        <v/>
      </c>
      <c r="GP556" t="str">
        <f t="shared" si="651"/>
        <v/>
      </c>
      <c r="GS556" t="str">
        <f t="shared" ca="1" si="652"/>
        <v/>
      </c>
      <c r="GY556" t="str">
        <f t="shared" ca="1" si="653"/>
        <v/>
      </c>
      <c r="GZ556" t="str">
        <f t="shared" si="654"/>
        <v/>
      </c>
      <c r="HF556" t="str">
        <f t="shared" ca="1" si="655"/>
        <v/>
      </c>
      <c r="HG556" s="31" t="str">
        <f t="shared" si="656"/>
        <v/>
      </c>
      <c r="HM556" t="str">
        <f t="shared" ca="1" si="657"/>
        <v/>
      </c>
      <c r="HN556" t="str">
        <f t="shared" si="658"/>
        <v/>
      </c>
      <c r="HT556" t="str">
        <f t="shared" ca="1" si="659"/>
        <v/>
      </c>
      <c r="HU556" t="str">
        <f t="shared" si="660"/>
        <v/>
      </c>
      <c r="IA556" s="37" t="str">
        <f t="shared" ca="1" si="661"/>
        <v/>
      </c>
      <c r="IB556" t="str">
        <f t="shared" si="662"/>
        <v/>
      </c>
      <c r="IH556" s="37" t="str">
        <f t="shared" ca="1" si="663"/>
        <v/>
      </c>
      <c r="II556" t="str">
        <f t="shared" si="664"/>
        <v/>
      </c>
      <c r="JT556" s="26" t="str">
        <f t="shared" si="665"/>
        <v/>
      </c>
      <c r="JV556" t="str">
        <f t="shared" si="666"/>
        <v/>
      </c>
      <c r="KK556" t="str">
        <f t="shared" si="667"/>
        <v/>
      </c>
      <c r="KM556" s="31" t="str">
        <f t="shared" si="668"/>
        <v/>
      </c>
      <c r="KP556" s="38" t="str">
        <f t="shared" si="669"/>
        <v/>
      </c>
      <c r="KX556" t="str">
        <f t="shared" si="670"/>
        <v/>
      </c>
      <c r="KY556" t="str">
        <f t="shared" si="671"/>
        <v/>
      </c>
      <c r="LB556" t="str">
        <f t="shared" si="672"/>
        <v/>
      </c>
      <c r="LD556" t="str">
        <f t="shared" si="673"/>
        <v/>
      </c>
      <c r="LE556" t="str">
        <f t="shared" si="674"/>
        <v/>
      </c>
      <c r="LO556" t="str">
        <f t="shared" si="675"/>
        <v/>
      </c>
    </row>
    <row r="557" spans="1:327" ht="16" x14ac:dyDescent="0.2">
      <c r="A557" t="e">
        <f t="shared" ca="1" si="601"/>
        <v>#N/A</v>
      </c>
      <c r="E557" s="27" t="str">
        <f t="shared" ca="1" si="602"/>
        <v>Dec</v>
      </c>
      <c r="F557" s="27" t="str">
        <f t="shared" ca="1" si="603"/>
        <v>Jul</v>
      </c>
      <c r="G557" s="28" t="str">
        <f t="shared" ca="1" si="604"/>
        <v/>
      </c>
      <c r="H557" t="str">
        <f t="shared" si="605"/>
        <v/>
      </c>
      <c r="I557" s="26">
        <f t="shared" ca="1" si="606"/>
        <v>30</v>
      </c>
      <c r="L557" s="31" t="str">
        <f t="shared" si="607"/>
        <v/>
      </c>
      <c r="O557" s="26">
        <f t="shared" ca="1" si="608"/>
        <v>34</v>
      </c>
      <c r="P557" s="26" t="str">
        <f t="shared" ca="1" si="609"/>
        <v>Yes</v>
      </c>
      <c r="Q557" s="26" t="str">
        <f t="shared" ca="1" si="609"/>
        <v>No</v>
      </c>
      <c r="R557" s="26" t="str">
        <f t="shared" ca="1" si="609"/>
        <v>Yes</v>
      </c>
      <c r="S557" s="26" t="str">
        <f t="shared" ca="1" si="610"/>
        <v>Caucasian</v>
      </c>
      <c r="T557" s="26" t="str">
        <f t="shared" ca="1" si="611"/>
        <v>No</v>
      </c>
      <c r="U557" s="26">
        <f t="shared" ca="1" si="612"/>
        <v>3399</v>
      </c>
      <c r="X557" s="26" t="str">
        <f t="shared" ca="1" si="613"/>
        <v>Yes</v>
      </c>
      <c r="Y557" s="26" t="str">
        <f t="shared" ca="1" si="613"/>
        <v>Yes</v>
      </c>
      <c r="Z557" s="26" t="str">
        <f t="shared" ca="1" si="613"/>
        <v>Yes</v>
      </c>
      <c r="AA557" s="26" t="str">
        <f t="shared" ca="1" si="613"/>
        <v>Yes</v>
      </c>
      <c r="AB557" s="26" t="str">
        <f t="shared" ca="1" si="614"/>
        <v>Yes</v>
      </c>
      <c r="AG557" s="26" t="str">
        <f t="shared" ca="1" si="615"/>
        <v>No</v>
      </c>
      <c r="AH557" s="26" t="str">
        <f t="shared" ca="1" si="615"/>
        <v>No</v>
      </c>
      <c r="AI557" s="26" t="str">
        <f t="shared" ca="1" si="615"/>
        <v>No</v>
      </c>
      <c r="AJ557" s="26" t="str">
        <f t="shared" ca="1" si="615"/>
        <v>No</v>
      </c>
      <c r="AK557" s="26" t="str">
        <f t="shared" ca="1" si="616"/>
        <v>Yes</v>
      </c>
      <c r="AL557" s="26" t="str">
        <f t="shared" ca="1" si="616"/>
        <v>Yes</v>
      </c>
      <c r="AM557" s="26">
        <f t="shared" ca="1" si="617"/>
        <v>3</v>
      </c>
      <c r="AN557" s="26">
        <f t="shared" ca="1" si="618"/>
        <v>2</v>
      </c>
      <c r="AT557" t="str">
        <f t="shared" ca="1" si="619"/>
        <v>Female</v>
      </c>
      <c r="AU557">
        <f t="shared" ca="1" si="620"/>
        <v>3022</v>
      </c>
      <c r="AV557">
        <f t="shared" ca="1" si="621"/>
        <v>-1</v>
      </c>
      <c r="AW557">
        <f t="shared" ca="1" si="622"/>
        <v>26</v>
      </c>
      <c r="AX557">
        <f t="shared" ca="1" si="623"/>
        <v>4</v>
      </c>
      <c r="BB557" t="str">
        <f t="shared" ca="1" si="624"/>
        <v>ELUCS</v>
      </c>
      <c r="BC557" t="str">
        <f t="shared" ca="1" si="625"/>
        <v>No</v>
      </c>
      <c r="BD557" t="str">
        <f t="shared" ca="1" si="625"/>
        <v>Yes</v>
      </c>
      <c r="BG557" t="str">
        <f t="shared" ca="1" si="626"/>
        <v>Yes</v>
      </c>
      <c r="BH557">
        <f t="shared" ca="1" si="627"/>
        <v>38</v>
      </c>
      <c r="BI557">
        <f t="shared" ca="1" si="628"/>
        <v>-19</v>
      </c>
      <c r="BJ557">
        <f t="shared" ca="1" si="629"/>
        <v>9</v>
      </c>
      <c r="BK557" t="str">
        <f t="shared" si="630"/>
        <v/>
      </c>
      <c r="BL557" s="26">
        <f t="shared" ca="1" si="631"/>
        <v>11</v>
      </c>
      <c r="BO557" s="26" t="str">
        <f t="shared" ca="1" si="632"/>
        <v>Yes</v>
      </c>
      <c r="CD557" s="26" t="str">
        <f t="shared" ca="1" si="633"/>
        <v>No</v>
      </c>
      <c r="CE557" s="26" t="str">
        <f t="shared" ca="1" si="634"/>
        <v>NA</v>
      </c>
      <c r="CI557" s="31" t="str">
        <f t="shared" si="635"/>
        <v/>
      </c>
      <c r="CJ557" s="26" t="str">
        <f t="shared" ca="1" si="636"/>
        <v>NA</v>
      </c>
      <c r="CK557" s="26" t="str">
        <f t="shared" ca="1" si="637"/>
        <v>Yes</v>
      </c>
      <c r="DN557" s="26" t="str">
        <f t="shared" ca="1" si="638"/>
        <v>Yes</v>
      </c>
      <c r="DV557" t="str">
        <f t="shared" si="639"/>
        <v/>
      </c>
      <c r="DZ557" t="str">
        <f t="shared" si="640"/>
        <v/>
      </c>
      <c r="EA557" t="str">
        <f t="shared" si="641"/>
        <v/>
      </c>
      <c r="EB557" t="str">
        <f t="shared" si="642"/>
        <v/>
      </c>
      <c r="EC557" t="str">
        <f t="shared" si="643"/>
        <v/>
      </c>
      <c r="ED557" t="str">
        <f t="shared" si="644"/>
        <v/>
      </c>
      <c r="EE557" s="34" t="str">
        <f t="shared" si="645"/>
        <v/>
      </c>
      <c r="ER557" s="32" t="str">
        <f t="shared" si="646"/>
        <v/>
      </c>
      <c r="FA557" s="31" t="str">
        <f t="shared" si="647"/>
        <v/>
      </c>
      <c r="FM557" s="31" t="str">
        <f t="shared" si="648"/>
        <v/>
      </c>
      <c r="FQ557" s="26" t="s">
        <v>350</v>
      </c>
      <c r="FR557" s="39" t="str">
        <f t="shared" ca="1" si="649"/>
        <v>GNB</v>
      </c>
      <c r="GO557" t="str">
        <f t="shared" ca="1" si="650"/>
        <v/>
      </c>
      <c r="GP557" t="str">
        <f t="shared" si="651"/>
        <v/>
      </c>
      <c r="GS557" t="str">
        <f t="shared" ca="1" si="652"/>
        <v/>
      </c>
      <c r="GY557" t="str">
        <f t="shared" ca="1" si="653"/>
        <v/>
      </c>
      <c r="GZ557" t="str">
        <f t="shared" si="654"/>
        <v/>
      </c>
      <c r="HF557" t="str">
        <f t="shared" ca="1" si="655"/>
        <v/>
      </c>
      <c r="HG557" s="31" t="str">
        <f t="shared" si="656"/>
        <v/>
      </c>
      <c r="HM557" t="str">
        <f t="shared" ca="1" si="657"/>
        <v/>
      </c>
      <c r="HN557" t="str">
        <f t="shared" si="658"/>
        <v/>
      </c>
      <c r="HT557" t="str">
        <f t="shared" ca="1" si="659"/>
        <v/>
      </c>
      <c r="HU557" t="str">
        <f t="shared" si="660"/>
        <v/>
      </c>
      <c r="IA557" s="37" t="str">
        <f t="shared" ca="1" si="661"/>
        <v/>
      </c>
      <c r="IB557" t="str">
        <f t="shared" si="662"/>
        <v/>
      </c>
      <c r="IH557" s="37" t="str">
        <f t="shared" ca="1" si="663"/>
        <v/>
      </c>
      <c r="II557" t="str">
        <f t="shared" si="664"/>
        <v/>
      </c>
      <c r="JT557" s="26" t="str">
        <f t="shared" si="665"/>
        <v/>
      </c>
      <c r="JV557" t="str">
        <f t="shared" si="666"/>
        <v/>
      </c>
      <c r="KK557" t="str">
        <f t="shared" si="667"/>
        <v/>
      </c>
      <c r="KM557" s="31" t="str">
        <f t="shared" si="668"/>
        <v/>
      </c>
      <c r="KP557" s="38" t="str">
        <f t="shared" si="669"/>
        <v/>
      </c>
      <c r="KX557" t="str">
        <f t="shared" si="670"/>
        <v/>
      </c>
      <c r="KY557" t="str">
        <f t="shared" si="671"/>
        <v/>
      </c>
      <c r="LB557" t="str">
        <f t="shared" si="672"/>
        <v/>
      </c>
      <c r="LD557" t="str">
        <f t="shared" si="673"/>
        <v/>
      </c>
      <c r="LE557" t="str">
        <f t="shared" si="674"/>
        <v/>
      </c>
      <c r="LO557" t="str">
        <f t="shared" si="675"/>
        <v/>
      </c>
    </row>
    <row r="558" spans="1:327" ht="16" x14ac:dyDescent="0.2">
      <c r="A558" t="e">
        <f t="shared" ca="1" si="601"/>
        <v>#N/A</v>
      </c>
      <c r="E558" s="27" t="str">
        <f t="shared" ca="1" si="602"/>
        <v>Nov</v>
      </c>
      <c r="F558" s="27" t="str">
        <f t="shared" ca="1" si="603"/>
        <v>May</v>
      </c>
      <c r="G558" s="28" t="str">
        <f t="shared" ca="1" si="604"/>
        <v/>
      </c>
      <c r="H558" t="str">
        <f t="shared" si="605"/>
        <v/>
      </c>
      <c r="I558" s="26">
        <f t="shared" ca="1" si="606"/>
        <v>29</v>
      </c>
      <c r="L558" s="31" t="str">
        <f t="shared" si="607"/>
        <v/>
      </c>
      <c r="O558" s="26">
        <f t="shared" ca="1" si="608"/>
        <v>48</v>
      </c>
      <c r="P558" s="26" t="str">
        <f t="shared" ca="1" si="609"/>
        <v>No</v>
      </c>
      <c r="Q558" s="26" t="str">
        <f t="shared" ca="1" si="609"/>
        <v>No</v>
      </c>
      <c r="R558" s="26" t="str">
        <f t="shared" ca="1" si="609"/>
        <v>Yes</v>
      </c>
      <c r="S558" s="26" t="str">
        <f t="shared" ca="1" si="610"/>
        <v>Caucasian</v>
      </c>
      <c r="T558" s="26" t="str">
        <f t="shared" ca="1" si="611"/>
        <v>No</v>
      </c>
      <c r="U558" s="26">
        <f t="shared" ca="1" si="612"/>
        <v>3176</v>
      </c>
      <c r="X558" s="26" t="str">
        <f t="shared" ca="1" si="613"/>
        <v>No</v>
      </c>
      <c r="Y558" s="26" t="str">
        <f t="shared" ca="1" si="613"/>
        <v>No</v>
      </c>
      <c r="Z558" s="26" t="str">
        <f t="shared" ca="1" si="613"/>
        <v>Yes</v>
      </c>
      <c r="AA558" s="26" t="str">
        <f t="shared" ca="1" si="613"/>
        <v>No</v>
      </c>
      <c r="AB558" s="26" t="str">
        <f t="shared" ca="1" si="614"/>
        <v>No</v>
      </c>
      <c r="AG558" s="26" t="str">
        <f t="shared" ca="1" si="615"/>
        <v>No</v>
      </c>
      <c r="AH558" s="26" t="str">
        <f t="shared" ca="1" si="615"/>
        <v>Yes</v>
      </c>
      <c r="AI558" s="26" t="str">
        <f t="shared" ca="1" si="615"/>
        <v>Yes</v>
      </c>
      <c r="AJ558" s="26" t="str">
        <f t="shared" ca="1" si="615"/>
        <v>No</v>
      </c>
      <c r="AK558" s="26" t="str">
        <f t="shared" ca="1" si="616"/>
        <v>Yes</v>
      </c>
      <c r="AL558" s="26" t="str">
        <f t="shared" ca="1" si="616"/>
        <v>No</v>
      </c>
      <c r="AM558" s="26">
        <f t="shared" ca="1" si="617"/>
        <v>7</v>
      </c>
      <c r="AN558" s="26">
        <f t="shared" ca="1" si="618"/>
        <v>2</v>
      </c>
      <c r="AT558" t="str">
        <f t="shared" ca="1" si="619"/>
        <v>Female</v>
      </c>
      <c r="AU558">
        <f t="shared" ca="1" si="620"/>
        <v>2348</v>
      </c>
      <c r="AV558">
        <f t="shared" ca="1" si="621"/>
        <v>1</v>
      </c>
      <c r="AW558">
        <f t="shared" ca="1" si="622"/>
        <v>26</v>
      </c>
      <c r="AX558">
        <f t="shared" ca="1" si="623"/>
        <v>0</v>
      </c>
      <c r="BB558" t="str">
        <f t="shared" ca="1" si="624"/>
        <v>EMLUCS</v>
      </c>
      <c r="BC558" t="str">
        <f t="shared" ca="1" si="625"/>
        <v>Yes</v>
      </c>
      <c r="BD558" t="str">
        <f t="shared" ca="1" si="625"/>
        <v>No</v>
      </c>
      <c r="BG558" t="str">
        <f t="shared" ca="1" si="626"/>
        <v>No</v>
      </c>
      <c r="BH558">
        <f t="shared" ca="1" si="627"/>
        <v>34</v>
      </c>
      <c r="BI558">
        <f t="shared" ca="1" si="628"/>
        <v>-6</v>
      </c>
      <c r="BJ558">
        <f t="shared" ca="1" si="629"/>
        <v>5</v>
      </c>
      <c r="BK558" t="str">
        <f t="shared" si="630"/>
        <v/>
      </c>
      <c r="BL558" s="26">
        <f t="shared" ca="1" si="631"/>
        <v>7</v>
      </c>
      <c r="BO558" s="26" t="str">
        <f t="shared" ca="1" si="632"/>
        <v>No</v>
      </c>
      <c r="CD558" s="26" t="str">
        <f t="shared" ca="1" si="633"/>
        <v>No</v>
      </c>
      <c r="CE558" s="26" t="str">
        <f t="shared" ca="1" si="634"/>
        <v>NA</v>
      </c>
      <c r="CI558" s="31" t="str">
        <f t="shared" si="635"/>
        <v/>
      </c>
      <c r="CJ558" s="26" t="str">
        <f t="shared" ca="1" si="636"/>
        <v>NA</v>
      </c>
      <c r="CK558" s="26" t="str">
        <f t="shared" ca="1" si="637"/>
        <v>Yes</v>
      </c>
      <c r="DN558" s="26" t="str">
        <f t="shared" ca="1" si="638"/>
        <v>No</v>
      </c>
      <c r="DV558" t="str">
        <f t="shared" si="639"/>
        <v/>
      </c>
      <c r="DZ558" t="str">
        <f t="shared" si="640"/>
        <v/>
      </c>
      <c r="EA558" t="str">
        <f t="shared" si="641"/>
        <v/>
      </c>
      <c r="EB558" t="str">
        <f t="shared" si="642"/>
        <v/>
      </c>
      <c r="EC558" t="str">
        <f t="shared" si="643"/>
        <v/>
      </c>
      <c r="ED558" t="str">
        <f t="shared" si="644"/>
        <v/>
      </c>
      <c r="EE558" s="34" t="str">
        <f t="shared" si="645"/>
        <v/>
      </c>
      <c r="ER558" s="32" t="str">
        <f t="shared" si="646"/>
        <v/>
      </c>
      <c r="FA558" s="31" t="str">
        <f t="shared" si="647"/>
        <v/>
      </c>
      <c r="FM558" s="31" t="str">
        <f t="shared" si="648"/>
        <v/>
      </c>
      <c r="FQ558" s="26" t="s">
        <v>349</v>
      </c>
      <c r="FR558" s="39" t="str">
        <f t="shared" ca="1" si="649"/>
        <v>NA</v>
      </c>
      <c r="GO558" t="str">
        <f t="shared" ca="1" si="650"/>
        <v/>
      </c>
      <c r="GP558" t="str">
        <f t="shared" si="651"/>
        <v/>
      </c>
      <c r="GS558" t="str">
        <f t="shared" ca="1" si="652"/>
        <v/>
      </c>
      <c r="GY558" t="str">
        <f t="shared" ca="1" si="653"/>
        <v/>
      </c>
      <c r="GZ558" t="str">
        <f t="shared" si="654"/>
        <v/>
      </c>
      <c r="HF558" t="str">
        <f t="shared" ca="1" si="655"/>
        <v/>
      </c>
      <c r="HG558" s="31" t="str">
        <f t="shared" si="656"/>
        <v/>
      </c>
      <c r="HM558" t="str">
        <f t="shared" ca="1" si="657"/>
        <v/>
      </c>
      <c r="HN558" t="str">
        <f t="shared" si="658"/>
        <v/>
      </c>
      <c r="HT558" t="str">
        <f t="shared" ca="1" si="659"/>
        <v/>
      </c>
      <c r="HU558" t="str">
        <f t="shared" si="660"/>
        <v/>
      </c>
      <c r="IA558" s="37" t="str">
        <f t="shared" ca="1" si="661"/>
        <v/>
      </c>
      <c r="IB558" t="str">
        <f t="shared" si="662"/>
        <v/>
      </c>
      <c r="IH558" s="37" t="str">
        <f t="shared" ca="1" si="663"/>
        <v/>
      </c>
      <c r="II558" t="str">
        <f t="shared" si="664"/>
        <v/>
      </c>
      <c r="JT558" s="26" t="str">
        <f t="shared" si="665"/>
        <v/>
      </c>
      <c r="JV558" t="str">
        <f t="shared" si="666"/>
        <v/>
      </c>
      <c r="KK558" t="str">
        <f t="shared" si="667"/>
        <v/>
      </c>
      <c r="KM558" s="31" t="str">
        <f t="shared" si="668"/>
        <v/>
      </c>
      <c r="KP558" s="38" t="str">
        <f t="shared" si="669"/>
        <v/>
      </c>
      <c r="KX558" t="str">
        <f t="shared" si="670"/>
        <v/>
      </c>
      <c r="KY558" t="str">
        <f t="shared" si="671"/>
        <v/>
      </c>
      <c r="LB558" t="str">
        <f t="shared" si="672"/>
        <v/>
      </c>
      <c r="LD558" t="str">
        <f t="shared" si="673"/>
        <v/>
      </c>
      <c r="LE558" t="str">
        <f t="shared" si="674"/>
        <v/>
      </c>
      <c r="LO558" t="str">
        <f t="shared" si="675"/>
        <v/>
      </c>
    </row>
    <row r="559" spans="1:327" ht="16" x14ac:dyDescent="0.2">
      <c r="A559" t="e">
        <f t="shared" ca="1" si="601"/>
        <v>#N/A</v>
      </c>
      <c r="E559" s="27" t="str">
        <f t="shared" ca="1" si="602"/>
        <v>Jul</v>
      </c>
      <c r="F559" s="27" t="str">
        <f t="shared" ca="1" si="603"/>
        <v>Mar</v>
      </c>
      <c r="G559" s="28" t="str">
        <f t="shared" ca="1" si="604"/>
        <v/>
      </c>
      <c r="H559" t="str">
        <f t="shared" si="605"/>
        <v/>
      </c>
      <c r="I559" s="26">
        <f t="shared" ca="1" si="606"/>
        <v>71</v>
      </c>
      <c r="L559" s="31" t="str">
        <f t="shared" si="607"/>
        <v/>
      </c>
      <c r="O559" s="26">
        <f t="shared" ca="1" si="608"/>
        <v>35</v>
      </c>
      <c r="P559" s="26" t="str">
        <f t="shared" ca="1" si="609"/>
        <v>Yes</v>
      </c>
      <c r="Q559" s="26" t="str">
        <f t="shared" ca="1" si="609"/>
        <v>Yes</v>
      </c>
      <c r="R559" s="26" t="str">
        <f t="shared" ca="1" si="609"/>
        <v>No</v>
      </c>
      <c r="S559" s="26" t="str">
        <f t="shared" ca="1" si="610"/>
        <v>Eskimo</v>
      </c>
      <c r="T559" s="26" t="str">
        <f t="shared" ca="1" si="611"/>
        <v>No</v>
      </c>
      <c r="U559" s="26">
        <f t="shared" ca="1" si="612"/>
        <v>3265</v>
      </c>
      <c r="X559" s="26" t="str">
        <f t="shared" ca="1" si="613"/>
        <v>No</v>
      </c>
      <c r="Y559" s="26" t="str">
        <f t="shared" ca="1" si="613"/>
        <v>No</v>
      </c>
      <c r="Z559" s="26" t="str">
        <f t="shared" ca="1" si="613"/>
        <v>No</v>
      </c>
      <c r="AA559" s="26" t="str">
        <f t="shared" ca="1" si="613"/>
        <v>Yes</v>
      </c>
      <c r="AB559" s="26" t="str">
        <f t="shared" ca="1" si="614"/>
        <v>No</v>
      </c>
      <c r="AG559" s="26" t="str">
        <f t="shared" ca="1" si="615"/>
        <v>Yes</v>
      </c>
      <c r="AH559" s="26" t="str">
        <f t="shared" ca="1" si="615"/>
        <v>Yes</v>
      </c>
      <c r="AI559" s="26" t="str">
        <f t="shared" ca="1" si="615"/>
        <v>Yes</v>
      </c>
      <c r="AJ559" s="26" t="str">
        <f t="shared" ca="1" si="615"/>
        <v>No</v>
      </c>
      <c r="AK559" s="26" t="str">
        <f t="shared" ca="1" si="616"/>
        <v>No</v>
      </c>
      <c r="AL559" s="26" t="str">
        <f t="shared" ca="1" si="616"/>
        <v>No</v>
      </c>
      <c r="AM559" s="26">
        <f t="shared" ca="1" si="617"/>
        <v>3</v>
      </c>
      <c r="AN559" s="26">
        <f t="shared" ca="1" si="618"/>
        <v>2</v>
      </c>
      <c r="AT559" t="str">
        <f t="shared" ca="1" si="619"/>
        <v>Male</v>
      </c>
      <c r="AU559">
        <f t="shared" ca="1" si="620"/>
        <v>1064</v>
      </c>
      <c r="AV559">
        <f t="shared" ca="1" si="621"/>
        <v>1</v>
      </c>
      <c r="AW559">
        <f t="shared" ca="1" si="622"/>
        <v>26</v>
      </c>
      <c r="AX559">
        <f t="shared" ca="1" si="623"/>
        <v>1</v>
      </c>
      <c r="BB559" t="str">
        <f t="shared" ca="1" si="624"/>
        <v>EMLUCS</v>
      </c>
      <c r="BC559" t="str">
        <f t="shared" ca="1" si="625"/>
        <v>No</v>
      </c>
      <c r="BD559" t="str">
        <f t="shared" ca="1" si="625"/>
        <v>Yes</v>
      </c>
      <c r="BG559" t="str">
        <f t="shared" ca="1" si="626"/>
        <v>No</v>
      </c>
      <c r="BH559">
        <f t="shared" ca="1" si="627"/>
        <v>37</v>
      </c>
      <c r="BI559">
        <f t="shared" ca="1" si="628"/>
        <v>-2</v>
      </c>
      <c r="BJ559">
        <f t="shared" ca="1" si="629"/>
        <v>10</v>
      </c>
      <c r="BK559" t="str">
        <f t="shared" si="630"/>
        <v/>
      </c>
      <c r="BL559" s="26">
        <f t="shared" ca="1" si="631"/>
        <v>12</v>
      </c>
      <c r="BO559" s="26" t="str">
        <f t="shared" ca="1" si="632"/>
        <v>Yes</v>
      </c>
      <c r="CD559" s="26" t="str">
        <f t="shared" ca="1" si="633"/>
        <v>No</v>
      </c>
      <c r="CE559" s="26" t="str">
        <f t="shared" ca="1" si="634"/>
        <v>NA</v>
      </c>
      <c r="CI559" s="31" t="str">
        <f t="shared" si="635"/>
        <v/>
      </c>
      <c r="CJ559" s="26" t="str">
        <f t="shared" ca="1" si="636"/>
        <v>NA</v>
      </c>
      <c r="CK559" s="26" t="str">
        <f t="shared" ca="1" si="637"/>
        <v>No</v>
      </c>
      <c r="DN559" s="26" t="str">
        <f t="shared" ca="1" si="638"/>
        <v>Yes</v>
      </c>
      <c r="DV559" t="str">
        <f t="shared" si="639"/>
        <v/>
      </c>
      <c r="DZ559" t="str">
        <f t="shared" si="640"/>
        <v/>
      </c>
      <c r="EA559" t="str">
        <f t="shared" si="641"/>
        <v/>
      </c>
      <c r="EB559" t="str">
        <f t="shared" si="642"/>
        <v/>
      </c>
      <c r="EC559" t="str">
        <f t="shared" si="643"/>
        <v/>
      </c>
      <c r="ED559" t="str">
        <f t="shared" si="644"/>
        <v/>
      </c>
      <c r="EE559" s="34" t="str">
        <f t="shared" si="645"/>
        <v/>
      </c>
      <c r="ER559" s="32" t="str">
        <f t="shared" si="646"/>
        <v/>
      </c>
      <c r="FA559" s="31" t="str">
        <f t="shared" si="647"/>
        <v/>
      </c>
      <c r="FM559" s="31" t="str">
        <f t="shared" si="648"/>
        <v/>
      </c>
      <c r="FQ559" s="26" t="s">
        <v>349</v>
      </c>
      <c r="FR559" s="39" t="str">
        <f t="shared" ca="1" si="649"/>
        <v>NA</v>
      </c>
      <c r="GO559" t="str">
        <f t="shared" ca="1" si="650"/>
        <v/>
      </c>
      <c r="GP559" t="str">
        <f t="shared" si="651"/>
        <v/>
      </c>
      <c r="GS559" t="str">
        <f t="shared" ca="1" si="652"/>
        <v/>
      </c>
      <c r="GY559" t="str">
        <f t="shared" ca="1" si="653"/>
        <v/>
      </c>
      <c r="GZ559" t="str">
        <f t="shared" si="654"/>
        <v/>
      </c>
      <c r="HF559" t="str">
        <f t="shared" ca="1" si="655"/>
        <v/>
      </c>
      <c r="HG559" s="31" t="str">
        <f t="shared" si="656"/>
        <v/>
      </c>
      <c r="HM559" t="str">
        <f t="shared" ca="1" si="657"/>
        <v/>
      </c>
      <c r="HN559" t="str">
        <f t="shared" si="658"/>
        <v/>
      </c>
      <c r="HT559" t="str">
        <f t="shared" ca="1" si="659"/>
        <v/>
      </c>
      <c r="HU559" t="str">
        <f t="shared" si="660"/>
        <v/>
      </c>
      <c r="IA559" s="37" t="str">
        <f t="shared" ca="1" si="661"/>
        <v/>
      </c>
      <c r="IB559" t="str">
        <f t="shared" si="662"/>
        <v/>
      </c>
      <c r="IH559" s="37" t="str">
        <f t="shared" ca="1" si="663"/>
        <v/>
      </c>
      <c r="II559" t="str">
        <f t="shared" si="664"/>
        <v/>
      </c>
      <c r="JT559" s="26" t="str">
        <f t="shared" si="665"/>
        <v/>
      </c>
      <c r="JV559" t="str">
        <f t="shared" si="666"/>
        <v/>
      </c>
      <c r="KK559" t="str">
        <f t="shared" si="667"/>
        <v/>
      </c>
      <c r="KM559" s="31" t="str">
        <f t="shared" si="668"/>
        <v/>
      </c>
      <c r="KP559" s="38" t="str">
        <f t="shared" si="669"/>
        <v/>
      </c>
      <c r="KX559" t="str">
        <f t="shared" si="670"/>
        <v/>
      </c>
      <c r="KY559" t="str">
        <f t="shared" si="671"/>
        <v/>
      </c>
      <c r="LB559" t="str">
        <f t="shared" si="672"/>
        <v/>
      </c>
      <c r="LD559" t="str">
        <f t="shared" si="673"/>
        <v/>
      </c>
      <c r="LE559" t="str">
        <f t="shared" si="674"/>
        <v/>
      </c>
      <c r="LO559" t="str">
        <f t="shared" si="675"/>
        <v/>
      </c>
    </row>
    <row r="560" spans="1:327" ht="16" x14ac:dyDescent="0.2">
      <c r="A560" t="e">
        <f t="shared" ca="1" si="601"/>
        <v>#N/A</v>
      </c>
      <c r="E560" s="27" t="str">
        <f t="shared" ca="1" si="602"/>
        <v>Apr</v>
      </c>
      <c r="F560" s="27" t="str">
        <f t="shared" ca="1" si="603"/>
        <v>Nov</v>
      </c>
      <c r="G560" s="28" t="str">
        <f t="shared" ca="1" si="604"/>
        <v/>
      </c>
      <c r="H560" t="str">
        <f t="shared" si="605"/>
        <v/>
      </c>
      <c r="I560" s="26">
        <f t="shared" ca="1" si="606"/>
        <v>16</v>
      </c>
      <c r="L560" s="31" t="str">
        <f t="shared" si="607"/>
        <v/>
      </c>
      <c r="O560" s="26">
        <f t="shared" ca="1" si="608"/>
        <v>36</v>
      </c>
      <c r="P560" s="26" t="str">
        <f t="shared" ca="1" si="609"/>
        <v>No</v>
      </c>
      <c r="Q560" s="26" t="str">
        <f t="shared" ca="1" si="609"/>
        <v>No</v>
      </c>
      <c r="R560" s="26" t="str">
        <f t="shared" ca="1" si="609"/>
        <v>No</v>
      </c>
      <c r="S560" s="26" t="str">
        <f t="shared" ca="1" si="610"/>
        <v>Asian</v>
      </c>
      <c r="T560" s="26" t="str">
        <f t="shared" ca="1" si="611"/>
        <v>No</v>
      </c>
      <c r="U560" s="26">
        <f t="shared" ca="1" si="612"/>
        <v>3372</v>
      </c>
      <c r="X560" s="26" t="str">
        <f t="shared" ca="1" si="613"/>
        <v>No</v>
      </c>
      <c r="Y560" s="26" t="str">
        <f t="shared" ca="1" si="613"/>
        <v>Yes</v>
      </c>
      <c r="Z560" s="26" t="str">
        <f t="shared" ca="1" si="613"/>
        <v>No</v>
      </c>
      <c r="AA560" s="26" t="str">
        <f t="shared" ca="1" si="613"/>
        <v>Yes</v>
      </c>
      <c r="AB560" s="26" t="str">
        <f t="shared" ca="1" si="614"/>
        <v>Yes</v>
      </c>
      <c r="AG560" s="26" t="str">
        <f t="shared" ca="1" si="615"/>
        <v>No</v>
      </c>
      <c r="AH560" s="26" t="str">
        <f t="shared" ca="1" si="615"/>
        <v>No</v>
      </c>
      <c r="AI560" s="26" t="str">
        <f t="shared" ca="1" si="615"/>
        <v>No</v>
      </c>
      <c r="AJ560" s="26" t="str">
        <f t="shared" ca="1" si="615"/>
        <v>Yes</v>
      </c>
      <c r="AK560" s="26" t="str">
        <f t="shared" ca="1" si="616"/>
        <v>Yes</v>
      </c>
      <c r="AL560" s="26" t="str">
        <f t="shared" ca="1" si="616"/>
        <v>Yes</v>
      </c>
      <c r="AM560" s="26">
        <f t="shared" ca="1" si="617"/>
        <v>4</v>
      </c>
      <c r="AN560" s="26">
        <f t="shared" ca="1" si="618"/>
        <v>1</v>
      </c>
      <c r="AT560" t="str">
        <f t="shared" ca="1" si="619"/>
        <v>Male</v>
      </c>
      <c r="AU560">
        <f t="shared" ca="1" si="620"/>
        <v>2309</v>
      </c>
      <c r="AV560">
        <f t="shared" ca="1" si="621"/>
        <v>-1</v>
      </c>
      <c r="AW560">
        <f t="shared" ca="1" si="622"/>
        <v>32</v>
      </c>
      <c r="AX560">
        <f t="shared" ca="1" si="623"/>
        <v>3</v>
      </c>
      <c r="BB560" t="str">
        <f t="shared" ca="1" si="624"/>
        <v>EMLUCS</v>
      </c>
      <c r="BC560" t="str">
        <f t="shared" ca="1" si="625"/>
        <v>No</v>
      </c>
      <c r="BD560" t="str">
        <f t="shared" ca="1" si="625"/>
        <v>Yes</v>
      </c>
      <c r="BG560" t="str">
        <f t="shared" ca="1" si="626"/>
        <v>No</v>
      </c>
      <c r="BH560">
        <f t="shared" ca="1" si="627"/>
        <v>38</v>
      </c>
      <c r="BI560">
        <f t="shared" ca="1" si="628"/>
        <v>-12</v>
      </c>
      <c r="BJ560">
        <f t="shared" ca="1" si="629"/>
        <v>20</v>
      </c>
      <c r="BK560" t="str">
        <f t="shared" si="630"/>
        <v/>
      </c>
      <c r="BL560" s="26">
        <f t="shared" ca="1" si="631"/>
        <v>22</v>
      </c>
      <c r="BO560" s="26" t="str">
        <f t="shared" ca="1" si="632"/>
        <v>Yes</v>
      </c>
      <c r="CD560" s="26" t="str">
        <f t="shared" ca="1" si="633"/>
        <v>No</v>
      </c>
      <c r="CE560" s="26" t="str">
        <f t="shared" ca="1" si="634"/>
        <v>NA</v>
      </c>
      <c r="CI560" s="31" t="str">
        <f t="shared" si="635"/>
        <v/>
      </c>
      <c r="CJ560" s="26" t="str">
        <f t="shared" ca="1" si="636"/>
        <v>NA</v>
      </c>
      <c r="CK560" s="26" t="str">
        <f t="shared" ca="1" si="637"/>
        <v>NA</v>
      </c>
      <c r="DN560" s="26" t="str">
        <f t="shared" ca="1" si="638"/>
        <v>No</v>
      </c>
      <c r="DV560" t="str">
        <f t="shared" si="639"/>
        <v/>
      </c>
      <c r="DZ560" t="str">
        <f t="shared" si="640"/>
        <v/>
      </c>
      <c r="EA560" t="str">
        <f t="shared" si="641"/>
        <v/>
      </c>
      <c r="EB560" t="str">
        <f t="shared" si="642"/>
        <v/>
      </c>
      <c r="EC560" t="str">
        <f t="shared" si="643"/>
        <v/>
      </c>
      <c r="ED560" t="str">
        <f t="shared" si="644"/>
        <v/>
      </c>
      <c r="EE560" s="34" t="str">
        <f t="shared" si="645"/>
        <v/>
      </c>
      <c r="ER560" s="32" t="str">
        <f t="shared" si="646"/>
        <v/>
      </c>
      <c r="FA560" s="31" t="str">
        <f t="shared" si="647"/>
        <v/>
      </c>
      <c r="FM560" s="31" t="str">
        <f t="shared" si="648"/>
        <v/>
      </c>
      <c r="FQ560" s="26" t="s">
        <v>350</v>
      </c>
      <c r="FR560" s="39" t="str">
        <f t="shared" ca="1" si="649"/>
        <v>CONS</v>
      </c>
      <c r="GO560" t="str">
        <f t="shared" ca="1" si="650"/>
        <v/>
      </c>
      <c r="GP560" t="str">
        <f t="shared" si="651"/>
        <v/>
      </c>
      <c r="GS560" t="str">
        <f t="shared" ca="1" si="652"/>
        <v/>
      </c>
      <c r="GY560" t="str">
        <f t="shared" ca="1" si="653"/>
        <v/>
      </c>
      <c r="GZ560" t="str">
        <f t="shared" si="654"/>
        <v/>
      </c>
      <c r="HF560" t="str">
        <f t="shared" ca="1" si="655"/>
        <v/>
      </c>
      <c r="HG560" s="31" t="str">
        <f t="shared" si="656"/>
        <v/>
      </c>
      <c r="HM560" t="str">
        <f t="shared" ca="1" si="657"/>
        <v/>
      </c>
      <c r="HN560" t="str">
        <f t="shared" si="658"/>
        <v/>
      </c>
      <c r="HT560" t="str">
        <f t="shared" ca="1" si="659"/>
        <v/>
      </c>
      <c r="HU560" t="str">
        <f t="shared" si="660"/>
        <v/>
      </c>
      <c r="IA560" s="37" t="str">
        <f t="shared" ca="1" si="661"/>
        <v/>
      </c>
      <c r="IB560" t="str">
        <f t="shared" si="662"/>
        <v/>
      </c>
      <c r="IH560" s="37" t="str">
        <f t="shared" ca="1" si="663"/>
        <v/>
      </c>
      <c r="II560" t="str">
        <f t="shared" si="664"/>
        <v/>
      </c>
      <c r="JT560" s="26" t="str">
        <f t="shared" si="665"/>
        <v/>
      </c>
      <c r="JV560" t="str">
        <f t="shared" si="666"/>
        <v/>
      </c>
      <c r="KK560" t="str">
        <f t="shared" si="667"/>
        <v/>
      </c>
      <c r="KM560" s="31" t="str">
        <f t="shared" si="668"/>
        <v/>
      </c>
      <c r="KP560" s="38" t="str">
        <f t="shared" si="669"/>
        <v/>
      </c>
      <c r="KX560" t="str">
        <f t="shared" si="670"/>
        <v/>
      </c>
      <c r="KY560" t="str">
        <f t="shared" si="671"/>
        <v/>
      </c>
      <c r="LB560" t="str">
        <f t="shared" si="672"/>
        <v/>
      </c>
      <c r="LD560" t="str">
        <f t="shared" si="673"/>
        <v/>
      </c>
      <c r="LE560" t="str">
        <f t="shared" si="674"/>
        <v/>
      </c>
      <c r="LO560" t="str">
        <f t="shared" si="675"/>
        <v/>
      </c>
    </row>
    <row r="561" spans="1:327" ht="16" x14ac:dyDescent="0.2">
      <c r="A561" t="e">
        <f t="shared" ca="1" si="601"/>
        <v>#N/A</v>
      </c>
      <c r="E561" s="27" t="str">
        <f t="shared" ca="1" si="602"/>
        <v>Oct</v>
      </c>
      <c r="F561" s="27" t="str">
        <f t="shared" ca="1" si="603"/>
        <v>Aug</v>
      </c>
      <c r="G561" s="28" t="str">
        <f t="shared" ca="1" si="604"/>
        <v/>
      </c>
      <c r="H561" t="str">
        <f t="shared" si="605"/>
        <v/>
      </c>
      <c r="I561" s="26">
        <f t="shared" ca="1" si="606"/>
        <v>73</v>
      </c>
      <c r="L561" s="31" t="str">
        <f t="shared" si="607"/>
        <v/>
      </c>
      <c r="O561" s="26">
        <f t="shared" ca="1" si="608"/>
        <v>36</v>
      </c>
      <c r="P561" s="26" t="str">
        <f t="shared" ca="1" si="609"/>
        <v>No</v>
      </c>
      <c r="Q561" s="26" t="str">
        <f t="shared" ca="1" si="609"/>
        <v>Yes</v>
      </c>
      <c r="R561" s="26" t="str">
        <f t="shared" ca="1" si="609"/>
        <v>Yes</v>
      </c>
      <c r="S561" s="26" t="str">
        <f t="shared" ca="1" si="610"/>
        <v>Caucasian</v>
      </c>
      <c r="T561" s="26" t="str">
        <f t="shared" ca="1" si="611"/>
        <v>No</v>
      </c>
      <c r="U561" s="26">
        <f t="shared" ca="1" si="612"/>
        <v>3039</v>
      </c>
      <c r="X561" s="26" t="str">
        <f t="shared" ca="1" si="613"/>
        <v>No</v>
      </c>
      <c r="Y561" s="26" t="str">
        <f t="shared" ca="1" si="613"/>
        <v>Yes</v>
      </c>
      <c r="Z561" s="26" t="str">
        <f t="shared" ca="1" si="613"/>
        <v>Yes</v>
      </c>
      <c r="AA561" s="26" t="str">
        <f t="shared" ca="1" si="613"/>
        <v>No</v>
      </c>
      <c r="AB561" s="26" t="str">
        <f t="shared" ca="1" si="614"/>
        <v>Yes</v>
      </c>
      <c r="AG561" s="26" t="str">
        <f t="shared" ca="1" si="615"/>
        <v>Yes</v>
      </c>
      <c r="AH561" s="26" t="str">
        <f t="shared" ca="1" si="615"/>
        <v>Yes</v>
      </c>
      <c r="AI561" s="26" t="str">
        <f t="shared" ca="1" si="615"/>
        <v>No</v>
      </c>
      <c r="AJ561" s="26" t="str">
        <f t="shared" ca="1" si="615"/>
        <v>No</v>
      </c>
      <c r="AK561" s="26" t="str">
        <f t="shared" ca="1" si="616"/>
        <v>Yes</v>
      </c>
      <c r="AL561" s="26" t="str">
        <f t="shared" ca="1" si="616"/>
        <v>Yes</v>
      </c>
      <c r="AM561" s="26">
        <f t="shared" ca="1" si="617"/>
        <v>10</v>
      </c>
      <c r="AN561" s="26">
        <f t="shared" ca="1" si="618"/>
        <v>2</v>
      </c>
      <c r="AT561" t="str">
        <f t="shared" ca="1" si="619"/>
        <v>Male</v>
      </c>
      <c r="AU561">
        <f t="shared" ca="1" si="620"/>
        <v>1295</v>
      </c>
      <c r="AV561">
        <f t="shared" ca="1" si="621"/>
        <v>-3</v>
      </c>
      <c r="AW561">
        <f t="shared" ca="1" si="622"/>
        <v>36</v>
      </c>
      <c r="AX561">
        <f t="shared" ca="1" si="623"/>
        <v>4</v>
      </c>
      <c r="BB561" t="str">
        <f t="shared" ca="1" si="624"/>
        <v>EMLUCS</v>
      </c>
      <c r="BC561" t="str">
        <f t="shared" ca="1" si="625"/>
        <v>Yes</v>
      </c>
      <c r="BD561" t="str">
        <f t="shared" ca="1" si="625"/>
        <v>Yes</v>
      </c>
      <c r="BG561" t="str">
        <f t="shared" ca="1" si="626"/>
        <v>No</v>
      </c>
      <c r="BH561">
        <f t="shared" ca="1" si="627"/>
        <v>37</v>
      </c>
      <c r="BI561">
        <f t="shared" ca="1" si="628"/>
        <v>-4</v>
      </c>
      <c r="BJ561">
        <f t="shared" ca="1" si="629"/>
        <v>5</v>
      </c>
      <c r="BK561" t="str">
        <f t="shared" si="630"/>
        <v/>
      </c>
      <c r="BL561" s="26">
        <f t="shared" ca="1" si="631"/>
        <v>7</v>
      </c>
      <c r="BO561" s="26" t="str">
        <f t="shared" ca="1" si="632"/>
        <v>No</v>
      </c>
      <c r="CD561" s="26" t="str">
        <f t="shared" ca="1" si="633"/>
        <v>Yes</v>
      </c>
      <c r="CE561" s="26" t="str">
        <f t="shared" ca="1" si="634"/>
        <v>MIST</v>
      </c>
      <c r="CI561" s="31" t="str">
        <f t="shared" si="635"/>
        <v/>
      </c>
      <c r="CJ561" s="26" t="str">
        <f t="shared" ca="1" si="636"/>
        <v>OT</v>
      </c>
      <c r="CK561" s="26" t="str">
        <f t="shared" ca="1" si="637"/>
        <v>NA</v>
      </c>
      <c r="DN561" s="26" t="str">
        <f t="shared" ca="1" si="638"/>
        <v>Yes</v>
      </c>
      <c r="DV561" t="str">
        <f t="shared" si="639"/>
        <v/>
      </c>
      <c r="DZ561" t="str">
        <f t="shared" si="640"/>
        <v/>
      </c>
      <c r="EA561" t="str">
        <f t="shared" si="641"/>
        <v/>
      </c>
      <c r="EB561" t="str">
        <f t="shared" si="642"/>
        <v/>
      </c>
      <c r="EC561" t="str">
        <f t="shared" si="643"/>
        <v/>
      </c>
      <c r="ED561" t="str">
        <f t="shared" si="644"/>
        <v/>
      </c>
      <c r="EE561" s="34" t="str">
        <f t="shared" si="645"/>
        <v/>
      </c>
      <c r="ER561" s="32" t="str">
        <f t="shared" si="646"/>
        <v/>
      </c>
      <c r="FA561" s="31" t="str">
        <f t="shared" si="647"/>
        <v/>
      </c>
      <c r="FM561" s="31" t="str">
        <f t="shared" si="648"/>
        <v/>
      </c>
      <c r="FQ561" s="26" t="s">
        <v>350</v>
      </c>
      <c r="FR561" s="39" t="str">
        <f t="shared" ca="1" si="649"/>
        <v>CONS</v>
      </c>
      <c r="GO561" t="str">
        <f t="shared" ca="1" si="650"/>
        <v/>
      </c>
      <c r="GP561" t="str">
        <f t="shared" si="651"/>
        <v/>
      </c>
      <c r="GS561" t="str">
        <f t="shared" ca="1" si="652"/>
        <v/>
      </c>
      <c r="GY561" t="str">
        <f t="shared" ca="1" si="653"/>
        <v/>
      </c>
      <c r="GZ561" t="str">
        <f t="shared" si="654"/>
        <v/>
      </c>
      <c r="HF561" t="str">
        <f t="shared" ca="1" si="655"/>
        <v/>
      </c>
      <c r="HG561" s="31" t="str">
        <f t="shared" si="656"/>
        <v/>
      </c>
      <c r="HM561" t="str">
        <f t="shared" ca="1" si="657"/>
        <v/>
      </c>
      <c r="HN561" t="str">
        <f t="shared" si="658"/>
        <v/>
      </c>
      <c r="HT561" t="str">
        <f t="shared" ca="1" si="659"/>
        <v/>
      </c>
      <c r="HU561" t="str">
        <f t="shared" si="660"/>
        <v/>
      </c>
      <c r="IA561" s="37" t="str">
        <f t="shared" ca="1" si="661"/>
        <v/>
      </c>
      <c r="IB561" t="str">
        <f t="shared" si="662"/>
        <v/>
      </c>
      <c r="IH561" s="37" t="str">
        <f t="shared" ca="1" si="663"/>
        <v/>
      </c>
      <c r="II561" t="str">
        <f t="shared" si="664"/>
        <v/>
      </c>
      <c r="JT561" s="26" t="str">
        <f t="shared" si="665"/>
        <v/>
      </c>
      <c r="JV561" t="str">
        <f t="shared" si="666"/>
        <v/>
      </c>
      <c r="KK561" t="str">
        <f t="shared" si="667"/>
        <v/>
      </c>
      <c r="KM561" s="31" t="str">
        <f t="shared" si="668"/>
        <v/>
      </c>
      <c r="KP561" s="38" t="str">
        <f t="shared" si="669"/>
        <v/>
      </c>
      <c r="KX561" t="str">
        <f t="shared" si="670"/>
        <v/>
      </c>
      <c r="KY561" t="str">
        <f t="shared" si="671"/>
        <v/>
      </c>
      <c r="LB561" t="str">
        <f t="shared" si="672"/>
        <v/>
      </c>
      <c r="LD561" t="str">
        <f t="shared" si="673"/>
        <v/>
      </c>
      <c r="LE561" t="str">
        <f t="shared" si="674"/>
        <v/>
      </c>
      <c r="LO561" t="str">
        <f t="shared" si="675"/>
        <v/>
      </c>
    </row>
    <row r="562" spans="1:327" ht="16" x14ac:dyDescent="0.2">
      <c r="A562" t="e">
        <f t="shared" ca="1" si="601"/>
        <v>#N/A</v>
      </c>
      <c r="E562" s="27" t="str">
        <f t="shared" ca="1" si="602"/>
        <v>Jan</v>
      </c>
      <c r="F562" s="27" t="str">
        <f t="shared" ca="1" si="603"/>
        <v>May</v>
      </c>
      <c r="G562" s="28" t="str">
        <f t="shared" ca="1" si="604"/>
        <v/>
      </c>
      <c r="H562" t="str">
        <f t="shared" si="605"/>
        <v/>
      </c>
      <c r="I562" s="26">
        <f t="shared" ca="1" si="606"/>
        <v>44</v>
      </c>
      <c r="L562" s="31" t="str">
        <f t="shared" si="607"/>
        <v/>
      </c>
      <c r="O562" s="26">
        <f t="shared" ca="1" si="608"/>
        <v>29</v>
      </c>
      <c r="P562" s="26" t="str">
        <f t="shared" ca="1" si="609"/>
        <v>No</v>
      </c>
      <c r="Q562" s="26" t="str">
        <f t="shared" ca="1" si="609"/>
        <v>No</v>
      </c>
      <c r="R562" s="26" t="str">
        <f t="shared" ca="1" si="609"/>
        <v>No</v>
      </c>
      <c r="S562" s="26" t="str">
        <f t="shared" ca="1" si="610"/>
        <v>African</v>
      </c>
      <c r="T562" s="26" t="str">
        <f t="shared" ca="1" si="611"/>
        <v>No</v>
      </c>
      <c r="U562" s="26">
        <f t="shared" ca="1" si="612"/>
        <v>3710</v>
      </c>
      <c r="X562" s="26" t="str">
        <f t="shared" ca="1" si="613"/>
        <v>Yes</v>
      </c>
      <c r="Y562" s="26" t="str">
        <f t="shared" ca="1" si="613"/>
        <v>Yes</v>
      </c>
      <c r="Z562" s="26" t="str">
        <f t="shared" ca="1" si="613"/>
        <v>Yes</v>
      </c>
      <c r="AA562" s="26" t="str">
        <f t="shared" ca="1" si="613"/>
        <v>No</v>
      </c>
      <c r="AB562" s="26" t="str">
        <f t="shared" ca="1" si="614"/>
        <v>No</v>
      </c>
      <c r="AG562" s="26" t="str">
        <f t="shared" ca="1" si="615"/>
        <v>Yes</v>
      </c>
      <c r="AH562" s="26" t="str">
        <f t="shared" ca="1" si="615"/>
        <v>No</v>
      </c>
      <c r="AI562" s="26" t="str">
        <f t="shared" ca="1" si="615"/>
        <v>Yes</v>
      </c>
      <c r="AJ562" s="26" t="str">
        <f t="shared" ca="1" si="615"/>
        <v>Yes</v>
      </c>
      <c r="AK562" s="26" t="str">
        <f t="shared" ca="1" si="616"/>
        <v>No</v>
      </c>
      <c r="AL562" s="26" t="str">
        <f t="shared" ca="1" si="616"/>
        <v>No</v>
      </c>
      <c r="AM562" s="26">
        <f t="shared" ca="1" si="617"/>
        <v>1</v>
      </c>
      <c r="AN562" s="26">
        <f t="shared" ca="1" si="618"/>
        <v>1</v>
      </c>
      <c r="AT562" t="str">
        <f t="shared" ca="1" si="619"/>
        <v>Male</v>
      </c>
      <c r="AU562">
        <f t="shared" ca="1" si="620"/>
        <v>2687</v>
      </c>
      <c r="AV562">
        <f t="shared" ca="1" si="621"/>
        <v>0</v>
      </c>
      <c r="AW562">
        <f t="shared" ca="1" si="622"/>
        <v>26</v>
      </c>
      <c r="AX562">
        <f t="shared" ca="1" si="623"/>
        <v>6</v>
      </c>
      <c r="BB562" t="str">
        <f t="shared" ca="1" si="624"/>
        <v>ELUCS</v>
      </c>
      <c r="BC562" t="str">
        <f t="shared" ca="1" si="625"/>
        <v>No</v>
      </c>
      <c r="BD562" t="str">
        <f t="shared" ca="1" si="625"/>
        <v>No</v>
      </c>
      <c r="BG562" t="str">
        <f t="shared" ca="1" si="626"/>
        <v>No</v>
      </c>
      <c r="BH562">
        <f t="shared" ca="1" si="627"/>
        <v>37</v>
      </c>
      <c r="BI562">
        <f t="shared" ca="1" si="628"/>
        <v>-12</v>
      </c>
      <c r="BJ562">
        <f t="shared" ca="1" si="629"/>
        <v>6</v>
      </c>
      <c r="BK562" t="str">
        <f t="shared" si="630"/>
        <v/>
      </c>
      <c r="BL562" s="26">
        <f t="shared" ca="1" si="631"/>
        <v>8</v>
      </c>
      <c r="BO562" s="26" t="str">
        <f t="shared" ca="1" si="632"/>
        <v>No</v>
      </c>
      <c r="CD562" s="26" t="str">
        <f t="shared" ca="1" si="633"/>
        <v>No</v>
      </c>
      <c r="CE562" s="26" t="str">
        <f t="shared" ca="1" si="634"/>
        <v>NA</v>
      </c>
      <c r="CI562" s="31" t="str">
        <f t="shared" si="635"/>
        <v/>
      </c>
      <c r="CJ562" s="26" t="str">
        <f t="shared" ca="1" si="636"/>
        <v>NA</v>
      </c>
      <c r="CK562" s="26" t="str">
        <f t="shared" ca="1" si="637"/>
        <v>No</v>
      </c>
      <c r="DN562" s="26" t="str">
        <f t="shared" ca="1" si="638"/>
        <v>No</v>
      </c>
      <c r="DV562" t="str">
        <f t="shared" si="639"/>
        <v/>
      </c>
      <c r="DZ562" t="str">
        <f t="shared" si="640"/>
        <v/>
      </c>
      <c r="EA562" t="str">
        <f t="shared" si="641"/>
        <v/>
      </c>
      <c r="EB562" t="str">
        <f t="shared" si="642"/>
        <v/>
      </c>
      <c r="EC562" t="str">
        <f t="shared" si="643"/>
        <v/>
      </c>
      <c r="ED562" t="str">
        <f t="shared" si="644"/>
        <v/>
      </c>
      <c r="EE562" s="34" t="str">
        <f t="shared" si="645"/>
        <v/>
      </c>
      <c r="ER562" s="32" t="str">
        <f t="shared" si="646"/>
        <v/>
      </c>
      <c r="FA562" s="31" t="str">
        <f t="shared" si="647"/>
        <v/>
      </c>
      <c r="FM562" s="31" t="str">
        <f t="shared" si="648"/>
        <v/>
      </c>
      <c r="FQ562" s="26" t="s">
        <v>350</v>
      </c>
      <c r="FR562" s="39" t="str">
        <f t="shared" ca="1" si="649"/>
        <v>GNB</v>
      </c>
      <c r="GO562" t="str">
        <f t="shared" ca="1" si="650"/>
        <v/>
      </c>
      <c r="GP562" t="str">
        <f t="shared" si="651"/>
        <v/>
      </c>
      <c r="GS562" t="str">
        <f t="shared" ca="1" si="652"/>
        <v/>
      </c>
      <c r="GY562" t="str">
        <f t="shared" ca="1" si="653"/>
        <v/>
      </c>
      <c r="GZ562" t="str">
        <f t="shared" si="654"/>
        <v/>
      </c>
      <c r="HF562" t="str">
        <f t="shared" ca="1" si="655"/>
        <v/>
      </c>
      <c r="HG562" s="31" t="str">
        <f t="shared" si="656"/>
        <v/>
      </c>
      <c r="HM562" t="str">
        <f t="shared" ca="1" si="657"/>
        <v/>
      </c>
      <c r="HN562" t="str">
        <f t="shared" si="658"/>
        <v/>
      </c>
      <c r="HT562" t="str">
        <f t="shared" ca="1" si="659"/>
        <v/>
      </c>
      <c r="HU562" t="str">
        <f t="shared" si="660"/>
        <v/>
      </c>
      <c r="IA562" s="37" t="str">
        <f t="shared" ca="1" si="661"/>
        <v/>
      </c>
      <c r="IB562" t="str">
        <f t="shared" si="662"/>
        <v/>
      </c>
      <c r="IH562" s="37" t="str">
        <f t="shared" ca="1" si="663"/>
        <v/>
      </c>
      <c r="II562" t="str">
        <f t="shared" si="664"/>
        <v/>
      </c>
      <c r="JT562" s="26" t="str">
        <f t="shared" si="665"/>
        <v/>
      </c>
      <c r="JV562" t="str">
        <f t="shared" si="666"/>
        <v/>
      </c>
      <c r="KK562" t="str">
        <f t="shared" si="667"/>
        <v/>
      </c>
      <c r="KM562" s="31" t="str">
        <f t="shared" si="668"/>
        <v/>
      </c>
      <c r="KP562" s="38" t="str">
        <f t="shared" si="669"/>
        <v/>
      </c>
      <c r="KX562" t="str">
        <f t="shared" si="670"/>
        <v/>
      </c>
      <c r="KY562" t="str">
        <f t="shared" si="671"/>
        <v/>
      </c>
      <c r="LB562" t="str">
        <f t="shared" si="672"/>
        <v/>
      </c>
      <c r="LD562" t="str">
        <f t="shared" si="673"/>
        <v/>
      </c>
      <c r="LE562" t="str">
        <f t="shared" si="674"/>
        <v/>
      </c>
      <c r="LO562" t="str">
        <f t="shared" si="675"/>
        <v/>
      </c>
    </row>
    <row r="563" spans="1:327" ht="16" x14ac:dyDescent="0.2">
      <c r="A563" t="e">
        <f t="shared" ca="1" si="601"/>
        <v>#N/A</v>
      </c>
      <c r="E563" s="27" t="str">
        <f t="shared" ca="1" si="602"/>
        <v>Jul</v>
      </c>
      <c r="F563" s="27" t="str">
        <f t="shared" ca="1" si="603"/>
        <v>Oct</v>
      </c>
      <c r="G563" s="28" t="str">
        <f t="shared" ca="1" si="604"/>
        <v/>
      </c>
      <c r="H563" t="str">
        <f t="shared" si="605"/>
        <v/>
      </c>
      <c r="I563" s="26">
        <f t="shared" ca="1" si="606"/>
        <v>57</v>
      </c>
      <c r="L563" s="31" t="str">
        <f t="shared" si="607"/>
        <v/>
      </c>
      <c r="O563" s="26">
        <f t="shared" ca="1" si="608"/>
        <v>48</v>
      </c>
      <c r="P563" s="26" t="str">
        <f t="shared" ca="1" si="609"/>
        <v>Yes</v>
      </c>
      <c r="Q563" s="26" t="str">
        <f t="shared" ca="1" si="609"/>
        <v>Yes</v>
      </c>
      <c r="R563" s="26" t="str">
        <f t="shared" ca="1" si="609"/>
        <v>Yes</v>
      </c>
      <c r="S563" s="26" t="str">
        <f t="shared" ca="1" si="610"/>
        <v>Hispanic</v>
      </c>
      <c r="T563" s="26" t="str">
        <f t="shared" ca="1" si="611"/>
        <v>No</v>
      </c>
      <c r="U563" s="26">
        <f t="shared" ca="1" si="612"/>
        <v>3410</v>
      </c>
      <c r="X563" s="26" t="str">
        <f t="shared" ca="1" si="613"/>
        <v>No</v>
      </c>
      <c r="Y563" s="26" t="str">
        <f t="shared" ca="1" si="613"/>
        <v>No</v>
      </c>
      <c r="Z563" s="26" t="str">
        <f t="shared" ca="1" si="613"/>
        <v>No</v>
      </c>
      <c r="AA563" s="26" t="str">
        <f t="shared" ca="1" si="613"/>
        <v>No</v>
      </c>
      <c r="AB563" s="26" t="str">
        <f t="shared" ca="1" si="614"/>
        <v>Yes</v>
      </c>
      <c r="AG563" s="26" t="str">
        <f t="shared" ca="1" si="615"/>
        <v>No</v>
      </c>
      <c r="AH563" s="26" t="str">
        <f t="shared" ca="1" si="615"/>
        <v>Yes</v>
      </c>
      <c r="AI563" s="26" t="str">
        <f t="shared" ca="1" si="615"/>
        <v>No</v>
      </c>
      <c r="AJ563" s="26" t="str">
        <f t="shared" ca="1" si="615"/>
        <v>Yes</v>
      </c>
      <c r="AK563" s="26" t="str">
        <f t="shared" ca="1" si="616"/>
        <v>No</v>
      </c>
      <c r="AL563" s="26" t="str">
        <f t="shared" ca="1" si="616"/>
        <v>No</v>
      </c>
      <c r="AM563" s="26">
        <f t="shared" ca="1" si="617"/>
        <v>1</v>
      </c>
      <c r="AN563" s="26">
        <f t="shared" ca="1" si="618"/>
        <v>1</v>
      </c>
      <c r="AT563" t="str">
        <f t="shared" ca="1" si="619"/>
        <v>Male</v>
      </c>
      <c r="AU563">
        <f t="shared" ca="1" si="620"/>
        <v>2181</v>
      </c>
      <c r="AV563">
        <f t="shared" ca="1" si="621"/>
        <v>1</v>
      </c>
      <c r="AW563">
        <f t="shared" ca="1" si="622"/>
        <v>30</v>
      </c>
      <c r="AX563">
        <f t="shared" ca="1" si="623"/>
        <v>3</v>
      </c>
      <c r="BB563" t="str">
        <f t="shared" ca="1" si="624"/>
        <v>Vaginal</v>
      </c>
      <c r="BC563" t="str">
        <f t="shared" ca="1" si="625"/>
        <v>No</v>
      </c>
      <c r="BD563" t="str">
        <f t="shared" ca="1" si="625"/>
        <v>Yes</v>
      </c>
      <c r="BG563" t="str">
        <f t="shared" ca="1" si="626"/>
        <v>No</v>
      </c>
      <c r="BH563">
        <f t="shared" ca="1" si="627"/>
        <v>35</v>
      </c>
      <c r="BI563">
        <f t="shared" ca="1" si="628"/>
        <v>-20</v>
      </c>
      <c r="BJ563">
        <f t="shared" ca="1" si="629"/>
        <v>16</v>
      </c>
      <c r="BK563" t="str">
        <f t="shared" si="630"/>
        <v/>
      </c>
      <c r="BL563" s="26">
        <f t="shared" ca="1" si="631"/>
        <v>18</v>
      </c>
      <c r="BO563" s="26" t="str">
        <f t="shared" ca="1" si="632"/>
        <v>Yes</v>
      </c>
      <c r="CD563" s="26" t="str">
        <f t="shared" ca="1" si="633"/>
        <v>Yes</v>
      </c>
      <c r="CE563" s="26" t="str">
        <f t="shared" ca="1" si="634"/>
        <v>MIST</v>
      </c>
      <c r="CI563" s="31" t="str">
        <f t="shared" si="635"/>
        <v/>
      </c>
      <c r="CJ563" s="26" t="str">
        <f t="shared" ca="1" si="636"/>
        <v>NICU</v>
      </c>
      <c r="CK563" s="26" t="str">
        <f t="shared" ca="1" si="637"/>
        <v>No</v>
      </c>
      <c r="DN563" s="26" t="str">
        <f t="shared" ca="1" si="638"/>
        <v>No</v>
      </c>
      <c r="DV563" t="str">
        <f t="shared" si="639"/>
        <v/>
      </c>
      <c r="DZ563" t="str">
        <f t="shared" si="640"/>
        <v/>
      </c>
      <c r="EA563" t="str">
        <f t="shared" si="641"/>
        <v/>
      </c>
      <c r="EB563" t="str">
        <f t="shared" si="642"/>
        <v/>
      </c>
      <c r="EC563" t="str">
        <f t="shared" si="643"/>
        <v/>
      </c>
      <c r="ED563" t="str">
        <f t="shared" si="644"/>
        <v/>
      </c>
      <c r="EE563" s="34" t="str">
        <f t="shared" si="645"/>
        <v/>
      </c>
      <c r="ER563" s="32" t="str">
        <f t="shared" si="646"/>
        <v/>
      </c>
      <c r="FA563" s="31" t="str">
        <f t="shared" si="647"/>
        <v/>
      </c>
      <c r="FM563" s="31" t="str">
        <f t="shared" si="648"/>
        <v/>
      </c>
      <c r="FQ563" s="26" t="s">
        <v>349</v>
      </c>
      <c r="FR563" s="39" t="str">
        <f t="shared" ca="1" si="649"/>
        <v>NA</v>
      </c>
      <c r="GO563" t="str">
        <f t="shared" ca="1" si="650"/>
        <v/>
      </c>
      <c r="GP563" t="str">
        <f t="shared" si="651"/>
        <v/>
      </c>
      <c r="GS563" t="str">
        <f t="shared" ca="1" si="652"/>
        <v/>
      </c>
      <c r="GY563" t="str">
        <f t="shared" ca="1" si="653"/>
        <v/>
      </c>
      <c r="GZ563" t="str">
        <f t="shared" si="654"/>
        <v/>
      </c>
      <c r="HF563" t="str">
        <f t="shared" ca="1" si="655"/>
        <v/>
      </c>
      <c r="HG563" s="31" t="str">
        <f t="shared" si="656"/>
        <v/>
      </c>
      <c r="HM563" t="str">
        <f t="shared" ca="1" si="657"/>
        <v/>
      </c>
      <c r="HN563" t="str">
        <f t="shared" si="658"/>
        <v/>
      </c>
      <c r="HT563" t="str">
        <f t="shared" ca="1" si="659"/>
        <v/>
      </c>
      <c r="HU563" t="str">
        <f t="shared" si="660"/>
        <v/>
      </c>
      <c r="IA563" s="37" t="str">
        <f t="shared" ca="1" si="661"/>
        <v/>
      </c>
      <c r="IB563" t="str">
        <f t="shared" si="662"/>
        <v/>
      </c>
      <c r="IH563" s="37" t="str">
        <f t="shared" ca="1" si="663"/>
        <v/>
      </c>
      <c r="II563" t="str">
        <f t="shared" si="664"/>
        <v/>
      </c>
      <c r="JT563" s="26" t="str">
        <f t="shared" si="665"/>
        <v/>
      </c>
      <c r="JV563" t="str">
        <f t="shared" si="666"/>
        <v/>
      </c>
      <c r="KK563" t="str">
        <f t="shared" si="667"/>
        <v/>
      </c>
      <c r="KM563" s="31" t="str">
        <f t="shared" si="668"/>
        <v/>
      </c>
      <c r="KP563" s="38" t="str">
        <f t="shared" si="669"/>
        <v/>
      </c>
      <c r="KX563" t="str">
        <f t="shared" si="670"/>
        <v/>
      </c>
      <c r="KY563" t="str">
        <f t="shared" si="671"/>
        <v/>
      </c>
      <c r="LB563" t="str">
        <f t="shared" si="672"/>
        <v/>
      </c>
      <c r="LD563" t="str">
        <f t="shared" si="673"/>
        <v/>
      </c>
      <c r="LE563" t="str">
        <f t="shared" si="674"/>
        <v/>
      </c>
      <c r="LO563" t="str">
        <f t="shared" si="675"/>
        <v/>
      </c>
    </row>
    <row r="564" spans="1:327" ht="16" x14ac:dyDescent="0.2">
      <c r="A564" t="e">
        <f t="shared" ca="1" si="601"/>
        <v>#N/A</v>
      </c>
      <c r="E564" s="27" t="str">
        <f t="shared" ca="1" si="602"/>
        <v>Mar</v>
      </c>
      <c r="F564" s="27" t="str">
        <f t="shared" ca="1" si="603"/>
        <v>Aug</v>
      </c>
      <c r="G564" s="28" t="str">
        <f t="shared" ca="1" si="604"/>
        <v/>
      </c>
      <c r="H564" t="str">
        <f t="shared" si="605"/>
        <v/>
      </c>
      <c r="I564" s="26">
        <f t="shared" ca="1" si="606"/>
        <v>19</v>
      </c>
      <c r="L564" s="31" t="str">
        <f t="shared" si="607"/>
        <v/>
      </c>
      <c r="O564" s="26">
        <f t="shared" ca="1" si="608"/>
        <v>20</v>
      </c>
      <c r="P564" s="26" t="str">
        <f t="shared" ca="1" si="609"/>
        <v>No</v>
      </c>
      <c r="Q564" s="26" t="str">
        <f t="shared" ca="1" si="609"/>
        <v>Yes</v>
      </c>
      <c r="R564" s="26" t="str">
        <f t="shared" ca="1" si="609"/>
        <v>No</v>
      </c>
      <c r="S564" s="26" t="str">
        <f t="shared" ca="1" si="610"/>
        <v>Asian</v>
      </c>
      <c r="T564" s="26" t="str">
        <f t="shared" ca="1" si="611"/>
        <v>Yes</v>
      </c>
      <c r="U564" s="26">
        <f t="shared" ca="1" si="612"/>
        <v>3765</v>
      </c>
      <c r="X564" s="26" t="str">
        <f t="shared" ca="1" si="613"/>
        <v>No</v>
      </c>
      <c r="Y564" s="26" t="str">
        <f t="shared" ca="1" si="613"/>
        <v>Yes</v>
      </c>
      <c r="Z564" s="26" t="str">
        <f t="shared" ca="1" si="613"/>
        <v>Yes</v>
      </c>
      <c r="AA564" s="26" t="str">
        <f t="shared" ca="1" si="613"/>
        <v>No</v>
      </c>
      <c r="AB564" s="26" t="str">
        <f t="shared" ca="1" si="614"/>
        <v>Yes</v>
      </c>
      <c r="AG564" s="26" t="str">
        <f t="shared" ca="1" si="615"/>
        <v>Yes</v>
      </c>
      <c r="AH564" s="26" t="str">
        <f t="shared" ca="1" si="615"/>
        <v>No</v>
      </c>
      <c r="AI564" s="26" t="str">
        <f t="shared" ca="1" si="615"/>
        <v>No</v>
      </c>
      <c r="AJ564" s="26" t="str">
        <f t="shared" ca="1" si="615"/>
        <v>Yes</v>
      </c>
      <c r="AK564" s="26" t="str">
        <f t="shared" ca="1" si="616"/>
        <v>No</v>
      </c>
      <c r="AL564" s="26" t="str">
        <f t="shared" ca="1" si="616"/>
        <v>Yes</v>
      </c>
      <c r="AM564" s="26">
        <f t="shared" ca="1" si="617"/>
        <v>1</v>
      </c>
      <c r="AN564" s="26">
        <f t="shared" ca="1" si="618"/>
        <v>3</v>
      </c>
      <c r="AT564" t="str">
        <f t="shared" ca="1" si="619"/>
        <v>Female</v>
      </c>
      <c r="AU564">
        <f t="shared" ca="1" si="620"/>
        <v>2988</v>
      </c>
      <c r="AV564">
        <f t="shared" ca="1" si="621"/>
        <v>3</v>
      </c>
      <c r="AW564">
        <f t="shared" ca="1" si="622"/>
        <v>29</v>
      </c>
      <c r="AX564">
        <f t="shared" ca="1" si="623"/>
        <v>2</v>
      </c>
      <c r="BB564" t="str">
        <f t="shared" ca="1" si="624"/>
        <v>EMLUCS</v>
      </c>
      <c r="BC564" t="str">
        <f t="shared" ca="1" si="625"/>
        <v>Yes</v>
      </c>
      <c r="BD564" t="str">
        <f t="shared" ca="1" si="625"/>
        <v>No</v>
      </c>
      <c r="BG564" t="str">
        <f t="shared" ca="1" si="626"/>
        <v>Yes</v>
      </c>
      <c r="BH564">
        <f t="shared" ca="1" si="627"/>
        <v>37</v>
      </c>
      <c r="BI564">
        <f t="shared" ca="1" si="628"/>
        <v>-16</v>
      </c>
      <c r="BJ564">
        <f t="shared" ca="1" si="629"/>
        <v>13</v>
      </c>
      <c r="BK564" t="str">
        <f t="shared" si="630"/>
        <v/>
      </c>
      <c r="BL564" s="26">
        <f t="shared" ca="1" si="631"/>
        <v>15</v>
      </c>
      <c r="BO564" s="26" t="str">
        <f t="shared" ca="1" si="632"/>
        <v>Yes</v>
      </c>
      <c r="CD564" s="26" t="str">
        <f t="shared" ca="1" si="633"/>
        <v>Yes</v>
      </c>
      <c r="CE564" s="26" t="str">
        <f t="shared" ca="1" si="634"/>
        <v>LMA</v>
      </c>
      <c r="CI564" s="31" t="str">
        <f t="shared" si="635"/>
        <v/>
      </c>
      <c r="CJ564" s="26" t="str">
        <f t="shared" ca="1" si="636"/>
        <v>BS</v>
      </c>
      <c r="CK564" s="26" t="str">
        <f t="shared" ca="1" si="637"/>
        <v>Yes</v>
      </c>
      <c r="DN564" s="26" t="str">
        <f t="shared" ca="1" si="638"/>
        <v>No</v>
      </c>
      <c r="DV564" t="str">
        <f t="shared" si="639"/>
        <v/>
      </c>
      <c r="DZ564" t="str">
        <f t="shared" si="640"/>
        <v/>
      </c>
      <c r="EA564" t="str">
        <f t="shared" si="641"/>
        <v/>
      </c>
      <c r="EB564" t="str">
        <f t="shared" si="642"/>
        <v/>
      </c>
      <c r="EC564" t="str">
        <f t="shared" si="643"/>
        <v/>
      </c>
      <c r="ED564" t="str">
        <f t="shared" si="644"/>
        <v/>
      </c>
      <c r="EE564" s="34" t="str">
        <f t="shared" si="645"/>
        <v/>
      </c>
      <c r="ER564" s="32" t="str">
        <f t="shared" si="646"/>
        <v/>
      </c>
      <c r="FA564" s="31" t="str">
        <f t="shared" si="647"/>
        <v/>
      </c>
      <c r="FM564" s="31" t="str">
        <f t="shared" si="648"/>
        <v/>
      </c>
      <c r="FQ564" s="26" t="s">
        <v>349</v>
      </c>
      <c r="FR564" s="39" t="str">
        <f t="shared" ca="1" si="649"/>
        <v>NA</v>
      </c>
      <c r="GO564" t="str">
        <f t="shared" ca="1" si="650"/>
        <v/>
      </c>
      <c r="GP564" t="str">
        <f t="shared" si="651"/>
        <v/>
      </c>
      <c r="GS564" t="str">
        <f t="shared" ca="1" si="652"/>
        <v/>
      </c>
      <c r="GY564" t="str">
        <f t="shared" ca="1" si="653"/>
        <v/>
      </c>
      <c r="GZ564" t="str">
        <f t="shared" si="654"/>
        <v/>
      </c>
      <c r="HF564" t="str">
        <f t="shared" ca="1" si="655"/>
        <v/>
      </c>
      <c r="HG564" s="31" t="str">
        <f t="shared" si="656"/>
        <v/>
      </c>
      <c r="HM564" t="str">
        <f t="shared" ca="1" si="657"/>
        <v/>
      </c>
      <c r="HN564" t="str">
        <f t="shared" si="658"/>
        <v/>
      </c>
      <c r="HT564" t="str">
        <f t="shared" ca="1" si="659"/>
        <v/>
      </c>
      <c r="HU564" t="str">
        <f t="shared" si="660"/>
        <v/>
      </c>
      <c r="IA564" s="37" t="str">
        <f t="shared" ca="1" si="661"/>
        <v/>
      </c>
      <c r="IB564" t="str">
        <f t="shared" si="662"/>
        <v/>
      </c>
      <c r="IH564" s="37" t="str">
        <f t="shared" ca="1" si="663"/>
        <v/>
      </c>
      <c r="II564" t="str">
        <f t="shared" si="664"/>
        <v/>
      </c>
      <c r="JT564" s="26" t="str">
        <f t="shared" si="665"/>
        <v/>
      </c>
      <c r="JV564" t="str">
        <f t="shared" si="666"/>
        <v/>
      </c>
      <c r="KK564" t="str">
        <f t="shared" si="667"/>
        <v/>
      </c>
      <c r="KM564" s="31" t="str">
        <f t="shared" si="668"/>
        <v/>
      </c>
      <c r="KP564" s="38" t="str">
        <f t="shared" si="669"/>
        <v/>
      </c>
      <c r="KX564" t="str">
        <f t="shared" si="670"/>
        <v/>
      </c>
      <c r="KY564" t="str">
        <f t="shared" si="671"/>
        <v/>
      </c>
      <c r="LB564" t="str">
        <f t="shared" si="672"/>
        <v/>
      </c>
      <c r="LD564" t="str">
        <f t="shared" si="673"/>
        <v/>
      </c>
      <c r="LE564" t="str">
        <f t="shared" si="674"/>
        <v/>
      </c>
      <c r="LO564" t="str">
        <f t="shared" si="675"/>
        <v/>
      </c>
    </row>
    <row r="565" spans="1:327" ht="16" x14ac:dyDescent="0.2">
      <c r="A565" t="e">
        <f t="shared" ca="1" si="601"/>
        <v>#N/A</v>
      </c>
      <c r="E565" s="27" t="str">
        <f t="shared" ca="1" si="602"/>
        <v>Aug</v>
      </c>
      <c r="F565" s="27" t="str">
        <f t="shared" ca="1" si="603"/>
        <v>Nov</v>
      </c>
      <c r="G565" s="28" t="str">
        <f t="shared" ca="1" si="604"/>
        <v/>
      </c>
      <c r="H565" t="str">
        <f t="shared" si="605"/>
        <v/>
      </c>
      <c r="I565" s="26">
        <f t="shared" ca="1" si="606"/>
        <v>69</v>
      </c>
      <c r="L565" s="31" t="str">
        <f t="shared" si="607"/>
        <v/>
      </c>
      <c r="O565" s="26">
        <f t="shared" ca="1" si="608"/>
        <v>41</v>
      </c>
      <c r="P565" s="26" t="str">
        <f t="shared" ca="1" si="609"/>
        <v>Yes</v>
      </c>
      <c r="Q565" s="26" t="str">
        <f t="shared" ca="1" si="609"/>
        <v>Yes</v>
      </c>
      <c r="R565" s="26" t="str">
        <f t="shared" ca="1" si="609"/>
        <v>Yes</v>
      </c>
      <c r="S565" s="26" t="str">
        <f t="shared" ca="1" si="610"/>
        <v>African</v>
      </c>
      <c r="T565" s="26" t="str">
        <f t="shared" ca="1" si="611"/>
        <v>No</v>
      </c>
      <c r="U565" s="26">
        <f t="shared" ca="1" si="612"/>
        <v>3747</v>
      </c>
      <c r="X565" s="26" t="str">
        <f t="shared" ca="1" si="613"/>
        <v>Yes</v>
      </c>
      <c r="Y565" s="26" t="str">
        <f t="shared" ca="1" si="613"/>
        <v>No</v>
      </c>
      <c r="Z565" s="26" t="str">
        <f t="shared" ca="1" si="613"/>
        <v>No</v>
      </c>
      <c r="AA565" s="26" t="str">
        <f t="shared" ca="1" si="613"/>
        <v>Yes</v>
      </c>
      <c r="AB565" s="26" t="str">
        <f t="shared" ca="1" si="614"/>
        <v>No</v>
      </c>
      <c r="AG565" s="26" t="str">
        <f t="shared" ca="1" si="615"/>
        <v>No</v>
      </c>
      <c r="AH565" s="26" t="str">
        <f t="shared" ca="1" si="615"/>
        <v>No</v>
      </c>
      <c r="AI565" s="26" t="str">
        <f t="shared" ca="1" si="615"/>
        <v>No</v>
      </c>
      <c r="AJ565" s="26" t="str">
        <f t="shared" ca="1" si="615"/>
        <v>Yes</v>
      </c>
      <c r="AK565" s="26" t="str">
        <f t="shared" ca="1" si="616"/>
        <v>No</v>
      </c>
      <c r="AL565" s="26" t="str">
        <f t="shared" ca="1" si="616"/>
        <v>No</v>
      </c>
      <c r="AM565" s="26">
        <f t="shared" ca="1" si="617"/>
        <v>3</v>
      </c>
      <c r="AN565" s="26">
        <f t="shared" ca="1" si="618"/>
        <v>3</v>
      </c>
      <c r="AT565" t="str">
        <f t="shared" ca="1" si="619"/>
        <v>Female</v>
      </c>
      <c r="AU565">
        <f t="shared" ca="1" si="620"/>
        <v>2811</v>
      </c>
      <c r="AV565">
        <f t="shared" ca="1" si="621"/>
        <v>-1</v>
      </c>
      <c r="AW565">
        <f t="shared" ca="1" si="622"/>
        <v>37</v>
      </c>
      <c r="AX565">
        <f t="shared" ca="1" si="623"/>
        <v>4</v>
      </c>
      <c r="BB565" t="str">
        <f t="shared" ca="1" si="624"/>
        <v>INSTRUMENTAL</v>
      </c>
      <c r="BC565" t="str">
        <f t="shared" ca="1" si="625"/>
        <v>Yes</v>
      </c>
      <c r="BD565" t="str">
        <f t="shared" ca="1" si="625"/>
        <v>Yes</v>
      </c>
      <c r="BG565" t="str">
        <f t="shared" ca="1" si="626"/>
        <v>Yes</v>
      </c>
      <c r="BH565">
        <f t="shared" ca="1" si="627"/>
        <v>34</v>
      </c>
      <c r="BI565">
        <f t="shared" ca="1" si="628"/>
        <v>-17</v>
      </c>
      <c r="BJ565">
        <f t="shared" ca="1" si="629"/>
        <v>18</v>
      </c>
      <c r="BK565" t="str">
        <f t="shared" si="630"/>
        <v/>
      </c>
      <c r="BL565" s="26">
        <f t="shared" ca="1" si="631"/>
        <v>20</v>
      </c>
      <c r="BO565" s="26" t="str">
        <f t="shared" ca="1" si="632"/>
        <v>Yes</v>
      </c>
      <c r="CD565" s="26" t="str">
        <f t="shared" ca="1" si="633"/>
        <v>No</v>
      </c>
      <c r="CE565" s="26" t="str">
        <f t="shared" ca="1" si="634"/>
        <v>NA</v>
      </c>
      <c r="CI565" s="31" t="str">
        <f t="shared" si="635"/>
        <v/>
      </c>
      <c r="CJ565" s="26" t="str">
        <f t="shared" ca="1" si="636"/>
        <v>NA</v>
      </c>
      <c r="CK565" s="26" t="str">
        <f t="shared" ca="1" si="637"/>
        <v>NA</v>
      </c>
      <c r="DN565" s="26" t="str">
        <f t="shared" ca="1" si="638"/>
        <v>No</v>
      </c>
      <c r="DV565" t="str">
        <f t="shared" si="639"/>
        <v/>
      </c>
      <c r="DZ565" t="str">
        <f t="shared" si="640"/>
        <v/>
      </c>
      <c r="EA565" t="str">
        <f t="shared" si="641"/>
        <v/>
      </c>
      <c r="EB565" t="str">
        <f t="shared" si="642"/>
        <v/>
      </c>
      <c r="EC565" t="str">
        <f t="shared" si="643"/>
        <v/>
      </c>
      <c r="ED565" t="str">
        <f t="shared" si="644"/>
        <v/>
      </c>
      <c r="EE565" s="34" t="str">
        <f t="shared" si="645"/>
        <v/>
      </c>
      <c r="ER565" s="32" t="str">
        <f t="shared" si="646"/>
        <v/>
      </c>
      <c r="FA565" s="31" t="str">
        <f t="shared" si="647"/>
        <v/>
      </c>
      <c r="FM565" s="31" t="str">
        <f t="shared" si="648"/>
        <v/>
      </c>
      <c r="FQ565" s="26" t="s">
        <v>350</v>
      </c>
      <c r="FR565" s="39" t="str">
        <f t="shared" ca="1" si="649"/>
        <v>GPC</v>
      </c>
      <c r="GO565" t="str">
        <f t="shared" ca="1" si="650"/>
        <v/>
      </c>
      <c r="GP565" t="str">
        <f t="shared" si="651"/>
        <v/>
      </c>
      <c r="GS565" t="str">
        <f t="shared" ca="1" si="652"/>
        <v/>
      </c>
      <c r="GY565" t="str">
        <f t="shared" ca="1" si="653"/>
        <v/>
      </c>
      <c r="GZ565" t="str">
        <f t="shared" si="654"/>
        <v/>
      </c>
      <c r="HF565" t="str">
        <f t="shared" ca="1" si="655"/>
        <v/>
      </c>
      <c r="HG565" s="31" t="str">
        <f t="shared" si="656"/>
        <v/>
      </c>
      <c r="HM565" t="str">
        <f t="shared" ca="1" si="657"/>
        <v/>
      </c>
      <c r="HN565" t="str">
        <f t="shared" si="658"/>
        <v/>
      </c>
      <c r="HT565" t="str">
        <f t="shared" ca="1" si="659"/>
        <v/>
      </c>
      <c r="HU565" t="str">
        <f t="shared" si="660"/>
        <v/>
      </c>
      <c r="IA565" s="37" t="str">
        <f t="shared" ca="1" si="661"/>
        <v/>
      </c>
      <c r="IB565" t="str">
        <f t="shared" si="662"/>
        <v/>
      </c>
      <c r="IH565" s="37" t="str">
        <f t="shared" ca="1" si="663"/>
        <v/>
      </c>
      <c r="II565" t="str">
        <f t="shared" si="664"/>
        <v/>
      </c>
      <c r="JT565" s="26" t="str">
        <f t="shared" si="665"/>
        <v/>
      </c>
      <c r="JV565" t="str">
        <f t="shared" si="666"/>
        <v/>
      </c>
      <c r="KK565" t="str">
        <f t="shared" si="667"/>
        <v/>
      </c>
      <c r="KM565" s="31" t="str">
        <f t="shared" si="668"/>
        <v/>
      </c>
      <c r="KP565" s="38" t="str">
        <f t="shared" si="669"/>
        <v/>
      </c>
      <c r="KX565" t="str">
        <f t="shared" si="670"/>
        <v/>
      </c>
      <c r="KY565" t="str">
        <f t="shared" si="671"/>
        <v/>
      </c>
      <c r="LB565" t="str">
        <f t="shared" si="672"/>
        <v/>
      </c>
      <c r="LD565" t="str">
        <f t="shared" si="673"/>
        <v/>
      </c>
      <c r="LE565" t="str">
        <f t="shared" si="674"/>
        <v/>
      </c>
      <c r="LO565" t="str">
        <f t="shared" si="675"/>
        <v/>
      </c>
    </row>
    <row r="566" spans="1:327" ht="16" x14ac:dyDescent="0.2">
      <c r="A566" t="e">
        <f t="shared" ca="1" si="601"/>
        <v>#N/A</v>
      </c>
      <c r="E566" s="27" t="str">
        <f t="shared" ca="1" si="602"/>
        <v>Dec</v>
      </c>
      <c r="F566" s="27" t="str">
        <f t="shared" ca="1" si="603"/>
        <v>May</v>
      </c>
      <c r="G566" s="28" t="str">
        <f t="shared" ca="1" si="604"/>
        <v/>
      </c>
      <c r="H566" t="str">
        <f t="shared" si="605"/>
        <v/>
      </c>
      <c r="I566" s="26">
        <f t="shared" ca="1" si="606"/>
        <v>13</v>
      </c>
      <c r="L566" s="31" t="str">
        <f t="shared" si="607"/>
        <v/>
      </c>
      <c r="O566" s="26">
        <f t="shared" ca="1" si="608"/>
        <v>38</v>
      </c>
      <c r="P566" s="26" t="str">
        <f t="shared" ca="1" si="609"/>
        <v>Yes</v>
      </c>
      <c r="Q566" s="26" t="str">
        <f t="shared" ca="1" si="609"/>
        <v>Yes</v>
      </c>
      <c r="R566" s="26" t="str">
        <f t="shared" ca="1" si="609"/>
        <v>No</v>
      </c>
      <c r="S566" s="26" t="str">
        <f t="shared" ca="1" si="610"/>
        <v>Asian</v>
      </c>
      <c r="T566" s="26" t="str">
        <f t="shared" ca="1" si="611"/>
        <v>No</v>
      </c>
      <c r="U566" s="26">
        <f t="shared" ca="1" si="612"/>
        <v>3042</v>
      </c>
      <c r="X566" s="26" t="str">
        <f t="shared" ca="1" si="613"/>
        <v>Yes</v>
      </c>
      <c r="Y566" s="26" t="str">
        <f t="shared" ca="1" si="613"/>
        <v>No</v>
      </c>
      <c r="Z566" s="26" t="str">
        <f t="shared" ca="1" si="613"/>
        <v>No</v>
      </c>
      <c r="AA566" s="26" t="str">
        <f t="shared" ca="1" si="613"/>
        <v>No</v>
      </c>
      <c r="AB566" s="26" t="str">
        <f t="shared" ca="1" si="614"/>
        <v>No</v>
      </c>
      <c r="AG566" s="26" t="str">
        <f t="shared" ca="1" si="615"/>
        <v>Yes</v>
      </c>
      <c r="AH566" s="26" t="str">
        <f t="shared" ca="1" si="615"/>
        <v>Yes</v>
      </c>
      <c r="AI566" s="26" t="str">
        <f t="shared" ca="1" si="615"/>
        <v>Yes</v>
      </c>
      <c r="AJ566" s="26" t="str">
        <f t="shared" ca="1" si="615"/>
        <v>No</v>
      </c>
      <c r="AK566" s="26" t="str">
        <f t="shared" ca="1" si="616"/>
        <v>Yes</v>
      </c>
      <c r="AL566" s="26" t="str">
        <f t="shared" ca="1" si="616"/>
        <v>No</v>
      </c>
      <c r="AM566" s="26">
        <f t="shared" ca="1" si="617"/>
        <v>5</v>
      </c>
      <c r="AN566" s="26">
        <f t="shared" ca="1" si="618"/>
        <v>2</v>
      </c>
      <c r="AT566" t="str">
        <f t="shared" ca="1" si="619"/>
        <v>Female</v>
      </c>
      <c r="AU566">
        <f t="shared" ca="1" si="620"/>
        <v>3087</v>
      </c>
      <c r="AV566">
        <f t="shared" ca="1" si="621"/>
        <v>2</v>
      </c>
      <c r="AW566">
        <f t="shared" ca="1" si="622"/>
        <v>24</v>
      </c>
      <c r="AX566">
        <f t="shared" ca="1" si="623"/>
        <v>5</v>
      </c>
      <c r="BB566" t="str">
        <f t="shared" ca="1" si="624"/>
        <v>ELUCS</v>
      </c>
      <c r="BC566" t="str">
        <f t="shared" ca="1" si="625"/>
        <v>No</v>
      </c>
      <c r="BD566" t="str">
        <f t="shared" ca="1" si="625"/>
        <v>Yes</v>
      </c>
      <c r="BG566" t="str">
        <f t="shared" ca="1" si="626"/>
        <v>Yes</v>
      </c>
      <c r="BH566">
        <f t="shared" ca="1" si="627"/>
        <v>36</v>
      </c>
      <c r="BI566">
        <f t="shared" ca="1" si="628"/>
        <v>-5</v>
      </c>
      <c r="BJ566">
        <f t="shared" ca="1" si="629"/>
        <v>11</v>
      </c>
      <c r="BK566" t="str">
        <f t="shared" si="630"/>
        <v/>
      </c>
      <c r="BL566" s="26">
        <f t="shared" ca="1" si="631"/>
        <v>13</v>
      </c>
      <c r="BO566" s="26" t="str">
        <f t="shared" ca="1" si="632"/>
        <v>Yes</v>
      </c>
      <c r="CD566" s="26" t="str">
        <f t="shared" ca="1" si="633"/>
        <v>No</v>
      </c>
      <c r="CE566" s="26" t="str">
        <f t="shared" ca="1" si="634"/>
        <v>NA</v>
      </c>
      <c r="CI566" s="31" t="str">
        <f t="shared" si="635"/>
        <v/>
      </c>
      <c r="CJ566" s="26" t="str">
        <f t="shared" ca="1" si="636"/>
        <v>NA</v>
      </c>
      <c r="CK566" s="26" t="str">
        <f t="shared" ca="1" si="637"/>
        <v>Yes</v>
      </c>
      <c r="DN566" s="26" t="str">
        <f t="shared" ca="1" si="638"/>
        <v>No</v>
      </c>
      <c r="DV566" t="str">
        <f t="shared" si="639"/>
        <v/>
      </c>
      <c r="DZ566" t="str">
        <f t="shared" si="640"/>
        <v/>
      </c>
      <c r="EA566" t="str">
        <f t="shared" si="641"/>
        <v/>
      </c>
      <c r="EB566" t="str">
        <f t="shared" si="642"/>
        <v/>
      </c>
      <c r="EC566" t="str">
        <f t="shared" si="643"/>
        <v/>
      </c>
      <c r="ED566" t="str">
        <f t="shared" si="644"/>
        <v/>
      </c>
      <c r="EE566" s="34" t="str">
        <f t="shared" si="645"/>
        <v/>
      </c>
      <c r="ER566" s="32" t="str">
        <f t="shared" si="646"/>
        <v/>
      </c>
      <c r="FA566" s="31" t="str">
        <f t="shared" si="647"/>
        <v/>
      </c>
      <c r="FM566" s="31" t="str">
        <f t="shared" si="648"/>
        <v/>
      </c>
      <c r="FQ566" s="26" t="s">
        <v>350</v>
      </c>
      <c r="FR566" s="39" t="str">
        <f t="shared" ca="1" si="649"/>
        <v>CONS</v>
      </c>
      <c r="GO566" t="str">
        <f t="shared" ca="1" si="650"/>
        <v/>
      </c>
      <c r="GP566" t="str">
        <f t="shared" si="651"/>
        <v/>
      </c>
      <c r="GS566" t="str">
        <f t="shared" ca="1" si="652"/>
        <v/>
      </c>
      <c r="GY566" t="str">
        <f t="shared" ca="1" si="653"/>
        <v/>
      </c>
      <c r="GZ566" t="str">
        <f t="shared" si="654"/>
        <v/>
      </c>
      <c r="HF566" t="str">
        <f t="shared" ca="1" si="655"/>
        <v/>
      </c>
      <c r="HG566" s="31" t="str">
        <f t="shared" si="656"/>
        <v/>
      </c>
      <c r="HM566" t="str">
        <f t="shared" ca="1" si="657"/>
        <v/>
      </c>
      <c r="HN566" t="str">
        <f t="shared" si="658"/>
        <v/>
      </c>
      <c r="HT566" t="str">
        <f t="shared" ca="1" si="659"/>
        <v/>
      </c>
      <c r="HU566" t="str">
        <f t="shared" si="660"/>
        <v/>
      </c>
      <c r="IA566" s="37" t="str">
        <f t="shared" ca="1" si="661"/>
        <v/>
      </c>
      <c r="IB566" t="str">
        <f t="shared" si="662"/>
        <v/>
      </c>
      <c r="IH566" s="37" t="str">
        <f t="shared" ca="1" si="663"/>
        <v/>
      </c>
      <c r="II566" t="str">
        <f t="shared" si="664"/>
        <v/>
      </c>
      <c r="JT566" s="26" t="str">
        <f t="shared" si="665"/>
        <v/>
      </c>
      <c r="JV566" t="str">
        <f t="shared" si="666"/>
        <v/>
      </c>
      <c r="KK566" t="str">
        <f t="shared" si="667"/>
        <v/>
      </c>
      <c r="KM566" s="31" t="str">
        <f t="shared" si="668"/>
        <v/>
      </c>
      <c r="KP566" s="38" t="str">
        <f t="shared" si="669"/>
        <v/>
      </c>
      <c r="KX566" t="str">
        <f t="shared" si="670"/>
        <v/>
      </c>
      <c r="KY566" t="str">
        <f t="shared" si="671"/>
        <v/>
      </c>
      <c r="LB566" t="str">
        <f t="shared" si="672"/>
        <v/>
      </c>
      <c r="LD566" t="str">
        <f t="shared" si="673"/>
        <v/>
      </c>
      <c r="LE566" t="str">
        <f t="shared" si="674"/>
        <v/>
      </c>
      <c r="LO566" t="str">
        <f t="shared" si="675"/>
        <v/>
      </c>
    </row>
    <row r="567" spans="1:327" ht="16" x14ac:dyDescent="0.2">
      <c r="A567" t="e">
        <f t="shared" ca="1" si="601"/>
        <v>#N/A</v>
      </c>
      <c r="E567" s="27" t="str">
        <f t="shared" ca="1" si="602"/>
        <v>Feb</v>
      </c>
      <c r="F567" s="27" t="str">
        <f t="shared" ca="1" si="603"/>
        <v>Mar</v>
      </c>
      <c r="G567" s="28" t="str">
        <f t="shared" ca="1" si="604"/>
        <v/>
      </c>
      <c r="H567" t="str">
        <f t="shared" si="605"/>
        <v/>
      </c>
      <c r="I567" s="26">
        <f t="shared" ca="1" si="606"/>
        <v>2</v>
      </c>
      <c r="L567" s="31" t="str">
        <f t="shared" si="607"/>
        <v/>
      </c>
      <c r="O567" s="26">
        <f t="shared" ca="1" si="608"/>
        <v>29</v>
      </c>
      <c r="P567" s="26" t="str">
        <f t="shared" ca="1" si="609"/>
        <v>Yes</v>
      </c>
      <c r="Q567" s="26" t="str">
        <f t="shared" ca="1" si="609"/>
        <v>No</v>
      </c>
      <c r="R567" s="26" t="str">
        <f t="shared" ca="1" si="609"/>
        <v>Yes</v>
      </c>
      <c r="S567" s="26" t="str">
        <f t="shared" ca="1" si="610"/>
        <v>African</v>
      </c>
      <c r="T567" s="26" t="str">
        <f t="shared" ca="1" si="611"/>
        <v>Yes</v>
      </c>
      <c r="U567" s="26">
        <f t="shared" ca="1" si="612"/>
        <v>3089</v>
      </c>
      <c r="X567" s="26" t="str">
        <f t="shared" ca="1" si="613"/>
        <v>No</v>
      </c>
      <c r="Y567" s="26" t="str">
        <f t="shared" ca="1" si="613"/>
        <v>No</v>
      </c>
      <c r="Z567" s="26" t="str">
        <f t="shared" ca="1" si="613"/>
        <v>No</v>
      </c>
      <c r="AA567" s="26" t="str">
        <f t="shared" ca="1" si="613"/>
        <v>No</v>
      </c>
      <c r="AB567" s="26" t="str">
        <f t="shared" ca="1" si="614"/>
        <v>No</v>
      </c>
      <c r="AG567" s="26" t="str">
        <f t="shared" ca="1" si="615"/>
        <v>Yes</v>
      </c>
      <c r="AH567" s="26" t="str">
        <f t="shared" ca="1" si="615"/>
        <v>No</v>
      </c>
      <c r="AI567" s="26" t="str">
        <f t="shared" ca="1" si="615"/>
        <v>Yes</v>
      </c>
      <c r="AJ567" s="26" t="str">
        <f t="shared" ca="1" si="615"/>
        <v>No</v>
      </c>
      <c r="AK567" s="26" t="str">
        <f t="shared" ca="1" si="616"/>
        <v>Yes</v>
      </c>
      <c r="AL567" s="26" t="str">
        <f t="shared" ca="1" si="616"/>
        <v>Yes</v>
      </c>
      <c r="AM567" s="26">
        <f t="shared" ca="1" si="617"/>
        <v>7</v>
      </c>
      <c r="AN567" s="26">
        <f t="shared" ca="1" si="618"/>
        <v>1</v>
      </c>
      <c r="AT567" t="str">
        <f t="shared" ca="1" si="619"/>
        <v>Female</v>
      </c>
      <c r="AU567">
        <f t="shared" ca="1" si="620"/>
        <v>3037</v>
      </c>
      <c r="AV567">
        <f t="shared" ca="1" si="621"/>
        <v>0</v>
      </c>
      <c r="AW567">
        <f t="shared" ca="1" si="622"/>
        <v>27</v>
      </c>
      <c r="AX567">
        <f t="shared" ca="1" si="623"/>
        <v>6</v>
      </c>
      <c r="BB567" t="str">
        <f t="shared" ca="1" si="624"/>
        <v>Vaginal</v>
      </c>
      <c r="BC567" t="str">
        <f t="shared" ca="1" si="625"/>
        <v>Yes</v>
      </c>
      <c r="BD567" t="str">
        <f t="shared" ca="1" si="625"/>
        <v>No</v>
      </c>
      <c r="BG567" t="str">
        <f t="shared" ca="1" si="626"/>
        <v>No</v>
      </c>
      <c r="BH567">
        <f t="shared" ca="1" si="627"/>
        <v>36</v>
      </c>
      <c r="BI567">
        <f t="shared" ca="1" si="628"/>
        <v>-13</v>
      </c>
      <c r="BJ567">
        <f t="shared" ca="1" si="629"/>
        <v>8</v>
      </c>
      <c r="BK567" t="str">
        <f t="shared" si="630"/>
        <v/>
      </c>
      <c r="BL567" s="26">
        <f t="shared" ca="1" si="631"/>
        <v>10</v>
      </c>
      <c r="BO567" s="26" t="str">
        <f t="shared" ca="1" si="632"/>
        <v>No</v>
      </c>
      <c r="CD567" s="26" t="str">
        <f t="shared" ca="1" si="633"/>
        <v>No</v>
      </c>
      <c r="CE567" s="26" t="str">
        <f t="shared" ca="1" si="634"/>
        <v>NA</v>
      </c>
      <c r="CI567" s="31" t="str">
        <f t="shared" si="635"/>
        <v/>
      </c>
      <c r="CJ567" s="26" t="str">
        <f t="shared" ca="1" si="636"/>
        <v>NA</v>
      </c>
      <c r="CK567" s="26" t="str">
        <f t="shared" ca="1" si="637"/>
        <v>No</v>
      </c>
      <c r="DN567" s="26" t="str">
        <f t="shared" ca="1" si="638"/>
        <v>No</v>
      </c>
      <c r="DV567" t="str">
        <f t="shared" si="639"/>
        <v/>
      </c>
      <c r="DZ567" t="str">
        <f t="shared" si="640"/>
        <v/>
      </c>
      <c r="EA567" t="str">
        <f t="shared" si="641"/>
        <v/>
      </c>
      <c r="EB567" t="str">
        <f t="shared" si="642"/>
        <v/>
      </c>
      <c r="EC567" t="str">
        <f t="shared" si="643"/>
        <v/>
      </c>
      <c r="ED567" t="str">
        <f t="shared" si="644"/>
        <v/>
      </c>
      <c r="EE567" s="34" t="str">
        <f t="shared" si="645"/>
        <v/>
      </c>
      <c r="ER567" s="32" t="str">
        <f t="shared" si="646"/>
        <v/>
      </c>
      <c r="FA567" s="31" t="str">
        <f t="shared" si="647"/>
        <v/>
      </c>
      <c r="FM567" s="31" t="str">
        <f t="shared" si="648"/>
        <v/>
      </c>
      <c r="FQ567" s="26" t="s">
        <v>349</v>
      </c>
      <c r="FR567" s="39" t="str">
        <f t="shared" ca="1" si="649"/>
        <v>NA</v>
      </c>
      <c r="GO567" t="str">
        <f t="shared" ca="1" si="650"/>
        <v/>
      </c>
      <c r="GP567" t="str">
        <f t="shared" si="651"/>
        <v/>
      </c>
      <c r="GS567" t="str">
        <f t="shared" ca="1" si="652"/>
        <v/>
      </c>
      <c r="GY567" t="str">
        <f t="shared" ca="1" si="653"/>
        <v/>
      </c>
      <c r="GZ567" t="str">
        <f t="shared" si="654"/>
        <v/>
      </c>
      <c r="HF567" t="str">
        <f t="shared" ca="1" si="655"/>
        <v/>
      </c>
      <c r="HG567" s="31" t="str">
        <f t="shared" si="656"/>
        <v/>
      </c>
      <c r="HM567" t="str">
        <f t="shared" ca="1" si="657"/>
        <v/>
      </c>
      <c r="HN567" t="str">
        <f t="shared" si="658"/>
        <v/>
      </c>
      <c r="HT567" t="str">
        <f t="shared" ca="1" si="659"/>
        <v/>
      </c>
      <c r="HU567" t="str">
        <f t="shared" si="660"/>
        <v/>
      </c>
      <c r="IA567" s="37" t="str">
        <f t="shared" ca="1" si="661"/>
        <v/>
      </c>
      <c r="IB567" t="str">
        <f t="shared" si="662"/>
        <v/>
      </c>
      <c r="IH567" s="37" t="str">
        <f t="shared" ca="1" si="663"/>
        <v/>
      </c>
      <c r="II567" t="str">
        <f t="shared" si="664"/>
        <v/>
      </c>
      <c r="JT567" s="26" t="str">
        <f t="shared" si="665"/>
        <v/>
      </c>
      <c r="JV567" t="str">
        <f t="shared" si="666"/>
        <v/>
      </c>
      <c r="KK567" t="str">
        <f t="shared" si="667"/>
        <v/>
      </c>
      <c r="KM567" s="31" t="str">
        <f t="shared" si="668"/>
        <v/>
      </c>
      <c r="KP567" s="38" t="str">
        <f t="shared" si="669"/>
        <v/>
      </c>
      <c r="KX567" t="str">
        <f t="shared" si="670"/>
        <v/>
      </c>
      <c r="KY567" t="str">
        <f t="shared" si="671"/>
        <v/>
      </c>
      <c r="LB567" t="str">
        <f t="shared" si="672"/>
        <v/>
      </c>
      <c r="LD567" t="str">
        <f t="shared" si="673"/>
        <v/>
      </c>
      <c r="LE567" t="str">
        <f t="shared" si="674"/>
        <v/>
      </c>
      <c r="LO567" t="str">
        <f t="shared" si="675"/>
        <v/>
      </c>
    </row>
    <row r="568" spans="1:327" ht="16" x14ac:dyDescent="0.2">
      <c r="A568" t="e">
        <f t="shared" ca="1" si="601"/>
        <v>#N/A</v>
      </c>
      <c r="E568" s="27" t="str">
        <f t="shared" ca="1" si="602"/>
        <v>Mar</v>
      </c>
      <c r="F568" s="27" t="str">
        <f t="shared" ca="1" si="603"/>
        <v>Feb</v>
      </c>
      <c r="G568" s="28" t="str">
        <f t="shared" ca="1" si="604"/>
        <v/>
      </c>
      <c r="H568" t="str">
        <f t="shared" si="605"/>
        <v/>
      </c>
      <c r="I568" s="26">
        <f t="shared" ca="1" si="606"/>
        <v>76</v>
      </c>
      <c r="L568" s="31" t="str">
        <f t="shared" si="607"/>
        <v/>
      </c>
      <c r="O568" s="26">
        <f t="shared" ca="1" si="608"/>
        <v>38</v>
      </c>
      <c r="P568" s="26" t="str">
        <f t="shared" ca="1" si="609"/>
        <v>No</v>
      </c>
      <c r="Q568" s="26" t="str">
        <f t="shared" ca="1" si="609"/>
        <v>No</v>
      </c>
      <c r="R568" s="26" t="str">
        <f t="shared" ca="1" si="609"/>
        <v>Yes</v>
      </c>
      <c r="S568" s="26" t="str">
        <f t="shared" ca="1" si="610"/>
        <v>African</v>
      </c>
      <c r="T568" s="26" t="str">
        <f t="shared" ca="1" si="611"/>
        <v>Yes</v>
      </c>
      <c r="U568" s="26">
        <f t="shared" ca="1" si="612"/>
        <v>3865</v>
      </c>
      <c r="X568" s="26" t="str">
        <f t="shared" ca="1" si="613"/>
        <v>Yes</v>
      </c>
      <c r="Y568" s="26" t="str">
        <f t="shared" ca="1" si="613"/>
        <v>Yes</v>
      </c>
      <c r="Z568" s="26" t="str">
        <f t="shared" ca="1" si="613"/>
        <v>No</v>
      </c>
      <c r="AA568" s="26" t="str">
        <f t="shared" ca="1" si="613"/>
        <v>Yes</v>
      </c>
      <c r="AB568" s="26" t="str">
        <f t="shared" ca="1" si="614"/>
        <v>Yes</v>
      </c>
      <c r="AG568" s="26" t="str">
        <f t="shared" ca="1" si="615"/>
        <v>Yes</v>
      </c>
      <c r="AH568" s="26" t="str">
        <f t="shared" ca="1" si="615"/>
        <v>No</v>
      </c>
      <c r="AI568" s="26" t="str">
        <f t="shared" ca="1" si="615"/>
        <v>Yes</v>
      </c>
      <c r="AJ568" s="26" t="str">
        <f t="shared" ca="1" si="615"/>
        <v>Yes</v>
      </c>
      <c r="AK568" s="26" t="str">
        <f t="shared" ca="1" si="616"/>
        <v>No</v>
      </c>
      <c r="AL568" s="26" t="str">
        <f t="shared" ca="1" si="616"/>
        <v>No</v>
      </c>
      <c r="AM568" s="26">
        <f t="shared" ca="1" si="617"/>
        <v>6</v>
      </c>
      <c r="AN568" s="26">
        <f t="shared" ca="1" si="618"/>
        <v>3</v>
      </c>
      <c r="AT568" t="str">
        <f t="shared" ca="1" si="619"/>
        <v>Female</v>
      </c>
      <c r="AU568">
        <f t="shared" ca="1" si="620"/>
        <v>3140</v>
      </c>
      <c r="AV568">
        <f t="shared" ca="1" si="621"/>
        <v>2</v>
      </c>
      <c r="AW568">
        <f t="shared" ca="1" si="622"/>
        <v>35</v>
      </c>
      <c r="AX568">
        <f t="shared" ca="1" si="623"/>
        <v>1</v>
      </c>
      <c r="BB568" t="str">
        <f t="shared" ca="1" si="624"/>
        <v>INSTRUMENTAL</v>
      </c>
      <c r="BC568" t="str">
        <f t="shared" ca="1" si="625"/>
        <v>No</v>
      </c>
      <c r="BD568" t="str">
        <f t="shared" ca="1" si="625"/>
        <v>Yes</v>
      </c>
      <c r="BG568" t="str">
        <f t="shared" ca="1" si="626"/>
        <v>Yes</v>
      </c>
      <c r="BH568">
        <f t="shared" ca="1" si="627"/>
        <v>35</v>
      </c>
      <c r="BI568">
        <f t="shared" ca="1" si="628"/>
        <v>-10</v>
      </c>
      <c r="BJ568">
        <f t="shared" ca="1" si="629"/>
        <v>8</v>
      </c>
      <c r="BK568" t="str">
        <f t="shared" si="630"/>
        <v/>
      </c>
      <c r="BL568" s="26">
        <f t="shared" ca="1" si="631"/>
        <v>10</v>
      </c>
      <c r="BO568" s="26" t="str">
        <f t="shared" ca="1" si="632"/>
        <v>No</v>
      </c>
      <c r="CD568" s="26" t="str">
        <f t="shared" ca="1" si="633"/>
        <v>Yes</v>
      </c>
      <c r="CE568" s="26" t="str">
        <f t="shared" ca="1" si="634"/>
        <v>LMA</v>
      </c>
      <c r="CI568" s="31" t="str">
        <f t="shared" si="635"/>
        <v/>
      </c>
      <c r="CJ568" s="26" t="str">
        <f t="shared" ca="1" si="636"/>
        <v>OT</v>
      </c>
      <c r="CK568" s="26" t="str">
        <f t="shared" ca="1" si="637"/>
        <v>NA</v>
      </c>
      <c r="DN568" s="26" t="str">
        <f t="shared" ca="1" si="638"/>
        <v>No</v>
      </c>
      <c r="DV568" t="str">
        <f t="shared" si="639"/>
        <v/>
      </c>
      <c r="DZ568" t="str">
        <f t="shared" si="640"/>
        <v/>
      </c>
      <c r="EA568" t="str">
        <f t="shared" si="641"/>
        <v/>
      </c>
      <c r="EB568" t="str">
        <f t="shared" si="642"/>
        <v/>
      </c>
      <c r="EC568" t="str">
        <f t="shared" si="643"/>
        <v/>
      </c>
      <c r="ED568" t="str">
        <f t="shared" si="644"/>
        <v/>
      </c>
      <c r="EE568" s="34" t="str">
        <f t="shared" si="645"/>
        <v/>
      </c>
      <c r="ER568" s="32" t="str">
        <f t="shared" si="646"/>
        <v/>
      </c>
      <c r="FA568" s="31" t="str">
        <f t="shared" si="647"/>
        <v/>
      </c>
      <c r="FM568" s="31" t="str">
        <f t="shared" si="648"/>
        <v/>
      </c>
      <c r="FQ568" s="26" t="s">
        <v>350</v>
      </c>
      <c r="FR568" s="39" t="str">
        <f t="shared" ca="1" si="649"/>
        <v>CONS</v>
      </c>
      <c r="GO568" t="str">
        <f t="shared" ca="1" si="650"/>
        <v/>
      </c>
      <c r="GP568" t="str">
        <f t="shared" si="651"/>
        <v/>
      </c>
      <c r="GS568" t="str">
        <f t="shared" ca="1" si="652"/>
        <v/>
      </c>
      <c r="GY568" t="str">
        <f t="shared" ca="1" si="653"/>
        <v/>
      </c>
      <c r="GZ568" t="str">
        <f t="shared" si="654"/>
        <v/>
      </c>
      <c r="HF568" t="str">
        <f t="shared" ca="1" si="655"/>
        <v/>
      </c>
      <c r="HG568" s="31" t="str">
        <f t="shared" si="656"/>
        <v/>
      </c>
      <c r="HM568" t="str">
        <f t="shared" ca="1" si="657"/>
        <v/>
      </c>
      <c r="HN568" t="str">
        <f t="shared" si="658"/>
        <v/>
      </c>
      <c r="HT568" t="str">
        <f t="shared" ca="1" si="659"/>
        <v/>
      </c>
      <c r="HU568" t="str">
        <f t="shared" si="660"/>
        <v/>
      </c>
      <c r="IA568" s="37" t="str">
        <f t="shared" ca="1" si="661"/>
        <v/>
      </c>
      <c r="IB568" t="str">
        <f t="shared" si="662"/>
        <v/>
      </c>
      <c r="IH568" s="37" t="str">
        <f t="shared" ca="1" si="663"/>
        <v/>
      </c>
      <c r="II568" t="str">
        <f t="shared" si="664"/>
        <v/>
      </c>
      <c r="JT568" s="26" t="str">
        <f t="shared" si="665"/>
        <v/>
      </c>
      <c r="JV568" t="str">
        <f t="shared" si="666"/>
        <v/>
      </c>
      <c r="KK568" t="str">
        <f t="shared" si="667"/>
        <v/>
      </c>
      <c r="KM568" s="31" t="str">
        <f t="shared" si="668"/>
        <v/>
      </c>
      <c r="KP568" s="38" t="str">
        <f t="shared" si="669"/>
        <v/>
      </c>
      <c r="KX568" t="str">
        <f t="shared" si="670"/>
        <v/>
      </c>
      <c r="KY568" t="str">
        <f t="shared" si="671"/>
        <v/>
      </c>
      <c r="LB568" t="str">
        <f t="shared" si="672"/>
        <v/>
      </c>
      <c r="LD568" t="str">
        <f t="shared" si="673"/>
        <v/>
      </c>
      <c r="LE568" t="str">
        <f t="shared" si="674"/>
        <v/>
      </c>
      <c r="LO568" t="str">
        <f t="shared" si="675"/>
        <v/>
      </c>
    </row>
    <row r="569" spans="1:327" ht="16" x14ac:dyDescent="0.2">
      <c r="A569" t="e">
        <f t="shared" ca="1" si="601"/>
        <v>#N/A</v>
      </c>
      <c r="E569" s="27" t="str">
        <f t="shared" ca="1" si="602"/>
        <v>Sep</v>
      </c>
      <c r="F569" s="27" t="str">
        <f t="shared" ca="1" si="603"/>
        <v>Jul</v>
      </c>
      <c r="G569" s="28" t="str">
        <f t="shared" ca="1" si="604"/>
        <v/>
      </c>
      <c r="H569" t="str">
        <f t="shared" si="605"/>
        <v/>
      </c>
      <c r="I569" s="26">
        <f t="shared" ca="1" si="606"/>
        <v>79</v>
      </c>
      <c r="L569" s="31" t="str">
        <f t="shared" si="607"/>
        <v/>
      </c>
      <c r="O569" s="26">
        <f t="shared" ca="1" si="608"/>
        <v>33</v>
      </c>
      <c r="P569" s="26" t="str">
        <f t="shared" ca="1" si="609"/>
        <v>No</v>
      </c>
      <c r="Q569" s="26" t="str">
        <f t="shared" ca="1" si="609"/>
        <v>No</v>
      </c>
      <c r="R569" s="26" t="str">
        <f t="shared" ca="1" si="609"/>
        <v>No</v>
      </c>
      <c r="S569" s="26" t="str">
        <f t="shared" ca="1" si="610"/>
        <v>African</v>
      </c>
      <c r="T569" s="26" t="str">
        <f t="shared" ca="1" si="611"/>
        <v>Yes</v>
      </c>
      <c r="U569" s="26">
        <f t="shared" ca="1" si="612"/>
        <v>3225</v>
      </c>
      <c r="X569" s="26" t="str">
        <f t="shared" ca="1" si="613"/>
        <v>Yes</v>
      </c>
      <c r="Y569" s="26" t="str">
        <f t="shared" ca="1" si="613"/>
        <v>Yes</v>
      </c>
      <c r="Z569" s="26" t="str">
        <f t="shared" ca="1" si="613"/>
        <v>No</v>
      </c>
      <c r="AA569" s="26" t="str">
        <f t="shared" ca="1" si="613"/>
        <v>Yes</v>
      </c>
      <c r="AB569" s="26" t="str">
        <f t="shared" ca="1" si="614"/>
        <v>No</v>
      </c>
      <c r="AG569" s="26" t="str">
        <f t="shared" ca="1" si="615"/>
        <v>Yes</v>
      </c>
      <c r="AH569" s="26" t="str">
        <f t="shared" ca="1" si="615"/>
        <v>No</v>
      </c>
      <c r="AI569" s="26" t="str">
        <f t="shared" ca="1" si="615"/>
        <v>Yes</v>
      </c>
      <c r="AJ569" s="26" t="str">
        <f t="shared" ca="1" si="615"/>
        <v>Yes</v>
      </c>
      <c r="AK569" s="26" t="str">
        <f t="shared" ca="1" si="616"/>
        <v>No</v>
      </c>
      <c r="AL569" s="26" t="str">
        <f t="shared" ca="1" si="616"/>
        <v>Yes</v>
      </c>
      <c r="AM569" s="26">
        <f t="shared" ca="1" si="617"/>
        <v>10</v>
      </c>
      <c r="AN569" s="26">
        <f t="shared" ca="1" si="618"/>
        <v>2</v>
      </c>
      <c r="AT569" t="str">
        <f t="shared" ca="1" si="619"/>
        <v>Female</v>
      </c>
      <c r="AU569">
        <f t="shared" ca="1" si="620"/>
        <v>1033</v>
      </c>
      <c r="AV569">
        <f t="shared" ca="1" si="621"/>
        <v>0</v>
      </c>
      <c r="AW569">
        <f t="shared" ca="1" si="622"/>
        <v>29</v>
      </c>
      <c r="AX569">
        <f t="shared" ca="1" si="623"/>
        <v>2</v>
      </c>
      <c r="BB569" t="str">
        <f t="shared" ca="1" si="624"/>
        <v>INSTRUMENTAL</v>
      </c>
      <c r="BC569" t="str">
        <f t="shared" ca="1" si="625"/>
        <v>Yes</v>
      </c>
      <c r="BD569" t="str">
        <f t="shared" ca="1" si="625"/>
        <v>Yes</v>
      </c>
      <c r="BG569" t="str">
        <f t="shared" ca="1" si="626"/>
        <v>No</v>
      </c>
      <c r="BH569">
        <f t="shared" ca="1" si="627"/>
        <v>38</v>
      </c>
      <c r="BI569">
        <f t="shared" ca="1" si="628"/>
        <v>-7</v>
      </c>
      <c r="BJ569">
        <f t="shared" ca="1" si="629"/>
        <v>13</v>
      </c>
      <c r="BK569" t="str">
        <f t="shared" si="630"/>
        <v/>
      </c>
      <c r="BL569" s="26">
        <f t="shared" ca="1" si="631"/>
        <v>15</v>
      </c>
      <c r="BO569" s="26" t="str">
        <f t="shared" ca="1" si="632"/>
        <v>Yes</v>
      </c>
      <c r="CD569" s="26" t="str">
        <f t="shared" ca="1" si="633"/>
        <v>No</v>
      </c>
      <c r="CE569" s="26" t="str">
        <f t="shared" ca="1" si="634"/>
        <v>NA</v>
      </c>
      <c r="CI569" s="31" t="str">
        <f t="shared" si="635"/>
        <v/>
      </c>
      <c r="CJ569" s="26" t="str">
        <f t="shared" ca="1" si="636"/>
        <v>NA</v>
      </c>
      <c r="CK569" s="26" t="str">
        <f t="shared" ca="1" si="637"/>
        <v>Yes</v>
      </c>
      <c r="DN569" s="26" t="str">
        <f t="shared" ca="1" si="638"/>
        <v>No</v>
      </c>
      <c r="DV569" t="str">
        <f t="shared" si="639"/>
        <v/>
      </c>
      <c r="DZ569" t="str">
        <f t="shared" si="640"/>
        <v/>
      </c>
      <c r="EA569" t="str">
        <f t="shared" si="641"/>
        <v/>
      </c>
      <c r="EB569" t="str">
        <f t="shared" si="642"/>
        <v/>
      </c>
      <c r="EC569" t="str">
        <f t="shared" si="643"/>
        <v/>
      </c>
      <c r="ED569" t="str">
        <f t="shared" si="644"/>
        <v/>
      </c>
      <c r="EE569" s="34" t="str">
        <f t="shared" si="645"/>
        <v/>
      </c>
      <c r="ER569" s="32" t="str">
        <f t="shared" si="646"/>
        <v/>
      </c>
      <c r="FA569" s="31" t="str">
        <f t="shared" si="647"/>
        <v/>
      </c>
      <c r="FM569" s="31" t="str">
        <f t="shared" si="648"/>
        <v/>
      </c>
      <c r="FQ569" s="26" t="s">
        <v>350</v>
      </c>
      <c r="FR569" s="39" t="str">
        <f t="shared" ca="1" si="649"/>
        <v>CONS</v>
      </c>
      <c r="GO569" t="str">
        <f t="shared" ca="1" si="650"/>
        <v/>
      </c>
      <c r="GP569" t="str">
        <f t="shared" si="651"/>
        <v/>
      </c>
      <c r="GS569" t="str">
        <f t="shared" ca="1" si="652"/>
        <v/>
      </c>
      <c r="GY569" t="str">
        <f t="shared" ca="1" si="653"/>
        <v/>
      </c>
      <c r="GZ569" t="str">
        <f t="shared" si="654"/>
        <v/>
      </c>
      <c r="HF569" t="str">
        <f t="shared" ca="1" si="655"/>
        <v/>
      </c>
      <c r="HG569" s="31" t="str">
        <f t="shared" si="656"/>
        <v/>
      </c>
      <c r="HM569" t="str">
        <f t="shared" ca="1" si="657"/>
        <v/>
      </c>
      <c r="HN569" t="str">
        <f t="shared" si="658"/>
        <v/>
      </c>
      <c r="HT569" t="str">
        <f t="shared" ca="1" si="659"/>
        <v/>
      </c>
      <c r="HU569" t="str">
        <f t="shared" si="660"/>
        <v/>
      </c>
      <c r="IA569" s="37" t="str">
        <f t="shared" ca="1" si="661"/>
        <v/>
      </c>
      <c r="IB569" t="str">
        <f t="shared" si="662"/>
        <v/>
      </c>
      <c r="IH569" s="37" t="str">
        <f t="shared" ca="1" si="663"/>
        <v/>
      </c>
      <c r="II569" t="str">
        <f t="shared" si="664"/>
        <v/>
      </c>
      <c r="JT569" s="26" t="str">
        <f t="shared" si="665"/>
        <v/>
      </c>
      <c r="JV569" t="str">
        <f t="shared" si="666"/>
        <v/>
      </c>
      <c r="KK569" t="str">
        <f t="shared" si="667"/>
        <v/>
      </c>
      <c r="KM569" s="31" t="str">
        <f t="shared" si="668"/>
        <v/>
      </c>
      <c r="KP569" s="38" t="str">
        <f t="shared" si="669"/>
        <v/>
      </c>
      <c r="KX569" t="str">
        <f t="shared" si="670"/>
        <v/>
      </c>
      <c r="KY569" t="str">
        <f t="shared" si="671"/>
        <v/>
      </c>
      <c r="LB569" t="str">
        <f t="shared" si="672"/>
        <v/>
      </c>
      <c r="LD569" t="str">
        <f t="shared" si="673"/>
        <v/>
      </c>
      <c r="LE569" t="str">
        <f t="shared" si="674"/>
        <v/>
      </c>
      <c r="LO569" t="str">
        <f t="shared" si="675"/>
        <v/>
      </c>
    </row>
    <row r="570" spans="1:327" ht="16" x14ac:dyDescent="0.2">
      <c r="A570" t="e">
        <f t="shared" ca="1" si="601"/>
        <v>#N/A</v>
      </c>
      <c r="E570" s="27" t="str">
        <f t="shared" ca="1" si="602"/>
        <v>Jun</v>
      </c>
      <c r="F570" s="27" t="str">
        <f t="shared" ca="1" si="603"/>
        <v>Dec</v>
      </c>
      <c r="G570" s="28" t="str">
        <f t="shared" ca="1" si="604"/>
        <v/>
      </c>
      <c r="H570" t="str">
        <f t="shared" si="605"/>
        <v/>
      </c>
      <c r="I570" s="26">
        <f t="shared" ca="1" si="606"/>
        <v>48</v>
      </c>
      <c r="L570" s="31" t="str">
        <f t="shared" si="607"/>
        <v/>
      </c>
      <c r="O570" s="26">
        <f t="shared" ca="1" si="608"/>
        <v>34</v>
      </c>
      <c r="P570" s="26" t="str">
        <f t="shared" ca="1" si="609"/>
        <v>No</v>
      </c>
      <c r="Q570" s="26" t="str">
        <f t="shared" ca="1" si="609"/>
        <v>Yes</v>
      </c>
      <c r="R570" s="26" t="str">
        <f t="shared" ca="1" si="609"/>
        <v>No</v>
      </c>
      <c r="S570" s="26" t="str">
        <f t="shared" ca="1" si="610"/>
        <v>Asian</v>
      </c>
      <c r="T570" s="26" t="str">
        <f t="shared" ca="1" si="611"/>
        <v>No</v>
      </c>
      <c r="U570" s="26">
        <f t="shared" ca="1" si="612"/>
        <v>3290</v>
      </c>
      <c r="X570" s="26" t="str">
        <f t="shared" ca="1" si="613"/>
        <v>Yes</v>
      </c>
      <c r="Y570" s="26" t="str">
        <f t="shared" ca="1" si="613"/>
        <v>No</v>
      </c>
      <c r="Z570" s="26" t="str">
        <f t="shared" ca="1" si="613"/>
        <v>Yes</v>
      </c>
      <c r="AA570" s="26" t="str">
        <f t="shared" ca="1" si="613"/>
        <v>No</v>
      </c>
      <c r="AB570" s="26" t="str">
        <f t="shared" ca="1" si="614"/>
        <v>No</v>
      </c>
      <c r="AG570" s="26" t="str">
        <f t="shared" ca="1" si="615"/>
        <v>Yes</v>
      </c>
      <c r="AH570" s="26" t="str">
        <f t="shared" ca="1" si="615"/>
        <v>No</v>
      </c>
      <c r="AI570" s="26" t="str">
        <f t="shared" ca="1" si="615"/>
        <v>No</v>
      </c>
      <c r="AJ570" s="26" t="str">
        <f t="shared" ca="1" si="615"/>
        <v>Yes</v>
      </c>
      <c r="AK570" s="26" t="str">
        <f t="shared" ca="1" si="616"/>
        <v>Yes</v>
      </c>
      <c r="AL570" s="26" t="str">
        <f t="shared" ca="1" si="616"/>
        <v>Yes</v>
      </c>
      <c r="AM570" s="26">
        <f t="shared" ca="1" si="617"/>
        <v>2</v>
      </c>
      <c r="AN570" s="26">
        <f t="shared" ca="1" si="618"/>
        <v>3</v>
      </c>
      <c r="AT570" t="str">
        <f t="shared" ca="1" si="619"/>
        <v>Female</v>
      </c>
      <c r="AU570">
        <f t="shared" ca="1" si="620"/>
        <v>3760</v>
      </c>
      <c r="AV570">
        <f t="shared" ca="1" si="621"/>
        <v>3</v>
      </c>
      <c r="AW570">
        <f t="shared" ca="1" si="622"/>
        <v>34</v>
      </c>
      <c r="AX570">
        <f t="shared" ca="1" si="623"/>
        <v>0</v>
      </c>
      <c r="BB570" t="str">
        <f t="shared" ca="1" si="624"/>
        <v>Vaginal</v>
      </c>
      <c r="BC570" t="str">
        <f t="shared" ca="1" si="625"/>
        <v>No</v>
      </c>
      <c r="BD570" t="str">
        <f t="shared" ca="1" si="625"/>
        <v>Yes</v>
      </c>
      <c r="BG570" t="str">
        <f t="shared" ca="1" si="626"/>
        <v>No</v>
      </c>
      <c r="BH570">
        <f t="shared" ca="1" si="627"/>
        <v>37</v>
      </c>
      <c r="BI570">
        <f t="shared" ca="1" si="628"/>
        <v>-5</v>
      </c>
      <c r="BJ570">
        <f t="shared" ca="1" si="629"/>
        <v>4</v>
      </c>
      <c r="BK570" t="str">
        <f t="shared" si="630"/>
        <v/>
      </c>
      <c r="BL570" s="26">
        <f t="shared" ca="1" si="631"/>
        <v>6</v>
      </c>
      <c r="BO570" s="26" t="str">
        <f t="shared" ca="1" si="632"/>
        <v>No</v>
      </c>
      <c r="CD570" s="26" t="str">
        <f t="shared" ca="1" si="633"/>
        <v>Yes</v>
      </c>
      <c r="CE570" s="26" t="str">
        <f t="shared" ca="1" si="634"/>
        <v>LMA</v>
      </c>
      <c r="CI570" s="31" t="str">
        <f t="shared" si="635"/>
        <v/>
      </c>
      <c r="CJ570" s="26" t="str">
        <f t="shared" ca="1" si="636"/>
        <v>NICU</v>
      </c>
      <c r="CK570" s="26" t="str">
        <f t="shared" ca="1" si="637"/>
        <v>NA</v>
      </c>
      <c r="DN570" s="26" t="str">
        <f t="shared" ca="1" si="638"/>
        <v>No</v>
      </c>
      <c r="DV570" t="str">
        <f t="shared" si="639"/>
        <v/>
      </c>
      <c r="DZ570" t="str">
        <f t="shared" si="640"/>
        <v/>
      </c>
      <c r="EA570" t="str">
        <f t="shared" si="641"/>
        <v/>
      </c>
      <c r="EB570" t="str">
        <f t="shared" si="642"/>
        <v/>
      </c>
      <c r="EC570" t="str">
        <f t="shared" si="643"/>
        <v/>
      </c>
      <c r="ED570" t="str">
        <f t="shared" si="644"/>
        <v/>
      </c>
      <c r="EE570" s="34" t="str">
        <f t="shared" si="645"/>
        <v/>
      </c>
      <c r="ER570" s="32" t="str">
        <f t="shared" si="646"/>
        <v/>
      </c>
      <c r="FA570" s="31" t="str">
        <f t="shared" si="647"/>
        <v/>
      </c>
      <c r="FM570" s="31" t="str">
        <f t="shared" si="648"/>
        <v/>
      </c>
      <c r="FQ570" s="26" t="s">
        <v>350</v>
      </c>
      <c r="FR570" s="39" t="str">
        <f t="shared" ca="1" si="649"/>
        <v>GNB</v>
      </c>
      <c r="GO570" t="str">
        <f t="shared" ca="1" si="650"/>
        <v/>
      </c>
      <c r="GP570" t="str">
        <f t="shared" si="651"/>
        <v/>
      </c>
      <c r="GS570" t="str">
        <f t="shared" ca="1" si="652"/>
        <v/>
      </c>
      <c r="GY570" t="str">
        <f t="shared" ca="1" si="653"/>
        <v/>
      </c>
      <c r="GZ570" t="str">
        <f t="shared" si="654"/>
        <v/>
      </c>
      <c r="HF570" t="str">
        <f t="shared" ca="1" si="655"/>
        <v/>
      </c>
      <c r="HG570" s="31" t="str">
        <f t="shared" si="656"/>
        <v/>
      </c>
      <c r="HM570" t="str">
        <f t="shared" ca="1" si="657"/>
        <v/>
      </c>
      <c r="HN570" t="str">
        <f t="shared" si="658"/>
        <v/>
      </c>
      <c r="HT570" t="str">
        <f t="shared" ca="1" si="659"/>
        <v/>
      </c>
      <c r="HU570" t="str">
        <f t="shared" si="660"/>
        <v/>
      </c>
      <c r="IA570" s="37" t="str">
        <f t="shared" ca="1" si="661"/>
        <v/>
      </c>
      <c r="IB570" t="str">
        <f t="shared" si="662"/>
        <v/>
      </c>
      <c r="IH570" s="37" t="str">
        <f t="shared" ca="1" si="663"/>
        <v/>
      </c>
      <c r="II570" t="str">
        <f t="shared" si="664"/>
        <v/>
      </c>
      <c r="JT570" s="26" t="str">
        <f t="shared" si="665"/>
        <v/>
      </c>
      <c r="JV570" t="str">
        <f t="shared" si="666"/>
        <v/>
      </c>
      <c r="KK570" t="str">
        <f t="shared" si="667"/>
        <v/>
      </c>
      <c r="KM570" s="31" t="str">
        <f t="shared" si="668"/>
        <v/>
      </c>
      <c r="KP570" s="38" t="str">
        <f t="shared" si="669"/>
        <v/>
      </c>
      <c r="KX570" t="str">
        <f t="shared" si="670"/>
        <v/>
      </c>
      <c r="KY570" t="str">
        <f t="shared" si="671"/>
        <v/>
      </c>
      <c r="LB570" t="str">
        <f t="shared" si="672"/>
        <v/>
      </c>
      <c r="LD570" t="str">
        <f t="shared" si="673"/>
        <v/>
      </c>
      <c r="LE570" t="str">
        <f t="shared" si="674"/>
        <v/>
      </c>
      <c r="LO570" t="str">
        <f t="shared" si="675"/>
        <v/>
      </c>
    </row>
    <row r="571" spans="1:327" ht="16" x14ac:dyDescent="0.2">
      <c r="A571" t="e">
        <f t="shared" ca="1" si="601"/>
        <v>#N/A</v>
      </c>
      <c r="E571" s="27" t="str">
        <f t="shared" ca="1" si="602"/>
        <v>Dec</v>
      </c>
      <c r="F571" s="27" t="str">
        <f t="shared" ca="1" si="603"/>
        <v>Sep</v>
      </c>
      <c r="G571" s="28" t="str">
        <f t="shared" ca="1" si="604"/>
        <v/>
      </c>
      <c r="H571" t="str">
        <f t="shared" si="605"/>
        <v/>
      </c>
      <c r="I571" s="26">
        <f t="shared" ca="1" si="606"/>
        <v>9</v>
      </c>
      <c r="L571" s="31" t="str">
        <f t="shared" si="607"/>
        <v/>
      </c>
      <c r="O571" s="26">
        <f t="shared" ca="1" si="608"/>
        <v>32</v>
      </c>
      <c r="P571" s="26" t="str">
        <f t="shared" ca="1" si="609"/>
        <v>No</v>
      </c>
      <c r="Q571" s="26" t="str">
        <f t="shared" ca="1" si="609"/>
        <v>Yes</v>
      </c>
      <c r="R571" s="26" t="str">
        <f t="shared" ca="1" si="609"/>
        <v>Yes</v>
      </c>
      <c r="S571" s="26" t="str">
        <f t="shared" ca="1" si="610"/>
        <v>African</v>
      </c>
      <c r="T571" s="26" t="str">
        <f t="shared" ca="1" si="611"/>
        <v>Yes</v>
      </c>
      <c r="U571" s="26">
        <f t="shared" ca="1" si="612"/>
        <v>3994</v>
      </c>
      <c r="X571" s="26" t="str">
        <f t="shared" ca="1" si="613"/>
        <v>No</v>
      </c>
      <c r="Y571" s="26" t="str">
        <f t="shared" ca="1" si="613"/>
        <v>Yes</v>
      </c>
      <c r="Z571" s="26" t="str">
        <f t="shared" ca="1" si="613"/>
        <v>No</v>
      </c>
      <c r="AA571" s="26" t="str">
        <f t="shared" ca="1" si="613"/>
        <v>No</v>
      </c>
      <c r="AB571" s="26" t="str">
        <f t="shared" ca="1" si="614"/>
        <v>No</v>
      </c>
      <c r="AG571" s="26" t="str">
        <f t="shared" ca="1" si="615"/>
        <v>Yes</v>
      </c>
      <c r="AH571" s="26" t="str">
        <f t="shared" ca="1" si="615"/>
        <v>Yes</v>
      </c>
      <c r="AI571" s="26" t="str">
        <f t="shared" ca="1" si="615"/>
        <v>Yes</v>
      </c>
      <c r="AJ571" s="26" t="str">
        <f t="shared" ca="1" si="615"/>
        <v>Yes</v>
      </c>
      <c r="AK571" s="26" t="str">
        <f t="shared" ca="1" si="616"/>
        <v>No</v>
      </c>
      <c r="AL571" s="26" t="str">
        <f t="shared" ca="1" si="616"/>
        <v>No</v>
      </c>
      <c r="AM571" s="26">
        <f t="shared" ca="1" si="617"/>
        <v>1</v>
      </c>
      <c r="AN571" s="26">
        <f t="shared" ca="1" si="618"/>
        <v>3</v>
      </c>
      <c r="AT571" t="str">
        <f t="shared" ca="1" si="619"/>
        <v>Male</v>
      </c>
      <c r="AU571">
        <f t="shared" ca="1" si="620"/>
        <v>2327</v>
      </c>
      <c r="AV571">
        <f t="shared" ca="1" si="621"/>
        <v>2</v>
      </c>
      <c r="AW571">
        <f t="shared" ca="1" si="622"/>
        <v>35</v>
      </c>
      <c r="AX571">
        <f t="shared" ca="1" si="623"/>
        <v>1</v>
      </c>
      <c r="BB571" t="str">
        <f t="shared" ca="1" si="624"/>
        <v>Vaginal</v>
      </c>
      <c r="BC571" t="str">
        <f t="shared" ca="1" si="625"/>
        <v>Yes</v>
      </c>
      <c r="BD571" t="str">
        <f t="shared" ca="1" si="625"/>
        <v>Yes</v>
      </c>
      <c r="BG571" t="str">
        <f t="shared" ca="1" si="626"/>
        <v>No</v>
      </c>
      <c r="BH571">
        <f t="shared" ca="1" si="627"/>
        <v>36</v>
      </c>
      <c r="BI571">
        <f t="shared" ca="1" si="628"/>
        <v>4</v>
      </c>
      <c r="BJ571">
        <f t="shared" ca="1" si="629"/>
        <v>4</v>
      </c>
      <c r="BK571" t="str">
        <f t="shared" si="630"/>
        <v/>
      </c>
      <c r="BL571" s="26">
        <f t="shared" ca="1" si="631"/>
        <v>6</v>
      </c>
      <c r="BO571" s="26" t="str">
        <f t="shared" ca="1" si="632"/>
        <v>No</v>
      </c>
      <c r="CD571" s="26" t="str">
        <f t="shared" ca="1" si="633"/>
        <v>No</v>
      </c>
      <c r="CE571" s="26" t="str">
        <f t="shared" ca="1" si="634"/>
        <v>NA</v>
      </c>
      <c r="CI571" s="31" t="str">
        <f t="shared" si="635"/>
        <v/>
      </c>
      <c r="CJ571" s="26" t="str">
        <f t="shared" ca="1" si="636"/>
        <v>NA</v>
      </c>
      <c r="CK571" s="26" t="str">
        <f t="shared" ca="1" si="637"/>
        <v>NA</v>
      </c>
      <c r="DN571" s="26" t="str">
        <f t="shared" ca="1" si="638"/>
        <v>No</v>
      </c>
      <c r="DV571" t="str">
        <f t="shared" si="639"/>
        <v/>
      </c>
      <c r="DZ571" t="str">
        <f t="shared" si="640"/>
        <v/>
      </c>
      <c r="EA571" t="str">
        <f t="shared" si="641"/>
        <v/>
      </c>
      <c r="EB571" t="str">
        <f t="shared" si="642"/>
        <v/>
      </c>
      <c r="EC571" t="str">
        <f t="shared" si="643"/>
        <v/>
      </c>
      <c r="ED571" t="str">
        <f t="shared" si="644"/>
        <v/>
      </c>
      <c r="EE571" s="34" t="str">
        <f t="shared" si="645"/>
        <v/>
      </c>
      <c r="ER571" s="32" t="str">
        <f t="shared" si="646"/>
        <v/>
      </c>
      <c r="FA571" s="31" t="str">
        <f t="shared" si="647"/>
        <v/>
      </c>
      <c r="FM571" s="31" t="str">
        <f t="shared" si="648"/>
        <v/>
      </c>
      <c r="FQ571" s="26" t="s">
        <v>349</v>
      </c>
      <c r="FR571" s="39" t="str">
        <f t="shared" ca="1" si="649"/>
        <v>NA</v>
      </c>
      <c r="GO571" t="str">
        <f t="shared" ca="1" si="650"/>
        <v/>
      </c>
      <c r="GP571" t="str">
        <f t="shared" si="651"/>
        <v/>
      </c>
      <c r="GS571" t="str">
        <f t="shared" ca="1" si="652"/>
        <v/>
      </c>
      <c r="GY571" t="str">
        <f t="shared" ca="1" si="653"/>
        <v/>
      </c>
      <c r="GZ571" t="str">
        <f t="shared" si="654"/>
        <v/>
      </c>
      <c r="HF571" t="str">
        <f t="shared" ca="1" si="655"/>
        <v/>
      </c>
      <c r="HG571" s="31" t="str">
        <f t="shared" si="656"/>
        <v/>
      </c>
      <c r="HM571" t="str">
        <f t="shared" ca="1" si="657"/>
        <v/>
      </c>
      <c r="HN571" t="str">
        <f t="shared" si="658"/>
        <v/>
      </c>
      <c r="HT571" t="str">
        <f t="shared" ca="1" si="659"/>
        <v/>
      </c>
      <c r="HU571" t="str">
        <f t="shared" si="660"/>
        <v/>
      </c>
      <c r="IA571" s="37" t="str">
        <f t="shared" ca="1" si="661"/>
        <v/>
      </c>
      <c r="IB571" t="str">
        <f t="shared" si="662"/>
        <v/>
      </c>
      <c r="IH571" s="37" t="str">
        <f t="shared" ca="1" si="663"/>
        <v/>
      </c>
      <c r="II571" t="str">
        <f t="shared" si="664"/>
        <v/>
      </c>
      <c r="JT571" s="26" t="str">
        <f t="shared" si="665"/>
        <v/>
      </c>
      <c r="JV571" t="str">
        <f t="shared" si="666"/>
        <v/>
      </c>
      <c r="KK571" t="str">
        <f t="shared" si="667"/>
        <v/>
      </c>
      <c r="KM571" s="31" t="str">
        <f t="shared" si="668"/>
        <v/>
      </c>
      <c r="KP571" s="38" t="str">
        <f t="shared" si="669"/>
        <v/>
      </c>
      <c r="KX571" t="str">
        <f t="shared" si="670"/>
        <v/>
      </c>
      <c r="KY571" t="str">
        <f t="shared" si="671"/>
        <v/>
      </c>
      <c r="LB571" t="str">
        <f t="shared" si="672"/>
        <v/>
      </c>
      <c r="LD571" t="str">
        <f t="shared" si="673"/>
        <v/>
      </c>
      <c r="LE571" t="str">
        <f t="shared" si="674"/>
        <v/>
      </c>
      <c r="LO571" t="str">
        <f t="shared" si="675"/>
        <v/>
      </c>
    </row>
    <row r="572" spans="1:327" ht="16" x14ac:dyDescent="0.2">
      <c r="A572" t="e">
        <f t="shared" ca="1" si="601"/>
        <v>#N/A</v>
      </c>
      <c r="E572" s="27" t="str">
        <f t="shared" ca="1" si="602"/>
        <v>Jan</v>
      </c>
      <c r="F572" s="27" t="str">
        <f t="shared" ca="1" si="603"/>
        <v>Apr</v>
      </c>
      <c r="G572" s="28" t="str">
        <f t="shared" ca="1" si="604"/>
        <v/>
      </c>
      <c r="H572" t="str">
        <f t="shared" si="605"/>
        <v/>
      </c>
      <c r="I572" s="26">
        <f t="shared" ca="1" si="606"/>
        <v>37</v>
      </c>
      <c r="L572" s="31" t="str">
        <f t="shared" si="607"/>
        <v/>
      </c>
      <c r="O572" s="26">
        <f t="shared" ca="1" si="608"/>
        <v>32</v>
      </c>
      <c r="P572" s="26" t="str">
        <f t="shared" ca="1" si="609"/>
        <v>Yes</v>
      </c>
      <c r="Q572" s="26" t="str">
        <f t="shared" ca="1" si="609"/>
        <v>No</v>
      </c>
      <c r="R572" s="26" t="str">
        <f t="shared" ca="1" si="609"/>
        <v>Yes</v>
      </c>
      <c r="S572" s="26" t="str">
        <f t="shared" ca="1" si="610"/>
        <v>Caucasian</v>
      </c>
      <c r="T572" s="26" t="str">
        <f t="shared" ca="1" si="611"/>
        <v>No</v>
      </c>
      <c r="U572" s="26">
        <f t="shared" ca="1" si="612"/>
        <v>3773</v>
      </c>
      <c r="X572" s="26" t="str">
        <f t="shared" ca="1" si="613"/>
        <v>Yes</v>
      </c>
      <c r="Y572" s="26" t="str">
        <f t="shared" ca="1" si="613"/>
        <v>Yes</v>
      </c>
      <c r="Z572" s="26" t="str">
        <f t="shared" ca="1" si="613"/>
        <v>Yes</v>
      </c>
      <c r="AA572" s="26" t="str">
        <f t="shared" ca="1" si="613"/>
        <v>No</v>
      </c>
      <c r="AB572" s="26" t="str">
        <f t="shared" ca="1" si="614"/>
        <v>Yes</v>
      </c>
      <c r="AG572" s="26" t="str">
        <f t="shared" ca="1" si="615"/>
        <v>Yes</v>
      </c>
      <c r="AH572" s="26" t="str">
        <f t="shared" ca="1" si="615"/>
        <v>No</v>
      </c>
      <c r="AI572" s="26" t="str">
        <f t="shared" ca="1" si="615"/>
        <v>Yes</v>
      </c>
      <c r="AJ572" s="26" t="str">
        <f t="shared" ca="1" si="615"/>
        <v>Yes</v>
      </c>
      <c r="AK572" s="26" t="str">
        <f t="shared" ca="1" si="616"/>
        <v>No</v>
      </c>
      <c r="AL572" s="26" t="str">
        <f t="shared" ca="1" si="616"/>
        <v>No</v>
      </c>
      <c r="AM572" s="26">
        <f t="shared" ca="1" si="617"/>
        <v>3</v>
      </c>
      <c r="AN572" s="26">
        <f t="shared" ca="1" si="618"/>
        <v>2</v>
      </c>
      <c r="AT572" t="str">
        <f t="shared" ca="1" si="619"/>
        <v>Male</v>
      </c>
      <c r="AU572">
        <f t="shared" ca="1" si="620"/>
        <v>2487</v>
      </c>
      <c r="AV572">
        <f t="shared" ca="1" si="621"/>
        <v>-2</v>
      </c>
      <c r="AW572">
        <f t="shared" ca="1" si="622"/>
        <v>30</v>
      </c>
      <c r="AX572">
        <f t="shared" ca="1" si="623"/>
        <v>4</v>
      </c>
      <c r="BB572" t="str">
        <f t="shared" ca="1" si="624"/>
        <v>INSTRUMENTAL</v>
      </c>
      <c r="BC572" t="str">
        <f t="shared" ca="1" si="625"/>
        <v>No</v>
      </c>
      <c r="BD572" t="str">
        <f t="shared" ca="1" si="625"/>
        <v>No</v>
      </c>
      <c r="BG572" t="str">
        <f t="shared" ca="1" si="626"/>
        <v>Yes</v>
      </c>
      <c r="BH572">
        <f t="shared" ca="1" si="627"/>
        <v>35</v>
      </c>
      <c r="BI572">
        <f t="shared" ca="1" si="628"/>
        <v>1</v>
      </c>
      <c r="BJ572">
        <f t="shared" ca="1" si="629"/>
        <v>2</v>
      </c>
      <c r="BK572" t="str">
        <f t="shared" si="630"/>
        <v/>
      </c>
      <c r="BL572" s="26" t="str">
        <f t="shared" ca="1" si="631"/>
        <v>NA</v>
      </c>
      <c r="BO572" s="26" t="str">
        <f t="shared" ca="1" si="632"/>
        <v>Yes</v>
      </c>
      <c r="CD572" s="26" t="str">
        <f t="shared" ca="1" si="633"/>
        <v>Yes</v>
      </c>
      <c r="CE572" s="26" t="str">
        <f t="shared" ca="1" si="634"/>
        <v>ETT</v>
      </c>
      <c r="CI572" s="31" t="str">
        <f t="shared" si="635"/>
        <v/>
      </c>
      <c r="CJ572" s="26" t="str">
        <f t="shared" ca="1" si="636"/>
        <v>NICU</v>
      </c>
      <c r="CK572" s="26" t="str">
        <f t="shared" ca="1" si="637"/>
        <v>Yes</v>
      </c>
      <c r="DN572" s="26" t="str">
        <f t="shared" ca="1" si="638"/>
        <v>No</v>
      </c>
      <c r="DV572" t="str">
        <f t="shared" si="639"/>
        <v/>
      </c>
      <c r="DZ572" t="str">
        <f t="shared" si="640"/>
        <v/>
      </c>
      <c r="EA572" t="str">
        <f t="shared" si="641"/>
        <v/>
      </c>
      <c r="EB572" t="str">
        <f t="shared" si="642"/>
        <v/>
      </c>
      <c r="EC572" t="str">
        <f t="shared" si="643"/>
        <v/>
      </c>
      <c r="ED572" t="str">
        <f t="shared" si="644"/>
        <v/>
      </c>
      <c r="EE572" s="34" t="str">
        <f t="shared" si="645"/>
        <v/>
      </c>
      <c r="ER572" s="32" t="str">
        <f t="shared" si="646"/>
        <v/>
      </c>
      <c r="FA572" s="31" t="str">
        <f t="shared" si="647"/>
        <v/>
      </c>
      <c r="FM572" s="31" t="str">
        <f t="shared" si="648"/>
        <v/>
      </c>
      <c r="FQ572" s="26" t="s">
        <v>349</v>
      </c>
      <c r="FR572" s="39" t="str">
        <f t="shared" ca="1" si="649"/>
        <v>NA</v>
      </c>
      <c r="GO572" t="str">
        <f t="shared" ca="1" si="650"/>
        <v/>
      </c>
      <c r="GP572" t="str">
        <f t="shared" si="651"/>
        <v/>
      </c>
      <c r="GS572" t="str">
        <f t="shared" ca="1" si="652"/>
        <v/>
      </c>
      <c r="GY572" t="str">
        <f t="shared" ca="1" si="653"/>
        <v/>
      </c>
      <c r="GZ572" t="str">
        <f t="shared" si="654"/>
        <v/>
      </c>
      <c r="HF572" t="str">
        <f t="shared" ca="1" si="655"/>
        <v/>
      </c>
      <c r="HG572" s="31" t="str">
        <f t="shared" si="656"/>
        <v/>
      </c>
      <c r="HM572" t="str">
        <f t="shared" ca="1" si="657"/>
        <v/>
      </c>
      <c r="HN572" t="str">
        <f t="shared" si="658"/>
        <v/>
      </c>
      <c r="HT572" t="str">
        <f t="shared" ca="1" si="659"/>
        <v/>
      </c>
      <c r="HU572" t="str">
        <f t="shared" si="660"/>
        <v/>
      </c>
      <c r="IA572" s="37" t="str">
        <f t="shared" ca="1" si="661"/>
        <v/>
      </c>
      <c r="IB572" t="str">
        <f t="shared" si="662"/>
        <v/>
      </c>
      <c r="IH572" s="37" t="str">
        <f t="shared" ca="1" si="663"/>
        <v/>
      </c>
      <c r="II572" t="str">
        <f t="shared" si="664"/>
        <v/>
      </c>
      <c r="JT572" s="26" t="str">
        <f t="shared" si="665"/>
        <v/>
      </c>
      <c r="JV572" t="str">
        <f t="shared" si="666"/>
        <v/>
      </c>
      <c r="KK572" t="str">
        <f t="shared" si="667"/>
        <v/>
      </c>
      <c r="KM572" s="31" t="str">
        <f t="shared" si="668"/>
        <v/>
      </c>
      <c r="KP572" s="38" t="str">
        <f t="shared" si="669"/>
        <v/>
      </c>
      <c r="KX572" t="str">
        <f t="shared" si="670"/>
        <v/>
      </c>
      <c r="KY572" t="str">
        <f t="shared" si="671"/>
        <v/>
      </c>
      <c r="LB572" t="str">
        <f t="shared" si="672"/>
        <v/>
      </c>
      <c r="LD572" t="str">
        <f t="shared" si="673"/>
        <v/>
      </c>
      <c r="LE572" t="str">
        <f t="shared" si="674"/>
        <v/>
      </c>
      <c r="LO572" t="str">
        <f t="shared" si="675"/>
        <v/>
      </c>
    </row>
    <row r="573" spans="1:327" ht="16" x14ac:dyDescent="0.2">
      <c r="A573" t="e">
        <f t="shared" ca="1" si="601"/>
        <v>#N/A</v>
      </c>
      <c r="E573" s="27" t="str">
        <f t="shared" ca="1" si="602"/>
        <v>Jan</v>
      </c>
      <c r="F573" s="27" t="str">
        <f t="shared" ca="1" si="603"/>
        <v>Nov</v>
      </c>
      <c r="G573" s="28" t="str">
        <f t="shared" ca="1" si="604"/>
        <v/>
      </c>
      <c r="H573" t="str">
        <f t="shared" si="605"/>
        <v/>
      </c>
      <c r="I573" s="26">
        <f t="shared" ca="1" si="606"/>
        <v>33</v>
      </c>
      <c r="L573" s="31" t="str">
        <f t="shared" si="607"/>
        <v/>
      </c>
      <c r="O573" s="26">
        <f t="shared" ca="1" si="608"/>
        <v>37</v>
      </c>
      <c r="P573" s="26" t="str">
        <f t="shared" ca="1" si="609"/>
        <v>No</v>
      </c>
      <c r="Q573" s="26" t="str">
        <f t="shared" ca="1" si="609"/>
        <v>Yes</v>
      </c>
      <c r="R573" s="26" t="str">
        <f t="shared" ca="1" si="609"/>
        <v>Yes</v>
      </c>
      <c r="S573" s="26" t="str">
        <f t="shared" ca="1" si="610"/>
        <v>Eskimo</v>
      </c>
      <c r="T573" s="26" t="str">
        <f t="shared" ca="1" si="611"/>
        <v>Yes</v>
      </c>
      <c r="U573" s="26">
        <f t="shared" ca="1" si="612"/>
        <v>3789</v>
      </c>
      <c r="X573" s="26" t="str">
        <f t="shared" ca="1" si="613"/>
        <v>No</v>
      </c>
      <c r="Y573" s="26" t="str">
        <f t="shared" ca="1" si="613"/>
        <v>Yes</v>
      </c>
      <c r="Z573" s="26" t="str">
        <f t="shared" ca="1" si="613"/>
        <v>Yes</v>
      </c>
      <c r="AA573" s="26" t="str">
        <f t="shared" ca="1" si="613"/>
        <v>Yes</v>
      </c>
      <c r="AB573" s="26" t="str">
        <f t="shared" ca="1" si="614"/>
        <v>No</v>
      </c>
      <c r="AG573" s="26" t="str">
        <f t="shared" ca="1" si="615"/>
        <v>Yes</v>
      </c>
      <c r="AH573" s="26" t="str">
        <f t="shared" ca="1" si="615"/>
        <v>Yes</v>
      </c>
      <c r="AI573" s="26" t="str">
        <f t="shared" ca="1" si="615"/>
        <v>No</v>
      </c>
      <c r="AJ573" s="26" t="str">
        <f t="shared" ca="1" si="615"/>
        <v>Yes</v>
      </c>
      <c r="AK573" s="26" t="str">
        <f t="shared" ca="1" si="616"/>
        <v>No</v>
      </c>
      <c r="AL573" s="26" t="str">
        <f t="shared" ca="1" si="616"/>
        <v>No</v>
      </c>
      <c r="AM573" s="26">
        <f t="shared" ca="1" si="617"/>
        <v>3</v>
      </c>
      <c r="AN573" s="26">
        <f t="shared" ca="1" si="618"/>
        <v>2</v>
      </c>
      <c r="AT573" t="str">
        <f t="shared" ca="1" si="619"/>
        <v>Male</v>
      </c>
      <c r="AU573">
        <f t="shared" ca="1" si="620"/>
        <v>3813</v>
      </c>
      <c r="AV573">
        <f t="shared" ca="1" si="621"/>
        <v>-2</v>
      </c>
      <c r="AW573">
        <f t="shared" ca="1" si="622"/>
        <v>39</v>
      </c>
      <c r="AX573">
        <f t="shared" ca="1" si="623"/>
        <v>4</v>
      </c>
      <c r="BB573" t="str">
        <f t="shared" ca="1" si="624"/>
        <v>EMLUCS</v>
      </c>
      <c r="BC573" t="str">
        <f t="shared" ca="1" si="625"/>
        <v>Yes</v>
      </c>
      <c r="BD573" t="str">
        <f t="shared" ca="1" si="625"/>
        <v>Yes</v>
      </c>
      <c r="BG573" t="str">
        <f t="shared" ca="1" si="626"/>
        <v>No</v>
      </c>
      <c r="BH573">
        <f t="shared" ca="1" si="627"/>
        <v>36</v>
      </c>
      <c r="BI573">
        <f t="shared" ca="1" si="628"/>
        <v>4</v>
      </c>
      <c r="BJ573">
        <f t="shared" ca="1" si="629"/>
        <v>7</v>
      </c>
      <c r="BK573" t="str">
        <f t="shared" si="630"/>
        <v/>
      </c>
      <c r="BL573" s="26">
        <f t="shared" ca="1" si="631"/>
        <v>9</v>
      </c>
      <c r="BO573" s="26" t="str">
        <f t="shared" ca="1" si="632"/>
        <v>No</v>
      </c>
      <c r="CD573" s="26" t="str">
        <f t="shared" ca="1" si="633"/>
        <v>Yes</v>
      </c>
      <c r="CE573" s="26" t="str">
        <f t="shared" ca="1" si="634"/>
        <v>LMA</v>
      </c>
      <c r="CI573" s="31" t="str">
        <f t="shared" si="635"/>
        <v/>
      </c>
      <c r="CJ573" s="26" t="str">
        <f t="shared" ca="1" si="636"/>
        <v>OT</v>
      </c>
      <c r="CK573" s="26" t="str">
        <f t="shared" ca="1" si="637"/>
        <v>NA</v>
      </c>
      <c r="DN573" s="26" t="str">
        <f t="shared" ca="1" si="638"/>
        <v>No</v>
      </c>
      <c r="DV573" t="str">
        <f t="shared" si="639"/>
        <v/>
      </c>
      <c r="DZ573" t="str">
        <f t="shared" si="640"/>
        <v/>
      </c>
      <c r="EA573" t="str">
        <f t="shared" si="641"/>
        <v/>
      </c>
      <c r="EB573" t="str">
        <f t="shared" si="642"/>
        <v/>
      </c>
      <c r="EC573" t="str">
        <f t="shared" si="643"/>
        <v/>
      </c>
      <c r="ED573" t="str">
        <f t="shared" si="644"/>
        <v/>
      </c>
      <c r="EE573" s="34" t="str">
        <f t="shared" si="645"/>
        <v/>
      </c>
      <c r="ER573" s="32" t="str">
        <f t="shared" si="646"/>
        <v/>
      </c>
      <c r="FA573" s="31" t="str">
        <f t="shared" si="647"/>
        <v/>
      </c>
      <c r="FM573" s="31" t="str">
        <f t="shared" si="648"/>
        <v/>
      </c>
      <c r="FQ573" s="26" t="s">
        <v>349</v>
      </c>
      <c r="FR573" s="39" t="str">
        <f t="shared" ca="1" si="649"/>
        <v>NA</v>
      </c>
      <c r="GO573" t="str">
        <f t="shared" ca="1" si="650"/>
        <v/>
      </c>
      <c r="GP573" t="str">
        <f t="shared" si="651"/>
        <v/>
      </c>
      <c r="GS573" t="str">
        <f t="shared" ca="1" si="652"/>
        <v/>
      </c>
      <c r="GY573" t="str">
        <f t="shared" ca="1" si="653"/>
        <v/>
      </c>
      <c r="GZ573" t="str">
        <f t="shared" si="654"/>
        <v/>
      </c>
      <c r="HF573" t="str">
        <f t="shared" ca="1" si="655"/>
        <v/>
      </c>
      <c r="HG573" s="31" t="str">
        <f t="shared" si="656"/>
        <v/>
      </c>
      <c r="HM573" t="str">
        <f t="shared" ca="1" si="657"/>
        <v/>
      </c>
      <c r="HN573" t="str">
        <f t="shared" si="658"/>
        <v/>
      </c>
      <c r="HT573" t="str">
        <f t="shared" ca="1" si="659"/>
        <v/>
      </c>
      <c r="HU573" t="str">
        <f t="shared" si="660"/>
        <v/>
      </c>
      <c r="IA573" s="37" t="str">
        <f t="shared" ca="1" si="661"/>
        <v/>
      </c>
      <c r="IB573" t="str">
        <f t="shared" si="662"/>
        <v/>
      </c>
      <c r="IH573" s="37" t="str">
        <f t="shared" ca="1" si="663"/>
        <v/>
      </c>
      <c r="II573" t="str">
        <f t="shared" si="664"/>
        <v/>
      </c>
      <c r="JT573" s="26" t="str">
        <f t="shared" si="665"/>
        <v/>
      </c>
      <c r="JV573" t="str">
        <f t="shared" si="666"/>
        <v/>
      </c>
      <c r="KK573" t="str">
        <f t="shared" si="667"/>
        <v/>
      </c>
      <c r="KM573" s="31" t="str">
        <f t="shared" si="668"/>
        <v/>
      </c>
      <c r="KP573" s="38" t="str">
        <f t="shared" si="669"/>
        <v/>
      </c>
      <c r="KX573" t="str">
        <f t="shared" si="670"/>
        <v/>
      </c>
      <c r="KY573" t="str">
        <f t="shared" si="671"/>
        <v/>
      </c>
      <c r="LB573" t="str">
        <f t="shared" si="672"/>
        <v/>
      </c>
      <c r="LD573" t="str">
        <f t="shared" si="673"/>
        <v/>
      </c>
      <c r="LE573" t="str">
        <f t="shared" si="674"/>
        <v/>
      </c>
      <c r="LO573" t="str">
        <f t="shared" si="675"/>
        <v/>
      </c>
    </row>
    <row r="574" spans="1:327" ht="16" x14ac:dyDescent="0.2">
      <c r="A574" t="e">
        <f t="shared" ca="1" si="601"/>
        <v>#N/A</v>
      </c>
      <c r="E574" s="27" t="str">
        <f t="shared" ca="1" si="602"/>
        <v>Feb</v>
      </c>
      <c r="F574" s="27" t="str">
        <f t="shared" ca="1" si="603"/>
        <v>Mar</v>
      </c>
      <c r="G574" s="28" t="str">
        <f t="shared" ca="1" si="604"/>
        <v/>
      </c>
      <c r="H574" t="str">
        <f t="shared" si="605"/>
        <v/>
      </c>
      <c r="I574" s="26">
        <f t="shared" ca="1" si="606"/>
        <v>67</v>
      </c>
      <c r="L574" s="31" t="str">
        <f t="shared" si="607"/>
        <v/>
      </c>
      <c r="O574" s="26">
        <f t="shared" ca="1" si="608"/>
        <v>22</v>
      </c>
      <c r="P574" s="26" t="str">
        <f t="shared" ca="1" si="609"/>
        <v>No</v>
      </c>
      <c r="Q574" s="26" t="str">
        <f t="shared" ca="1" si="609"/>
        <v>Yes</v>
      </c>
      <c r="R574" s="26" t="str">
        <f t="shared" ca="1" si="609"/>
        <v>Yes</v>
      </c>
      <c r="S574" s="26" t="str">
        <f t="shared" ca="1" si="610"/>
        <v>Hispanic</v>
      </c>
      <c r="T574" s="26" t="str">
        <f t="shared" ca="1" si="611"/>
        <v>Yes</v>
      </c>
      <c r="U574" s="26">
        <f t="shared" ca="1" si="612"/>
        <v>3777</v>
      </c>
      <c r="X574" s="26" t="str">
        <f t="shared" ca="1" si="613"/>
        <v>Yes</v>
      </c>
      <c r="Y574" s="26" t="str">
        <f t="shared" ca="1" si="613"/>
        <v>No</v>
      </c>
      <c r="Z574" s="26" t="str">
        <f t="shared" ca="1" si="613"/>
        <v>No</v>
      </c>
      <c r="AA574" s="26" t="str">
        <f t="shared" ca="1" si="613"/>
        <v>No</v>
      </c>
      <c r="AB574" s="26" t="str">
        <f t="shared" ca="1" si="614"/>
        <v>No</v>
      </c>
      <c r="AG574" s="26" t="str">
        <f t="shared" ca="1" si="615"/>
        <v>No</v>
      </c>
      <c r="AH574" s="26" t="str">
        <f t="shared" ca="1" si="615"/>
        <v>No</v>
      </c>
      <c r="AI574" s="26" t="str">
        <f t="shared" ca="1" si="615"/>
        <v>Yes</v>
      </c>
      <c r="AJ574" s="26" t="str">
        <f t="shared" ca="1" si="615"/>
        <v>No</v>
      </c>
      <c r="AK574" s="26" t="str">
        <f t="shared" ca="1" si="616"/>
        <v>Yes</v>
      </c>
      <c r="AL574" s="26" t="str">
        <f t="shared" ca="1" si="616"/>
        <v>Yes</v>
      </c>
      <c r="AM574" s="26">
        <f t="shared" ca="1" si="617"/>
        <v>5</v>
      </c>
      <c r="AN574" s="26">
        <f t="shared" ca="1" si="618"/>
        <v>2</v>
      </c>
      <c r="AT574" t="str">
        <f t="shared" ca="1" si="619"/>
        <v>Male</v>
      </c>
      <c r="AU574">
        <f t="shared" ca="1" si="620"/>
        <v>2930</v>
      </c>
      <c r="AV574">
        <f t="shared" ca="1" si="621"/>
        <v>0</v>
      </c>
      <c r="AW574">
        <f t="shared" ca="1" si="622"/>
        <v>36</v>
      </c>
      <c r="AX574">
        <f t="shared" ca="1" si="623"/>
        <v>3</v>
      </c>
      <c r="BB574" t="str">
        <f t="shared" ca="1" si="624"/>
        <v>ELUCS</v>
      </c>
      <c r="BC574" t="str">
        <f t="shared" ca="1" si="625"/>
        <v>Yes</v>
      </c>
      <c r="BD574" t="str">
        <f t="shared" ca="1" si="625"/>
        <v>Yes</v>
      </c>
      <c r="BG574" t="str">
        <f t="shared" ca="1" si="626"/>
        <v>Yes</v>
      </c>
      <c r="BH574">
        <f t="shared" ca="1" si="627"/>
        <v>36</v>
      </c>
      <c r="BI574">
        <f t="shared" ca="1" si="628"/>
        <v>-9</v>
      </c>
      <c r="BJ574">
        <f t="shared" ca="1" si="629"/>
        <v>15</v>
      </c>
      <c r="BK574" t="str">
        <f t="shared" si="630"/>
        <v/>
      </c>
      <c r="BL574" s="26">
        <f t="shared" ca="1" si="631"/>
        <v>17</v>
      </c>
      <c r="BO574" s="26" t="str">
        <f t="shared" ca="1" si="632"/>
        <v>Yes</v>
      </c>
      <c r="CD574" s="26" t="str">
        <f t="shared" ca="1" si="633"/>
        <v>Yes</v>
      </c>
      <c r="CE574" s="26" t="str">
        <f t="shared" ca="1" si="634"/>
        <v>ETT</v>
      </c>
      <c r="CI574" s="31" t="str">
        <f t="shared" si="635"/>
        <v/>
      </c>
      <c r="CJ574" s="26" t="str">
        <f t="shared" ca="1" si="636"/>
        <v>NICU</v>
      </c>
      <c r="CK574" s="26" t="str">
        <f t="shared" ca="1" si="637"/>
        <v>NA</v>
      </c>
      <c r="DN574" s="26" t="str">
        <f t="shared" ca="1" si="638"/>
        <v>Yes</v>
      </c>
      <c r="DV574" t="str">
        <f t="shared" si="639"/>
        <v/>
      </c>
      <c r="DZ574" t="str">
        <f t="shared" si="640"/>
        <v/>
      </c>
      <c r="EA574" t="str">
        <f t="shared" si="641"/>
        <v/>
      </c>
      <c r="EB574" t="str">
        <f t="shared" si="642"/>
        <v/>
      </c>
      <c r="EC574" t="str">
        <f t="shared" si="643"/>
        <v/>
      </c>
      <c r="ED574" t="str">
        <f t="shared" si="644"/>
        <v/>
      </c>
      <c r="EE574" s="34" t="str">
        <f t="shared" si="645"/>
        <v/>
      </c>
      <c r="ER574" s="32" t="str">
        <f t="shared" si="646"/>
        <v/>
      </c>
      <c r="FA574" s="31" t="str">
        <f t="shared" si="647"/>
        <v/>
      </c>
      <c r="FM574" s="31" t="str">
        <f t="shared" si="648"/>
        <v/>
      </c>
      <c r="FQ574" s="26" t="s">
        <v>350</v>
      </c>
      <c r="FR574" s="39" t="str">
        <f t="shared" ca="1" si="649"/>
        <v>GPC</v>
      </c>
      <c r="GO574" t="str">
        <f t="shared" ca="1" si="650"/>
        <v/>
      </c>
      <c r="GP574" t="str">
        <f t="shared" si="651"/>
        <v/>
      </c>
      <c r="GS574" t="str">
        <f t="shared" ca="1" si="652"/>
        <v/>
      </c>
      <c r="GY574" t="str">
        <f t="shared" ca="1" si="653"/>
        <v/>
      </c>
      <c r="GZ574" t="str">
        <f t="shared" si="654"/>
        <v/>
      </c>
      <c r="HF574" t="str">
        <f t="shared" ca="1" si="655"/>
        <v/>
      </c>
      <c r="HG574" s="31" t="str">
        <f t="shared" si="656"/>
        <v/>
      </c>
      <c r="HM574" t="str">
        <f t="shared" ca="1" si="657"/>
        <v/>
      </c>
      <c r="HN574" t="str">
        <f t="shared" si="658"/>
        <v/>
      </c>
      <c r="HT574" t="str">
        <f t="shared" ca="1" si="659"/>
        <v/>
      </c>
      <c r="HU574" t="str">
        <f t="shared" si="660"/>
        <v/>
      </c>
      <c r="IA574" s="37" t="str">
        <f t="shared" ca="1" si="661"/>
        <v/>
      </c>
      <c r="IB574" t="str">
        <f t="shared" si="662"/>
        <v/>
      </c>
      <c r="IH574" s="37" t="str">
        <f t="shared" ca="1" si="663"/>
        <v/>
      </c>
      <c r="II574" t="str">
        <f t="shared" si="664"/>
        <v/>
      </c>
      <c r="JT574" s="26" t="str">
        <f t="shared" si="665"/>
        <v/>
      </c>
      <c r="JV574" t="str">
        <f t="shared" si="666"/>
        <v/>
      </c>
      <c r="KK574" t="str">
        <f t="shared" si="667"/>
        <v/>
      </c>
      <c r="KM574" s="31" t="str">
        <f t="shared" si="668"/>
        <v/>
      </c>
      <c r="KP574" s="38" t="str">
        <f t="shared" si="669"/>
        <v/>
      </c>
      <c r="KX574" t="str">
        <f t="shared" si="670"/>
        <v/>
      </c>
      <c r="KY574" t="str">
        <f t="shared" si="671"/>
        <v/>
      </c>
      <c r="LB574" t="str">
        <f t="shared" si="672"/>
        <v/>
      </c>
      <c r="LD574" t="str">
        <f t="shared" si="673"/>
        <v/>
      </c>
      <c r="LE574" t="str">
        <f t="shared" si="674"/>
        <v/>
      </c>
      <c r="LO574" t="str">
        <f t="shared" si="675"/>
        <v/>
      </c>
    </row>
    <row r="575" spans="1:327" ht="16" x14ac:dyDescent="0.2">
      <c r="A575" t="e">
        <f t="shared" ca="1" si="601"/>
        <v>#N/A</v>
      </c>
      <c r="E575" s="27" t="str">
        <f t="shared" ca="1" si="602"/>
        <v>Jan</v>
      </c>
      <c r="F575" s="27" t="str">
        <f t="shared" ca="1" si="603"/>
        <v>Jan</v>
      </c>
      <c r="G575" s="28" t="str">
        <f t="shared" ca="1" si="604"/>
        <v/>
      </c>
      <c r="H575" t="str">
        <f t="shared" si="605"/>
        <v/>
      </c>
      <c r="I575" s="26">
        <f t="shared" ca="1" si="606"/>
        <v>77</v>
      </c>
      <c r="L575" s="31" t="str">
        <f t="shared" si="607"/>
        <v/>
      </c>
      <c r="O575" s="26">
        <f t="shared" ca="1" si="608"/>
        <v>26</v>
      </c>
      <c r="P575" s="26" t="str">
        <f t="shared" ca="1" si="609"/>
        <v>Yes</v>
      </c>
      <c r="Q575" s="26" t="str">
        <f t="shared" ca="1" si="609"/>
        <v>No</v>
      </c>
      <c r="R575" s="26" t="str">
        <f t="shared" ca="1" si="609"/>
        <v>No</v>
      </c>
      <c r="S575" s="26" t="str">
        <f t="shared" ca="1" si="610"/>
        <v>Eskimo</v>
      </c>
      <c r="T575" s="26" t="str">
        <f t="shared" ca="1" si="611"/>
        <v>Yes</v>
      </c>
      <c r="U575" s="26">
        <f t="shared" ca="1" si="612"/>
        <v>3340</v>
      </c>
      <c r="X575" s="26" t="str">
        <f t="shared" ca="1" si="613"/>
        <v>Yes</v>
      </c>
      <c r="Y575" s="26" t="str">
        <f t="shared" ca="1" si="613"/>
        <v>Yes</v>
      </c>
      <c r="Z575" s="26" t="str">
        <f t="shared" ca="1" si="613"/>
        <v>No</v>
      </c>
      <c r="AA575" s="26" t="str">
        <f t="shared" ca="1" si="613"/>
        <v>Yes</v>
      </c>
      <c r="AB575" s="26" t="str">
        <f t="shared" ca="1" si="614"/>
        <v>Yes</v>
      </c>
      <c r="AG575" s="26" t="str">
        <f t="shared" ca="1" si="615"/>
        <v>Yes</v>
      </c>
      <c r="AH575" s="26" t="str">
        <f t="shared" ca="1" si="615"/>
        <v>No</v>
      </c>
      <c r="AI575" s="26" t="str">
        <f t="shared" ca="1" si="615"/>
        <v>Yes</v>
      </c>
      <c r="AJ575" s="26" t="str">
        <f t="shared" ca="1" si="615"/>
        <v>Yes</v>
      </c>
      <c r="AK575" s="26" t="str">
        <f t="shared" ca="1" si="616"/>
        <v>Yes</v>
      </c>
      <c r="AL575" s="26" t="str">
        <f t="shared" ca="1" si="616"/>
        <v>No</v>
      </c>
      <c r="AM575" s="26">
        <f t="shared" ca="1" si="617"/>
        <v>9</v>
      </c>
      <c r="AN575" s="26">
        <f t="shared" ca="1" si="618"/>
        <v>3</v>
      </c>
      <c r="AT575" t="str">
        <f t="shared" ca="1" si="619"/>
        <v>Female</v>
      </c>
      <c r="AU575">
        <f t="shared" ca="1" si="620"/>
        <v>2884</v>
      </c>
      <c r="AV575">
        <f t="shared" ca="1" si="621"/>
        <v>2</v>
      </c>
      <c r="AW575">
        <f t="shared" ca="1" si="622"/>
        <v>27</v>
      </c>
      <c r="AX575">
        <f t="shared" ca="1" si="623"/>
        <v>4</v>
      </c>
      <c r="BB575" t="str">
        <f t="shared" ca="1" si="624"/>
        <v>INSTRUMENTAL</v>
      </c>
      <c r="BC575" t="str">
        <f t="shared" ca="1" si="625"/>
        <v>Yes</v>
      </c>
      <c r="BD575" t="str">
        <f t="shared" ca="1" si="625"/>
        <v>No</v>
      </c>
      <c r="BG575" t="str">
        <f t="shared" ca="1" si="626"/>
        <v>Yes</v>
      </c>
      <c r="BH575">
        <f t="shared" ca="1" si="627"/>
        <v>35</v>
      </c>
      <c r="BI575">
        <f t="shared" ca="1" si="628"/>
        <v>-18</v>
      </c>
      <c r="BJ575">
        <f t="shared" ca="1" si="629"/>
        <v>10</v>
      </c>
      <c r="BK575" t="str">
        <f t="shared" si="630"/>
        <v/>
      </c>
      <c r="BL575" s="26">
        <f t="shared" ca="1" si="631"/>
        <v>12</v>
      </c>
      <c r="BO575" s="26" t="str">
        <f t="shared" ca="1" si="632"/>
        <v>Yes</v>
      </c>
      <c r="CD575" s="26" t="str">
        <f t="shared" ca="1" si="633"/>
        <v>Yes</v>
      </c>
      <c r="CE575" s="26" t="str">
        <f t="shared" ca="1" si="634"/>
        <v>MIST</v>
      </c>
      <c r="CI575" s="31" t="str">
        <f t="shared" si="635"/>
        <v/>
      </c>
      <c r="CJ575" s="26" t="str">
        <f t="shared" ca="1" si="636"/>
        <v>OT</v>
      </c>
      <c r="CK575" s="26" t="str">
        <f t="shared" ca="1" si="637"/>
        <v>No</v>
      </c>
      <c r="DN575" s="26" t="str">
        <f t="shared" ca="1" si="638"/>
        <v>Yes</v>
      </c>
      <c r="DV575" t="str">
        <f t="shared" si="639"/>
        <v/>
      </c>
      <c r="DZ575" t="str">
        <f t="shared" si="640"/>
        <v/>
      </c>
      <c r="EA575" t="str">
        <f t="shared" si="641"/>
        <v/>
      </c>
      <c r="EB575" t="str">
        <f t="shared" si="642"/>
        <v/>
      </c>
      <c r="EC575" t="str">
        <f t="shared" si="643"/>
        <v/>
      </c>
      <c r="ED575" t="str">
        <f t="shared" si="644"/>
        <v/>
      </c>
      <c r="EE575" s="34" t="str">
        <f t="shared" si="645"/>
        <v/>
      </c>
      <c r="ER575" s="32" t="str">
        <f t="shared" si="646"/>
        <v/>
      </c>
      <c r="FA575" s="31" t="str">
        <f t="shared" si="647"/>
        <v/>
      </c>
      <c r="FM575" s="31" t="str">
        <f t="shared" si="648"/>
        <v/>
      </c>
      <c r="FQ575" s="26" t="s">
        <v>350</v>
      </c>
      <c r="FR575" s="39" t="str">
        <f t="shared" ca="1" si="649"/>
        <v>Other</v>
      </c>
      <c r="GO575" t="str">
        <f t="shared" ca="1" si="650"/>
        <v/>
      </c>
      <c r="GP575" t="str">
        <f t="shared" si="651"/>
        <v/>
      </c>
      <c r="GS575" t="str">
        <f t="shared" ca="1" si="652"/>
        <v/>
      </c>
      <c r="GY575" t="str">
        <f t="shared" ca="1" si="653"/>
        <v/>
      </c>
      <c r="GZ575" t="str">
        <f t="shared" si="654"/>
        <v/>
      </c>
      <c r="HF575" t="str">
        <f t="shared" ca="1" si="655"/>
        <v/>
      </c>
      <c r="HG575" s="31" t="str">
        <f t="shared" si="656"/>
        <v/>
      </c>
      <c r="HM575" t="str">
        <f t="shared" ca="1" si="657"/>
        <v/>
      </c>
      <c r="HN575" t="str">
        <f t="shared" si="658"/>
        <v/>
      </c>
      <c r="HT575" t="str">
        <f t="shared" ca="1" si="659"/>
        <v/>
      </c>
      <c r="HU575" t="str">
        <f t="shared" si="660"/>
        <v/>
      </c>
      <c r="IA575" s="37" t="str">
        <f t="shared" ca="1" si="661"/>
        <v/>
      </c>
      <c r="IB575" t="str">
        <f t="shared" si="662"/>
        <v/>
      </c>
      <c r="IH575" s="37" t="str">
        <f t="shared" ca="1" si="663"/>
        <v/>
      </c>
      <c r="II575" t="str">
        <f t="shared" si="664"/>
        <v/>
      </c>
      <c r="JT575" s="26" t="str">
        <f t="shared" si="665"/>
        <v/>
      </c>
      <c r="JV575" t="str">
        <f t="shared" si="666"/>
        <v/>
      </c>
      <c r="KK575" t="str">
        <f t="shared" si="667"/>
        <v/>
      </c>
      <c r="KM575" s="31" t="str">
        <f t="shared" si="668"/>
        <v/>
      </c>
      <c r="KP575" s="38" t="str">
        <f t="shared" si="669"/>
        <v/>
      </c>
      <c r="KX575" t="str">
        <f t="shared" si="670"/>
        <v/>
      </c>
      <c r="KY575" t="str">
        <f t="shared" si="671"/>
        <v/>
      </c>
      <c r="LB575" t="str">
        <f t="shared" si="672"/>
        <v/>
      </c>
      <c r="LD575" t="str">
        <f t="shared" si="673"/>
        <v/>
      </c>
      <c r="LE575" t="str">
        <f t="shared" si="674"/>
        <v/>
      </c>
      <c r="LO575" t="str">
        <f t="shared" si="675"/>
        <v/>
      </c>
    </row>
    <row r="576" spans="1:327" ht="16" x14ac:dyDescent="0.2">
      <c r="A576" t="e">
        <f t="shared" ca="1" si="601"/>
        <v>#N/A</v>
      </c>
      <c r="E576" s="27" t="str">
        <f t="shared" ca="1" si="602"/>
        <v>Jun</v>
      </c>
      <c r="F576" s="27" t="str">
        <f t="shared" ca="1" si="603"/>
        <v>Jun</v>
      </c>
      <c r="G576" s="28" t="str">
        <f t="shared" ca="1" si="604"/>
        <v/>
      </c>
      <c r="H576" t="str">
        <f t="shared" si="605"/>
        <v/>
      </c>
      <c r="I576" s="26">
        <f t="shared" ca="1" si="606"/>
        <v>76</v>
      </c>
      <c r="L576" s="31" t="str">
        <f t="shared" si="607"/>
        <v/>
      </c>
      <c r="O576" s="26">
        <f t="shared" ca="1" si="608"/>
        <v>20</v>
      </c>
      <c r="P576" s="26" t="str">
        <f t="shared" ca="1" si="609"/>
        <v>Yes</v>
      </c>
      <c r="Q576" s="26" t="str">
        <f t="shared" ca="1" si="609"/>
        <v>No</v>
      </c>
      <c r="R576" s="26" t="str">
        <f t="shared" ca="1" si="609"/>
        <v>No</v>
      </c>
      <c r="S576" s="26" t="str">
        <f t="shared" ca="1" si="610"/>
        <v>Asian</v>
      </c>
      <c r="T576" s="26" t="str">
        <f t="shared" ca="1" si="611"/>
        <v>No</v>
      </c>
      <c r="U576" s="26">
        <f t="shared" ca="1" si="612"/>
        <v>3449</v>
      </c>
      <c r="X576" s="26" t="str">
        <f t="shared" ca="1" si="613"/>
        <v>No</v>
      </c>
      <c r="Y576" s="26" t="str">
        <f t="shared" ca="1" si="613"/>
        <v>Yes</v>
      </c>
      <c r="Z576" s="26" t="str">
        <f t="shared" ca="1" si="613"/>
        <v>No</v>
      </c>
      <c r="AA576" s="26" t="str">
        <f t="shared" ca="1" si="613"/>
        <v>No</v>
      </c>
      <c r="AB576" s="26" t="str">
        <f t="shared" ca="1" si="614"/>
        <v>Yes</v>
      </c>
      <c r="AG576" s="26" t="str">
        <f t="shared" ca="1" si="615"/>
        <v>No</v>
      </c>
      <c r="AH576" s="26" t="str">
        <f t="shared" ca="1" si="615"/>
        <v>Yes</v>
      </c>
      <c r="AI576" s="26" t="str">
        <f t="shared" ca="1" si="615"/>
        <v>Yes</v>
      </c>
      <c r="AJ576" s="26" t="str">
        <f t="shared" ca="1" si="615"/>
        <v>No</v>
      </c>
      <c r="AK576" s="26" t="str">
        <f t="shared" ca="1" si="616"/>
        <v>Yes</v>
      </c>
      <c r="AL576" s="26" t="str">
        <f t="shared" ca="1" si="616"/>
        <v>Yes</v>
      </c>
      <c r="AM576" s="26">
        <f t="shared" ca="1" si="617"/>
        <v>2</v>
      </c>
      <c r="AN576" s="26">
        <f t="shared" ca="1" si="618"/>
        <v>3</v>
      </c>
      <c r="AT576" t="str">
        <f t="shared" ca="1" si="619"/>
        <v>Male</v>
      </c>
      <c r="AU576">
        <f t="shared" ca="1" si="620"/>
        <v>2355</v>
      </c>
      <c r="AV576">
        <f t="shared" ca="1" si="621"/>
        <v>-3</v>
      </c>
      <c r="AW576">
        <f t="shared" ca="1" si="622"/>
        <v>35</v>
      </c>
      <c r="AX576">
        <f t="shared" ca="1" si="623"/>
        <v>4</v>
      </c>
      <c r="BB576" t="str">
        <f t="shared" ca="1" si="624"/>
        <v>EMLUCS</v>
      </c>
      <c r="BC576" t="str">
        <f t="shared" ca="1" si="625"/>
        <v>No</v>
      </c>
      <c r="BD576" t="str">
        <f t="shared" ca="1" si="625"/>
        <v>Yes</v>
      </c>
      <c r="BG576" t="str">
        <f t="shared" ca="1" si="626"/>
        <v>No</v>
      </c>
      <c r="BH576">
        <f t="shared" ca="1" si="627"/>
        <v>36</v>
      </c>
      <c r="BI576">
        <f t="shared" ca="1" si="628"/>
        <v>4</v>
      </c>
      <c r="BJ576">
        <f t="shared" ca="1" si="629"/>
        <v>9</v>
      </c>
      <c r="BK576" t="str">
        <f t="shared" si="630"/>
        <v/>
      </c>
      <c r="BL576" s="26">
        <f t="shared" ca="1" si="631"/>
        <v>11</v>
      </c>
      <c r="BO576" s="26" t="str">
        <f t="shared" ca="1" si="632"/>
        <v>Yes</v>
      </c>
      <c r="CD576" s="26" t="str">
        <f t="shared" ca="1" si="633"/>
        <v>Yes</v>
      </c>
      <c r="CE576" s="26" t="str">
        <f t="shared" ca="1" si="634"/>
        <v>ETT</v>
      </c>
      <c r="CI576" s="31" t="str">
        <f t="shared" si="635"/>
        <v/>
      </c>
      <c r="CJ576" s="26" t="str">
        <f t="shared" ca="1" si="636"/>
        <v>BS</v>
      </c>
      <c r="CK576" s="26" t="str">
        <f t="shared" ca="1" si="637"/>
        <v>NA</v>
      </c>
      <c r="DN576" s="26" t="str">
        <f t="shared" ca="1" si="638"/>
        <v>Yes</v>
      </c>
      <c r="DV576" t="str">
        <f t="shared" si="639"/>
        <v/>
      </c>
      <c r="DZ576" t="str">
        <f t="shared" si="640"/>
        <v/>
      </c>
      <c r="EA576" t="str">
        <f t="shared" si="641"/>
        <v/>
      </c>
      <c r="EB576" t="str">
        <f t="shared" si="642"/>
        <v/>
      </c>
      <c r="EC576" t="str">
        <f t="shared" si="643"/>
        <v/>
      </c>
      <c r="ED576" t="str">
        <f t="shared" si="644"/>
        <v/>
      </c>
      <c r="EE576" s="34" t="str">
        <f t="shared" si="645"/>
        <v/>
      </c>
      <c r="ER576" s="32" t="str">
        <f t="shared" si="646"/>
        <v/>
      </c>
      <c r="FA576" s="31" t="str">
        <f t="shared" si="647"/>
        <v/>
      </c>
      <c r="FM576" s="31" t="str">
        <f t="shared" si="648"/>
        <v/>
      </c>
      <c r="FQ576" s="26" t="s">
        <v>350</v>
      </c>
      <c r="FR576" s="39" t="str">
        <f t="shared" ca="1" si="649"/>
        <v>CONS</v>
      </c>
      <c r="GO576" t="str">
        <f t="shared" ca="1" si="650"/>
        <v/>
      </c>
      <c r="GP576" t="str">
        <f t="shared" si="651"/>
        <v/>
      </c>
      <c r="GS576" t="str">
        <f t="shared" ca="1" si="652"/>
        <v/>
      </c>
      <c r="GY576" t="str">
        <f t="shared" ca="1" si="653"/>
        <v/>
      </c>
      <c r="GZ576" t="str">
        <f t="shared" si="654"/>
        <v/>
      </c>
      <c r="HF576" t="str">
        <f t="shared" ca="1" si="655"/>
        <v/>
      </c>
      <c r="HG576" s="31" t="str">
        <f t="shared" si="656"/>
        <v/>
      </c>
      <c r="HM576" t="str">
        <f t="shared" ca="1" si="657"/>
        <v/>
      </c>
      <c r="HN576" t="str">
        <f t="shared" si="658"/>
        <v/>
      </c>
      <c r="HT576" t="str">
        <f t="shared" ca="1" si="659"/>
        <v/>
      </c>
      <c r="HU576" t="str">
        <f t="shared" si="660"/>
        <v/>
      </c>
      <c r="IA576" s="37" t="str">
        <f t="shared" ca="1" si="661"/>
        <v/>
      </c>
      <c r="IB576" t="str">
        <f t="shared" si="662"/>
        <v/>
      </c>
      <c r="IH576" s="37" t="str">
        <f t="shared" ca="1" si="663"/>
        <v/>
      </c>
      <c r="II576" t="str">
        <f t="shared" si="664"/>
        <v/>
      </c>
      <c r="JT576" s="26" t="str">
        <f t="shared" si="665"/>
        <v/>
      </c>
      <c r="JV576" t="str">
        <f t="shared" si="666"/>
        <v/>
      </c>
      <c r="KK576" t="str">
        <f t="shared" si="667"/>
        <v/>
      </c>
      <c r="KM576" s="31" t="str">
        <f t="shared" si="668"/>
        <v/>
      </c>
      <c r="KP576" s="38" t="str">
        <f t="shared" si="669"/>
        <v/>
      </c>
      <c r="KX576" t="str">
        <f t="shared" si="670"/>
        <v/>
      </c>
      <c r="KY576" t="str">
        <f t="shared" si="671"/>
        <v/>
      </c>
      <c r="LB576" t="str">
        <f t="shared" si="672"/>
        <v/>
      </c>
      <c r="LD576" t="str">
        <f t="shared" si="673"/>
        <v/>
      </c>
      <c r="LE576" t="str">
        <f t="shared" si="674"/>
        <v/>
      </c>
      <c r="LO576" t="str">
        <f t="shared" si="675"/>
        <v/>
      </c>
    </row>
    <row r="577" spans="1:327" ht="16" x14ac:dyDescent="0.2">
      <c r="A577" t="e">
        <f t="shared" ca="1" si="601"/>
        <v>#N/A</v>
      </c>
      <c r="E577" s="27" t="str">
        <f t="shared" ca="1" si="602"/>
        <v>Mar</v>
      </c>
      <c r="F577" s="27" t="str">
        <f t="shared" ca="1" si="603"/>
        <v>Nov</v>
      </c>
      <c r="G577" s="28" t="str">
        <f t="shared" ca="1" si="604"/>
        <v/>
      </c>
      <c r="H577" t="str">
        <f t="shared" si="605"/>
        <v/>
      </c>
      <c r="I577" s="26">
        <f t="shared" ca="1" si="606"/>
        <v>60</v>
      </c>
      <c r="L577" s="31" t="str">
        <f t="shared" si="607"/>
        <v/>
      </c>
      <c r="O577" s="26">
        <f t="shared" ca="1" si="608"/>
        <v>32</v>
      </c>
      <c r="P577" s="26" t="str">
        <f t="shared" ca="1" si="609"/>
        <v>No</v>
      </c>
      <c r="Q577" s="26" t="str">
        <f t="shared" ca="1" si="609"/>
        <v>Yes</v>
      </c>
      <c r="R577" s="26" t="str">
        <f t="shared" ca="1" si="609"/>
        <v>No</v>
      </c>
      <c r="S577" s="26" t="str">
        <f t="shared" ca="1" si="610"/>
        <v>Hispanic</v>
      </c>
      <c r="T577" s="26" t="str">
        <f t="shared" ca="1" si="611"/>
        <v>No</v>
      </c>
      <c r="U577" s="26">
        <f t="shared" ca="1" si="612"/>
        <v>3532</v>
      </c>
      <c r="X577" s="26" t="str">
        <f t="shared" ca="1" si="613"/>
        <v>Yes</v>
      </c>
      <c r="Y577" s="26" t="str">
        <f t="shared" ca="1" si="613"/>
        <v>No</v>
      </c>
      <c r="Z577" s="26" t="str">
        <f t="shared" ca="1" si="613"/>
        <v>No</v>
      </c>
      <c r="AA577" s="26" t="str">
        <f t="shared" ca="1" si="613"/>
        <v>Yes</v>
      </c>
      <c r="AB577" s="26" t="str">
        <f t="shared" ca="1" si="614"/>
        <v>No</v>
      </c>
      <c r="AG577" s="26" t="str">
        <f t="shared" ca="1" si="615"/>
        <v>Yes</v>
      </c>
      <c r="AH577" s="26" t="str">
        <f t="shared" ca="1" si="615"/>
        <v>Yes</v>
      </c>
      <c r="AI577" s="26" t="str">
        <f t="shared" ca="1" si="615"/>
        <v>Yes</v>
      </c>
      <c r="AJ577" s="26" t="str">
        <f t="shared" ca="1" si="615"/>
        <v>No</v>
      </c>
      <c r="AK577" s="26" t="str">
        <f t="shared" ca="1" si="616"/>
        <v>Yes</v>
      </c>
      <c r="AL577" s="26" t="str">
        <f t="shared" ca="1" si="616"/>
        <v>Yes</v>
      </c>
      <c r="AM577" s="26">
        <f t="shared" ca="1" si="617"/>
        <v>5</v>
      </c>
      <c r="AN577" s="26">
        <f t="shared" ca="1" si="618"/>
        <v>3</v>
      </c>
      <c r="AT577" t="str">
        <f t="shared" ca="1" si="619"/>
        <v>Female</v>
      </c>
      <c r="AU577">
        <f t="shared" ca="1" si="620"/>
        <v>3524</v>
      </c>
      <c r="AV577">
        <f t="shared" ca="1" si="621"/>
        <v>3</v>
      </c>
      <c r="AW577">
        <f t="shared" ca="1" si="622"/>
        <v>28</v>
      </c>
      <c r="AX577">
        <f t="shared" ca="1" si="623"/>
        <v>2</v>
      </c>
      <c r="BB577" t="str">
        <f t="shared" ca="1" si="624"/>
        <v>INSTRUMENTAL</v>
      </c>
      <c r="BC577" t="str">
        <f t="shared" ca="1" si="625"/>
        <v>Yes</v>
      </c>
      <c r="BD577" t="str">
        <f t="shared" ca="1" si="625"/>
        <v>No</v>
      </c>
      <c r="BG577" t="str">
        <f t="shared" ca="1" si="626"/>
        <v>Yes</v>
      </c>
      <c r="BH577">
        <f t="shared" ca="1" si="627"/>
        <v>36</v>
      </c>
      <c r="BI577">
        <f t="shared" ca="1" si="628"/>
        <v>-4</v>
      </c>
      <c r="BJ577">
        <f t="shared" ca="1" si="629"/>
        <v>12</v>
      </c>
      <c r="BK577" t="str">
        <f t="shared" si="630"/>
        <v/>
      </c>
      <c r="BL577" s="26">
        <f t="shared" ca="1" si="631"/>
        <v>14</v>
      </c>
      <c r="BO577" s="26" t="str">
        <f t="shared" ca="1" si="632"/>
        <v>Yes</v>
      </c>
      <c r="CD577" s="26" t="str">
        <f t="shared" ca="1" si="633"/>
        <v>Yes</v>
      </c>
      <c r="CE577" s="26" t="str">
        <f t="shared" ca="1" si="634"/>
        <v>LMA</v>
      </c>
      <c r="CI577" s="31" t="str">
        <f t="shared" si="635"/>
        <v/>
      </c>
      <c r="CJ577" s="26" t="str">
        <f t="shared" ca="1" si="636"/>
        <v>NICU</v>
      </c>
      <c r="CK577" s="26" t="str">
        <f t="shared" ca="1" si="637"/>
        <v>Yes</v>
      </c>
      <c r="DN577" s="26" t="str">
        <f t="shared" ca="1" si="638"/>
        <v>Yes</v>
      </c>
      <c r="DV577" t="str">
        <f t="shared" si="639"/>
        <v/>
      </c>
      <c r="DZ577" t="str">
        <f t="shared" si="640"/>
        <v/>
      </c>
      <c r="EA577" t="str">
        <f t="shared" si="641"/>
        <v/>
      </c>
      <c r="EB577" t="str">
        <f t="shared" si="642"/>
        <v/>
      </c>
      <c r="EC577" t="str">
        <f t="shared" si="643"/>
        <v/>
      </c>
      <c r="ED577" t="str">
        <f t="shared" si="644"/>
        <v/>
      </c>
      <c r="EE577" s="34" t="str">
        <f t="shared" si="645"/>
        <v/>
      </c>
      <c r="ER577" s="32" t="str">
        <f t="shared" si="646"/>
        <v/>
      </c>
      <c r="FA577" s="31" t="str">
        <f t="shared" si="647"/>
        <v/>
      </c>
      <c r="FM577" s="31" t="str">
        <f t="shared" si="648"/>
        <v/>
      </c>
      <c r="FQ577" s="26" t="s">
        <v>350</v>
      </c>
      <c r="FR577" s="39" t="str">
        <f t="shared" ca="1" si="649"/>
        <v>GNB</v>
      </c>
      <c r="GO577" t="str">
        <f t="shared" ca="1" si="650"/>
        <v/>
      </c>
      <c r="GP577" t="str">
        <f t="shared" si="651"/>
        <v/>
      </c>
      <c r="GS577" t="str">
        <f t="shared" ca="1" si="652"/>
        <v/>
      </c>
      <c r="GY577" t="str">
        <f t="shared" ca="1" si="653"/>
        <v/>
      </c>
      <c r="GZ577" t="str">
        <f t="shared" si="654"/>
        <v/>
      </c>
      <c r="HF577" t="str">
        <f t="shared" ca="1" si="655"/>
        <v/>
      </c>
      <c r="HG577" s="31" t="str">
        <f t="shared" si="656"/>
        <v/>
      </c>
      <c r="HM577" t="str">
        <f t="shared" ca="1" si="657"/>
        <v/>
      </c>
      <c r="HN577" t="str">
        <f t="shared" si="658"/>
        <v/>
      </c>
      <c r="HT577" t="str">
        <f t="shared" ca="1" si="659"/>
        <v/>
      </c>
      <c r="HU577" t="str">
        <f t="shared" si="660"/>
        <v/>
      </c>
      <c r="IA577" s="37" t="str">
        <f t="shared" ca="1" si="661"/>
        <v/>
      </c>
      <c r="IB577" t="str">
        <f t="shared" si="662"/>
        <v/>
      </c>
      <c r="IH577" s="37" t="str">
        <f t="shared" ca="1" si="663"/>
        <v/>
      </c>
      <c r="II577" t="str">
        <f t="shared" si="664"/>
        <v/>
      </c>
      <c r="JT577" s="26" t="str">
        <f t="shared" si="665"/>
        <v/>
      </c>
      <c r="JV577" t="str">
        <f t="shared" si="666"/>
        <v/>
      </c>
      <c r="KK577" t="str">
        <f t="shared" si="667"/>
        <v/>
      </c>
      <c r="KM577" s="31" t="str">
        <f t="shared" si="668"/>
        <v/>
      </c>
      <c r="KP577" s="38" t="str">
        <f t="shared" si="669"/>
        <v/>
      </c>
      <c r="KX577" t="str">
        <f t="shared" si="670"/>
        <v/>
      </c>
      <c r="KY577" t="str">
        <f t="shared" si="671"/>
        <v/>
      </c>
      <c r="LB577" t="str">
        <f t="shared" si="672"/>
        <v/>
      </c>
      <c r="LD577" t="str">
        <f t="shared" si="673"/>
        <v/>
      </c>
      <c r="LE577" t="str">
        <f t="shared" si="674"/>
        <v/>
      </c>
      <c r="LO577" t="str">
        <f t="shared" si="675"/>
        <v/>
      </c>
    </row>
    <row r="578" spans="1:327" ht="16" x14ac:dyDescent="0.2">
      <c r="A578" t="e">
        <f t="shared" ca="1" si="601"/>
        <v>#N/A</v>
      </c>
      <c r="E578" s="27" t="str">
        <f t="shared" ca="1" si="602"/>
        <v>Apr</v>
      </c>
      <c r="F578" s="27" t="str">
        <f t="shared" ca="1" si="603"/>
        <v>Mar</v>
      </c>
      <c r="G578" s="28" t="str">
        <f t="shared" ca="1" si="604"/>
        <v/>
      </c>
      <c r="H578" t="str">
        <f t="shared" si="605"/>
        <v/>
      </c>
      <c r="I578" s="26">
        <f t="shared" ca="1" si="606"/>
        <v>79</v>
      </c>
      <c r="L578" s="31" t="str">
        <f t="shared" si="607"/>
        <v/>
      </c>
      <c r="O578" s="26">
        <f t="shared" ca="1" si="608"/>
        <v>36</v>
      </c>
      <c r="P578" s="26" t="str">
        <f t="shared" ca="1" si="609"/>
        <v>Yes</v>
      </c>
      <c r="Q578" s="26" t="str">
        <f t="shared" ca="1" si="609"/>
        <v>Yes</v>
      </c>
      <c r="R578" s="26" t="str">
        <f t="shared" ca="1" si="609"/>
        <v>Yes</v>
      </c>
      <c r="S578" s="26" t="str">
        <f t="shared" ca="1" si="610"/>
        <v>African</v>
      </c>
      <c r="T578" s="26" t="str">
        <f t="shared" ca="1" si="611"/>
        <v>No</v>
      </c>
      <c r="U578" s="26">
        <f t="shared" ca="1" si="612"/>
        <v>3334</v>
      </c>
      <c r="X578" s="26" t="str">
        <f t="shared" ca="1" si="613"/>
        <v>No</v>
      </c>
      <c r="Y578" s="26" t="str">
        <f t="shared" ca="1" si="613"/>
        <v>Yes</v>
      </c>
      <c r="Z578" s="26" t="str">
        <f t="shared" ca="1" si="613"/>
        <v>No</v>
      </c>
      <c r="AA578" s="26" t="str">
        <f t="shared" ref="AA578:AB600" ca="1" si="676">CHOOSE(RANDBETWEEN(1,2), "Yes", "No")</f>
        <v>No</v>
      </c>
      <c r="AB578" s="26" t="str">
        <f t="shared" ca="1" si="614"/>
        <v>Yes</v>
      </c>
      <c r="AG578" s="26" t="str">
        <f t="shared" ca="1" si="615"/>
        <v>No</v>
      </c>
      <c r="AH578" s="26" t="str">
        <f t="shared" ca="1" si="615"/>
        <v>No</v>
      </c>
      <c r="AI578" s="26" t="str">
        <f t="shared" ca="1" si="615"/>
        <v>Yes</v>
      </c>
      <c r="AJ578" s="26" t="str">
        <f t="shared" ref="AJ578:AL600" ca="1" si="677">CHOOSE(RANDBETWEEN(1,2), "Yes", "No")</f>
        <v>No</v>
      </c>
      <c r="AK578" s="26" t="str">
        <f t="shared" ca="1" si="616"/>
        <v>No</v>
      </c>
      <c r="AL578" s="26" t="str">
        <f t="shared" ca="1" si="616"/>
        <v>Yes</v>
      </c>
      <c r="AM578" s="26">
        <f t="shared" ca="1" si="617"/>
        <v>6</v>
      </c>
      <c r="AN578" s="26">
        <f t="shared" ca="1" si="618"/>
        <v>3</v>
      </c>
      <c r="AT578" t="str">
        <f t="shared" ca="1" si="619"/>
        <v>Male</v>
      </c>
      <c r="AU578">
        <f t="shared" ca="1" si="620"/>
        <v>2158</v>
      </c>
      <c r="AV578">
        <f t="shared" ca="1" si="621"/>
        <v>3</v>
      </c>
      <c r="AW578">
        <f t="shared" ca="1" si="622"/>
        <v>30</v>
      </c>
      <c r="AX578">
        <f t="shared" ca="1" si="623"/>
        <v>1</v>
      </c>
      <c r="BB578" t="str">
        <f t="shared" ca="1" si="624"/>
        <v>INSTRUMENTAL</v>
      </c>
      <c r="BC578" t="str">
        <f t="shared" ca="1" si="625"/>
        <v>No</v>
      </c>
      <c r="BD578" t="str">
        <f t="shared" ca="1" si="625"/>
        <v>No</v>
      </c>
      <c r="BG578" t="str">
        <f t="shared" ca="1" si="626"/>
        <v>No</v>
      </c>
      <c r="BH578">
        <f t="shared" ca="1" si="627"/>
        <v>35</v>
      </c>
      <c r="BI578">
        <f t="shared" ca="1" si="628"/>
        <v>-4</v>
      </c>
      <c r="BJ578">
        <f t="shared" ca="1" si="629"/>
        <v>8</v>
      </c>
      <c r="BK578" t="str">
        <f t="shared" si="630"/>
        <v/>
      </c>
      <c r="BL578" s="26">
        <f t="shared" ca="1" si="631"/>
        <v>10</v>
      </c>
      <c r="BO578" s="26" t="str">
        <f t="shared" ca="1" si="632"/>
        <v>No</v>
      </c>
      <c r="CD578" s="26" t="str">
        <f t="shared" ca="1" si="633"/>
        <v>No</v>
      </c>
      <c r="CE578" s="26" t="str">
        <f t="shared" ca="1" si="634"/>
        <v>NA</v>
      </c>
      <c r="CI578" s="31" t="str">
        <f t="shared" si="635"/>
        <v/>
      </c>
      <c r="CJ578" s="26" t="str">
        <f t="shared" ca="1" si="636"/>
        <v>NA</v>
      </c>
      <c r="CK578" s="26" t="str">
        <f t="shared" ca="1" si="637"/>
        <v>Yes</v>
      </c>
      <c r="DN578" s="26" t="str">
        <f t="shared" ca="1" si="638"/>
        <v>No</v>
      </c>
      <c r="DV578" t="str">
        <f t="shared" si="639"/>
        <v/>
      </c>
      <c r="DZ578" t="str">
        <f t="shared" si="640"/>
        <v/>
      </c>
      <c r="EA578" t="str">
        <f t="shared" si="641"/>
        <v/>
      </c>
      <c r="EB578" t="str">
        <f t="shared" si="642"/>
        <v/>
      </c>
      <c r="EC578" t="str">
        <f t="shared" si="643"/>
        <v/>
      </c>
      <c r="ED578" t="str">
        <f t="shared" si="644"/>
        <v/>
      </c>
      <c r="EE578" s="34" t="str">
        <f t="shared" si="645"/>
        <v/>
      </c>
      <c r="ER578" s="32" t="str">
        <f t="shared" si="646"/>
        <v/>
      </c>
      <c r="FA578" s="31" t="str">
        <f t="shared" si="647"/>
        <v/>
      </c>
      <c r="FM578" s="31" t="str">
        <f t="shared" si="648"/>
        <v/>
      </c>
      <c r="FQ578" s="26" t="s">
        <v>350</v>
      </c>
      <c r="FR578" s="39" t="str">
        <f t="shared" ca="1" si="649"/>
        <v>CONS</v>
      </c>
      <c r="GO578" t="str">
        <f t="shared" ca="1" si="650"/>
        <v/>
      </c>
      <c r="GP578" t="str">
        <f t="shared" si="651"/>
        <v/>
      </c>
      <c r="GS578" t="str">
        <f t="shared" ca="1" si="652"/>
        <v/>
      </c>
      <c r="GY578" t="str">
        <f t="shared" ca="1" si="653"/>
        <v/>
      </c>
      <c r="GZ578" t="str">
        <f t="shared" si="654"/>
        <v/>
      </c>
      <c r="HF578" t="str">
        <f t="shared" ca="1" si="655"/>
        <v/>
      </c>
      <c r="HG578" s="31" t="str">
        <f t="shared" si="656"/>
        <v/>
      </c>
      <c r="HM578" t="str">
        <f t="shared" ca="1" si="657"/>
        <v/>
      </c>
      <c r="HN578" t="str">
        <f t="shared" si="658"/>
        <v/>
      </c>
      <c r="HT578" t="str">
        <f t="shared" ca="1" si="659"/>
        <v/>
      </c>
      <c r="HU578" t="str">
        <f t="shared" si="660"/>
        <v/>
      </c>
      <c r="IA578" s="37" t="str">
        <f t="shared" ca="1" si="661"/>
        <v/>
      </c>
      <c r="IB578" t="str">
        <f t="shared" si="662"/>
        <v/>
      </c>
      <c r="IH578" s="37" t="str">
        <f t="shared" ca="1" si="663"/>
        <v/>
      </c>
      <c r="II578" t="str">
        <f t="shared" si="664"/>
        <v/>
      </c>
      <c r="JT578" s="26" t="str">
        <f t="shared" si="665"/>
        <v/>
      </c>
      <c r="JV578" t="str">
        <f t="shared" si="666"/>
        <v/>
      </c>
      <c r="KK578" t="str">
        <f t="shared" si="667"/>
        <v/>
      </c>
      <c r="KM578" s="31" t="str">
        <f t="shared" si="668"/>
        <v/>
      </c>
      <c r="KP578" s="38" t="str">
        <f t="shared" si="669"/>
        <v/>
      </c>
      <c r="KX578" t="str">
        <f t="shared" si="670"/>
        <v/>
      </c>
      <c r="KY578" t="str">
        <f t="shared" si="671"/>
        <v/>
      </c>
      <c r="LB578" t="str">
        <f t="shared" si="672"/>
        <v/>
      </c>
      <c r="LD578" t="str">
        <f t="shared" si="673"/>
        <v/>
      </c>
      <c r="LE578" t="str">
        <f t="shared" si="674"/>
        <v/>
      </c>
      <c r="LO578" t="str">
        <f t="shared" si="675"/>
        <v/>
      </c>
    </row>
    <row r="579" spans="1:327" ht="16" x14ac:dyDescent="0.2">
      <c r="A579" t="e">
        <f t="shared" ref="A579:A600" ca="1" si="678">_xlfn.IFS($F579=1,"Q1",$F579=2,"Q1",$F579=3,"Q1",$F579=4,"Q2",$F579=5,"Q2",$F579=6,"Q2",$F579=7,"Q3",$F579=8,"Q3",$F579=9,"Q3",$F579=10,"Q4",$F579=11,"Q4",$F579=12,"Q4",F579="","")</f>
        <v>#N/A</v>
      </c>
      <c r="E579" s="27" t="str">
        <f t="shared" ref="E579:E600" ca="1" si="679">CHOOSE(RANDBETWEEN(1,12), "Jan", "Feb", "Mar", "Apr", "May", "Jun", "Jul", "Aug", "Sep", "Oct", "Nov", "Dec")</f>
        <v>Feb</v>
      </c>
      <c r="F579" s="27" t="str">
        <f t="shared" ref="F579:F600" ca="1" si="680">CHOOSE(RANDBETWEEN(1,12), "Jan", "Feb", "Mar", "Apr", "May", "Jun", "Jul", "Aug", "Sep", "Oct", "Nov", "Dec")</f>
        <v>Apr</v>
      </c>
      <c r="G579" s="28" t="str">
        <f t="shared" ref="G579:G600" ca="1" si="681">IF($AP579&gt;1, TODAY(), "")</f>
        <v/>
      </c>
      <c r="H579" t="str">
        <f t="shared" ref="H579:H600" si="682">IF($AP579, INT(($G579-$AP579)/7+$AW579)&amp;" weeks"&amp;IF(MOD($G579-$AP579+$AX579,7)=0,"",", "&amp;MOD($G579-$AP579+$AX579,7)&amp;" days"), "")</f>
        <v/>
      </c>
      <c r="I579" s="26">
        <f t="shared" ref="I579:I600" ca="1" si="683">RANDBETWEEN(1,100)</f>
        <v>89</v>
      </c>
      <c r="L579" s="31" t="str">
        <f t="shared" ref="L579:L600" si="684">IF($J579, (IF($AQ579&gt;$K579, $AP579-$J579, $AP579-J579-1)+IF($AQ579&gt;$K579, $AQ579-$K579, $AQ579+1-$K579))*24, "")</f>
        <v/>
      </c>
      <c r="O579" s="26">
        <f t="shared" ref="O579:O600" ca="1" si="685">RANDBETWEEN(16,50)</f>
        <v>46</v>
      </c>
      <c r="P579" s="26" t="str">
        <f t="shared" ref="P579:R600" ca="1" si="686">CHOOSE(RANDBETWEEN(1,2), "Yes", "No")</f>
        <v>No</v>
      </c>
      <c r="Q579" s="26" t="str">
        <f t="shared" ca="1" si="686"/>
        <v>Yes</v>
      </c>
      <c r="R579" s="26" t="str">
        <f t="shared" ca="1" si="686"/>
        <v>Yes</v>
      </c>
      <c r="S579" s="26" t="str">
        <f t="shared" ref="S579:S600" ca="1" si="687">CHOOSE(RANDBETWEEN(1,5), "Caucasian", "Asian", "Hispanic", "African", "Eskimo")</f>
        <v>Caucasian</v>
      </c>
      <c r="T579" s="26" t="str">
        <f t="shared" ref="T579:T600" ca="1" si="688">CHOOSE(RANDBETWEEN(1,2), "Yes", "No")</f>
        <v>Yes</v>
      </c>
      <c r="U579" s="26">
        <f t="shared" ref="U579:U600" ca="1" si="689">RANDBETWEEN(3000,3999)</f>
        <v>3677</v>
      </c>
      <c r="X579" s="26" t="str">
        <f t="shared" ref="X579:Z600" ca="1" si="690">CHOOSE(RANDBETWEEN(1,2), "Yes", "No")</f>
        <v>No</v>
      </c>
      <c r="Y579" s="26" t="str">
        <f t="shared" ca="1" si="690"/>
        <v>Yes</v>
      </c>
      <c r="Z579" s="26" t="str">
        <f t="shared" ca="1" si="690"/>
        <v>No</v>
      </c>
      <c r="AA579" s="26" t="str">
        <f t="shared" ca="1" si="676"/>
        <v>Yes</v>
      </c>
      <c r="AB579" s="26" t="str">
        <f t="shared" ca="1" si="676"/>
        <v>No</v>
      </c>
      <c r="AG579" s="26" t="str">
        <f t="shared" ref="AG579:AI600" ca="1" si="691">CHOOSE(RANDBETWEEN(1,2), "Yes", "No")</f>
        <v>Yes</v>
      </c>
      <c r="AH579" s="26" t="str">
        <f t="shared" ca="1" si="691"/>
        <v>Yes</v>
      </c>
      <c r="AI579" s="26" t="str">
        <f t="shared" ca="1" si="691"/>
        <v>No</v>
      </c>
      <c r="AJ579" s="26" t="str">
        <f t="shared" ca="1" si="677"/>
        <v>Yes</v>
      </c>
      <c r="AK579" s="26" t="str">
        <f t="shared" ca="1" si="677"/>
        <v>No</v>
      </c>
      <c r="AL579" s="26" t="str">
        <f t="shared" ca="1" si="677"/>
        <v>Yes</v>
      </c>
      <c r="AM579" s="26">
        <f t="shared" ref="AM579:AM600" ca="1" si="692">RANDBETWEEN(1,10)</f>
        <v>7</v>
      </c>
      <c r="AN579" s="26">
        <f t="shared" ref="AN579:AN600" ca="1" si="693">RANDBETWEEN(1,3)</f>
        <v>2</v>
      </c>
      <c r="AT579" t="str">
        <f t="shared" ref="AT579:AT600" ca="1" si="694">CHOOSE(RANDBETWEEN(1,2), "Male", "Female")</f>
        <v>Male</v>
      </c>
      <c r="AU579">
        <f t="shared" ref="AU579:AU600" ca="1" si="695">RANDBETWEEN(500,4000)</f>
        <v>1320</v>
      </c>
      <c r="AV579">
        <f t="shared" ref="AV579:AV600" ca="1" si="696">RANDBETWEEN(-3,3)</f>
        <v>0</v>
      </c>
      <c r="AW579">
        <f t="shared" ref="AW579:AW600" ca="1" si="697">RANDBETWEEN(22,40)</f>
        <v>22</v>
      </c>
      <c r="AX579">
        <f t="shared" ref="AX579:AX600" ca="1" si="698">RANDBETWEEN(0,6)</f>
        <v>5</v>
      </c>
      <c r="BB579" t="str">
        <f t="shared" ref="BB579:BB600" ca="1" si="699">CHOOSE(RANDBETWEEN(1,4), "Vaginal", "EMLUCS", "ELUCS", "INSTRUMENTAL")</f>
        <v>Vaginal</v>
      </c>
      <c r="BC579" t="str">
        <f t="shared" ref="BC579:BD600" ca="1" si="700">CHOOSE(RANDBETWEEN(1,2), "Yes", "No")</f>
        <v>Yes</v>
      </c>
      <c r="BD579" t="str">
        <f t="shared" ca="1" si="700"/>
        <v>Yes</v>
      </c>
      <c r="BG579" t="str">
        <f t="shared" ref="BG579:BG600" ca="1" si="701">CHOOSE(RANDBETWEEN(1,2), "Yes", "No")</f>
        <v>No</v>
      </c>
      <c r="BH579">
        <f t="shared" ref="BH579:BH600" ca="1" si="702">RANDBETWEEN(34,38.5)</f>
        <v>35</v>
      </c>
      <c r="BI579">
        <f t="shared" ref="BI579:BI600" ca="1" si="703">RANDBETWEEN(-20,4)</f>
        <v>1</v>
      </c>
      <c r="BJ579">
        <f t="shared" ref="BJ579:BJ600" ca="1" si="704">RANDBETWEEN(0,20)</f>
        <v>3</v>
      </c>
      <c r="BK579" t="str">
        <f t="shared" ref="BK579:BK600" si="705">IF($AP579, _xlfn.IFS($BJ579&gt;$BL579,$BJ579,$BJ579&lt;$BL579,$BL579), "")</f>
        <v/>
      </c>
      <c r="BL579" s="26" t="str">
        <f t="shared" ref="BL579:BL600" ca="1" si="706">IF(BJ579&gt;3, BJ579+2, "NA")</f>
        <v>NA</v>
      </c>
      <c r="BO579" s="26" t="str">
        <f t="shared" ref="BO579:BO600" ca="1" si="707">IF(BL579&gt;10,"Yes","No")</f>
        <v>Yes</v>
      </c>
      <c r="CD579" s="26" t="str">
        <f t="shared" ref="CD579:CD600" ca="1" si="708">CHOOSE(RANDBETWEEN(1,2), "Yes", "No")</f>
        <v>No</v>
      </c>
      <c r="CE579" s="26" t="str">
        <f t="shared" ref="CE579:CE600" ca="1" si="709">IF(CD579="Yes",(CHOOSE(RANDBETWEEN(1,3), "ETT", "MIST","LMA")),"NA")</f>
        <v>NA</v>
      </c>
      <c r="CI579" s="31" t="str">
        <f t="shared" ref="CI579:CI600" si="710">IF($CF579, (IF($CG579&gt;$AQ579,$CF579-$AP579,$CF579-$AP579-1)+IF($CG579&gt;$AQ579, $CG579-$AQ579, $CG579+1-$AQ579))*24, "")</f>
        <v/>
      </c>
      <c r="CJ579" s="26" t="str">
        <f t="shared" ref="CJ579:CJ600" ca="1" si="711">IF(CD579="Yes",(CHOOSE(RANDBETWEEN(1,3), "BS", "NICU","OT")),"NA")</f>
        <v>NA</v>
      </c>
      <c r="CK579" s="26" t="str">
        <f t="shared" ref="CK579:CK600" ca="1" si="712">IF(AW579&lt;32,(CHOOSE(RANDBETWEEN(1,2), "Yes", "No")),"NA")</f>
        <v>Yes</v>
      </c>
      <c r="DN579" s="26" t="str">
        <f t="shared" ref="DN579:DN600" ca="1" si="713">CHOOSE(RANDBETWEEN(1,2), "Yes", "No")</f>
        <v>Yes</v>
      </c>
      <c r="DV579" t="str">
        <f t="shared" ref="DV579:DV600" si="714">IF(DT579, (IF(DU579&gt;AQ579,DT579-AP579,DT579-AP579-1)+IF(DU579&gt;AQ579, DU579-AQ579, DU579+1-AQ579))*24, "")</f>
        <v/>
      </c>
      <c r="DZ579" t="str">
        <f t="shared" ref="DZ579:DZ600" si="715">IF($DW579, (IF($DY579&gt;$DU579,$DX579-$DT579,$DX579-$DT579-1)+IF($DY579&gt;$DU579, $DY579-$DU579, $DY579+1-$DU579))*24, "")</f>
        <v/>
      </c>
      <c r="EA579" t="str">
        <f t="shared" ref="EA579:EA600" si="716">_xlfn.IFS($DT579,IF($DW579&gt;0, COUNTIF($DZ579,"&gt;72"), 1),$DT579="","")</f>
        <v/>
      </c>
      <c r="EB579" t="str">
        <f t="shared" ref="EB579:EB600" si="717">_xlfn.IFS($DT579,IF($DW579&gt;0, COUNTIF($DZ579,"&gt;168"), 1),$DT579="","")</f>
        <v/>
      </c>
      <c r="EC579" t="str">
        <f t="shared" ref="EC579:EC600" si="718">IF($DQ579,$DQ579- $AP579+1, "")</f>
        <v/>
      </c>
      <c r="ED579" t="str">
        <f t="shared" ref="ED579:ED600" si="719">IF($DQ579, INT(($DQ579-$AP579)/7+$AW579), "")</f>
        <v/>
      </c>
      <c r="EE579" s="34" t="str">
        <f t="shared" ref="EE579:EE600" si="720">IF($DQ579, INT(($DQ579-$AP579)/7+$AW579)&amp;" weeks"&amp;IF(MOD($DQ579-$AP579+$AX579,7)=0,"",", "&amp;MOD($DQ579-$AP579+$AX579,7)&amp;" days"), "")</f>
        <v/>
      </c>
      <c r="ER579" s="32" t="str">
        <f t="shared" ref="ER579:ER595" si="721">IF($AP579, $AP579+245-(($AW579*7)+$AX579), "")</f>
        <v/>
      </c>
      <c r="FA579" s="31" t="str">
        <f t="shared" ref="FA579:FA595" si="722">IF(EZ579, EZ579-AP579+1, "")</f>
        <v/>
      </c>
      <c r="FM579" s="31" t="str">
        <f t="shared" ref="FM579:FM600" si="723">IF($FK579, (IF($FL579&gt;$AQ579,$FK579-$AP579,$FK579-$AP579-1)+IF($FL579&gt;$AQ579, $FL579-$AQ579, $FL579+1-$AQ579))*24, "")</f>
        <v/>
      </c>
      <c r="FQ579" s="26" t="s">
        <v>349</v>
      </c>
      <c r="FR579" s="39" t="str">
        <f t="shared" ref="FR579:FR600" ca="1" si="724">IF(FQ579="Yes",(CHOOSE(RANDBETWEEN(1,4), "CONS", "GPC","GNB", "Other")),"NA")</f>
        <v>NA</v>
      </c>
      <c r="GO579" t="str">
        <f t="shared" ref="GO579:GO600" ca="1" si="725">IF($GM579, IF($GN579, ($GN579-$GM579+1), (TODAY()-$GM579+1)), "")</f>
        <v/>
      </c>
      <c r="GP579" t="str">
        <f t="shared" ref="GP579:GP600" si="726">IF($GN579, $GN579-$AP579+1, "")</f>
        <v/>
      </c>
      <c r="GS579" t="str">
        <f t="shared" ref="GS579:GS600" ca="1" si="727">IF($GQ579, IF($GR579, ($GR579-$GQ579+1), (TODAY()-$GQ579+1)), "")</f>
        <v/>
      </c>
      <c r="GY579" t="str">
        <f t="shared" ref="GY579:GY600" ca="1" si="728">IF($GU579, IF($GW579, ($GW579-$GU579+1), (TODAY()-$GU579+1)), "")</f>
        <v/>
      </c>
      <c r="GZ579" t="str">
        <f t="shared" ref="GZ579:GZ600" si="729">IF($GW579, $GW579-$AP579+1, "")</f>
        <v/>
      </c>
      <c r="HF579" t="str">
        <f t="shared" ref="HF579:HF600" ca="1" si="730">IF($HB579, IF($HD579, ($HD579-$HB579+1), (TODAY()-$HB579+1)), "")</f>
        <v/>
      </c>
      <c r="HG579" s="31" t="str">
        <f t="shared" ref="HG579:HG600" si="731">IF($HD579, $HD579-$AP579+1, "")</f>
        <v/>
      </c>
      <c r="HM579" t="str">
        <f t="shared" ref="HM579:HM600" ca="1" si="732">IF($HI579, IF($HK579, ($HK579-$HI579+1), (TODAY()-$HI579+1)), "")</f>
        <v/>
      </c>
      <c r="HN579" t="str">
        <f t="shared" ref="HN579:HN600" si="733">IF($HK579, $HK579-$AP579+1, "")</f>
        <v/>
      </c>
      <c r="HT579" t="str">
        <f t="shared" ref="HT579:HT600" ca="1" si="734">IF($HP579, IF($HR579, ($HR579-$HP579+1), (TODAY()-$HP579+1)), "")</f>
        <v/>
      </c>
      <c r="HU579" t="str">
        <f t="shared" ref="HU579:HU600" si="735">IF($HR579, $HR579-$AP579+1, "")</f>
        <v/>
      </c>
      <c r="IA579" s="37" t="str">
        <f t="shared" ref="IA579:IA600" ca="1" si="736">IF($HW579, IF($HY579, ($HY579-$HW579+1), (TODAY()-$HW579+1)), "")</f>
        <v/>
      </c>
      <c r="IB579" t="str">
        <f t="shared" ref="IB579:IB600" si="737">IF($HY579, $HY579-$AP579+1, "")</f>
        <v/>
      </c>
      <c r="IH579" s="37" t="str">
        <f t="shared" ref="IH579:IH600" ca="1" si="738">IF($ID579, IF($IF579, ($IF579-$ID579+1), (TODAY()-$ID579+1)), "")</f>
        <v/>
      </c>
      <c r="II579" t="str">
        <f t="shared" ref="II579:II600" si="739">IF($IF579, $IF579-$AP579+1, "")</f>
        <v/>
      </c>
      <c r="JT579" s="26" t="str">
        <f t="shared" ref="JT579:JT600" si="740">$JV579</f>
        <v/>
      </c>
      <c r="JV579" t="str">
        <f t="shared" ref="JV579:JV600" si="741">IF($JP579, IF($JU579&gt;0, (IF($JS579&gt;$JQ579,$JR579-$JP579,$JR579-$JP579-1)+IF($JS579&gt;$JQ579, $JS579-$JQ579, $JS579+1-$JQ579))*24, "Manual entry"),  "")</f>
        <v/>
      </c>
      <c r="KK579" t="str">
        <f t="shared" ref="KK579:KK600" si="742">IF($KJ579,$KJ579-$AP579+1,"")</f>
        <v/>
      </c>
      <c r="KM579" s="31" t="str">
        <f t="shared" ref="KM579:KM600" si="743">IF($KL579,$KL579-$AP579+1,"")</f>
        <v/>
      </c>
      <c r="KP579" s="38" t="str">
        <f t="shared" ref="KP579:KP600" si="744">IF(KO579, KO579-AV579, "")</f>
        <v/>
      </c>
      <c r="KX579" t="str">
        <f t="shared" ref="KX579:KX600" si="745">IF(AP579, IF(OR(KT579&gt;2, KU579&gt;2), 1, 0), "")</f>
        <v/>
      </c>
      <c r="KY579" t="str">
        <f t="shared" ref="KY579:KY600" si="746">IF(AP579, IF(OR(KT579&gt;0, KU579&gt;0), 1, 0), "")</f>
        <v/>
      </c>
      <c r="LB579" t="str">
        <f t="shared" ref="LB579:LB600" si="747">IF(AP579, IF(OR($KZ579&gt;0, $LA579&gt;0), 1, 0), "")</f>
        <v/>
      </c>
      <c r="LD579" t="str">
        <f t="shared" ref="LD579:LD600" si="748">IF(AP579, _xlfn.IFS(IL579=3,1,IQ579=3,1,IV579=3,1,JA579=3,1,JF579=3,1,JK579=3,1,(IL579+IQ579+IV579+JA579+JF579+JK579)&lt;1,0), "")</f>
        <v/>
      </c>
      <c r="LE579" t="str">
        <f t="shared" ref="LE579:LE600" si="749">IF(AP579, _xlfn.IFS($KX579=1,1,$LB579=1,1,$LD579=1,1,$KX579+$LB579+$LD579&lt;1,0), "")</f>
        <v/>
      </c>
      <c r="LO579" t="str">
        <f t="shared" ref="LO579:LO600" si="750">IF($LN579, IF($MB579, IF($LP579&gt;$MB579, 0, "error"), 1), "")</f>
        <v/>
      </c>
    </row>
    <row r="580" spans="1:327" ht="16" x14ac:dyDescent="0.2">
      <c r="A580" t="e">
        <f t="shared" ca="1" si="678"/>
        <v>#N/A</v>
      </c>
      <c r="E580" s="27" t="str">
        <f t="shared" ca="1" si="679"/>
        <v>Mar</v>
      </c>
      <c r="F580" s="27" t="str">
        <f t="shared" ca="1" si="680"/>
        <v>Mar</v>
      </c>
      <c r="G580" s="28" t="str">
        <f t="shared" ca="1" si="681"/>
        <v/>
      </c>
      <c r="H580" t="str">
        <f t="shared" si="682"/>
        <v/>
      </c>
      <c r="I580" s="26">
        <f t="shared" ca="1" si="683"/>
        <v>72</v>
      </c>
      <c r="L580" s="31" t="str">
        <f t="shared" si="684"/>
        <v/>
      </c>
      <c r="O580" s="26">
        <f t="shared" ca="1" si="685"/>
        <v>26</v>
      </c>
      <c r="P580" s="26" t="str">
        <f t="shared" ca="1" si="686"/>
        <v>Yes</v>
      </c>
      <c r="Q580" s="26" t="str">
        <f t="shared" ca="1" si="686"/>
        <v>Yes</v>
      </c>
      <c r="R580" s="26" t="str">
        <f t="shared" ca="1" si="686"/>
        <v>No</v>
      </c>
      <c r="S580" s="26" t="str">
        <f t="shared" ca="1" si="687"/>
        <v>Asian</v>
      </c>
      <c r="T580" s="26" t="str">
        <f t="shared" ca="1" si="688"/>
        <v>No</v>
      </c>
      <c r="U580" s="26">
        <f t="shared" ca="1" si="689"/>
        <v>3161</v>
      </c>
      <c r="X580" s="26" t="str">
        <f t="shared" ca="1" si="690"/>
        <v>Yes</v>
      </c>
      <c r="Y580" s="26" t="str">
        <f t="shared" ca="1" si="690"/>
        <v>Yes</v>
      </c>
      <c r="Z580" s="26" t="str">
        <f t="shared" ca="1" si="690"/>
        <v>Yes</v>
      </c>
      <c r="AA580" s="26" t="str">
        <f t="shared" ca="1" si="676"/>
        <v>Yes</v>
      </c>
      <c r="AB580" s="26" t="str">
        <f t="shared" ca="1" si="676"/>
        <v>No</v>
      </c>
      <c r="AG580" s="26" t="str">
        <f t="shared" ca="1" si="691"/>
        <v>No</v>
      </c>
      <c r="AH580" s="26" t="str">
        <f t="shared" ca="1" si="691"/>
        <v>Yes</v>
      </c>
      <c r="AI580" s="26" t="str">
        <f t="shared" ca="1" si="691"/>
        <v>No</v>
      </c>
      <c r="AJ580" s="26" t="str">
        <f t="shared" ca="1" si="677"/>
        <v>No</v>
      </c>
      <c r="AK580" s="26" t="str">
        <f t="shared" ca="1" si="677"/>
        <v>No</v>
      </c>
      <c r="AL580" s="26" t="str">
        <f t="shared" ca="1" si="677"/>
        <v>No</v>
      </c>
      <c r="AM580" s="26">
        <f t="shared" ca="1" si="692"/>
        <v>8</v>
      </c>
      <c r="AN580" s="26">
        <f t="shared" ca="1" si="693"/>
        <v>2</v>
      </c>
      <c r="AT580" t="str">
        <f t="shared" ca="1" si="694"/>
        <v>Female</v>
      </c>
      <c r="AU580">
        <f t="shared" ca="1" si="695"/>
        <v>1330</v>
      </c>
      <c r="AV580">
        <f t="shared" ca="1" si="696"/>
        <v>3</v>
      </c>
      <c r="AW580">
        <f t="shared" ca="1" si="697"/>
        <v>40</v>
      </c>
      <c r="AX580">
        <f t="shared" ca="1" si="698"/>
        <v>0</v>
      </c>
      <c r="BB580" t="str">
        <f t="shared" ca="1" si="699"/>
        <v>INSTRUMENTAL</v>
      </c>
      <c r="BC580" t="str">
        <f t="shared" ca="1" si="700"/>
        <v>Yes</v>
      </c>
      <c r="BD580" t="str">
        <f t="shared" ca="1" si="700"/>
        <v>Yes</v>
      </c>
      <c r="BG580" t="str">
        <f t="shared" ca="1" si="701"/>
        <v>No</v>
      </c>
      <c r="BH580">
        <f t="shared" ca="1" si="702"/>
        <v>34</v>
      </c>
      <c r="BI580">
        <f t="shared" ca="1" si="703"/>
        <v>-1</v>
      </c>
      <c r="BJ580">
        <f t="shared" ca="1" si="704"/>
        <v>6</v>
      </c>
      <c r="BK580" t="str">
        <f t="shared" si="705"/>
        <v/>
      </c>
      <c r="BL580" s="26">
        <f t="shared" ca="1" si="706"/>
        <v>8</v>
      </c>
      <c r="BO580" s="26" t="str">
        <f t="shared" ca="1" si="707"/>
        <v>No</v>
      </c>
      <c r="CD580" s="26" t="str">
        <f t="shared" ca="1" si="708"/>
        <v>No</v>
      </c>
      <c r="CE580" s="26" t="str">
        <f t="shared" ca="1" si="709"/>
        <v>NA</v>
      </c>
      <c r="CI580" s="31" t="str">
        <f t="shared" si="710"/>
        <v/>
      </c>
      <c r="CJ580" s="26" t="str">
        <f t="shared" ca="1" si="711"/>
        <v>NA</v>
      </c>
      <c r="CK580" s="26" t="str">
        <f t="shared" ca="1" si="712"/>
        <v>NA</v>
      </c>
      <c r="DN580" s="26" t="str">
        <f t="shared" ca="1" si="713"/>
        <v>Yes</v>
      </c>
      <c r="DV580" t="str">
        <f t="shared" si="714"/>
        <v/>
      </c>
      <c r="DZ580" t="str">
        <f t="shared" si="715"/>
        <v/>
      </c>
      <c r="EA580" t="str">
        <f t="shared" si="716"/>
        <v/>
      </c>
      <c r="EB580" t="str">
        <f t="shared" si="717"/>
        <v/>
      </c>
      <c r="EC580" t="str">
        <f t="shared" si="718"/>
        <v/>
      </c>
      <c r="ED580" t="str">
        <f t="shared" si="719"/>
        <v/>
      </c>
      <c r="EE580" s="34" t="str">
        <f t="shared" si="720"/>
        <v/>
      </c>
      <c r="ER580" s="32" t="str">
        <f t="shared" si="721"/>
        <v/>
      </c>
      <c r="FA580" s="31" t="str">
        <f t="shared" si="722"/>
        <v/>
      </c>
      <c r="FM580" s="31" t="str">
        <f t="shared" si="723"/>
        <v/>
      </c>
      <c r="FQ580" s="26" t="s">
        <v>350</v>
      </c>
      <c r="FR580" s="39" t="str">
        <f t="shared" ca="1" si="724"/>
        <v>GNB</v>
      </c>
      <c r="GO580" t="str">
        <f t="shared" ca="1" si="725"/>
        <v/>
      </c>
      <c r="GP580" t="str">
        <f t="shared" si="726"/>
        <v/>
      </c>
      <c r="GS580" t="str">
        <f t="shared" ca="1" si="727"/>
        <v/>
      </c>
      <c r="GY580" t="str">
        <f t="shared" ca="1" si="728"/>
        <v/>
      </c>
      <c r="GZ580" t="str">
        <f t="shared" si="729"/>
        <v/>
      </c>
      <c r="HF580" t="str">
        <f t="shared" ca="1" si="730"/>
        <v/>
      </c>
      <c r="HG580" s="31" t="str">
        <f t="shared" si="731"/>
        <v/>
      </c>
      <c r="HM580" t="str">
        <f t="shared" ca="1" si="732"/>
        <v/>
      </c>
      <c r="HN580" t="str">
        <f t="shared" si="733"/>
        <v/>
      </c>
      <c r="HT580" t="str">
        <f t="shared" ca="1" si="734"/>
        <v/>
      </c>
      <c r="HU580" t="str">
        <f t="shared" si="735"/>
        <v/>
      </c>
      <c r="IA580" s="37" t="str">
        <f t="shared" ca="1" si="736"/>
        <v/>
      </c>
      <c r="IB580" t="str">
        <f t="shared" si="737"/>
        <v/>
      </c>
      <c r="IH580" s="37" t="str">
        <f t="shared" ca="1" si="738"/>
        <v/>
      </c>
      <c r="II580" t="str">
        <f t="shared" si="739"/>
        <v/>
      </c>
      <c r="JT580" s="26" t="str">
        <f t="shared" si="740"/>
        <v/>
      </c>
      <c r="JV580" t="str">
        <f t="shared" si="741"/>
        <v/>
      </c>
      <c r="KK580" t="str">
        <f t="shared" si="742"/>
        <v/>
      </c>
      <c r="KM580" s="31" t="str">
        <f t="shared" si="743"/>
        <v/>
      </c>
      <c r="KP580" s="38" t="str">
        <f t="shared" si="744"/>
        <v/>
      </c>
      <c r="KX580" t="str">
        <f t="shared" si="745"/>
        <v/>
      </c>
      <c r="KY580" t="str">
        <f t="shared" si="746"/>
        <v/>
      </c>
      <c r="LB580" t="str">
        <f t="shared" si="747"/>
        <v/>
      </c>
      <c r="LD580" t="str">
        <f t="shared" si="748"/>
        <v/>
      </c>
      <c r="LE580" t="str">
        <f t="shared" si="749"/>
        <v/>
      </c>
      <c r="LO580" t="str">
        <f t="shared" si="750"/>
        <v/>
      </c>
    </row>
    <row r="581" spans="1:327" ht="16" x14ac:dyDescent="0.2">
      <c r="A581" t="e">
        <f t="shared" ca="1" si="678"/>
        <v>#N/A</v>
      </c>
      <c r="E581" s="27" t="str">
        <f t="shared" ca="1" si="679"/>
        <v>Jun</v>
      </c>
      <c r="F581" s="27" t="str">
        <f t="shared" ca="1" si="680"/>
        <v>Jun</v>
      </c>
      <c r="G581" s="28" t="str">
        <f t="shared" ca="1" si="681"/>
        <v/>
      </c>
      <c r="H581" t="str">
        <f t="shared" si="682"/>
        <v/>
      </c>
      <c r="I581" s="26">
        <f t="shared" ca="1" si="683"/>
        <v>80</v>
      </c>
      <c r="L581" s="31" t="str">
        <f t="shared" si="684"/>
        <v/>
      </c>
      <c r="O581" s="26">
        <f t="shared" ca="1" si="685"/>
        <v>45</v>
      </c>
      <c r="P581" s="26" t="str">
        <f t="shared" ca="1" si="686"/>
        <v>No</v>
      </c>
      <c r="Q581" s="26" t="str">
        <f t="shared" ca="1" si="686"/>
        <v>Yes</v>
      </c>
      <c r="R581" s="26" t="str">
        <f t="shared" ca="1" si="686"/>
        <v>No</v>
      </c>
      <c r="S581" s="26" t="str">
        <f t="shared" ca="1" si="687"/>
        <v>Eskimo</v>
      </c>
      <c r="T581" s="26" t="str">
        <f t="shared" ca="1" si="688"/>
        <v>Yes</v>
      </c>
      <c r="U581" s="26">
        <f t="shared" ca="1" si="689"/>
        <v>3635</v>
      </c>
      <c r="X581" s="26" t="str">
        <f t="shared" ca="1" si="690"/>
        <v>No</v>
      </c>
      <c r="Y581" s="26" t="str">
        <f t="shared" ca="1" si="690"/>
        <v>Yes</v>
      </c>
      <c r="Z581" s="26" t="str">
        <f t="shared" ca="1" si="690"/>
        <v>No</v>
      </c>
      <c r="AA581" s="26" t="str">
        <f t="shared" ca="1" si="676"/>
        <v>No</v>
      </c>
      <c r="AB581" s="26" t="str">
        <f t="shared" ca="1" si="676"/>
        <v>Yes</v>
      </c>
      <c r="AG581" s="26" t="str">
        <f t="shared" ca="1" si="691"/>
        <v>No</v>
      </c>
      <c r="AH581" s="26" t="str">
        <f t="shared" ca="1" si="691"/>
        <v>No</v>
      </c>
      <c r="AI581" s="26" t="str">
        <f t="shared" ca="1" si="691"/>
        <v>Yes</v>
      </c>
      <c r="AJ581" s="26" t="str">
        <f t="shared" ca="1" si="677"/>
        <v>Yes</v>
      </c>
      <c r="AK581" s="26" t="str">
        <f t="shared" ca="1" si="677"/>
        <v>Yes</v>
      </c>
      <c r="AL581" s="26" t="str">
        <f t="shared" ca="1" si="677"/>
        <v>Yes</v>
      </c>
      <c r="AM581" s="26">
        <f t="shared" ca="1" si="692"/>
        <v>6</v>
      </c>
      <c r="AN581" s="26">
        <f t="shared" ca="1" si="693"/>
        <v>1</v>
      </c>
      <c r="AT581" t="str">
        <f t="shared" ca="1" si="694"/>
        <v>Female</v>
      </c>
      <c r="AU581">
        <f t="shared" ca="1" si="695"/>
        <v>2398</v>
      </c>
      <c r="AV581">
        <f t="shared" ca="1" si="696"/>
        <v>2</v>
      </c>
      <c r="AW581">
        <f t="shared" ca="1" si="697"/>
        <v>23</v>
      </c>
      <c r="AX581">
        <f t="shared" ca="1" si="698"/>
        <v>5</v>
      </c>
      <c r="BB581" t="str">
        <f t="shared" ca="1" si="699"/>
        <v>INSTRUMENTAL</v>
      </c>
      <c r="BC581" t="str">
        <f t="shared" ca="1" si="700"/>
        <v>No</v>
      </c>
      <c r="BD581" t="str">
        <f t="shared" ca="1" si="700"/>
        <v>No</v>
      </c>
      <c r="BG581" t="str">
        <f t="shared" ca="1" si="701"/>
        <v>No</v>
      </c>
      <c r="BH581">
        <f t="shared" ca="1" si="702"/>
        <v>38</v>
      </c>
      <c r="BI581">
        <f t="shared" ca="1" si="703"/>
        <v>3</v>
      </c>
      <c r="BJ581">
        <f t="shared" ca="1" si="704"/>
        <v>15</v>
      </c>
      <c r="BK581" t="str">
        <f t="shared" si="705"/>
        <v/>
      </c>
      <c r="BL581" s="26">
        <f t="shared" ca="1" si="706"/>
        <v>17</v>
      </c>
      <c r="BO581" s="26" t="str">
        <f t="shared" ca="1" si="707"/>
        <v>Yes</v>
      </c>
      <c r="CD581" s="26" t="str">
        <f t="shared" ca="1" si="708"/>
        <v>No</v>
      </c>
      <c r="CE581" s="26" t="str">
        <f t="shared" ca="1" si="709"/>
        <v>NA</v>
      </c>
      <c r="CI581" s="31" t="str">
        <f t="shared" si="710"/>
        <v/>
      </c>
      <c r="CJ581" s="26" t="str">
        <f t="shared" ca="1" si="711"/>
        <v>NA</v>
      </c>
      <c r="CK581" s="26" t="str">
        <f t="shared" ca="1" si="712"/>
        <v>No</v>
      </c>
      <c r="DN581" s="26" t="str">
        <f t="shared" ca="1" si="713"/>
        <v>No</v>
      </c>
      <c r="DV581" t="str">
        <f t="shared" si="714"/>
        <v/>
      </c>
      <c r="DZ581" t="str">
        <f t="shared" si="715"/>
        <v/>
      </c>
      <c r="EA581" t="str">
        <f t="shared" si="716"/>
        <v/>
      </c>
      <c r="EB581" t="str">
        <f t="shared" si="717"/>
        <v/>
      </c>
      <c r="EC581" t="str">
        <f t="shared" si="718"/>
        <v/>
      </c>
      <c r="ED581" t="str">
        <f t="shared" si="719"/>
        <v/>
      </c>
      <c r="EE581" s="34" t="str">
        <f t="shared" si="720"/>
        <v/>
      </c>
      <c r="ER581" s="32" t="str">
        <f t="shared" si="721"/>
        <v/>
      </c>
      <c r="FA581" s="31" t="str">
        <f t="shared" si="722"/>
        <v/>
      </c>
      <c r="FM581" s="31" t="str">
        <f t="shared" si="723"/>
        <v/>
      </c>
      <c r="FQ581" s="26" t="s">
        <v>349</v>
      </c>
      <c r="FR581" s="39" t="str">
        <f t="shared" ca="1" si="724"/>
        <v>NA</v>
      </c>
      <c r="GO581" t="str">
        <f t="shared" ca="1" si="725"/>
        <v/>
      </c>
      <c r="GP581" t="str">
        <f t="shared" si="726"/>
        <v/>
      </c>
      <c r="GS581" t="str">
        <f t="shared" ca="1" si="727"/>
        <v/>
      </c>
      <c r="GY581" t="str">
        <f t="shared" ca="1" si="728"/>
        <v/>
      </c>
      <c r="GZ581" t="str">
        <f t="shared" si="729"/>
        <v/>
      </c>
      <c r="HF581" t="str">
        <f t="shared" ca="1" si="730"/>
        <v/>
      </c>
      <c r="HG581" s="31" t="str">
        <f t="shared" si="731"/>
        <v/>
      </c>
      <c r="HM581" t="str">
        <f t="shared" ca="1" si="732"/>
        <v/>
      </c>
      <c r="HN581" t="str">
        <f t="shared" si="733"/>
        <v/>
      </c>
      <c r="HT581" t="str">
        <f t="shared" ca="1" si="734"/>
        <v/>
      </c>
      <c r="HU581" t="str">
        <f t="shared" si="735"/>
        <v/>
      </c>
      <c r="IA581" s="37" t="str">
        <f t="shared" ca="1" si="736"/>
        <v/>
      </c>
      <c r="IB581" t="str">
        <f t="shared" si="737"/>
        <v/>
      </c>
      <c r="IH581" s="37" t="str">
        <f t="shared" ca="1" si="738"/>
        <v/>
      </c>
      <c r="II581" t="str">
        <f t="shared" si="739"/>
        <v/>
      </c>
      <c r="JT581" s="26" t="str">
        <f t="shared" si="740"/>
        <v/>
      </c>
      <c r="JV581" t="str">
        <f t="shared" si="741"/>
        <v/>
      </c>
      <c r="KK581" t="str">
        <f t="shared" si="742"/>
        <v/>
      </c>
      <c r="KM581" s="31" t="str">
        <f t="shared" si="743"/>
        <v/>
      </c>
      <c r="KP581" s="38" t="str">
        <f t="shared" si="744"/>
        <v/>
      </c>
      <c r="KX581" t="str">
        <f t="shared" si="745"/>
        <v/>
      </c>
      <c r="KY581" t="str">
        <f t="shared" si="746"/>
        <v/>
      </c>
      <c r="LB581" t="str">
        <f t="shared" si="747"/>
        <v/>
      </c>
      <c r="LD581" t="str">
        <f t="shared" si="748"/>
        <v/>
      </c>
      <c r="LE581" t="str">
        <f t="shared" si="749"/>
        <v/>
      </c>
      <c r="LO581" t="str">
        <f t="shared" si="750"/>
        <v/>
      </c>
    </row>
    <row r="582" spans="1:327" ht="16" x14ac:dyDescent="0.2">
      <c r="A582" t="e">
        <f t="shared" ca="1" si="678"/>
        <v>#N/A</v>
      </c>
      <c r="E582" s="27" t="str">
        <f t="shared" ca="1" si="679"/>
        <v>Aug</v>
      </c>
      <c r="F582" s="27" t="str">
        <f t="shared" ca="1" si="680"/>
        <v>Oct</v>
      </c>
      <c r="G582" s="28" t="str">
        <f t="shared" ca="1" si="681"/>
        <v/>
      </c>
      <c r="H582" t="str">
        <f t="shared" si="682"/>
        <v/>
      </c>
      <c r="I582" s="26">
        <f t="shared" ca="1" si="683"/>
        <v>77</v>
      </c>
      <c r="L582" s="31" t="str">
        <f t="shared" si="684"/>
        <v/>
      </c>
      <c r="O582" s="26">
        <f t="shared" ca="1" si="685"/>
        <v>31</v>
      </c>
      <c r="P582" s="26" t="str">
        <f t="shared" ca="1" si="686"/>
        <v>No</v>
      </c>
      <c r="Q582" s="26" t="str">
        <f t="shared" ca="1" si="686"/>
        <v>Yes</v>
      </c>
      <c r="R582" s="26" t="str">
        <f t="shared" ca="1" si="686"/>
        <v>No</v>
      </c>
      <c r="S582" s="26" t="str">
        <f t="shared" ca="1" si="687"/>
        <v>Caucasian</v>
      </c>
      <c r="T582" s="26" t="str">
        <f t="shared" ca="1" si="688"/>
        <v>Yes</v>
      </c>
      <c r="U582" s="26">
        <f t="shared" ca="1" si="689"/>
        <v>3084</v>
      </c>
      <c r="X582" s="26" t="str">
        <f t="shared" ca="1" si="690"/>
        <v>Yes</v>
      </c>
      <c r="Y582" s="26" t="str">
        <f t="shared" ca="1" si="690"/>
        <v>Yes</v>
      </c>
      <c r="Z582" s="26" t="str">
        <f t="shared" ca="1" si="690"/>
        <v>Yes</v>
      </c>
      <c r="AA582" s="26" t="str">
        <f t="shared" ca="1" si="676"/>
        <v>No</v>
      </c>
      <c r="AB582" s="26" t="str">
        <f t="shared" ca="1" si="676"/>
        <v>Yes</v>
      </c>
      <c r="AG582" s="26" t="str">
        <f t="shared" ca="1" si="691"/>
        <v>No</v>
      </c>
      <c r="AH582" s="26" t="str">
        <f t="shared" ca="1" si="691"/>
        <v>No</v>
      </c>
      <c r="AI582" s="26" t="str">
        <f t="shared" ca="1" si="691"/>
        <v>No</v>
      </c>
      <c r="AJ582" s="26" t="str">
        <f t="shared" ca="1" si="677"/>
        <v>No</v>
      </c>
      <c r="AK582" s="26" t="str">
        <f t="shared" ca="1" si="677"/>
        <v>Yes</v>
      </c>
      <c r="AL582" s="26" t="str">
        <f t="shared" ca="1" si="677"/>
        <v>No</v>
      </c>
      <c r="AM582" s="26">
        <f t="shared" ca="1" si="692"/>
        <v>2</v>
      </c>
      <c r="AN582" s="26">
        <f t="shared" ca="1" si="693"/>
        <v>3</v>
      </c>
      <c r="AT582" t="str">
        <f t="shared" ca="1" si="694"/>
        <v>Male</v>
      </c>
      <c r="AU582">
        <f t="shared" ca="1" si="695"/>
        <v>720</v>
      </c>
      <c r="AV582">
        <f t="shared" ca="1" si="696"/>
        <v>1</v>
      </c>
      <c r="AW582">
        <f t="shared" ca="1" si="697"/>
        <v>23</v>
      </c>
      <c r="AX582">
        <f t="shared" ca="1" si="698"/>
        <v>4</v>
      </c>
      <c r="BB582" t="str">
        <f t="shared" ca="1" si="699"/>
        <v>INSTRUMENTAL</v>
      </c>
      <c r="BC582" t="str">
        <f t="shared" ca="1" si="700"/>
        <v>No</v>
      </c>
      <c r="BD582" t="str">
        <f t="shared" ca="1" si="700"/>
        <v>Yes</v>
      </c>
      <c r="BG582" t="str">
        <f t="shared" ca="1" si="701"/>
        <v>No</v>
      </c>
      <c r="BH582">
        <f t="shared" ca="1" si="702"/>
        <v>34</v>
      </c>
      <c r="BI582">
        <f t="shared" ca="1" si="703"/>
        <v>1</v>
      </c>
      <c r="BJ582">
        <f t="shared" ca="1" si="704"/>
        <v>18</v>
      </c>
      <c r="BK582" t="str">
        <f t="shared" si="705"/>
        <v/>
      </c>
      <c r="BL582" s="26">
        <f t="shared" ca="1" si="706"/>
        <v>20</v>
      </c>
      <c r="BO582" s="26" t="str">
        <f t="shared" ca="1" si="707"/>
        <v>Yes</v>
      </c>
      <c r="CD582" s="26" t="str">
        <f t="shared" ca="1" si="708"/>
        <v>No</v>
      </c>
      <c r="CE582" s="26" t="str">
        <f t="shared" ca="1" si="709"/>
        <v>NA</v>
      </c>
      <c r="CI582" s="31" t="str">
        <f t="shared" si="710"/>
        <v/>
      </c>
      <c r="CJ582" s="26" t="str">
        <f t="shared" ca="1" si="711"/>
        <v>NA</v>
      </c>
      <c r="CK582" s="26" t="str">
        <f t="shared" ca="1" si="712"/>
        <v>Yes</v>
      </c>
      <c r="DN582" s="26" t="str">
        <f t="shared" ca="1" si="713"/>
        <v>Yes</v>
      </c>
      <c r="DV582" t="str">
        <f t="shared" si="714"/>
        <v/>
      </c>
      <c r="DZ582" t="str">
        <f t="shared" si="715"/>
        <v/>
      </c>
      <c r="EA582" t="str">
        <f t="shared" si="716"/>
        <v/>
      </c>
      <c r="EB582" t="str">
        <f t="shared" si="717"/>
        <v/>
      </c>
      <c r="EC582" t="str">
        <f t="shared" si="718"/>
        <v/>
      </c>
      <c r="ED582" t="str">
        <f t="shared" si="719"/>
        <v/>
      </c>
      <c r="EE582" s="34" t="str">
        <f t="shared" si="720"/>
        <v/>
      </c>
      <c r="ER582" s="32" t="str">
        <f t="shared" si="721"/>
        <v/>
      </c>
      <c r="FA582" s="31" t="str">
        <f t="shared" si="722"/>
        <v/>
      </c>
      <c r="FM582" s="31" t="str">
        <f t="shared" si="723"/>
        <v/>
      </c>
      <c r="FQ582" s="26" t="s">
        <v>350</v>
      </c>
      <c r="FR582" s="39" t="str">
        <f t="shared" ca="1" si="724"/>
        <v>Other</v>
      </c>
      <c r="GO582" t="str">
        <f t="shared" ca="1" si="725"/>
        <v/>
      </c>
      <c r="GP582" t="str">
        <f t="shared" si="726"/>
        <v/>
      </c>
      <c r="GS582" t="str">
        <f t="shared" ca="1" si="727"/>
        <v/>
      </c>
      <c r="GY582" t="str">
        <f t="shared" ca="1" si="728"/>
        <v/>
      </c>
      <c r="GZ582" t="str">
        <f t="shared" si="729"/>
        <v/>
      </c>
      <c r="HF582" t="str">
        <f t="shared" ca="1" si="730"/>
        <v/>
      </c>
      <c r="HG582" s="31" t="str">
        <f t="shared" si="731"/>
        <v/>
      </c>
      <c r="HM582" t="str">
        <f t="shared" ca="1" si="732"/>
        <v/>
      </c>
      <c r="HN582" t="str">
        <f t="shared" si="733"/>
        <v/>
      </c>
      <c r="HT582" t="str">
        <f t="shared" ca="1" si="734"/>
        <v/>
      </c>
      <c r="HU582" t="str">
        <f t="shared" si="735"/>
        <v/>
      </c>
      <c r="IA582" s="37" t="str">
        <f t="shared" ca="1" si="736"/>
        <v/>
      </c>
      <c r="IB582" t="str">
        <f t="shared" si="737"/>
        <v/>
      </c>
      <c r="IH582" s="37" t="str">
        <f t="shared" ca="1" si="738"/>
        <v/>
      </c>
      <c r="II582" t="str">
        <f t="shared" si="739"/>
        <v/>
      </c>
      <c r="JT582" s="26" t="str">
        <f t="shared" si="740"/>
        <v/>
      </c>
      <c r="JV582" t="str">
        <f t="shared" si="741"/>
        <v/>
      </c>
      <c r="KK582" t="str">
        <f t="shared" si="742"/>
        <v/>
      </c>
      <c r="KM582" s="31" t="str">
        <f t="shared" si="743"/>
        <v/>
      </c>
      <c r="KP582" s="38" t="str">
        <f t="shared" si="744"/>
        <v/>
      </c>
      <c r="KX582" t="str">
        <f t="shared" si="745"/>
        <v/>
      </c>
      <c r="KY582" t="str">
        <f t="shared" si="746"/>
        <v/>
      </c>
      <c r="LB582" t="str">
        <f t="shared" si="747"/>
        <v/>
      </c>
      <c r="LD582" t="str">
        <f t="shared" si="748"/>
        <v/>
      </c>
      <c r="LE582" t="str">
        <f t="shared" si="749"/>
        <v/>
      </c>
      <c r="LO582" t="str">
        <f t="shared" si="750"/>
        <v/>
      </c>
    </row>
    <row r="583" spans="1:327" ht="16" x14ac:dyDescent="0.2">
      <c r="A583" t="e">
        <f t="shared" ca="1" si="678"/>
        <v>#N/A</v>
      </c>
      <c r="E583" s="27" t="str">
        <f t="shared" ca="1" si="679"/>
        <v>Dec</v>
      </c>
      <c r="F583" s="27" t="str">
        <f t="shared" ca="1" si="680"/>
        <v>Apr</v>
      </c>
      <c r="G583" s="28" t="str">
        <f t="shared" ca="1" si="681"/>
        <v/>
      </c>
      <c r="H583" t="str">
        <f t="shared" si="682"/>
        <v/>
      </c>
      <c r="I583" s="26">
        <f t="shared" ca="1" si="683"/>
        <v>90</v>
      </c>
      <c r="L583" s="31" t="str">
        <f t="shared" si="684"/>
        <v/>
      </c>
      <c r="O583" s="26">
        <f t="shared" ca="1" si="685"/>
        <v>25</v>
      </c>
      <c r="P583" s="26" t="str">
        <f t="shared" ca="1" si="686"/>
        <v>Yes</v>
      </c>
      <c r="Q583" s="26" t="str">
        <f t="shared" ca="1" si="686"/>
        <v>Yes</v>
      </c>
      <c r="R583" s="26" t="str">
        <f t="shared" ca="1" si="686"/>
        <v>Yes</v>
      </c>
      <c r="S583" s="26" t="str">
        <f t="shared" ca="1" si="687"/>
        <v>Eskimo</v>
      </c>
      <c r="T583" s="26" t="str">
        <f t="shared" ca="1" si="688"/>
        <v>No</v>
      </c>
      <c r="U583" s="26">
        <f t="shared" ca="1" si="689"/>
        <v>3238</v>
      </c>
      <c r="X583" s="26" t="str">
        <f t="shared" ca="1" si="690"/>
        <v>Yes</v>
      </c>
      <c r="Y583" s="26" t="str">
        <f t="shared" ca="1" si="690"/>
        <v>Yes</v>
      </c>
      <c r="Z583" s="26" t="str">
        <f t="shared" ca="1" si="690"/>
        <v>No</v>
      </c>
      <c r="AA583" s="26" t="str">
        <f t="shared" ca="1" si="676"/>
        <v>No</v>
      </c>
      <c r="AB583" s="26" t="str">
        <f t="shared" ca="1" si="676"/>
        <v>Yes</v>
      </c>
      <c r="AG583" s="26" t="str">
        <f t="shared" ca="1" si="691"/>
        <v>Yes</v>
      </c>
      <c r="AH583" s="26" t="str">
        <f t="shared" ca="1" si="691"/>
        <v>Yes</v>
      </c>
      <c r="AI583" s="26" t="str">
        <f t="shared" ca="1" si="691"/>
        <v>No</v>
      </c>
      <c r="AJ583" s="26" t="str">
        <f t="shared" ca="1" si="677"/>
        <v>No</v>
      </c>
      <c r="AK583" s="26" t="str">
        <f t="shared" ca="1" si="677"/>
        <v>Yes</v>
      </c>
      <c r="AL583" s="26" t="str">
        <f t="shared" ca="1" si="677"/>
        <v>No</v>
      </c>
      <c r="AM583" s="26">
        <f t="shared" ca="1" si="692"/>
        <v>5</v>
      </c>
      <c r="AN583" s="26">
        <f t="shared" ca="1" si="693"/>
        <v>2</v>
      </c>
      <c r="AT583" t="str">
        <f t="shared" ca="1" si="694"/>
        <v>Female</v>
      </c>
      <c r="AU583">
        <f t="shared" ca="1" si="695"/>
        <v>3187</v>
      </c>
      <c r="AV583">
        <f t="shared" ca="1" si="696"/>
        <v>-3</v>
      </c>
      <c r="AW583">
        <f t="shared" ca="1" si="697"/>
        <v>28</v>
      </c>
      <c r="AX583">
        <f t="shared" ca="1" si="698"/>
        <v>2</v>
      </c>
      <c r="BB583" t="str">
        <f t="shared" ca="1" si="699"/>
        <v>Vaginal</v>
      </c>
      <c r="BC583" t="str">
        <f t="shared" ca="1" si="700"/>
        <v>No</v>
      </c>
      <c r="BD583" t="str">
        <f t="shared" ca="1" si="700"/>
        <v>No</v>
      </c>
      <c r="BG583" t="str">
        <f t="shared" ca="1" si="701"/>
        <v>No</v>
      </c>
      <c r="BH583">
        <f t="shared" ca="1" si="702"/>
        <v>37</v>
      </c>
      <c r="BI583">
        <f t="shared" ca="1" si="703"/>
        <v>-12</v>
      </c>
      <c r="BJ583">
        <f t="shared" ca="1" si="704"/>
        <v>20</v>
      </c>
      <c r="BK583" t="str">
        <f t="shared" si="705"/>
        <v/>
      </c>
      <c r="BL583" s="26">
        <f t="shared" ca="1" si="706"/>
        <v>22</v>
      </c>
      <c r="BO583" s="26" t="str">
        <f t="shared" ca="1" si="707"/>
        <v>Yes</v>
      </c>
      <c r="CD583" s="26" t="str">
        <f t="shared" ca="1" si="708"/>
        <v>No</v>
      </c>
      <c r="CE583" s="26" t="str">
        <f t="shared" ca="1" si="709"/>
        <v>NA</v>
      </c>
      <c r="CI583" s="31" t="str">
        <f t="shared" si="710"/>
        <v/>
      </c>
      <c r="CJ583" s="26" t="str">
        <f t="shared" ca="1" si="711"/>
        <v>NA</v>
      </c>
      <c r="CK583" s="26" t="str">
        <f t="shared" ca="1" si="712"/>
        <v>No</v>
      </c>
      <c r="DN583" s="26" t="str">
        <f t="shared" ca="1" si="713"/>
        <v>No</v>
      </c>
      <c r="DV583" t="str">
        <f t="shared" si="714"/>
        <v/>
      </c>
      <c r="DZ583" t="str">
        <f t="shared" si="715"/>
        <v/>
      </c>
      <c r="EA583" t="str">
        <f t="shared" si="716"/>
        <v/>
      </c>
      <c r="EB583" t="str">
        <f t="shared" si="717"/>
        <v/>
      </c>
      <c r="EC583" t="str">
        <f t="shared" si="718"/>
        <v/>
      </c>
      <c r="ED583" t="str">
        <f t="shared" si="719"/>
        <v/>
      </c>
      <c r="EE583" s="34" t="str">
        <f t="shared" si="720"/>
        <v/>
      </c>
      <c r="ER583" s="32" t="str">
        <f t="shared" si="721"/>
        <v/>
      </c>
      <c r="FA583" s="31" t="str">
        <f t="shared" si="722"/>
        <v/>
      </c>
      <c r="FM583" s="31" t="str">
        <f t="shared" si="723"/>
        <v/>
      </c>
      <c r="FQ583" s="26" t="s">
        <v>350</v>
      </c>
      <c r="FR583" s="39" t="str">
        <f t="shared" ca="1" si="724"/>
        <v>Other</v>
      </c>
      <c r="GO583" t="str">
        <f t="shared" ca="1" si="725"/>
        <v/>
      </c>
      <c r="GP583" t="str">
        <f t="shared" si="726"/>
        <v/>
      </c>
      <c r="GS583" t="str">
        <f t="shared" ca="1" si="727"/>
        <v/>
      </c>
      <c r="GY583" t="str">
        <f t="shared" ca="1" si="728"/>
        <v/>
      </c>
      <c r="GZ583" t="str">
        <f t="shared" si="729"/>
        <v/>
      </c>
      <c r="HF583" t="str">
        <f t="shared" ca="1" si="730"/>
        <v/>
      </c>
      <c r="HG583" s="31" t="str">
        <f t="shared" si="731"/>
        <v/>
      </c>
      <c r="HM583" t="str">
        <f t="shared" ca="1" si="732"/>
        <v/>
      </c>
      <c r="HN583" t="str">
        <f t="shared" si="733"/>
        <v/>
      </c>
      <c r="HT583" t="str">
        <f t="shared" ca="1" si="734"/>
        <v/>
      </c>
      <c r="HU583" t="str">
        <f t="shared" si="735"/>
        <v/>
      </c>
      <c r="IA583" s="37" t="str">
        <f t="shared" ca="1" si="736"/>
        <v/>
      </c>
      <c r="IB583" t="str">
        <f t="shared" si="737"/>
        <v/>
      </c>
      <c r="IH583" s="37" t="str">
        <f t="shared" ca="1" si="738"/>
        <v/>
      </c>
      <c r="II583" t="str">
        <f t="shared" si="739"/>
        <v/>
      </c>
      <c r="JT583" s="26" t="str">
        <f t="shared" si="740"/>
        <v/>
      </c>
      <c r="JV583" t="str">
        <f t="shared" si="741"/>
        <v/>
      </c>
      <c r="KK583" t="str">
        <f t="shared" si="742"/>
        <v/>
      </c>
      <c r="KM583" s="31" t="str">
        <f t="shared" si="743"/>
        <v/>
      </c>
      <c r="KP583" s="38" t="str">
        <f t="shared" si="744"/>
        <v/>
      </c>
      <c r="KX583" t="str">
        <f t="shared" si="745"/>
        <v/>
      </c>
      <c r="KY583" t="str">
        <f t="shared" si="746"/>
        <v/>
      </c>
      <c r="LB583" t="str">
        <f t="shared" si="747"/>
        <v/>
      </c>
      <c r="LD583" t="str">
        <f t="shared" si="748"/>
        <v/>
      </c>
      <c r="LE583" t="str">
        <f t="shared" si="749"/>
        <v/>
      </c>
      <c r="LO583" t="str">
        <f t="shared" si="750"/>
        <v/>
      </c>
    </row>
    <row r="584" spans="1:327" ht="16" x14ac:dyDescent="0.2">
      <c r="A584" t="e">
        <f t="shared" ca="1" si="678"/>
        <v>#N/A</v>
      </c>
      <c r="E584" s="27" t="str">
        <f t="shared" ca="1" si="679"/>
        <v>May</v>
      </c>
      <c r="F584" s="27" t="str">
        <f t="shared" ca="1" si="680"/>
        <v>Nov</v>
      </c>
      <c r="G584" s="28" t="str">
        <f t="shared" ca="1" si="681"/>
        <v/>
      </c>
      <c r="H584" t="str">
        <f t="shared" si="682"/>
        <v/>
      </c>
      <c r="I584" s="26">
        <f t="shared" ca="1" si="683"/>
        <v>99</v>
      </c>
      <c r="L584" s="31" t="str">
        <f t="shared" si="684"/>
        <v/>
      </c>
      <c r="O584" s="26">
        <f t="shared" ca="1" si="685"/>
        <v>48</v>
      </c>
      <c r="P584" s="26" t="str">
        <f t="shared" ca="1" si="686"/>
        <v>No</v>
      </c>
      <c r="Q584" s="26" t="str">
        <f t="shared" ca="1" si="686"/>
        <v>Yes</v>
      </c>
      <c r="R584" s="26" t="str">
        <f t="shared" ca="1" si="686"/>
        <v>Yes</v>
      </c>
      <c r="S584" s="26" t="str">
        <f t="shared" ca="1" si="687"/>
        <v>Caucasian</v>
      </c>
      <c r="T584" s="26" t="str">
        <f t="shared" ca="1" si="688"/>
        <v>No</v>
      </c>
      <c r="U584" s="26">
        <f t="shared" ca="1" si="689"/>
        <v>3306</v>
      </c>
      <c r="X584" s="26" t="str">
        <f t="shared" ca="1" si="690"/>
        <v>No</v>
      </c>
      <c r="Y584" s="26" t="str">
        <f t="shared" ca="1" si="690"/>
        <v>Yes</v>
      </c>
      <c r="Z584" s="26" t="str">
        <f t="shared" ca="1" si="690"/>
        <v>Yes</v>
      </c>
      <c r="AA584" s="26" t="str">
        <f t="shared" ca="1" si="676"/>
        <v>No</v>
      </c>
      <c r="AB584" s="26" t="str">
        <f t="shared" ca="1" si="676"/>
        <v>No</v>
      </c>
      <c r="AG584" s="26" t="str">
        <f t="shared" ca="1" si="691"/>
        <v>Yes</v>
      </c>
      <c r="AH584" s="26" t="str">
        <f t="shared" ca="1" si="691"/>
        <v>Yes</v>
      </c>
      <c r="AI584" s="26" t="str">
        <f t="shared" ca="1" si="691"/>
        <v>Yes</v>
      </c>
      <c r="AJ584" s="26" t="str">
        <f t="shared" ca="1" si="677"/>
        <v>No</v>
      </c>
      <c r="AK584" s="26" t="str">
        <f t="shared" ca="1" si="677"/>
        <v>No</v>
      </c>
      <c r="AL584" s="26" t="str">
        <f t="shared" ca="1" si="677"/>
        <v>No</v>
      </c>
      <c r="AM584" s="26">
        <f t="shared" ca="1" si="692"/>
        <v>8</v>
      </c>
      <c r="AN584" s="26">
        <f t="shared" ca="1" si="693"/>
        <v>2</v>
      </c>
      <c r="AT584" t="str">
        <f t="shared" ca="1" si="694"/>
        <v>Male</v>
      </c>
      <c r="AU584">
        <f t="shared" ca="1" si="695"/>
        <v>1141</v>
      </c>
      <c r="AV584">
        <f t="shared" ca="1" si="696"/>
        <v>-1</v>
      </c>
      <c r="AW584">
        <f t="shared" ca="1" si="697"/>
        <v>40</v>
      </c>
      <c r="AX584">
        <f t="shared" ca="1" si="698"/>
        <v>5</v>
      </c>
      <c r="BB584" t="str">
        <f t="shared" ca="1" si="699"/>
        <v>Vaginal</v>
      </c>
      <c r="BC584" t="str">
        <f t="shared" ca="1" si="700"/>
        <v>Yes</v>
      </c>
      <c r="BD584" t="str">
        <f t="shared" ca="1" si="700"/>
        <v>No</v>
      </c>
      <c r="BG584" t="str">
        <f t="shared" ca="1" si="701"/>
        <v>No</v>
      </c>
      <c r="BH584">
        <f t="shared" ca="1" si="702"/>
        <v>34</v>
      </c>
      <c r="BI584">
        <f t="shared" ca="1" si="703"/>
        <v>-13</v>
      </c>
      <c r="BJ584">
        <f t="shared" ca="1" si="704"/>
        <v>13</v>
      </c>
      <c r="BK584" t="str">
        <f t="shared" si="705"/>
        <v/>
      </c>
      <c r="BL584" s="26">
        <f t="shared" ca="1" si="706"/>
        <v>15</v>
      </c>
      <c r="BO584" s="26" t="str">
        <f t="shared" ca="1" si="707"/>
        <v>Yes</v>
      </c>
      <c r="CD584" s="26" t="str">
        <f t="shared" ca="1" si="708"/>
        <v>Yes</v>
      </c>
      <c r="CE584" s="26" t="str">
        <f t="shared" ca="1" si="709"/>
        <v>ETT</v>
      </c>
      <c r="CI584" s="31" t="str">
        <f t="shared" si="710"/>
        <v/>
      </c>
      <c r="CJ584" s="26" t="str">
        <f t="shared" ca="1" si="711"/>
        <v>BS</v>
      </c>
      <c r="CK584" s="26" t="str">
        <f t="shared" ca="1" si="712"/>
        <v>NA</v>
      </c>
      <c r="DN584" s="26" t="str">
        <f t="shared" ca="1" si="713"/>
        <v>No</v>
      </c>
      <c r="DV584" t="str">
        <f t="shared" si="714"/>
        <v/>
      </c>
      <c r="DZ584" t="str">
        <f t="shared" si="715"/>
        <v/>
      </c>
      <c r="EA584" t="str">
        <f t="shared" si="716"/>
        <v/>
      </c>
      <c r="EB584" t="str">
        <f t="shared" si="717"/>
        <v/>
      </c>
      <c r="EC584" t="str">
        <f t="shared" si="718"/>
        <v/>
      </c>
      <c r="ED584" t="str">
        <f t="shared" si="719"/>
        <v/>
      </c>
      <c r="EE584" s="34" t="str">
        <f t="shared" si="720"/>
        <v/>
      </c>
      <c r="ER584" s="32" t="str">
        <f t="shared" si="721"/>
        <v/>
      </c>
      <c r="FA584" s="31" t="str">
        <f t="shared" si="722"/>
        <v/>
      </c>
      <c r="FM584" s="31" t="str">
        <f t="shared" si="723"/>
        <v/>
      </c>
      <c r="FQ584" s="26" t="s">
        <v>350</v>
      </c>
      <c r="FR584" s="39" t="str">
        <f t="shared" ca="1" si="724"/>
        <v>GNB</v>
      </c>
      <c r="GO584" t="str">
        <f t="shared" ca="1" si="725"/>
        <v/>
      </c>
      <c r="GP584" t="str">
        <f t="shared" si="726"/>
        <v/>
      </c>
      <c r="GS584" t="str">
        <f t="shared" ca="1" si="727"/>
        <v/>
      </c>
      <c r="GY584" t="str">
        <f t="shared" ca="1" si="728"/>
        <v/>
      </c>
      <c r="GZ584" t="str">
        <f t="shared" si="729"/>
        <v/>
      </c>
      <c r="HF584" t="str">
        <f t="shared" ca="1" si="730"/>
        <v/>
      </c>
      <c r="HG584" s="31" t="str">
        <f t="shared" si="731"/>
        <v/>
      </c>
      <c r="HM584" t="str">
        <f t="shared" ca="1" si="732"/>
        <v/>
      </c>
      <c r="HN584" t="str">
        <f t="shared" si="733"/>
        <v/>
      </c>
      <c r="HT584" t="str">
        <f t="shared" ca="1" si="734"/>
        <v/>
      </c>
      <c r="HU584" t="str">
        <f t="shared" si="735"/>
        <v/>
      </c>
      <c r="IA584" s="37" t="str">
        <f t="shared" ca="1" si="736"/>
        <v/>
      </c>
      <c r="IB584" t="str">
        <f t="shared" si="737"/>
        <v/>
      </c>
      <c r="IH584" s="37" t="str">
        <f t="shared" ca="1" si="738"/>
        <v/>
      </c>
      <c r="II584" t="str">
        <f t="shared" si="739"/>
        <v/>
      </c>
      <c r="JT584" s="26" t="str">
        <f t="shared" si="740"/>
        <v/>
      </c>
      <c r="JV584" t="str">
        <f t="shared" si="741"/>
        <v/>
      </c>
      <c r="KK584" t="str">
        <f t="shared" si="742"/>
        <v/>
      </c>
      <c r="KM584" s="31" t="str">
        <f t="shared" si="743"/>
        <v/>
      </c>
      <c r="KP584" s="38" t="str">
        <f t="shared" si="744"/>
        <v/>
      </c>
      <c r="KX584" t="str">
        <f t="shared" si="745"/>
        <v/>
      </c>
      <c r="KY584" t="str">
        <f t="shared" si="746"/>
        <v/>
      </c>
      <c r="LB584" t="str">
        <f t="shared" si="747"/>
        <v/>
      </c>
      <c r="LD584" t="str">
        <f t="shared" si="748"/>
        <v/>
      </c>
      <c r="LE584" t="str">
        <f t="shared" si="749"/>
        <v/>
      </c>
      <c r="LO584" t="str">
        <f t="shared" si="750"/>
        <v/>
      </c>
    </row>
    <row r="585" spans="1:327" ht="16" x14ac:dyDescent="0.2">
      <c r="A585" t="e">
        <f t="shared" ca="1" si="678"/>
        <v>#N/A</v>
      </c>
      <c r="E585" s="27" t="str">
        <f t="shared" ca="1" si="679"/>
        <v>Aug</v>
      </c>
      <c r="F585" s="27" t="str">
        <f t="shared" ca="1" si="680"/>
        <v>Dec</v>
      </c>
      <c r="G585" s="28" t="str">
        <f t="shared" ca="1" si="681"/>
        <v/>
      </c>
      <c r="H585" t="str">
        <f t="shared" si="682"/>
        <v/>
      </c>
      <c r="I585" s="26">
        <f t="shared" ca="1" si="683"/>
        <v>52</v>
      </c>
      <c r="L585" s="31" t="str">
        <f t="shared" si="684"/>
        <v/>
      </c>
      <c r="O585" s="26">
        <f t="shared" ca="1" si="685"/>
        <v>29</v>
      </c>
      <c r="P585" s="26" t="str">
        <f t="shared" ca="1" si="686"/>
        <v>No</v>
      </c>
      <c r="Q585" s="26" t="str">
        <f t="shared" ca="1" si="686"/>
        <v>Yes</v>
      </c>
      <c r="R585" s="26" t="str">
        <f t="shared" ca="1" si="686"/>
        <v>No</v>
      </c>
      <c r="S585" s="26" t="str">
        <f t="shared" ca="1" si="687"/>
        <v>Asian</v>
      </c>
      <c r="T585" s="26" t="str">
        <f t="shared" ca="1" si="688"/>
        <v>No</v>
      </c>
      <c r="U585" s="26">
        <f t="shared" ca="1" si="689"/>
        <v>3949</v>
      </c>
      <c r="X585" s="26" t="str">
        <f t="shared" ca="1" si="690"/>
        <v>No</v>
      </c>
      <c r="Y585" s="26" t="str">
        <f t="shared" ca="1" si="690"/>
        <v>No</v>
      </c>
      <c r="Z585" s="26" t="str">
        <f t="shared" ca="1" si="690"/>
        <v>No</v>
      </c>
      <c r="AA585" s="26" t="str">
        <f t="shared" ca="1" si="676"/>
        <v>No</v>
      </c>
      <c r="AB585" s="26" t="str">
        <f t="shared" ca="1" si="676"/>
        <v>Yes</v>
      </c>
      <c r="AG585" s="26" t="str">
        <f t="shared" ca="1" si="691"/>
        <v>No</v>
      </c>
      <c r="AH585" s="26" t="str">
        <f t="shared" ca="1" si="691"/>
        <v>No</v>
      </c>
      <c r="AI585" s="26" t="str">
        <f t="shared" ca="1" si="691"/>
        <v>Yes</v>
      </c>
      <c r="AJ585" s="26" t="str">
        <f t="shared" ca="1" si="677"/>
        <v>Yes</v>
      </c>
      <c r="AK585" s="26" t="str">
        <f t="shared" ca="1" si="677"/>
        <v>No</v>
      </c>
      <c r="AL585" s="26" t="str">
        <f t="shared" ca="1" si="677"/>
        <v>No</v>
      </c>
      <c r="AM585" s="26">
        <f t="shared" ca="1" si="692"/>
        <v>5</v>
      </c>
      <c r="AN585" s="26">
        <f t="shared" ca="1" si="693"/>
        <v>2</v>
      </c>
      <c r="AT585" t="str">
        <f t="shared" ca="1" si="694"/>
        <v>Male</v>
      </c>
      <c r="AU585">
        <f t="shared" ca="1" si="695"/>
        <v>2833</v>
      </c>
      <c r="AV585">
        <f t="shared" ca="1" si="696"/>
        <v>-3</v>
      </c>
      <c r="AW585">
        <f t="shared" ca="1" si="697"/>
        <v>27</v>
      </c>
      <c r="AX585">
        <f t="shared" ca="1" si="698"/>
        <v>0</v>
      </c>
      <c r="BB585" t="str">
        <f t="shared" ca="1" si="699"/>
        <v>EMLUCS</v>
      </c>
      <c r="BC585" t="str">
        <f t="shared" ca="1" si="700"/>
        <v>Yes</v>
      </c>
      <c r="BD585" t="str">
        <f t="shared" ca="1" si="700"/>
        <v>Yes</v>
      </c>
      <c r="BG585" t="str">
        <f t="shared" ca="1" si="701"/>
        <v>No</v>
      </c>
      <c r="BH585">
        <f t="shared" ca="1" si="702"/>
        <v>35</v>
      </c>
      <c r="BI585">
        <f t="shared" ca="1" si="703"/>
        <v>1</v>
      </c>
      <c r="BJ585">
        <f t="shared" ca="1" si="704"/>
        <v>0</v>
      </c>
      <c r="BK585" t="str">
        <f t="shared" si="705"/>
        <v/>
      </c>
      <c r="BL585" s="26" t="str">
        <f t="shared" ca="1" si="706"/>
        <v>NA</v>
      </c>
      <c r="BO585" s="26" t="str">
        <f t="shared" ca="1" si="707"/>
        <v>Yes</v>
      </c>
      <c r="CD585" s="26" t="str">
        <f t="shared" ca="1" si="708"/>
        <v>Yes</v>
      </c>
      <c r="CE585" s="26" t="str">
        <f t="shared" ca="1" si="709"/>
        <v>LMA</v>
      </c>
      <c r="CI585" s="31" t="str">
        <f t="shared" si="710"/>
        <v/>
      </c>
      <c r="CJ585" s="26" t="str">
        <f t="shared" ca="1" si="711"/>
        <v>NICU</v>
      </c>
      <c r="CK585" s="26" t="str">
        <f t="shared" ca="1" si="712"/>
        <v>Yes</v>
      </c>
      <c r="DN585" s="26" t="str">
        <f t="shared" ca="1" si="713"/>
        <v>No</v>
      </c>
      <c r="DV585" t="str">
        <f t="shared" si="714"/>
        <v/>
      </c>
      <c r="DZ585" t="str">
        <f t="shared" si="715"/>
        <v/>
      </c>
      <c r="EA585" t="str">
        <f t="shared" si="716"/>
        <v/>
      </c>
      <c r="EB585" t="str">
        <f t="shared" si="717"/>
        <v/>
      </c>
      <c r="EC585" t="str">
        <f t="shared" si="718"/>
        <v/>
      </c>
      <c r="ED585" t="str">
        <f t="shared" si="719"/>
        <v/>
      </c>
      <c r="EE585" s="34" t="str">
        <f t="shared" si="720"/>
        <v/>
      </c>
      <c r="ER585" s="32" t="str">
        <f t="shared" si="721"/>
        <v/>
      </c>
      <c r="FA585" s="31" t="str">
        <f t="shared" si="722"/>
        <v/>
      </c>
      <c r="FM585" s="31" t="str">
        <f t="shared" si="723"/>
        <v/>
      </c>
      <c r="FQ585" s="26" t="s">
        <v>350</v>
      </c>
      <c r="FR585" s="39" t="str">
        <f t="shared" ca="1" si="724"/>
        <v>Other</v>
      </c>
      <c r="GO585" t="str">
        <f t="shared" ca="1" si="725"/>
        <v/>
      </c>
      <c r="GP585" t="str">
        <f t="shared" si="726"/>
        <v/>
      </c>
      <c r="GS585" t="str">
        <f t="shared" ca="1" si="727"/>
        <v/>
      </c>
      <c r="GY585" t="str">
        <f t="shared" ca="1" si="728"/>
        <v/>
      </c>
      <c r="GZ585" t="str">
        <f t="shared" si="729"/>
        <v/>
      </c>
      <c r="HF585" t="str">
        <f t="shared" ca="1" si="730"/>
        <v/>
      </c>
      <c r="HG585" s="31" t="str">
        <f t="shared" si="731"/>
        <v/>
      </c>
      <c r="HM585" t="str">
        <f t="shared" ca="1" si="732"/>
        <v/>
      </c>
      <c r="HN585" t="str">
        <f t="shared" si="733"/>
        <v/>
      </c>
      <c r="HT585" t="str">
        <f t="shared" ca="1" si="734"/>
        <v/>
      </c>
      <c r="HU585" t="str">
        <f t="shared" si="735"/>
        <v/>
      </c>
      <c r="IA585" s="37" t="str">
        <f t="shared" ca="1" si="736"/>
        <v/>
      </c>
      <c r="IB585" t="str">
        <f t="shared" si="737"/>
        <v/>
      </c>
      <c r="IH585" s="37" t="str">
        <f t="shared" ca="1" si="738"/>
        <v/>
      </c>
      <c r="II585" t="str">
        <f t="shared" si="739"/>
        <v/>
      </c>
      <c r="JT585" s="26" t="str">
        <f t="shared" si="740"/>
        <v/>
      </c>
      <c r="JV585" t="str">
        <f t="shared" si="741"/>
        <v/>
      </c>
      <c r="KK585" t="str">
        <f t="shared" si="742"/>
        <v/>
      </c>
      <c r="KM585" s="31" t="str">
        <f t="shared" si="743"/>
        <v/>
      </c>
      <c r="KP585" s="38" t="str">
        <f t="shared" si="744"/>
        <v/>
      </c>
      <c r="KX585" t="str">
        <f t="shared" si="745"/>
        <v/>
      </c>
      <c r="KY585" t="str">
        <f t="shared" si="746"/>
        <v/>
      </c>
      <c r="LB585" t="str">
        <f t="shared" si="747"/>
        <v/>
      </c>
      <c r="LD585" t="str">
        <f t="shared" si="748"/>
        <v/>
      </c>
      <c r="LE585" t="str">
        <f t="shared" si="749"/>
        <v/>
      </c>
      <c r="LO585" t="str">
        <f t="shared" si="750"/>
        <v/>
      </c>
    </row>
    <row r="586" spans="1:327" ht="16" x14ac:dyDescent="0.2">
      <c r="A586" t="e">
        <f t="shared" ca="1" si="678"/>
        <v>#N/A</v>
      </c>
      <c r="E586" s="27" t="str">
        <f t="shared" ca="1" si="679"/>
        <v>Jan</v>
      </c>
      <c r="F586" s="27" t="str">
        <f t="shared" ca="1" si="680"/>
        <v>Nov</v>
      </c>
      <c r="G586" s="28" t="str">
        <f t="shared" ca="1" si="681"/>
        <v/>
      </c>
      <c r="H586" t="str">
        <f t="shared" si="682"/>
        <v/>
      </c>
      <c r="I586" s="26">
        <f t="shared" ca="1" si="683"/>
        <v>22</v>
      </c>
      <c r="L586" s="31" t="str">
        <f t="shared" si="684"/>
        <v/>
      </c>
      <c r="O586" s="26">
        <f t="shared" ca="1" si="685"/>
        <v>32</v>
      </c>
      <c r="P586" s="26" t="str">
        <f t="shared" ca="1" si="686"/>
        <v>No</v>
      </c>
      <c r="Q586" s="26" t="str">
        <f t="shared" ca="1" si="686"/>
        <v>Yes</v>
      </c>
      <c r="R586" s="26" t="str">
        <f t="shared" ca="1" si="686"/>
        <v>No</v>
      </c>
      <c r="S586" s="26" t="str">
        <f t="shared" ca="1" si="687"/>
        <v>Caucasian</v>
      </c>
      <c r="T586" s="26" t="str">
        <f t="shared" ca="1" si="688"/>
        <v>No</v>
      </c>
      <c r="U586" s="26">
        <f t="shared" ca="1" si="689"/>
        <v>3068</v>
      </c>
      <c r="X586" s="26" t="str">
        <f t="shared" ca="1" si="690"/>
        <v>No</v>
      </c>
      <c r="Y586" s="26" t="str">
        <f t="shared" ca="1" si="690"/>
        <v>No</v>
      </c>
      <c r="Z586" s="26" t="str">
        <f t="shared" ca="1" si="690"/>
        <v>Yes</v>
      </c>
      <c r="AA586" s="26" t="str">
        <f t="shared" ca="1" si="676"/>
        <v>Yes</v>
      </c>
      <c r="AB586" s="26" t="str">
        <f t="shared" ca="1" si="676"/>
        <v>Yes</v>
      </c>
      <c r="AG586" s="26" t="str">
        <f t="shared" ca="1" si="691"/>
        <v>No</v>
      </c>
      <c r="AH586" s="26" t="str">
        <f t="shared" ca="1" si="691"/>
        <v>Yes</v>
      </c>
      <c r="AI586" s="26" t="str">
        <f t="shared" ca="1" si="691"/>
        <v>Yes</v>
      </c>
      <c r="AJ586" s="26" t="str">
        <f t="shared" ca="1" si="677"/>
        <v>Yes</v>
      </c>
      <c r="AK586" s="26" t="str">
        <f t="shared" ca="1" si="677"/>
        <v>Yes</v>
      </c>
      <c r="AL586" s="26" t="str">
        <f t="shared" ca="1" si="677"/>
        <v>No</v>
      </c>
      <c r="AM586" s="26">
        <f t="shared" ca="1" si="692"/>
        <v>4</v>
      </c>
      <c r="AN586" s="26">
        <f t="shared" ca="1" si="693"/>
        <v>3</v>
      </c>
      <c r="AT586" t="str">
        <f t="shared" ca="1" si="694"/>
        <v>Male</v>
      </c>
      <c r="AU586">
        <f t="shared" ca="1" si="695"/>
        <v>3625</v>
      </c>
      <c r="AV586">
        <f t="shared" ca="1" si="696"/>
        <v>1</v>
      </c>
      <c r="AW586">
        <f t="shared" ca="1" si="697"/>
        <v>35</v>
      </c>
      <c r="AX586">
        <f t="shared" ca="1" si="698"/>
        <v>3</v>
      </c>
      <c r="BB586" t="str">
        <f t="shared" ca="1" si="699"/>
        <v>Vaginal</v>
      </c>
      <c r="BC586" t="str">
        <f t="shared" ca="1" si="700"/>
        <v>Yes</v>
      </c>
      <c r="BD586" t="str">
        <f t="shared" ca="1" si="700"/>
        <v>No</v>
      </c>
      <c r="BG586" t="str">
        <f t="shared" ca="1" si="701"/>
        <v>Yes</v>
      </c>
      <c r="BH586">
        <f t="shared" ca="1" si="702"/>
        <v>38</v>
      </c>
      <c r="BI586">
        <f t="shared" ca="1" si="703"/>
        <v>-18</v>
      </c>
      <c r="BJ586">
        <f t="shared" ca="1" si="704"/>
        <v>17</v>
      </c>
      <c r="BK586" t="str">
        <f t="shared" si="705"/>
        <v/>
      </c>
      <c r="BL586" s="26">
        <f t="shared" ca="1" si="706"/>
        <v>19</v>
      </c>
      <c r="BO586" s="26" t="str">
        <f t="shared" ca="1" si="707"/>
        <v>Yes</v>
      </c>
      <c r="CD586" s="26" t="str">
        <f t="shared" ca="1" si="708"/>
        <v>Yes</v>
      </c>
      <c r="CE586" s="26" t="str">
        <f t="shared" ca="1" si="709"/>
        <v>ETT</v>
      </c>
      <c r="CI586" s="31" t="str">
        <f t="shared" si="710"/>
        <v/>
      </c>
      <c r="CJ586" s="26" t="str">
        <f t="shared" ca="1" si="711"/>
        <v>OT</v>
      </c>
      <c r="CK586" s="26" t="str">
        <f t="shared" ca="1" si="712"/>
        <v>NA</v>
      </c>
      <c r="DN586" s="26" t="str">
        <f t="shared" ca="1" si="713"/>
        <v>Yes</v>
      </c>
      <c r="DV586" t="str">
        <f t="shared" si="714"/>
        <v/>
      </c>
      <c r="DZ586" t="str">
        <f t="shared" si="715"/>
        <v/>
      </c>
      <c r="EA586" t="str">
        <f t="shared" si="716"/>
        <v/>
      </c>
      <c r="EB586" t="str">
        <f t="shared" si="717"/>
        <v/>
      </c>
      <c r="EC586" t="str">
        <f t="shared" si="718"/>
        <v/>
      </c>
      <c r="ED586" t="str">
        <f t="shared" si="719"/>
        <v/>
      </c>
      <c r="EE586" s="34" t="str">
        <f t="shared" si="720"/>
        <v/>
      </c>
      <c r="ER586" s="32" t="str">
        <f t="shared" si="721"/>
        <v/>
      </c>
      <c r="FA586" s="31" t="str">
        <f t="shared" si="722"/>
        <v/>
      </c>
      <c r="FM586" s="31" t="str">
        <f t="shared" si="723"/>
        <v/>
      </c>
      <c r="FQ586" s="26" t="s">
        <v>350</v>
      </c>
      <c r="FR586" s="39" t="str">
        <f t="shared" ca="1" si="724"/>
        <v>CONS</v>
      </c>
      <c r="GO586" t="str">
        <f t="shared" ca="1" si="725"/>
        <v/>
      </c>
      <c r="GP586" t="str">
        <f t="shared" si="726"/>
        <v/>
      </c>
      <c r="GS586" t="str">
        <f t="shared" ca="1" si="727"/>
        <v/>
      </c>
      <c r="GY586" t="str">
        <f t="shared" ca="1" si="728"/>
        <v/>
      </c>
      <c r="GZ586" t="str">
        <f t="shared" si="729"/>
        <v/>
      </c>
      <c r="HF586" t="str">
        <f t="shared" ca="1" si="730"/>
        <v/>
      </c>
      <c r="HG586" s="31" t="str">
        <f t="shared" si="731"/>
        <v/>
      </c>
      <c r="HM586" t="str">
        <f t="shared" ca="1" si="732"/>
        <v/>
      </c>
      <c r="HN586" t="str">
        <f t="shared" si="733"/>
        <v/>
      </c>
      <c r="HT586" t="str">
        <f t="shared" ca="1" si="734"/>
        <v/>
      </c>
      <c r="HU586" t="str">
        <f t="shared" si="735"/>
        <v/>
      </c>
      <c r="IA586" s="37" t="str">
        <f t="shared" ca="1" si="736"/>
        <v/>
      </c>
      <c r="IB586" t="str">
        <f t="shared" si="737"/>
        <v/>
      </c>
      <c r="IH586" s="37" t="str">
        <f t="shared" ca="1" si="738"/>
        <v/>
      </c>
      <c r="II586" t="str">
        <f t="shared" si="739"/>
        <v/>
      </c>
      <c r="JT586" s="26" t="str">
        <f t="shared" si="740"/>
        <v/>
      </c>
      <c r="JV586" t="str">
        <f t="shared" si="741"/>
        <v/>
      </c>
      <c r="KK586" t="str">
        <f t="shared" si="742"/>
        <v/>
      </c>
      <c r="KM586" s="31" t="str">
        <f t="shared" si="743"/>
        <v/>
      </c>
      <c r="KP586" s="38" t="str">
        <f t="shared" si="744"/>
        <v/>
      </c>
      <c r="KX586" t="str">
        <f t="shared" si="745"/>
        <v/>
      </c>
      <c r="KY586" t="str">
        <f t="shared" si="746"/>
        <v/>
      </c>
      <c r="LB586" t="str">
        <f t="shared" si="747"/>
        <v/>
      </c>
      <c r="LD586" t="str">
        <f t="shared" si="748"/>
        <v/>
      </c>
      <c r="LE586" t="str">
        <f t="shared" si="749"/>
        <v/>
      </c>
      <c r="LO586" t="str">
        <f t="shared" si="750"/>
        <v/>
      </c>
    </row>
    <row r="587" spans="1:327" ht="16" x14ac:dyDescent="0.2">
      <c r="A587" t="e">
        <f t="shared" ca="1" si="678"/>
        <v>#N/A</v>
      </c>
      <c r="E587" s="27" t="str">
        <f t="shared" ca="1" si="679"/>
        <v>Nov</v>
      </c>
      <c r="F587" s="27" t="str">
        <f t="shared" ca="1" si="680"/>
        <v>Jul</v>
      </c>
      <c r="G587" s="28" t="str">
        <f t="shared" ca="1" si="681"/>
        <v/>
      </c>
      <c r="H587" t="str">
        <f t="shared" si="682"/>
        <v/>
      </c>
      <c r="I587" s="26">
        <f t="shared" ca="1" si="683"/>
        <v>78</v>
      </c>
      <c r="L587" s="31" t="str">
        <f t="shared" si="684"/>
        <v/>
      </c>
      <c r="O587" s="26">
        <f t="shared" ca="1" si="685"/>
        <v>22</v>
      </c>
      <c r="P587" s="26" t="str">
        <f t="shared" ca="1" si="686"/>
        <v>Yes</v>
      </c>
      <c r="Q587" s="26" t="str">
        <f t="shared" ca="1" si="686"/>
        <v>Yes</v>
      </c>
      <c r="R587" s="26" t="str">
        <f t="shared" ca="1" si="686"/>
        <v>No</v>
      </c>
      <c r="S587" s="26" t="str">
        <f t="shared" ca="1" si="687"/>
        <v>Eskimo</v>
      </c>
      <c r="T587" s="26" t="str">
        <f t="shared" ca="1" si="688"/>
        <v>Yes</v>
      </c>
      <c r="U587" s="26">
        <f t="shared" ca="1" si="689"/>
        <v>3587</v>
      </c>
      <c r="X587" s="26" t="str">
        <f t="shared" ca="1" si="690"/>
        <v>Yes</v>
      </c>
      <c r="Y587" s="26" t="str">
        <f t="shared" ca="1" si="690"/>
        <v>Yes</v>
      </c>
      <c r="Z587" s="26" t="str">
        <f t="shared" ca="1" si="690"/>
        <v>No</v>
      </c>
      <c r="AA587" s="26" t="str">
        <f t="shared" ca="1" si="676"/>
        <v>Yes</v>
      </c>
      <c r="AB587" s="26" t="str">
        <f t="shared" ca="1" si="676"/>
        <v>Yes</v>
      </c>
      <c r="AG587" s="26" t="str">
        <f t="shared" ca="1" si="691"/>
        <v>No</v>
      </c>
      <c r="AH587" s="26" t="str">
        <f t="shared" ca="1" si="691"/>
        <v>Yes</v>
      </c>
      <c r="AI587" s="26" t="str">
        <f t="shared" ca="1" si="691"/>
        <v>No</v>
      </c>
      <c r="AJ587" s="26" t="str">
        <f t="shared" ca="1" si="677"/>
        <v>Yes</v>
      </c>
      <c r="AK587" s="26" t="str">
        <f t="shared" ca="1" si="677"/>
        <v>Yes</v>
      </c>
      <c r="AL587" s="26" t="str">
        <f t="shared" ca="1" si="677"/>
        <v>Yes</v>
      </c>
      <c r="AM587" s="26">
        <f t="shared" ca="1" si="692"/>
        <v>2</v>
      </c>
      <c r="AN587" s="26">
        <f t="shared" ca="1" si="693"/>
        <v>3</v>
      </c>
      <c r="AT587" t="str">
        <f t="shared" ca="1" si="694"/>
        <v>Male</v>
      </c>
      <c r="AU587">
        <f t="shared" ca="1" si="695"/>
        <v>1155</v>
      </c>
      <c r="AV587">
        <f t="shared" ca="1" si="696"/>
        <v>-2</v>
      </c>
      <c r="AW587">
        <f t="shared" ca="1" si="697"/>
        <v>29</v>
      </c>
      <c r="AX587">
        <f t="shared" ca="1" si="698"/>
        <v>3</v>
      </c>
      <c r="BB587" t="str">
        <f t="shared" ca="1" si="699"/>
        <v>ELUCS</v>
      </c>
      <c r="BC587" t="str">
        <f t="shared" ca="1" si="700"/>
        <v>Yes</v>
      </c>
      <c r="BD587" t="str">
        <f t="shared" ca="1" si="700"/>
        <v>No</v>
      </c>
      <c r="BG587" t="str">
        <f t="shared" ca="1" si="701"/>
        <v>Yes</v>
      </c>
      <c r="BH587">
        <f t="shared" ca="1" si="702"/>
        <v>35</v>
      </c>
      <c r="BI587">
        <f t="shared" ca="1" si="703"/>
        <v>-8</v>
      </c>
      <c r="BJ587">
        <f t="shared" ca="1" si="704"/>
        <v>3</v>
      </c>
      <c r="BK587" t="str">
        <f t="shared" si="705"/>
        <v/>
      </c>
      <c r="BL587" s="26" t="str">
        <f t="shared" ca="1" si="706"/>
        <v>NA</v>
      </c>
      <c r="BO587" s="26" t="str">
        <f t="shared" ca="1" si="707"/>
        <v>Yes</v>
      </c>
      <c r="CD587" s="26" t="str">
        <f t="shared" ca="1" si="708"/>
        <v>Yes</v>
      </c>
      <c r="CE587" s="26" t="str">
        <f t="shared" ca="1" si="709"/>
        <v>ETT</v>
      </c>
      <c r="CI587" s="31" t="str">
        <f t="shared" si="710"/>
        <v/>
      </c>
      <c r="CJ587" s="26" t="str">
        <f t="shared" ca="1" si="711"/>
        <v>NICU</v>
      </c>
      <c r="CK587" s="26" t="str">
        <f t="shared" ca="1" si="712"/>
        <v>No</v>
      </c>
      <c r="DN587" s="26" t="str">
        <f t="shared" ca="1" si="713"/>
        <v>No</v>
      </c>
      <c r="DV587" t="str">
        <f t="shared" si="714"/>
        <v/>
      </c>
      <c r="DZ587" t="str">
        <f t="shared" si="715"/>
        <v/>
      </c>
      <c r="EA587" t="str">
        <f t="shared" si="716"/>
        <v/>
      </c>
      <c r="EB587" t="str">
        <f t="shared" si="717"/>
        <v/>
      </c>
      <c r="EC587" t="str">
        <f t="shared" si="718"/>
        <v/>
      </c>
      <c r="ED587" t="str">
        <f t="shared" si="719"/>
        <v/>
      </c>
      <c r="EE587" s="34" t="str">
        <f t="shared" si="720"/>
        <v/>
      </c>
      <c r="ER587" s="32" t="str">
        <f t="shared" si="721"/>
        <v/>
      </c>
      <c r="FA587" s="31" t="str">
        <f t="shared" si="722"/>
        <v/>
      </c>
      <c r="FM587" s="31" t="str">
        <f t="shared" si="723"/>
        <v/>
      </c>
      <c r="FQ587" s="26" t="s">
        <v>350</v>
      </c>
      <c r="FR587" s="39" t="str">
        <f t="shared" ca="1" si="724"/>
        <v>Other</v>
      </c>
      <c r="GO587" t="str">
        <f t="shared" ca="1" si="725"/>
        <v/>
      </c>
      <c r="GP587" t="str">
        <f t="shared" si="726"/>
        <v/>
      </c>
      <c r="GS587" t="str">
        <f t="shared" ca="1" si="727"/>
        <v/>
      </c>
      <c r="GY587" t="str">
        <f t="shared" ca="1" si="728"/>
        <v/>
      </c>
      <c r="GZ587" t="str">
        <f t="shared" si="729"/>
        <v/>
      </c>
      <c r="HF587" t="str">
        <f t="shared" ca="1" si="730"/>
        <v/>
      </c>
      <c r="HG587" s="31" t="str">
        <f t="shared" si="731"/>
        <v/>
      </c>
      <c r="HM587" t="str">
        <f t="shared" ca="1" si="732"/>
        <v/>
      </c>
      <c r="HN587" t="str">
        <f t="shared" si="733"/>
        <v/>
      </c>
      <c r="HT587" t="str">
        <f t="shared" ca="1" si="734"/>
        <v/>
      </c>
      <c r="HU587" t="str">
        <f t="shared" si="735"/>
        <v/>
      </c>
      <c r="IA587" s="37" t="str">
        <f t="shared" ca="1" si="736"/>
        <v/>
      </c>
      <c r="IB587" t="str">
        <f t="shared" si="737"/>
        <v/>
      </c>
      <c r="IH587" s="37" t="str">
        <f t="shared" ca="1" si="738"/>
        <v/>
      </c>
      <c r="II587" t="str">
        <f t="shared" si="739"/>
        <v/>
      </c>
      <c r="JT587" s="26" t="str">
        <f t="shared" si="740"/>
        <v/>
      </c>
      <c r="JV587" t="str">
        <f t="shared" si="741"/>
        <v/>
      </c>
      <c r="KK587" t="str">
        <f t="shared" si="742"/>
        <v/>
      </c>
      <c r="KM587" s="31" t="str">
        <f t="shared" si="743"/>
        <v/>
      </c>
      <c r="KP587" s="38" t="str">
        <f t="shared" si="744"/>
        <v/>
      </c>
      <c r="KX587" t="str">
        <f t="shared" si="745"/>
        <v/>
      </c>
      <c r="KY587" t="str">
        <f t="shared" si="746"/>
        <v/>
      </c>
      <c r="LB587" t="str">
        <f t="shared" si="747"/>
        <v/>
      </c>
      <c r="LD587" t="str">
        <f t="shared" si="748"/>
        <v/>
      </c>
      <c r="LE587" t="str">
        <f t="shared" si="749"/>
        <v/>
      </c>
      <c r="LO587" t="str">
        <f t="shared" si="750"/>
        <v/>
      </c>
    </row>
    <row r="588" spans="1:327" ht="16" x14ac:dyDescent="0.2">
      <c r="A588" t="e">
        <f t="shared" ca="1" si="678"/>
        <v>#N/A</v>
      </c>
      <c r="E588" s="27" t="str">
        <f t="shared" ca="1" si="679"/>
        <v>Jan</v>
      </c>
      <c r="F588" s="27" t="str">
        <f t="shared" ca="1" si="680"/>
        <v>Nov</v>
      </c>
      <c r="G588" s="28" t="str">
        <f t="shared" ca="1" si="681"/>
        <v/>
      </c>
      <c r="H588" t="str">
        <f t="shared" si="682"/>
        <v/>
      </c>
      <c r="I588" s="26">
        <f t="shared" ca="1" si="683"/>
        <v>22</v>
      </c>
      <c r="L588" s="31" t="str">
        <f t="shared" si="684"/>
        <v/>
      </c>
      <c r="O588" s="26">
        <f t="shared" ca="1" si="685"/>
        <v>30</v>
      </c>
      <c r="P588" s="26" t="str">
        <f t="shared" ca="1" si="686"/>
        <v>No</v>
      </c>
      <c r="Q588" s="26" t="str">
        <f t="shared" ca="1" si="686"/>
        <v>No</v>
      </c>
      <c r="R588" s="26" t="str">
        <f t="shared" ca="1" si="686"/>
        <v>Yes</v>
      </c>
      <c r="S588" s="26" t="str">
        <f t="shared" ca="1" si="687"/>
        <v>Eskimo</v>
      </c>
      <c r="T588" s="26" t="str">
        <f t="shared" ca="1" si="688"/>
        <v>Yes</v>
      </c>
      <c r="U588" s="26">
        <f t="shared" ca="1" si="689"/>
        <v>3395</v>
      </c>
      <c r="X588" s="26" t="str">
        <f t="shared" ca="1" si="690"/>
        <v>No</v>
      </c>
      <c r="Y588" s="26" t="str">
        <f t="shared" ca="1" si="690"/>
        <v>Yes</v>
      </c>
      <c r="Z588" s="26" t="str">
        <f t="shared" ca="1" si="690"/>
        <v>No</v>
      </c>
      <c r="AA588" s="26" t="str">
        <f t="shared" ca="1" si="676"/>
        <v>Yes</v>
      </c>
      <c r="AB588" s="26" t="str">
        <f t="shared" ca="1" si="676"/>
        <v>No</v>
      </c>
      <c r="AG588" s="26" t="str">
        <f t="shared" ca="1" si="691"/>
        <v>No</v>
      </c>
      <c r="AH588" s="26" t="str">
        <f t="shared" ca="1" si="691"/>
        <v>Yes</v>
      </c>
      <c r="AI588" s="26" t="str">
        <f t="shared" ca="1" si="691"/>
        <v>No</v>
      </c>
      <c r="AJ588" s="26" t="str">
        <f t="shared" ca="1" si="677"/>
        <v>Yes</v>
      </c>
      <c r="AK588" s="26" t="str">
        <f t="shared" ca="1" si="677"/>
        <v>No</v>
      </c>
      <c r="AL588" s="26" t="str">
        <f t="shared" ca="1" si="677"/>
        <v>Yes</v>
      </c>
      <c r="AM588" s="26">
        <f t="shared" ca="1" si="692"/>
        <v>8</v>
      </c>
      <c r="AN588" s="26">
        <f t="shared" ca="1" si="693"/>
        <v>2</v>
      </c>
      <c r="AT588" t="str">
        <f t="shared" ca="1" si="694"/>
        <v>Male</v>
      </c>
      <c r="AU588">
        <f t="shared" ca="1" si="695"/>
        <v>585</v>
      </c>
      <c r="AV588">
        <f t="shared" ca="1" si="696"/>
        <v>-1</v>
      </c>
      <c r="AW588">
        <f t="shared" ca="1" si="697"/>
        <v>38</v>
      </c>
      <c r="AX588">
        <f t="shared" ca="1" si="698"/>
        <v>2</v>
      </c>
      <c r="BB588" t="str">
        <f t="shared" ca="1" si="699"/>
        <v>Vaginal</v>
      </c>
      <c r="BC588" t="str">
        <f t="shared" ca="1" si="700"/>
        <v>No</v>
      </c>
      <c r="BD588" t="str">
        <f t="shared" ca="1" si="700"/>
        <v>No</v>
      </c>
      <c r="BG588" t="str">
        <f t="shared" ca="1" si="701"/>
        <v>No</v>
      </c>
      <c r="BH588">
        <f t="shared" ca="1" si="702"/>
        <v>34</v>
      </c>
      <c r="BI588">
        <f t="shared" ca="1" si="703"/>
        <v>1</v>
      </c>
      <c r="BJ588">
        <f t="shared" ca="1" si="704"/>
        <v>12</v>
      </c>
      <c r="BK588" t="str">
        <f t="shared" si="705"/>
        <v/>
      </c>
      <c r="BL588" s="26">
        <f t="shared" ca="1" si="706"/>
        <v>14</v>
      </c>
      <c r="BO588" s="26" t="str">
        <f t="shared" ca="1" si="707"/>
        <v>Yes</v>
      </c>
      <c r="CD588" s="26" t="str">
        <f t="shared" ca="1" si="708"/>
        <v>Yes</v>
      </c>
      <c r="CE588" s="26" t="str">
        <f t="shared" ca="1" si="709"/>
        <v>ETT</v>
      </c>
      <c r="CI588" s="31" t="str">
        <f t="shared" si="710"/>
        <v/>
      </c>
      <c r="CJ588" s="26" t="str">
        <f t="shared" ca="1" si="711"/>
        <v>OT</v>
      </c>
      <c r="CK588" s="26" t="str">
        <f t="shared" ca="1" si="712"/>
        <v>NA</v>
      </c>
      <c r="DN588" s="26" t="str">
        <f t="shared" ca="1" si="713"/>
        <v>Yes</v>
      </c>
      <c r="DV588" t="str">
        <f t="shared" si="714"/>
        <v/>
      </c>
      <c r="DZ588" t="str">
        <f t="shared" si="715"/>
        <v/>
      </c>
      <c r="EA588" t="str">
        <f t="shared" si="716"/>
        <v/>
      </c>
      <c r="EB588" t="str">
        <f t="shared" si="717"/>
        <v/>
      </c>
      <c r="EC588" t="str">
        <f t="shared" si="718"/>
        <v/>
      </c>
      <c r="ED588" t="str">
        <f t="shared" si="719"/>
        <v/>
      </c>
      <c r="EE588" s="34" t="str">
        <f t="shared" si="720"/>
        <v/>
      </c>
      <c r="ER588" s="32" t="str">
        <f t="shared" si="721"/>
        <v/>
      </c>
      <c r="FA588" s="31" t="str">
        <f t="shared" si="722"/>
        <v/>
      </c>
      <c r="FM588" s="31" t="str">
        <f t="shared" si="723"/>
        <v/>
      </c>
      <c r="FQ588" s="26" t="s">
        <v>349</v>
      </c>
      <c r="FR588" s="39" t="str">
        <f t="shared" ca="1" si="724"/>
        <v>NA</v>
      </c>
      <c r="GO588" t="str">
        <f t="shared" ca="1" si="725"/>
        <v/>
      </c>
      <c r="GP588" t="str">
        <f t="shared" si="726"/>
        <v/>
      </c>
      <c r="GS588" t="str">
        <f t="shared" ca="1" si="727"/>
        <v/>
      </c>
      <c r="GY588" t="str">
        <f t="shared" ca="1" si="728"/>
        <v/>
      </c>
      <c r="GZ588" t="str">
        <f t="shared" si="729"/>
        <v/>
      </c>
      <c r="HF588" t="str">
        <f t="shared" ca="1" si="730"/>
        <v/>
      </c>
      <c r="HG588" s="31" t="str">
        <f t="shared" si="731"/>
        <v/>
      </c>
      <c r="HM588" t="str">
        <f t="shared" ca="1" si="732"/>
        <v/>
      </c>
      <c r="HN588" t="str">
        <f t="shared" si="733"/>
        <v/>
      </c>
      <c r="HT588" t="str">
        <f t="shared" ca="1" si="734"/>
        <v/>
      </c>
      <c r="HU588" t="str">
        <f t="shared" si="735"/>
        <v/>
      </c>
      <c r="IA588" s="37" t="str">
        <f t="shared" ca="1" si="736"/>
        <v/>
      </c>
      <c r="IB588" t="str">
        <f t="shared" si="737"/>
        <v/>
      </c>
      <c r="IH588" s="37" t="str">
        <f t="shared" ca="1" si="738"/>
        <v/>
      </c>
      <c r="II588" t="str">
        <f t="shared" si="739"/>
        <v/>
      </c>
      <c r="JT588" s="26" t="str">
        <f t="shared" si="740"/>
        <v/>
      </c>
      <c r="JV588" t="str">
        <f t="shared" si="741"/>
        <v/>
      </c>
      <c r="KK588" t="str">
        <f t="shared" si="742"/>
        <v/>
      </c>
      <c r="KM588" s="31" t="str">
        <f t="shared" si="743"/>
        <v/>
      </c>
      <c r="KP588" s="38" t="str">
        <f t="shared" si="744"/>
        <v/>
      </c>
      <c r="KX588" t="str">
        <f t="shared" si="745"/>
        <v/>
      </c>
      <c r="KY588" t="str">
        <f t="shared" si="746"/>
        <v/>
      </c>
      <c r="LB588" t="str">
        <f t="shared" si="747"/>
        <v/>
      </c>
      <c r="LD588" t="str">
        <f t="shared" si="748"/>
        <v/>
      </c>
      <c r="LE588" t="str">
        <f t="shared" si="749"/>
        <v/>
      </c>
      <c r="LO588" t="str">
        <f t="shared" si="750"/>
        <v/>
      </c>
    </row>
    <row r="589" spans="1:327" ht="16" x14ac:dyDescent="0.2">
      <c r="A589" t="e">
        <f t="shared" ca="1" si="678"/>
        <v>#N/A</v>
      </c>
      <c r="E589" s="27" t="str">
        <f t="shared" ca="1" si="679"/>
        <v>Jul</v>
      </c>
      <c r="F589" s="27" t="str">
        <f t="shared" ca="1" si="680"/>
        <v>Jul</v>
      </c>
      <c r="G589" s="28" t="str">
        <f t="shared" ca="1" si="681"/>
        <v/>
      </c>
      <c r="H589" t="str">
        <f t="shared" si="682"/>
        <v/>
      </c>
      <c r="I589" s="26">
        <f t="shared" ca="1" si="683"/>
        <v>82</v>
      </c>
      <c r="L589" s="31" t="str">
        <f t="shared" si="684"/>
        <v/>
      </c>
      <c r="O589" s="26">
        <f t="shared" ca="1" si="685"/>
        <v>41</v>
      </c>
      <c r="P589" s="26" t="str">
        <f t="shared" ca="1" si="686"/>
        <v>Yes</v>
      </c>
      <c r="Q589" s="26" t="str">
        <f t="shared" ca="1" si="686"/>
        <v>Yes</v>
      </c>
      <c r="R589" s="26" t="str">
        <f t="shared" ca="1" si="686"/>
        <v>Yes</v>
      </c>
      <c r="S589" s="26" t="str">
        <f t="shared" ca="1" si="687"/>
        <v>Caucasian</v>
      </c>
      <c r="T589" s="26" t="str">
        <f t="shared" ca="1" si="688"/>
        <v>No</v>
      </c>
      <c r="U589" s="26">
        <f t="shared" ca="1" si="689"/>
        <v>3860</v>
      </c>
      <c r="X589" s="26" t="str">
        <f t="shared" ca="1" si="690"/>
        <v>Yes</v>
      </c>
      <c r="Y589" s="26" t="str">
        <f t="shared" ca="1" si="690"/>
        <v>Yes</v>
      </c>
      <c r="Z589" s="26" t="str">
        <f t="shared" ca="1" si="690"/>
        <v>Yes</v>
      </c>
      <c r="AA589" s="26" t="str">
        <f t="shared" ca="1" si="676"/>
        <v>Yes</v>
      </c>
      <c r="AB589" s="26" t="str">
        <f t="shared" ca="1" si="676"/>
        <v>No</v>
      </c>
      <c r="AG589" s="26" t="str">
        <f t="shared" ca="1" si="691"/>
        <v>No</v>
      </c>
      <c r="AH589" s="26" t="str">
        <f t="shared" ca="1" si="691"/>
        <v>No</v>
      </c>
      <c r="AI589" s="26" t="str">
        <f t="shared" ca="1" si="691"/>
        <v>Yes</v>
      </c>
      <c r="AJ589" s="26" t="str">
        <f t="shared" ca="1" si="677"/>
        <v>No</v>
      </c>
      <c r="AK589" s="26" t="str">
        <f t="shared" ca="1" si="677"/>
        <v>No</v>
      </c>
      <c r="AL589" s="26" t="str">
        <f t="shared" ca="1" si="677"/>
        <v>Yes</v>
      </c>
      <c r="AM589" s="26">
        <f t="shared" ca="1" si="692"/>
        <v>3</v>
      </c>
      <c r="AN589" s="26">
        <f t="shared" ca="1" si="693"/>
        <v>2</v>
      </c>
      <c r="AT589" t="str">
        <f t="shared" ca="1" si="694"/>
        <v>Male</v>
      </c>
      <c r="AU589">
        <f t="shared" ca="1" si="695"/>
        <v>1420</v>
      </c>
      <c r="AV589">
        <f t="shared" ca="1" si="696"/>
        <v>-1</v>
      </c>
      <c r="AW589">
        <f t="shared" ca="1" si="697"/>
        <v>22</v>
      </c>
      <c r="AX589">
        <f t="shared" ca="1" si="698"/>
        <v>2</v>
      </c>
      <c r="BB589" t="str">
        <f t="shared" ca="1" si="699"/>
        <v>Vaginal</v>
      </c>
      <c r="BC589" t="str">
        <f t="shared" ca="1" si="700"/>
        <v>No</v>
      </c>
      <c r="BD589" t="str">
        <f t="shared" ca="1" si="700"/>
        <v>Yes</v>
      </c>
      <c r="BG589" t="str">
        <f t="shared" ca="1" si="701"/>
        <v>No</v>
      </c>
      <c r="BH589">
        <f t="shared" ca="1" si="702"/>
        <v>36</v>
      </c>
      <c r="BI589">
        <f t="shared" ca="1" si="703"/>
        <v>-6</v>
      </c>
      <c r="BJ589">
        <f t="shared" ca="1" si="704"/>
        <v>2</v>
      </c>
      <c r="BK589" t="str">
        <f t="shared" si="705"/>
        <v/>
      </c>
      <c r="BL589" s="26" t="str">
        <f t="shared" ca="1" si="706"/>
        <v>NA</v>
      </c>
      <c r="BO589" s="26" t="str">
        <f t="shared" ca="1" si="707"/>
        <v>Yes</v>
      </c>
      <c r="CD589" s="26" t="str">
        <f t="shared" ca="1" si="708"/>
        <v>Yes</v>
      </c>
      <c r="CE589" s="26" t="str">
        <f t="shared" ca="1" si="709"/>
        <v>MIST</v>
      </c>
      <c r="CI589" s="31" t="str">
        <f t="shared" si="710"/>
        <v/>
      </c>
      <c r="CJ589" s="26" t="str">
        <f t="shared" ca="1" si="711"/>
        <v>NICU</v>
      </c>
      <c r="CK589" s="26" t="str">
        <f t="shared" ca="1" si="712"/>
        <v>Yes</v>
      </c>
      <c r="DN589" s="26" t="str">
        <f t="shared" ca="1" si="713"/>
        <v>Yes</v>
      </c>
      <c r="DV589" t="str">
        <f t="shared" si="714"/>
        <v/>
      </c>
      <c r="DZ589" t="str">
        <f t="shared" si="715"/>
        <v/>
      </c>
      <c r="EA589" t="str">
        <f t="shared" si="716"/>
        <v/>
      </c>
      <c r="EB589" t="str">
        <f t="shared" si="717"/>
        <v/>
      </c>
      <c r="EC589" t="str">
        <f t="shared" si="718"/>
        <v/>
      </c>
      <c r="ED589" t="str">
        <f t="shared" si="719"/>
        <v/>
      </c>
      <c r="EE589" s="34" t="str">
        <f t="shared" si="720"/>
        <v/>
      </c>
      <c r="ER589" s="32" t="str">
        <f t="shared" si="721"/>
        <v/>
      </c>
      <c r="FA589" s="31" t="str">
        <f t="shared" si="722"/>
        <v/>
      </c>
      <c r="FM589" s="31" t="str">
        <f t="shared" si="723"/>
        <v/>
      </c>
      <c r="FQ589" s="26" t="s">
        <v>349</v>
      </c>
      <c r="FR589" s="39" t="str">
        <f t="shared" ca="1" si="724"/>
        <v>NA</v>
      </c>
      <c r="GO589" t="str">
        <f t="shared" ca="1" si="725"/>
        <v/>
      </c>
      <c r="GP589" t="str">
        <f t="shared" si="726"/>
        <v/>
      </c>
      <c r="GS589" t="str">
        <f t="shared" ca="1" si="727"/>
        <v/>
      </c>
      <c r="GY589" t="str">
        <f t="shared" ca="1" si="728"/>
        <v/>
      </c>
      <c r="GZ589" t="str">
        <f t="shared" si="729"/>
        <v/>
      </c>
      <c r="HF589" t="str">
        <f t="shared" ca="1" si="730"/>
        <v/>
      </c>
      <c r="HG589" s="31" t="str">
        <f t="shared" si="731"/>
        <v/>
      </c>
      <c r="HM589" t="str">
        <f t="shared" ca="1" si="732"/>
        <v/>
      </c>
      <c r="HN589" t="str">
        <f t="shared" si="733"/>
        <v/>
      </c>
      <c r="HT589" t="str">
        <f t="shared" ca="1" si="734"/>
        <v/>
      </c>
      <c r="HU589" t="str">
        <f t="shared" si="735"/>
        <v/>
      </c>
      <c r="IA589" s="37" t="str">
        <f t="shared" ca="1" si="736"/>
        <v/>
      </c>
      <c r="IB589" t="str">
        <f t="shared" si="737"/>
        <v/>
      </c>
      <c r="IH589" s="37" t="str">
        <f t="shared" ca="1" si="738"/>
        <v/>
      </c>
      <c r="II589" t="str">
        <f t="shared" si="739"/>
        <v/>
      </c>
      <c r="JT589" s="26" t="str">
        <f t="shared" si="740"/>
        <v/>
      </c>
      <c r="JV589" t="str">
        <f t="shared" si="741"/>
        <v/>
      </c>
      <c r="KK589" t="str">
        <f t="shared" si="742"/>
        <v/>
      </c>
      <c r="KM589" s="31" t="str">
        <f t="shared" si="743"/>
        <v/>
      </c>
      <c r="KP589" s="38" t="str">
        <f t="shared" si="744"/>
        <v/>
      </c>
      <c r="KX589" t="str">
        <f t="shared" si="745"/>
        <v/>
      </c>
      <c r="KY589" t="str">
        <f t="shared" si="746"/>
        <v/>
      </c>
      <c r="LB589" t="str">
        <f t="shared" si="747"/>
        <v/>
      </c>
      <c r="LD589" t="str">
        <f t="shared" si="748"/>
        <v/>
      </c>
      <c r="LE589" t="str">
        <f t="shared" si="749"/>
        <v/>
      </c>
      <c r="LO589" t="str">
        <f t="shared" si="750"/>
        <v/>
      </c>
    </row>
    <row r="590" spans="1:327" ht="16" x14ac:dyDescent="0.2">
      <c r="A590" t="e">
        <f t="shared" ca="1" si="678"/>
        <v>#N/A</v>
      </c>
      <c r="E590" s="27" t="str">
        <f t="shared" ca="1" si="679"/>
        <v>May</v>
      </c>
      <c r="F590" s="27" t="str">
        <f t="shared" ca="1" si="680"/>
        <v>Apr</v>
      </c>
      <c r="G590" s="28" t="str">
        <f t="shared" ca="1" si="681"/>
        <v/>
      </c>
      <c r="H590" t="str">
        <f t="shared" si="682"/>
        <v/>
      </c>
      <c r="I590" s="26">
        <f t="shared" ca="1" si="683"/>
        <v>97</v>
      </c>
      <c r="L590" s="31" t="str">
        <f t="shared" si="684"/>
        <v/>
      </c>
      <c r="O590" s="26">
        <f t="shared" ca="1" si="685"/>
        <v>39</v>
      </c>
      <c r="P590" s="26" t="str">
        <f t="shared" ca="1" si="686"/>
        <v>Yes</v>
      </c>
      <c r="Q590" s="26" t="str">
        <f t="shared" ca="1" si="686"/>
        <v>No</v>
      </c>
      <c r="R590" s="26" t="str">
        <f t="shared" ca="1" si="686"/>
        <v>No</v>
      </c>
      <c r="S590" s="26" t="str">
        <f t="shared" ca="1" si="687"/>
        <v>Caucasian</v>
      </c>
      <c r="T590" s="26" t="str">
        <f t="shared" ca="1" si="688"/>
        <v>Yes</v>
      </c>
      <c r="U590" s="26">
        <f t="shared" ca="1" si="689"/>
        <v>3367</v>
      </c>
      <c r="X590" s="26" t="str">
        <f t="shared" ca="1" si="690"/>
        <v>Yes</v>
      </c>
      <c r="Y590" s="26" t="str">
        <f t="shared" ca="1" si="690"/>
        <v>No</v>
      </c>
      <c r="Z590" s="26" t="str">
        <f t="shared" ca="1" si="690"/>
        <v>Yes</v>
      </c>
      <c r="AA590" s="26" t="str">
        <f t="shared" ca="1" si="676"/>
        <v>Yes</v>
      </c>
      <c r="AB590" s="26" t="str">
        <f t="shared" ca="1" si="676"/>
        <v>Yes</v>
      </c>
      <c r="AG590" s="26" t="str">
        <f t="shared" ca="1" si="691"/>
        <v>Yes</v>
      </c>
      <c r="AH590" s="26" t="str">
        <f t="shared" ca="1" si="691"/>
        <v>No</v>
      </c>
      <c r="AI590" s="26" t="str">
        <f t="shared" ca="1" si="691"/>
        <v>No</v>
      </c>
      <c r="AJ590" s="26" t="str">
        <f t="shared" ca="1" si="677"/>
        <v>Yes</v>
      </c>
      <c r="AK590" s="26" t="str">
        <f t="shared" ca="1" si="677"/>
        <v>Yes</v>
      </c>
      <c r="AL590" s="26" t="str">
        <f t="shared" ca="1" si="677"/>
        <v>Yes</v>
      </c>
      <c r="AM590" s="26">
        <f t="shared" ca="1" si="692"/>
        <v>3</v>
      </c>
      <c r="AN590" s="26">
        <f t="shared" ca="1" si="693"/>
        <v>1</v>
      </c>
      <c r="AT590" t="str">
        <f t="shared" ca="1" si="694"/>
        <v>Female</v>
      </c>
      <c r="AU590">
        <f t="shared" ca="1" si="695"/>
        <v>1855</v>
      </c>
      <c r="AV590">
        <f t="shared" ca="1" si="696"/>
        <v>3</v>
      </c>
      <c r="AW590">
        <f t="shared" ca="1" si="697"/>
        <v>39</v>
      </c>
      <c r="AX590">
        <f t="shared" ca="1" si="698"/>
        <v>4</v>
      </c>
      <c r="BB590" t="str">
        <f t="shared" ca="1" si="699"/>
        <v>EMLUCS</v>
      </c>
      <c r="BC590" t="str">
        <f t="shared" ca="1" si="700"/>
        <v>Yes</v>
      </c>
      <c r="BD590" t="str">
        <f t="shared" ca="1" si="700"/>
        <v>No</v>
      </c>
      <c r="BG590" t="str">
        <f t="shared" ca="1" si="701"/>
        <v>Yes</v>
      </c>
      <c r="BH590">
        <f t="shared" ca="1" si="702"/>
        <v>34</v>
      </c>
      <c r="BI590">
        <f t="shared" ca="1" si="703"/>
        <v>2</v>
      </c>
      <c r="BJ590">
        <f t="shared" ca="1" si="704"/>
        <v>19</v>
      </c>
      <c r="BK590" t="str">
        <f t="shared" si="705"/>
        <v/>
      </c>
      <c r="BL590" s="26">
        <f t="shared" ca="1" si="706"/>
        <v>21</v>
      </c>
      <c r="BO590" s="26" t="str">
        <f t="shared" ca="1" si="707"/>
        <v>Yes</v>
      </c>
      <c r="CD590" s="26" t="str">
        <f t="shared" ca="1" si="708"/>
        <v>Yes</v>
      </c>
      <c r="CE590" s="26" t="str">
        <f t="shared" ca="1" si="709"/>
        <v>LMA</v>
      </c>
      <c r="CI590" s="31" t="str">
        <f t="shared" si="710"/>
        <v/>
      </c>
      <c r="CJ590" s="26" t="str">
        <f t="shared" ca="1" si="711"/>
        <v>OT</v>
      </c>
      <c r="CK590" s="26" t="str">
        <f t="shared" ca="1" si="712"/>
        <v>NA</v>
      </c>
      <c r="DN590" s="26" t="str">
        <f t="shared" ca="1" si="713"/>
        <v>Yes</v>
      </c>
      <c r="DV590" t="str">
        <f t="shared" si="714"/>
        <v/>
      </c>
      <c r="DZ590" t="str">
        <f t="shared" si="715"/>
        <v/>
      </c>
      <c r="EA590" t="str">
        <f t="shared" si="716"/>
        <v/>
      </c>
      <c r="EB590" t="str">
        <f t="shared" si="717"/>
        <v/>
      </c>
      <c r="EC590" t="str">
        <f t="shared" si="718"/>
        <v/>
      </c>
      <c r="ED590" t="str">
        <f t="shared" si="719"/>
        <v/>
      </c>
      <c r="EE590" s="34" t="str">
        <f t="shared" si="720"/>
        <v/>
      </c>
      <c r="ER590" s="32" t="str">
        <f t="shared" si="721"/>
        <v/>
      </c>
      <c r="FA590" s="31" t="str">
        <f t="shared" si="722"/>
        <v/>
      </c>
      <c r="FM590" s="31" t="str">
        <f t="shared" si="723"/>
        <v/>
      </c>
      <c r="FQ590" s="26" t="s">
        <v>349</v>
      </c>
      <c r="FR590" s="39" t="str">
        <f t="shared" ca="1" si="724"/>
        <v>NA</v>
      </c>
      <c r="GO590" t="str">
        <f t="shared" ca="1" si="725"/>
        <v/>
      </c>
      <c r="GP590" t="str">
        <f t="shared" si="726"/>
        <v/>
      </c>
      <c r="GS590" t="str">
        <f t="shared" ca="1" si="727"/>
        <v/>
      </c>
      <c r="GY590" t="str">
        <f t="shared" ca="1" si="728"/>
        <v/>
      </c>
      <c r="GZ590" t="str">
        <f t="shared" si="729"/>
        <v/>
      </c>
      <c r="HF590" t="str">
        <f t="shared" ca="1" si="730"/>
        <v/>
      </c>
      <c r="HG590" s="31" t="str">
        <f t="shared" si="731"/>
        <v/>
      </c>
      <c r="HM590" t="str">
        <f t="shared" ca="1" si="732"/>
        <v/>
      </c>
      <c r="HN590" t="str">
        <f t="shared" si="733"/>
        <v/>
      </c>
      <c r="HT590" t="str">
        <f t="shared" ca="1" si="734"/>
        <v/>
      </c>
      <c r="HU590" t="str">
        <f t="shared" si="735"/>
        <v/>
      </c>
      <c r="IA590" s="37" t="str">
        <f t="shared" ca="1" si="736"/>
        <v/>
      </c>
      <c r="IB590" t="str">
        <f t="shared" si="737"/>
        <v/>
      </c>
      <c r="IH590" s="37" t="str">
        <f t="shared" ca="1" si="738"/>
        <v/>
      </c>
      <c r="II590" t="str">
        <f t="shared" si="739"/>
        <v/>
      </c>
      <c r="JT590" s="26" t="str">
        <f t="shared" si="740"/>
        <v/>
      </c>
      <c r="JV590" t="str">
        <f t="shared" si="741"/>
        <v/>
      </c>
      <c r="KK590" t="str">
        <f t="shared" si="742"/>
        <v/>
      </c>
      <c r="KM590" s="31" t="str">
        <f t="shared" si="743"/>
        <v/>
      </c>
      <c r="KP590" s="38" t="str">
        <f t="shared" si="744"/>
        <v/>
      </c>
      <c r="KX590" t="str">
        <f t="shared" si="745"/>
        <v/>
      </c>
      <c r="KY590" t="str">
        <f t="shared" si="746"/>
        <v/>
      </c>
      <c r="LB590" t="str">
        <f t="shared" si="747"/>
        <v/>
      </c>
      <c r="LD590" t="str">
        <f t="shared" si="748"/>
        <v/>
      </c>
      <c r="LE590" t="str">
        <f t="shared" si="749"/>
        <v/>
      </c>
      <c r="LO590" t="str">
        <f t="shared" si="750"/>
        <v/>
      </c>
    </row>
    <row r="591" spans="1:327" ht="16" x14ac:dyDescent="0.2">
      <c r="A591" t="e">
        <f t="shared" ca="1" si="678"/>
        <v>#N/A</v>
      </c>
      <c r="E591" s="27" t="str">
        <f t="shared" ca="1" si="679"/>
        <v>Feb</v>
      </c>
      <c r="F591" s="27" t="str">
        <f t="shared" ca="1" si="680"/>
        <v>Dec</v>
      </c>
      <c r="G591" s="28" t="str">
        <f t="shared" ca="1" si="681"/>
        <v/>
      </c>
      <c r="H591" t="str">
        <f t="shared" si="682"/>
        <v/>
      </c>
      <c r="I591" s="26">
        <f t="shared" ca="1" si="683"/>
        <v>20</v>
      </c>
      <c r="L591" s="31" t="str">
        <f t="shared" si="684"/>
        <v/>
      </c>
      <c r="O591" s="26">
        <f t="shared" ca="1" si="685"/>
        <v>25</v>
      </c>
      <c r="P591" s="26" t="str">
        <f t="shared" ca="1" si="686"/>
        <v>No</v>
      </c>
      <c r="Q591" s="26" t="str">
        <f t="shared" ca="1" si="686"/>
        <v>Yes</v>
      </c>
      <c r="R591" s="26" t="str">
        <f t="shared" ca="1" si="686"/>
        <v>No</v>
      </c>
      <c r="S591" s="26" t="str">
        <f t="shared" ca="1" si="687"/>
        <v>Hispanic</v>
      </c>
      <c r="T591" s="26" t="str">
        <f t="shared" ca="1" si="688"/>
        <v>No</v>
      </c>
      <c r="U591" s="26">
        <f t="shared" ca="1" si="689"/>
        <v>3049</v>
      </c>
      <c r="X591" s="26" t="str">
        <f t="shared" ca="1" si="690"/>
        <v>No</v>
      </c>
      <c r="Y591" s="26" t="str">
        <f t="shared" ca="1" si="690"/>
        <v>No</v>
      </c>
      <c r="Z591" s="26" t="str">
        <f t="shared" ca="1" si="690"/>
        <v>Yes</v>
      </c>
      <c r="AA591" s="26" t="str">
        <f t="shared" ca="1" si="676"/>
        <v>No</v>
      </c>
      <c r="AB591" s="26" t="str">
        <f t="shared" ca="1" si="676"/>
        <v>Yes</v>
      </c>
      <c r="AG591" s="26" t="str">
        <f t="shared" ca="1" si="691"/>
        <v>Yes</v>
      </c>
      <c r="AH591" s="26" t="str">
        <f t="shared" ca="1" si="691"/>
        <v>No</v>
      </c>
      <c r="AI591" s="26" t="str">
        <f t="shared" ca="1" si="691"/>
        <v>No</v>
      </c>
      <c r="AJ591" s="26" t="str">
        <f t="shared" ca="1" si="677"/>
        <v>Yes</v>
      </c>
      <c r="AK591" s="26" t="str">
        <f t="shared" ca="1" si="677"/>
        <v>No</v>
      </c>
      <c r="AL591" s="26" t="str">
        <f t="shared" ca="1" si="677"/>
        <v>No</v>
      </c>
      <c r="AM591" s="26">
        <f t="shared" ca="1" si="692"/>
        <v>8</v>
      </c>
      <c r="AN591" s="26">
        <f t="shared" ca="1" si="693"/>
        <v>2</v>
      </c>
      <c r="AT591" t="str">
        <f t="shared" ca="1" si="694"/>
        <v>Male</v>
      </c>
      <c r="AU591">
        <f t="shared" ca="1" si="695"/>
        <v>2188</v>
      </c>
      <c r="AV591">
        <f t="shared" ca="1" si="696"/>
        <v>3</v>
      </c>
      <c r="AW591">
        <f t="shared" ca="1" si="697"/>
        <v>36</v>
      </c>
      <c r="AX591">
        <f t="shared" ca="1" si="698"/>
        <v>5</v>
      </c>
      <c r="BB591" t="str">
        <f t="shared" ca="1" si="699"/>
        <v>EMLUCS</v>
      </c>
      <c r="BC591" t="str">
        <f t="shared" ca="1" si="700"/>
        <v>Yes</v>
      </c>
      <c r="BD591" t="str">
        <f t="shared" ca="1" si="700"/>
        <v>Yes</v>
      </c>
      <c r="BG591" t="str">
        <f t="shared" ca="1" si="701"/>
        <v>Yes</v>
      </c>
      <c r="BH591">
        <f t="shared" ca="1" si="702"/>
        <v>38</v>
      </c>
      <c r="BI591">
        <f t="shared" ca="1" si="703"/>
        <v>-4</v>
      </c>
      <c r="BJ591">
        <f t="shared" ca="1" si="704"/>
        <v>9</v>
      </c>
      <c r="BK591" t="str">
        <f t="shared" si="705"/>
        <v/>
      </c>
      <c r="BL591" s="26">
        <f t="shared" ca="1" si="706"/>
        <v>11</v>
      </c>
      <c r="BO591" s="26" t="str">
        <f t="shared" ca="1" si="707"/>
        <v>Yes</v>
      </c>
      <c r="CD591" s="26" t="str">
        <f t="shared" ca="1" si="708"/>
        <v>No</v>
      </c>
      <c r="CE591" s="26" t="str">
        <f t="shared" ca="1" si="709"/>
        <v>NA</v>
      </c>
      <c r="CI591" s="31" t="str">
        <f t="shared" si="710"/>
        <v/>
      </c>
      <c r="CJ591" s="26" t="str">
        <f t="shared" ca="1" si="711"/>
        <v>NA</v>
      </c>
      <c r="CK591" s="26" t="str">
        <f t="shared" ca="1" si="712"/>
        <v>NA</v>
      </c>
      <c r="DN591" s="26" t="str">
        <f t="shared" ca="1" si="713"/>
        <v>Yes</v>
      </c>
      <c r="DV591" t="str">
        <f t="shared" si="714"/>
        <v/>
      </c>
      <c r="DZ591" t="str">
        <f t="shared" si="715"/>
        <v/>
      </c>
      <c r="EA591" t="str">
        <f t="shared" si="716"/>
        <v/>
      </c>
      <c r="EB591" t="str">
        <f t="shared" si="717"/>
        <v/>
      </c>
      <c r="EC591" t="str">
        <f t="shared" si="718"/>
        <v/>
      </c>
      <c r="ED591" t="str">
        <f t="shared" si="719"/>
        <v/>
      </c>
      <c r="EE591" s="34" t="str">
        <f t="shared" si="720"/>
        <v/>
      </c>
      <c r="ER591" s="32" t="str">
        <f t="shared" si="721"/>
        <v/>
      </c>
      <c r="FA591" s="31" t="str">
        <f t="shared" si="722"/>
        <v/>
      </c>
      <c r="FM591" s="31" t="str">
        <f t="shared" si="723"/>
        <v/>
      </c>
      <c r="FQ591" s="26" t="s">
        <v>350</v>
      </c>
      <c r="FR591" s="39" t="str">
        <f t="shared" ca="1" si="724"/>
        <v>GNB</v>
      </c>
      <c r="GO591" t="str">
        <f t="shared" ca="1" si="725"/>
        <v/>
      </c>
      <c r="GP591" t="str">
        <f t="shared" si="726"/>
        <v/>
      </c>
      <c r="GS591" t="str">
        <f t="shared" ca="1" si="727"/>
        <v/>
      </c>
      <c r="GY591" t="str">
        <f t="shared" ca="1" si="728"/>
        <v/>
      </c>
      <c r="GZ591" t="str">
        <f t="shared" si="729"/>
        <v/>
      </c>
      <c r="HF591" t="str">
        <f t="shared" ca="1" si="730"/>
        <v/>
      </c>
      <c r="HG591" s="31" t="str">
        <f t="shared" si="731"/>
        <v/>
      </c>
      <c r="HM591" t="str">
        <f t="shared" ca="1" si="732"/>
        <v/>
      </c>
      <c r="HN591" t="str">
        <f t="shared" si="733"/>
        <v/>
      </c>
      <c r="HT591" t="str">
        <f t="shared" ca="1" si="734"/>
        <v/>
      </c>
      <c r="HU591" t="str">
        <f t="shared" si="735"/>
        <v/>
      </c>
      <c r="IA591" s="37" t="str">
        <f t="shared" ca="1" si="736"/>
        <v/>
      </c>
      <c r="IB591" t="str">
        <f t="shared" si="737"/>
        <v/>
      </c>
      <c r="IH591" s="37" t="str">
        <f t="shared" ca="1" si="738"/>
        <v/>
      </c>
      <c r="II591" t="str">
        <f t="shared" si="739"/>
        <v/>
      </c>
      <c r="JT591" s="26" t="str">
        <f t="shared" si="740"/>
        <v/>
      </c>
      <c r="JV591" t="str">
        <f t="shared" si="741"/>
        <v/>
      </c>
      <c r="KK591" t="str">
        <f t="shared" si="742"/>
        <v/>
      </c>
      <c r="KM591" s="31" t="str">
        <f t="shared" si="743"/>
        <v/>
      </c>
      <c r="KP591" s="38" t="str">
        <f t="shared" si="744"/>
        <v/>
      </c>
      <c r="KX591" t="str">
        <f t="shared" si="745"/>
        <v/>
      </c>
      <c r="KY591" t="str">
        <f t="shared" si="746"/>
        <v/>
      </c>
      <c r="LB591" t="str">
        <f t="shared" si="747"/>
        <v/>
      </c>
      <c r="LD591" t="str">
        <f t="shared" si="748"/>
        <v/>
      </c>
      <c r="LE591" t="str">
        <f t="shared" si="749"/>
        <v/>
      </c>
      <c r="LO591" t="str">
        <f t="shared" si="750"/>
        <v/>
      </c>
    </row>
    <row r="592" spans="1:327" ht="16" x14ac:dyDescent="0.2">
      <c r="A592" t="e">
        <f t="shared" ca="1" si="678"/>
        <v>#N/A</v>
      </c>
      <c r="E592" s="27" t="str">
        <f t="shared" ca="1" si="679"/>
        <v>Jan</v>
      </c>
      <c r="F592" s="27" t="str">
        <f t="shared" ca="1" si="680"/>
        <v>Feb</v>
      </c>
      <c r="G592" s="28" t="str">
        <f t="shared" ca="1" si="681"/>
        <v/>
      </c>
      <c r="H592" t="str">
        <f t="shared" si="682"/>
        <v/>
      </c>
      <c r="I592" s="26">
        <f t="shared" ca="1" si="683"/>
        <v>42</v>
      </c>
      <c r="L592" s="31" t="str">
        <f t="shared" si="684"/>
        <v/>
      </c>
      <c r="O592" s="26">
        <f t="shared" ca="1" si="685"/>
        <v>47</v>
      </c>
      <c r="P592" s="26" t="str">
        <f t="shared" ca="1" si="686"/>
        <v>Yes</v>
      </c>
      <c r="Q592" s="26" t="str">
        <f t="shared" ca="1" si="686"/>
        <v>No</v>
      </c>
      <c r="R592" s="26" t="str">
        <f t="shared" ca="1" si="686"/>
        <v>Yes</v>
      </c>
      <c r="S592" s="26" t="str">
        <f t="shared" ca="1" si="687"/>
        <v>Eskimo</v>
      </c>
      <c r="T592" s="26" t="str">
        <f t="shared" ca="1" si="688"/>
        <v>No</v>
      </c>
      <c r="U592" s="26">
        <f t="shared" ca="1" si="689"/>
        <v>3721</v>
      </c>
      <c r="X592" s="26" t="str">
        <f t="shared" ca="1" si="690"/>
        <v>Yes</v>
      </c>
      <c r="Y592" s="26" t="str">
        <f t="shared" ca="1" si="690"/>
        <v>No</v>
      </c>
      <c r="Z592" s="26" t="str">
        <f t="shared" ca="1" si="690"/>
        <v>No</v>
      </c>
      <c r="AA592" s="26" t="str">
        <f t="shared" ca="1" si="676"/>
        <v>No</v>
      </c>
      <c r="AB592" s="26" t="str">
        <f t="shared" ca="1" si="676"/>
        <v>No</v>
      </c>
      <c r="AG592" s="26" t="str">
        <f t="shared" ca="1" si="691"/>
        <v>Yes</v>
      </c>
      <c r="AH592" s="26" t="str">
        <f t="shared" ca="1" si="691"/>
        <v>Yes</v>
      </c>
      <c r="AI592" s="26" t="str">
        <f t="shared" ca="1" si="691"/>
        <v>No</v>
      </c>
      <c r="AJ592" s="26" t="str">
        <f t="shared" ca="1" si="677"/>
        <v>No</v>
      </c>
      <c r="AK592" s="26" t="str">
        <f t="shared" ca="1" si="677"/>
        <v>Yes</v>
      </c>
      <c r="AL592" s="26" t="str">
        <f t="shared" ca="1" si="677"/>
        <v>Yes</v>
      </c>
      <c r="AM592" s="26">
        <f t="shared" ca="1" si="692"/>
        <v>5</v>
      </c>
      <c r="AN592" s="26">
        <f t="shared" ca="1" si="693"/>
        <v>2</v>
      </c>
      <c r="AT592" t="str">
        <f t="shared" ca="1" si="694"/>
        <v>Male</v>
      </c>
      <c r="AU592">
        <f t="shared" ca="1" si="695"/>
        <v>918</v>
      </c>
      <c r="AV592">
        <f t="shared" ca="1" si="696"/>
        <v>-3</v>
      </c>
      <c r="AW592">
        <f t="shared" ca="1" si="697"/>
        <v>35</v>
      </c>
      <c r="AX592">
        <f t="shared" ca="1" si="698"/>
        <v>0</v>
      </c>
      <c r="BB592" t="str">
        <f t="shared" ca="1" si="699"/>
        <v>EMLUCS</v>
      </c>
      <c r="BC592" t="str">
        <f t="shared" ca="1" si="700"/>
        <v>Yes</v>
      </c>
      <c r="BD592" t="str">
        <f t="shared" ca="1" si="700"/>
        <v>No</v>
      </c>
      <c r="BG592" t="str">
        <f t="shared" ca="1" si="701"/>
        <v>No</v>
      </c>
      <c r="BH592">
        <f t="shared" ca="1" si="702"/>
        <v>35</v>
      </c>
      <c r="BI592">
        <f t="shared" ca="1" si="703"/>
        <v>-7</v>
      </c>
      <c r="BJ592">
        <f t="shared" ca="1" si="704"/>
        <v>18</v>
      </c>
      <c r="BK592" t="str">
        <f t="shared" si="705"/>
        <v/>
      </c>
      <c r="BL592" s="26">
        <f t="shared" ca="1" si="706"/>
        <v>20</v>
      </c>
      <c r="BO592" s="26" t="str">
        <f t="shared" ca="1" si="707"/>
        <v>Yes</v>
      </c>
      <c r="CD592" s="26" t="str">
        <f t="shared" ca="1" si="708"/>
        <v>No</v>
      </c>
      <c r="CE592" s="26" t="str">
        <f t="shared" ca="1" si="709"/>
        <v>NA</v>
      </c>
      <c r="CI592" s="31" t="str">
        <f t="shared" si="710"/>
        <v/>
      </c>
      <c r="CJ592" s="26" t="str">
        <f t="shared" ca="1" si="711"/>
        <v>NA</v>
      </c>
      <c r="CK592" s="26" t="str">
        <f t="shared" ca="1" si="712"/>
        <v>NA</v>
      </c>
      <c r="DN592" s="26" t="str">
        <f t="shared" ca="1" si="713"/>
        <v>No</v>
      </c>
      <c r="DV592" t="str">
        <f t="shared" si="714"/>
        <v/>
      </c>
      <c r="DZ592" t="str">
        <f t="shared" si="715"/>
        <v/>
      </c>
      <c r="EA592" t="str">
        <f t="shared" si="716"/>
        <v/>
      </c>
      <c r="EB592" t="str">
        <f t="shared" si="717"/>
        <v/>
      </c>
      <c r="EC592" t="str">
        <f t="shared" si="718"/>
        <v/>
      </c>
      <c r="ED592" t="str">
        <f t="shared" si="719"/>
        <v/>
      </c>
      <c r="EE592" s="34" t="str">
        <f t="shared" si="720"/>
        <v/>
      </c>
      <c r="ER592" s="32" t="str">
        <f t="shared" si="721"/>
        <v/>
      </c>
      <c r="FA592" s="31" t="str">
        <f t="shared" si="722"/>
        <v/>
      </c>
      <c r="FM592" s="31" t="str">
        <f t="shared" si="723"/>
        <v/>
      </c>
      <c r="FQ592" s="26" t="s">
        <v>350</v>
      </c>
      <c r="FR592" s="39" t="str">
        <f t="shared" ca="1" si="724"/>
        <v>GPC</v>
      </c>
      <c r="GO592" t="str">
        <f t="shared" ca="1" si="725"/>
        <v/>
      </c>
      <c r="GP592" t="str">
        <f t="shared" si="726"/>
        <v/>
      </c>
      <c r="GS592" t="str">
        <f t="shared" ca="1" si="727"/>
        <v/>
      </c>
      <c r="GY592" t="str">
        <f t="shared" ca="1" si="728"/>
        <v/>
      </c>
      <c r="GZ592" t="str">
        <f t="shared" si="729"/>
        <v/>
      </c>
      <c r="HF592" t="str">
        <f t="shared" ca="1" si="730"/>
        <v/>
      </c>
      <c r="HG592" s="31" t="str">
        <f t="shared" si="731"/>
        <v/>
      </c>
      <c r="HM592" t="str">
        <f t="shared" ca="1" si="732"/>
        <v/>
      </c>
      <c r="HN592" t="str">
        <f t="shared" si="733"/>
        <v/>
      </c>
      <c r="HT592" t="str">
        <f t="shared" ca="1" si="734"/>
        <v/>
      </c>
      <c r="HU592" t="str">
        <f t="shared" si="735"/>
        <v/>
      </c>
      <c r="IA592" s="37" t="str">
        <f t="shared" ca="1" si="736"/>
        <v/>
      </c>
      <c r="IB592" t="str">
        <f t="shared" si="737"/>
        <v/>
      </c>
      <c r="IH592" s="37" t="str">
        <f t="shared" ca="1" si="738"/>
        <v/>
      </c>
      <c r="II592" t="str">
        <f t="shared" si="739"/>
        <v/>
      </c>
      <c r="JT592" s="26" t="str">
        <f t="shared" si="740"/>
        <v/>
      </c>
      <c r="JV592" t="str">
        <f t="shared" si="741"/>
        <v/>
      </c>
      <c r="KK592" t="str">
        <f t="shared" si="742"/>
        <v/>
      </c>
      <c r="KM592" s="31" t="str">
        <f t="shared" si="743"/>
        <v/>
      </c>
      <c r="KP592" s="38" t="str">
        <f t="shared" si="744"/>
        <v/>
      </c>
      <c r="KX592" t="str">
        <f t="shared" si="745"/>
        <v/>
      </c>
      <c r="KY592" t="str">
        <f t="shared" si="746"/>
        <v/>
      </c>
      <c r="LB592" t="str">
        <f t="shared" si="747"/>
        <v/>
      </c>
      <c r="LD592" t="str">
        <f t="shared" si="748"/>
        <v/>
      </c>
      <c r="LE592" t="str">
        <f t="shared" si="749"/>
        <v/>
      </c>
      <c r="LO592" t="str">
        <f t="shared" si="750"/>
        <v/>
      </c>
    </row>
    <row r="593" spans="1:352" ht="16" x14ac:dyDescent="0.2">
      <c r="A593" t="e">
        <f t="shared" ca="1" si="678"/>
        <v>#N/A</v>
      </c>
      <c r="E593" s="27" t="str">
        <f t="shared" ca="1" si="679"/>
        <v>May</v>
      </c>
      <c r="F593" s="27" t="str">
        <f t="shared" ca="1" si="680"/>
        <v>Jan</v>
      </c>
      <c r="G593" s="28" t="str">
        <f t="shared" ca="1" si="681"/>
        <v/>
      </c>
      <c r="H593" t="str">
        <f t="shared" si="682"/>
        <v/>
      </c>
      <c r="I593" s="26">
        <f t="shared" ca="1" si="683"/>
        <v>81</v>
      </c>
      <c r="L593" s="31" t="str">
        <f t="shared" si="684"/>
        <v/>
      </c>
      <c r="O593" s="26">
        <f t="shared" ca="1" si="685"/>
        <v>48</v>
      </c>
      <c r="P593" s="26" t="str">
        <f t="shared" ca="1" si="686"/>
        <v>Yes</v>
      </c>
      <c r="Q593" s="26" t="str">
        <f t="shared" ca="1" si="686"/>
        <v>Yes</v>
      </c>
      <c r="R593" s="26" t="str">
        <f t="shared" ca="1" si="686"/>
        <v>No</v>
      </c>
      <c r="S593" s="26" t="str">
        <f t="shared" ca="1" si="687"/>
        <v>Caucasian</v>
      </c>
      <c r="T593" s="26" t="str">
        <f t="shared" ca="1" si="688"/>
        <v>Yes</v>
      </c>
      <c r="U593" s="26">
        <f t="shared" ca="1" si="689"/>
        <v>3370</v>
      </c>
      <c r="X593" s="26" t="str">
        <f t="shared" ca="1" si="690"/>
        <v>No</v>
      </c>
      <c r="Y593" s="26" t="str">
        <f t="shared" ca="1" si="690"/>
        <v>Yes</v>
      </c>
      <c r="Z593" s="26" t="str">
        <f t="shared" ca="1" si="690"/>
        <v>Yes</v>
      </c>
      <c r="AA593" s="26" t="str">
        <f t="shared" ca="1" si="676"/>
        <v>Yes</v>
      </c>
      <c r="AB593" s="26" t="str">
        <f t="shared" ca="1" si="676"/>
        <v>Yes</v>
      </c>
      <c r="AG593" s="26" t="str">
        <f t="shared" ca="1" si="691"/>
        <v>Yes</v>
      </c>
      <c r="AH593" s="26" t="str">
        <f t="shared" ca="1" si="691"/>
        <v>Yes</v>
      </c>
      <c r="AI593" s="26" t="str">
        <f t="shared" ca="1" si="691"/>
        <v>No</v>
      </c>
      <c r="AJ593" s="26" t="str">
        <f t="shared" ca="1" si="677"/>
        <v>No</v>
      </c>
      <c r="AK593" s="26" t="str">
        <f t="shared" ca="1" si="677"/>
        <v>Yes</v>
      </c>
      <c r="AL593" s="26" t="str">
        <f t="shared" ca="1" si="677"/>
        <v>No</v>
      </c>
      <c r="AM593" s="26">
        <f t="shared" ca="1" si="692"/>
        <v>4</v>
      </c>
      <c r="AN593" s="26">
        <f t="shared" ca="1" si="693"/>
        <v>3</v>
      </c>
      <c r="AT593" t="str">
        <f t="shared" ca="1" si="694"/>
        <v>Male</v>
      </c>
      <c r="AU593">
        <f t="shared" ca="1" si="695"/>
        <v>3008</v>
      </c>
      <c r="AV593">
        <f t="shared" ca="1" si="696"/>
        <v>-2</v>
      </c>
      <c r="AW593">
        <f t="shared" ca="1" si="697"/>
        <v>40</v>
      </c>
      <c r="AX593">
        <f t="shared" ca="1" si="698"/>
        <v>2</v>
      </c>
      <c r="BB593" t="str">
        <f t="shared" ca="1" si="699"/>
        <v>Vaginal</v>
      </c>
      <c r="BC593" t="str">
        <f t="shared" ca="1" si="700"/>
        <v>Yes</v>
      </c>
      <c r="BD593" t="str">
        <f t="shared" ca="1" si="700"/>
        <v>Yes</v>
      </c>
      <c r="BG593" t="str">
        <f t="shared" ca="1" si="701"/>
        <v>No</v>
      </c>
      <c r="BH593">
        <f t="shared" ca="1" si="702"/>
        <v>37</v>
      </c>
      <c r="BI593">
        <f t="shared" ca="1" si="703"/>
        <v>-18</v>
      </c>
      <c r="BJ593">
        <f t="shared" ca="1" si="704"/>
        <v>10</v>
      </c>
      <c r="BK593" t="str">
        <f t="shared" si="705"/>
        <v/>
      </c>
      <c r="BL593" s="26">
        <f t="shared" ca="1" si="706"/>
        <v>12</v>
      </c>
      <c r="BO593" s="26" t="str">
        <f t="shared" ca="1" si="707"/>
        <v>Yes</v>
      </c>
      <c r="CD593" s="26" t="str">
        <f t="shared" ca="1" si="708"/>
        <v>Yes</v>
      </c>
      <c r="CE593" s="26" t="str">
        <f t="shared" ca="1" si="709"/>
        <v>LMA</v>
      </c>
      <c r="CI593" s="31" t="str">
        <f t="shared" si="710"/>
        <v/>
      </c>
      <c r="CJ593" s="26" t="str">
        <f t="shared" ca="1" si="711"/>
        <v>NICU</v>
      </c>
      <c r="CK593" s="26" t="str">
        <f t="shared" ca="1" si="712"/>
        <v>NA</v>
      </c>
      <c r="DN593" s="26" t="str">
        <f t="shared" ca="1" si="713"/>
        <v>No</v>
      </c>
      <c r="DV593" t="str">
        <f t="shared" si="714"/>
        <v/>
      </c>
      <c r="DZ593" t="str">
        <f t="shared" si="715"/>
        <v/>
      </c>
      <c r="EA593" t="str">
        <f t="shared" si="716"/>
        <v/>
      </c>
      <c r="EB593" t="str">
        <f t="shared" si="717"/>
        <v/>
      </c>
      <c r="EC593" t="str">
        <f t="shared" si="718"/>
        <v/>
      </c>
      <c r="ED593" t="str">
        <f t="shared" si="719"/>
        <v/>
      </c>
      <c r="EE593" s="34" t="str">
        <f t="shared" si="720"/>
        <v/>
      </c>
      <c r="ER593" s="32" t="str">
        <f t="shared" si="721"/>
        <v/>
      </c>
      <c r="FA593" s="31" t="str">
        <f t="shared" si="722"/>
        <v/>
      </c>
      <c r="FM593" s="31" t="str">
        <f t="shared" si="723"/>
        <v/>
      </c>
      <c r="FQ593" s="26" t="s">
        <v>350</v>
      </c>
      <c r="FR593" s="39" t="str">
        <f t="shared" ca="1" si="724"/>
        <v>GPC</v>
      </c>
      <c r="GO593" t="str">
        <f t="shared" ca="1" si="725"/>
        <v/>
      </c>
      <c r="GP593" t="str">
        <f t="shared" si="726"/>
        <v/>
      </c>
      <c r="GS593" t="str">
        <f t="shared" ca="1" si="727"/>
        <v/>
      </c>
      <c r="GY593" t="str">
        <f t="shared" ca="1" si="728"/>
        <v/>
      </c>
      <c r="GZ593" t="str">
        <f t="shared" si="729"/>
        <v/>
      </c>
      <c r="HF593" t="str">
        <f t="shared" ca="1" si="730"/>
        <v/>
      </c>
      <c r="HG593" s="31" t="str">
        <f t="shared" si="731"/>
        <v/>
      </c>
      <c r="HM593" t="str">
        <f t="shared" ca="1" si="732"/>
        <v/>
      </c>
      <c r="HN593" t="str">
        <f t="shared" si="733"/>
        <v/>
      </c>
      <c r="HT593" t="str">
        <f t="shared" ca="1" si="734"/>
        <v/>
      </c>
      <c r="HU593" t="str">
        <f t="shared" si="735"/>
        <v/>
      </c>
      <c r="IA593" s="37" t="str">
        <f t="shared" ca="1" si="736"/>
        <v/>
      </c>
      <c r="IB593" t="str">
        <f t="shared" si="737"/>
        <v/>
      </c>
      <c r="IH593" s="37" t="str">
        <f t="shared" ca="1" si="738"/>
        <v/>
      </c>
      <c r="II593" t="str">
        <f t="shared" si="739"/>
        <v/>
      </c>
      <c r="JT593" s="26" t="str">
        <f t="shared" si="740"/>
        <v/>
      </c>
      <c r="JV593" t="str">
        <f t="shared" si="741"/>
        <v/>
      </c>
      <c r="KK593" t="str">
        <f t="shared" si="742"/>
        <v/>
      </c>
      <c r="KM593" s="31" t="str">
        <f t="shared" si="743"/>
        <v/>
      </c>
      <c r="KP593" s="38" t="str">
        <f t="shared" si="744"/>
        <v/>
      </c>
      <c r="KX593" t="str">
        <f t="shared" si="745"/>
        <v/>
      </c>
      <c r="KY593" t="str">
        <f t="shared" si="746"/>
        <v/>
      </c>
      <c r="LB593" t="str">
        <f t="shared" si="747"/>
        <v/>
      </c>
      <c r="LD593" t="str">
        <f t="shared" si="748"/>
        <v/>
      </c>
      <c r="LE593" t="str">
        <f t="shared" si="749"/>
        <v/>
      </c>
      <c r="LO593" t="str">
        <f t="shared" si="750"/>
        <v/>
      </c>
    </row>
    <row r="594" spans="1:352" ht="16" x14ac:dyDescent="0.2">
      <c r="A594" t="e">
        <f t="shared" ca="1" si="678"/>
        <v>#N/A</v>
      </c>
      <c r="E594" s="27" t="str">
        <f t="shared" ca="1" si="679"/>
        <v>Apr</v>
      </c>
      <c r="F594" s="27" t="str">
        <f t="shared" ca="1" si="680"/>
        <v>Nov</v>
      </c>
      <c r="G594" s="28" t="str">
        <f t="shared" ca="1" si="681"/>
        <v/>
      </c>
      <c r="H594" t="str">
        <f t="shared" si="682"/>
        <v/>
      </c>
      <c r="I594" s="26">
        <f t="shared" ca="1" si="683"/>
        <v>14</v>
      </c>
      <c r="L594" s="31" t="str">
        <f t="shared" si="684"/>
        <v/>
      </c>
      <c r="O594" s="26">
        <f t="shared" ca="1" si="685"/>
        <v>49</v>
      </c>
      <c r="P594" s="26" t="str">
        <f t="shared" ca="1" si="686"/>
        <v>Yes</v>
      </c>
      <c r="Q594" s="26" t="str">
        <f t="shared" ca="1" si="686"/>
        <v>Yes</v>
      </c>
      <c r="R594" s="26" t="str">
        <f t="shared" ca="1" si="686"/>
        <v>No</v>
      </c>
      <c r="S594" s="26" t="str">
        <f t="shared" ca="1" si="687"/>
        <v>Asian</v>
      </c>
      <c r="T594" s="26" t="str">
        <f t="shared" ca="1" si="688"/>
        <v>Yes</v>
      </c>
      <c r="U594" s="26">
        <f t="shared" ca="1" si="689"/>
        <v>3378</v>
      </c>
      <c r="X594" s="26" t="str">
        <f t="shared" ca="1" si="690"/>
        <v>No</v>
      </c>
      <c r="Y594" s="26" t="str">
        <f t="shared" ca="1" si="690"/>
        <v>No</v>
      </c>
      <c r="Z594" s="26" t="str">
        <f t="shared" ca="1" si="690"/>
        <v>Yes</v>
      </c>
      <c r="AA594" s="26" t="str">
        <f t="shared" ca="1" si="676"/>
        <v>No</v>
      </c>
      <c r="AB594" s="26" t="str">
        <f t="shared" ca="1" si="676"/>
        <v>Yes</v>
      </c>
      <c r="AG594" s="26" t="str">
        <f t="shared" ca="1" si="691"/>
        <v>No</v>
      </c>
      <c r="AH594" s="26" t="str">
        <f t="shared" ca="1" si="691"/>
        <v>Yes</v>
      </c>
      <c r="AI594" s="26" t="str">
        <f t="shared" ca="1" si="691"/>
        <v>No</v>
      </c>
      <c r="AJ594" s="26" t="str">
        <f t="shared" ca="1" si="677"/>
        <v>No</v>
      </c>
      <c r="AK594" s="26" t="str">
        <f t="shared" ca="1" si="677"/>
        <v>No</v>
      </c>
      <c r="AL594" s="26" t="str">
        <f t="shared" ca="1" si="677"/>
        <v>Yes</v>
      </c>
      <c r="AM594" s="26">
        <f t="shared" ca="1" si="692"/>
        <v>5</v>
      </c>
      <c r="AN594" s="26">
        <f t="shared" ca="1" si="693"/>
        <v>1</v>
      </c>
      <c r="AT594" t="str">
        <f t="shared" ca="1" si="694"/>
        <v>Male</v>
      </c>
      <c r="AU594">
        <f t="shared" ca="1" si="695"/>
        <v>2254</v>
      </c>
      <c r="AV594">
        <f t="shared" ca="1" si="696"/>
        <v>-2</v>
      </c>
      <c r="AW594">
        <f t="shared" ca="1" si="697"/>
        <v>23</v>
      </c>
      <c r="AX594">
        <f t="shared" ca="1" si="698"/>
        <v>0</v>
      </c>
      <c r="BB594" t="str">
        <f t="shared" ca="1" si="699"/>
        <v>ELUCS</v>
      </c>
      <c r="BC594" t="str">
        <f t="shared" ca="1" si="700"/>
        <v>Yes</v>
      </c>
      <c r="BD594" t="str">
        <f t="shared" ca="1" si="700"/>
        <v>Yes</v>
      </c>
      <c r="BG594" t="str">
        <f t="shared" ca="1" si="701"/>
        <v>Yes</v>
      </c>
      <c r="BH594">
        <f t="shared" ca="1" si="702"/>
        <v>37</v>
      </c>
      <c r="BI594">
        <f t="shared" ca="1" si="703"/>
        <v>-3</v>
      </c>
      <c r="BJ594">
        <f t="shared" ca="1" si="704"/>
        <v>17</v>
      </c>
      <c r="BK594" t="str">
        <f t="shared" si="705"/>
        <v/>
      </c>
      <c r="BL594" s="26">
        <f t="shared" ca="1" si="706"/>
        <v>19</v>
      </c>
      <c r="BO594" s="26" t="str">
        <f t="shared" ca="1" si="707"/>
        <v>Yes</v>
      </c>
      <c r="CD594" s="26" t="str">
        <f t="shared" ca="1" si="708"/>
        <v>Yes</v>
      </c>
      <c r="CE594" s="26" t="str">
        <f t="shared" ca="1" si="709"/>
        <v>MIST</v>
      </c>
      <c r="CI594" s="31" t="str">
        <f t="shared" si="710"/>
        <v/>
      </c>
      <c r="CJ594" s="26" t="str">
        <f t="shared" ca="1" si="711"/>
        <v>BS</v>
      </c>
      <c r="CK594" s="26" t="str">
        <f t="shared" ca="1" si="712"/>
        <v>No</v>
      </c>
      <c r="DN594" s="26" t="str">
        <f t="shared" ca="1" si="713"/>
        <v>Yes</v>
      </c>
      <c r="DV594" t="str">
        <f t="shared" si="714"/>
        <v/>
      </c>
      <c r="DZ594" t="str">
        <f t="shared" si="715"/>
        <v/>
      </c>
      <c r="EA594" t="str">
        <f t="shared" si="716"/>
        <v/>
      </c>
      <c r="EB594" t="str">
        <f t="shared" si="717"/>
        <v/>
      </c>
      <c r="EC594" t="str">
        <f t="shared" si="718"/>
        <v/>
      </c>
      <c r="ED594" t="str">
        <f t="shared" si="719"/>
        <v/>
      </c>
      <c r="EE594" s="34" t="str">
        <f t="shared" si="720"/>
        <v/>
      </c>
      <c r="ER594" s="32" t="str">
        <f t="shared" si="721"/>
        <v/>
      </c>
      <c r="FA594" s="31" t="str">
        <f t="shared" si="722"/>
        <v/>
      </c>
      <c r="FM594" s="31" t="str">
        <f t="shared" si="723"/>
        <v/>
      </c>
      <c r="FQ594" s="26" t="s">
        <v>350</v>
      </c>
      <c r="FR594" s="39" t="str">
        <f t="shared" ca="1" si="724"/>
        <v>CONS</v>
      </c>
      <c r="GO594" t="str">
        <f t="shared" ca="1" si="725"/>
        <v/>
      </c>
      <c r="GP594" t="str">
        <f t="shared" si="726"/>
        <v/>
      </c>
      <c r="GS594" t="str">
        <f t="shared" ca="1" si="727"/>
        <v/>
      </c>
      <c r="GY594" t="str">
        <f t="shared" ca="1" si="728"/>
        <v/>
      </c>
      <c r="GZ594" t="str">
        <f t="shared" si="729"/>
        <v/>
      </c>
      <c r="HF594" t="str">
        <f t="shared" ca="1" si="730"/>
        <v/>
      </c>
      <c r="HG594" s="31" t="str">
        <f t="shared" si="731"/>
        <v/>
      </c>
      <c r="HM594" t="str">
        <f t="shared" ca="1" si="732"/>
        <v/>
      </c>
      <c r="HN594" t="str">
        <f t="shared" si="733"/>
        <v/>
      </c>
      <c r="HT594" t="str">
        <f t="shared" ca="1" si="734"/>
        <v/>
      </c>
      <c r="HU594" t="str">
        <f t="shared" si="735"/>
        <v/>
      </c>
      <c r="IA594" s="37" t="str">
        <f t="shared" ca="1" si="736"/>
        <v/>
      </c>
      <c r="IB594" t="str">
        <f t="shared" si="737"/>
        <v/>
      </c>
      <c r="IH594" s="37" t="str">
        <f t="shared" ca="1" si="738"/>
        <v/>
      </c>
      <c r="II594" t="str">
        <f t="shared" si="739"/>
        <v/>
      </c>
      <c r="JT594" s="26" t="str">
        <f t="shared" si="740"/>
        <v/>
      </c>
      <c r="JV594" t="str">
        <f t="shared" si="741"/>
        <v/>
      </c>
      <c r="KK594" t="str">
        <f t="shared" si="742"/>
        <v/>
      </c>
      <c r="KM594" s="31" t="str">
        <f t="shared" si="743"/>
        <v/>
      </c>
      <c r="KP594" s="38" t="str">
        <f t="shared" si="744"/>
        <v/>
      </c>
      <c r="KX594" t="str">
        <f t="shared" si="745"/>
        <v/>
      </c>
      <c r="KY594" t="str">
        <f t="shared" si="746"/>
        <v/>
      </c>
      <c r="LB594" t="str">
        <f t="shared" si="747"/>
        <v/>
      </c>
      <c r="LD594" t="str">
        <f t="shared" si="748"/>
        <v/>
      </c>
      <c r="LE594" t="str">
        <f t="shared" si="749"/>
        <v/>
      </c>
      <c r="LO594" t="str">
        <f t="shared" si="750"/>
        <v/>
      </c>
    </row>
    <row r="595" spans="1:352" ht="16" x14ac:dyDescent="0.2">
      <c r="A595" t="e">
        <f t="shared" ca="1" si="678"/>
        <v>#N/A</v>
      </c>
      <c r="E595" s="27" t="str">
        <f t="shared" ca="1" si="679"/>
        <v>May</v>
      </c>
      <c r="F595" s="27" t="str">
        <f t="shared" ca="1" si="680"/>
        <v>Mar</v>
      </c>
      <c r="G595" s="28" t="str">
        <f t="shared" ca="1" si="681"/>
        <v/>
      </c>
      <c r="H595" t="str">
        <f t="shared" si="682"/>
        <v/>
      </c>
      <c r="I595" s="26">
        <f t="shared" ca="1" si="683"/>
        <v>27</v>
      </c>
      <c r="L595" s="31" t="str">
        <f t="shared" si="684"/>
        <v/>
      </c>
      <c r="O595" s="26">
        <f t="shared" ca="1" si="685"/>
        <v>49</v>
      </c>
      <c r="P595" s="26" t="str">
        <f t="shared" ca="1" si="686"/>
        <v>Yes</v>
      </c>
      <c r="Q595" s="26" t="str">
        <f t="shared" ca="1" si="686"/>
        <v>Yes</v>
      </c>
      <c r="R595" s="26" t="str">
        <f t="shared" ca="1" si="686"/>
        <v>Yes</v>
      </c>
      <c r="S595" s="26" t="str">
        <f t="shared" ca="1" si="687"/>
        <v>Hispanic</v>
      </c>
      <c r="T595" s="26" t="str">
        <f t="shared" ca="1" si="688"/>
        <v>No</v>
      </c>
      <c r="U595" s="26">
        <f t="shared" ca="1" si="689"/>
        <v>3211</v>
      </c>
      <c r="X595" s="26" t="str">
        <f t="shared" ca="1" si="690"/>
        <v>Yes</v>
      </c>
      <c r="Y595" s="26" t="str">
        <f t="shared" ca="1" si="690"/>
        <v>Yes</v>
      </c>
      <c r="Z595" s="26" t="str">
        <f t="shared" ca="1" si="690"/>
        <v>Yes</v>
      </c>
      <c r="AA595" s="26" t="str">
        <f t="shared" ca="1" si="676"/>
        <v>No</v>
      </c>
      <c r="AB595" s="26" t="str">
        <f t="shared" ca="1" si="676"/>
        <v>Yes</v>
      </c>
      <c r="AG595" s="26" t="str">
        <f t="shared" ca="1" si="691"/>
        <v>No</v>
      </c>
      <c r="AH595" s="26" t="str">
        <f t="shared" ca="1" si="691"/>
        <v>Yes</v>
      </c>
      <c r="AI595" s="26" t="str">
        <f t="shared" ca="1" si="691"/>
        <v>Yes</v>
      </c>
      <c r="AJ595" s="26" t="str">
        <f t="shared" ca="1" si="677"/>
        <v>No</v>
      </c>
      <c r="AK595" s="26" t="str">
        <f t="shared" ca="1" si="677"/>
        <v>No</v>
      </c>
      <c r="AL595" s="26" t="str">
        <f t="shared" ca="1" si="677"/>
        <v>Yes</v>
      </c>
      <c r="AM595" s="26">
        <f t="shared" ca="1" si="692"/>
        <v>9</v>
      </c>
      <c r="AN595" s="26">
        <f t="shared" ca="1" si="693"/>
        <v>3</v>
      </c>
      <c r="AT595" t="str">
        <f t="shared" ca="1" si="694"/>
        <v>Male</v>
      </c>
      <c r="AU595">
        <f t="shared" ca="1" si="695"/>
        <v>2406</v>
      </c>
      <c r="AV595">
        <f t="shared" ca="1" si="696"/>
        <v>-3</v>
      </c>
      <c r="AW595">
        <f t="shared" ca="1" si="697"/>
        <v>26</v>
      </c>
      <c r="AX595">
        <f t="shared" ca="1" si="698"/>
        <v>1</v>
      </c>
      <c r="BB595" t="str">
        <f t="shared" ca="1" si="699"/>
        <v>EMLUCS</v>
      </c>
      <c r="BC595" t="str">
        <f t="shared" ca="1" si="700"/>
        <v>No</v>
      </c>
      <c r="BD595" t="str">
        <f t="shared" ca="1" si="700"/>
        <v>Yes</v>
      </c>
      <c r="BG595" t="str">
        <f t="shared" ca="1" si="701"/>
        <v>Yes</v>
      </c>
      <c r="BH595">
        <f t="shared" ca="1" si="702"/>
        <v>34</v>
      </c>
      <c r="BI595">
        <f t="shared" ca="1" si="703"/>
        <v>-20</v>
      </c>
      <c r="BJ595">
        <f t="shared" ca="1" si="704"/>
        <v>14</v>
      </c>
      <c r="BK595" t="str">
        <f t="shared" si="705"/>
        <v/>
      </c>
      <c r="BL595" s="26">
        <f t="shared" ca="1" si="706"/>
        <v>16</v>
      </c>
      <c r="BO595" s="26" t="str">
        <f t="shared" ca="1" si="707"/>
        <v>Yes</v>
      </c>
      <c r="CD595" s="26" t="str">
        <f t="shared" ca="1" si="708"/>
        <v>Yes</v>
      </c>
      <c r="CE595" s="26" t="str">
        <f t="shared" ca="1" si="709"/>
        <v>ETT</v>
      </c>
      <c r="CI595" s="31" t="str">
        <f t="shared" si="710"/>
        <v/>
      </c>
      <c r="CJ595" s="26" t="str">
        <f t="shared" ca="1" si="711"/>
        <v>NICU</v>
      </c>
      <c r="CK595" s="26" t="str">
        <f t="shared" ca="1" si="712"/>
        <v>Yes</v>
      </c>
      <c r="DN595" s="26" t="str">
        <f t="shared" ca="1" si="713"/>
        <v>No</v>
      </c>
      <c r="DV595" t="str">
        <f t="shared" si="714"/>
        <v/>
      </c>
      <c r="DZ595" t="str">
        <f t="shared" si="715"/>
        <v/>
      </c>
      <c r="EA595" t="str">
        <f t="shared" si="716"/>
        <v/>
      </c>
      <c r="EB595" t="str">
        <f t="shared" si="717"/>
        <v/>
      </c>
      <c r="EC595" t="str">
        <f t="shared" si="718"/>
        <v/>
      </c>
      <c r="ED595" t="str">
        <f t="shared" si="719"/>
        <v/>
      </c>
      <c r="EE595" s="34" t="str">
        <f t="shared" si="720"/>
        <v/>
      </c>
      <c r="ER595" s="32" t="str">
        <f t="shared" si="721"/>
        <v/>
      </c>
      <c r="FA595" s="31" t="str">
        <f t="shared" si="722"/>
        <v/>
      </c>
      <c r="FM595" s="31" t="str">
        <f t="shared" si="723"/>
        <v/>
      </c>
      <c r="FQ595" s="26" t="s">
        <v>349</v>
      </c>
      <c r="FR595" s="39" t="str">
        <f t="shared" ca="1" si="724"/>
        <v>NA</v>
      </c>
      <c r="GO595" t="str">
        <f t="shared" ca="1" si="725"/>
        <v/>
      </c>
      <c r="GP595" t="str">
        <f t="shared" si="726"/>
        <v/>
      </c>
      <c r="GS595" t="str">
        <f t="shared" ca="1" si="727"/>
        <v/>
      </c>
      <c r="GY595" t="str">
        <f t="shared" ca="1" si="728"/>
        <v/>
      </c>
      <c r="GZ595" t="str">
        <f t="shared" si="729"/>
        <v/>
      </c>
      <c r="HF595" t="str">
        <f t="shared" ca="1" si="730"/>
        <v/>
      </c>
      <c r="HG595" s="31" t="str">
        <f t="shared" si="731"/>
        <v/>
      </c>
      <c r="HM595" t="str">
        <f t="shared" ca="1" si="732"/>
        <v/>
      </c>
      <c r="HN595" t="str">
        <f t="shared" si="733"/>
        <v/>
      </c>
      <c r="HT595" t="str">
        <f t="shared" ca="1" si="734"/>
        <v/>
      </c>
      <c r="HU595" t="str">
        <f t="shared" si="735"/>
        <v/>
      </c>
      <c r="IA595" s="37" t="str">
        <f t="shared" ca="1" si="736"/>
        <v/>
      </c>
      <c r="IB595" t="str">
        <f t="shared" si="737"/>
        <v/>
      </c>
      <c r="IH595" s="37" t="str">
        <f t="shared" ca="1" si="738"/>
        <v/>
      </c>
      <c r="II595" t="str">
        <f t="shared" si="739"/>
        <v/>
      </c>
      <c r="JT595" s="26" t="str">
        <f t="shared" si="740"/>
        <v/>
      </c>
      <c r="JV595" t="str">
        <f t="shared" si="741"/>
        <v/>
      </c>
      <c r="KK595" t="str">
        <f t="shared" si="742"/>
        <v/>
      </c>
      <c r="KM595" s="31" t="str">
        <f t="shared" si="743"/>
        <v/>
      </c>
      <c r="KP595" s="38" t="str">
        <f t="shared" si="744"/>
        <v/>
      </c>
      <c r="KX595" t="str">
        <f t="shared" si="745"/>
        <v/>
      </c>
      <c r="KY595" t="str">
        <f t="shared" si="746"/>
        <v/>
      </c>
      <c r="LB595" t="str">
        <f t="shared" si="747"/>
        <v/>
      </c>
      <c r="LD595" t="str">
        <f t="shared" si="748"/>
        <v/>
      </c>
      <c r="LE595" t="str">
        <f t="shared" si="749"/>
        <v/>
      </c>
      <c r="LO595" t="str">
        <f t="shared" si="750"/>
        <v/>
      </c>
    </row>
    <row r="596" spans="1:352" ht="16" x14ac:dyDescent="0.2">
      <c r="A596" t="e">
        <f t="shared" ca="1" si="678"/>
        <v>#N/A</v>
      </c>
      <c r="E596" s="27" t="str">
        <f t="shared" ca="1" si="679"/>
        <v>Oct</v>
      </c>
      <c r="F596" s="27" t="str">
        <f t="shared" ca="1" si="680"/>
        <v>Sep</v>
      </c>
      <c r="G596" s="28" t="str">
        <f t="shared" ca="1" si="681"/>
        <v/>
      </c>
      <c r="H596" t="str">
        <f t="shared" si="682"/>
        <v/>
      </c>
      <c r="I596" s="26">
        <f t="shared" ca="1" si="683"/>
        <v>56</v>
      </c>
      <c r="L596" s="31" t="str">
        <f t="shared" si="684"/>
        <v/>
      </c>
      <c r="O596" s="26">
        <f t="shared" ca="1" si="685"/>
        <v>41</v>
      </c>
      <c r="P596" s="26" t="str">
        <f t="shared" ca="1" si="686"/>
        <v>No</v>
      </c>
      <c r="Q596" s="26" t="str">
        <f t="shared" ca="1" si="686"/>
        <v>Yes</v>
      </c>
      <c r="R596" s="26" t="str">
        <f t="shared" ca="1" si="686"/>
        <v>Yes</v>
      </c>
      <c r="S596" s="26" t="str">
        <f t="shared" ca="1" si="687"/>
        <v>Hispanic</v>
      </c>
      <c r="T596" s="26" t="str">
        <f t="shared" ca="1" si="688"/>
        <v>No</v>
      </c>
      <c r="U596" s="26">
        <f t="shared" ca="1" si="689"/>
        <v>3199</v>
      </c>
      <c r="X596" s="26" t="str">
        <f t="shared" ca="1" si="690"/>
        <v>No</v>
      </c>
      <c r="Y596" s="26" t="str">
        <f t="shared" ca="1" si="690"/>
        <v>No</v>
      </c>
      <c r="Z596" s="26" t="str">
        <f t="shared" ca="1" si="690"/>
        <v>Yes</v>
      </c>
      <c r="AA596" s="26" t="str">
        <f t="shared" ca="1" si="676"/>
        <v>Yes</v>
      </c>
      <c r="AB596" s="26" t="str">
        <f t="shared" ca="1" si="676"/>
        <v>No</v>
      </c>
      <c r="AG596" s="26" t="str">
        <f t="shared" ca="1" si="691"/>
        <v>No</v>
      </c>
      <c r="AH596" s="26" t="str">
        <f t="shared" ca="1" si="691"/>
        <v>No</v>
      </c>
      <c r="AI596" s="26" t="str">
        <f t="shared" ca="1" si="691"/>
        <v>Yes</v>
      </c>
      <c r="AJ596" s="26" t="str">
        <f t="shared" ca="1" si="677"/>
        <v>Yes</v>
      </c>
      <c r="AK596" s="26" t="str">
        <f t="shared" ca="1" si="677"/>
        <v>Yes</v>
      </c>
      <c r="AL596" s="26" t="str">
        <f t="shared" ca="1" si="677"/>
        <v>No</v>
      </c>
      <c r="AM596" s="26">
        <f t="shared" ca="1" si="692"/>
        <v>5</v>
      </c>
      <c r="AN596" s="26">
        <f t="shared" ca="1" si="693"/>
        <v>1</v>
      </c>
      <c r="AT596" t="str">
        <f t="shared" ca="1" si="694"/>
        <v>Female</v>
      </c>
      <c r="AU596">
        <f t="shared" ca="1" si="695"/>
        <v>3783</v>
      </c>
      <c r="AV596">
        <f t="shared" ca="1" si="696"/>
        <v>2</v>
      </c>
      <c r="AW596">
        <f t="shared" ca="1" si="697"/>
        <v>37</v>
      </c>
      <c r="AX596">
        <f t="shared" ca="1" si="698"/>
        <v>1</v>
      </c>
      <c r="BB596" t="str">
        <f t="shared" ca="1" si="699"/>
        <v>INSTRUMENTAL</v>
      </c>
      <c r="BC596" t="str">
        <f t="shared" ca="1" si="700"/>
        <v>No</v>
      </c>
      <c r="BD596" t="str">
        <f t="shared" ca="1" si="700"/>
        <v>Yes</v>
      </c>
      <c r="BG596" t="str">
        <f t="shared" ca="1" si="701"/>
        <v>Yes</v>
      </c>
      <c r="BH596">
        <f t="shared" ca="1" si="702"/>
        <v>37</v>
      </c>
      <c r="BI596">
        <f t="shared" ca="1" si="703"/>
        <v>-17</v>
      </c>
      <c r="BJ596">
        <f t="shared" ca="1" si="704"/>
        <v>14</v>
      </c>
      <c r="BK596" t="str">
        <f t="shared" si="705"/>
        <v/>
      </c>
      <c r="BL596" s="26">
        <f t="shared" ca="1" si="706"/>
        <v>16</v>
      </c>
      <c r="BO596" s="26" t="str">
        <f t="shared" ca="1" si="707"/>
        <v>Yes</v>
      </c>
      <c r="CD596" s="26" t="str">
        <f t="shared" ca="1" si="708"/>
        <v>No</v>
      </c>
      <c r="CE596" s="26" t="str">
        <f t="shared" ca="1" si="709"/>
        <v>NA</v>
      </c>
      <c r="CI596" s="31" t="str">
        <f t="shared" si="710"/>
        <v/>
      </c>
      <c r="CJ596" s="26" t="str">
        <f t="shared" ca="1" si="711"/>
        <v>NA</v>
      </c>
      <c r="CK596" s="26" t="str">
        <f t="shared" ca="1" si="712"/>
        <v>NA</v>
      </c>
      <c r="DN596" s="26" t="str">
        <f t="shared" ca="1" si="713"/>
        <v>No</v>
      </c>
      <c r="DV596" t="str">
        <f t="shared" si="714"/>
        <v/>
      </c>
      <c r="DZ596" t="str">
        <f t="shared" si="715"/>
        <v/>
      </c>
      <c r="EA596" t="str">
        <f t="shared" si="716"/>
        <v/>
      </c>
      <c r="EB596" t="str">
        <f t="shared" si="717"/>
        <v/>
      </c>
      <c r="EC596" t="str">
        <f t="shared" si="718"/>
        <v/>
      </c>
      <c r="ED596" t="str">
        <f t="shared" si="719"/>
        <v/>
      </c>
      <c r="EE596" s="34" t="str">
        <f t="shared" si="720"/>
        <v/>
      </c>
      <c r="EN596" s="43"/>
      <c r="EO596" s="43"/>
      <c r="EP596" s="43"/>
      <c r="EQ596" s="43"/>
      <c r="ER596" s="44"/>
      <c r="ES596" s="43"/>
      <c r="ET596" s="43"/>
      <c r="EU596" s="43"/>
      <c r="EV596" s="43"/>
      <c r="EW596" s="43"/>
      <c r="EX596" s="43"/>
      <c r="EY596" s="43"/>
      <c r="EZ596" s="43"/>
      <c r="FA596" s="44"/>
      <c r="FB596" s="43"/>
      <c r="FC596" s="43"/>
      <c r="FM596" s="31" t="str">
        <f t="shared" si="723"/>
        <v/>
      </c>
      <c r="FQ596" s="26" t="s">
        <v>349</v>
      </c>
      <c r="FR596" s="39" t="str">
        <f t="shared" ca="1" si="724"/>
        <v>NA</v>
      </c>
      <c r="GO596" t="str">
        <f t="shared" ca="1" si="725"/>
        <v/>
      </c>
      <c r="GP596" t="str">
        <f t="shared" si="726"/>
        <v/>
      </c>
      <c r="GS596" t="str">
        <f t="shared" ca="1" si="727"/>
        <v/>
      </c>
      <c r="GY596" t="str">
        <f t="shared" ca="1" si="728"/>
        <v/>
      </c>
      <c r="GZ596" t="str">
        <f t="shared" si="729"/>
        <v/>
      </c>
      <c r="HF596" t="str">
        <f t="shared" ca="1" si="730"/>
        <v/>
      </c>
      <c r="HG596" s="31" t="str">
        <f t="shared" si="731"/>
        <v/>
      </c>
      <c r="HM596" t="str">
        <f t="shared" ca="1" si="732"/>
        <v/>
      </c>
      <c r="HN596" t="str">
        <f t="shared" si="733"/>
        <v/>
      </c>
      <c r="HT596" t="str">
        <f t="shared" ca="1" si="734"/>
        <v/>
      </c>
      <c r="HU596" t="str">
        <f t="shared" si="735"/>
        <v/>
      </c>
      <c r="IA596" s="37" t="str">
        <f t="shared" ca="1" si="736"/>
        <v/>
      </c>
      <c r="IB596" t="str">
        <f t="shared" si="737"/>
        <v/>
      </c>
      <c r="IH596" s="37" t="str">
        <f t="shared" ca="1" si="738"/>
        <v/>
      </c>
      <c r="II596" t="str">
        <f t="shared" si="739"/>
        <v/>
      </c>
      <c r="JT596" s="26" t="str">
        <f t="shared" si="740"/>
        <v/>
      </c>
      <c r="JV596" t="str">
        <f t="shared" si="741"/>
        <v/>
      </c>
      <c r="KK596" t="str">
        <f t="shared" si="742"/>
        <v/>
      </c>
      <c r="KM596" s="31" t="str">
        <f t="shared" si="743"/>
        <v/>
      </c>
      <c r="KP596" s="38" t="str">
        <f t="shared" si="744"/>
        <v/>
      </c>
      <c r="KX596" t="str">
        <f t="shared" si="745"/>
        <v/>
      </c>
      <c r="KY596" t="str">
        <f t="shared" si="746"/>
        <v/>
      </c>
      <c r="LB596" t="str">
        <f t="shared" si="747"/>
        <v/>
      </c>
      <c r="LD596" t="str">
        <f t="shared" si="748"/>
        <v/>
      </c>
      <c r="LE596" t="str">
        <f t="shared" si="749"/>
        <v/>
      </c>
      <c r="LO596" t="str">
        <f t="shared" si="750"/>
        <v/>
      </c>
    </row>
    <row r="597" spans="1:352" ht="16" x14ac:dyDescent="0.2">
      <c r="A597" t="e">
        <f t="shared" ca="1" si="678"/>
        <v>#N/A</v>
      </c>
      <c r="E597" s="27" t="str">
        <f t="shared" ca="1" si="679"/>
        <v>Dec</v>
      </c>
      <c r="F597" s="27" t="str">
        <f t="shared" ca="1" si="680"/>
        <v>Aug</v>
      </c>
      <c r="G597" s="28" t="str">
        <f t="shared" ca="1" si="681"/>
        <v/>
      </c>
      <c r="H597" t="str">
        <f t="shared" si="682"/>
        <v/>
      </c>
      <c r="I597" s="26">
        <f t="shared" ca="1" si="683"/>
        <v>87</v>
      </c>
      <c r="L597" s="31" t="str">
        <f t="shared" si="684"/>
        <v/>
      </c>
      <c r="O597" s="26">
        <f t="shared" ca="1" si="685"/>
        <v>33</v>
      </c>
      <c r="P597" s="26" t="str">
        <f t="shared" ca="1" si="686"/>
        <v>Yes</v>
      </c>
      <c r="Q597" s="26" t="str">
        <f t="shared" ca="1" si="686"/>
        <v>No</v>
      </c>
      <c r="R597" s="26" t="str">
        <f t="shared" ca="1" si="686"/>
        <v>Yes</v>
      </c>
      <c r="S597" s="26" t="str">
        <f t="shared" ca="1" si="687"/>
        <v>Asian</v>
      </c>
      <c r="T597" s="26" t="str">
        <f t="shared" ca="1" si="688"/>
        <v>No</v>
      </c>
      <c r="U597" s="26">
        <f t="shared" ca="1" si="689"/>
        <v>3581</v>
      </c>
      <c r="X597" s="26" t="str">
        <f t="shared" ca="1" si="690"/>
        <v>No</v>
      </c>
      <c r="Y597" s="26" t="str">
        <f t="shared" ca="1" si="690"/>
        <v>No</v>
      </c>
      <c r="Z597" s="26" t="str">
        <f t="shared" ca="1" si="690"/>
        <v>No</v>
      </c>
      <c r="AA597" s="26" t="str">
        <f t="shared" ca="1" si="676"/>
        <v>Yes</v>
      </c>
      <c r="AB597" s="26" t="str">
        <f t="shared" ca="1" si="676"/>
        <v>Yes</v>
      </c>
      <c r="AG597" s="26" t="str">
        <f t="shared" ca="1" si="691"/>
        <v>No</v>
      </c>
      <c r="AH597" s="26" t="str">
        <f t="shared" ca="1" si="691"/>
        <v>Yes</v>
      </c>
      <c r="AI597" s="26" t="str">
        <f t="shared" ca="1" si="691"/>
        <v>Yes</v>
      </c>
      <c r="AJ597" s="26" t="str">
        <f t="shared" ca="1" si="677"/>
        <v>Yes</v>
      </c>
      <c r="AK597" s="26" t="str">
        <f t="shared" ca="1" si="677"/>
        <v>No</v>
      </c>
      <c r="AL597" s="26" t="str">
        <f t="shared" ca="1" si="677"/>
        <v>No</v>
      </c>
      <c r="AM597" s="26">
        <f t="shared" ca="1" si="692"/>
        <v>2</v>
      </c>
      <c r="AN597" s="26">
        <f t="shared" ca="1" si="693"/>
        <v>1</v>
      </c>
      <c r="AT597" t="str">
        <f t="shared" ca="1" si="694"/>
        <v>Female</v>
      </c>
      <c r="AU597">
        <f t="shared" ca="1" si="695"/>
        <v>2922</v>
      </c>
      <c r="AV597">
        <f t="shared" ca="1" si="696"/>
        <v>1</v>
      </c>
      <c r="AW597">
        <f t="shared" ca="1" si="697"/>
        <v>30</v>
      </c>
      <c r="AX597">
        <f t="shared" ca="1" si="698"/>
        <v>0</v>
      </c>
      <c r="BB597" t="str">
        <f t="shared" ca="1" si="699"/>
        <v>ELUCS</v>
      </c>
      <c r="BC597" t="str">
        <f t="shared" ca="1" si="700"/>
        <v>No</v>
      </c>
      <c r="BD597" t="str">
        <f t="shared" ca="1" si="700"/>
        <v>Yes</v>
      </c>
      <c r="BG597" t="str">
        <f t="shared" ca="1" si="701"/>
        <v>Yes</v>
      </c>
      <c r="BH597">
        <f t="shared" ca="1" si="702"/>
        <v>37</v>
      </c>
      <c r="BI597">
        <f t="shared" ca="1" si="703"/>
        <v>-17</v>
      </c>
      <c r="BJ597">
        <f t="shared" ca="1" si="704"/>
        <v>12</v>
      </c>
      <c r="BK597" t="str">
        <f t="shared" si="705"/>
        <v/>
      </c>
      <c r="BL597" s="26">
        <f t="shared" ca="1" si="706"/>
        <v>14</v>
      </c>
      <c r="BO597" s="26" t="str">
        <f t="shared" ca="1" si="707"/>
        <v>Yes</v>
      </c>
      <c r="CD597" s="26" t="str">
        <f t="shared" ca="1" si="708"/>
        <v>Yes</v>
      </c>
      <c r="CE597" s="26" t="str">
        <f t="shared" ca="1" si="709"/>
        <v>LMA</v>
      </c>
      <c r="CI597" s="31" t="str">
        <f t="shared" si="710"/>
        <v/>
      </c>
      <c r="CJ597" s="26" t="str">
        <f t="shared" ca="1" si="711"/>
        <v>NICU</v>
      </c>
      <c r="CK597" s="26" t="str">
        <f t="shared" ca="1" si="712"/>
        <v>No</v>
      </c>
      <c r="DN597" s="26" t="str">
        <f t="shared" ca="1" si="713"/>
        <v>Yes</v>
      </c>
      <c r="DV597" t="str">
        <f t="shared" si="714"/>
        <v/>
      </c>
      <c r="DZ597" t="str">
        <f t="shared" si="715"/>
        <v/>
      </c>
      <c r="EA597" t="str">
        <f t="shared" si="716"/>
        <v/>
      </c>
      <c r="EB597" t="str">
        <f t="shared" si="717"/>
        <v/>
      </c>
      <c r="EC597" t="str">
        <f t="shared" si="718"/>
        <v/>
      </c>
      <c r="ED597" t="str">
        <f t="shared" si="719"/>
        <v/>
      </c>
      <c r="EE597" s="34" t="str">
        <f t="shared" si="720"/>
        <v/>
      </c>
      <c r="EN597" s="43"/>
      <c r="EO597" s="43"/>
      <c r="EP597" s="43"/>
      <c r="EQ597" s="43"/>
      <c r="ER597" s="44"/>
      <c r="ES597" s="43"/>
      <c r="ET597" s="43"/>
      <c r="EU597" s="43"/>
      <c r="EV597" s="43"/>
      <c r="EW597" s="43"/>
      <c r="EX597" s="43"/>
      <c r="EY597" s="43"/>
      <c r="EZ597" s="43"/>
      <c r="FA597" s="44"/>
      <c r="FB597" s="43"/>
      <c r="FC597" s="43"/>
      <c r="FM597" s="31" t="str">
        <f t="shared" si="723"/>
        <v/>
      </c>
      <c r="FQ597" s="26" t="s">
        <v>349</v>
      </c>
      <c r="FR597" s="39" t="str">
        <f t="shared" ca="1" si="724"/>
        <v>NA</v>
      </c>
      <c r="GO597" t="str">
        <f t="shared" ca="1" si="725"/>
        <v/>
      </c>
      <c r="GP597" t="str">
        <f t="shared" si="726"/>
        <v/>
      </c>
      <c r="GS597" t="str">
        <f t="shared" ca="1" si="727"/>
        <v/>
      </c>
      <c r="GY597" t="str">
        <f t="shared" ca="1" si="728"/>
        <v/>
      </c>
      <c r="GZ597" t="str">
        <f t="shared" si="729"/>
        <v/>
      </c>
      <c r="HF597" t="str">
        <f t="shared" ca="1" si="730"/>
        <v/>
      </c>
      <c r="HG597" s="31" t="str">
        <f t="shared" si="731"/>
        <v/>
      </c>
      <c r="HM597" t="str">
        <f t="shared" ca="1" si="732"/>
        <v/>
      </c>
      <c r="HN597" t="str">
        <f t="shared" si="733"/>
        <v/>
      </c>
      <c r="HT597" t="str">
        <f t="shared" ca="1" si="734"/>
        <v/>
      </c>
      <c r="HU597" t="str">
        <f t="shared" si="735"/>
        <v/>
      </c>
      <c r="IA597" s="37" t="str">
        <f t="shared" ca="1" si="736"/>
        <v/>
      </c>
      <c r="IB597" t="str">
        <f t="shared" si="737"/>
        <v/>
      </c>
      <c r="IH597" s="37" t="str">
        <f t="shared" ca="1" si="738"/>
        <v/>
      </c>
      <c r="II597" t="str">
        <f t="shared" si="739"/>
        <v/>
      </c>
      <c r="JT597" s="26" t="str">
        <f t="shared" si="740"/>
        <v/>
      </c>
      <c r="JV597" t="str">
        <f t="shared" si="741"/>
        <v/>
      </c>
      <c r="KK597" t="str">
        <f t="shared" si="742"/>
        <v/>
      </c>
      <c r="KM597" s="31" t="str">
        <f t="shared" si="743"/>
        <v/>
      </c>
      <c r="KP597" s="38" t="str">
        <f t="shared" si="744"/>
        <v/>
      </c>
      <c r="KX597" t="str">
        <f t="shared" si="745"/>
        <v/>
      </c>
      <c r="KY597" t="str">
        <f t="shared" si="746"/>
        <v/>
      </c>
      <c r="LB597" t="str">
        <f t="shared" si="747"/>
        <v/>
      </c>
      <c r="LD597" t="str">
        <f t="shared" si="748"/>
        <v/>
      </c>
      <c r="LE597" t="str">
        <f t="shared" si="749"/>
        <v/>
      </c>
      <c r="LO597" t="str">
        <f t="shared" si="750"/>
        <v/>
      </c>
    </row>
    <row r="598" spans="1:352" ht="16" x14ac:dyDescent="0.2">
      <c r="A598" t="e">
        <f t="shared" ca="1" si="678"/>
        <v>#N/A</v>
      </c>
      <c r="E598" s="27" t="str">
        <f t="shared" ca="1" si="679"/>
        <v>Jun</v>
      </c>
      <c r="F598" s="27" t="str">
        <f t="shared" ca="1" si="680"/>
        <v>Jul</v>
      </c>
      <c r="G598" s="28" t="str">
        <f t="shared" ca="1" si="681"/>
        <v/>
      </c>
      <c r="H598" t="str">
        <f t="shared" si="682"/>
        <v/>
      </c>
      <c r="I598" s="26">
        <f t="shared" ca="1" si="683"/>
        <v>91</v>
      </c>
      <c r="L598" s="31" t="str">
        <f t="shared" si="684"/>
        <v/>
      </c>
      <c r="O598" s="26">
        <f t="shared" ca="1" si="685"/>
        <v>22</v>
      </c>
      <c r="P598" s="26" t="str">
        <f t="shared" ca="1" si="686"/>
        <v>Yes</v>
      </c>
      <c r="Q598" s="26" t="str">
        <f t="shared" ca="1" si="686"/>
        <v>Yes</v>
      </c>
      <c r="R598" s="26" t="str">
        <f t="shared" ca="1" si="686"/>
        <v>Yes</v>
      </c>
      <c r="S598" s="26" t="str">
        <f t="shared" ca="1" si="687"/>
        <v>African</v>
      </c>
      <c r="T598" s="26" t="str">
        <f t="shared" ca="1" si="688"/>
        <v>Yes</v>
      </c>
      <c r="U598" s="26">
        <f t="shared" ca="1" si="689"/>
        <v>3561</v>
      </c>
      <c r="X598" s="26" t="str">
        <f t="shared" ca="1" si="690"/>
        <v>No</v>
      </c>
      <c r="Y598" s="26" t="str">
        <f t="shared" ca="1" si="690"/>
        <v>Yes</v>
      </c>
      <c r="Z598" s="26" t="str">
        <f t="shared" ca="1" si="690"/>
        <v>No</v>
      </c>
      <c r="AA598" s="26" t="str">
        <f t="shared" ca="1" si="676"/>
        <v>Yes</v>
      </c>
      <c r="AB598" s="26" t="str">
        <f t="shared" ca="1" si="676"/>
        <v>No</v>
      </c>
      <c r="AG598" s="26" t="str">
        <f t="shared" ca="1" si="691"/>
        <v>Yes</v>
      </c>
      <c r="AH598" s="26" t="str">
        <f t="shared" ca="1" si="691"/>
        <v>Yes</v>
      </c>
      <c r="AI598" s="26" t="str">
        <f t="shared" ca="1" si="691"/>
        <v>Yes</v>
      </c>
      <c r="AJ598" s="26" t="str">
        <f t="shared" ca="1" si="677"/>
        <v>Yes</v>
      </c>
      <c r="AK598" s="26" t="str">
        <f t="shared" ca="1" si="677"/>
        <v>No</v>
      </c>
      <c r="AL598" s="26" t="str">
        <f t="shared" ca="1" si="677"/>
        <v>No</v>
      </c>
      <c r="AM598" s="26">
        <f t="shared" ca="1" si="692"/>
        <v>2</v>
      </c>
      <c r="AN598" s="26">
        <f t="shared" ca="1" si="693"/>
        <v>3</v>
      </c>
      <c r="AT598" t="str">
        <f t="shared" ca="1" si="694"/>
        <v>Female</v>
      </c>
      <c r="AU598">
        <f t="shared" ca="1" si="695"/>
        <v>3527</v>
      </c>
      <c r="AV598">
        <f t="shared" ca="1" si="696"/>
        <v>3</v>
      </c>
      <c r="AW598">
        <f t="shared" ca="1" si="697"/>
        <v>27</v>
      </c>
      <c r="AX598">
        <f t="shared" ca="1" si="698"/>
        <v>2</v>
      </c>
      <c r="BB598" t="str">
        <f t="shared" ca="1" si="699"/>
        <v>Vaginal</v>
      </c>
      <c r="BC598" t="str">
        <f t="shared" ca="1" si="700"/>
        <v>Yes</v>
      </c>
      <c r="BD598" t="str">
        <f t="shared" ca="1" si="700"/>
        <v>No</v>
      </c>
      <c r="BG598" t="str">
        <f t="shared" ca="1" si="701"/>
        <v>Yes</v>
      </c>
      <c r="BH598">
        <f t="shared" ca="1" si="702"/>
        <v>37</v>
      </c>
      <c r="BI598">
        <f t="shared" ca="1" si="703"/>
        <v>-3</v>
      </c>
      <c r="BJ598">
        <f t="shared" ca="1" si="704"/>
        <v>8</v>
      </c>
      <c r="BK598" t="str">
        <f t="shared" si="705"/>
        <v/>
      </c>
      <c r="BL598" s="26">
        <f t="shared" ca="1" si="706"/>
        <v>10</v>
      </c>
      <c r="BO598" s="26" t="str">
        <f t="shared" ca="1" si="707"/>
        <v>No</v>
      </c>
      <c r="CD598" s="26" t="str">
        <f t="shared" ca="1" si="708"/>
        <v>No</v>
      </c>
      <c r="CE598" s="26" t="str">
        <f t="shared" ca="1" si="709"/>
        <v>NA</v>
      </c>
      <c r="CI598" s="31" t="str">
        <f t="shared" si="710"/>
        <v/>
      </c>
      <c r="CJ598" s="26" t="str">
        <f t="shared" ca="1" si="711"/>
        <v>NA</v>
      </c>
      <c r="CK598" s="26" t="str">
        <f t="shared" ca="1" si="712"/>
        <v>Yes</v>
      </c>
      <c r="DN598" s="26" t="str">
        <f t="shared" ca="1" si="713"/>
        <v>No</v>
      </c>
      <c r="DV598" t="str">
        <f t="shared" si="714"/>
        <v/>
      </c>
      <c r="DZ598" t="str">
        <f t="shared" si="715"/>
        <v/>
      </c>
      <c r="EA598" t="str">
        <f t="shared" si="716"/>
        <v/>
      </c>
      <c r="EB598" t="str">
        <f t="shared" si="717"/>
        <v/>
      </c>
      <c r="EC598" t="str">
        <f t="shared" si="718"/>
        <v/>
      </c>
      <c r="ED598" t="str">
        <f t="shared" si="719"/>
        <v/>
      </c>
      <c r="EE598" s="34" t="str">
        <f t="shared" si="720"/>
        <v/>
      </c>
      <c r="EN598" s="43"/>
      <c r="EO598" s="43"/>
      <c r="EP598" s="43"/>
      <c r="EQ598" s="43"/>
      <c r="ER598" s="44"/>
      <c r="ES598" s="43"/>
      <c r="ET598" s="43"/>
      <c r="EU598" s="43"/>
      <c r="EV598" s="43"/>
      <c r="EW598" s="43"/>
      <c r="EX598" s="43"/>
      <c r="EY598" s="43"/>
      <c r="EZ598" s="43"/>
      <c r="FA598" s="44"/>
      <c r="FB598" s="43"/>
      <c r="FC598" s="43"/>
      <c r="FM598" s="31" t="str">
        <f t="shared" si="723"/>
        <v/>
      </c>
      <c r="FQ598" s="26" t="s">
        <v>350</v>
      </c>
      <c r="FR598" s="39" t="str">
        <f t="shared" ca="1" si="724"/>
        <v>GPC</v>
      </c>
      <c r="GO598" t="str">
        <f t="shared" ca="1" si="725"/>
        <v/>
      </c>
      <c r="GP598" t="str">
        <f t="shared" si="726"/>
        <v/>
      </c>
      <c r="GS598" t="str">
        <f t="shared" ca="1" si="727"/>
        <v/>
      </c>
      <c r="GY598" t="str">
        <f t="shared" ca="1" si="728"/>
        <v/>
      </c>
      <c r="GZ598" t="str">
        <f t="shared" si="729"/>
        <v/>
      </c>
      <c r="HF598" t="str">
        <f t="shared" ca="1" si="730"/>
        <v/>
      </c>
      <c r="HG598" s="31" t="str">
        <f t="shared" si="731"/>
        <v/>
      </c>
      <c r="HM598" t="str">
        <f t="shared" ca="1" si="732"/>
        <v/>
      </c>
      <c r="HN598" t="str">
        <f t="shared" si="733"/>
        <v/>
      </c>
      <c r="HT598" t="str">
        <f t="shared" ca="1" si="734"/>
        <v/>
      </c>
      <c r="HU598" t="str">
        <f t="shared" si="735"/>
        <v/>
      </c>
      <c r="IA598" s="37" t="str">
        <f t="shared" ca="1" si="736"/>
        <v/>
      </c>
      <c r="IB598" t="str">
        <f t="shared" si="737"/>
        <v/>
      </c>
      <c r="IH598" s="37" t="str">
        <f t="shared" ca="1" si="738"/>
        <v/>
      </c>
      <c r="II598" t="str">
        <f t="shared" si="739"/>
        <v/>
      </c>
      <c r="JT598" s="26" t="str">
        <f t="shared" si="740"/>
        <v/>
      </c>
      <c r="JV598" t="str">
        <f t="shared" si="741"/>
        <v/>
      </c>
      <c r="KK598" t="str">
        <f t="shared" si="742"/>
        <v/>
      </c>
      <c r="KM598" s="31" t="str">
        <f t="shared" si="743"/>
        <v/>
      </c>
      <c r="KP598" s="38" t="str">
        <f t="shared" si="744"/>
        <v/>
      </c>
      <c r="KX598" t="str">
        <f t="shared" si="745"/>
        <v/>
      </c>
      <c r="KY598" t="str">
        <f t="shared" si="746"/>
        <v/>
      </c>
      <c r="LB598" t="str">
        <f t="shared" si="747"/>
        <v/>
      </c>
      <c r="LD598" t="str">
        <f t="shared" si="748"/>
        <v/>
      </c>
      <c r="LE598" t="str">
        <f t="shared" si="749"/>
        <v/>
      </c>
      <c r="LO598" t="str">
        <f t="shared" si="750"/>
        <v/>
      </c>
    </row>
    <row r="599" spans="1:352" ht="16" x14ac:dyDescent="0.2">
      <c r="A599" t="e">
        <f t="shared" ca="1" si="678"/>
        <v>#N/A</v>
      </c>
      <c r="E599" s="27" t="str">
        <f t="shared" ca="1" si="679"/>
        <v>Apr</v>
      </c>
      <c r="F599" s="27" t="str">
        <f t="shared" ca="1" si="680"/>
        <v>Oct</v>
      </c>
      <c r="G599" s="28" t="str">
        <f t="shared" ca="1" si="681"/>
        <v/>
      </c>
      <c r="H599" t="str">
        <f t="shared" si="682"/>
        <v/>
      </c>
      <c r="I599" s="26">
        <f t="shared" ca="1" si="683"/>
        <v>89</v>
      </c>
      <c r="L599" s="31" t="str">
        <f t="shared" si="684"/>
        <v/>
      </c>
      <c r="O599" s="26">
        <f t="shared" ca="1" si="685"/>
        <v>49</v>
      </c>
      <c r="P599" s="26" t="str">
        <f t="shared" ca="1" si="686"/>
        <v>No</v>
      </c>
      <c r="Q599" s="26" t="str">
        <f t="shared" ca="1" si="686"/>
        <v>No</v>
      </c>
      <c r="R599" s="26" t="str">
        <f t="shared" ca="1" si="686"/>
        <v>Yes</v>
      </c>
      <c r="S599" s="26" t="str">
        <f t="shared" ca="1" si="687"/>
        <v>African</v>
      </c>
      <c r="T599" s="26" t="str">
        <f t="shared" ca="1" si="688"/>
        <v>Yes</v>
      </c>
      <c r="U599" s="26">
        <f t="shared" ca="1" si="689"/>
        <v>3883</v>
      </c>
      <c r="X599" s="26" t="str">
        <f t="shared" ca="1" si="690"/>
        <v>No</v>
      </c>
      <c r="Y599" s="26" t="str">
        <f t="shared" ca="1" si="690"/>
        <v>No</v>
      </c>
      <c r="Z599" s="26" t="str">
        <f t="shared" ca="1" si="690"/>
        <v>No</v>
      </c>
      <c r="AA599" s="26" t="str">
        <f t="shared" ca="1" si="676"/>
        <v>Yes</v>
      </c>
      <c r="AB599" s="26" t="str">
        <f t="shared" ca="1" si="676"/>
        <v>Yes</v>
      </c>
      <c r="AG599" s="26" t="str">
        <f t="shared" ca="1" si="691"/>
        <v>No</v>
      </c>
      <c r="AH599" s="26" t="str">
        <f t="shared" ca="1" si="691"/>
        <v>Yes</v>
      </c>
      <c r="AI599" s="26" t="str">
        <f t="shared" ca="1" si="691"/>
        <v>Yes</v>
      </c>
      <c r="AJ599" s="26" t="str">
        <f t="shared" ca="1" si="677"/>
        <v>No</v>
      </c>
      <c r="AK599" s="26" t="str">
        <f t="shared" ca="1" si="677"/>
        <v>No</v>
      </c>
      <c r="AL599" s="26" t="str">
        <f t="shared" ca="1" si="677"/>
        <v>No</v>
      </c>
      <c r="AM599" s="26">
        <f t="shared" ca="1" si="692"/>
        <v>8</v>
      </c>
      <c r="AN599" s="26">
        <f t="shared" ca="1" si="693"/>
        <v>1</v>
      </c>
      <c r="AT599" t="str">
        <f t="shared" ca="1" si="694"/>
        <v>Female</v>
      </c>
      <c r="AU599">
        <f t="shared" ca="1" si="695"/>
        <v>1463</v>
      </c>
      <c r="AV599">
        <f t="shared" ca="1" si="696"/>
        <v>-1</v>
      </c>
      <c r="AW599">
        <f t="shared" ca="1" si="697"/>
        <v>35</v>
      </c>
      <c r="AX599">
        <f t="shared" ca="1" si="698"/>
        <v>6</v>
      </c>
      <c r="BB599" t="str">
        <f t="shared" ca="1" si="699"/>
        <v>Vaginal</v>
      </c>
      <c r="BC599" t="str">
        <f t="shared" ca="1" si="700"/>
        <v>No</v>
      </c>
      <c r="BD599" t="str">
        <f t="shared" ca="1" si="700"/>
        <v>Yes</v>
      </c>
      <c r="BG599" t="str">
        <f t="shared" ca="1" si="701"/>
        <v>No</v>
      </c>
      <c r="BH599">
        <f t="shared" ca="1" si="702"/>
        <v>34</v>
      </c>
      <c r="BI599">
        <f t="shared" ca="1" si="703"/>
        <v>-7</v>
      </c>
      <c r="BJ599">
        <f t="shared" ca="1" si="704"/>
        <v>18</v>
      </c>
      <c r="BK599" t="str">
        <f t="shared" si="705"/>
        <v/>
      </c>
      <c r="BL599" s="26">
        <f t="shared" ca="1" si="706"/>
        <v>20</v>
      </c>
      <c r="BO599" s="26" t="str">
        <f t="shared" ca="1" si="707"/>
        <v>Yes</v>
      </c>
      <c r="CD599" s="26" t="str">
        <f t="shared" ca="1" si="708"/>
        <v>No</v>
      </c>
      <c r="CE599" s="26" t="str">
        <f t="shared" ca="1" si="709"/>
        <v>NA</v>
      </c>
      <c r="CI599" s="31" t="str">
        <f t="shared" si="710"/>
        <v/>
      </c>
      <c r="CJ599" s="26" t="str">
        <f t="shared" ca="1" si="711"/>
        <v>NA</v>
      </c>
      <c r="CK599" s="26" t="str">
        <f t="shared" ca="1" si="712"/>
        <v>NA</v>
      </c>
      <c r="DN599" s="26" t="str">
        <f t="shared" ca="1" si="713"/>
        <v>No</v>
      </c>
      <c r="DV599" t="str">
        <f t="shared" si="714"/>
        <v/>
      </c>
      <c r="DZ599" t="str">
        <f t="shared" si="715"/>
        <v/>
      </c>
      <c r="EA599" t="str">
        <f t="shared" si="716"/>
        <v/>
      </c>
      <c r="EB599" t="str">
        <f t="shared" si="717"/>
        <v/>
      </c>
      <c r="EC599" t="str">
        <f t="shared" si="718"/>
        <v/>
      </c>
      <c r="ED599" t="str">
        <f t="shared" si="719"/>
        <v/>
      </c>
      <c r="EE599" s="34" t="str">
        <f t="shared" si="720"/>
        <v/>
      </c>
      <c r="EN599" s="43"/>
      <c r="EO599" s="43"/>
      <c r="EP599" s="43"/>
      <c r="EQ599" s="43"/>
      <c r="ER599" s="44"/>
      <c r="ES599" s="43"/>
      <c r="ET599" s="43"/>
      <c r="EU599" s="43"/>
      <c r="EV599" s="43"/>
      <c r="EW599" s="43"/>
      <c r="EX599" s="43"/>
      <c r="EY599" s="43"/>
      <c r="EZ599" s="43"/>
      <c r="FA599" s="44"/>
      <c r="FB599" s="43"/>
      <c r="FC599" s="43"/>
      <c r="FM599" s="31" t="str">
        <f t="shared" si="723"/>
        <v/>
      </c>
      <c r="FQ599" s="26" t="s">
        <v>349</v>
      </c>
      <c r="FR599" s="39" t="str">
        <f t="shared" ca="1" si="724"/>
        <v>NA</v>
      </c>
      <c r="GO599" t="str">
        <f t="shared" ca="1" si="725"/>
        <v/>
      </c>
      <c r="GP599" t="str">
        <f t="shared" si="726"/>
        <v/>
      </c>
      <c r="GS599" t="str">
        <f t="shared" ca="1" si="727"/>
        <v/>
      </c>
      <c r="GY599" t="str">
        <f t="shared" ca="1" si="728"/>
        <v/>
      </c>
      <c r="GZ599" t="str">
        <f t="shared" si="729"/>
        <v/>
      </c>
      <c r="HF599" t="str">
        <f t="shared" ca="1" si="730"/>
        <v/>
      </c>
      <c r="HG599" s="31" t="str">
        <f t="shared" si="731"/>
        <v/>
      </c>
      <c r="HM599" t="str">
        <f t="shared" ca="1" si="732"/>
        <v/>
      </c>
      <c r="HN599" t="str">
        <f t="shared" si="733"/>
        <v/>
      </c>
      <c r="HT599" t="str">
        <f t="shared" ca="1" si="734"/>
        <v/>
      </c>
      <c r="HU599" t="str">
        <f t="shared" si="735"/>
        <v/>
      </c>
      <c r="IA599" s="37" t="str">
        <f t="shared" ca="1" si="736"/>
        <v/>
      </c>
      <c r="IB599" t="str">
        <f t="shared" si="737"/>
        <v/>
      </c>
      <c r="IH599" s="37" t="str">
        <f t="shared" ca="1" si="738"/>
        <v/>
      </c>
      <c r="II599" t="str">
        <f t="shared" si="739"/>
        <v/>
      </c>
      <c r="JT599" s="26" t="str">
        <f t="shared" si="740"/>
        <v/>
      </c>
      <c r="JV599" t="str">
        <f t="shared" si="741"/>
        <v/>
      </c>
      <c r="KK599" t="str">
        <f t="shared" si="742"/>
        <v/>
      </c>
      <c r="KM599" s="31" t="str">
        <f t="shared" si="743"/>
        <v/>
      </c>
      <c r="KP599" s="38" t="str">
        <f t="shared" si="744"/>
        <v/>
      </c>
      <c r="KX599" t="str">
        <f t="shared" si="745"/>
        <v/>
      </c>
      <c r="KY599" t="str">
        <f t="shared" si="746"/>
        <v/>
      </c>
      <c r="LB599" t="str">
        <f t="shared" si="747"/>
        <v/>
      </c>
      <c r="LD599" t="str">
        <f t="shared" si="748"/>
        <v/>
      </c>
      <c r="LE599" t="str">
        <f t="shared" si="749"/>
        <v/>
      </c>
      <c r="LO599" t="str">
        <f t="shared" si="750"/>
        <v/>
      </c>
    </row>
    <row r="600" spans="1:352" ht="16" x14ac:dyDescent="0.2">
      <c r="A600" t="e">
        <f t="shared" ca="1" si="678"/>
        <v>#N/A</v>
      </c>
      <c r="E600" s="27" t="str">
        <f t="shared" ca="1" si="679"/>
        <v>Sep</v>
      </c>
      <c r="F600" s="27" t="str">
        <f t="shared" ca="1" si="680"/>
        <v>Jun</v>
      </c>
      <c r="G600" s="28" t="str">
        <f t="shared" ca="1" si="681"/>
        <v/>
      </c>
      <c r="H600" t="str">
        <f t="shared" si="682"/>
        <v/>
      </c>
      <c r="I600" s="26">
        <f t="shared" ca="1" si="683"/>
        <v>72</v>
      </c>
      <c r="L600" s="31" t="str">
        <f t="shared" si="684"/>
        <v/>
      </c>
      <c r="O600" s="26">
        <f t="shared" ca="1" si="685"/>
        <v>40</v>
      </c>
      <c r="P600" s="26" t="str">
        <f t="shared" ca="1" si="686"/>
        <v>No</v>
      </c>
      <c r="Q600" s="26" t="str">
        <f t="shared" ca="1" si="686"/>
        <v>Yes</v>
      </c>
      <c r="R600" s="26" t="str">
        <f t="shared" ca="1" si="686"/>
        <v>No</v>
      </c>
      <c r="S600" s="26" t="str">
        <f t="shared" ca="1" si="687"/>
        <v>Asian</v>
      </c>
      <c r="T600" s="26" t="str">
        <f t="shared" ca="1" si="688"/>
        <v>Yes</v>
      </c>
      <c r="U600" s="26">
        <f t="shared" ca="1" si="689"/>
        <v>3151</v>
      </c>
      <c r="X600" s="26" t="str">
        <f t="shared" ca="1" si="690"/>
        <v>No</v>
      </c>
      <c r="Y600" s="26" t="str">
        <f t="shared" ca="1" si="690"/>
        <v>No</v>
      </c>
      <c r="Z600" s="26" t="str">
        <f t="shared" ca="1" si="690"/>
        <v>Yes</v>
      </c>
      <c r="AA600" s="26" t="str">
        <f t="shared" ca="1" si="676"/>
        <v>No</v>
      </c>
      <c r="AB600" s="26" t="str">
        <f t="shared" ca="1" si="676"/>
        <v>No</v>
      </c>
      <c r="AG600" s="26" t="str">
        <f t="shared" ca="1" si="691"/>
        <v>No</v>
      </c>
      <c r="AH600" s="26" t="str">
        <f t="shared" ca="1" si="691"/>
        <v>Yes</v>
      </c>
      <c r="AI600" s="26" t="str">
        <f t="shared" ca="1" si="691"/>
        <v>Yes</v>
      </c>
      <c r="AJ600" s="26" t="str">
        <f t="shared" ca="1" si="677"/>
        <v>No</v>
      </c>
      <c r="AK600" s="26" t="str">
        <f t="shared" ca="1" si="677"/>
        <v>Yes</v>
      </c>
      <c r="AL600" s="26" t="str">
        <f t="shared" ca="1" si="677"/>
        <v>Yes</v>
      </c>
      <c r="AM600" s="26">
        <f t="shared" ca="1" si="692"/>
        <v>6</v>
      </c>
      <c r="AN600" s="26">
        <f t="shared" ca="1" si="693"/>
        <v>1</v>
      </c>
      <c r="AT600" t="str">
        <f t="shared" ca="1" si="694"/>
        <v>Female</v>
      </c>
      <c r="AU600">
        <f t="shared" ca="1" si="695"/>
        <v>2937</v>
      </c>
      <c r="AV600">
        <f t="shared" ca="1" si="696"/>
        <v>1</v>
      </c>
      <c r="AW600">
        <f t="shared" ca="1" si="697"/>
        <v>22</v>
      </c>
      <c r="AX600">
        <f t="shared" ca="1" si="698"/>
        <v>0</v>
      </c>
      <c r="BB600" t="str">
        <f t="shared" ca="1" si="699"/>
        <v>Vaginal</v>
      </c>
      <c r="BC600" t="str">
        <f t="shared" ca="1" si="700"/>
        <v>No</v>
      </c>
      <c r="BD600" t="str">
        <f t="shared" ca="1" si="700"/>
        <v>No</v>
      </c>
      <c r="BG600" t="str">
        <f t="shared" ca="1" si="701"/>
        <v>No</v>
      </c>
      <c r="BH600">
        <f t="shared" ca="1" si="702"/>
        <v>34</v>
      </c>
      <c r="BI600">
        <f t="shared" ca="1" si="703"/>
        <v>-10</v>
      </c>
      <c r="BJ600">
        <f t="shared" ca="1" si="704"/>
        <v>5</v>
      </c>
      <c r="BK600" t="str">
        <f t="shared" si="705"/>
        <v/>
      </c>
      <c r="BL600" s="26">
        <f t="shared" ca="1" si="706"/>
        <v>7</v>
      </c>
      <c r="BO600" s="26" t="str">
        <f t="shared" ca="1" si="707"/>
        <v>No</v>
      </c>
      <c r="CD600" s="26" t="str">
        <f t="shared" ca="1" si="708"/>
        <v>No</v>
      </c>
      <c r="CE600" s="26" t="str">
        <f t="shared" ca="1" si="709"/>
        <v>NA</v>
      </c>
      <c r="CI600" s="31" t="str">
        <f t="shared" si="710"/>
        <v/>
      </c>
      <c r="CJ600" s="26" t="str">
        <f t="shared" ca="1" si="711"/>
        <v>NA</v>
      </c>
      <c r="CK600" s="26" t="str">
        <f t="shared" ca="1" si="712"/>
        <v>Yes</v>
      </c>
      <c r="DN600" s="26" t="str">
        <f t="shared" ca="1" si="713"/>
        <v>Yes</v>
      </c>
      <c r="DV600" t="str">
        <f t="shared" si="714"/>
        <v/>
      </c>
      <c r="DZ600" t="str">
        <f t="shared" si="715"/>
        <v/>
      </c>
      <c r="EA600" t="str">
        <f t="shared" si="716"/>
        <v/>
      </c>
      <c r="EB600" t="str">
        <f t="shared" si="717"/>
        <v/>
      </c>
      <c r="EC600" t="str">
        <f t="shared" si="718"/>
        <v/>
      </c>
      <c r="ED600" t="str">
        <f t="shared" si="719"/>
        <v/>
      </c>
      <c r="EE600" s="34" t="str">
        <f t="shared" si="720"/>
        <v/>
      </c>
      <c r="EN600" s="43"/>
      <c r="EO600" s="43"/>
      <c r="EP600" s="43"/>
      <c r="EQ600" s="43"/>
      <c r="ER600" s="44"/>
      <c r="ES600" s="43"/>
      <c r="ET600" s="43"/>
      <c r="EU600" s="43"/>
      <c r="EV600" s="43"/>
      <c r="EW600" s="43"/>
      <c r="EX600" s="43"/>
      <c r="EY600" s="43"/>
      <c r="EZ600" s="43"/>
      <c r="FA600" s="44"/>
      <c r="FB600" s="43"/>
      <c r="FC600" s="43"/>
      <c r="FM600" s="31" t="str">
        <f t="shared" si="723"/>
        <v/>
      </c>
      <c r="FQ600" s="26" t="s">
        <v>350</v>
      </c>
      <c r="FR600" s="39" t="str">
        <f t="shared" ca="1" si="724"/>
        <v>Other</v>
      </c>
      <c r="GO600" t="str">
        <f t="shared" ca="1" si="725"/>
        <v/>
      </c>
      <c r="GP600" t="str">
        <f t="shared" si="726"/>
        <v/>
      </c>
      <c r="GS600" t="str">
        <f t="shared" ca="1" si="727"/>
        <v/>
      </c>
      <c r="GY600" t="str">
        <f t="shared" ca="1" si="728"/>
        <v/>
      </c>
      <c r="GZ600" t="str">
        <f t="shared" si="729"/>
        <v/>
      </c>
      <c r="HF600" t="str">
        <f t="shared" ca="1" si="730"/>
        <v/>
      </c>
      <c r="HG600" s="31" t="str">
        <f t="shared" si="731"/>
        <v/>
      </c>
      <c r="HM600" t="str">
        <f t="shared" ca="1" si="732"/>
        <v/>
      </c>
      <c r="HN600" t="str">
        <f t="shared" si="733"/>
        <v/>
      </c>
      <c r="HT600" t="str">
        <f t="shared" ca="1" si="734"/>
        <v/>
      </c>
      <c r="HU600" t="str">
        <f t="shared" si="735"/>
        <v/>
      </c>
      <c r="IA600" s="37" t="str">
        <f t="shared" ca="1" si="736"/>
        <v/>
      </c>
      <c r="IB600" t="str">
        <f t="shared" si="737"/>
        <v/>
      </c>
      <c r="IH600" s="37" t="str">
        <f t="shared" ca="1" si="738"/>
        <v/>
      </c>
      <c r="II600" t="str">
        <f t="shared" si="739"/>
        <v/>
      </c>
      <c r="JT600" s="26" t="str">
        <f t="shared" si="740"/>
        <v/>
      </c>
      <c r="JV600" t="str">
        <f t="shared" si="741"/>
        <v/>
      </c>
      <c r="KK600" t="str">
        <f t="shared" si="742"/>
        <v/>
      </c>
      <c r="KM600" s="31" t="str">
        <f t="shared" si="743"/>
        <v/>
      </c>
      <c r="KP600" s="38" t="str">
        <f t="shared" si="744"/>
        <v/>
      </c>
      <c r="KX600" t="str">
        <f t="shared" si="745"/>
        <v/>
      </c>
      <c r="KY600" t="str">
        <f t="shared" si="746"/>
        <v/>
      </c>
      <c r="LB600" t="str">
        <f t="shared" si="747"/>
        <v/>
      </c>
      <c r="LD600" t="str">
        <f t="shared" si="748"/>
        <v/>
      </c>
      <c r="LE600" t="str">
        <f t="shared" si="749"/>
        <v/>
      </c>
      <c r="LO600" t="str">
        <f t="shared" si="750"/>
        <v/>
      </c>
    </row>
    <row r="601" spans="1:352" s="44" customFormat="1" x14ac:dyDescent="0.2">
      <c r="B601" s="43"/>
      <c r="C601" s="43"/>
      <c r="D601" s="43"/>
      <c r="I601" s="43"/>
      <c r="J601" s="43"/>
      <c r="K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  <c r="DL601" s="43"/>
      <c r="DM601" s="43"/>
      <c r="DN601" s="43"/>
      <c r="DO601" s="43"/>
      <c r="DP601" s="43"/>
      <c r="DQ601" s="43"/>
      <c r="DR601" s="43"/>
      <c r="DS601" s="43"/>
      <c r="DT601" s="43"/>
      <c r="DU601" s="43"/>
      <c r="DW601" s="43"/>
      <c r="DX601" s="43"/>
      <c r="DY601" s="43"/>
      <c r="EF601" s="43"/>
      <c r="EG601" s="43"/>
      <c r="EH601" s="43"/>
      <c r="EI601" s="43"/>
      <c r="EJ601" s="43"/>
      <c r="EK601" s="43"/>
      <c r="EL601" s="43"/>
      <c r="EM601" s="43"/>
      <c r="EN601" s="43"/>
      <c r="EO601" s="43"/>
      <c r="EP601" s="43"/>
      <c r="EQ601" s="43"/>
      <c r="ES601" s="43"/>
      <c r="ET601" s="43"/>
      <c r="EU601" s="43"/>
      <c r="EV601" s="43"/>
      <c r="EW601" s="43"/>
      <c r="EX601" s="43"/>
      <c r="EY601" s="43"/>
      <c r="EZ601" s="43"/>
      <c r="FB601" s="43"/>
      <c r="FC601" s="43"/>
      <c r="FD601" s="43"/>
      <c r="FE601" s="43"/>
      <c r="FF601" s="43"/>
      <c r="FG601" s="43"/>
      <c r="FH601" s="43"/>
      <c r="FI601" s="43"/>
      <c r="FJ601" s="43"/>
      <c r="FK601" s="43"/>
      <c r="FL601" s="43"/>
      <c r="FN601" s="43"/>
      <c r="FO601" s="43"/>
      <c r="FP601" s="43"/>
      <c r="FQ601" s="43"/>
      <c r="FR601" s="43"/>
      <c r="FS601" s="43"/>
      <c r="FT601" s="43"/>
      <c r="FU601" s="43"/>
      <c r="FV601" s="43"/>
      <c r="FW601" s="43"/>
      <c r="FX601" s="43"/>
      <c r="FY601" s="43"/>
      <c r="FZ601" s="43"/>
      <c r="GA601" s="43"/>
      <c r="GB601" s="43"/>
      <c r="GC601" s="43"/>
      <c r="GD601" s="43"/>
      <c r="GE601" s="43"/>
      <c r="GF601" s="43"/>
      <c r="GG601" s="43"/>
      <c r="GH601" s="43"/>
      <c r="GI601" s="43"/>
      <c r="GJ601" s="43"/>
      <c r="GK601" s="43"/>
      <c r="GL601" s="43"/>
      <c r="GM601" s="43"/>
      <c r="GN601" s="43"/>
      <c r="GQ601" s="43"/>
      <c r="GR601" s="43"/>
      <c r="GT601" s="43"/>
      <c r="GU601" s="43"/>
      <c r="GV601" s="43"/>
      <c r="GW601" s="43"/>
      <c r="GX601" s="43"/>
      <c r="HA601" s="43"/>
      <c r="HB601" s="43"/>
      <c r="HC601" s="43"/>
      <c r="HD601" s="43"/>
      <c r="HE601" s="43"/>
      <c r="HH601" s="43"/>
      <c r="HI601" s="43"/>
      <c r="HJ601" s="43"/>
      <c r="HK601" s="43"/>
      <c r="HL601" s="43"/>
      <c r="HO601" s="43"/>
      <c r="HP601" s="43"/>
      <c r="HQ601" s="43"/>
      <c r="HR601" s="43"/>
      <c r="HS601" s="43"/>
      <c r="HV601" s="43"/>
      <c r="HW601" s="43"/>
      <c r="HX601" s="43"/>
      <c r="HY601" s="43"/>
      <c r="HZ601" s="43"/>
      <c r="IC601" s="43"/>
      <c r="ID601" s="43"/>
      <c r="IE601" s="43"/>
      <c r="IF601" s="43"/>
      <c r="IG601" s="43"/>
      <c r="IJ601" s="43"/>
      <c r="IK601" s="43"/>
      <c r="IL601" s="43"/>
      <c r="IM601" s="43"/>
      <c r="IN601" s="43"/>
      <c r="IO601" s="43"/>
      <c r="IP601" s="43"/>
      <c r="IQ601" s="43"/>
      <c r="IR601" s="43"/>
      <c r="IS601" s="43"/>
      <c r="IT601" s="43"/>
      <c r="IU601" s="43"/>
      <c r="IV601" s="43"/>
      <c r="IW601" s="43"/>
      <c r="IX601" s="43"/>
      <c r="IY601" s="43"/>
      <c r="IZ601" s="43"/>
      <c r="JA601" s="43"/>
      <c r="JB601" s="43"/>
      <c r="JC601" s="43"/>
      <c r="JD601" s="43"/>
      <c r="JE601" s="43"/>
      <c r="JF601" s="43"/>
      <c r="JG601" s="43"/>
      <c r="JH601" s="43"/>
      <c r="JI601" s="43"/>
      <c r="JJ601" s="43"/>
      <c r="JK601" s="43"/>
      <c r="JL601" s="43"/>
      <c r="JM601" s="43"/>
      <c r="JN601" s="43"/>
      <c r="JO601" s="43"/>
      <c r="JP601" s="43"/>
      <c r="JQ601" s="43"/>
      <c r="JR601" s="43"/>
      <c r="JS601" s="43"/>
      <c r="JT601" s="43"/>
      <c r="JU601" s="43"/>
      <c r="JW601" s="43"/>
      <c r="JX601" s="43"/>
      <c r="JY601" s="43"/>
      <c r="JZ601" s="43"/>
      <c r="KA601" s="43"/>
      <c r="KB601" s="43"/>
      <c r="KC601" s="43"/>
      <c r="KD601" s="43"/>
      <c r="KE601" s="43"/>
      <c r="KF601" s="43"/>
      <c r="KG601" s="43"/>
      <c r="KH601" s="43"/>
      <c r="KI601" s="43"/>
      <c r="KJ601" s="43"/>
      <c r="KL601" s="43"/>
      <c r="KN601" s="43"/>
      <c r="KO601" s="43"/>
      <c r="KQ601" s="43"/>
      <c r="KR601" s="43"/>
      <c r="KS601" s="43"/>
      <c r="KT601" s="43"/>
      <c r="KU601" s="43"/>
      <c r="KV601" s="43"/>
      <c r="KW601" s="43"/>
      <c r="KZ601" s="43"/>
      <c r="LA601" s="43"/>
      <c r="LC601" s="43"/>
      <c r="LF601" s="43"/>
      <c r="LG601" s="43"/>
      <c r="LH601" s="43"/>
      <c r="LI601" s="43"/>
      <c r="LJ601" s="43"/>
      <c r="LK601" s="43"/>
      <c r="LL601" s="43"/>
      <c r="LM601" s="43"/>
      <c r="LN601" s="43"/>
      <c r="LP601" s="43"/>
      <c r="LQ601" s="43"/>
      <c r="LR601" s="43"/>
      <c r="LS601" s="43"/>
      <c r="LT601" s="43"/>
      <c r="LU601" s="43"/>
      <c r="LV601" s="43"/>
      <c r="LW601" s="43"/>
      <c r="LX601" s="43"/>
      <c r="LY601" s="43"/>
      <c r="LZ601" s="43"/>
      <c r="MA601" s="43"/>
      <c r="MB601" s="43"/>
      <c r="MC601" s="43"/>
      <c r="MD601" s="43"/>
      <c r="ME601" s="43"/>
      <c r="MF601" s="43"/>
      <c r="MG601" s="43"/>
      <c r="MH601" s="43"/>
      <c r="MI601" s="43"/>
      <c r="MJ601" s="43"/>
      <c r="MK601" s="43"/>
      <c r="ML601" s="43"/>
      <c r="MM601" s="43"/>
      <c r="MN601" s="43"/>
    </row>
    <row r="602" spans="1:352" s="44" customFormat="1" x14ac:dyDescent="0.2">
      <c r="B602" s="43"/>
      <c r="C602" s="43"/>
      <c r="D602" s="43"/>
      <c r="I602" s="43"/>
      <c r="J602" s="43"/>
      <c r="K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/>
      <c r="DM602" s="43"/>
      <c r="DN602" s="43"/>
      <c r="DO602" s="43"/>
      <c r="DP602" s="43"/>
      <c r="DQ602" s="43"/>
      <c r="DR602" s="43"/>
      <c r="DS602" s="43"/>
      <c r="DT602" s="43"/>
      <c r="DU602" s="43"/>
      <c r="DW602" s="43"/>
      <c r="DX602" s="43"/>
      <c r="DY602" s="43"/>
      <c r="EF602" s="43"/>
      <c r="EG602" s="43"/>
      <c r="EH602" s="43"/>
      <c r="EI602" s="43"/>
      <c r="EJ602" s="43"/>
      <c r="EK602" s="43"/>
      <c r="EL602" s="43"/>
      <c r="EM602" s="43"/>
      <c r="EN602" s="43"/>
      <c r="EO602" s="43"/>
      <c r="EP602" s="43"/>
      <c r="EQ602" s="43"/>
      <c r="ES602" s="43"/>
      <c r="ET602" s="43"/>
      <c r="EU602" s="43"/>
      <c r="EV602" s="43"/>
      <c r="EW602" s="43"/>
      <c r="EX602" s="43"/>
      <c r="EY602" s="43"/>
      <c r="EZ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3"/>
      <c r="FN602" s="43"/>
      <c r="FO602" s="43"/>
      <c r="FP602" s="43"/>
      <c r="FQ602" s="43"/>
      <c r="FR602" s="43"/>
      <c r="FS602" s="43"/>
      <c r="FT602" s="43"/>
      <c r="FU602" s="43"/>
      <c r="FV602" s="43"/>
      <c r="FW602" s="43"/>
      <c r="FX602" s="43"/>
      <c r="FY602" s="43"/>
      <c r="FZ602" s="43"/>
      <c r="GA602" s="43"/>
      <c r="GB602" s="43"/>
      <c r="GC602" s="43"/>
      <c r="GD602" s="43"/>
      <c r="GE602" s="43"/>
      <c r="GF602" s="43"/>
      <c r="GG602" s="43"/>
      <c r="GH602" s="43"/>
      <c r="GI602" s="43"/>
      <c r="GJ602" s="43"/>
      <c r="GK602" s="43"/>
      <c r="GL602" s="43"/>
      <c r="GM602" s="43"/>
      <c r="GN602" s="43"/>
      <c r="GQ602" s="43"/>
      <c r="GR602" s="43"/>
      <c r="GT602" s="43"/>
      <c r="GU602" s="43"/>
      <c r="GV602" s="43"/>
      <c r="GW602" s="43"/>
      <c r="GX602" s="43"/>
      <c r="HA602" s="43"/>
      <c r="HB602" s="43"/>
      <c r="HC602" s="43"/>
      <c r="HD602" s="43"/>
      <c r="HE602" s="43"/>
      <c r="HH602" s="43"/>
      <c r="HI602" s="43"/>
      <c r="HJ602" s="43"/>
      <c r="HK602" s="43"/>
      <c r="HL602" s="43"/>
      <c r="HO602" s="43"/>
      <c r="HP602" s="43"/>
      <c r="HQ602" s="43"/>
      <c r="HR602" s="43"/>
      <c r="HS602" s="43"/>
      <c r="HV602" s="43"/>
      <c r="HW602" s="43"/>
      <c r="HX602" s="43"/>
      <c r="HY602" s="43"/>
      <c r="HZ602" s="43"/>
      <c r="IC602" s="43"/>
      <c r="ID602" s="43"/>
      <c r="IE602" s="43"/>
      <c r="IF602" s="43"/>
      <c r="IG602" s="43"/>
      <c r="IJ602" s="43"/>
      <c r="IK602" s="43"/>
      <c r="IL602" s="43"/>
      <c r="IM602" s="43"/>
      <c r="IN602" s="43"/>
      <c r="IO602" s="43"/>
      <c r="IP602" s="43"/>
      <c r="IQ602" s="43"/>
      <c r="IR602" s="43"/>
      <c r="IS602" s="43"/>
      <c r="IT602" s="43"/>
      <c r="IU602" s="43"/>
      <c r="IV602" s="43"/>
      <c r="IW602" s="43"/>
      <c r="IX602" s="43"/>
      <c r="IY602" s="43"/>
      <c r="IZ602" s="43"/>
      <c r="JA602" s="43"/>
      <c r="JB602" s="43"/>
      <c r="JC602" s="43"/>
      <c r="JD602" s="43"/>
      <c r="JE602" s="43"/>
      <c r="JF602" s="43"/>
      <c r="JG602" s="43"/>
      <c r="JH602" s="43"/>
      <c r="JI602" s="43"/>
      <c r="JJ602" s="43"/>
      <c r="JK602" s="43"/>
      <c r="JL602" s="43"/>
      <c r="JM602" s="43"/>
      <c r="JN602" s="43"/>
      <c r="JO602" s="43"/>
      <c r="JP602" s="43"/>
      <c r="JQ602" s="43"/>
      <c r="JR602" s="43"/>
      <c r="JS602" s="43"/>
      <c r="JT602" s="43"/>
      <c r="JU602" s="43"/>
      <c r="JW602" s="43"/>
      <c r="JX602" s="43"/>
      <c r="JY602" s="43"/>
      <c r="JZ602" s="43"/>
      <c r="KA602" s="43"/>
      <c r="KB602" s="43"/>
      <c r="KC602" s="43"/>
      <c r="KD602" s="43"/>
      <c r="KE602" s="43"/>
      <c r="KF602" s="43"/>
      <c r="KG602" s="43"/>
      <c r="KH602" s="43"/>
      <c r="KI602" s="43"/>
      <c r="KJ602" s="43"/>
      <c r="KL602" s="43"/>
      <c r="KN602" s="43"/>
      <c r="KO602" s="43"/>
      <c r="KQ602" s="43"/>
      <c r="KR602" s="43"/>
      <c r="KS602" s="43"/>
      <c r="KT602" s="43"/>
      <c r="KU602" s="43"/>
      <c r="KV602" s="43"/>
      <c r="KW602" s="43"/>
      <c r="KZ602" s="43"/>
      <c r="LA602" s="43"/>
      <c r="LC602" s="43"/>
      <c r="LF602" s="43"/>
      <c r="LG602" s="43"/>
      <c r="LH602" s="43"/>
      <c r="LI602" s="43"/>
      <c r="LJ602" s="43"/>
      <c r="LK602" s="43"/>
      <c r="LL602" s="43"/>
      <c r="LM602" s="43"/>
      <c r="LN602" s="43"/>
      <c r="LP602" s="43"/>
      <c r="LQ602" s="43"/>
      <c r="LR602" s="43"/>
      <c r="LS602" s="43"/>
      <c r="LT602" s="43"/>
      <c r="LU602" s="43"/>
      <c r="LV602" s="43"/>
      <c r="LW602" s="43"/>
      <c r="LX602" s="43"/>
      <c r="LY602" s="43"/>
      <c r="LZ602" s="43"/>
      <c r="MA602" s="43"/>
      <c r="MB602" s="43"/>
      <c r="MC602" s="43"/>
      <c r="MD602" s="43"/>
      <c r="ME602" s="43"/>
      <c r="MF602" s="43"/>
      <c r="MG602" s="43"/>
      <c r="MH602" s="43"/>
      <c r="MI602" s="43"/>
      <c r="MJ602" s="43"/>
      <c r="MK602" s="43"/>
      <c r="ML602" s="43"/>
      <c r="MM602" s="43"/>
      <c r="MN602" s="43"/>
    </row>
    <row r="603" spans="1:352" s="44" customFormat="1" x14ac:dyDescent="0.2">
      <c r="B603" s="43"/>
      <c r="C603" s="43"/>
      <c r="D603" s="43"/>
      <c r="I603" s="43"/>
      <c r="J603" s="43"/>
      <c r="K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  <c r="DL603" s="43"/>
      <c r="DM603" s="43"/>
      <c r="DN603" s="43"/>
      <c r="DO603" s="43"/>
      <c r="DP603" s="43"/>
      <c r="DQ603" s="43"/>
      <c r="DR603" s="43"/>
      <c r="DS603" s="43"/>
      <c r="DT603" s="43"/>
      <c r="DU603" s="43"/>
      <c r="DW603" s="43"/>
      <c r="DX603" s="43"/>
      <c r="DY603" s="43"/>
      <c r="EF603" s="43"/>
      <c r="EG603" s="43"/>
      <c r="EH603" s="43"/>
      <c r="EI603" s="43"/>
      <c r="EJ603" s="43"/>
      <c r="EK603" s="43"/>
      <c r="EL603" s="43"/>
      <c r="EM603" s="43"/>
      <c r="EN603" s="43"/>
      <c r="EO603" s="43"/>
      <c r="EP603" s="43"/>
      <c r="EQ603" s="43"/>
      <c r="ES603" s="43"/>
      <c r="ET603" s="43"/>
      <c r="EU603" s="43"/>
      <c r="EV603" s="43"/>
      <c r="EW603" s="43"/>
      <c r="EX603" s="43"/>
      <c r="EY603" s="43"/>
      <c r="EZ603" s="43"/>
      <c r="FB603" s="43"/>
      <c r="FC603" s="43"/>
      <c r="FD603" s="43"/>
      <c r="FE603" s="43"/>
      <c r="FF603" s="43"/>
      <c r="FG603" s="43"/>
      <c r="FH603" s="43"/>
      <c r="FI603" s="43"/>
      <c r="FJ603" s="43"/>
      <c r="FK603" s="43"/>
      <c r="FL603" s="43"/>
      <c r="FN603" s="43"/>
      <c r="FO603" s="43"/>
      <c r="FP603" s="43"/>
      <c r="FQ603" s="43"/>
      <c r="FR603" s="43"/>
      <c r="FS603" s="43"/>
      <c r="FT603" s="43"/>
      <c r="FU603" s="43"/>
      <c r="FV603" s="43"/>
      <c r="FW603" s="43"/>
      <c r="FX603" s="43"/>
      <c r="FY603" s="43"/>
      <c r="FZ603" s="43"/>
      <c r="GA603" s="43"/>
      <c r="GB603" s="43"/>
      <c r="GC603" s="43"/>
      <c r="GD603" s="43"/>
      <c r="GE603" s="43"/>
      <c r="GF603" s="43"/>
      <c r="GG603" s="43"/>
      <c r="GH603" s="43"/>
      <c r="GI603" s="43"/>
      <c r="GJ603" s="43"/>
      <c r="GK603" s="43"/>
      <c r="GL603" s="43"/>
      <c r="GM603" s="43"/>
      <c r="GN603" s="43"/>
      <c r="GQ603" s="43"/>
      <c r="GR603" s="43"/>
      <c r="GT603" s="43"/>
      <c r="GU603" s="43"/>
      <c r="GV603" s="43"/>
      <c r="GW603" s="43"/>
      <c r="GX603" s="43"/>
      <c r="HA603" s="43"/>
      <c r="HB603" s="43"/>
      <c r="HC603" s="43"/>
      <c r="HD603" s="43"/>
      <c r="HE603" s="43"/>
      <c r="HH603" s="43"/>
      <c r="HI603" s="43"/>
      <c r="HJ603" s="43"/>
      <c r="HK603" s="43"/>
      <c r="HL603" s="43"/>
      <c r="HO603" s="43"/>
      <c r="HP603" s="43"/>
      <c r="HQ603" s="43"/>
      <c r="HR603" s="43"/>
      <c r="HS603" s="43"/>
      <c r="HV603" s="43"/>
      <c r="HW603" s="43"/>
      <c r="HX603" s="43"/>
      <c r="HY603" s="43"/>
      <c r="HZ603" s="43"/>
      <c r="IC603" s="43"/>
      <c r="ID603" s="43"/>
      <c r="IE603" s="43"/>
      <c r="IF603" s="43"/>
      <c r="IG603" s="43"/>
      <c r="IJ603" s="43"/>
      <c r="IK603" s="43"/>
      <c r="IL603" s="43"/>
      <c r="IM603" s="43"/>
      <c r="IN603" s="43"/>
      <c r="IO603" s="43"/>
      <c r="IP603" s="43"/>
      <c r="IQ603" s="43"/>
      <c r="IR603" s="43"/>
      <c r="IS603" s="43"/>
      <c r="IT603" s="43"/>
      <c r="IU603" s="43"/>
      <c r="IV603" s="43"/>
      <c r="IW603" s="43"/>
      <c r="IX603" s="43"/>
      <c r="IY603" s="43"/>
      <c r="IZ603" s="43"/>
      <c r="JA603" s="43"/>
      <c r="JB603" s="43"/>
      <c r="JC603" s="43"/>
      <c r="JD603" s="43"/>
      <c r="JE603" s="43"/>
      <c r="JF603" s="43"/>
      <c r="JG603" s="43"/>
      <c r="JH603" s="43"/>
      <c r="JI603" s="43"/>
      <c r="JJ603" s="43"/>
      <c r="JK603" s="43"/>
      <c r="JL603" s="43"/>
      <c r="JM603" s="43"/>
      <c r="JN603" s="43"/>
      <c r="JO603" s="43"/>
      <c r="JP603" s="43"/>
      <c r="JQ603" s="43"/>
      <c r="JR603" s="43"/>
      <c r="JS603" s="43"/>
      <c r="JT603" s="43"/>
      <c r="JU603" s="43"/>
      <c r="JW603" s="43"/>
      <c r="JX603" s="43"/>
      <c r="JY603" s="43"/>
      <c r="JZ603" s="43"/>
      <c r="KA603" s="43"/>
      <c r="KB603" s="43"/>
      <c r="KC603" s="43"/>
      <c r="KD603" s="43"/>
      <c r="KE603" s="43"/>
      <c r="KF603" s="43"/>
      <c r="KG603" s="43"/>
      <c r="KH603" s="43"/>
      <c r="KI603" s="43"/>
      <c r="KJ603" s="43"/>
      <c r="KL603" s="43"/>
      <c r="KN603" s="43"/>
      <c r="KO603" s="43"/>
      <c r="KQ603" s="43"/>
      <c r="KR603" s="43"/>
      <c r="KS603" s="43"/>
      <c r="KT603" s="43"/>
      <c r="KU603" s="43"/>
      <c r="KV603" s="43"/>
      <c r="KW603" s="43"/>
      <c r="KZ603" s="43"/>
      <c r="LA603" s="43"/>
      <c r="LC603" s="43"/>
      <c r="LF603" s="43"/>
      <c r="LG603" s="43"/>
      <c r="LH603" s="43"/>
      <c r="LI603" s="43"/>
      <c r="LJ603" s="43"/>
      <c r="LK603" s="43"/>
      <c r="LL603" s="43"/>
      <c r="LM603" s="43"/>
      <c r="LN603" s="43"/>
      <c r="LP603" s="43"/>
      <c r="LQ603" s="43"/>
      <c r="LR603" s="43"/>
      <c r="LS603" s="43"/>
      <c r="LT603" s="43"/>
      <c r="LU603" s="43"/>
      <c r="LV603" s="43"/>
      <c r="LW603" s="43"/>
      <c r="LX603" s="43"/>
      <c r="LY603" s="43"/>
      <c r="LZ603" s="43"/>
      <c r="MA603" s="43"/>
      <c r="MB603" s="43"/>
      <c r="MC603" s="43"/>
      <c r="MD603" s="43"/>
      <c r="ME603" s="43"/>
      <c r="MF603" s="43"/>
      <c r="MG603" s="43"/>
      <c r="MH603" s="43"/>
      <c r="MI603" s="43"/>
      <c r="MJ603" s="43"/>
      <c r="MK603" s="43"/>
      <c r="ML603" s="43"/>
      <c r="MM603" s="43"/>
      <c r="MN603" s="43"/>
    </row>
    <row r="604" spans="1:352" s="44" customFormat="1" x14ac:dyDescent="0.2">
      <c r="B604" s="43"/>
      <c r="C604" s="43"/>
      <c r="D604" s="43"/>
      <c r="I604" s="43"/>
      <c r="J604" s="43"/>
      <c r="K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/>
      <c r="DM604" s="43"/>
      <c r="DN604" s="43"/>
      <c r="DO604" s="43"/>
      <c r="DP604" s="43"/>
      <c r="DQ604" s="43"/>
      <c r="DR604" s="43"/>
      <c r="DS604" s="43"/>
      <c r="DT604" s="43"/>
      <c r="DU604" s="43"/>
      <c r="DW604" s="43"/>
      <c r="DX604" s="43"/>
      <c r="DY604" s="43"/>
      <c r="EF604" s="43"/>
      <c r="EG604" s="43"/>
      <c r="EH604" s="43"/>
      <c r="EI604" s="43"/>
      <c r="EJ604" s="43"/>
      <c r="EK604" s="43"/>
      <c r="EL604" s="43"/>
      <c r="EM604" s="43"/>
      <c r="EN604" s="43"/>
      <c r="EO604" s="43"/>
      <c r="EP604" s="43"/>
      <c r="EQ604" s="43"/>
      <c r="ES604" s="43"/>
      <c r="ET604" s="43"/>
      <c r="EU604" s="43"/>
      <c r="EV604" s="43"/>
      <c r="EW604" s="43"/>
      <c r="EX604" s="43"/>
      <c r="EY604" s="43"/>
      <c r="EZ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43"/>
      <c r="GB604" s="43"/>
      <c r="GC604" s="43"/>
      <c r="GD604" s="43"/>
      <c r="GE604" s="43"/>
      <c r="GF604" s="43"/>
      <c r="GG604" s="43"/>
      <c r="GH604" s="43"/>
      <c r="GI604" s="43"/>
      <c r="GJ604" s="43"/>
      <c r="GK604" s="43"/>
      <c r="GL604" s="43"/>
      <c r="GM604" s="43"/>
      <c r="GN604" s="43"/>
      <c r="GQ604" s="43"/>
      <c r="GR604" s="43"/>
      <c r="GT604" s="43"/>
      <c r="GU604" s="43"/>
      <c r="GV604" s="43"/>
      <c r="GW604" s="43"/>
      <c r="GX604" s="43"/>
      <c r="HA604" s="43"/>
      <c r="HB604" s="43"/>
      <c r="HC604" s="43"/>
      <c r="HD604" s="43"/>
      <c r="HE604" s="43"/>
      <c r="HH604" s="43"/>
      <c r="HI604" s="43"/>
      <c r="HJ604" s="43"/>
      <c r="HK604" s="43"/>
      <c r="HL604" s="43"/>
      <c r="HO604" s="43"/>
      <c r="HP604" s="43"/>
      <c r="HQ604" s="43"/>
      <c r="HR604" s="43"/>
      <c r="HS604" s="43"/>
      <c r="HV604" s="43"/>
      <c r="HW604" s="43"/>
      <c r="HX604" s="43"/>
      <c r="HY604" s="43"/>
      <c r="HZ604" s="43"/>
      <c r="IC604" s="43"/>
      <c r="ID604" s="43"/>
      <c r="IE604" s="43"/>
      <c r="IF604" s="43"/>
      <c r="IG604" s="43"/>
      <c r="IJ604" s="43"/>
      <c r="IK604" s="43"/>
      <c r="IL604" s="43"/>
      <c r="IM604" s="43"/>
      <c r="IN604" s="43"/>
      <c r="IO604" s="43"/>
      <c r="IP604" s="43"/>
      <c r="IQ604" s="43"/>
      <c r="IR604" s="43"/>
      <c r="IS604" s="43"/>
      <c r="IT604" s="43"/>
      <c r="IU604" s="43"/>
      <c r="IV604" s="43"/>
      <c r="IW604" s="43"/>
      <c r="IX604" s="43"/>
      <c r="IY604" s="43"/>
      <c r="IZ604" s="43"/>
      <c r="JA604" s="43"/>
      <c r="JB604" s="43"/>
      <c r="JC604" s="43"/>
      <c r="JD604" s="43"/>
      <c r="JE604" s="43"/>
      <c r="JF604" s="43"/>
      <c r="JG604" s="43"/>
      <c r="JH604" s="43"/>
      <c r="JI604" s="43"/>
      <c r="JJ604" s="43"/>
      <c r="JK604" s="43"/>
      <c r="JL604" s="43"/>
      <c r="JM604" s="43"/>
      <c r="JN604" s="43"/>
      <c r="JO604" s="43"/>
      <c r="JP604" s="43"/>
      <c r="JQ604" s="43"/>
      <c r="JR604" s="43"/>
      <c r="JS604" s="43"/>
      <c r="JT604" s="43"/>
      <c r="JU604" s="43"/>
      <c r="JW604" s="43"/>
      <c r="JX604" s="43"/>
      <c r="JY604" s="43"/>
      <c r="JZ604" s="43"/>
      <c r="KA604" s="43"/>
      <c r="KB604" s="43"/>
      <c r="KC604" s="43"/>
      <c r="KD604" s="43"/>
      <c r="KE604" s="43"/>
      <c r="KF604" s="43"/>
      <c r="KG604" s="43"/>
      <c r="KH604" s="43"/>
      <c r="KI604" s="43"/>
      <c r="KJ604" s="43"/>
      <c r="KL604" s="43"/>
      <c r="KN604" s="43"/>
      <c r="KO604" s="43"/>
      <c r="KQ604" s="43"/>
      <c r="KR604" s="43"/>
      <c r="KS604" s="43"/>
      <c r="KT604" s="43"/>
      <c r="KU604" s="43"/>
      <c r="KV604" s="43"/>
      <c r="KW604" s="43"/>
      <c r="KZ604" s="43"/>
      <c r="LA604" s="43"/>
      <c r="LC604" s="43"/>
      <c r="LF604" s="43"/>
      <c r="LG604" s="43"/>
      <c r="LH604" s="43"/>
      <c r="LI604" s="43"/>
      <c r="LJ604" s="43"/>
      <c r="LK604" s="43"/>
      <c r="LL604" s="43"/>
      <c r="LM604" s="43"/>
      <c r="LN604" s="43"/>
      <c r="LP604" s="43"/>
      <c r="LQ604" s="43"/>
      <c r="LR604" s="43"/>
      <c r="LS604" s="43"/>
      <c r="LT604" s="43"/>
      <c r="LU604" s="43"/>
      <c r="LV604" s="43"/>
      <c r="LW604" s="43"/>
      <c r="LX604" s="43"/>
      <c r="LY604" s="43"/>
      <c r="LZ604" s="43"/>
      <c r="MA604" s="43"/>
      <c r="MB604" s="43"/>
      <c r="MC604" s="43"/>
      <c r="MD604" s="43"/>
      <c r="ME604" s="43"/>
      <c r="MF604" s="43"/>
      <c r="MG604" s="43"/>
      <c r="MH604" s="43"/>
      <c r="MI604" s="43"/>
      <c r="MJ604" s="43"/>
      <c r="MK604" s="43"/>
      <c r="ML604" s="43"/>
      <c r="MM604" s="43"/>
      <c r="MN604" s="43"/>
    </row>
    <row r="605" spans="1:352" s="44" customFormat="1" x14ac:dyDescent="0.2">
      <c r="B605" s="43"/>
      <c r="C605" s="43"/>
      <c r="D605" s="43"/>
      <c r="I605" s="43"/>
      <c r="J605" s="43"/>
      <c r="K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  <c r="DL605" s="43"/>
      <c r="DM605" s="43"/>
      <c r="DN605" s="43"/>
      <c r="DO605" s="43"/>
      <c r="DP605" s="43"/>
      <c r="DQ605" s="43"/>
      <c r="DR605" s="43"/>
      <c r="DS605" s="43"/>
      <c r="DT605" s="43"/>
      <c r="DU605" s="43"/>
      <c r="DW605" s="43"/>
      <c r="DX605" s="43"/>
      <c r="DY605" s="43"/>
      <c r="EF605" s="43"/>
      <c r="EG605" s="43"/>
      <c r="EH605" s="43"/>
      <c r="EI605" s="43"/>
      <c r="EJ605" s="43"/>
      <c r="EK605" s="43"/>
      <c r="EL605" s="43"/>
      <c r="EM605" s="43"/>
      <c r="EN605" s="43"/>
      <c r="EO605" s="43"/>
      <c r="EP605" s="43"/>
      <c r="EQ605" s="43"/>
      <c r="ES605" s="43"/>
      <c r="ET605" s="43"/>
      <c r="EU605" s="43"/>
      <c r="EV605" s="43"/>
      <c r="EW605" s="43"/>
      <c r="EX605" s="43"/>
      <c r="EY605" s="43"/>
      <c r="EZ605" s="43"/>
      <c r="FB605" s="43"/>
      <c r="FC605" s="43"/>
      <c r="FD605" s="43"/>
      <c r="FE605" s="43"/>
      <c r="FF605" s="43"/>
      <c r="FG605" s="43"/>
      <c r="FH605" s="43"/>
      <c r="FI605" s="43"/>
      <c r="FJ605" s="43"/>
      <c r="FK605" s="43"/>
      <c r="FL605" s="43"/>
      <c r="FN605" s="43"/>
      <c r="FO605" s="43"/>
      <c r="FP605" s="43"/>
      <c r="FQ605" s="43"/>
      <c r="FR605" s="43"/>
      <c r="FS605" s="43"/>
      <c r="FT605" s="43"/>
      <c r="FU605" s="43"/>
      <c r="FV605" s="43"/>
      <c r="FW605" s="43"/>
      <c r="FX605" s="43"/>
      <c r="FY605" s="43"/>
      <c r="FZ605" s="43"/>
      <c r="GA605" s="43"/>
      <c r="GB605" s="43"/>
      <c r="GC605" s="43"/>
      <c r="GD605" s="43"/>
      <c r="GE605" s="43"/>
      <c r="GF605" s="43"/>
      <c r="GG605" s="43"/>
      <c r="GH605" s="43"/>
      <c r="GI605" s="43"/>
      <c r="GJ605" s="43"/>
      <c r="GK605" s="43"/>
      <c r="GL605" s="43"/>
      <c r="GM605" s="43"/>
      <c r="GN605" s="43"/>
      <c r="GQ605" s="43"/>
      <c r="GR605" s="43"/>
      <c r="GT605" s="43"/>
      <c r="GU605" s="43"/>
      <c r="GV605" s="43"/>
      <c r="GW605" s="43"/>
      <c r="GX605" s="43"/>
      <c r="HA605" s="43"/>
      <c r="HB605" s="43"/>
      <c r="HC605" s="43"/>
      <c r="HD605" s="43"/>
      <c r="HE605" s="43"/>
      <c r="HH605" s="43"/>
      <c r="HI605" s="43"/>
      <c r="HJ605" s="43"/>
      <c r="HK605" s="43"/>
      <c r="HL605" s="43"/>
      <c r="HO605" s="43"/>
      <c r="HP605" s="43"/>
      <c r="HQ605" s="43"/>
      <c r="HR605" s="43"/>
      <c r="HS605" s="43"/>
      <c r="HV605" s="43"/>
      <c r="HW605" s="43"/>
      <c r="HX605" s="43"/>
      <c r="HY605" s="43"/>
      <c r="HZ605" s="43"/>
      <c r="IC605" s="43"/>
      <c r="ID605" s="43"/>
      <c r="IE605" s="43"/>
      <c r="IF605" s="43"/>
      <c r="IG605" s="43"/>
      <c r="IJ605" s="43"/>
      <c r="IK605" s="43"/>
      <c r="IL605" s="43"/>
      <c r="IM605" s="43"/>
      <c r="IN605" s="43"/>
      <c r="IO605" s="43"/>
      <c r="IP605" s="43"/>
      <c r="IQ605" s="43"/>
      <c r="IR605" s="43"/>
      <c r="IS605" s="43"/>
      <c r="IT605" s="43"/>
      <c r="IU605" s="43"/>
      <c r="IV605" s="43"/>
      <c r="IW605" s="43"/>
      <c r="IX605" s="43"/>
      <c r="IY605" s="43"/>
      <c r="IZ605" s="43"/>
      <c r="JA605" s="43"/>
      <c r="JB605" s="43"/>
      <c r="JC605" s="43"/>
      <c r="JD605" s="43"/>
      <c r="JE605" s="43"/>
      <c r="JF605" s="43"/>
      <c r="JG605" s="43"/>
      <c r="JH605" s="43"/>
      <c r="JI605" s="43"/>
      <c r="JJ605" s="43"/>
      <c r="JK605" s="43"/>
      <c r="JL605" s="43"/>
      <c r="JM605" s="43"/>
      <c r="JN605" s="43"/>
      <c r="JO605" s="43"/>
      <c r="JP605" s="43"/>
      <c r="JQ605" s="43"/>
      <c r="JR605" s="43"/>
      <c r="JS605" s="43"/>
      <c r="JT605" s="43"/>
      <c r="JU605" s="43"/>
      <c r="JW605" s="43"/>
      <c r="JX605" s="43"/>
      <c r="JY605" s="43"/>
      <c r="JZ605" s="43"/>
      <c r="KA605" s="43"/>
      <c r="KB605" s="43"/>
      <c r="KC605" s="43"/>
      <c r="KD605" s="43"/>
      <c r="KE605" s="43"/>
      <c r="KF605" s="43"/>
      <c r="KG605" s="43"/>
      <c r="KH605" s="43"/>
      <c r="KI605" s="43"/>
      <c r="KJ605" s="43"/>
      <c r="KL605" s="43"/>
      <c r="KN605" s="43"/>
      <c r="KO605" s="43"/>
      <c r="KQ605" s="43"/>
      <c r="KR605" s="43"/>
      <c r="KS605" s="43"/>
      <c r="KT605" s="43"/>
      <c r="KU605" s="43"/>
      <c r="KV605" s="43"/>
      <c r="KW605" s="43"/>
      <c r="KZ605" s="43"/>
      <c r="LA605" s="43"/>
      <c r="LC605" s="43"/>
      <c r="LF605" s="43"/>
      <c r="LG605" s="43"/>
      <c r="LH605" s="43"/>
      <c r="LI605" s="43"/>
      <c r="LJ605" s="43"/>
      <c r="LK605" s="43"/>
      <c r="LL605" s="43"/>
      <c r="LM605" s="43"/>
      <c r="LN605" s="43"/>
      <c r="LP605" s="43"/>
      <c r="LQ605" s="43"/>
      <c r="LR605" s="43"/>
      <c r="LS605" s="43"/>
      <c r="LT605" s="43"/>
      <c r="LU605" s="43"/>
      <c r="LV605" s="43"/>
      <c r="LW605" s="43"/>
      <c r="LX605" s="43"/>
      <c r="LY605" s="43"/>
      <c r="LZ605" s="43"/>
      <c r="MA605" s="43"/>
      <c r="MB605" s="43"/>
      <c r="MC605" s="43"/>
      <c r="MD605" s="43"/>
      <c r="ME605" s="43"/>
      <c r="MF605" s="43"/>
      <c r="MG605" s="43"/>
      <c r="MH605" s="43"/>
      <c r="MI605" s="43"/>
      <c r="MJ605" s="43"/>
      <c r="MK605" s="43"/>
      <c r="ML605" s="43"/>
      <c r="MM605" s="43"/>
      <c r="MN605" s="43"/>
    </row>
    <row r="606" spans="1:352" s="44" customFormat="1" x14ac:dyDescent="0.2">
      <c r="B606" s="43"/>
      <c r="C606" s="43"/>
      <c r="D606" s="43"/>
      <c r="I606" s="43"/>
      <c r="J606" s="43"/>
      <c r="K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  <c r="DL606" s="43"/>
      <c r="DM606" s="43"/>
      <c r="DN606" s="43"/>
      <c r="DO606" s="43"/>
      <c r="DP606" s="43"/>
      <c r="DQ606" s="43"/>
      <c r="DR606" s="43"/>
      <c r="DS606" s="43"/>
      <c r="DT606" s="43"/>
      <c r="DU606" s="43"/>
      <c r="DW606" s="43"/>
      <c r="DX606" s="43"/>
      <c r="DY606" s="43"/>
      <c r="EF606" s="43"/>
      <c r="EG606" s="43"/>
      <c r="EH606" s="43"/>
      <c r="EI606" s="43"/>
      <c r="EJ606" s="43"/>
      <c r="EK606" s="43"/>
      <c r="EL606" s="43"/>
      <c r="EM606" s="43"/>
      <c r="EN606" s="43"/>
      <c r="EO606" s="43"/>
      <c r="EP606" s="43"/>
      <c r="EQ606" s="43"/>
      <c r="ES606" s="43"/>
      <c r="ET606" s="43"/>
      <c r="EU606" s="43"/>
      <c r="EV606" s="43"/>
      <c r="EW606" s="43"/>
      <c r="EX606" s="43"/>
      <c r="EY606" s="43"/>
      <c r="EZ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3"/>
      <c r="FN606" s="43"/>
      <c r="FO606" s="43"/>
      <c r="FP606" s="43"/>
      <c r="FQ606" s="43"/>
      <c r="FR606" s="43"/>
      <c r="FS606" s="43"/>
      <c r="FT606" s="43"/>
      <c r="FU606" s="43"/>
      <c r="FV606" s="43"/>
      <c r="FW606" s="43"/>
      <c r="FX606" s="43"/>
      <c r="FY606" s="43"/>
      <c r="FZ606" s="43"/>
      <c r="GA606" s="43"/>
      <c r="GB606" s="43"/>
      <c r="GC606" s="43"/>
      <c r="GD606" s="43"/>
      <c r="GE606" s="43"/>
      <c r="GF606" s="43"/>
      <c r="GG606" s="43"/>
      <c r="GH606" s="43"/>
      <c r="GI606" s="43"/>
      <c r="GJ606" s="43"/>
      <c r="GK606" s="43"/>
      <c r="GL606" s="43"/>
      <c r="GM606" s="43"/>
      <c r="GN606" s="43"/>
      <c r="GQ606" s="43"/>
      <c r="GR606" s="43"/>
      <c r="GT606" s="43"/>
      <c r="GU606" s="43"/>
      <c r="GV606" s="43"/>
      <c r="GW606" s="43"/>
      <c r="GX606" s="43"/>
      <c r="HA606" s="43"/>
      <c r="HB606" s="43"/>
      <c r="HC606" s="43"/>
      <c r="HD606" s="43"/>
      <c r="HE606" s="43"/>
      <c r="HH606" s="43"/>
      <c r="HI606" s="43"/>
      <c r="HJ606" s="43"/>
      <c r="HK606" s="43"/>
      <c r="HL606" s="43"/>
      <c r="HO606" s="43"/>
      <c r="HP606" s="43"/>
      <c r="HQ606" s="43"/>
      <c r="HR606" s="43"/>
      <c r="HS606" s="43"/>
      <c r="HV606" s="43"/>
      <c r="HW606" s="43"/>
      <c r="HX606" s="43"/>
      <c r="HY606" s="43"/>
      <c r="HZ606" s="43"/>
      <c r="IC606" s="43"/>
      <c r="ID606" s="43"/>
      <c r="IE606" s="43"/>
      <c r="IF606" s="43"/>
      <c r="IG606" s="43"/>
      <c r="IJ606" s="43"/>
      <c r="IK606" s="43"/>
      <c r="IL606" s="43"/>
      <c r="IM606" s="43"/>
      <c r="IN606" s="43"/>
      <c r="IO606" s="43"/>
      <c r="IP606" s="43"/>
      <c r="IQ606" s="43"/>
      <c r="IR606" s="43"/>
      <c r="IS606" s="43"/>
      <c r="IT606" s="43"/>
      <c r="IU606" s="43"/>
      <c r="IV606" s="43"/>
      <c r="IW606" s="43"/>
      <c r="IX606" s="43"/>
      <c r="IY606" s="43"/>
      <c r="IZ606" s="43"/>
      <c r="JA606" s="43"/>
      <c r="JB606" s="43"/>
      <c r="JC606" s="43"/>
      <c r="JD606" s="43"/>
      <c r="JE606" s="43"/>
      <c r="JF606" s="43"/>
      <c r="JG606" s="43"/>
      <c r="JH606" s="43"/>
      <c r="JI606" s="43"/>
      <c r="JJ606" s="43"/>
      <c r="JK606" s="43"/>
      <c r="JL606" s="43"/>
      <c r="JM606" s="43"/>
      <c r="JN606" s="43"/>
      <c r="JO606" s="43"/>
      <c r="JP606" s="43"/>
      <c r="JQ606" s="43"/>
      <c r="JR606" s="43"/>
      <c r="JS606" s="43"/>
      <c r="JT606" s="43"/>
      <c r="JU606" s="43"/>
      <c r="JW606" s="43"/>
      <c r="JX606" s="43"/>
      <c r="JY606" s="43"/>
      <c r="JZ606" s="43"/>
      <c r="KA606" s="43"/>
      <c r="KB606" s="43"/>
      <c r="KC606" s="43"/>
      <c r="KD606" s="43"/>
      <c r="KE606" s="43"/>
      <c r="KF606" s="43"/>
      <c r="KG606" s="43"/>
      <c r="KH606" s="43"/>
      <c r="KI606" s="43"/>
      <c r="KJ606" s="43"/>
      <c r="KL606" s="43"/>
      <c r="KN606" s="43"/>
      <c r="KO606" s="43"/>
      <c r="KQ606" s="43"/>
      <c r="KR606" s="43"/>
      <c r="KS606" s="43"/>
      <c r="KT606" s="43"/>
      <c r="KU606" s="43"/>
      <c r="KV606" s="43"/>
      <c r="KW606" s="43"/>
      <c r="KZ606" s="43"/>
      <c r="LA606" s="43"/>
      <c r="LC606" s="43"/>
      <c r="LF606" s="43"/>
      <c r="LG606" s="43"/>
      <c r="LH606" s="43"/>
      <c r="LI606" s="43"/>
      <c r="LJ606" s="43"/>
      <c r="LK606" s="43"/>
      <c r="LL606" s="43"/>
      <c r="LM606" s="43"/>
      <c r="LN606" s="43"/>
      <c r="LP606" s="43"/>
      <c r="LQ606" s="43"/>
      <c r="LR606" s="43"/>
      <c r="LS606" s="43"/>
      <c r="LT606" s="43"/>
      <c r="LU606" s="43"/>
      <c r="LV606" s="43"/>
      <c r="LW606" s="43"/>
      <c r="LX606" s="43"/>
      <c r="LY606" s="43"/>
      <c r="LZ606" s="43"/>
      <c r="MA606" s="43"/>
      <c r="MB606" s="43"/>
      <c r="MC606" s="43"/>
      <c r="MD606" s="43"/>
      <c r="ME606" s="43"/>
      <c r="MF606" s="43"/>
      <c r="MG606" s="43"/>
      <c r="MH606" s="43"/>
      <c r="MI606" s="43"/>
      <c r="MJ606" s="43"/>
      <c r="MK606" s="43"/>
      <c r="ML606" s="43"/>
      <c r="MM606" s="43"/>
      <c r="MN606" s="43"/>
    </row>
    <row r="607" spans="1:352" s="44" customFormat="1" x14ac:dyDescent="0.2">
      <c r="B607" s="43"/>
      <c r="C607" s="43"/>
      <c r="D607" s="43"/>
      <c r="I607" s="43"/>
      <c r="J607" s="43"/>
      <c r="K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  <c r="DL607" s="43"/>
      <c r="DM607" s="43"/>
      <c r="DN607" s="43"/>
      <c r="DO607" s="43"/>
      <c r="DP607" s="43"/>
      <c r="DQ607" s="43"/>
      <c r="DR607" s="43"/>
      <c r="DS607" s="43"/>
      <c r="DT607" s="43"/>
      <c r="DU607" s="43"/>
      <c r="DW607" s="43"/>
      <c r="DX607" s="43"/>
      <c r="DY607" s="43"/>
      <c r="EF607" s="43"/>
      <c r="EG607" s="43"/>
      <c r="EH607" s="43"/>
      <c r="EI607" s="43"/>
      <c r="EJ607" s="43"/>
      <c r="EK607" s="43"/>
      <c r="EL607" s="43"/>
      <c r="EM607" s="43"/>
      <c r="EN607" s="43"/>
      <c r="EO607" s="43"/>
      <c r="EP607" s="43"/>
      <c r="EQ607" s="43"/>
      <c r="ES607" s="43"/>
      <c r="ET607" s="43"/>
      <c r="EU607" s="43"/>
      <c r="EV607" s="43"/>
      <c r="EW607" s="43"/>
      <c r="EX607" s="43"/>
      <c r="EY607" s="43"/>
      <c r="EZ607" s="43"/>
      <c r="FB607" s="43"/>
      <c r="FC607" s="43"/>
      <c r="FD607" s="43"/>
      <c r="FE607" s="43"/>
      <c r="FF607" s="43"/>
      <c r="FG607" s="43"/>
      <c r="FH607" s="43"/>
      <c r="FI607" s="43"/>
      <c r="FJ607" s="43"/>
      <c r="FK607" s="43"/>
      <c r="FL607" s="43"/>
      <c r="FN607" s="43"/>
      <c r="FO607" s="43"/>
      <c r="FP607" s="43"/>
      <c r="FQ607" s="43"/>
      <c r="FR607" s="43"/>
      <c r="FS607" s="43"/>
      <c r="FT607" s="43"/>
      <c r="FU607" s="43"/>
      <c r="FV607" s="43"/>
      <c r="FW607" s="43"/>
      <c r="FX607" s="43"/>
      <c r="FY607" s="43"/>
      <c r="FZ607" s="43"/>
      <c r="GA607" s="43"/>
      <c r="GB607" s="43"/>
      <c r="GC607" s="43"/>
      <c r="GD607" s="43"/>
      <c r="GE607" s="43"/>
      <c r="GF607" s="43"/>
      <c r="GG607" s="43"/>
      <c r="GH607" s="43"/>
      <c r="GI607" s="43"/>
      <c r="GJ607" s="43"/>
      <c r="GK607" s="43"/>
      <c r="GL607" s="43"/>
      <c r="GM607" s="43"/>
      <c r="GN607" s="43"/>
      <c r="GQ607" s="43"/>
      <c r="GR607" s="43"/>
      <c r="GT607" s="43"/>
      <c r="GU607" s="43"/>
      <c r="GV607" s="43"/>
      <c r="GW607" s="43"/>
      <c r="GX607" s="43"/>
      <c r="HA607" s="43"/>
      <c r="HB607" s="43"/>
      <c r="HC607" s="43"/>
      <c r="HD607" s="43"/>
      <c r="HE607" s="43"/>
      <c r="HH607" s="43"/>
      <c r="HI607" s="43"/>
      <c r="HJ607" s="43"/>
      <c r="HK607" s="43"/>
      <c r="HL607" s="43"/>
      <c r="HO607" s="43"/>
      <c r="HP607" s="43"/>
      <c r="HQ607" s="43"/>
      <c r="HR607" s="43"/>
      <c r="HS607" s="43"/>
      <c r="HV607" s="43"/>
      <c r="HW607" s="43"/>
      <c r="HX607" s="43"/>
      <c r="HY607" s="43"/>
      <c r="HZ607" s="43"/>
      <c r="IC607" s="43"/>
      <c r="ID607" s="43"/>
      <c r="IE607" s="43"/>
      <c r="IF607" s="43"/>
      <c r="IG607" s="43"/>
      <c r="IJ607" s="43"/>
      <c r="IK607" s="43"/>
      <c r="IL607" s="43"/>
      <c r="IM607" s="43"/>
      <c r="IN607" s="43"/>
      <c r="IO607" s="43"/>
      <c r="IP607" s="43"/>
      <c r="IQ607" s="43"/>
      <c r="IR607" s="43"/>
      <c r="IS607" s="43"/>
      <c r="IT607" s="43"/>
      <c r="IU607" s="43"/>
      <c r="IV607" s="43"/>
      <c r="IW607" s="43"/>
      <c r="IX607" s="43"/>
      <c r="IY607" s="43"/>
      <c r="IZ607" s="43"/>
      <c r="JA607" s="43"/>
      <c r="JB607" s="43"/>
      <c r="JC607" s="43"/>
      <c r="JD607" s="43"/>
      <c r="JE607" s="43"/>
      <c r="JF607" s="43"/>
      <c r="JG607" s="43"/>
      <c r="JH607" s="43"/>
      <c r="JI607" s="43"/>
      <c r="JJ607" s="43"/>
      <c r="JK607" s="43"/>
      <c r="JL607" s="43"/>
      <c r="JM607" s="43"/>
      <c r="JN607" s="43"/>
      <c r="JO607" s="43"/>
      <c r="JP607" s="43"/>
      <c r="JQ607" s="43"/>
      <c r="JR607" s="43"/>
      <c r="JS607" s="43"/>
      <c r="JT607" s="43"/>
      <c r="JU607" s="43"/>
      <c r="JW607" s="43"/>
      <c r="JX607" s="43"/>
      <c r="JY607" s="43"/>
      <c r="JZ607" s="43"/>
      <c r="KA607" s="43"/>
      <c r="KB607" s="43"/>
      <c r="KC607" s="43"/>
      <c r="KD607" s="43"/>
      <c r="KE607" s="43"/>
      <c r="KF607" s="43"/>
      <c r="KG607" s="43"/>
      <c r="KH607" s="43"/>
      <c r="KI607" s="43"/>
      <c r="KJ607" s="43"/>
      <c r="KL607" s="43"/>
      <c r="KN607" s="43"/>
      <c r="KO607" s="43"/>
      <c r="KQ607" s="43"/>
      <c r="KR607" s="43"/>
      <c r="KS607" s="43"/>
      <c r="KT607" s="43"/>
      <c r="KU607" s="43"/>
      <c r="KV607" s="43"/>
      <c r="KW607" s="43"/>
      <c r="KZ607" s="43"/>
      <c r="LA607" s="43"/>
      <c r="LC607" s="43"/>
      <c r="LF607" s="43"/>
      <c r="LG607" s="43"/>
      <c r="LH607" s="43"/>
      <c r="LI607" s="43"/>
      <c r="LJ607" s="43"/>
      <c r="LK607" s="43"/>
      <c r="LL607" s="43"/>
      <c r="LM607" s="43"/>
      <c r="LN607" s="43"/>
      <c r="LP607" s="43"/>
      <c r="LQ607" s="43"/>
      <c r="LR607" s="43"/>
      <c r="LS607" s="43"/>
      <c r="LT607" s="43"/>
      <c r="LU607" s="43"/>
      <c r="LV607" s="43"/>
      <c r="LW607" s="43"/>
      <c r="LX607" s="43"/>
      <c r="LY607" s="43"/>
      <c r="LZ607" s="43"/>
      <c r="MA607" s="43"/>
      <c r="MB607" s="43"/>
      <c r="MC607" s="43"/>
      <c r="MD607" s="43"/>
      <c r="ME607" s="43"/>
      <c r="MF607" s="43"/>
      <c r="MG607" s="43"/>
      <c r="MH607" s="43"/>
      <c r="MI607" s="43"/>
      <c r="MJ607" s="43"/>
      <c r="MK607" s="43"/>
      <c r="ML607" s="43"/>
      <c r="MM607" s="43"/>
      <c r="MN607" s="43"/>
    </row>
    <row r="608" spans="1:352" s="44" customFormat="1" x14ac:dyDescent="0.2">
      <c r="B608" s="43"/>
      <c r="C608" s="43"/>
      <c r="D608" s="43"/>
      <c r="I608" s="43"/>
      <c r="J608" s="43"/>
      <c r="K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  <c r="DL608" s="43"/>
      <c r="DM608" s="43"/>
      <c r="DN608" s="43"/>
      <c r="DO608" s="43"/>
      <c r="DP608" s="43"/>
      <c r="DQ608" s="43"/>
      <c r="DR608" s="43"/>
      <c r="DS608" s="43"/>
      <c r="DT608" s="43"/>
      <c r="DU608" s="43"/>
      <c r="DW608" s="43"/>
      <c r="DX608" s="43"/>
      <c r="DY608" s="43"/>
      <c r="EF608" s="43"/>
      <c r="EG608" s="43"/>
      <c r="EH608" s="43"/>
      <c r="EI608" s="43"/>
      <c r="EJ608" s="43"/>
      <c r="EK608" s="43"/>
      <c r="EL608" s="43"/>
      <c r="EM608" s="43"/>
      <c r="EN608" s="43"/>
      <c r="EO608" s="43"/>
      <c r="EP608" s="43"/>
      <c r="EQ608" s="43"/>
      <c r="ES608" s="43"/>
      <c r="ET608" s="43"/>
      <c r="EU608" s="43"/>
      <c r="EV608" s="43"/>
      <c r="EW608" s="43"/>
      <c r="EX608" s="43"/>
      <c r="EY608" s="43"/>
      <c r="EZ608" s="43"/>
      <c r="FB608" s="43"/>
      <c r="FC608" s="43"/>
      <c r="FD608" s="43"/>
      <c r="FE608" s="43"/>
      <c r="FF608" s="43"/>
      <c r="FG608" s="43"/>
      <c r="FH608" s="43"/>
      <c r="FI608" s="43"/>
      <c r="FJ608" s="43"/>
      <c r="FK608" s="43"/>
      <c r="FL608" s="43"/>
      <c r="FN608" s="43"/>
      <c r="FO608" s="43"/>
      <c r="FP608" s="43"/>
      <c r="FQ608" s="43"/>
      <c r="FR608" s="43"/>
      <c r="FS608" s="43"/>
      <c r="FT608" s="43"/>
      <c r="FU608" s="43"/>
      <c r="FV608" s="43"/>
      <c r="FW608" s="43"/>
      <c r="FX608" s="43"/>
      <c r="FY608" s="43"/>
      <c r="FZ608" s="43"/>
      <c r="GA608" s="43"/>
      <c r="GB608" s="43"/>
      <c r="GC608" s="43"/>
      <c r="GD608" s="43"/>
      <c r="GE608" s="43"/>
      <c r="GF608" s="43"/>
      <c r="GG608" s="43"/>
      <c r="GH608" s="43"/>
      <c r="GI608" s="43"/>
      <c r="GJ608" s="43"/>
      <c r="GK608" s="43"/>
      <c r="GL608" s="43"/>
      <c r="GM608" s="43"/>
      <c r="GN608" s="43"/>
      <c r="GQ608" s="43"/>
      <c r="GR608" s="43"/>
      <c r="GT608" s="43"/>
      <c r="GU608" s="43"/>
      <c r="GV608" s="43"/>
      <c r="GW608" s="43"/>
      <c r="GX608" s="43"/>
      <c r="HA608" s="43"/>
      <c r="HB608" s="43"/>
      <c r="HC608" s="43"/>
      <c r="HD608" s="43"/>
      <c r="HE608" s="43"/>
      <c r="HH608" s="43"/>
      <c r="HI608" s="43"/>
      <c r="HJ608" s="43"/>
      <c r="HK608" s="43"/>
      <c r="HL608" s="43"/>
      <c r="HO608" s="43"/>
      <c r="HP608" s="43"/>
      <c r="HQ608" s="43"/>
      <c r="HR608" s="43"/>
      <c r="HS608" s="43"/>
      <c r="HV608" s="43"/>
      <c r="HW608" s="43"/>
      <c r="HX608" s="43"/>
      <c r="HY608" s="43"/>
      <c r="HZ608" s="43"/>
      <c r="IC608" s="43"/>
      <c r="ID608" s="43"/>
      <c r="IE608" s="43"/>
      <c r="IF608" s="43"/>
      <c r="IG608" s="43"/>
      <c r="IJ608" s="43"/>
      <c r="IK608" s="43"/>
      <c r="IL608" s="43"/>
      <c r="IM608" s="43"/>
      <c r="IN608" s="43"/>
      <c r="IO608" s="43"/>
      <c r="IP608" s="43"/>
      <c r="IQ608" s="43"/>
      <c r="IR608" s="43"/>
      <c r="IS608" s="43"/>
      <c r="IT608" s="43"/>
      <c r="IU608" s="43"/>
      <c r="IV608" s="43"/>
      <c r="IW608" s="43"/>
      <c r="IX608" s="43"/>
      <c r="IY608" s="43"/>
      <c r="IZ608" s="43"/>
      <c r="JA608" s="43"/>
      <c r="JB608" s="43"/>
      <c r="JC608" s="43"/>
      <c r="JD608" s="43"/>
      <c r="JE608" s="43"/>
      <c r="JF608" s="43"/>
      <c r="JG608" s="43"/>
      <c r="JH608" s="43"/>
      <c r="JI608" s="43"/>
      <c r="JJ608" s="43"/>
      <c r="JK608" s="43"/>
      <c r="JL608" s="43"/>
      <c r="JM608" s="43"/>
      <c r="JN608" s="43"/>
      <c r="JO608" s="43"/>
      <c r="JP608" s="43"/>
      <c r="JQ608" s="43"/>
      <c r="JR608" s="43"/>
      <c r="JS608" s="43"/>
      <c r="JT608" s="43"/>
      <c r="JU608" s="43"/>
      <c r="JW608" s="43"/>
      <c r="JX608" s="43"/>
      <c r="JY608" s="43"/>
      <c r="JZ608" s="43"/>
      <c r="KA608" s="43"/>
      <c r="KB608" s="43"/>
      <c r="KC608" s="43"/>
      <c r="KD608" s="43"/>
      <c r="KE608" s="43"/>
      <c r="KF608" s="43"/>
      <c r="KG608" s="43"/>
      <c r="KH608" s="43"/>
      <c r="KI608" s="43"/>
      <c r="KJ608" s="43"/>
      <c r="KL608" s="43"/>
      <c r="KN608" s="43"/>
      <c r="KO608" s="43"/>
      <c r="KQ608" s="43"/>
      <c r="KR608" s="43"/>
      <c r="KS608" s="43"/>
      <c r="KT608" s="43"/>
      <c r="KU608" s="43"/>
      <c r="KV608" s="43"/>
      <c r="KW608" s="43"/>
      <c r="KZ608" s="43"/>
      <c r="LA608" s="43"/>
      <c r="LC608" s="43"/>
      <c r="LF608" s="43"/>
      <c r="LG608" s="43"/>
      <c r="LH608" s="43"/>
      <c r="LI608" s="43"/>
      <c r="LJ608" s="43"/>
      <c r="LK608" s="43"/>
      <c r="LL608" s="43"/>
      <c r="LM608" s="43"/>
      <c r="LN608" s="43"/>
      <c r="LP608" s="43"/>
      <c r="LQ608" s="43"/>
      <c r="LR608" s="43"/>
      <c r="LS608" s="43"/>
      <c r="LT608" s="43"/>
      <c r="LU608" s="43"/>
      <c r="LV608" s="43"/>
      <c r="LW608" s="43"/>
      <c r="LX608" s="43"/>
      <c r="LY608" s="43"/>
      <c r="LZ608" s="43"/>
      <c r="MA608" s="43"/>
      <c r="MB608" s="43"/>
      <c r="MC608" s="43"/>
      <c r="MD608" s="43"/>
      <c r="ME608" s="43"/>
      <c r="MF608" s="43"/>
      <c r="MG608" s="43"/>
      <c r="MH608" s="43"/>
      <c r="MI608" s="43"/>
      <c r="MJ608" s="43"/>
      <c r="MK608" s="43"/>
      <c r="ML608" s="43"/>
      <c r="MM608" s="43"/>
      <c r="MN608" s="43"/>
    </row>
    <row r="609" spans="2:352" s="44" customFormat="1" x14ac:dyDescent="0.2">
      <c r="B609" s="43"/>
      <c r="C609" s="43"/>
      <c r="D609" s="43"/>
      <c r="I609" s="43"/>
      <c r="J609" s="43"/>
      <c r="K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  <c r="DL609" s="43"/>
      <c r="DM609" s="43"/>
      <c r="DN609" s="43"/>
      <c r="DO609" s="43"/>
      <c r="DP609" s="43"/>
      <c r="DQ609" s="43"/>
      <c r="DR609" s="43"/>
      <c r="DS609" s="43"/>
      <c r="DT609" s="43"/>
      <c r="DU609" s="43"/>
      <c r="DW609" s="43"/>
      <c r="DX609" s="43"/>
      <c r="DY609" s="43"/>
      <c r="EF609" s="43"/>
      <c r="EG609" s="43"/>
      <c r="EH609" s="43"/>
      <c r="EI609" s="43"/>
      <c r="EJ609" s="43"/>
      <c r="EK609" s="43"/>
      <c r="EL609" s="43"/>
      <c r="EM609" s="43"/>
      <c r="EN609" s="43"/>
      <c r="EO609" s="43"/>
      <c r="EP609" s="43"/>
      <c r="EQ609" s="43"/>
      <c r="ES609" s="43"/>
      <c r="ET609" s="43"/>
      <c r="EU609" s="43"/>
      <c r="EV609" s="43"/>
      <c r="EW609" s="43"/>
      <c r="EX609" s="43"/>
      <c r="EY609" s="43"/>
      <c r="EZ609" s="43"/>
      <c r="FB609" s="43"/>
      <c r="FC609" s="43"/>
      <c r="FD609" s="43"/>
      <c r="FE609" s="43"/>
      <c r="FF609" s="43"/>
      <c r="FG609" s="43"/>
      <c r="FH609" s="43"/>
      <c r="FI609" s="43"/>
      <c r="FJ609" s="43"/>
      <c r="FK609" s="43"/>
      <c r="FL609" s="43"/>
      <c r="FN609" s="43"/>
      <c r="FO609" s="43"/>
      <c r="FP609" s="43"/>
      <c r="FQ609" s="43"/>
      <c r="FR609" s="43"/>
      <c r="FS609" s="43"/>
      <c r="FT609" s="43"/>
      <c r="FU609" s="43"/>
      <c r="FV609" s="43"/>
      <c r="FW609" s="43"/>
      <c r="FX609" s="43"/>
      <c r="FY609" s="43"/>
      <c r="FZ609" s="43"/>
      <c r="GA609" s="43"/>
      <c r="GB609" s="43"/>
      <c r="GC609" s="43"/>
      <c r="GD609" s="43"/>
      <c r="GE609" s="43"/>
      <c r="GF609" s="43"/>
      <c r="GG609" s="43"/>
      <c r="GH609" s="43"/>
      <c r="GI609" s="43"/>
      <c r="GJ609" s="43"/>
      <c r="GK609" s="43"/>
      <c r="GL609" s="43"/>
      <c r="GM609" s="43"/>
      <c r="GN609" s="43"/>
      <c r="GQ609" s="43"/>
      <c r="GR609" s="43"/>
      <c r="GT609" s="43"/>
      <c r="GU609" s="43"/>
      <c r="GV609" s="43"/>
      <c r="GW609" s="43"/>
      <c r="GX609" s="43"/>
      <c r="HA609" s="43"/>
      <c r="HB609" s="43"/>
      <c r="HC609" s="43"/>
      <c r="HD609" s="43"/>
      <c r="HE609" s="43"/>
      <c r="HH609" s="43"/>
      <c r="HI609" s="43"/>
      <c r="HJ609" s="43"/>
      <c r="HK609" s="43"/>
      <c r="HL609" s="43"/>
      <c r="HO609" s="43"/>
      <c r="HP609" s="43"/>
      <c r="HQ609" s="43"/>
      <c r="HR609" s="43"/>
      <c r="HS609" s="43"/>
      <c r="HV609" s="43"/>
      <c r="HW609" s="43"/>
      <c r="HX609" s="43"/>
      <c r="HY609" s="43"/>
      <c r="HZ609" s="43"/>
      <c r="IC609" s="43"/>
      <c r="ID609" s="43"/>
      <c r="IE609" s="43"/>
      <c r="IF609" s="43"/>
      <c r="IG609" s="43"/>
      <c r="IJ609" s="43"/>
      <c r="IK609" s="43"/>
      <c r="IL609" s="43"/>
      <c r="IM609" s="43"/>
      <c r="IN609" s="43"/>
      <c r="IO609" s="43"/>
      <c r="IP609" s="43"/>
      <c r="IQ609" s="43"/>
      <c r="IR609" s="43"/>
      <c r="IS609" s="43"/>
      <c r="IT609" s="43"/>
      <c r="IU609" s="43"/>
      <c r="IV609" s="43"/>
      <c r="IW609" s="43"/>
      <c r="IX609" s="43"/>
      <c r="IY609" s="43"/>
      <c r="IZ609" s="43"/>
      <c r="JA609" s="43"/>
      <c r="JB609" s="43"/>
      <c r="JC609" s="43"/>
      <c r="JD609" s="43"/>
      <c r="JE609" s="43"/>
      <c r="JF609" s="43"/>
      <c r="JG609" s="43"/>
      <c r="JH609" s="43"/>
      <c r="JI609" s="43"/>
      <c r="JJ609" s="43"/>
      <c r="JK609" s="43"/>
      <c r="JL609" s="43"/>
      <c r="JM609" s="43"/>
      <c r="JN609" s="43"/>
      <c r="JO609" s="43"/>
      <c r="JP609" s="43"/>
      <c r="JQ609" s="43"/>
      <c r="JR609" s="43"/>
      <c r="JS609" s="43"/>
      <c r="JT609" s="43"/>
      <c r="JU609" s="43"/>
      <c r="JW609" s="43"/>
      <c r="JX609" s="43"/>
      <c r="JY609" s="43"/>
      <c r="JZ609" s="43"/>
      <c r="KA609" s="43"/>
      <c r="KB609" s="43"/>
      <c r="KC609" s="43"/>
      <c r="KD609" s="43"/>
      <c r="KE609" s="43"/>
      <c r="KF609" s="43"/>
      <c r="KG609" s="43"/>
      <c r="KH609" s="43"/>
      <c r="KI609" s="43"/>
      <c r="KJ609" s="43"/>
      <c r="KL609" s="43"/>
      <c r="KN609" s="43"/>
      <c r="KO609" s="43"/>
      <c r="KQ609" s="43"/>
      <c r="KR609" s="43"/>
      <c r="KS609" s="43"/>
      <c r="KT609" s="43"/>
      <c r="KU609" s="43"/>
      <c r="KV609" s="43"/>
      <c r="KW609" s="43"/>
      <c r="KZ609" s="43"/>
      <c r="LA609" s="43"/>
      <c r="LC609" s="43"/>
      <c r="LF609" s="43"/>
      <c r="LG609" s="43"/>
      <c r="LH609" s="43"/>
      <c r="LI609" s="43"/>
      <c r="LJ609" s="43"/>
      <c r="LK609" s="43"/>
      <c r="LL609" s="43"/>
      <c r="LM609" s="43"/>
      <c r="LN609" s="43"/>
      <c r="LP609" s="43"/>
      <c r="LQ609" s="43"/>
      <c r="LR609" s="43"/>
      <c r="LS609" s="43"/>
      <c r="LT609" s="43"/>
      <c r="LU609" s="43"/>
      <c r="LV609" s="43"/>
      <c r="LW609" s="43"/>
      <c r="LX609" s="43"/>
      <c r="LY609" s="43"/>
      <c r="LZ609" s="43"/>
      <c r="MA609" s="43"/>
      <c r="MB609" s="43"/>
      <c r="MC609" s="43"/>
      <c r="MD609" s="43"/>
      <c r="ME609" s="43"/>
      <c r="MF609" s="43"/>
      <c r="MG609" s="43"/>
      <c r="MH609" s="43"/>
      <c r="MI609" s="43"/>
      <c r="MJ609" s="43"/>
      <c r="MK609" s="43"/>
      <c r="ML609" s="43"/>
      <c r="MM609" s="43"/>
      <c r="MN609" s="43"/>
    </row>
    <row r="610" spans="2:352" s="44" customFormat="1" x14ac:dyDescent="0.2">
      <c r="B610" s="43"/>
      <c r="C610" s="43"/>
      <c r="D610" s="43"/>
      <c r="I610" s="43"/>
      <c r="J610" s="43"/>
      <c r="K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/>
      <c r="DM610" s="43"/>
      <c r="DN610" s="43"/>
      <c r="DO610" s="43"/>
      <c r="DP610" s="43"/>
      <c r="DQ610" s="43"/>
      <c r="DR610" s="43"/>
      <c r="DS610" s="43"/>
      <c r="DT610" s="43"/>
      <c r="DU610" s="43"/>
      <c r="DW610" s="43"/>
      <c r="DX610" s="43"/>
      <c r="DY610" s="43"/>
      <c r="EF610" s="43"/>
      <c r="EG610" s="43"/>
      <c r="EH610" s="43"/>
      <c r="EI610" s="43"/>
      <c r="EJ610" s="43"/>
      <c r="EK610" s="43"/>
      <c r="EL610" s="43"/>
      <c r="EM610" s="43"/>
      <c r="EN610" s="43"/>
      <c r="EO610" s="43"/>
      <c r="EP610" s="43"/>
      <c r="EQ610" s="43"/>
      <c r="ES610" s="43"/>
      <c r="ET610" s="43"/>
      <c r="EU610" s="43"/>
      <c r="EV610" s="43"/>
      <c r="EW610" s="43"/>
      <c r="EX610" s="43"/>
      <c r="EY610" s="43"/>
      <c r="EZ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3"/>
      <c r="FN610" s="43"/>
      <c r="FO610" s="43"/>
      <c r="FP610" s="43"/>
      <c r="FQ610" s="43"/>
      <c r="FR610" s="43"/>
      <c r="FS610" s="43"/>
      <c r="FT610" s="43"/>
      <c r="FU610" s="43"/>
      <c r="FV610" s="43"/>
      <c r="FW610" s="43"/>
      <c r="FX610" s="43"/>
      <c r="FY610" s="43"/>
      <c r="FZ610" s="43"/>
      <c r="GA610" s="43"/>
      <c r="GB610" s="43"/>
      <c r="GC610" s="43"/>
      <c r="GD610" s="43"/>
      <c r="GE610" s="43"/>
      <c r="GF610" s="43"/>
      <c r="GG610" s="43"/>
      <c r="GH610" s="43"/>
      <c r="GI610" s="43"/>
      <c r="GJ610" s="43"/>
      <c r="GK610" s="43"/>
      <c r="GL610" s="43"/>
      <c r="GM610" s="43"/>
      <c r="GN610" s="43"/>
      <c r="GQ610" s="43"/>
      <c r="GR610" s="43"/>
      <c r="GT610" s="43"/>
      <c r="GU610" s="43"/>
      <c r="GV610" s="43"/>
      <c r="GW610" s="43"/>
      <c r="GX610" s="43"/>
      <c r="HA610" s="43"/>
      <c r="HB610" s="43"/>
      <c r="HC610" s="43"/>
      <c r="HD610" s="43"/>
      <c r="HE610" s="43"/>
      <c r="HH610" s="43"/>
      <c r="HI610" s="43"/>
      <c r="HJ610" s="43"/>
      <c r="HK610" s="43"/>
      <c r="HL610" s="43"/>
      <c r="HO610" s="43"/>
      <c r="HP610" s="43"/>
      <c r="HQ610" s="43"/>
      <c r="HR610" s="43"/>
      <c r="HS610" s="43"/>
      <c r="HV610" s="43"/>
      <c r="HW610" s="43"/>
      <c r="HX610" s="43"/>
      <c r="HY610" s="43"/>
      <c r="HZ610" s="43"/>
      <c r="IC610" s="43"/>
      <c r="ID610" s="43"/>
      <c r="IE610" s="43"/>
      <c r="IF610" s="43"/>
      <c r="IG610" s="43"/>
      <c r="IJ610" s="43"/>
      <c r="IK610" s="43"/>
      <c r="IL610" s="43"/>
      <c r="IM610" s="43"/>
      <c r="IN610" s="43"/>
      <c r="IO610" s="43"/>
      <c r="IP610" s="43"/>
      <c r="IQ610" s="43"/>
      <c r="IR610" s="43"/>
      <c r="IS610" s="43"/>
      <c r="IT610" s="43"/>
      <c r="IU610" s="43"/>
      <c r="IV610" s="43"/>
      <c r="IW610" s="43"/>
      <c r="IX610" s="43"/>
      <c r="IY610" s="43"/>
      <c r="IZ610" s="43"/>
      <c r="JA610" s="43"/>
      <c r="JB610" s="43"/>
      <c r="JC610" s="43"/>
      <c r="JD610" s="43"/>
      <c r="JE610" s="43"/>
      <c r="JF610" s="43"/>
      <c r="JG610" s="43"/>
      <c r="JH610" s="43"/>
      <c r="JI610" s="43"/>
      <c r="JJ610" s="43"/>
      <c r="JK610" s="43"/>
      <c r="JL610" s="43"/>
      <c r="JM610" s="43"/>
      <c r="JN610" s="43"/>
      <c r="JO610" s="43"/>
      <c r="JP610" s="43"/>
      <c r="JQ610" s="43"/>
      <c r="JR610" s="43"/>
      <c r="JS610" s="43"/>
      <c r="JT610" s="43"/>
      <c r="JU610" s="43"/>
      <c r="JW610" s="43"/>
      <c r="JX610" s="43"/>
      <c r="JY610" s="43"/>
      <c r="JZ610" s="43"/>
      <c r="KA610" s="43"/>
      <c r="KB610" s="43"/>
      <c r="KC610" s="43"/>
      <c r="KD610" s="43"/>
      <c r="KE610" s="43"/>
      <c r="KF610" s="43"/>
      <c r="KG610" s="43"/>
      <c r="KH610" s="43"/>
      <c r="KI610" s="43"/>
      <c r="KJ610" s="43"/>
      <c r="KL610" s="43"/>
      <c r="KN610" s="43"/>
      <c r="KO610" s="43"/>
      <c r="KQ610" s="43"/>
      <c r="KR610" s="43"/>
      <c r="KS610" s="43"/>
      <c r="KT610" s="43"/>
      <c r="KU610" s="43"/>
      <c r="KV610" s="43"/>
      <c r="KW610" s="43"/>
      <c r="KZ610" s="43"/>
      <c r="LA610" s="43"/>
      <c r="LC610" s="43"/>
      <c r="LF610" s="43"/>
      <c r="LG610" s="43"/>
      <c r="LH610" s="43"/>
      <c r="LI610" s="43"/>
      <c r="LJ610" s="43"/>
      <c r="LK610" s="43"/>
      <c r="LL610" s="43"/>
      <c r="LM610" s="43"/>
      <c r="LN610" s="43"/>
      <c r="LP610" s="43"/>
      <c r="LQ610" s="43"/>
      <c r="LR610" s="43"/>
      <c r="LS610" s="43"/>
      <c r="LT610" s="43"/>
      <c r="LU610" s="43"/>
      <c r="LV610" s="43"/>
      <c r="LW610" s="43"/>
      <c r="LX610" s="43"/>
      <c r="LY610" s="43"/>
      <c r="LZ610" s="43"/>
      <c r="MA610" s="43"/>
      <c r="MB610" s="43"/>
      <c r="MC610" s="43"/>
      <c r="MD610" s="43"/>
      <c r="ME610" s="43"/>
      <c r="MF610" s="43"/>
      <c r="MG610" s="43"/>
      <c r="MH610" s="43"/>
      <c r="MI610" s="43"/>
      <c r="MJ610" s="43"/>
      <c r="MK610" s="43"/>
      <c r="ML610" s="43"/>
      <c r="MM610" s="43"/>
      <c r="MN610" s="43"/>
    </row>
    <row r="611" spans="2:352" s="44" customFormat="1" x14ac:dyDescent="0.2">
      <c r="B611" s="43"/>
      <c r="C611" s="43"/>
      <c r="D611" s="43"/>
      <c r="I611" s="43"/>
      <c r="J611" s="43"/>
      <c r="K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  <c r="DL611" s="43"/>
      <c r="DM611" s="43"/>
      <c r="DN611" s="43"/>
      <c r="DO611" s="43"/>
      <c r="DP611" s="43"/>
      <c r="DQ611" s="43"/>
      <c r="DR611" s="43"/>
      <c r="DS611" s="43"/>
      <c r="DT611" s="43"/>
      <c r="DU611" s="43"/>
      <c r="DW611" s="43"/>
      <c r="DX611" s="43"/>
      <c r="DY611" s="43"/>
      <c r="EF611" s="43"/>
      <c r="EG611" s="43"/>
      <c r="EH611" s="43"/>
      <c r="EI611" s="43"/>
      <c r="EJ611" s="43"/>
      <c r="EK611" s="43"/>
      <c r="EL611" s="43"/>
      <c r="EM611" s="43"/>
      <c r="EN611" s="43"/>
      <c r="EO611" s="43"/>
      <c r="EP611" s="43"/>
      <c r="EQ611" s="43"/>
      <c r="ES611" s="43"/>
      <c r="ET611" s="43"/>
      <c r="EU611" s="43"/>
      <c r="EV611" s="43"/>
      <c r="EW611" s="43"/>
      <c r="EX611" s="43"/>
      <c r="EY611" s="43"/>
      <c r="EZ611" s="43"/>
      <c r="FB611" s="43"/>
      <c r="FC611" s="43"/>
      <c r="FD611" s="43"/>
      <c r="FE611" s="43"/>
      <c r="FF611" s="43"/>
      <c r="FG611" s="43"/>
      <c r="FH611" s="43"/>
      <c r="FI611" s="43"/>
      <c r="FJ611" s="43"/>
      <c r="FK611" s="43"/>
      <c r="FL611" s="43"/>
      <c r="FN611" s="43"/>
      <c r="FO611" s="43"/>
      <c r="FP611" s="43"/>
      <c r="FQ611" s="43"/>
      <c r="FR611" s="43"/>
      <c r="FS611" s="43"/>
      <c r="FT611" s="43"/>
      <c r="FU611" s="43"/>
      <c r="FV611" s="43"/>
      <c r="FW611" s="43"/>
      <c r="FX611" s="43"/>
      <c r="FY611" s="43"/>
      <c r="FZ611" s="43"/>
      <c r="GA611" s="43"/>
      <c r="GB611" s="43"/>
      <c r="GC611" s="43"/>
      <c r="GD611" s="43"/>
      <c r="GE611" s="43"/>
      <c r="GF611" s="43"/>
      <c r="GG611" s="43"/>
      <c r="GH611" s="43"/>
      <c r="GI611" s="43"/>
      <c r="GJ611" s="43"/>
      <c r="GK611" s="43"/>
      <c r="GL611" s="43"/>
      <c r="GM611" s="43"/>
      <c r="GN611" s="43"/>
      <c r="GQ611" s="43"/>
      <c r="GR611" s="43"/>
      <c r="GT611" s="43"/>
      <c r="GU611" s="43"/>
      <c r="GV611" s="43"/>
      <c r="GW611" s="43"/>
      <c r="GX611" s="43"/>
      <c r="HA611" s="43"/>
      <c r="HB611" s="43"/>
      <c r="HC611" s="43"/>
      <c r="HD611" s="43"/>
      <c r="HE611" s="43"/>
      <c r="HH611" s="43"/>
      <c r="HI611" s="43"/>
      <c r="HJ611" s="43"/>
      <c r="HK611" s="43"/>
      <c r="HL611" s="43"/>
      <c r="HO611" s="43"/>
      <c r="HP611" s="43"/>
      <c r="HQ611" s="43"/>
      <c r="HR611" s="43"/>
      <c r="HS611" s="43"/>
      <c r="HV611" s="43"/>
      <c r="HW611" s="43"/>
      <c r="HX611" s="43"/>
      <c r="HY611" s="43"/>
      <c r="HZ611" s="43"/>
      <c r="IC611" s="43"/>
      <c r="ID611" s="43"/>
      <c r="IE611" s="43"/>
      <c r="IF611" s="43"/>
      <c r="IG611" s="43"/>
      <c r="IJ611" s="43"/>
      <c r="IK611" s="43"/>
      <c r="IL611" s="43"/>
      <c r="IM611" s="43"/>
      <c r="IN611" s="43"/>
      <c r="IO611" s="43"/>
      <c r="IP611" s="43"/>
      <c r="IQ611" s="43"/>
      <c r="IR611" s="43"/>
      <c r="IS611" s="43"/>
      <c r="IT611" s="43"/>
      <c r="IU611" s="43"/>
      <c r="IV611" s="43"/>
      <c r="IW611" s="43"/>
      <c r="IX611" s="43"/>
      <c r="IY611" s="43"/>
      <c r="IZ611" s="43"/>
      <c r="JA611" s="43"/>
      <c r="JB611" s="43"/>
      <c r="JC611" s="43"/>
      <c r="JD611" s="43"/>
      <c r="JE611" s="43"/>
      <c r="JF611" s="43"/>
      <c r="JG611" s="43"/>
      <c r="JH611" s="43"/>
      <c r="JI611" s="43"/>
      <c r="JJ611" s="43"/>
      <c r="JK611" s="43"/>
      <c r="JL611" s="43"/>
      <c r="JM611" s="43"/>
      <c r="JN611" s="43"/>
      <c r="JO611" s="43"/>
      <c r="JP611" s="43"/>
      <c r="JQ611" s="43"/>
      <c r="JR611" s="43"/>
      <c r="JS611" s="43"/>
      <c r="JT611" s="43"/>
      <c r="JU611" s="43"/>
      <c r="JW611" s="43"/>
      <c r="JX611" s="43"/>
      <c r="JY611" s="43"/>
      <c r="JZ611" s="43"/>
      <c r="KA611" s="43"/>
      <c r="KB611" s="43"/>
      <c r="KC611" s="43"/>
      <c r="KD611" s="43"/>
      <c r="KE611" s="43"/>
      <c r="KF611" s="43"/>
      <c r="KG611" s="43"/>
      <c r="KH611" s="43"/>
      <c r="KI611" s="43"/>
      <c r="KJ611" s="43"/>
      <c r="KL611" s="43"/>
      <c r="KN611" s="43"/>
      <c r="KO611" s="43"/>
      <c r="KQ611" s="43"/>
      <c r="KR611" s="43"/>
      <c r="KS611" s="43"/>
      <c r="KT611" s="43"/>
      <c r="KU611" s="43"/>
      <c r="KV611" s="43"/>
      <c r="KW611" s="43"/>
      <c r="KZ611" s="43"/>
      <c r="LA611" s="43"/>
      <c r="LC611" s="43"/>
      <c r="LF611" s="43"/>
      <c r="LG611" s="43"/>
      <c r="LH611" s="43"/>
      <c r="LI611" s="43"/>
      <c r="LJ611" s="43"/>
      <c r="LK611" s="43"/>
      <c r="LL611" s="43"/>
      <c r="LM611" s="43"/>
      <c r="LN611" s="43"/>
      <c r="LP611" s="43"/>
      <c r="LQ611" s="43"/>
      <c r="LR611" s="43"/>
      <c r="LS611" s="43"/>
      <c r="LT611" s="43"/>
      <c r="LU611" s="43"/>
      <c r="LV611" s="43"/>
      <c r="LW611" s="43"/>
      <c r="LX611" s="43"/>
      <c r="LY611" s="43"/>
      <c r="LZ611" s="43"/>
      <c r="MA611" s="43"/>
      <c r="MB611" s="43"/>
      <c r="MC611" s="43"/>
      <c r="MD611" s="43"/>
      <c r="ME611" s="43"/>
      <c r="MF611" s="43"/>
      <c r="MG611" s="43"/>
      <c r="MH611" s="43"/>
      <c r="MI611" s="43"/>
      <c r="MJ611" s="43"/>
      <c r="MK611" s="43"/>
      <c r="ML611" s="43"/>
      <c r="MM611" s="43"/>
      <c r="MN611" s="43"/>
    </row>
    <row r="612" spans="2:352" s="44" customFormat="1" x14ac:dyDescent="0.2">
      <c r="B612" s="43"/>
      <c r="C612" s="43"/>
      <c r="D612" s="43"/>
      <c r="I612" s="43"/>
      <c r="J612" s="43"/>
      <c r="K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/>
      <c r="DM612" s="43"/>
      <c r="DN612" s="43"/>
      <c r="DO612" s="43"/>
      <c r="DP612" s="43"/>
      <c r="DQ612" s="43"/>
      <c r="DR612" s="43"/>
      <c r="DS612" s="43"/>
      <c r="DT612" s="43"/>
      <c r="DU612" s="43"/>
      <c r="DW612" s="43"/>
      <c r="DX612" s="43"/>
      <c r="DY612" s="43"/>
      <c r="EF612" s="43"/>
      <c r="EG612" s="43"/>
      <c r="EH612" s="43"/>
      <c r="EI612" s="43"/>
      <c r="EJ612" s="43"/>
      <c r="EK612" s="43"/>
      <c r="EL612" s="43"/>
      <c r="EM612" s="43"/>
      <c r="EN612" s="43"/>
      <c r="EO612" s="43"/>
      <c r="EP612" s="43"/>
      <c r="EQ612" s="43"/>
      <c r="ES612" s="43"/>
      <c r="ET612" s="43"/>
      <c r="EU612" s="43"/>
      <c r="EV612" s="43"/>
      <c r="EW612" s="43"/>
      <c r="EX612" s="43"/>
      <c r="EY612" s="43"/>
      <c r="EZ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3"/>
      <c r="FN612" s="43"/>
      <c r="FO612" s="43"/>
      <c r="FP612" s="43"/>
      <c r="FQ612" s="43"/>
      <c r="FR612" s="43"/>
      <c r="FS612" s="43"/>
      <c r="FT612" s="43"/>
      <c r="FU612" s="43"/>
      <c r="FV612" s="43"/>
      <c r="FW612" s="43"/>
      <c r="FX612" s="43"/>
      <c r="FY612" s="43"/>
      <c r="FZ612" s="43"/>
      <c r="GA612" s="43"/>
      <c r="GB612" s="43"/>
      <c r="GC612" s="43"/>
      <c r="GD612" s="43"/>
      <c r="GE612" s="43"/>
      <c r="GF612" s="43"/>
      <c r="GG612" s="43"/>
      <c r="GH612" s="43"/>
      <c r="GI612" s="43"/>
      <c r="GJ612" s="43"/>
      <c r="GK612" s="43"/>
      <c r="GL612" s="43"/>
      <c r="GM612" s="43"/>
      <c r="GN612" s="43"/>
      <c r="GQ612" s="43"/>
      <c r="GR612" s="43"/>
      <c r="GT612" s="43"/>
      <c r="GU612" s="43"/>
      <c r="GV612" s="43"/>
      <c r="GW612" s="43"/>
      <c r="GX612" s="43"/>
      <c r="HA612" s="43"/>
      <c r="HB612" s="43"/>
      <c r="HC612" s="43"/>
      <c r="HD612" s="43"/>
      <c r="HE612" s="43"/>
      <c r="HH612" s="43"/>
      <c r="HI612" s="43"/>
      <c r="HJ612" s="43"/>
      <c r="HK612" s="43"/>
      <c r="HL612" s="43"/>
      <c r="HO612" s="43"/>
      <c r="HP612" s="43"/>
      <c r="HQ612" s="43"/>
      <c r="HR612" s="43"/>
      <c r="HS612" s="43"/>
      <c r="HV612" s="43"/>
      <c r="HW612" s="43"/>
      <c r="HX612" s="43"/>
      <c r="HY612" s="43"/>
      <c r="HZ612" s="43"/>
      <c r="IC612" s="43"/>
      <c r="ID612" s="43"/>
      <c r="IE612" s="43"/>
      <c r="IF612" s="43"/>
      <c r="IG612" s="43"/>
      <c r="IJ612" s="43"/>
      <c r="IK612" s="43"/>
      <c r="IL612" s="43"/>
      <c r="IM612" s="43"/>
      <c r="IN612" s="43"/>
      <c r="IO612" s="43"/>
      <c r="IP612" s="43"/>
      <c r="IQ612" s="43"/>
      <c r="IR612" s="43"/>
      <c r="IS612" s="43"/>
      <c r="IT612" s="43"/>
      <c r="IU612" s="43"/>
      <c r="IV612" s="43"/>
      <c r="IW612" s="43"/>
      <c r="IX612" s="43"/>
      <c r="IY612" s="43"/>
      <c r="IZ612" s="43"/>
      <c r="JA612" s="43"/>
      <c r="JB612" s="43"/>
      <c r="JC612" s="43"/>
      <c r="JD612" s="43"/>
      <c r="JE612" s="43"/>
      <c r="JF612" s="43"/>
      <c r="JG612" s="43"/>
      <c r="JH612" s="43"/>
      <c r="JI612" s="43"/>
      <c r="JJ612" s="43"/>
      <c r="JK612" s="43"/>
      <c r="JL612" s="43"/>
      <c r="JM612" s="43"/>
      <c r="JN612" s="43"/>
      <c r="JO612" s="43"/>
      <c r="JP612" s="43"/>
      <c r="JQ612" s="43"/>
      <c r="JR612" s="43"/>
      <c r="JS612" s="43"/>
      <c r="JT612" s="43"/>
      <c r="JU612" s="43"/>
      <c r="JW612" s="43"/>
      <c r="JX612" s="43"/>
      <c r="JY612" s="43"/>
      <c r="JZ612" s="43"/>
      <c r="KA612" s="43"/>
      <c r="KB612" s="43"/>
      <c r="KC612" s="43"/>
      <c r="KD612" s="43"/>
      <c r="KE612" s="43"/>
      <c r="KF612" s="43"/>
      <c r="KG612" s="43"/>
      <c r="KH612" s="43"/>
      <c r="KI612" s="43"/>
      <c r="KJ612" s="43"/>
      <c r="KL612" s="43"/>
      <c r="KN612" s="43"/>
      <c r="KO612" s="43"/>
      <c r="KQ612" s="43"/>
      <c r="KR612" s="43"/>
      <c r="KS612" s="43"/>
      <c r="KT612" s="43"/>
      <c r="KU612" s="43"/>
      <c r="KV612" s="43"/>
      <c r="KW612" s="43"/>
      <c r="KZ612" s="43"/>
      <c r="LA612" s="43"/>
      <c r="LC612" s="43"/>
      <c r="LF612" s="43"/>
      <c r="LG612" s="43"/>
      <c r="LH612" s="43"/>
      <c r="LI612" s="43"/>
      <c r="LJ612" s="43"/>
      <c r="LK612" s="43"/>
      <c r="LL612" s="43"/>
      <c r="LM612" s="43"/>
      <c r="LN612" s="43"/>
      <c r="LP612" s="43"/>
      <c r="LQ612" s="43"/>
      <c r="LR612" s="43"/>
      <c r="LS612" s="43"/>
      <c r="LT612" s="43"/>
      <c r="LU612" s="43"/>
      <c r="LV612" s="43"/>
      <c r="LW612" s="43"/>
      <c r="LX612" s="43"/>
      <c r="LY612" s="43"/>
      <c r="LZ612" s="43"/>
      <c r="MA612" s="43"/>
      <c r="MB612" s="43"/>
      <c r="MC612" s="43"/>
      <c r="MD612" s="43"/>
      <c r="ME612" s="43"/>
      <c r="MF612" s="43"/>
      <c r="MG612" s="43"/>
      <c r="MH612" s="43"/>
      <c r="MI612" s="43"/>
      <c r="MJ612" s="43"/>
      <c r="MK612" s="43"/>
      <c r="ML612" s="43"/>
      <c r="MM612" s="43"/>
      <c r="MN612" s="43"/>
    </row>
    <row r="613" spans="2:352" s="44" customFormat="1" x14ac:dyDescent="0.2">
      <c r="B613" s="43"/>
      <c r="C613" s="43"/>
      <c r="D613" s="43"/>
      <c r="I613" s="43"/>
      <c r="J613" s="43"/>
      <c r="K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  <c r="DL613" s="43"/>
      <c r="DM613" s="43"/>
      <c r="DN613" s="43"/>
      <c r="DO613" s="43"/>
      <c r="DP613" s="43"/>
      <c r="DQ613" s="43"/>
      <c r="DR613" s="43"/>
      <c r="DS613" s="43"/>
      <c r="DT613" s="43"/>
      <c r="DU613" s="43"/>
      <c r="DW613" s="43"/>
      <c r="DX613" s="43"/>
      <c r="DY613" s="43"/>
      <c r="EF613" s="43"/>
      <c r="EG613" s="43"/>
      <c r="EH613" s="43"/>
      <c r="EI613" s="43"/>
      <c r="EJ613" s="43"/>
      <c r="EK613" s="43"/>
      <c r="EL613" s="43"/>
      <c r="EM613" s="43"/>
      <c r="EN613" s="43"/>
      <c r="EO613" s="43"/>
      <c r="EP613" s="43"/>
      <c r="EQ613" s="43"/>
      <c r="ES613" s="43"/>
      <c r="ET613" s="43"/>
      <c r="EU613" s="43"/>
      <c r="EV613" s="43"/>
      <c r="EW613" s="43"/>
      <c r="EX613" s="43"/>
      <c r="EY613" s="43"/>
      <c r="EZ613" s="43"/>
      <c r="FB613" s="43"/>
      <c r="FC613" s="43"/>
      <c r="FD613" s="43"/>
      <c r="FE613" s="43"/>
      <c r="FF613" s="43"/>
      <c r="FG613" s="43"/>
      <c r="FH613" s="43"/>
      <c r="FI613" s="43"/>
      <c r="FJ613" s="43"/>
      <c r="FK613" s="43"/>
      <c r="FL613" s="43"/>
      <c r="FN613" s="43"/>
      <c r="FO613" s="43"/>
      <c r="FP613" s="43"/>
      <c r="FQ613" s="43"/>
      <c r="FR613" s="43"/>
      <c r="FS613" s="43"/>
      <c r="FT613" s="43"/>
      <c r="FU613" s="43"/>
      <c r="FV613" s="43"/>
      <c r="FW613" s="43"/>
      <c r="FX613" s="43"/>
      <c r="FY613" s="43"/>
      <c r="FZ613" s="43"/>
      <c r="GA613" s="43"/>
      <c r="GB613" s="43"/>
      <c r="GC613" s="43"/>
      <c r="GD613" s="43"/>
      <c r="GE613" s="43"/>
      <c r="GF613" s="43"/>
      <c r="GG613" s="43"/>
      <c r="GH613" s="43"/>
      <c r="GI613" s="43"/>
      <c r="GJ613" s="43"/>
      <c r="GK613" s="43"/>
      <c r="GL613" s="43"/>
      <c r="GM613" s="43"/>
      <c r="GN613" s="43"/>
      <c r="GQ613" s="43"/>
      <c r="GR613" s="43"/>
      <c r="GT613" s="43"/>
      <c r="GU613" s="43"/>
      <c r="GV613" s="43"/>
      <c r="GW613" s="43"/>
      <c r="GX613" s="43"/>
      <c r="HA613" s="43"/>
      <c r="HB613" s="43"/>
      <c r="HC613" s="43"/>
      <c r="HD613" s="43"/>
      <c r="HE613" s="43"/>
      <c r="HH613" s="43"/>
      <c r="HI613" s="43"/>
      <c r="HJ613" s="43"/>
      <c r="HK613" s="43"/>
      <c r="HL613" s="43"/>
      <c r="HO613" s="43"/>
      <c r="HP613" s="43"/>
      <c r="HQ613" s="43"/>
      <c r="HR613" s="43"/>
      <c r="HS613" s="43"/>
      <c r="HV613" s="43"/>
      <c r="HW613" s="43"/>
      <c r="HX613" s="43"/>
      <c r="HY613" s="43"/>
      <c r="HZ613" s="43"/>
      <c r="IC613" s="43"/>
      <c r="ID613" s="43"/>
      <c r="IE613" s="43"/>
      <c r="IF613" s="43"/>
      <c r="IG613" s="43"/>
      <c r="IJ613" s="43"/>
      <c r="IK613" s="43"/>
      <c r="IL613" s="43"/>
      <c r="IM613" s="43"/>
      <c r="IN613" s="43"/>
      <c r="IO613" s="43"/>
      <c r="IP613" s="43"/>
      <c r="IQ613" s="43"/>
      <c r="IR613" s="43"/>
      <c r="IS613" s="43"/>
      <c r="IT613" s="43"/>
      <c r="IU613" s="43"/>
      <c r="IV613" s="43"/>
      <c r="IW613" s="43"/>
      <c r="IX613" s="43"/>
      <c r="IY613" s="43"/>
      <c r="IZ613" s="43"/>
      <c r="JA613" s="43"/>
      <c r="JB613" s="43"/>
      <c r="JC613" s="43"/>
      <c r="JD613" s="43"/>
      <c r="JE613" s="43"/>
      <c r="JF613" s="43"/>
      <c r="JG613" s="43"/>
      <c r="JH613" s="43"/>
      <c r="JI613" s="43"/>
      <c r="JJ613" s="43"/>
      <c r="JK613" s="43"/>
      <c r="JL613" s="43"/>
      <c r="JM613" s="43"/>
      <c r="JN613" s="43"/>
      <c r="JO613" s="43"/>
      <c r="JP613" s="43"/>
      <c r="JQ613" s="43"/>
      <c r="JR613" s="43"/>
      <c r="JS613" s="43"/>
      <c r="JT613" s="43"/>
      <c r="JU613" s="43"/>
      <c r="JW613" s="43"/>
      <c r="JX613" s="43"/>
      <c r="JY613" s="43"/>
      <c r="JZ613" s="43"/>
      <c r="KA613" s="43"/>
      <c r="KB613" s="43"/>
      <c r="KC613" s="43"/>
      <c r="KD613" s="43"/>
      <c r="KE613" s="43"/>
      <c r="KF613" s="43"/>
      <c r="KG613" s="43"/>
      <c r="KH613" s="43"/>
      <c r="KI613" s="43"/>
      <c r="KJ613" s="43"/>
      <c r="KL613" s="43"/>
      <c r="KN613" s="43"/>
      <c r="KO613" s="43"/>
      <c r="KQ613" s="43"/>
      <c r="KR613" s="43"/>
      <c r="KS613" s="43"/>
      <c r="KT613" s="43"/>
      <c r="KU613" s="43"/>
      <c r="KV613" s="43"/>
      <c r="KW613" s="43"/>
      <c r="KZ613" s="43"/>
      <c r="LA613" s="43"/>
      <c r="LC613" s="43"/>
      <c r="LF613" s="43"/>
      <c r="LG613" s="43"/>
      <c r="LH613" s="43"/>
      <c r="LI613" s="43"/>
      <c r="LJ613" s="43"/>
      <c r="LK613" s="43"/>
      <c r="LL613" s="43"/>
      <c r="LM613" s="43"/>
      <c r="LN613" s="43"/>
      <c r="LP613" s="43"/>
      <c r="LQ613" s="43"/>
      <c r="LR613" s="43"/>
      <c r="LS613" s="43"/>
      <c r="LT613" s="43"/>
      <c r="LU613" s="43"/>
      <c r="LV613" s="43"/>
      <c r="LW613" s="43"/>
      <c r="LX613" s="43"/>
      <c r="LY613" s="43"/>
      <c r="LZ613" s="43"/>
      <c r="MA613" s="43"/>
      <c r="MB613" s="43"/>
      <c r="MC613" s="43"/>
      <c r="MD613" s="43"/>
      <c r="ME613" s="43"/>
      <c r="MF613" s="43"/>
      <c r="MG613" s="43"/>
      <c r="MH613" s="43"/>
      <c r="MI613" s="43"/>
      <c r="MJ613" s="43"/>
      <c r="MK613" s="43"/>
      <c r="ML613" s="43"/>
      <c r="MM613" s="43"/>
      <c r="MN613" s="43"/>
    </row>
    <row r="614" spans="2:352" s="44" customFormat="1" x14ac:dyDescent="0.2">
      <c r="B614" s="43"/>
      <c r="C614" s="43"/>
      <c r="D614" s="43"/>
      <c r="I614" s="43"/>
      <c r="J614" s="43"/>
      <c r="K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43"/>
      <c r="DM614" s="43"/>
      <c r="DN614" s="43"/>
      <c r="DO614" s="43"/>
      <c r="DP614" s="43"/>
      <c r="DQ614" s="43"/>
      <c r="DR614" s="43"/>
      <c r="DS614" s="43"/>
      <c r="DT614" s="43"/>
      <c r="DU614" s="43"/>
      <c r="DW614" s="43"/>
      <c r="DX614" s="43"/>
      <c r="DY614" s="43"/>
      <c r="EF614" s="43"/>
      <c r="EG614" s="43"/>
      <c r="EH614" s="43"/>
      <c r="EI614" s="43"/>
      <c r="EJ614" s="43"/>
      <c r="EK614" s="43"/>
      <c r="EL614" s="43"/>
      <c r="EM614" s="43"/>
      <c r="EN614" s="43"/>
      <c r="EO614" s="43"/>
      <c r="EP614" s="43"/>
      <c r="EQ614" s="43"/>
      <c r="ES614" s="43"/>
      <c r="ET614" s="43"/>
      <c r="EU614" s="43"/>
      <c r="EV614" s="43"/>
      <c r="EW614" s="43"/>
      <c r="EX614" s="43"/>
      <c r="EY614" s="43"/>
      <c r="EZ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3"/>
      <c r="FN614" s="43"/>
      <c r="FO614" s="43"/>
      <c r="FP614" s="43"/>
      <c r="FQ614" s="43"/>
      <c r="FR614" s="43"/>
      <c r="FS614" s="43"/>
      <c r="FT614" s="43"/>
      <c r="FU614" s="43"/>
      <c r="FV614" s="43"/>
      <c r="FW614" s="43"/>
      <c r="FX614" s="43"/>
      <c r="FY614" s="43"/>
      <c r="FZ614" s="43"/>
      <c r="GA614" s="43"/>
      <c r="GB614" s="43"/>
      <c r="GC614" s="43"/>
      <c r="GD614" s="43"/>
      <c r="GE614" s="43"/>
      <c r="GF614" s="43"/>
      <c r="GG614" s="43"/>
      <c r="GH614" s="43"/>
      <c r="GI614" s="43"/>
      <c r="GJ614" s="43"/>
      <c r="GK614" s="43"/>
      <c r="GL614" s="43"/>
      <c r="GM614" s="43"/>
      <c r="GN614" s="43"/>
      <c r="GQ614" s="43"/>
      <c r="GR614" s="43"/>
      <c r="GT614" s="43"/>
      <c r="GU614" s="43"/>
      <c r="GV614" s="43"/>
      <c r="GW614" s="43"/>
      <c r="GX614" s="43"/>
      <c r="HA614" s="43"/>
      <c r="HB614" s="43"/>
      <c r="HC614" s="43"/>
      <c r="HD614" s="43"/>
      <c r="HE614" s="43"/>
      <c r="HH614" s="43"/>
      <c r="HI614" s="43"/>
      <c r="HJ614" s="43"/>
      <c r="HK614" s="43"/>
      <c r="HL614" s="43"/>
      <c r="HO614" s="43"/>
      <c r="HP614" s="43"/>
      <c r="HQ614" s="43"/>
      <c r="HR614" s="43"/>
      <c r="HS614" s="43"/>
      <c r="HV614" s="43"/>
      <c r="HW614" s="43"/>
      <c r="HX614" s="43"/>
      <c r="HY614" s="43"/>
      <c r="HZ614" s="43"/>
      <c r="IC614" s="43"/>
      <c r="ID614" s="43"/>
      <c r="IE614" s="43"/>
      <c r="IF614" s="43"/>
      <c r="IG614" s="43"/>
      <c r="IJ614" s="43"/>
      <c r="IK614" s="43"/>
      <c r="IL614" s="43"/>
      <c r="IM614" s="43"/>
      <c r="IN614" s="43"/>
      <c r="IO614" s="43"/>
      <c r="IP614" s="43"/>
      <c r="IQ614" s="43"/>
      <c r="IR614" s="43"/>
      <c r="IS614" s="43"/>
      <c r="IT614" s="43"/>
      <c r="IU614" s="43"/>
      <c r="IV614" s="43"/>
      <c r="IW614" s="43"/>
      <c r="IX614" s="43"/>
      <c r="IY614" s="43"/>
      <c r="IZ614" s="43"/>
      <c r="JA614" s="43"/>
      <c r="JB614" s="43"/>
      <c r="JC614" s="43"/>
      <c r="JD614" s="43"/>
      <c r="JE614" s="43"/>
      <c r="JF614" s="43"/>
      <c r="JG614" s="43"/>
      <c r="JH614" s="43"/>
      <c r="JI614" s="43"/>
      <c r="JJ614" s="43"/>
      <c r="JK614" s="43"/>
      <c r="JL614" s="43"/>
      <c r="JM614" s="43"/>
      <c r="JN614" s="43"/>
      <c r="JO614" s="43"/>
      <c r="JP614" s="43"/>
      <c r="JQ614" s="43"/>
      <c r="JR614" s="43"/>
      <c r="JS614" s="43"/>
      <c r="JT614" s="43"/>
      <c r="JU614" s="43"/>
      <c r="JW614" s="43"/>
      <c r="JX614" s="43"/>
      <c r="JY614" s="43"/>
      <c r="JZ614" s="43"/>
      <c r="KA614" s="43"/>
      <c r="KB614" s="43"/>
      <c r="KC614" s="43"/>
      <c r="KD614" s="43"/>
      <c r="KE614" s="43"/>
      <c r="KF614" s="43"/>
      <c r="KG614" s="43"/>
      <c r="KH614" s="43"/>
      <c r="KI614" s="43"/>
      <c r="KJ614" s="43"/>
      <c r="KL614" s="43"/>
      <c r="KN614" s="43"/>
      <c r="KO614" s="43"/>
      <c r="KQ614" s="43"/>
      <c r="KR614" s="43"/>
      <c r="KS614" s="43"/>
      <c r="KT614" s="43"/>
      <c r="KU614" s="43"/>
      <c r="KV614" s="43"/>
      <c r="KW614" s="43"/>
      <c r="KZ614" s="43"/>
      <c r="LA614" s="43"/>
      <c r="LC614" s="43"/>
      <c r="LF614" s="43"/>
      <c r="LG614" s="43"/>
      <c r="LH614" s="43"/>
      <c r="LI614" s="43"/>
      <c r="LJ614" s="43"/>
      <c r="LK614" s="43"/>
      <c r="LL614" s="43"/>
      <c r="LM614" s="43"/>
      <c r="LN614" s="43"/>
      <c r="LP614" s="43"/>
      <c r="LQ614" s="43"/>
      <c r="LR614" s="43"/>
      <c r="LS614" s="43"/>
      <c r="LT614" s="43"/>
      <c r="LU614" s="43"/>
      <c r="LV614" s="43"/>
      <c r="LW614" s="43"/>
      <c r="LX614" s="43"/>
      <c r="LY614" s="43"/>
      <c r="LZ614" s="43"/>
      <c r="MA614" s="43"/>
      <c r="MB614" s="43"/>
      <c r="MC614" s="43"/>
      <c r="MD614" s="43"/>
      <c r="ME614" s="43"/>
      <c r="MF614" s="43"/>
      <c r="MG614" s="43"/>
      <c r="MH614" s="43"/>
      <c r="MI614" s="43"/>
      <c r="MJ614" s="43"/>
      <c r="MK614" s="43"/>
      <c r="ML614" s="43"/>
      <c r="MM614" s="43"/>
      <c r="MN614" s="43"/>
    </row>
    <row r="615" spans="2:352" s="44" customFormat="1" x14ac:dyDescent="0.2">
      <c r="B615" s="43"/>
      <c r="C615" s="43"/>
      <c r="D615" s="43"/>
      <c r="I615" s="43"/>
      <c r="J615" s="43"/>
      <c r="K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  <c r="DL615" s="43"/>
      <c r="DM615" s="43"/>
      <c r="DN615" s="43"/>
      <c r="DO615" s="43"/>
      <c r="DP615" s="43"/>
      <c r="DQ615" s="43"/>
      <c r="DR615" s="43"/>
      <c r="DS615" s="43"/>
      <c r="DT615" s="43"/>
      <c r="DU615" s="43"/>
      <c r="DW615" s="43"/>
      <c r="DX615" s="43"/>
      <c r="DY615" s="43"/>
      <c r="EF615" s="43"/>
      <c r="EG615" s="43"/>
      <c r="EH615" s="43"/>
      <c r="EI615" s="43"/>
      <c r="EJ615" s="43"/>
      <c r="EK615" s="43"/>
      <c r="EL615" s="43"/>
      <c r="EM615" s="43"/>
      <c r="EN615" s="43"/>
      <c r="EO615" s="43"/>
      <c r="EP615" s="43"/>
      <c r="EQ615" s="43"/>
      <c r="ES615" s="43"/>
      <c r="ET615" s="43"/>
      <c r="EU615" s="43"/>
      <c r="EV615" s="43"/>
      <c r="EW615" s="43"/>
      <c r="EX615" s="43"/>
      <c r="EY615" s="43"/>
      <c r="EZ615" s="43"/>
      <c r="FB615" s="43"/>
      <c r="FC615" s="43"/>
      <c r="FD615" s="43"/>
      <c r="FE615" s="43"/>
      <c r="FF615" s="43"/>
      <c r="FG615" s="43"/>
      <c r="FH615" s="43"/>
      <c r="FI615" s="43"/>
      <c r="FJ615" s="43"/>
      <c r="FK615" s="43"/>
      <c r="FL615" s="43"/>
      <c r="FN615" s="43"/>
      <c r="FO615" s="43"/>
      <c r="FP615" s="43"/>
      <c r="FQ615" s="43"/>
      <c r="FR615" s="43"/>
      <c r="FS615" s="43"/>
      <c r="FT615" s="43"/>
      <c r="FU615" s="43"/>
      <c r="FV615" s="43"/>
      <c r="FW615" s="43"/>
      <c r="FX615" s="43"/>
      <c r="FY615" s="43"/>
      <c r="FZ615" s="43"/>
      <c r="GA615" s="43"/>
      <c r="GB615" s="43"/>
      <c r="GC615" s="43"/>
      <c r="GD615" s="43"/>
      <c r="GE615" s="43"/>
      <c r="GF615" s="43"/>
      <c r="GG615" s="43"/>
      <c r="GH615" s="43"/>
      <c r="GI615" s="43"/>
      <c r="GJ615" s="43"/>
      <c r="GK615" s="43"/>
      <c r="GL615" s="43"/>
      <c r="GM615" s="43"/>
      <c r="GN615" s="43"/>
      <c r="GQ615" s="43"/>
      <c r="GR615" s="43"/>
      <c r="GT615" s="43"/>
      <c r="GU615" s="43"/>
      <c r="GV615" s="43"/>
      <c r="GW615" s="43"/>
      <c r="GX615" s="43"/>
      <c r="HA615" s="43"/>
      <c r="HB615" s="43"/>
      <c r="HC615" s="43"/>
      <c r="HD615" s="43"/>
      <c r="HE615" s="43"/>
      <c r="HH615" s="43"/>
      <c r="HI615" s="43"/>
      <c r="HJ615" s="43"/>
      <c r="HK615" s="43"/>
      <c r="HL615" s="43"/>
      <c r="HO615" s="43"/>
      <c r="HP615" s="43"/>
      <c r="HQ615" s="43"/>
      <c r="HR615" s="43"/>
      <c r="HS615" s="43"/>
      <c r="HV615" s="43"/>
      <c r="HW615" s="43"/>
      <c r="HX615" s="43"/>
      <c r="HY615" s="43"/>
      <c r="HZ615" s="43"/>
      <c r="IC615" s="43"/>
      <c r="ID615" s="43"/>
      <c r="IE615" s="43"/>
      <c r="IF615" s="43"/>
      <c r="IG615" s="43"/>
      <c r="IJ615" s="43"/>
      <c r="IK615" s="43"/>
      <c r="IL615" s="43"/>
      <c r="IM615" s="43"/>
      <c r="IN615" s="43"/>
      <c r="IO615" s="43"/>
      <c r="IP615" s="43"/>
      <c r="IQ615" s="43"/>
      <c r="IR615" s="43"/>
      <c r="IS615" s="43"/>
      <c r="IT615" s="43"/>
      <c r="IU615" s="43"/>
      <c r="IV615" s="43"/>
      <c r="IW615" s="43"/>
      <c r="IX615" s="43"/>
      <c r="IY615" s="43"/>
      <c r="IZ615" s="43"/>
      <c r="JA615" s="43"/>
      <c r="JB615" s="43"/>
      <c r="JC615" s="43"/>
      <c r="JD615" s="43"/>
      <c r="JE615" s="43"/>
      <c r="JF615" s="43"/>
      <c r="JG615" s="43"/>
      <c r="JH615" s="43"/>
      <c r="JI615" s="43"/>
      <c r="JJ615" s="43"/>
      <c r="JK615" s="43"/>
      <c r="JL615" s="43"/>
      <c r="JM615" s="43"/>
      <c r="JN615" s="43"/>
      <c r="JO615" s="43"/>
      <c r="JP615" s="43"/>
      <c r="JQ615" s="43"/>
      <c r="JR615" s="43"/>
      <c r="JS615" s="43"/>
      <c r="JT615" s="43"/>
      <c r="JU615" s="43"/>
      <c r="JW615" s="43"/>
      <c r="JX615" s="43"/>
      <c r="JY615" s="43"/>
      <c r="JZ615" s="43"/>
      <c r="KA615" s="43"/>
      <c r="KB615" s="43"/>
      <c r="KC615" s="43"/>
      <c r="KD615" s="43"/>
      <c r="KE615" s="43"/>
      <c r="KF615" s="43"/>
      <c r="KG615" s="43"/>
      <c r="KH615" s="43"/>
      <c r="KI615" s="43"/>
      <c r="KJ615" s="43"/>
      <c r="KL615" s="43"/>
      <c r="KN615" s="43"/>
      <c r="KO615" s="43"/>
      <c r="KQ615" s="43"/>
      <c r="KR615" s="43"/>
      <c r="KS615" s="43"/>
      <c r="KT615" s="43"/>
      <c r="KU615" s="43"/>
      <c r="KV615" s="43"/>
      <c r="KW615" s="43"/>
      <c r="KZ615" s="43"/>
      <c r="LA615" s="43"/>
      <c r="LC615" s="43"/>
      <c r="LF615" s="43"/>
      <c r="LG615" s="43"/>
      <c r="LH615" s="43"/>
      <c r="LI615" s="43"/>
      <c r="LJ615" s="43"/>
      <c r="LK615" s="43"/>
      <c r="LL615" s="43"/>
      <c r="LM615" s="43"/>
      <c r="LN615" s="43"/>
      <c r="LP615" s="43"/>
      <c r="LQ615" s="43"/>
      <c r="LR615" s="43"/>
      <c r="LS615" s="43"/>
      <c r="LT615" s="43"/>
      <c r="LU615" s="43"/>
      <c r="LV615" s="43"/>
      <c r="LW615" s="43"/>
      <c r="LX615" s="43"/>
      <c r="LY615" s="43"/>
      <c r="LZ615" s="43"/>
      <c r="MA615" s="43"/>
      <c r="MB615" s="43"/>
      <c r="MC615" s="43"/>
      <c r="MD615" s="43"/>
      <c r="ME615" s="43"/>
      <c r="MF615" s="43"/>
      <c r="MG615" s="43"/>
      <c r="MH615" s="43"/>
      <c r="MI615" s="43"/>
      <c r="MJ615" s="43"/>
      <c r="MK615" s="43"/>
      <c r="ML615" s="43"/>
      <c r="MM615" s="43"/>
      <c r="MN615" s="43"/>
    </row>
    <row r="616" spans="2:352" s="44" customFormat="1" x14ac:dyDescent="0.2">
      <c r="B616" s="43"/>
      <c r="C616" s="43"/>
      <c r="D616" s="43"/>
      <c r="I616" s="43"/>
      <c r="J616" s="43"/>
      <c r="K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/>
      <c r="DM616" s="43"/>
      <c r="DN616" s="43"/>
      <c r="DO616" s="43"/>
      <c r="DP616" s="43"/>
      <c r="DQ616" s="43"/>
      <c r="DR616" s="43"/>
      <c r="DS616" s="43"/>
      <c r="DT616" s="43"/>
      <c r="DU616" s="43"/>
      <c r="DW616" s="43"/>
      <c r="DX616" s="43"/>
      <c r="DY616" s="43"/>
      <c r="EF616" s="43"/>
      <c r="EG616" s="43"/>
      <c r="EH616" s="43"/>
      <c r="EI616" s="43"/>
      <c r="EJ616" s="43"/>
      <c r="EK616" s="43"/>
      <c r="EL616" s="43"/>
      <c r="EM616" s="43"/>
      <c r="EN616" s="26"/>
      <c r="EO616" s="26"/>
      <c r="EP616" s="26"/>
      <c r="EQ616" s="26"/>
      <c r="ER616"/>
      <c r="ES616" s="26"/>
      <c r="ET616" s="26"/>
      <c r="EU616" s="26"/>
      <c r="EV616" s="26"/>
      <c r="EW616" s="26"/>
      <c r="EX616" s="26"/>
      <c r="EY616" s="26"/>
      <c r="EZ616" s="26"/>
      <c r="FA616"/>
      <c r="FB616" s="26"/>
      <c r="FC616" s="26"/>
      <c r="FD616" s="43"/>
      <c r="FE616" s="43"/>
      <c r="FF616" s="43"/>
      <c r="FG616" s="43"/>
      <c r="FH616" s="43"/>
      <c r="FI616" s="43"/>
      <c r="FJ616" s="43"/>
      <c r="FK616" s="43"/>
      <c r="FL616" s="43"/>
      <c r="FN616" s="43"/>
      <c r="FO616" s="43"/>
      <c r="FP616" s="43"/>
      <c r="FQ616" s="43"/>
      <c r="FR616" s="43"/>
      <c r="FS616" s="43"/>
      <c r="FT616" s="43"/>
      <c r="FU616" s="43"/>
      <c r="FV616" s="43"/>
      <c r="FW616" s="43"/>
      <c r="FX616" s="43"/>
      <c r="FY616" s="43"/>
      <c r="FZ616" s="43"/>
      <c r="GA616" s="43"/>
      <c r="GB616" s="43"/>
      <c r="GC616" s="43"/>
      <c r="GD616" s="43"/>
      <c r="GE616" s="43"/>
      <c r="GF616" s="43"/>
      <c r="GG616" s="43"/>
      <c r="GH616" s="43"/>
      <c r="GI616" s="43"/>
      <c r="GJ616" s="43"/>
      <c r="GK616" s="43"/>
      <c r="GL616" s="43"/>
      <c r="GM616" s="43"/>
      <c r="GN616" s="43"/>
      <c r="GQ616" s="43"/>
      <c r="GR616" s="43"/>
      <c r="GT616" s="43"/>
      <c r="GU616" s="43"/>
      <c r="GV616" s="43"/>
      <c r="GW616" s="43"/>
      <c r="GX616" s="43"/>
      <c r="HA616" s="43"/>
      <c r="HB616" s="43"/>
      <c r="HC616" s="43"/>
      <c r="HD616" s="43"/>
      <c r="HE616" s="43"/>
      <c r="HH616" s="43"/>
      <c r="HI616" s="43"/>
      <c r="HJ616" s="43"/>
      <c r="HK616" s="43"/>
      <c r="HL616" s="43"/>
      <c r="HO616" s="43"/>
      <c r="HP616" s="43"/>
      <c r="HQ616" s="43"/>
      <c r="HR616" s="43"/>
      <c r="HS616" s="43"/>
      <c r="HV616" s="43"/>
      <c r="HW616" s="43"/>
      <c r="HX616" s="43"/>
      <c r="HY616" s="43"/>
      <c r="HZ616" s="43"/>
      <c r="IC616" s="43"/>
      <c r="ID616" s="43"/>
      <c r="IE616" s="43"/>
      <c r="IF616" s="43"/>
      <c r="IG616" s="43"/>
      <c r="IJ616" s="43"/>
      <c r="IK616" s="43"/>
      <c r="IL616" s="43"/>
      <c r="IM616" s="43"/>
      <c r="IN616" s="43"/>
      <c r="IO616" s="43"/>
      <c r="IP616" s="43"/>
      <c r="IQ616" s="43"/>
      <c r="IR616" s="43"/>
      <c r="IS616" s="43"/>
      <c r="IT616" s="43"/>
      <c r="IU616" s="43"/>
      <c r="IV616" s="43"/>
      <c r="IW616" s="43"/>
      <c r="IX616" s="43"/>
      <c r="IY616" s="43"/>
      <c r="IZ616" s="43"/>
      <c r="JA616" s="43"/>
      <c r="JB616" s="43"/>
      <c r="JC616" s="43"/>
      <c r="JD616" s="43"/>
      <c r="JE616" s="43"/>
      <c r="JF616" s="43"/>
      <c r="JG616" s="43"/>
      <c r="JH616" s="43"/>
      <c r="JI616" s="43"/>
      <c r="JJ616" s="43"/>
      <c r="JK616" s="43"/>
      <c r="JL616" s="43"/>
      <c r="JM616" s="43"/>
      <c r="JN616" s="43"/>
      <c r="JO616" s="43"/>
      <c r="JP616" s="43"/>
      <c r="JQ616" s="43"/>
      <c r="JR616" s="43"/>
      <c r="JS616" s="43"/>
      <c r="JT616" s="43"/>
      <c r="JU616" s="43"/>
      <c r="JW616" s="43"/>
      <c r="JX616" s="43"/>
      <c r="JY616" s="43"/>
      <c r="JZ616" s="43"/>
      <c r="KA616" s="43"/>
      <c r="KB616" s="43"/>
      <c r="KC616" s="43"/>
      <c r="KD616" s="43"/>
      <c r="KE616" s="43"/>
      <c r="KF616" s="43"/>
      <c r="KG616" s="43"/>
      <c r="KH616" s="43"/>
      <c r="KI616" s="43"/>
      <c r="KJ616" s="43"/>
      <c r="KL616" s="43"/>
      <c r="KN616" s="43"/>
      <c r="KO616" s="43"/>
      <c r="KQ616" s="43"/>
      <c r="KR616" s="43"/>
      <c r="KS616" s="43"/>
      <c r="KT616" s="43"/>
      <c r="KU616" s="43"/>
      <c r="KV616" s="43"/>
      <c r="KW616" s="43"/>
      <c r="KZ616" s="43"/>
      <c r="LA616" s="43"/>
      <c r="LC616" s="43"/>
      <c r="LF616" s="43"/>
      <c r="LG616" s="43"/>
      <c r="LH616" s="43"/>
      <c r="LI616" s="43"/>
      <c r="LJ616" s="43"/>
      <c r="LK616" s="43"/>
      <c r="LL616" s="43"/>
      <c r="LM616" s="43"/>
      <c r="LN616" s="43"/>
      <c r="LP616" s="43"/>
      <c r="LQ616" s="43"/>
      <c r="LR616" s="43"/>
      <c r="LS616" s="43"/>
      <c r="LT616" s="43"/>
      <c r="LU616" s="43"/>
      <c r="LV616" s="43"/>
      <c r="LW616" s="43"/>
      <c r="LX616" s="43"/>
      <c r="LY616" s="43"/>
      <c r="LZ616" s="43"/>
      <c r="MA616" s="43"/>
      <c r="MB616" s="43"/>
      <c r="MC616" s="43"/>
      <c r="MD616" s="43"/>
      <c r="ME616" s="43"/>
      <c r="MF616" s="43"/>
      <c r="MG616" s="43"/>
      <c r="MH616" s="43"/>
      <c r="MI616" s="43"/>
      <c r="MJ616" s="43"/>
      <c r="MK616" s="43"/>
      <c r="ML616" s="43"/>
      <c r="MM616" s="43"/>
      <c r="MN616" s="43"/>
    </row>
    <row r="617" spans="2:352" s="44" customFormat="1" x14ac:dyDescent="0.2">
      <c r="B617" s="43"/>
      <c r="C617" s="43"/>
      <c r="D617" s="43"/>
      <c r="I617" s="43"/>
      <c r="J617" s="43"/>
      <c r="K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  <c r="DL617" s="43"/>
      <c r="DM617" s="43"/>
      <c r="DN617" s="43"/>
      <c r="DO617" s="43"/>
      <c r="DP617" s="43"/>
      <c r="DQ617" s="43"/>
      <c r="DR617" s="43"/>
      <c r="DS617" s="43"/>
      <c r="DT617" s="43"/>
      <c r="DU617" s="43"/>
      <c r="DW617" s="43"/>
      <c r="DX617" s="43"/>
      <c r="DY617" s="43"/>
      <c r="EF617" s="43"/>
      <c r="EG617" s="43"/>
      <c r="EH617" s="43"/>
      <c r="EI617" s="43"/>
      <c r="EJ617" s="43"/>
      <c r="EK617" s="43"/>
      <c r="EL617" s="43"/>
      <c r="EM617" s="43"/>
      <c r="EN617" s="26"/>
      <c r="EO617" s="26"/>
      <c r="EP617" s="26"/>
      <c r="EQ617" s="26"/>
      <c r="ER617"/>
      <c r="ES617" s="26"/>
      <c r="ET617" s="26"/>
      <c r="EU617" s="26"/>
      <c r="EV617" s="26"/>
      <c r="EW617" s="26"/>
      <c r="EX617" s="26"/>
      <c r="EY617" s="26"/>
      <c r="EZ617" s="26"/>
      <c r="FA617"/>
      <c r="FB617" s="26"/>
      <c r="FC617" s="26"/>
      <c r="FD617" s="43"/>
      <c r="FE617" s="43"/>
      <c r="FF617" s="43"/>
      <c r="FG617" s="43"/>
      <c r="FH617" s="43"/>
      <c r="FI617" s="43"/>
      <c r="FJ617" s="43"/>
      <c r="FK617" s="43"/>
      <c r="FL617" s="43"/>
      <c r="FN617" s="43"/>
      <c r="FO617" s="43"/>
      <c r="FP617" s="43"/>
      <c r="FQ617" s="43"/>
      <c r="FR617" s="43"/>
      <c r="FS617" s="43"/>
      <c r="FT617" s="43"/>
      <c r="FU617" s="43"/>
      <c r="FV617" s="43"/>
      <c r="FW617" s="43"/>
      <c r="FX617" s="43"/>
      <c r="FY617" s="43"/>
      <c r="FZ617" s="43"/>
      <c r="GA617" s="43"/>
      <c r="GB617" s="43"/>
      <c r="GC617" s="43"/>
      <c r="GD617" s="43"/>
      <c r="GE617" s="43"/>
      <c r="GF617" s="43"/>
      <c r="GG617" s="43"/>
      <c r="GH617" s="43"/>
      <c r="GI617" s="43"/>
      <c r="GJ617" s="43"/>
      <c r="GK617" s="43"/>
      <c r="GL617" s="43"/>
      <c r="GM617" s="43"/>
      <c r="GN617" s="43"/>
      <c r="GQ617" s="43"/>
      <c r="GR617" s="43"/>
      <c r="GT617" s="43"/>
      <c r="GU617" s="43"/>
      <c r="GV617" s="43"/>
      <c r="GW617" s="43"/>
      <c r="GX617" s="43"/>
      <c r="HA617" s="43"/>
      <c r="HB617" s="43"/>
      <c r="HC617" s="43"/>
      <c r="HD617" s="43"/>
      <c r="HE617" s="43"/>
      <c r="HH617" s="43"/>
      <c r="HI617" s="43"/>
      <c r="HJ617" s="43"/>
      <c r="HK617" s="43"/>
      <c r="HL617" s="43"/>
      <c r="HO617" s="43"/>
      <c r="HP617" s="43"/>
      <c r="HQ617" s="43"/>
      <c r="HR617" s="43"/>
      <c r="HS617" s="43"/>
      <c r="HV617" s="43"/>
      <c r="HW617" s="43"/>
      <c r="HX617" s="43"/>
      <c r="HY617" s="43"/>
      <c r="HZ617" s="43"/>
      <c r="IC617" s="43"/>
      <c r="ID617" s="43"/>
      <c r="IE617" s="43"/>
      <c r="IF617" s="43"/>
      <c r="IG617" s="43"/>
      <c r="IJ617" s="43"/>
      <c r="IK617" s="43"/>
      <c r="IL617" s="43"/>
      <c r="IM617" s="43"/>
      <c r="IN617" s="43"/>
      <c r="IO617" s="43"/>
      <c r="IP617" s="43"/>
      <c r="IQ617" s="43"/>
      <c r="IR617" s="43"/>
      <c r="IS617" s="43"/>
      <c r="IT617" s="43"/>
      <c r="IU617" s="43"/>
      <c r="IV617" s="43"/>
      <c r="IW617" s="43"/>
      <c r="IX617" s="43"/>
      <c r="IY617" s="43"/>
      <c r="IZ617" s="43"/>
      <c r="JA617" s="43"/>
      <c r="JB617" s="43"/>
      <c r="JC617" s="43"/>
      <c r="JD617" s="43"/>
      <c r="JE617" s="43"/>
      <c r="JF617" s="43"/>
      <c r="JG617" s="43"/>
      <c r="JH617" s="43"/>
      <c r="JI617" s="43"/>
      <c r="JJ617" s="43"/>
      <c r="JK617" s="43"/>
      <c r="JL617" s="43"/>
      <c r="JM617" s="43"/>
      <c r="JN617" s="43"/>
      <c r="JO617" s="43"/>
      <c r="JP617" s="43"/>
      <c r="JQ617" s="43"/>
      <c r="JR617" s="43"/>
      <c r="JS617" s="43"/>
      <c r="JT617" s="43"/>
      <c r="JU617" s="43"/>
      <c r="JW617" s="43"/>
      <c r="JX617" s="43"/>
      <c r="JY617" s="43"/>
      <c r="JZ617" s="43"/>
      <c r="KA617" s="43"/>
      <c r="KB617" s="43"/>
      <c r="KC617" s="43"/>
      <c r="KD617" s="43"/>
      <c r="KE617" s="43"/>
      <c r="KF617" s="43"/>
      <c r="KG617" s="43"/>
      <c r="KH617" s="43"/>
      <c r="KI617" s="43"/>
      <c r="KJ617" s="43"/>
      <c r="KL617" s="43"/>
      <c r="KN617" s="43"/>
      <c r="KO617" s="43"/>
      <c r="KQ617" s="43"/>
      <c r="KR617" s="43"/>
      <c r="KS617" s="43"/>
      <c r="KT617" s="43"/>
      <c r="KU617" s="43"/>
      <c r="KV617" s="43"/>
      <c r="KW617" s="43"/>
      <c r="KZ617" s="43"/>
      <c r="LA617" s="43"/>
      <c r="LC617" s="43"/>
      <c r="LF617" s="43"/>
      <c r="LG617" s="43"/>
      <c r="LH617" s="43"/>
      <c r="LI617" s="43"/>
      <c r="LJ617" s="43"/>
      <c r="LK617" s="43"/>
      <c r="LL617" s="43"/>
      <c r="LM617" s="43"/>
      <c r="LN617" s="43"/>
      <c r="LP617" s="43"/>
      <c r="LQ617" s="43"/>
      <c r="LR617" s="43"/>
      <c r="LS617" s="43"/>
      <c r="LT617" s="43"/>
      <c r="LU617" s="43"/>
      <c r="LV617" s="43"/>
      <c r="LW617" s="43"/>
      <c r="LX617" s="43"/>
      <c r="LY617" s="43"/>
      <c r="LZ617" s="43"/>
      <c r="MA617" s="43"/>
      <c r="MB617" s="43"/>
      <c r="MC617" s="43"/>
      <c r="MD617" s="43"/>
      <c r="ME617" s="43"/>
      <c r="MF617" s="43"/>
      <c r="MG617" s="43"/>
      <c r="MH617" s="43"/>
      <c r="MI617" s="43"/>
      <c r="MJ617" s="43"/>
      <c r="MK617" s="43"/>
      <c r="ML617" s="43"/>
      <c r="MM617" s="43"/>
      <c r="MN617" s="43"/>
    </row>
    <row r="618" spans="2:352" s="44" customFormat="1" x14ac:dyDescent="0.2">
      <c r="B618" s="43"/>
      <c r="C618" s="43"/>
      <c r="D618" s="43"/>
      <c r="I618" s="43"/>
      <c r="J618" s="43"/>
      <c r="K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/>
      <c r="DM618" s="43"/>
      <c r="DN618" s="43"/>
      <c r="DO618" s="43"/>
      <c r="DP618" s="43"/>
      <c r="DQ618" s="43"/>
      <c r="DR618" s="43"/>
      <c r="DS618" s="43"/>
      <c r="DT618" s="43"/>
      <c r="DU618" s="43"/>
      <c r="DW618" s="43"/>
      <c r="DX618" s="43"/>
      <c r="DY618" s="43"/>
      <c r="EF618" s="43"/>
      <c r="EG618" s="43"/>
      <c r="EH618" s="43"/>
      <c r="EI618" s="43"/>
      <c r="EJ618" s="43"/>
      <c r="EK618" s="43"/>
      <c r="EL618" s="43"/>
      <c r="EM618" s="43"/>
      <c r="EN618" s="26"/>
      <c r="EO618" s="26"/>
      <c r="EP618" s="26"/>
      <c r="EQ618" s="26"/>
      <c r="ER618"/>
      <c r="ES618" s="26"/>
      <c r="ET618" s="26"/>
      <c r="EU618" s="26"/>
      <c r="EV618" s="26"/>
      <c r="EW618" s="26"/>
      <c r="EX618" s="26"/>
      <c r="EY618" s="26"/>
      <c r="EZ618" s="26"/>
      <c r="FA618"/>
      <c r="FB618" s="26"/>
      <c r="FC618" s="26"/>
      <c r="FD618" s="43"/>
      <c r="FE618" s="43"/>
      <c r="FF618" s="43"/>
      <c r="FG618" s="43"/>
      <c r="FH618" s="43"/>
      <c r="FI618" s="43"/>
      <c r="FJ618" s="43"/>
      <c r="FK618" s="43"/>
      <c r="FL618" s="43"/>
      <c r="FN618" s="43"/>
      <c r="FO618" s="43"/>
      <c r="FP618" s="43"/>
      <c r="FQ618" s="43"/>
      <c r="FR618" s="43"/>
      <c r="FS618" s="43"/>
      <c r="FT618" s="43"/>
      <c r="FU618" s="43"/>
      <c r="FV618" s="43"/>
      <c r="FW618" s="43"/>
      <c r="FX618" s="43"/>
      <c r="FY618" s="43"/>
      <c r="FZ618" s="43"/>
      <c r="GA618" s="43"/>
      <c r="GB618" s="43"/>
      <c r="GC618" s="43"/>
      <c r="GD618" s="43"/>
      <c r="GE618" s="43"/>
      <c r="GF618" s="43"/>
      <c r="GG618" s="43"/>
      <c r="GH618" s="43"/>
      <c r="GI618" s="43"/>
      <c r="GJ618" s="43"/>
      <c r="GK618" s="43"/>
      <c r="GL618" s="43"/>
      <c r="GM618" s="43"/>
      <c r="GN618" s="43"/>
      <c r="GQ618" s="43"/>
      <c r="GR618" s="43"/>
      <c r="GT618" s="43"/>
      <c r="GU618" s="43"/>
      <c r="GV618" s="43"/>
      <c r="GW618" s="43"/>
      <c r="GX618" s="43"/>
      <c r="HA618" s="43"/>
      <c r="HB618" s="43"/>
      <c r="HC618" s="43"/>
      <c r="HD618" s="43"/>
      <c r="HE618" s="43"/>
      <c r="HH618" s="43"/>
      <c r="HI618" s="43"/>
      <c r="HJ618" s="43"/>
      <c r="HK618" s="43"/>
      <c r="HL618" s="43"/>
      <c r="HO618" s="43"/>
      <c r="HP618" s="43"/>
      <c r="HQ618" s="43"/>
      <c r="HR618" s="43"/>
      <c r="HS618" s="43"/>
      <c r="HV618" s="43"/>
      <c r="HW618" s="43"/>
      <c r="HX618" s="43"/>
      <c r="HY618" s="43"/>
      <c r="HZ618" s="43"/>
      <c r="IC618" s="43"/>
      <c r="ID618" s="43"/>
      <c r="IE618" s="43"/>
      <c r="IF618" s="43"/>
      <c r="IG618" s="43"/>
      <c r="IJ618" s="43"/>
      <c r="IK618" s="43"/>
      <c r="IL618" s="43"/>
      <c r="IM618" s="43"/>
      <c r="IN618" s="43"/>
      <c r="IO618" s="43"/>
      <c r="IP618" s="43"/>
      <c r="IQ618" s="43"/>
      <c r="IR618" s="43"/>
      <c r="IS618" s="43"/>
      <c r="IT618" s="43"/>
      <c r="IU618" s="43"/>
      <c r="IV618" s="43"/>
      <c r="IW618" s="43"/>
      <c r="IX618" s="43"/>
      <c r="IY618" s="43"/>
      <c r="IZ618" s="43"/>
      <c r="JA618" s="43"/>
      <c r="JB618" s="43"/>
      <c r="JC618" s="43"/>
      <c r="JD618" s="43"/>
      <c r="JE618" s="43"/>
      <c r="JF618" s="43"/>
      <c r="JG618" s="43"/>
      <c r="JH618" s="43"/>
      <c r="JI618" s="43"/>
      <c r="JJ618" s="43"/>
      <c r="JK618" s="43"/>
      <c r="JL618" s="43"/>
      <c r="JM618" s="43"/>
      <c r="JN618" s="43"/>
      <c r="JO618" s="43"/>
      <c r="JP618" s="43"/>
      <c r="JQ618" s="43"/>
      <c r="JR618" s="43"/>
      <c r="JS618" s="43"/>
      <c r="JT618" s="43"/>
      <c r="JU618" s="43"/>
      <c r="JW618" s="43"/>
      <c r="JX618" s="43"/>
      <c r="JY618" s="43"/>
      <c r="JZ618" s="43"/>
      <c r="KA618" s="43"/>
      <c r="KB618" s="43"/>
      <c r="KC618" s="43"/>
      <c r="KD618" s="43"/>
      <c r="KE618" s="43"/>
      <c r="KF618" s="43"/>
      <c r="KG618" s="43"/>
      <c r="KH618" s="43"/>
      <c r="KI618" s="43"/>
      <c r="KJ618" s="43"/>
      <c r="KL618" s="43"/>
      <c r="KN618" s="43"/>
      <c r="KO618" s="43"/>
      <c r="KQ618" s="43"/>
      <c r="KR618" s="43"/>
      <c r="KS618" s="43"/>
      <c r="KT618" s="43"/>
      <c r="KU618" s="43"/>
      <c r="KV618" s="43"/>
      <c r="KW618" s="43"/>
      <c r="KZ618" s="43"/>
      <c r="LA618" s="43"/>
      <c r="LC618" s="43"/>
      <c r="LF618" s="43"/>
      <c r="LG618" s="43"/>
      <c r="LH618" s="43"/>
      <c r="LI618" s="43"/>
      <c r="LJ618" s="43"/>
      <c r="LK618" s="43"/>
      <c r="LL618" s="43"/>
      <c r="LM618" s="43"/>
      <c r="LN618" s="43"/>
      <c r="LP618" s="43"/>
      <c r="LQ618" s="43"/>
      <c r="LR618" s="43"/>
      <c r="LS618" s="43"/>
      <c r="LT618" s="43"/>
      <c r="LU618" s="43"/>
      <c r="LV618" s="43"/>
      <c r="LW618" s="43"/>
      <c r="LX618" s="43"/>
      <c r="LY618" s="43"/>
      <c r="LZ618" s="43"/>
      <c r="MA618" s="43"/>
      <c r="MB618" s="43"/>
      <c r="MC618" s="43"/>
      <c r="MD618" s="43"/>
      <c r="ME618" s="43"/>
      <c r="MF618" s="43"/>
      <c r="MG618" s="43"/>
      <c r="MH618" s="43"/>
      <c r="MI618" s="43"/>
      <c r="MJ618" s="43"/>
      <c r="MK618" s="43"/>
      <c r="ML618" s="43"/>
      <c r="MM618" s="43"/>
      <c r="MN618" s="43"/>
    </row>
    <row r="619" spans="2:352" s="44" customFormat="1" x14ac:dyDescent="0.2">
      <c r="B619" s="43"/>
      <c r="C619" s="43"/>
      <c r="D619" s="43"/>
      <c r="I619" s="43"/>
      <c r="J619" s="43"/>
      <c r="K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  <c r="DL619" s="43"/>
      <c r="DM619" s="43"/>
      <c r="DN619" s="43"/>
      <c r="DO619" s="43"/>
      <c r="DP619" s="43"/>
      <c r="DQ619" s="43"/>
      <c r="DR619" s="43"/>
      <c r="DS619" s="43"/>
      <c r="DT619" s="43"/>
      <c r="DU619" s="43"/>
      <c r="DW619" s="43"/>
      <c r="DX619" s="43"/>
      <c r="DY619" s="43"/>
      <c r="EF619" s="43"/>
      <c r="EG619" s="43"/>
      <c r="EH619" s="43"/>
      <c r="EI619" s="43"/>
      <c r="EJ619" s="43"/>
      <c r="EK619" s="43"/>
      <c r="EL619" s="43"/>
      <c r="EM619" s="43"/>
      <c r="EN619" s="26"/>
      <c r="EO619" s="26"/>
      <c r="EP619" s="26"/>
      <c r="EQ619" s="26"/>
      <c r="ER619"/>
      <c r="ES619" s="26"/>
      <c r="ET619" s="26"/>
      <c r="EU619" s="26"/>
      <c r="EV619" s="26"/>
      <c r="EW619" s="26"/>
      <c r="EX619" s="26"/>
      <c r="EY619" s="26"/>
      <c r="EZ619" s="26"/>
      <c r="FA619"/>
      <c r="FB619" s="26"/>
      <c r="FC619" s="26"/>
      <c r="FD619" s="43"/>
      <c r="FE619" s="43"/>
      <c r="FF619" s="43"/>
      <c r="FG619" s="43"/>
      <c r="FH619" s="43"/>
      <c r="FI619" s="43"/>
      <c r="FJ619" s="43"/>
      <c r="FK619" s="43"/>
      <c r="FL619" s="43"/>
      <c r="FN619" s="43"/>
      <c r="FO619" s="43"/>
      <c r="FP619" s="43"/>
      <c r="FQ619" s="43"/>
      <c r="FR619" s="43"/>
      <c r="FS619" s="43"/>
      <c r="FT619" s="43"/>
      <c r="FU619" s="43"/>
      <c r="FV619" s="43"/>
      <c r="FW619" s="43"/>
      <c r="FX619" s="43"/>
      <c r="FY619" s="43"/>
      <c r="FZ619" s="43"/>
      <c r="GA619" s="43"/>
      <c r="GB619" s="43"/>
      <c r="GC619" s="43"/>
      <c r="GD619" s="43"/>
      <c r="GE619" s="43"/>
      <c r="GF619" s="43"/>
      <c r="GG619" s="43"/>
      <c r="GH619" s="43"/>
      <c r="GI619" s="43"/>
      <c r="GJ619" s="43"/>
      <c r="GK619" s="43"/>
      <c r="GL619" s="43"/>
      <c r="GM619" s="43"/>
      <c r="GN619" s="43"/>
      <c r="GQ619" s="43"/>
      <c r="GR619" s="43"/>
      <c r="GT619" s="43"/>
      <c r="GU619" s="43"/>
      <c r="GV619" s="43"/>
      <c r="GW619" s="43"/>
      <c r="GX619" s="43"/>
      <c r="HA619" s="43"/>
      <c r="HB619" s="43"/>
      <c r="HC619" s="43"/>
      <c r="HD619" s="43"/>
      <c r="HE619" s="43"/>
      <c r="HH619" s="43"/>
      <c r="HI619" s="43"/>
      <c r="HJ619" s="43"/>
      <c r="HK619" s="43"/>
      <c r="HL619" s="43"/>
      <c r="HO619" s="43"/>
      <c r="HP619" s="43"/>
      <c r="HQ619" s="43"/>
      <c r="HR619" s="43"/>
      <c r="HS619" s="43"/>
      <c r="HV619" s="43"/>
      <c r="HW619" s="43"/>
      <c r="HX619" s="43"/>
      <c r="HY619" s="43"/>
      <c r="HZ619" s="43"/>
      <c r="IC619" s="43"/>
      <c r="ID619" s="43"/>
      <c r="IE619" s="43"/>
      <c r="IF619" s="43"/>
      <c r="IG619" s="43"/>
      <c r="IJ619" s="43"/>
      <c r="IK619" s="43"/>
      <c r="IL619" s="43"/>
      <c r="IM619" s="43"/>
      <c r="IN619" s="43"/>
      <c r="IO619" s="43"/>
      <c r="IP619" s="43"/>
      <c r="IQ619" s="43"/>
      <c r="IR619" s="43"/>
      <c r="IS619" s="43"/>
      <c r="IT619" s="43"/>
      <c r="IU619" s="43"/>
      <c r="IV619" s="43"/>
      <c r="IW619" s="43"/>
      <c r="IX619" s="43"/>
      <c r="IY619" s="43"/>
      <c r="IZ619" s="43"/>
      <c r="JA619" s="43"/>
      <c r="JB619" s="43"/>
      <c r="JC619" s="43"/>
      <c r="JD619" s="43"/>
      <c r="JE619" s="43"/>
      <c r="JF619" s="43"/>
      <c r="JG619" s="43"/>
      <c r="JH619" s="43"/>
      <c r="JI619" s="43"/>
      <c r="JJ619" s="43"/>
      <c r="JK619" s="43"/>
      <c r="JL619" s="43"/>
      <c r="JM619" s="43"/>
      <c r="JN619" s="43"/>
      <c r="JO619" s="43"/>
      <c r="JP619" s="43"/>
      <c r="JQ619" s="43"/>
      <c r="JR619" s="43"/>
      <c r="JS619" s="43"/>
      <c r="JT619" s="43"/>
      <c r="JU619" s="43"/>
      <c r="JW619" s="43"/>
      <c r="JX619" s="43"/>
      <c r="JY619" s="43"/>
      <c r="JZ619" s="43"/>
      <c r="KA619" s="43"/>
      <c r="KB619" s="43"/>
      <c r="KC619" s="43"/>
      <c r="KD619" s="43"/>
      <c r="KE619" s="43"/>
      <c r="KF619" s="43"/>
      <c r="KG619" s="43"/>
      <c r="KH619" s="43"/>
      <c r="KI619" s="43"/>
      <c r="KJ619" s="43"/>
      <c r="KL619" s="43"/>
      <c r="KN619" s="43"/>
      <c r="KO619" s="43"/>
      <c r="KQ619" s="43"/>
      <c r="KR619" s="43"/>
      <c r="KS619" s="43"/>
      <c r="KT619" s="43"/>
      <c r="KU619" s="43"/>
      <c r="KV619" s="43"/>
      <c r="KW619" s="43"/>
      <c r="KZ619" s="43"/>
      <c r="LA619" s="43"/>
      <c r="LC619" s="43"/>
      <c r="LF619" s="43"/>
      <c r="LG619" s="43"/>
      <c r="LH619" s="43"/>
      <c r="LI619" s="43"/>
      <c r="LJ619" s="43"/>
      <c r="LK619" s="43"/>
      <c r="LL619" s="43"/>
      <c r="LM619" s="43"/>
      <c r="LN619" s="43"/>
      <c r="LP619" s="43"/>
      <c r="LQ619" s="43"/>
      <c r="LR619" s="43"/>
      <c r="LS619" s="43"/>
      <c r="LT619" s="43"/>
      <c r="LU619" s="43"/>
      <c r="LV619" s="43"/>
      <c r="LW619" s="43"/>
      <c r="LX619" s="43"/>
      <c r="LY619" s="43"/>
      <c r="LZ619" s="43"/>
      <c r="MA619" s="43"/>
      <c r="MB619" s="43"/>
      <c r="MC619" s="43"/>
      <c r="MD619" s="43"/>
      <c r="ME619" s="43"/>
      <c r="MF619" s="43"/>
      <c r="MG619" s="43"/>
      <c r="MH619" s="43"/>
      <c r="MI619" s="43"/>
      <c r="MJ619" s="43"/>
      <c r="MK619" s="43"/>
      <c r="ML619" s="43"/>
      <c r="MM619" s="43"/>
      <c r="MN619" s="43"/>
    </row>
    <row r="620" spans="2:352" s="44" customFormat="1" x14ac:dyDescent="0.2">
      <c r="B620" s="43"/>
      <c r="C620" s="43"/>
      <c r="D620" s="43"/>
      <c r="I620" s="43"/>
      <c r="J620" s="43"/>
      <c r="K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/>
      <c r="DM620" s="43"/>
      <c r="DN620" s="43"/>
      <c r="DO620" s="43"/>
      <c r="DP620" s="43"/>
      <c r="DQ620" s="43"/>
      <c r="DR620" s="43"/>
      <c r="DS620" s="43"/>
      <c r="DT620" s="43"/>
      <c r="DU620" s="43"/>
      <c r="DW620" s="43"/>
      <c r="DX620" s="43"/>
      <c r="DY620" s="43"/>
      <c r="EF620" s="43"/>
      <c r="EG620" s="43"/>
      <c r="EH620" s="43"/>
      <c r="EI620" s="43"/>
      <c r="EJ620" s="43"/>
      <c r="EK620" s="43"/>
      <c r="EL620" s="43"/>
      <c r="EM620" s="43"/>
      <c r="EN620" s="26"/>
      <c r="EO620" s="26"/>
      <c r="EP620" s="26"/>
      <c r="EQ620" s="26"/>
      <c r="ER620"/>
      <c r="ES620" s="26"/>
      <c r="ET620" s="26"/>
      <c r="EU620" s="26"/>
      <c r="EV620" s="26"/>
      <c r="EW620" s="26"/>
      <c r="EX620" s="26"/>
      <c r="EY620" s="26"/>
      <c r="EZ620" s="26"/>
      <c r="FA620"/>
      <c r="FB620" s="26"/>
      <c r="FC620" s="26"/>
      <c r="FD620" s="43"/>
      <c r="FE620" s="43"/>
      <c r="FF620" s="43"/>
      <c r="FG620" s="43"/>
      <c r="FH620" s="43"/>
      <c r="FI620" s="43"/>
      <c r="FJ620" s="43"/>
      <c r="FK620" s="43"/>
      <c r="FL620" s="43"/>
      <c r="FN620" s="43"/>
      <c r="FO620" s="43"/>
      <c r="FP620" s="43"/>
      <c r="FQ620" s="43"/>
      <c r="FR620" s="43"/>
      <c r="FS620" s="43"/>
      <c r="FT620" s="43"/>
      <c r="FU620" s="43"/>
      <c r="FV620" s="43"/>
      <c r="FW620" s="43"/>
      <c r="FX620" s="43"/>
      <c r="FY620" s="43"/>
      <c r="FZ620" s="43"/>
      <c r="GA620" s="43"/>
      <c r="GB620" s="43"/>
      <c r="GC620" s="43"/>
      <c r="GD620" s="43"/>
      <c r="GE620" s="43"/>
      <c r="GF620" s="43"/>
      <c r="GG620" s="43"/>
      <c r="GH620" s="43"/>
      <c r="GI620" s="43"/>
      <c r="GJ620" s="43"/>
      <c r="GK620" s="43"/>
      <c r="GL620" s="43"/>
      <c r="GM620" s="43"/>
      <c r="GN620" s="43"/>
      <c r="GQ620" s="43"/>
      <c r="GR620" s="43"/>
      <c r="GT620" s="43"/>
      <c r="GU620" s="43"/>
      <c r="GV620" s="43"/>
      <c r="GW620" s="43"/>
      <c r="GX620" s="43"/>
      <c r="HA620" s="43"/>
      <c r="HB620" s="43"/>
      <c r="HC620" s="43"/>
      <c r="HD620" s="43"/>
      <c r="HE620" s="43"/>
      <c r="HH620" s="43"/>
      <c r="HI620" s="43"/>
      <c r="HJ620" s="43"/>
      <c r="HK620" s="43"/>
      <c r="HL620" s="43"/>
      <c r="HO620" s="43"/>
      <c r="HP620" s="43"/>
      <c r="HQ620" s="43"/>
      <c r="HR620" s="43"/>
      <c r="HS620" s="43"/>
      <c r="HV620" s="43"/>
      <c r="HW620" s="43"/>
      <c r="HX620" s="43"/>
      <c r="HY620" s="43"/>
      <c r="HZ620" s="43"/>
      <c r="IC620" s="43"/>
      <c r="ID620" s="43"/>
      <c r="IE620" s="43"/>
      <c r="IF620" s="43"/>
      <c r="IG620" s="43"/>
      <c r="IJ620" s="43"/>
      <c r="IK620" s="43"/>
      <c r="IL620" s="43"/>
      <c r="IM620" s="43"/>
      <c r="IN620" s="43"/>
      <c r="IO620" s="43"/>
      <c r="IP620" s="43"/>
      <c r="IQ620" s="43"/>
      <c r="IR620" s="43"/>
      <c r="IS620" s="43"/>
      <c r="IT620" s="43"/>
      <c r="IU620" s="43"/>
      <c r="IV620" s="43"/>
      <c r="IW620" s="43"/>
      <c r="IX620" s="43"/>
      <c r="IY620" s="43"/>
      <c r="IZ620" s="43"/>
      <c r="JA620" s="43"/>
      <c r="JB620" s="43"/>
      <c r="JC620" s="43"/>
      <c r="JD620" s="43"/>
      <c r="JE620" s="43"/>
      <c r="JF620" s="43"/>
      <c r="JG620" s="43"/>
      <c r="JH620" s="43"/>
      <c r="JI620" s="43"/>
      <c r="JJ620" s="43"/>
      <c r="JK620" s="43"/>
      <c r="JL620" s="43"/>
      <c r="JM620" s="43"/>
      <c r="JN620" s="43"/>
      <c r="JO620" s="43"/>
      <c r="JP620" s="43"/>
      <c r="JQ620" s="43"/>
      <c r="JR620" s="43"/>
      <c r="JS620" s="43"/>
      <c r="JT620" s="43"/>
      <c r="JU620" s="43"/>
      <c r="JW620" s="43"/>
      <c r="JX620" s="43"/>
      <c r="JY620" s="43"/>
      <c r="JZ620" s="43"/>
      <c r="KA620" s="43"/>
      <c r="KB620" s="43"/>
      <c r="KC620" s="43"/>
      <c r="KD620" s="43"/>
      <c r="KE620" s="43"/>
      <c r="KF620" s="43"/>
      <c r="KG620" s="43"/>
      <c r="KH620" s="43"/>
      <c r="KI620" s="43"/>
      <c r="KJ620" s="43"/>
      <c r="KL620" s="43"/>
      <c r="KN620" s="43"/>
      <c r="KO620" s="43"/>
      <c r="KQ620" s="43"/>
      <c r="KR620" s="43"/>
      <c r="KS620" s="43"/>
      <c r="KT620" s="43"/>
      <c r="KU620" s="43"/>
      <c r="KV620" s="43"/>
      <c r="KW620" s="43"/>
      <c r="KZ620" s="43"/>
      <c r="LA620" s="43"/>
      <c r="LC620" s="43"/>
      <c r="LF620" s="43"/>
      <c r="LG620" s="43"/>
      <c r="LH620" s="43"/>
      <c r="LI620" s="43"/>
      <c r="LJ620" s="43"/>
      <c r="LK620" s="43"/>
      <c r="LL620" s="43"/>
      <c r="LM620" s="43"/>
      <c r="LN620" s="43"/>
      <c r="LP620" s="43"/>
      <c r="LQ620" s="43"/>
      <c r="LR620" s="43"/>
      <c r="LS620" s="43"/>
      <c r="LT620" s="43"/>
      <c r="LU620" s="43"/>
      <c r="LV620" s="43"/>
      <c r="LW620" s="43"/>
      <c r="LX620" s="43"/>
      <c r="LY620" s="43"/>
      <c r="LZ620" s="43"/>
      <c r="MA620" s="43"/>
      <c r="MB620" s="43"/>
      <c r="MC620" s="43"/>
      <c r="MD620" s="43"/>
      <c r="ME620" s="43"/>
      <c r="MF620" s="43"/>
      <c r="MG620" s="43"/>
      <c r="MH620" s="43"/>
      <c r="MI620" s="43"/>
      <c r="MJ620" s="43"/>
      <c r="MK620" s="43"/>
      <c r="ML620" s="43"/>
      <c r="MM620" s="43"/>
      <c r="MN620" s="43"/>
    </row>
  </sheetData>
  <conditionalFormatting sqref="KN5:KO6">
    <cfRule type="expression" dxfId="3" priority="2">
      <formula>ROW(KN5)=HighlightRow</formula>
    </cfRule>
  </conditionalFormatting>
  <conditionalFormatting sqref="LH7">
    <cfRule type="expression" dxfId="2" priority="1">
      <formula>ROW(LH7)=HighlightRow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FE17C-E40C-B74B-A9AF-107B69EF7A0B}">
  <dimension ref="A1:MN600"/>
  <sheetViews>
    <sheetView tabSelected="1" workbookViewId="0">
      <selection activeCell="G17" sqref="G17"/>
    </sheetView>
  </sheetViews>
  <sheetFormatPr baseColWidth="10" defaultRowHeight="15" x14ac:dyDescent="0.2"/>
  <sheetData>
    <row r="1" spans="1:352" ht="80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6" t="s">
        <v>8</v>
      </c>
      <c r="J1" s="7" t="s">
        <v>9</v>
      </c>
      <c r="K1" s="6" t="s">
        <v>10</v>
      </c>
      <c r="L1" s="1" t="s">
        <v>11</v>
      </c>
      <c r="M1" s="8" t="s">
        <v>12</v>
      </c>
      <c r="N1" s="8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7" t="s">
        <v>33</v>
      </c>
      <c r="AI1" s="9" t="s">
        <v>34</v>
      </c>
      <c r="AJ1" s="1" t="s">
        <v>35</v>
      </c>
      <c r="AK1" s="9" t="s">
        <v>36</v>
      </c>
      <c r="AL1" s="1" t="s">
        <v>37</v>
      </c>
      <c r="AM1" s="10" t="s">
        <v>38</v>
      </c>
      <c r="AN1" s="11" t="s">
        <v>39</v>
      </c>
      <c r="AO1" s="10" t="s">
        <v>40</v>
      </c>
      <c r="AP1" s="11" t="s">
        <v>41</v>
      </c>
      <c r="AQ1" s="11" t="s">
        <v>42</v>
      </c>
      <c r="AR1" s="10" t="s">
        <v>43</v>
      </c>
      <c r="AS1" s="10" t="s">
        <v>44</v>
      </c>
      <c r="AT1" s="11" t="s">
        <v>45</v>
      </c>
      <c r="AU1" s="12" t="s">
        <v>46</v>
      </c>
      <c r="AV1" s="13" t="s">
        <v>47</v>
      </c>
      <c r="AW1" s="12" t="s">
        <v>48</v>
      </c>
      <c r="AX1" s="12" t="s">
        <v>49</v>
      </c>
      <c r="AY1" s="10" t="s">
        <v>50</v>
      </c>
      <c r="AZ1" s="12" t="s">
        <v>51</v>
      </c>
      <c r="BA1" s="10" t="s">
        <v>52</v>
      </c>
      <c r="BB1" s="10" t="s">
        <v>53</v>
      </c>
      <c r="BC1" s="12" t="s">
        <v>54</v>
      </c>
      <c r="BD1" s="10" t="s">
        <v>55</v>
      </c>
      <c r="BE1" s="10" t="s">
        <v>56</v>
      </c>
      <c r="BF1" s="10" t="s">
        <v>57</v>
      </c>
      <c r="BG1" s="12" t="s">
        <v>58</v>
      </c>
      <c r="BH1" s="12" t="s">
        <v>59</v>
      </c>
      <c r="BI1" s="10" t="s">
        <v>60</v>
      </c>
      <c r="BJ1" s="12" t="s">
        <v>61</v>
      </c>
      <c r="BK1" s="1" t="s">
        <v>62</v>
      </c>
      <c r="BL1" s="9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14" t="s">
        <v>81</v>
      </c>
      <c r="CE1" s="14" t="s">
        <v>82</v>
      </c>
      <c r="CF1" s="14" t="s">
        <v>83</v>
      </c>
      <c r="CG1" s="15" t="s">
        <v>84</v>
      </c>
      <c r="CH1" s="15" t="s">
        <v>85</v>
      </c>
      <c r="CI1" s="1" t="s">
        <v>86</v>
      </c>
      <c r="CJ1" s="7" t="s">
        <v>87</v>
      </c>
      <c r="CK1" s="6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9" t="s">
        <v>117</v>
      </c>
      <c r="DO1" s="2" t="s">
        <v>118</v>
      </c>
      <c r="DP1" s="2" t="s">
        <v>119</v>
      </c>
      <c r="DQ1" s="9" t="s">
        <v>120</v>
      </c>
      <c r="DR1" s="2" t="s">
        <v>121</v>
      </c>
      <c r="DS1" s="14" t="s">
        <v>122</v>
      </c>
      <c r="DT1" s="6" t="s">
        <v>123</v>
      </c>
      <c r="DU1" s="6" t="s">
        <v>124</v>
      </c>
      <c r="DV1" s="1" t="s">
        <v>125</v>
      </c>
      <c r="DW1" s="6" t="s">
        <v>126</v>
      </c>
      <c r="DX1" s="6" t="s">
        <v>127</v>
      </c>
      <c r="DY1" s="6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6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2" t="s">
        <v>146</v>
      </c>
      <c r="ER1" s="1" t="s">
        <v>147</v>
      </c>
      <c r="ES1" s="2" t="s">
        <v>148</v>
      </c>
      <c r="ET1" s="2" t="s">
        <v>149</v>
      </c>
      <c r="EU1" s="16" t="s">
        <v>150</v>
      </c>
      <c r="EV1" s="2" t="s">
        <v>151</v>
      </c>
      <c r="EW1" s="2" t="s">
        <v>152</v>
      </c>
      <c r="EX1" s="2" t="s">
        <v>153</v>
      </c>
      <c r="EY1" s="9" t="s">
        <v>154</v>
      </c>
      <c r="EZ1" s="7" t="s">
        <v>155</v>
      </c>
      <c r="FA1" s="17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6" t="s">
        <v>161</v>
      </c>
      <c r="FG1" s="7" t="s">
        <v>162</v>
      </c>
      <c r="FH1" s="6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1" t="s">
        <v>168</v>
      </c>
      <c r="FN1" s="9" t="s">
        <v>169</v>
      </c>
      <c r="FO1" s="2" t="s">
        <v>170</v>
      </c>
      <c r="FP1" s="2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2" t="s">
        <v>176</v>
      </c>
      <c r="FV1" s="18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18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18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18" t="s">
        <v>192</v>
      </c>
      <c r="GL1" s="9" t="s">
        <v>193</v>
      </c>
      <c r="GM1" s="19" t="s">
        <v>194</v>
      </c>
      <c r="GN1" s="19" t="s">
        <v>195</v>
      </c>
      <c r="GO1" s="17" t="s">
        <v>196</v>
      </c>
      <c r="GP1" s="17" t="s">
        <v>197</v>
      </c>
      <c r="GQ1" s="19" t="s">
        <v>198</v>
      </c>
      <c r="GR1" s="19" t="s">
        <v>199</v>
      </c>
      <c r="GS1" s="17" t="s">
        <v>200</v>
      </c>
      <c r="GT1" s="9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1" t="s">
        <v>206</v>
      </c>
      <c r="GZ1" s="1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1" t="s">
        <v>213</v>
      </c>
      <c r="HG1" s="1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1" t="s">
        <v>220</v>
      </c>
      <c r="HN1" s="1" t="s">
        <v>214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1" t="s">
        <v>226</v>
      </c>
      <c r="HU1" s="1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1" t="s">
        <v>233</v>
      </c>
      <c r="IB1" s="1" t="s">
        <v>227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1" t="s">
        <v>239</v>
      </c>
      <c r="II1" s="1" t="s">
        <v>227</v>
      </c>
      <c r="IJ1" s="6" t="s">
        <v>240</v>
      </c>
      <c r="IK1" s="2" t="s">
        <v>241</v>
      </c>
      <c r="IL1" s="2" t="s">
        <v>242</v>
      </c>
      <c r="IM1" s="2" t="s">
        <v>243</v>
      </c>
      <c r="IN1" s="2" t="s">
        <v>244</v>
      </c>
      <c r="IO1" s="2" t="s">
        <v>245</v>
      </c>
      <c r="IP1" s="2" t="s">
        <v>246</v>
      </c>
      <c r="IQ1" s="2" t="s">
        <v>247</v>
      </c>
      <c r="IR1" s="2" t="s">
        <v>248</v>
      </c>
      <c r="IS1" s="2" t="s">
        <v>249</v>
      </c>
      <c r="IT1" s="2" t="s">
        <v>250</v>
      </c>
      <c r="IU1" s="2" t="s">
        <v>251</v>
      </c>
      <c r="IV1" s="2" t="s">
        <v>252</v>
      </c>
      <c r="IW1" s="2" t="s">
        <v>253</v>
      </c>
      <c r="IX1" s="2" t="s">
        <v>254</v>
      </c>
      <c r="IY1" s="2" t="s">
        <v>255</v>
      </c>
      <c r="IZ1" s="2" t="s">
        <v>256</v>
      </c>
      <c r="JA1" s="2" t="s">
        <v>257</v>
      </c>
      <c r="JB1" s="2" t="s">
        <v>258</v>
      </c>
      <c r="JC1" s="2" t="s">
        <v>259</v>
      </c>
      <c r="JD1" s="2" t="s">
        <v>260</v>
      </c>
      <c r="JE1" s="2" t="s">
        <v>261</v>
      </c>
      <c r="JF1" s="2" t="s">
        <v>262</v>
      </c>
      <c r="JG1" s="2" t="s">
        <v>263</v>
      </c>
      <c r="JH1" s="2" t="s">
        <v>264</v>
      </c>
      <c r="JI1" s="2" t="s">
        <v>265</v>
      </c>
      <c r="JJ1" s="2" t="s">
        <v>266</v>
      </c>
      <c r="JK1" s="2" t="s">
        <v>267</v>
      </c>
      <c r="JL1" s="2" t="s">
        <v>268</v>
      </c>
      <c r="JM1" s="2" t="s">
        <v>269</v>
      </c>
      <c r="JN1" s="2" t="s">
        <v>270</v>
      </c>
      <c r="JO1" s="2" t="s">
        <v>271</v>
      </c>
      <c r="JP1" s="2" t="s">
        <v>272</v>
      </c>
      <c r="JQ1" s="2" t="s">
        <v>273</v>
      </c>
      <c r="JR1" s="2" t="s">
        <v>274</v>
      </c>
      <c r="JS1" s="2" t="s">
        <v>275</v>
      </c>
      <c r="JT1" s="20" t="s">
        <v>276</v>
      </c>
      <c r="JU1" s="21" t="s">
        <v>277</v>
      </c>
      <c r="JV1" s="1" t="s">
        <v>278</v>
      </c>
      <c r="JW1" s="2" t="s">
        <v>279</v>
      </c>
      <c r="JX1" s="2" t="s">
        <v>280</v>
      </c>
      <c r="JY1" s="2" t="s">
        <v>281</v>
      </c>
      <c r="JZ1" s="2" t="s">
        <v>282</v>
      </c>
      <c r="KA1" s="2" t="s">
        <v>283</v>
      </c>
      <c r="KB1" s="2" t="s">
        <v>284</v>
      </c>
      <c r="KC1" s="2" t="s">
        <v>285</v>
      </c>
      <c r="KD1" s="2" t="s">
        <v>286</v>
      </c>
      <c r="KE1" s="2" t="s">
        <v>287</v>
      </c>
      <c r="KF1" s="6" t="s">
        <v>288</v>
      </c>
      <c r="KG1" s="2" t="s">
        <v>289</v>
      </c>
      <c r="KH1" s="2" t="s">
        <v>290</v>
      </c>
      <c r="KI1" s="2" t="s">
        <v>291</v>
      </c>
      <c r="KJ1" s="9" t="s">
        <v>292</v>
      </c>
      <c r="KK1" s="1" t="s">
        <v>293</v>
      </c>
      <c r="KL1" s="22" t="s">
        <v>294</v>
      </c>
      <c r="KM1" s="17" t="s">
        <v>295</v>
      </c>
      <c r="KN1" s="2" t="s">
        <v>296</v>
      </c>
      <c r="KO1" s="22" t="s">
        <v>297</v>
      </c>
      <c r="KP1" s="1" t="s">
        <v>298</v>
      </c>
      <c r="KQ1" s="2" t="s">
        <v>299</v>
      </c>
      <c r="KR1" s="2" t="s">
        <v>300</v>
      </c>
      <c r="KS1" s="2" t="s">
        <v>301</v>
      </c>
      <c r="KT1" s="14" t="s">
        <v>302</v>
      </c>
      <c r="KU1" s="14" t="s">
        <v>303</v>
      </c>
      <c r="KV1" s="14" t="s">
        <v>304</v>
      </c>
      <c r="KW1" s="2" t="s">
        <v>305</v>
      </c>
      <c r="KX1" s="1" t="s">
        <v>306</v>
      </c>
      <c r="KY1" s="1" t="s">
        <v>307</v>
      </c>
      <c r="KZ1" s="14" t="s">
        <v>308</v>
      </c>
      <c r="LA1" s="14" t="s">
        <v>309</v>
      </c>
      <c r="LB1" s="1" t="s">
        <v>310</v>
      </c>
      <c r="LC1" s="14" t="s">
        <v>311</v>
      </c>
      <c r="LD1" s="1" t="s">
        <v>312</v>
      </c>
      <c r="LE1" s="1" t="s">
        <v>313</v>
      </c>
      <c r="LF1" s="23" t="s">
        <v>66</v>
      </c>
      <c r="LG1" s="15" t="s">
        <v>314</v>
      </c>
      <c r="LH1" s="15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1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4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</row>
    <row r="2" spans="1:352" ht="16" x14ac:dyDescent="0.2">
      <c r="A2">
        <v>1</v>
      </c>
      <c r="B2" s="26"/>
      <c r="C2" s="26" t="str">
        <f ca="1">CHOOSE(RANDBETWEEN(1,2), "Inborn", "Outborn")</f>
        <v>Inborn</v>
      </c>
      <c r="D2" s="26"/>
      <c r="E2" s="27" t="str">
        <f ca="1">CHOOSE(RANDBETWEEN(1,12), "Jan", "Feb", "Mar", "Apr", "May", "Jun", "Jul", "Aug", "Sep", "Oct", "Nov", "Dec")</f>
        <v>Nov</v>
      </c>
      <c r="F2" s="27" t="str">
        <f ca="1">CHOOSE(RANDBETWEEN(1,12), "Jan", "Feb", "Mar", "Apr", "May", "Jun", "Jul", "Aug", "Sep", "Oct", "Nov", "Dec")</f>
        <v>Jan</v>
      </c>
      <c r="G2" s="28" t="str">
        <f ca="1">IF($AP2&gt;1, TODAY(), "")</f>
        <v/>
      </c>
      <c r="H2" t="str">
        <f>IF($AP2, INT(($G2-$AP2)/7+$AW2)&amp;" weeks"&amp;IF(MOD($G2-$AP2+$AX2,7)=0,"",", "&amp;MOD($G2-$AP2+$AX2,7)&amp;" days"), "")</f>
        <v/>
      </c>
      <c r="I2" s="26">
        <f ca="1">RANDBETWEEN(1,100)</f>
        <v>2</v>
      </c>
      <c r="J2" s="29"/>
      <c r="K2" s="30"/>
      <c r="L2" s="31" t="str">
        <f>IF($J2, (IF($AQ2&gt;$K2, $AP2-$J2, $AP2-J2-1)+IF($AQ2&gt;$K2, $AQ2-$K2, $AQ2+1-$K2))*24, "")</f>
        <v/>
      </c>
      <c r="M2" s="26"/>
      <c r="N2" s="26"/>
      <c r="O2" s="26">
        <f ca="1">RANDBETWEEN(16,50)</f>
        <v>20</v>
      </c>
      <c r="P2" s="26" t="str">
        <f ca="1">CHOOSE(RANDBETWEEN(1,2), "Yes", "No")</f>
        <v>No</v>
      </c>
      <c r="Q2" s="26" t="str">
        <f ca="1">CHOOSE(RANDBETWEEN(1,2), "Yes", "No")</f>
        <v>Yes</v>
      </c>
      <c r="R2" s="26" t="str">
        <f ca="1">CHOOSE(RANDBETWEEN(1,2), "Yes", "No")</f>
        <v>No</v>
      </c>
      <c r="S2" s="26" t="str">
        <f ca="1">CHOOSE(RANDBETWEEN(1,5), "Caucasian", "Asian", "Hispanic", "African", "Eskimo")</f>
        <v>Asian</v>
      </c>
      <c r="T2" s="26" t="str">
        <f ca="1">CHOOSE(RANDBETWEEN(1,2), "Yes", "No")</f>
        <v>Yes</v>
      </c>
      <c r="U2" s="26">
        <f ca="1">RANDBETWEEN(3000,3999)</f>
        <v>3103</v>
      </c>
      <c r="V2" s="26"/>
      <c r="W2" s="26"/>
      <c r="X2" s="26" t="str">
        <f ca="1">CHOOSE(RANDBETWEEN(1,2), "Yes", "No")</f>
        <v>No</v>
      </c>
      <c r="Y2" s="26" t="str">
        <f ca="1">CHOOSE(RANDBETWEEN(1,2), "Yes", "No")</f>
        <v>No</v>
      </c>
      <c r="Z2" s="26" t="str">
        <f ca="1">CHOOSE(RANDBETWEEN(1,2), "Yes", "No")</f>
        <v>No</v>
      </c>
      <c r="AA2" s="26" t="str">
        <f ca="1">CHOOSE(RANDBETWEEN(1,2), "Yes", "No")</f>
        <v>No</v>
      </c>
      <c r="AB2" s="26" t="str">
        <f ca="1">CHOOSE(RANDBETWEEN(1,2), "Yes", "No")</f>
        <v>No</v>
      </c>
      <c r="AC2" s="26"/>
      <c r="AD2" s="26"/>
      <c r="AE2" s="26"/>
      <c r="AF2" s="26"/>
      <c r="AG2" s="26" t="str">
        <f ca="1">CHOOSE(RANDBETWEEN(1,2), "Yes", "No")</f>
        <v>Yes</v>
      </c>
      <c r="AH2" s="26" t="str">
        <f ca="1">CHOOSE(RANDBETWEEN(1,2), "Yes", "No")</f>
        <v>No</v>
      </c>
      <c r="AI2" s="26" t="str">
        <f ca="1">CHOOSE(RANDBETWEEN(1,2), "Yes", "No")</f>
        <v>No</v>
      </c>
      <c r="AJ2" s="26" t="str">
        <f ca="1">CHOOSE(RANDBETWEEN(1,2), "Yes", "No")</f>
        <v>Yes</v>
      </c>
      <c r="AK2" s="26" t="str">
        <f ca="1">CHOOSE(RANDBETWEEN(1,2), "Yes", "No")</f>
        <v>Yes</v>
      </c>
      <c r="AL2" s="26" t="str">
        <f ca="1">CHOOSE(RANDBETWEEN(1,2), "Yes", "No")</f>
        <v>Yes</v>
      </c>
      <c r="AM2" s="26">
        <f ca="1">RANDBETWEEN(1,10)</f>
        <v>9</v>
      </c>
      <c r="AN2" s="26">
        <f ca="1">RANDBETWEEN(1,3)</f>
        <v>1</v>
      </c>
      <c r="AP2" s="32"/>
      <c r="AQ2" s="33"/>
      <c r="AT2" t="str">
        <f ca="1">CHOOSE(RANDBETWEEN(1,2), "Male", "Female")</f>
        <v>Male</v>
      </c>
      <c r="AU2">
        <f ca="1">RANDBETWEEN(500,4000)</f>
        <v>513</v>
      </c>
      <c r="AV2">
        <f ca="1">RANDBETWEEN(-3,3)</f>
        <v>2</v>
      </c>
      <c r="AW2">
        <f ca="1">RANDBETWEEN(22,40)</f>
        <v>36</v>
      </c>
      <c r="AX2">
        <f ca="1">RANDBETWEEN(0,6)</f>
        <v>2</v>
      </c>
      <c r="BB2" t="str">
        <f ca="1">CHOOSE(RANDBETWEEN(1,4), "Vaginal", "EMLUCS", "ELUCS", "INSTRUMENTAL")</f>
        <v>INSTRUMENTAL</v>
      </c>
      <c r="BC2" t="str">
        <f ca="1">CHOOSE(RANDBETWEEN(1,2), "Yes", "No")</f>
        <v>Yes</v>
      </c>
      <c r="BD2" t="str">
        <f ca="1">CHOOSE(RANDBETWEEN(1,2), "Yes", "No")</f>
        <v>No</v>
      </c>
      <c r="BG2" t="str">
        <f ca="1">CHOOSE(RANDBETWEEN(1,2), "Yes", "No")</f>
        <v>No</v>
      </c>
      <c r="BH2">
        <f ca="1">RANDBETWEEN(34,38.5)</f>
        <v>36</v>
      </c>
      <c r="BI2">
        <f ca="1">RANDBETWEEN(-20,4)</f>
        <v>-15</v>
      </c>
      <c r="BJ2">
        <f ca="1">RANDBETWEEN(0,20)</f>
        <v>11</v>
      </c>
      <c r="BK2" t="str">
        <f>IF($AP2, _xlfn.IFS($BJ2&gt;$BL2,$BJ2,$BJ2&lt;$BL2,$BL2), "")</f>
        <v/>
      </c>
      <c r="BL2" s="26">
        <f ca="1">IF(BJ2&gt;3, BJ2+2, "NA")</f>
        <v>13</v>
      </c>
      <c r="BM2" s="26"/>
      <c r="BN2" s="26"/>
      <c r="BO2" s="26" t="str">
        <f ca="1">IF(BL2&gt;10,"Yes","No")</f>
        <v>Yes</v>
      </c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 t="str">
        <f ca="1">CHOOSE(RANDBETWEEN(1,2), "Yes", "No")</f>
        <v>Yes</v>
      </c>
      <c r="CE2" s="26" t="str">
        <f ca="1">IF(CD2="Yes",(CHOOSE(RANDBETWEEN(1,3), "ETT", "MIST","LMA")),"NA")</f>
        <v>ETT</v>
      </c>
      <c r="CF2" s="29"/>
      <c r="CG2" s="30"/>
      <c r="CH2" s="26"/>
      <c r="CI2" s="31" t="str">
        <f>IF($CF2, (IF($CG2&gt;$AQ2,$CF2-$AP2,$CF2-$AP2-1)+IF($CG2&gt;$AQ2, $CG2-$AQ2, $CG2+1-$AQ2))*24, "")</f>
        <v/>
      </c>
      <c r="CJ2" s="26" t="str">
        <f ca="1">IF(CD2="Yes",(CHOOSE(RANDBETWEEN(1,3), "BS", "NICU","OT")),"NA")</f>
        <v>BS</v>
      </c>
      <c r="CK2" s="26" t="str">
        <f ca="1">IF(AW2&lt;32,(CHOOSE(RANDBETWEEN(1,2), "Yes", "No")),"NA")</f>
        <v>NA</v>
      </c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 t="str">
        <f ca="1">CHOOSE(RANDBETWEEN(1,2), "Yes", "No")</f>
        <v>Yes</v>
      </c>
      <c r="DO2" s="26"/>
      <c r="DP2" s="26"/>
      <c r="DQ2" s="29"/>
      <c r="DR2" s="26"/>
      <c r="DS2" s="26"/>
      <c r="DT2" s="29"/>
      <c r="DU2" s="30"/>
      <c r="DV2" t="str">
        <f>IF(DT2, (IF(DU2&gt;AQ2,DT2-AP2,DT2-AP2-1)+IF(DU2&gt;AQ2, DU2-AQ2, DU2+1-AQ2))*24, "")</f>
        <v/>
      </c>
      <c r="DW2" s="26"/>
      <c r="DX2" s="29"/>
      <c r="DY2" s="30"/>
      <c r="DZ2" t="str">
        <f>IF($DW2, (IF($DY2&gt;$DU2,$DX2-$DT2,$DX2-$DT2-1)+IF($DY2&gt;$DU2, $DY2-$DU2, $DY2+1-$DU2))*24, "")</f>
        <v/>
      </c>
      <c r="EA2" t="str">
        <f>_xlfn.IFS($DT2,IF($DW2&gt;0, COUNTIF($DZ2,"&gt;72"), 1),$DT2="","")</f>
        <v/>
      </c>
      <c r="EB2" t="str">
        <f>_xlfn.IFS($DT2,IF($DW2&gt;0, COUNTIF($DZ2,"&gt;168"), 1),$DT2="","")</f>
        <v/>
      </c>
      <c r="EC2" t="str">
        <f>IF($DQ2,$DQ2- $AP2+1, "")</f>
        <v/>
      </c>
      <c r="ED2" t="str">
        <f>IF($DQ2, INT(($DQ2-$AP2)/7+$AW2), "")</f>
        <v/>
      </c>
      <c r="EE2" s="34" t="str">
        <f>IF($DQ2, INT(($DQ2-$AP2)/7+$AW2)&amp;" weeks"&amp;IF(MOD($DQ2-$AP2+$AX2,7)=0,"",", "&amp;MOD($DQ2-$AP2+$AX2,7)&amp;" days"), "")</f>
        <v/>
      </c>
      <c r="EF2" s="26"/>
      <c r="EG2" s="26"/>
      <c r="EH2" s="26"/>
      <c r="EI2" s="26"/>
      <c r="EJ2" s="26"/>
      <c r="EK2" s="26"/>
      <c r="EL2" s="26"/>
      <c r="EM2" s="35"/>
      <c r="EN2" s="35"/>
      <c r="EO2" s="35"/>
      <c r="EP2" s="35"/>
      <c r="EQ2" s="26"/>
      <c r="ER2" s="32" t="str">
        <f>IF($AP2, $AP2+245-(($AW2*7)+$AX2), "")</f>
        <v/>
      </c>
      <c r="ES2" s="26"/>
      <c r="ET2" s="26"/>
      <c r="EU2" s="26"/>
      <c r="EV2" s="26"/>
      <c r="EW2" s="26"/>
      <c r="EX2" s="26"/>
      <c r="EY2" s="26"/>
      <c r="EZ2" s="29"/>
      <c r="FA2" s="31" t="str">
        <f>IF(EZ2, EZ2-AP2+1, "")</f>
        <v/>
      </c>
      <c r="FB2" s="26"/>
      <c r="FC2" s="26"/>
      <c r="FD2" s="26"/>
      <c r="FE2" s="26"/>
      <c r="FF2" s="26"/>
      <c r="FG2" s="26"/>
      <c r="FH2" s="26"/>
      <c r="FI2" s="26"/>
      <c r="FJ2" s="26"/>
      <c r="FK2" s="29"/>
      <c r="FL2" s="36"/>
      <c r="FM2" s="31" t="str">
        <f>IF($FK2, (IF($FL2&gt;$AQ2,$FK2-$AP2,$FK2-$AP2-1)+IF($FL2&gt;$AQ2, $FL2-$AQ2, $FL2+1-$AQ2))*24, "")</f>
        <v/>
      </c>
      <c r="FN2" s="26"/>
      <c r="FO2" s="26"/>
      <c r="FP2" s="26"/>
      <c r="FQ2" s="26" t="s">
        <v>350</v>
      </c>
      <c r="FR2" s="39" t="str">
        <f ca="1">IF(FQ2="Yes",(CHOOSE(RANDBETWEEN(1,4), "CONS", "GPC","GNB", "Other")),"NA")</f>
        <v>Other</v>
      </c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9"/>
      <c r="GN2" s="29"/>
      <c r="GO2" t="str">
        <f ca="1">IF($GM2, IF($GN2, ($GN2-$GM2+1), (TODAY()-$GM2+1)), "")</f>
        <v/>
      </c>
      <c r="GP2" t="str">
        <f>IF($GN2, $GN2-$AP2+1, "")</f>
        <v/>
      </c>
      <c r="GQ2" s="29"/>
      <c r="GR2" s="26"/>
      <c r="GS2" t="str">
        <f ca="1">IF($GQ2, IF($GR2, ($GR2-$GQ2+1), (TODAY()-$GQ2+1)), "")</f>
        <v/>
      </c>
      <c r="GT2" s="26"/>
      <c r="GU2" s="29"/>
      <c r="GV2" s="26"/>
      <c r="GW2" s="29"/>
      <c r="GX2" s="26"/>
      <c r="GY2" t="str">
        <f ca="1">IF($GU2, IF($GW2, ($GW2-$GU2+1), (TODAY()-$GU2+1)), "")</f>
        <v/>
      </c>
      <c r="GZ2" t="str">
        <f>IF($GW2, $GW2-$AP2+1, "")</f>
        <v/>
      </c>
      <c r="HA2" s="26"/>
      <c r="HB2" s="29"/>
      <c r="HC2" s="26"/>
      <c r="HD2" s="29"/>
      <c r="HE2" s="26"/>
      <c r="HF2" t="str">
        <f ca="1">IF($HB2, IF($HD2, ($HD2-$HB2+1), (TODAY()-$HB2+1)), "")</f>
        <v/>
      </c>
      <c r="HG2" s="31" t="str">
        <f>IF($HD2, $HD2-$AP2+1, "")</f>
        <v/>
      </c>
      <c r="HH2" s="26"/>
      <c r="HI2" s="29"/>
      <c r="HJ2" s="26"/>
      <c r="HK2" s="29"/>
      <c r="HL2" s="26"/>
      <c r="HM2" t="str">
        <f ca="1">IF($HI2, IF($HK2, ($HK2-$HI2+1), (TODAY()-$HI2+1)), "")</f>
        <v/>
      </c>
      <c r="HN2" t="str">
        <f>IF($HK2, $HK2-$AP2+1, "")</f>
        <v/>
      </c>
      <c r="HO2" s="26"/>
      <c r="HP2" s="29"/>
      <c r="HQ2" s="26"/>
      <c r="HR2" s="26"/>
      <c r="HS2" s="26"/>
      <c r="HT2" t="str">
        <f ca="1">IF($HP2, IF($HR2, ($HR2-$HP2+1), (TODAY()-$HP2+1)), "")</f>
        <v/>
      </c>
      <c r="HU2" t="str">
        <f>IF($HR2, $HR2-$AP2+1, "")</f>
        <v/>
      </c>
      <c r="HV2" s="26"/>
      <c r="HW2" s="26"/>
      <c r="HX2" s="26"/>
      <c r="HY2" s="26"/>
      <c r="HZ2" s="26"/>
      <c r="IA2" s="37" t="str">
        <f ca="1">IF($HW2, IF($HY2, ($HY2-$HW2+1), (TODAY()-$HW2+1)), "")</f>
        <v/>
      </c>
      <c r="IB2" t="str">
        <f>IF($HY2, $HY2-$AP2+1, "")</f>
        <v/>
      </c>
      <c r="IC2" s="26"/>
      <c r="ID2" s="29"/>
      <c r="IE2" s="26"/>
      <c r="IF2" s="26"/>
      <c r="IG2" s="26"/>
      <c r="IH2" s="37" t="str">
        <f ca="1">IF($ID2, IF($IF2, ($IF2-$ID2+1), (TODAY()-$ID2+1)), "")</f>
        <v/>
      </c>
      <c r="II2" t="str">
        <f>IF($IF2, $IF2-$AP2+1, "")</f>
        <v/>
      </c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9"/>
      <c r="JQ2" s="30"/>
      <c r="JR2" s="29"/>
      <c r="JS2" s="30"/>
      <c r="JT2" s="26" t="str">
        <f>$JV2</f>
        <v/>
      </c>
      <c r="JU2" s="26"/>
      <c r="JV2" t="str">
        <f>IF($JP2, IF($JU2&gt;0, (IF($JS2&gt;$JQ2,$JR2-$JP2,$JR2-$JP2-1)+IF($JS2&gt;$JQ2, $JS2-$JQ2, $JS2+1-$JQ2))*24, "Manual entry"),  "")</f>
        <v/>
      </c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9"/>
      <c r="KK2" t="str">
        <f>IF($KJ2,$KJ2-$AP2+1,"")</f>
        <v/>
      </c>
      <c r="KL2" s="29"/>
      <c r="KM2" s="31" t="str">
        <f>IF($KL2,$KL2-$AP2+1,"")</f>
        <v/>
      </c>
      <c r="KN2" s="26"/>
      <c r="KO2" s="26"/>
      <c r="KP2" s="38" t="str">
        <f>IF(KO2, KO2-AV2, "")</f>
        <v/>
      </c>
      <c r="KQ2" s="29"/>
      <c r="KR2" s="26"/>
      <c r="KS2" s="26"/>
      <c r="KT2" s="26"/>
      <c r="KU2" s="26"/>
      <c r="KV2" s="26"/>
      <c r="KW2" s="26"/>
      <c r="KX2" t="str">
        <f>IF(AP2, IF(OR(KT2&gt;2, KU2&gt;2), 1, 0), "")</f>
        <v/>
      </c>
      <c r="KY2" t="str">
        <f>IF(AP2, IF(OR(KT2&gt;0, KU2&gt;0), 1, 0), "")</f>
        <v/>
      </c>
      <c r="KZ2" s="26"/>
      <c r="LA2" s="26"/>
      <c r="LB2" t="str">
        <f>IF(AP2, IF(OR($KZ2&gt;0, $LA2&gt;0), 1, 0), "")</f>
        <v/>
      </c>
      <c r="LC2" s="26"/>
      <c r="LD2" t="str">
        <f>IF(AP2, _xlfn.IFS(IL2=3,1,IQ2=3,1,IV2=3,1,JA2=3,1,JF2=3,1,JK2=3,1,(IL2+IQ2+IV2+JA2+JF2+JK2)&lt;1,0), "")</f>
        <v/>
      </c>
      <c r="LE2" t="str">
        <f>IF(AP2, _xlfn.IFS($KX2=1,1,$LB2=1,1,$LD2=1,1,$KX2+$LB2+$LD2&lt;1,0), "")</f>
        <v/>
      </c>
      <c r="LF2" s="26"/>
      <c r="LG2" s="26"/>
      <c r="LH2" s="26"/>
      <c r="LI2" s="26"/>
      <c r="LJ2" s="26"/>
      <c r="LK2" s="26"/>
      <c r="LL2" s="26"/>
      <c r="LM2" s="26"/>
      <c r="LN2" s="26"/>
      <c r="LO2" t="str">
        <f>IF($LN2, IF($MB2, IF($LP2&gt;$MB2, 0, "error"), 1), "")</f>
        <v/>
      </c>
      <c r="LP2" s="29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9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9"/>
    </row>
    <row r="3" spans="1:352" ht="16" x14ac:dyDescent="0.2">
      <c r="A3">
        <v>1</v>
      </c>
      <c r="B3" s="26"/>
      <c r="C3" s="26" t="str">
        <f t="shared" ref="C3:C66" ca="1" si="0">CHOOSE(RANDBETWEEN(1,2), "Inborn", "Outborn")</f>
        <v>Outborn</v>
      </c>
      <c r="D3" s="26"/>
      <c r="E3" s="27" t="str">
        <f t="shared" ref="E3:F66" ca="1" si="1">CHOOSE(RANDBETWEEN(1,12), "Jan", "Feb", "Mar", "Apr", "May", "Jun", "Jul", "Aug", "Sep", "Oct", "Nov", "Dec")</f>
        <v>Jul</v>
      </c>
      <c r="F3" s="27" t="str">
        <f t="shared" ca="1" si="1"/>
        <v>Nov</v>
      </c>
      <c r="G3" s="28" t="str">
        <f t="shared" ref="G3:G66" ca="1" si="2">IF($AP3&gt;1, TODAY(), "")</f>
        <v/>
      </c>
      <c r="H3" t="str">
        <f t="shared" ref="H3:H66" si="3">IF($AP3, INT(($G3-$AP3)/7+$AW3)&amp;" weeks"&amp;IF(MOD($G3-$AP3+$AX3,7)=0,"",", "&amp;MOD($G3-$AP3+$AX3,7)&amp;" days"), "")</f>
        <v/>
      </c>
      <c r="I3" s="26">
        <f t="shared" ref="I3:I66" ca="1" si="4">RANDBETWEEN(1,100)</f>
        <v>2</v>
      </c>
      <c r="J3" s="26"/>
      <c r="K3" s="26"/>
      <c r="L3" s="31" t="str">
        <f t="shared" ref="L3:L66" si="5">IF($J3, (IF($AQ3&gt;$K3, $AP3-$J3, $AP3-J3-1)+IF($AQ3&gt;$K3, $AQ3-$K3, $AQ3+1-$K3))*24, "")</f>
        <v/>
      </c>
      <c r="M3" s="26"/>
      <c r="N3" s="26"/>
      <c r="O3" s="26">
        <f t="shared" ref="O3:O66" ca="1" si="6">RANDBETWEEN(16,50)</f>
        <v>46</v>
      </c>
      <c r="P3" s="26" t="str">
        <f t="shared" ref="P3:R66" ca="1" si="7">CHOOSE(RANDBETWEEN(1,2), "Yes", "No")</f>
        <v>No</v>
      </c>
      <c r="Q3" s="26" t="str">
        <f t="shared" ca="1" si="7"/>
        <v>Yes</v>
      </c>
      <c r="R3" s="26" t="str">
        <f t="shared" ca="1" si="7"/>
        <v>Yes</v>
      </c>
      <c r="S3" s="26" t="str">
        <f t="shared" ref="S3:S66" ca="1" si="8">CHOOSE(RANDBETWEEN(1,5), "Caucasian", "Asian", "Hispanic", "African", "Eskimo")</f>
        <v>Eskimo</v>
      </c>
      <c r="T3" s="26" t="str">
        <f t="shared" ref="T3:T66" ca="1" si="9">CHOOSE(RANDBETWEEN(1,2), "Yes", "No")</f>
        <v>No</v>
      </c>
      <c r="U3" s="26">
        <f t="shared" ref="U3:U66" ca="1" si="10">RANDBETWEEN(3000,3999)</f>
        <v>3716</v>
      </c>
      <c r="V3" s="26"/>
      <c r="W3" s="26"/>
      <c r="X3" s="26" t="str">
        <f t="shared" ref="X3:AB66" ca="1" si="11">CHOOSE(RANDBETWEEN(1,2), "Yes", "No")</f>
        <v>No</v>
      </c>
      <c r="Y3" s="26" t="str">
        <f t="shared" ca="1" si="11"/>
        <v>Yes</v>
      </c>
      <c r="Z3" s="26" t="str">
        <f t="shared" ca="1" si="11"/>
        <v>No</v>
      </c>
      <c r="AA3" s="26" t="str">
        <f t="shared" ca="1" si="11"/>
        <v>No</v>
      </c>
      <c r="AB3" s="26" t="str">
        <f t="shared" ca="1" si="11"/>
        <v>Yes</v>
      </c>
      <c r="AC3" s="26"/>
      <c r="AD3" s="26"/>
      <c r="AE3" s="26"/>
      <c r="AF3" s="26"/>
      <c r="AG3" s="26" t="str">
        <f t="shared" ref="AG3:AL66" ca="1" si="12">CHOOSE(RANDBETWEEN(1,2), "Yes", "No")</f>
        <v>No</v>
      </c>
      <c r="AH3" s="26" t="str">
        <f t="shared" ca="1" si="12"/>
        <v>No</v>
      </c>
      <c r="AI3" s="26" t="str">
        <f t="shared" ca="1" si="12"/>
        <v>Yes</v>
      </c>
      <c r="AJ3" s="26" t="str">
        <f t="shared" ca="1" si="12"/>
        <v>No</v>
      </c>
      <c r="AK3" s="26" t="str">
        <f t="shared" ca="1" si="12"/>
        <v>No</v>
      </c>
      <c r="AL3" s="26" t="str">
        <f t="shared" ca="1" si="12"/>
        <v>Yes</v>
      </c>
      <c r="AM3" s="26">
        <f t="shared" ref="AM3:AM66" ca="1" si="13">RANDBETWEEN(1,10)</f>
        <v>2</v>
      </c>
      <c r="AN3" s="26">
        <f t="shared" ref="AN3:AN66" ca="1" si="14">RANDBETWEEN(1,3)</f>
        <v>1</v>
      </c>
      <c r="AP3" s="32"/>
      <c r="AT3" t="str">
        <f t="shared" ref="AT3:AT66" ca="1" si="15">CHOOSE(RANDBETWEEN(1,2), "Male", "Female")</f>
        <v>Female</v>
      </c>
      <c r="AU3">
        <f t="shared" ref="AU3:AU66" ca="1" si="16">RANDBETWEEN(500,4000)</f>
        <v>1044</v>
      </c>
      <c r="AV3">
        <f t="shared" ref="AV3:AV66" ca="1" si="17">RANDBETWEEN(-3,3)</f>
        <v>2</v>
      </c>
      <c r="AW3">
        <f t="shared" ref="AW3:AW66" ca="1" si="18">RANDBETWEEN(22,40)</f>
        <v>35</v>
      </c>
      <c r="AX3">
        <f t="shared" ref="AX3:AX66" ca="1" si="19">RANDBETWEEN(0,6)</f>
        <v>1</v>
      </c>
      <c r="BB3" t="str">
        <f t="shared" ref="BB3:BB66" ca="1" si="20">CHOOSE(RANDBETWEEN(1,4), "Vaginal", "EMLUCS", "ELUCS", "INSTRUMENTAL")</f>
        <v>EMLUCS</v>
      </c>
      <c r="BC3" t="str">
        <f t="shared" ref="BC3:BD66" ca="1" si="21">CHOOSE(RANDBETWEEN(1,2), "Yes", "No")</f>
        <v>Yes</v>
      </c>
      <c r="BD3" t="str">
        <f t="shared" ca="1" si="21"/>
        <v>No</v>
      </c>
      <c r="BG3" t="str">
        <f t="shared" ref="BG3:BG66" ca="1" si="22">CHOOSE(RANDBETWEEN(1,2), "Yes", "No")</f>
        <v>No</v>
      </c>
      <c r="BH3">
        <f t="shared" ref="BH3:BH66" ca="1" si="23">RANDBETWEEN(34,38.5)</f>
        <v>36</v>
      </c>
      <c r="BI3">
        <f t="shared" ref="BI3:BI66" ca="1" si="24">RANDBETWEEN(-20,4)</f>
        <v>-2</v>
      </c>
      <c r="BJ3">
        <f t="shared" ref="BJ3:BJ66" ca="1" si="25">RANDBETWEEN(0,20)</f>
        <v>13</v>
      </c>
      <c r="BK3" t="str">
        <f t="shared" ref="BK3:BK66" si="26">IF($AP3, _xlfn.IFS($BJ3&gt;$BL3,$BJ3,$BJ3&lt;$BL3,$BL3), "")</f>
        <v/>
      </c>
      <c r="BL3" s="26">
        <f t="shared" ref="BL3:BL66" ca="1" si="27">IF(BJ3&gt;3, BJ3+2, "NA")</f>
        <v>15</v>
      </c>
      <c r="BM3" s="26"/>
      <c r="BN3" s="26"/>
      <c r="BO3" s="26" t="str">
        <f t="shared" ref="BO3:BO66" ca="1" si="28">IF(BL3&gt;10,"Yes","No")</f>
        <v>Yes</v>
      </c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 t="str">
        <f t="shared" ref="CD3:CD66" ca="1" si="29">CHOOSE(RANDBETWEEN(1,2), "Yes", "No")</f>
        <v>No</v>
      </c>
      <c r="CE3" s="26" t="str">
        <f t="shared" ref="CE3:CE66" ca="1" si="30">IF(CD3="Yes",(CHOOSE(RANDBETWEEN(1,3), "ETT", "MIST","LMA")),"NA")</f>
        <v>NA</v>
      </c>
      <c r="CF3" s="26"/>
      <c r="CG3" s="26"/>
      <c r="CH3" s="26"/>
      <c r="CI3" s="31" t="str">
        <f t="shared" ref="CI3:CI66" si="31">IF($CF3, (IF($CG3&gt;$AQ3,$CF3-$AP3,$CF3-$AP3-1)+IF($CG3&gt;$AQ3, $CG3-$AQ3, $CG3+1-$AQ3))*24, "")</f>
        <v/>
      </c>
      <c r="CJ3" s="26" t="str">
        <f t="shared" ref="CJ3:CJ66" ca="1" si="32">IF(CD3="Yes",(CHOOSE(RANDBETWEEN(1,3), "BS", "NICU","OT")),"NA")</f>
        <v>NA</v>
      </c>
      <c r="CK3" s="26" t="str">
        <f t="shared" ref="CK3:CK66" ca="1" si="33">IF(AW3&lt;32,(CHOOSE(RANDBETWEEN(1,2), "Yes", "No")),"NA")</f>
        <v>NA</v>
      </c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 t="str">
        <f t="shared" ref="DN3:DN66" ca="1" si="34">CHOOSE(RANDBETWEEN(1,2), "Yes", "No")</f>
        <v>Yes</v>
      </c>
      <c r="DO3" s="26"/>
      <c r="DP3" s="26"/>
      <c r="DQ3" s="26"/>
      <c r="DR3" s="26"/>
      <c r="DS3" s="26"/>
      <c r="DT3" s="29"/>
      <c r="DU3" s="26"/>
      <c r="DV3" t="str">
        <f t="shared" ref="DV3:DV66" si="35">IF(DT3, (IF(DU3&gt;AQ3,DT3-AP3,DT3-AP3-1)+IF(DU3&gt;AQ3, DU3-AQ3, DU3+1-AQ3))*24, "")</f>
        <v/>
      </c>
      <c r="DW3" s="26"/>
      <c r="DX3" s="26"/>
      <c r="DY3" s="26"/>
      <c r="DZ3" t="str">
        <f t="shared" ref="DZ3:DZ66" si="36">IF($DW3, (IF($DY3&gt;$DU3,$DX3-$DT3,$DX3-$DT3-1)+IF($DY3&gt;$DU3, $DY3-$DU3, $DY3+1-$DU3))*24, "")</f>
        <v/>
      </c>
      <c r="EA3" t="str">
        <f t="shared" ref="EA3:EA66" si="37">_xlfn.IFS($DT3,IF($DW3&gt;0, COUNTIF($DZ3,"&gt;72"), 1),$DT3="","")</f>
        <v/>
      </c>
      <c r="EB3" t="str">
        <f t="shared" ref="EB3:EB66" si="38">_xlfn.IFS($DT3,IF($DW3&gt;0, COUNTIF($DZ3,"&gt;168"), 1),$DT3="","")</f>
        <v/>
      </c>
      <c r="EC3" t="str">
        <f t="shared" ref="EC3:EC66" si="39">IF($DQ3,$DQ3- $AP3+1, "")</f>
        <v/>
      </c>
      <c r="ED3" t="str">
        <f t="shared" ref="ED3:ED66" si="40">IF($DQ3, INT(($DQ3-$AP3)/7+$AW3), "")</f>
        <v/>
      </c>
      <c r="EE3" s="34" t="str">
        <f t="shared" ref="EE3:EE66" si="41">IF($DQ3, INT(($DQ3-$AP3)/7+$AW3)&amp;" weeks"&amp;IF(MOD($DQ3-$AP3+$AX3,7)=0,"",", "&amp;MOD($DQ3-$AP3+$AX3,7)&amp;" days"), "")</f>
        <v/>
      </c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32" t="str">
        <f t="shared" ref="ER3:ER66" si="42">IF($AP3, $AP3+245-(($AW3*7)+$AX3), "")</f>
        <v/>
      </c>
      <c r="ES3" s="26"/>
      <c r="ET3" s="26"/>
      <c r="EU3" s="26"/>
      <c r="EV3" s="26"/>
      <c r="EW3" s="26"/>
      <c r="EX3" s="26"/>
      <c r="EY3" s="26"/>
      <c r="EZ3" s="26"/>
      <c r="FA3" s="31" t="str">
        <f t="shared" ref="FA3:FA66" si="43">IF(EZ3, EZ3-AP3+1, "")</f>
        <v/>
      </c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31" t="str">
        <f t="shared" ref="FM3:FM66" si="44">IF($FK3, (IF($FL3&gt;$AQ3,$FK3-$AP3,$FK3-$AP3-1)+IF($FL3&gt;$AQ3, $FL3-$AQ3, $FL3+1-$AQ3))*24, "")</f>
        <v/>
      </c>
      <c r="FN3" s="26"/>
      <c r="FO3" s="26"/>
      <c r="FP3" s="26"/>
      <c r="FQ3" s="26" t="s">
        <v>350</v>
      </c>
      <c r="FR3" s="39" t="str">
        <f t="shared" ref="FR3:FR66" ca="1" si="45">IF(FQ3="Yes",(CHOOSE(RANDBETWEEN(1,4), "CONS", "GPC","GNB", "Other")),"NA")</f>
        <v>GNB</v>
      </c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t="str">
        <f t="shared" ref="GO3:GO66" ca="1" si="46">IF($GM3, IF($GN3, ($GN3-$GM3+1), (TODAY()-$GM3+1)), "")</f>
        <v/>
      </c>
      <c r="GP3" t="str">
        <f t="shared" ref="GP3:GP66" si="47">IF($GN3, $GN3-$AP3+1, "")</f>
        <v/>
      </c>
      <c r="GQ3" s="26"/>
      <c r="GR3" s="26"/>
      <c r="GS3" t="str">
        <f t="shared" ref="GS3:GS66" ca="1" si="48">IF($GQ3, IF($GR3, ($GR3-$GQ3+1), (TODAY()-$GQ3+1)), "")</f>
        <v/>
      </c>
      <c r="GT3" s="26"/>
      <c r="GU3" s="26"/>
      <c r="GV3" s="26"/>
      <c r="GW3" s="26"/>
      <c r="GX3" s="26"/>
      <c r="GY3" t="str">
        <f t="shared" ref="GY3:GY66" ca="1" si="49">IF($GU3, IF($GW3, ($GW3-$GU3+1), (TODAY()-$GU3+1)), "")</f>
        <v/>
      </c>
      <c r="GZ3" t="str">
        <f t="shared" ref="GZ3:GZ66" si="50">IF($GW3, $GW3-$AP3+1, "")</f>
        <v/>
      </c>
      <c r="HA3" s="26"/>
      <c r="HB3" s="26"/>
      <c r="HC3" s="26"/>
      <c r="HD3" s="26"/>
      <c r="HE3" s="26"/>
      <c r="HF3" t="str">
        <f t="shared" ref="HF3:HF66" ca="1" si="51">IF($HB3, IF($HD3, ($HD3-$HB3+1), (TODAY()-$HB3+1)), "")</f>
        <v/>
      </c>
      <c r="HG3" s="31" t="str">
        <f t="shared" ref="HG3:HG66" si="52">IF($HD3, $HD3-$AP3+1, "")</f>
        <v/>
      </c>
      <c r="HH3" s="26"/>
      <c r="HI3" s="26"/>
      <c r="HJ3" s="26"/>
      <c r="HK3" s="26"/>
      <c r="HL3" s="26"/>
      <c r="HM3" t="str">
        <f t="shared" ref="HM3:HM66" ca="1" si="53">IF($HI3, IF($HK3, ($HK3-$HI3+1), (TODAY()-$HI3+1)), "")</f>
        <v/>
      </c>
      <c r="HN3" t="str">
        <f t="shared" ref="HN3:HN66" si="54">IF($HK3, $HK3-$AP3+1, "")</f>
        <v/>
      </c>
      <c r="HO3" s="26"/>
      <c r="HP3" s="26"/>
      <c r="HQ3" s="26"/>
      <c r="HR3" s="26"/>
      <c r="HS3" s="26"/>
      <c r="HT3" t="str">
        <f t="shared" ref="HT3:HT66" ca="1" si="55">IF($HP3, IF($HR3, ($HR3-$HP3+1), (TODAY()-$HP3+1)), "")</f>
        <v/>
      </c>
      <c r="HU3" t="str">
        <f t="shared" ref="HU3:HU66" si="56">IF($HR3, $HR3-$AP3+1, "")</f>
        <v/>
      </c>
      <c r="HV3" s="26"/>
      <c r="HW3" s="26"/>
      <c r="HX3" s="26"/>
      <c r="HY3" s="26"/>
      <c r="HZ3" s="26"/>
      <c r="IA3" s="37" t="str">
        <f t="shared" ref="IA3:IA66" ca="1" si="57">IF($HW3, IF($HY3, ($HY3-$HW3+1), (TODAY()-$HW3+1)), "")</f>
        <v/>
      </c>
      <c r="IB3" t="str">
        <f t="shared" ref="IB3:IB66" si="58">IF($HY3, $HY3-$AP3+1, "")</f>
        <v/>
      </c>
      <c r="IC3" s="26"/>
      <c r="ID3" s="26"/>
      <c r="IE3" s="26"/>
      <c r="IF3" s="26"/>
      <c r="IG3" s="26"/>
      <c r="IH3" s="37" t="str">
        <f t="shared" ref="IH3:IH66" ca="1" si="59">IF($ID3, IF($IF3, ($IF3-$ID3+1), (TODAY()-$ID3+1)), "")</f>
        <v/>
      </c>
      <c r="II3" t="str">
        <f t="shared" ref="II3:II66" si="60">IF($IF3, $IF3-$AP3+1, "")</f>
        <v/>
      </c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 t="str">
        <f t="shared" ref="JT3:JT66" si="61">$JV3</f>
        <v/>
      </c>
      <c r="JU3" s="26"/>
      <c r="JV3" t="str">
        <f t="shared" ref="JV3:JV66" si="62">IF($JP3, IF($JU3&gt;0, (IF($JS3&gt;$JQ3,$JR3-$JP3,$JR3-$JP3-1)+IF($JS3&gt;$JQ3, $JS3-$JQ3, $JS3+1-$JQ3))*24, "Manual entry"),  "")</f>
        <v/>
      </c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t="str">
        <f t="shared" ref="KK3:KK66" si="63">IF($KJ3,$KJ3-$AP3+1,"")</f>
        <v/>
      </c>
      <c r="KL3" s="26"/>
      <c r="KM3" s="31" t="str">
        <f t="shared" ref="KM3:KM66" si="64">IF($KL3,$KL3-$AP3+1,"")</f>
        <v/>
      </c>
      <c r="KN3" s="26"/>
      <c r="KO3" s="26"/>
      <c r="KP3" s="38" t="str">
        <f t="shared" ref="KP3:KP66" si="65">IF(KO3, KO3-AV3, "")</f>
        <v/>
      </c>
      <c r="KQ3" s="26"/>
      <c r="KR3" s="26"/>
      <c r="KS3" s="26"/>
      <c r="KT3" s="26"/>
      <c r="KU3" s="26"/>
      <c r="KV3" s="26"/>
      <c r="KW3" s="26"/>
      <c r="KX3" t="str">
        <f t="shared" ref="KX3:KX66" si="66">IF(AP3, IF(OR(KT3&gt;2, KU3&gt;2), 1, 0), "")</f>
        <v/>
      </c>
      <c r="KY3" t="str">
        <f t="shared" ref="KY3:KY66" si="67">IF(AP3, IF(OR(KT3&gt;0, KU3&gt;0), 1, 0), "")</f>
        <v/>
      </c>
      <c r="KZ3" s="26"/>
      <c r="LA3" s="26"/>
      <c r="LB3" t="str">
        <f t="shared" ref="LB3:LB66" si="68">IF(AP3, IF(OR($KZ3&gt;0, $LA3&gt;0), 1, 0), "")</f>
        <v/>
      </c>
      <c r="LC3" s="26"/>
      <c r="LD3" t="str">
        <f t="shared" ref="LD3:LD66" si="69">IF(AP3, _xlfn.IFS(IL3=3,1,IQ3=3,1,IV3=3,1,JA3=3,1,JF3=3,1,JK3=3,1,(IL3+IQ3+IV3+JA3+JF3+JK3)&lt;1,0), "")</f>
        <v/>
      </c>
      <c r="LE3" t="str">
        <f t="shared" ref="LE3:LE66" si="70">IF(AP3, _xlfn.IFS($KX3=1,1,$LB3=1,1,$LD3=1,1,$KX3+$LB3+$LD3&lt;1,0), "")</f>
        <v/>
      </c>
      <c r="LF3" s="26"/>
      <c r="LG3" s="26"/>
      <c r="LH3" s="26"/>
      <c r="LI3" s="26"/>
      <c r="LJ3" s="26"/>
      <c r="LK3" s="26"/>
      <c r="LL3" s="26"/>
      <c r="LM3" s="26"/>
      <c r="LN3" s="26"/>
      <c r="LO3" t="str">
        <f t="shared" ref="LO3:LO66" si="71">IF($LN3, IF($MB3, IF($LP3&gt;$MB3, 0, "error"), 1), "")</f>
        <v/>
      </c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9"/>
    </row>
    <row r="4" spans="1:352" ht="16" x14ac:dyDescent="0.2">
      <c r="A4">
        <v>4</v>
      </c>
      <c r="B4" s="26"/>
      <c r="C4" s="26" t="str">
        <f t="shared" ca="1" si="0"/>
        <v>Inborn</v>
      </c>
      <c r="D4" s="26"/>
      <c r="E4" s="27" t="str">
        <f t="shared" ca="1" si="1"/>
        <v>May</v>
      </c>
      <c r="F4" s="27" t="str">
        <f t="shared" ca="1" si="1"/>
        <v>Dec</v>
      </c>
      <c r="G4" s="28" t="str">
        <f t="shared" ca="1" si="2"/>
        <v/>
      </c>
      <c r="H4" t="str">
        <f t="shared" si="3"/>
        <v/>
      </c>
      <c r="I4" s="26">
        <f t="shared" ca="1" si="4"/>
        <v>100</v>
      </c>
      <c r="J4" s="26"/>
      <c r="K4" s="26"/>
      <c r="L4" s="31" t="str">
        <f t="shared" si="5"/>
        <v/>
      </c>
      <c r="M4" s="26"/>
      <c r="N4" s="26"/>
      <c r="O4" s="26">
        <f t="shared" ca="1" si="6"/>
        <v>36</v>
      </c>
      <c r="P4" s="26" t="str">
        <f t="shared" ca="1" si="7"/>
        <v>No</v>
      </c>
      <c r="Q4" s="26" t="str">
        <f t="shared" ca="1" si="7"/>
        <v>No</v>
      </c>
      <c r="R4" s="26" t="str">
        <f t="shared" ca="1" si="7"/>
        <v>Yes</v>
      </c>
      <c r="S4" s="26" t="str">
        <f t="shared" ca="1" si="8"/>
        <v>Hispanic</v>
      </c>
      <c r="T4" s="26" t="str">
        <f t="shared" ca="1" si="9"/>
        <v>Yes</v>
      </c>
      <c r="U4" s="26">
        <f t="shared" ca="1" si="10"/>
        <v>3905</v>
      </c>
      <c r="V4" s="26"/>
      <c r="W4" s="26"/>
      <c r="X4" s="26" t="str">
        <f t="shared" ca="1" si="11"/>
        <v>Yes</v>
      </c>
      <c r="Y4" s="26" t="str">
        <f t="shared" ca="1" si="11"/>
        <v>No</v>
      </c>
      <c r="Z4" s="26" t="str">
        <f t="shared" ca="1" si="11"/>
        <v>Yes</v>
      </c>
      <c r="AA4" s="26" t="str">
        <f t="shared" ca="1" si="11"/>
        <v>Yes</v>
      </c>
      <c r="AB4" s="26" t="str">
        <f t="shared" ca="1" si="11"/>
        <v>No</v>
      </c>
      <c r="AC4" s="26"/>
      <c r="AD4" s="26"/>
      <c r="AE4" s="26"/>
      <c r="AF4" s="26"/>
      <c r="AG4" s="26" t="str">
        <f t="shared" ca="1" si="12"/>
        <v>Yes</v>
      </c>
      <c r="AH4" s="26" t="str">
        <f t="shared" ca="1" si="12"/>
        <v>No</v>
      </c>
      <c r="AI4" s="26" t="str">
        <f t="shared" ca="1" si="12"/>
        <v>Yes</v>
      </c>
      <c r="AJ4" s="26" t="str">
        <f t="shared" ca="1" si="12"/>
        <v>Yes</v>
      </c>
      <c r="AK4" s="26" t="str">
        <f t="shared" ca="1" si="12"/>
        <v>Yes</v>
      </c>
      <c r="AL4" s="26" t="str">
        <f t="shared" ca="1" si="12"/>
        <v>Yes</v>
      </c>
      <c r="AM4" s="26">
        <f t="shared" ca="1" si="13"/>
        <v>8</v>
      </c>
      <c r="AN4" s="26">
        <f t="shared" ca="1" si="14"/>
        <v>1</v>
      </c>
      <c r="AP4" s="32"/>
      <c r="AT4" t="str">
        <f t="shared" ca="1" si="15"/>
        <v>Male</v>
      </c>
      <c r="AU4">
        <f t="shared" ca="1" si="16"/>
        <v>1205</v>
      </c>
      <c r="AV4">
        <f t="shared" ca="1" si="17"/>
        <v>1</v>
      </c>
      <c r="AW4">
        <f t="shared" ca="1" si="18"/>
        <v>25</v>
      </c>
      <c r="AX4">
        <f t="shared" ca="1" si="19"/>
        <v>4</v>
      </c>
      <c r="BB4" t="str">
        <f t="shared" ca="1" si="20"/>
        <v>Vaginal</v>
      </c>
      <c r="BC4" t="str">
        <f t="shared" ca="1" si="21"/>
        <v>Yes</v>
      </c>
      <c r="BD4" t="str">
        <f t="shared" ca="1" si="21"/>
        <v>No</v>
      </c>
      <c r="BG4" t="str">
        <f t="shared" ca="1" si="22"/>
        <v>No</v>
      </c>
      <c r="BH4">
        <f t="shared" ca="1" si="23"/>
        <v>36</v>
      </c>
      <c r="BI4">
        <f t="shared" ca="1" si="24"/>
        <v>0</v>
      </c>
      <c r="BJ4">
        <f t="shared" ca="1" si="25"/>
        <v>2</v>
      </c>
      <c r="BK4" t="str">
        <f t="shared" si="26"/>
        <v/>
      </c>
      <c r="BL4" s="26" t="str">
        <f t="shared" ca="1" si="27"/>
        <v>NA</v>
      </c>
      <c r="BM4" s="26"/>
      <c r="BN4" s="26"/>
      <c r="BO4" s="26" t="str">
        <f t="shared" ca="1" si="28"/>
        <v>Yes</v>
      </c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 t="str">
        <f t="shared" ca="1" si="29"/>
        <v>Yes</v>
      </c>
      <c r="CE4" s="26" t="str">
        <f t="shared" ca="1" si="30"/>
        <v>LMA</v>
      </c>
      <c r="CF4" s="26"/>
      <c r="CG4" s="26"/>
      <c r="CH4" s="26"/>
      <c r="CI4" s="31" t="str">
        <f t="shared" si="31"/>
        <v/>
      </c>
      <c r="CJ4" s="26" t="str">
        <f t="shared" ca="1" si="32"/>
        <v>OT</v>
      </c>
      <c r="CK4" s="26" t="str">
        <f t="shared" ca="1" si="33"/>
        <v>Yes</v>
      </c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 t="str">
        <f t="shared" ca="1" si="34"/>
        <v>Yes</v>
      </c>
      <c r="DO4" s="26"/>
      <c r="DP4" s="26"/>
      <c r="DQ4" s="26"/>
      <c r="DR4" s="26"/>
      <c r="DS4" s="26"/>
      <c r="DT4" s="26"/>
      <c r="DU4" s="26"/>
      <c r="DV4" t="str">
        <f t="shared" si="35"/>
        <v/>
      </c>
      <c r="DW4" s="26"/>
      <c r="DX4" s="26"/>
      <c r="DY4" s="26"/>
      <c r="DZ4" t="str">
        <f t="shared" si="36"/>
        <v/>
      </c>
      <c r="EA4" t="str">
        <f t="shared" si="37"/>
        <v/>
      </c>
      <c r="EB4" t="str">
        <f t="shared" si="38"/>
        <v/>
      </c>
      <c r="EC4" t="str">
        <f t="shared" si="39"/>
        <v/>
      </c>
      <c r="ED4" t="str">
        <f t="shared" si="40"/>
        <v/>
      </c>
      <c r="EE4" s="34" t="str">
        <f t="shared" si="41"/>
        <v/>
      </c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32" t="str">
        <f t="shared" si="42"/>
        <v/>
      </c>
      <c r="ES4" s="26"/>
      <c r="ET4" s="26"/>
      <c r="EU4" s="26"/>
      <c r="EV4" s="26"/>
      <c r="EW4" s="26"/>
      <c r="EX4" s="26"/>
      <c r="EY4" s="26"/>
      <c r="EZ4" s="26"/>
      <c r="FA4" s="31" t="str">
        <f t="shared" si="43"/>
        <v/>
      </c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31" t="str">
        <f t="shared" si="44"/>
        <v/>
      </c>
      <c r="FN4" s="26"/>
      <c r="FO4" s="26"/>
      <c r="FP4" s="26"/>
      <c r="FQ4" s="26" t="s">
        <v>349</v>
      </c>
      <c r="FR4" s="39" t="str">
        <f t="shared" ca="1" si="45"/>
        <v>NA</v>
      </c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t="str">
        <f t="shared" ca="1" si="46"/>
        <v/>
      </c>
      <c r="GP4" t="str">
        <f t="shared" si="47"/>
        <v/>
      </c>
      <c r="GQ4" s="26"/>
      <c r="GR4" s="26"/>
      <c r="GS4" t="str">
        <f t="shared" ca="1" si="48"/>
        <v/>
      </c>
      <c r="GT4" s="26"/>
      <c r="GU4" s="26"/>
      <c r="GV4" s="26"/>
      <c r="GW4" s="26"/>
      <c r="GX4" s="26"/>
      <c r="GY4" t="str">
        <f t="shared" ca="1" si="49"/>
        <v/>
      </c>
      <c r="GZ4" t="str">
        <f t="shared" si="50"/>
        <v/>
      </c>
      <c r="HA4" s="26"/>
      <c r="HB4" s="26"/>
      <c r="HC4" s="26"/>
      <c r="HD4" s="26"/>
      <c r="HE4" s="26"/>
      <c r="HF4" t="str">
        <f t="shared" ca="1" si="51"/>
        <v/>
      </c>
      <c r="HG4" s="31" t="str">
        <f t="shared" si="52"/>
        <v/>
      </c>
      <c r="HH4" s="26"/>
      <c r="HI4" s="26"/>
      <c r="HJ4" s="26"/>
      <c r="HK4" s="26"/>
      <c r="HL4" s="26"/>
      <c r="HM4" t="str">
        <f t="shared" ca="1" si="53"/>
        <v/>
      </c>
      <c r="HN4" t="str">
        <f t="shared" si="54"/>
        <v/>
      </c>
      <c r="HO4" s="26"/>
      <c r="HP4" s="26"/>
      <c r="HQ4" s="26"/>
      <c r="HR4" s="26"/>
      <c r="HS4" s="26"/>
      <c r="HT4" t="str">
        <f t="shared" ca="1" si="55"/>
        <v/>
      </c>
      <c r="HU4" t="str">
        <f t="shared" si="56"/>
        <v/>
      </c>
      <c r="HV4" s="26"/>
      <c r="HW4" s="26"/>
      <c r="HX4" s="26"/>
      <c r="HY4" s="26"/>
      <c r="HZ4" s="26"/>
      <c r="IA4" s="37" t="str">
        <f t="shared" ca="1" si="57"/>
        <v/>
      </c>
      <c r="IB4" t="str">
        <f t="shared" si="58"/>
        <v/>
      </c>
      <c r="IC4" s="26"/>
      <c r="ID4" s="26"/>
      <c r="IE4" s="26"/>
      <c r="IF4" s="26"/>
      <c r="IG4" s="26"/>
      <c r="IH4" s="37" t="str">
        <f t="shared" ca="1" si="59"/>
        <v/>
      </c>
      <c r="II4" t="str">
        <f t="shared" si="60"/>
        <v/>
      </c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 t="str">
        <f t="shared" si="61"/>
        <v/>
      </c>
      <c r="JU4" s="26"/>
      <c r="JV4" t="str">
        <f t="shared" si="62"/>
        <v/>
      </c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t="str">
        <f t="shared" si="63"/>
        <v/>
      </c>
      <c r="KL4" s="26"/>
      <c r="KM4" s="31" t="str">
        <f t="shared" si="64"/>
        <v/>
      </c>
      <c r="KN4" s="26"/>
      <c r="KO4" s="26"/>
      <c r="KP4" s="38" t="str">
        <f t="shared" si="65"/>
        <v/>
      </c>
      <c r="KQ4" s="26"/>
      <c r="KR4" s="26"/>
      <c r="KS4" s="26"/>
      <c r="KT4" s="26"/>
      <c r="KU4" s="26"/>
      <c r="KV4" s="26"/>
      <c r="KW4" s="26"/>
      <c r="KX4" t="str">
        <f t="shared" si="66"/>
        <v/>
      </c>
      <c r="KY4" t="str">
        <f t="shared" si="67"/>
        <v/>
      </c>
      <c r="KZ4" s="26"/>
      <c r="LA4" s="26"/>
      <c r="LB4" t="str">
        <f t="shared" si="68"/>
        <v/>
      </c>
      <c r="LC4" s="26"/>
      <c r="LD4" t="str">
        <f t="shared" si="69"/>
        <v/>
      </c>
      <c r="LE4" t="str">
        <f t="shared" si="70"/>
        <v/>
      </c>
      <c r="LF4" s="26"/>
      <c r="LG4" s="26"/>
      <c r="LH4" s="26"/>
      <c r="LI4" s="26"/>
      <c r="LJ4" s="26"/>
      <c r="LK4" s="26"/>
      <c r="LL4" s="26"/>
      <c r="LM4" s="26"/>
      <c r="LN4" s="26"/>
      <c r="LO4" t="str">
        <f t="shared" si="71"/>
        <v/>
      </c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26"/>
      <c r="MD4" s="26"/>
      <c r="ME4" s="26"/>
      <c r="MF4" s="26"/>
      <c r="MG4" s="26"/>
      <c r="MH4" s="26"/>
      <c r="MI4" s="26"/>
      <c r="MJ4" s="26"/>
      <c r="MK4" s="26"/>
      <c r="ML4" s="26"/>
      <c r="MM4" s="26"/>
      <c r="MN4" s="29"/>
    </row>
    <row r="5" spans="1:352" ht="16" x14ac:dyDescent="0.2">
      <c r="A5">
        <v>4</v>
      </c>
      <c r="B5" s="26"/>
      <c r="C5" s="26" t="str">
        <f t="shared" ca="1" si="0"/>
        <v>Inborn</v>
      </c>
      <c r="D5" s="26"/>
      <c r="E5" s="27" t="str">
        <f t="shared" ca="1" si="1"/>
        <v>Nov</v>
      </c>
      <c r="F5" s="27" t="str">
        <f t="shared" ca="1" si="1"/>
        <v>Aug</v>
      </c>
      <c r="G5" s="28" t="str">
        <f t="shared" ca="1" si="2"/>
        <v/>
      </c>
      <c r="H5" t="str">
        <f t="shared" si="3"/>
        <v/>
      </c>
      <c r="I5" s="26">
        <f t="shared" ca="1" si="4"/>
        <v>91</v>
      </c>
      <c r="J5" s="26"/>
      <c r="K5" s="26"/>
      <c r="L5" s="31" t="str">
        <f t="shared" si="5"/>
        <v/>
      </c>
      <c r="M5" s="26"/>
      <c r="N5" s="26"/>
      <c r="O5" s="26">
        <f t="shared" ca="1" si="6"/>
        <v>42</v>
      </c>
      <c r="P5" s="26" t="str">
        <f t="shared" ca="1" si="7"/>
        <v>No</v>
      </c>
      <c r="Q5" s="26" t="str">
        <f t="shared" ca="1" si="7"/>
        <v>Yes</v>
      </c>
      <c r="R5" s="26" t="str">
        <f t="shared" ca="1" si="7"/>
        <v>No</v>
      </c>
      <c r="S5" s="26" t="str">
        <f t="shared" ca="1" si="8"/>
        <v>Eskimo</v>
      </c>
      <c r="T5" s="26" t="str">
        <f t="shared" ca="1" si="9"/>
        <v>Yes</v>
      </c>
      <c r="U5" s="26">
        <f t="shared" ca="1" si="10"/>
        <v>3840</v>
      </c>
      <c r="V5" s="26"/>
      <c r="W5" s="26"/>
      <c r="X5" s="26" t="str">
        <f t="shared" ca="1" si="11"/>
        <v>Yes</v>
      </c>
      <c r="Y5" s="26" t="str">
        <f t="shared" ca="1" si="11"/>
        <v>No</v>
      </c>
      <c r="Z5" s="26" t="str">
        <f t="shared" ca="1" si="11"/>
        <v>Yes</v>
      </c>
      <c r="AA5" s="26" t="str">
        <f t="shared" ca="1" si="11"/>
        <v>Yes</v>
      </c>
      <c r="AB5" s="26" t="str">
        <f t="shared" ca="1" si="11"/>
        <v>No</v>
      </c>
      <c r="AC5" s="26"/>
      <c r="AD5" s="26"/>
      <c r="AE5" s="26"/>
      <c r="AF5" s="26"/>
      <c r="AG5" s="26" t="str">
        <f t="shared" ca="1" si="12"/>
        <v>No</v>
      </c>
      <c r="AH5" s="26" t="str">
        <f t="shared" ca="1" si="12"/>
        <v>Yes</v>
      </c>
      <c r="AI5" s="26" t="str">
        <f t="shared" ca="1" si="12"/>
        <v>Yes</v>
      </c>
      <c r="AJ5" s="26" t="str">
        <f t="shared" ca="1" si="12"/>
        <v>Yes</v>
      </c>
      <c r="AK5" s="26" t="str">
        <f t="shared" ca="1" si="12"/>
        <v>No</v>
      </c>
      <c r="AL5" s="26" t="str">
        <f t="shared" ca="1" si="12"/>
        <v>No</v>
      </c>
      <c r="AM5" s="26">
        <f t="shared" ca="1" si="13"/>
        <v>3</v>
      </c>
      <c r="AN5" s="26">
        <f t="shared" ca="1" si="14"/>
        <v>3</v>
      </c>
      <c r="AT5" t="str">
        <f t="shared" ca="1" si="15"/>
        <v>Male</v>
      </c>
      <c r="AU5">
        <f t="shared" ca="1" si="16"/>
        <v>3547</v>
      </c>
      <c r="AV5">
        <f t="shared" ca="1" si="17"/>
        <v>2</v>
      </c>
      <c r="AW5">
        <f t="shared" ca="1" si="18"/>
        <v>29</v>
      </c>
      <c r="AX5">
        <f t="shared" ca="1" si="19"/>
        <v>3</v>
      </c>
      <c r="BB5" t="str">
        <f t="shared" ca="1" si="20"/>
        <v>EMLUCS</v>
      </c>
      <c r="BC5" t="str">
        <f t="shared" ca="1" si="21"/>
        <v>Yes</v>
      </c>
      <c r="BD5" t="str">
        <f t="shared" ca="1" si="21"/>
        <v>Yes</v>
      </c>
      <c r="BG5" t="str">
        <f t="shared" ca="1" si="22"/>
        <v>No</v>
      </c>
      <c r="BH5">
        <f t="shared" ca="1" si="23"/>
        <v>35</v>
      </c>
      <c r="BI5">
        <f t="shared" ca="1" si="24"/>
        <v>-2</v>
      </c>
      <c r="BJ5">
        <f t="shared" ca="1" si="25"/>
        <v>14</v>
      </c>
      <c r="BK5" t="str">
        <f t="shared" si="26"/>
        <v/>
      </c>
      <c r="BL5" s="26">
        <f t="shared" ca="1" si="27"/>
        <v>16</v>
      </c>
      <c r="BM5" s="26"/>
      <c r="BN5" s="26"/>
      <c r="BO5" s="26" t="str">
        <f t="shared" ca="1" si="28"/>
        <v>Yes</v>
      </c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 t="str">
        <f t="shared" ca="1" si="29"/>
        <v>No</v>
      </c>
      <c r="CE5" s="26" t="str">
        <f t="shared" ca="1" si="30"/>
        <v>NA</v>
      </c>
      <c r="CF5" s="26"/>
      <c r="CG5" s="26"/>
      <c r="CH5" s="26"/>
      <c r="CI5" s="31" t="str">
        <f t="shared" si="31"/>
        <v/>
      </c>
      <c r="CJ5" s="26" t="str">
        <f t="shared" ca="1" si="32"/>
        <v>NA</v>
      </c>
      <c r="CK5" s="26" t="str">
        <f t="shared" ca="1" si="33"/>
        <v>Yes</v>
      </c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 t="str">
        <f t="shared" ca="1" si="34"/>
        <v>Yes</v>
      </c>
      <c r="DO5" s="26"/>
      <c r="DP5" s="26"/>
      <c r="DQ5" s="26"/>
      <c r="DR5" s="26"/>
      <c r="DS5" s="26"/>
      <c r="DT5" s="26"/>
      <c r="DU5" s="26"/>
      <c r="DV5" t="str">
        <f t="shared" si="35"/>
        <v/>
      </c>
      <c r="DW5" s="26"/>
      <c r="DX5" s="26"/>
      <c r="DY5" s="26"/>
      <c r="DZ5" t="str">
        <f t="shared" si="36"/>
        <v/>
      </c>
      <c r="EA5" t="str">
        <f t="shared" si="37"/>
        <v/>
      </c>
      <c r="EB5" t="str">
        <f t="shared" si="38"/>
        <v/>
      </c>
      <c r="EC5" t="str">
        <f t="shared" si="39"/>
        <v/>
      </c>
      <c r="ED5" t="str">
        <f t="shared" si="40"/>
        <v/>
      </c>
      <c r="EE5" s="34" t="str">
        <f t="shared" si="41"/>
        <v/>
      </c>
      <c r="EF5" s="26"/>
      <c r="EG5" s="26"/>
      <c r="EH5" s="26"/>
      <c r="EI5" s="26"/>
      <c r="EJ5" s="26"/>
      <c r="EK5" s="26"/>
      <c r="EL5" s="26"/>
      <c r="EM5" s="26"/>
      <c r="EN5" s="35"/>
      <c r="EO5" s="35"/>
      <c r="EP5" s="35"/>
      <c r="EQ5" s="35"/>
      <c r="ER5" s="32" t="str">
        <f t="shared" si="42"/>
        <v/>
      </c>
      <c r="ES5" s="35"/>
      <c r="ET5" s="35"/>
      <c r="EU5" s="35"/>
      <c r="EV5" s="35"/>
      <c r="EW5" s="35"/>
      <c r="EX5" s="35"/>
      <c r="EY5" s="35"/>
      <c r="EZ5" s="35"/>
      <c r="FA5" s="31" t="str">
        <f t="shared" si="43"/>
        <v/>
      </c>
      <c r="FB5" s="35"/>
      <c r="FC5" s="35"/>
      <c r="FD5" s="26"/>
      <c r="FE5" s="26"/>
      <c r="FF5" s="26"/>
      <c r="FG5" s="26"/>
      <c r="FH5" s="26"/>
      <c r="FI5" s="26"/>
      <c r="FJ5" s="26"/>
      <c r="FK5" s="26"/>
      <c r="FL5" s="26"/>
      <c r="FM5" s="31" t="str">
        <f t="shared" si="44"/>
        <v/>
      </c>
      <c r="FN5" s="26"/>
      <c r="FO5" s="26"/>
      <c r="FP5" s="26"/>
      <c r="FQ5" s="26" t="s">
        <v>350</v>
      </c>
      <c r="FR5" s="39" t="str">
        <f t="shared" ca="1" si="45"/>
        <v>GNB</v>
      </c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t="str">
        <f t="shared" ca="1" si="46"/>
        <v/>
      </c>
      <c r="GP5" t="str">
        <f t="shared" si="47"/>
        <v/>
      </c>
      <c r="GQ5" s="26"/>
      <c r="GR5" s="26"/>
      <c r="GS5" t="str">
        <f t="shared" ca="1" si="48"/>
        <v/>
      </c>
      <c r="GT5" s="26"/>
      <c r="GU5" s="26"/>
      <c r="GV5" s="26"/>
      <c r="GW5" s="26"/>
      <c r="GX5" s="26"/>
      <c r="GY5" t="str">
        <f t="shared" ca="1" si="49"/>
        <v/>
      </c>
      <c r="GZ5" t="str">
        <f t="shared" si="50"/>
        <v/>
      </c>
      <c r="HA5" s="26"/>
      <c r="HB5" s="26"/>
      <c r="HC5" s="26"/>
      <c r="HD5" s="26"/>
      <c r="HE5" s="26"/>
      <c r="HF5" t="str">
        <f t="shared" ca="1" si="51"/>
        <v/>
      </c>
      <c r="HG5" s="31" t="str">
        <f t="shared" si="52"/>
        <v/>
      </c>
      <c r="HH5" s="26"/>
      <c r="HI5" s="26"/>
      <c r="HJ5" s="26"/>
      <c r="HK5" s="26"/>
      <c r="HL5" s="26"/>
      <c r="HM5" t="str">
        <f t="shared" ca="1" si="53"/>
        <v/>
      </c>
      <c r="HN5" t="str">
        <f t="shared" si="54"/>
        <v/>
      </c>
      <c r="HO5" s="26"/>
      <c r="HP5" s="26"/>
      <c r="HQ5" s="26"/>
      <c r="HR5" s="26"/>
      <c r="HS5" s="26"/>
      <c r="HT5" t="str">
        <f t="shared" ca="1" si="55"/>
        <v/>
      </c>
      <c r="HU5" t="str">
        <f t="shared" si="56"/>
        <v/>
      </c>
      <c r="HV5" s="26"/>
      <c r="HW5" s="26"/>
      <c r="HX5" s="26"/>
      <c r="HY5" s="26"/>
      <c r="HZ5" s="26"/>
      <c r="IA5" s="37" t="str">
        <f t="shared" ca="1" si="57"/>
        <v/>
      </c>
      <c r="IB5" t="str">
        <f t="shared" si="58"/>
        <v/>
      </c>
      <c r="IC5" s="26"/>
      <c r="ID5" s="26"/>
      <c r="IE5" s="26"/>
      <c r="IF5" s="26"/>
      <c r="IG5" s="26"/>
      <c r="IH5" s="37" t="str">
        <f t="shared" ca="1" si="59"/>
        <v/>
      </c>
      <c r="II5" t="str">
        <f t="shared" si="60"/>
        <v/>
      </c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 t="str">
        <f t="shared" si="61"/>
        <v/>
      </c>
      <c r="JU5" s="26"/>
      <c r="JV5" t="str">
        <f t="shared" si="62"/>
        <v/>
      </c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t="str">
        <f t="shared" si="63"/>
        <v/>
      </c>
      <c r="KL5" s="26"/>
      <c r="KM5" s="31" t="str">
        <f t="shared" si="64"/>
        <v/>
      </c>
      <c r="KN5" s="40"/>
      <c r="KO5" s="40"/>
      <c r="KP5" s="38" t="str">
        <f t="shared" si="65"/>
        <v/>
      </c>
      <c r="KQ5" s="26"/>
      <c r="KR5" s="26"/>
      <c r="KS5" s="26"/>
      <c r="KT5" s="26"/>
      <c r="KU5" s="26"/>
      <c r="KV5" s="26"/>
      <c r="KW5" s="26"/>
      <c r="KX5" t="str">
        <f t="shared" si="66"/>
        <v/>
      </c>
      <c r="KY5" t="str">
        <f t="shared" si="67"/>
        <v/>
      </c>
      <c r="KZ5" s="26"/>
      <c r="LA5" s="26"/>
      <c r="LB5" t="str">
        <f t="shared" si="68"/>
        <v/>
      </c>
      <c r="LC5" s="26"/>
      <c r="LD5" t="str">
        <f t="shared" si="69"/>
        <v/>
      </c>
      <c r="LE5" t="str">
        <f t="shared" si="70"/>
        <v/>
      </c>
      <c r="LF5" s="26"/>
      <c r="LG5" s="26"/>
      <c r="LH5" s="26"/>
      <c r="LI5" s="26"/>
      <c r="LJ5" s="26"/>
      <c r="LK5" s="26"/>
      <c r="LL5" s="26"/>
      <c r="LM5" s="26"/>
      <c r="LN5" s="26"/>
      <c r="LO5" t="str">
        <f t="shared" si="71"/>
        <v/>
      </c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/>
      <c r="MD5" s="26"/>
      <c r="ME5" s="26"/>
      <c r="MF5" s="26"/>
      <c r="MG5" s="26"/>
      <c r="MH5" s="26"/>
      <c r="MI5" s="26"/>
      <c r="MJ5" s="26"/>
      <c r="MK5" s="26"/>
      <c r="ML5" s="26"/>
      <c r="MM5" s="26"/>
      <c r="MN5" s="29"/>
    </row>
    <row r="6" spans="1:352" ht="16" x14ac:dyDescent="0.2">
      <c r="A6">
        <v>2</v>
      </c>
      <c r="B6" s="26"/>
      <c r="C6" s="26" t="str">
        <f t="shared" ca="1" si="0"/>
        <v>Inborn</v>
      </c>
      <c r="D6" s="26"/>
      <c r="E6" s="27" t="str">
        <f t="shared" ca="1" si="1"/>
        <v>Mar</v>
      </c>
      <c r="F6" s="27" t="str">
        <f t="shared" ca="1" si="1"/>
        <v>Sep</v>
      </c>
      <c r="G6" s="28" t="str">
        <f t="shared" ca="1" si="2"/>
        <v/>
      </c>
      <c r="H6" t="str">
        <f t="shared" si="3"/>
        <v/>
      </c>
      <c r="I6" s="26">
        <f t="shared" ca="1" si="4"/>
        <v>49</v>
      </c>
      <c r="J6" s="26"/>
      <c r="K6" s="26"/>
      <c r="L6" s="31" t="str">
        <f t="shared" si="5"/>
        <v/>
      </c>
      <c r="M6" s="26"/>
      <c r="N6" s="26"/>
      <c r="O6" s="26">
        <f t="shared" ca="1" si="6"/>
        <v>33</v>
      </c>
      <c r="P6" s="26" t="str">
        <f t="shared" ca="1" si="7"/>
        <v>Yes</v>
      </c>
      <c r="Q6" s="26" t="str">
        <f t="shared" ca="1" si="7"/>
        <v>No</v>
      </c>
      <c r="R6" s="26" t="str">
        <f t="shared" ca="1" si="7"/>
        <v>No</v>
      </c>
      <c r="S6" s="26" t="str">
        <f t="shared" ca="1" si="8"/>
        <v>Eskimo</v>
      </c>
      <c r="T6" s="26" t="str">
        <f t="shared" ca="1" si="9"/>
        <v>Yes</v>
      </c>
      <c r="U6" s="26">
        <f t="shared" ca="1" si="10"/>
        <v>3777</v>
      </c>
      <c r="V6" s="26"/>
      <c r="W6" s="26"/>
      <c r="X6" s="26" t="str">
        <f t="shared" ca="1" si="11"/>
        <v>No</v>
      </c>
      <c r="Y6" s="26" t="str">
        <f t="shared" ca="1" si="11"/>
        <v>Yes</v>
      </c>
      <c r="Z6" s="26" t="str">
        <f t="shared" ca="1" si="11"/>
        <v>Yes</v>
      </c>
      <c r="AA6" s="26" t="str">
        <f t="shared" ca="1" si="11"/>
        <v>No</v>
      </c>
      <c r="AB6" s="26" t="str">
        <f t="shared" ca="1" si="11"/>
        <v>Yes</v>
      </c>
      <c r="AC6" s="26"/>
      <c r="AD6" s="26"/>
      <c r="AE6" s="26"/>
      <c r="AF6" s="26"/>
      <c r="AG6" s="26" t="str">
        <f t="shared" ca="1" si="12"/>
        <v>No</v>
      </c>
      <c r="AH6" s="26" t="str">
        <f t="shared" ca="1" si="12"/>
        <v>No</v>
      </c>
      <c r="AI6" s="26" t="str">
        <f t="shared" ca="1" si="12"/>
        <v>Yes</v>
      </c>
      <c r="AJ6" s="26" t="str">
        <f t="shared" ca="1" si="12"/>
        <v>No</v>
      </c>
      <c r="AK6" s="26" t="str">
        <f t="shared" ca="1" si="12"/>
        <v>No</v>
      </c>
      <c r="AL6" s="26" t="str">
        <f t="shared" ca="1" si="12"/>
        <v>No</v>
      </c>
      <c r="AM6" s="26">
        <f t="shared" ca="1" si="13"/>
        <v>3</v>
      </c>
      <c r="AN6" s="26">
        <f t="shared" ca="1" si="14"/>
        <v>2</v>
      </c>
      <c r="AT6" t="str">
        <f t="shared" ca="1" si="15"/>
        <v>Female</v>
      </c>
      <c r="AU6">
        <f t="shared" ca="1" si="16"/>
        <v>1753</v>
      </c>
      <c r="AV6">
        <f t="shared" ca="1" si="17"/>
        <v>-3</v>
      </c>
      <c r="AW6">
        <f t="shared" ca="1" si="18"/>
        <v>25</v>
      </c>
      <c r="AX6">
        <f t="shared" ca="1" si="19"/>
        <v>6</v>
      </c>
      <c r="BB6" t="str">
        <f t="shared" ca="1" si="20"/>
        <v>INSTRUMENTAL</v>
      </c>
      <c r="BC6" t="str">
        <f t="shared" ca="1" si="21"/>
        <v>No</v>
      </c>
      <c r="BD6" t="str">
        <f t="shared" ca="1" si="21"/>
        <v>No</v>
      </c>
      <c r="BG6" t="str">
        <f t="shared" ca="1" si="22"/>
        <v>No</v>
      </c>
      <c r="BH6">
        <f t="shared" ca="1" si="23"/>
        <v>37</v>
      </c>
      <c r="BI6">
        <f t="shared" ca="1" si="24"/>
        <v>-4</v>
      </c>
      <c r="BJ6">
        <f t="shared" ca="1" si="25"/>
        <v>16</v>
      </c>
      <c r="BK6" t="str">
        <f t="shared" si="26"/>
        <v/>
      </c>
      <c r="BL6" s="26">
        <f t="shared" ca="1" si="27"/>
        <v>18</v>
      </c>
      <c r="BM6" s="26"/>
      <c r="BN6" s="26"/>
      <c r="BO6" s="26" t="str">
        <f t="shared" ca="1" si="28"/>
        <v>Yes</v>
      </c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 t="str">
        <f t="shared" ca="1" si="29"/>
        <v>Yes</v>
      </c>
      <c r="CE6" s="26" t="str">
        <f t="shared" ca="1" si="30"/>
        <v>LMA</v>
      </c>
      <c r="CF6" s="26"/>
      <c r="CG6" s="26"/>
      <c r="CH6" s="26"/>
      <c r="CI6" s="31" t="str">
        <f t="shared" si="31"/>
        <v/>
      </c>
      <c r="CJ6" s="26" t="str">
        <f t="shared" ca="1" si="32"/>
        <v>NICU</v>
      </c>
      <c r="CK6" s="26" t="str">
        <f t="shared" ca="1" si="33"/>
        <v>Yes</v>
      </c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 t="str">
        <f t="shared" ca="1" si="34"/>
        <v>Yes</v>
      </c>
      <c r="DO6" s="26"/>
      <c r="DP6" s="26"/>
      <c r="DQ6" s="26"/>
      <c r="DR6" s="26"/>
      <c r="DS6" s="26"/>
      <c r="DT6" s="26"/>
      <c r="DU6" s="26"/>
      <c r="DV6" t="str">
        <f t="shared" si="35"/>
        <v/>
      </c>
      <c r="DW6" s="26"/>
      <c r="DX6" s="26"/>
      <c r="DY6" s="26"/>
      <c r="DZ6" t="str">
        <f t="shared" si="36"/>
        <v/>
      </c>
      <c r="EA6" t="str">
        <f t="shared" si="37"/>
        <v/>
      </c>
      <c r="EB6" t="str">
        <f t="shared" si="38"/>
        <v/>
      </c>
      <c r="EC6" t="str">
        <f t="shared" si="39"/>
        <v/>
      </c>
      <c r="ED6" t="str">
        <f t="shared" si="40"/>
        <v/>
      </c>
      <c r="EE6" s="34" t="str">
        <f t="shared" si="41"/>
        <v/>
      </c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32" t="str">
        <f t="shared" si="42"/>
        <v/>
      </c>
      <c r="ES6" s="26"/>
      <c r="ET6" s="26"/>
      <c r="EU6" s="26"/>
      <c r="EV6" s="26"/>
      <c r="EW6" s="26"/>
      <c r="EX6" s="26"/>
      <c r="EY6" s="26"/>
      <c r="EZ6" s="26"/>
      <c r="FA6" s="31" t="str">
        <f t="shared" si="43"/>
        <v/>
      </c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31" t="str">
        <f t="shared" si="44"/>
        <v/>
      </c>
      <c r="FN6" s="26"/>
      <c r="FO6" s="26"/>
      <c r="FP6" s="26"/>
      <c r="FQ6" s="26" t="s">
        <v>349</v>
      </c>
      <c r="FR6" s="39" t="str">
        <f t="shared" ca="1" si="45"/>
        <v>NA</v>
      </c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t="str">
        <f t="shared" ca="1" si="46"/>
        <v/>
      </c>
      <c r="GP6" t="str">
        <f t="shared" si="47"/>
        <v/>
      </c>
      <c r="GQ6" s="26"/>
      <c r="GR6" s="26"/>
      <c r="GS6" t="str">
        <f t="shared" ca="1" si="48"/>
        <v/>
      </c>
      <c r="GT6" s="26"/>
      <c r="GU6" s="26"/>
      <c r="GV6" s="26"/>
      <c r="GW6" s="26"/>
      <c r="GX6" s="26"/>
      <c r="GY6" t="str">
        <f t="shared" ca="1" si="49"/>
        <v/>
      </c>
      <c r="GZ6" t="str">
        <f t="shared" si="50"/>
        <v/>
      </c>
      <c r="HA6" s="26"/>
      <c r="HB6" s="26"/>
      <c r="HC6" s="26"/>
      <c r="HD6" s="26"/>
      <c r="HE6" s="26"/>
      <c r="HF6" t="str">
        <f t="shared" ca="1" si="51"/>
        <v/>
      </c>
      <c r="HG6" s="31" t="str">
        <f t="shared" si="52"/>
        <v/>
      </c>
      <c r="HH6" s="26"/>
      <c r="HI6" s="26"/>
      <c r="HJ6" s="26"/>
      <c r="HK6" s="26"/>
      <c r="HL6" s="26"/>
      <c r="HM6" t="str">
        <f t="shared" ca="1" si="53"/>
        <v/>
      </c>
      <c r="HN6" t="str">
        <f t="shared" si="54"/>
        <v/>
      </c>
      <c r="HO6" s="26"/>
      <c r="HP6" s="26"/>
      <c r="HQ6" s="26"/>
      <c r="HR6" s="26"/>
      <c r="HS6" s="26"/>
      <c r="HT6" t="str">
        <f t="shared" ca="1" si="55"/>
        <v/>
      </c>
      <c r="HU6" t="str">
        <f t="shared" si="56"/>
        <v/>
      </c>
      <c r="HV6" s="26"/>
      <c r="HW6" s="26"/>
      <c r="HX6" s="26"/>
      <c r="HY6" s="26"/>
      <c r="HZ6" s="26"/>
      <c r="IA6" s="37" t="str">
        <f t="shared" ca="1" si="57"/>
        <v/>
      </c>
      <c r="IB6" t="str">
        <f t="shared" si="58"/>
        <v/>
      </c>
      <c r="IC6" s="26"/>
      <c r="ID6" s="26"/>
      <c r="IE6" s="26"/>
      <c r="IF6" s="26"/>
      <c r="IG6" s="26"/>
      <c r="IH6" s="37" t="str">
        <f t="shared" ca="1" si="59"/>
        <v/>
      </c>
      <c r="II6" t="str">
        <f t="shared" si="60"/>
        <v/>
      </c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 t="str">
        <f t="shared" si="61"/>
        <v/>
      </c>
      <c r="JU6" s="26"/>
      <c r="JV6" t="str">
        <f t="shared" si="62"/>
        <v/>
      </c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t="str">
        <f t="shared" si="63"/>
        <v/>
      </c>
      <c r="KL6" s="26"/>
      <c r="KM6" s="31" t="str">
        <f t="shared" si="64"/>
        <v/>
      </c>
      <c r="KN6" s="35"/>
      <c r="KO6" s="35"/>
      <c r="KP6" s="38" t="str">
        <f t="shared" si="65"/>
        <v/>
      </c>
      <c r="KQ6" s="26"/>
      <c r="KR6" s="26"/>
      <c r="KS6" s="26"/>
      <c r="KT6" s="26"/>
      <c r="KU6" s="26"/>
      <c r="KV6" s="26"/>
      <c r="KW6" s="26"/>
      <c r="KX6" t="str">
        <f t="shared" si="66"/>
        <v/>
      </c>
      <c r="KY6" t="str">
        <f t="shared" si="67"/>
        <v/>
      </c>
      <c r="KZ6" s="26"/>
      <c r="LA6" s="26"/>
      <c r="LB6" t="str">
        <f t="shared" si="68"/>
        <v/>
      </c>
      <c r="LC6" s="35"/>
      <c r="LD6" t="str">
        <f t="shared" si="69"/>
        <v/>
      </c>
      <c r="LE6" t="str">
        <f t="shared" si="70"/>
        <v/>
      </c>
      <c r="LF6" s="35"/>
      <c r="LG6" s="26"/>
      <c r="LH6" s="35"/>
      <c r="LI6" s="26"/>
      <c r="LJ6" s="26"/>
      <c r="LK6" s="26"/>
      <c r="LL6" s="26"/>
      <c r="LM6" s="26"/>
      <c r="LN6" s="26"/>
      <c r="LO6" t="str">
        <f t="shared" si="71"/>
        <v/>
      </c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</row>
    <row r="7" spans="1:352" ht="16" x14ac:dyDescent="0.2">
      <c r="A7">
        <v>3</v>
      </c>
      <c r="B7" s="26"/>
      <c r="C7" s="26" t="str">
        <f t="shared" ca="1" si="0"/>
        <v>Inborn</v>
      </c>
      <c r="D7" s="26"/>
      <c r="E7" s="27" t="str">
        <f t="shared" ca="1" si="1"/>
        <v>Oct</v>
      </c>
      <c r="F7" s="27" t="str">
        <f t="shared" ca="1" si="1"/>
        <v>Sep</v>
      </c>
      <c r="G7" s="28" t="str">
        <f t="shared" ca="1" si="2"/>
        <v/>
      </c>
      <c r="H7" t="str">
        <f t="shared" si="3"/>
        <v/>
      </c>
      <c r="I7" s="26">
        <f t="shared" ca="1" si="4"/>
        <v>15</v>
      </c>
      <c r="J7" s="26"/>
      <c r="K7" s="26"/>
      <c r="L7" s="31" t="str">
        <f t="shared" si="5"/>
        <v/>
      </c>
      <c r="M7" s="26"/>
      <c r="N7" s="26"/>
      <c r="O7" s="26">
        <f t="shared" ca="1" si="6"/>
        <v>18</v>
      </c>
      <c r="P7" s="26" t="str">
        <f t="shared" ca="1" si="7"/>
        <v>No</v>
      </c>
      <c r="Q7" s="26" t="str">
        <f t="shared" ca="1" si="7"/>
        <v>Yes</v>
      </c>
      <c r="R7" s="26" t="str">
        <f t="shared" ca="1" si="7"/>
        <v>No</v>
      </c>
      <c r="S7" s="26" t="str">
        <f t="shared" ca="1" si="8"/>
        <v>Hispanic</v>
      </c>
      <c r="T7" s="26" t="str">
        <f t="shared" ca="1" si="9"/>
        <v>No</v>
      </c>
      <c r="U7" s="26">
        <f t="shared" ca="1" si="10"/>
        <v>3481</v>
      </c>
      <c r="V7" s="26"/>
      <c r="W7" s="26"/>
      <c r="X7" s="26" t="str">
        <f t="shared" ca="1" si="11"/>
        <v>Yes</v>
      </c>
      <c r="Y7" s="26" t="str">
        <f t="shared" ca="1" si="11"/>
        <v>No</v>
      </c>
      <c r="Z7" s="26" t="str">
        <f t="shared" ca="1" si="11"/>
        <v>No</v>
      </c>
      <c r="AA7" s="26" t="str">
        <f t="shared" ca="1" si="11"/>
        <v>Yes</v>
      </c>
      <c r="AB7" s="26" t="str">
        <f t="shared" ca="1" si="11"/>
        <v>Yes</v>
      </c>
      <c r="AC7" s="26"/>
      <c r="AD7" s="26"/>
      <c r="AE7" s="26"/>
      <c r="AF7" s="26"/>
      <c r="AG7" s="26" t="str">
        <f t="shared" ca="1" si="12"/>
        <v>No</v>
      </c>
      <c r="AH7" s="26" t="str">
        <f t="shared" ca="1" si="12"/>
        <v>Yes</v>
      </c>
      <c r="AI7" s="26" t="str">
        <f t="shared" ca="1" si="12"/>
        <v>No</v>
      </c>
      <c r="AJ7" s="26" t="str">
        <f t="shared" ca="1" si="12"/>
        <v>No</v>
      </c>
      <c r="AK7" s="26" t="str">
        <f t="shared" ca="1" si="12"/>
        <v>Yes</v>
      </c>
      <c r="AL7" s="26" t="str">
        <f t="shared" ca="1" si="12"/>
        <v>No</v>
      </c>
      <c r="AM7" s="26">
        <f t="shared" ca="1" si="13"/>
        <v>5</v>
      </c>
      <c r="AN7" s="26">
        <f t="shared" ca="1" si="14"/>
        <v>3</v>
      </c>
      <c r="AT7" t="str">
        <f t="shared" ca="1" si="15"/>
        <v>Female</v>
      </c>
      <c r="AU7">
        <f t="shared" ca="1" si="16"/>
        <v>2244</v>
      </c>
      <c r="AV7">
        <f t="shared" ca="1" si="17"/>
        <v>1</v>
      </c>
      <c r="AW7">
        <f t="shared" ca="1" si="18"/>
        <v>39</v>
      </c>
      <c r="AX7">
        <f t="shared" ca="1" si="19"/>
        <v>6</v>
      </c>
      <c r="BB7" t="str">
        <f t="shared" ca="1" si="20"/>
        <v>ELUCS</v>
      </c>
      <c r="BC7" t="str">
        <f t="shared" ca="1" si="21"/>
        <v>Yes</v>
      </c>
      <c r="BD7" t="str">
        <f t="shared" ca="1" si="21"/>
        <v>Yes</v>
      </c>
      <c r="BG7" t="str">
        <f t="shared" ca="1" si="22"/>
        <v>No</v>
      </c>
      <c r="BH7">
        <f t="shared" ca="1" si="23"/>
        <v>34</v>
      </c>
      <c r="BI7">
        <f t="shared" ca="1" si="24"/>
        <v>1</v>
      </c>
      <c r="BJ7">
        <f t="shared" ca="1" si="25"/>
        <v>19</v>
      </c>
      <c r="BK7" t="str">
        <f t="shared" si="26"/>
        <v/>
      </c>
      <c r="BL7" s="26">
        <f t="shared" ca="1" si="27"/>
        <v>21</v>
      </c>
      <c r="BM7" s="26"/>
      <c r="BN7" s="26"/>
      <c r="BO7" s="26" t="str">
        <f t="shared" ca="1" si="28"/>
        <v>Yes</v>
      </c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 t="str">
        <f t="shared" ca="1" si="29"/>
        <v>No</v>
      </c>
      <c r="CE7" s="26" t="str">
        <f t="shared" ca="1" si="30"/>
        <v>NA</v>
      </c>
      <c r="CF7" s="26"/>
      <c r="CG7" s="26"/>
      <c r="CH7" s="26"/>
      <c r="CI7" s="31" t="str">
        <f t="shared" si="31"/>
        <v/>
      </c>
      <c r="CJ7" s="26" t="str">
        <f t="shared" ca="1" si="32"/>
        <v>NA</v>
      </c>
      <c r="CK7" s="26" t="str">
        <f t="shared" ca="1" si="33"/>
        <v>NA</v>
      </c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 t="str">
        <f t="shared" ca="1" si="34"/>
        <v>Yes</v>
      </c>
      <c r="DO7" s="26"/>
      <c r="DP7" s="26"/>
      <c r="DQ7" s="26"/>
      <c r="DR7" s="26"/>
      <c r="DS7" s="26"/>
      <c r="DT7" s="26"/>
      <c r="DU7" s="26"/>
      <c r="DV7" t="str">
        <f t="shared" si="35"/>
        <v/>
      </c>
      <c r="DW7" s="26"/>
      <c r="DX7" s="26"/>
      <c r="DY7" s="26"/>
      <c r="DZ7" t="str">
        <f t="shared" si="36"/>
        <v/>
      </c>
      <c r="EA7" t="str">
        <f t="shared" si="37"/>
        <v/>
      </c>
      <c r="EB7" t="str">
        <f t="shared" si="38"/>
        <v/>
      </c>
      <c r="EC7" t="str">
        <f t="shared" si="39"/>
        <v/>
      </c>
      <c r="ED7" t="str">
        <f t="shared" si="40"/>
        <v/>
      </c>
      <c r="EE7" s="34" t="str">
        <f t="shared" si="41"/>
        <v/>
      </c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32" t="str">
        <f t="shared" si="42"/>
        <v/>
      </c>
      <c r="ES7" s="26"/>
      <c r="ET7" s="26"/>
      <c r="EU7" s="26"/>
      <c r="EV7" s="26"/>
      <c r="EW7" s="26"/>
      <c r="EX7" s="26"/>
      <c r="EY7" s="26"/>
      <c r="EZ7" s="26"/>
      <c r="FA7" s="31" t="str">
        <f t="shared" si="43"/>
        <v/>
      </c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31" t="str">
        <f t="shared" si="44"/>
        <v/>
      </c>
      <c r="FN7" s="26"/>
      <c r="FO7" s="26"/>
      <c r="FP7" s="26"/>
      <c r="FQ7" s="26" t="s">
        <v>350</v>
      </c>
      <c r="FR7" s="39" t="str">
        <f t="shared" ca="1" si="45"/>
        <v>CONS</v>
      </c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t="str">
        <f t="shared" ca="1" si="46"/>
        <v/>
      </c>
      <c r="GP7" t="str">
        <f t="shared" si="47"/>
        <v/>
      </c>
      <c r="GQ7" s="26"/>
      <c r="GR7" s="26"/>
      <c r="GS7" t="str">
        <f t="shared" ca="1" si="48"/>
        <v/>
      </c>
      <c r="GT7" s="26"/>
      <c r="GU7" s="26"/>
      <c r="GV7" s="26"/>
      <c r="GW7" s="26"/>
      <c r="GX7" s="26"/>
      <c r="GY7" t="str">
        <f t="shared" ca="1" si="49"/>
        <v/>
      </c>
      <c r="GZ7" t="str">
        <f t="shared" si="50"/>
        <v/>
      </c>
      <c r="HA7" s="26"/>
      <c r="HB7" s="26"/>
      <c r="HC7" s="26"/>
      <c r="HD7" s="26"/>
      <c r="HE7" s="26"/>
      <c r="HF7" t="str">
        <f t="shared" ca="1" si="51"/>
        <v/>
      </c>
      <c r="HG7" s="31" t="str">
        <f t="shared" si="52"/>
        <v/>
      </c>
      <c r="HH7" s="26"/>
      <c r="HI7" s="26"/>
      <c r="HJ7" s="26"/>
      <c r="HK7" s="26"/>
      <c r="HL7" s="26"/>
      <c r="HM7" t="str">
        <f t="shared" ca="1" si="53"/>
        <v/>
      </c>
      <c r="HN7" t="str">
        <f t="shared" si="54"/>
        <v/>
      </c>
      <c r="HO7" s="26"/>
      <c r="HP7" s="26"/>
      <c r="HQ7" s="26"/>
      <c r="HR7" s="26"/>
      <c r="HS7" s="26"/>
      <c r="HT7" t="str">
        <f t="shared" ca="1" si="55"/>
        <v/>
      </c>
      <c r="HU7" t="str">
        <f t="shared" si="56"/>
        <v/>
      </c>
      <c r="HV7" s="26"/>
      <c r="HW7" s="26"/>
      <c r="HX7" s="26"/>
      <c r="HY7" s="26"/>
      <c r="HZ7" s="26"/>
      <c r="IA7" s="37" t="str">
        <f t="shared" ca="1" si="57"/>
        <v/>
      </c>
      <c r="IB7" t="str">
        <f t="shared" si="58"/>
        <v/>
      </c>
      <c r="IC7" s="26"/>
      <c r="ID7" s="26"/>
      <c r="IE7" s="26"/>
      <c r="IF7" s="26"/>
      <c r="IG7" s="26"/>
      <c r="IH7" s="37" t="str">
        <f t="shared" ca="1" si="59"/>
        <v/>
      </c>
      <c r="II7" t="str">
        <f t="shared" si="60"/>
        <v/>
      </c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 t="str">
        <f t="shared" si="61"/>
        <v/>
      </c>
      <c r="JU7" s="26"/>
      <c r="JV7" t="str">
        <f t="shared" si="62"/>
        <v/>
      </c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t="str">
        <f t="shared" si="63"/>
        <v/>
      </c>
      <c r="KL7" s="26"/>
      <c r="KM7" s="31" t="str">
        <f t="shared" si="64"/>
        <v/>
      </c>
      <c r="KN7" s="41"/>
      <c r="KO7" s="41"/>
      <c r="KP7" s="38" t="str">
        <f t="shared" si="65"/>
        <v/>
      </c>
      <c r="KQ7" s="26"/>
      <c r="KR7" s="26"/>
      <c r="KS7" s="26"/>
      <c r="KT7" s="26"/>
      <c r="KU7" s="26"/>
      <c r="KV7" s="26"/>
      <c r="KW7" s="26"/>
      <c r="KX7" t="str">
        <f t="shared" si="66"/>
        <v/>
      </c>
      <c r="KY7" t="str">
        <f t="shared" si="67"/>
        <v/>
      </c>
      <c r="KZ7" s="26"/>
      <c r="LA7" s="26"/>
      <c r="LB7" t="str">
        <f t="shared" si="68"/>
        <v/>
      </c>
      <c r="LC7" s="26"/>
      <c r="LD7" t="str">
        <f t="shared" si="69"/>
        <v/>
      </c>
      <c r="LE7" t="str">
        <f t="shared" si="70"/>
        <v/>
      </c>
      <c r="LF7" s="26"/>
      <c r="LG7" s="26"/>
      <c r="LH7" s="42"/>
      <c r="LI7" s="26"/>
      <c r="LJ7" s="26"/>
      <c r="LK7" s="26"/>
      <c r="LL7" s="26"/>
      <c r="LM7" s="26"/>
      <c r="LN7" s="26"/>
      <c r="LO7" t="str">
        <f t="shared" si="71"/>
        <v/>
      </c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</row>
    <row r="8" spans="1:352" ht="16" x14ac:dyDescent="0.2">
      <c r="A8">
        <v>1</v>
      </c>
      <c r="B8" s="26"/>
      <c r="C8" s="26" t="str">
        <f t="shared" ca="1" si="0"/>
        <v>Outborn</v>
      </c>
      <c r="D8" s="26"/>
      <c r="E8" s="27" t="str">
        <f t="shared" ca="1" si="1"/>
        <v>Aug</v>
      </c>
      <c r="F8" s="27" t="str">
        <f t="shared" ca="1" si="1"/>
        <v>Aug</v>
      </c>
      <c r="G8" s="28" t="str">
        <f t="shared" ca="1" si="2"/>
        <v/>
      </c>
      <c r="H8" t="str">
        <f t="shared" si="3"/>
        <v/>
      </c>
      <c r="I8" s="26">
        <f t="shared" ca="1" si="4"/>
        <v>98</v>
      </c>
      <c r="J8" s="26"/>
      <c r="K8" s="26"/>
      <c r="L8" s="31" t="str">
        <f t="shared" si="5"/>
        <v/>
      </c>
      <c r="M8" s="26"/>
      <c r="N8" s="26"/>
      <c r="O8" s="26">
        <f t="shared" ca="1" si="6"/>
        <v>32</v>
      </c>
      <c r="P8" s="26" t="str">
        <f t="shared" ca="1" si="7"/>
        <v>Yes</v>
      </c>
      <c r="Q8" s="26" t="str">
        <f t="shared" ca="1" si="7"/>
        <v>Yes</v>
      </c>
      <c r="R8" s="26" t="str">
        <f t="shared" ca="1" si="7"/>
        <v>Yes</v>
      </c>
      <c r="S8" s="26" t="str">
        <f t="shared" ca="1" si="8"/>
        <v>Hispanic</v>
      </c>
      <c r="T8" s="26" t="str">
        <f t="shared" ca="1" si="9"/>
        <v>Yes</v>
      </c>
      <c r="U8" s="26">
        <f t="shared" ca="1" si="10"/>
        <v>3139</v>
      </c>
      <c r="V8" s="26"/>
      <c r="W8" s="26"/>
      <c r="X8" s="26" t="str">
        <f t="shared" ca="1" si="11"/>
        <v>Yes</v>
      </c>
      <c r="Y8" s="26" t="str">
        <f t="shared" ca="1" si="11"/>
        <v>Yes</v>
      </c>
      <c r="Z8" s="26" t="str">
        <f t="shared" ca="1" si="11"/>
        <v>No</v>
      </c>
      <c r="AA8" s="26" t="str">
        <f t="shared" ca="1" si="11"/>
        <v>No</v>
      </c>
      <c r="AB8" s="26" t="str">
        <f t="shared" ca="1" si="11"/>
        <v>No</v>
      </c>
      <c r="AC8" s="26"/>
      <c r="AD8" s="26"/>
      <c r="AE8" s="26"/>
      <c r="AF8" s="26"/>
      <c r="AG8" s="26" t="str">
        <f t="shared" ca="1" si="12"/>
        <v>No</v>
      </c>
      <c r="AH8" s="26" t="str">
        <f t="shared" ca="1" si="12"/>
        <v>No</v>
      </c>
      <c r="AI8" s="26" t="str">
        <f t="shared" ca="1" si="12"/>
        <v>No</v>
      </c>
      <c r="AJ8" s="26" t="str">
        <f t="shared" ca="1" si="12"/>
        <v>No</v>
      </c>
      <c r="AK8" s="26" t="str">
        <f t="shared" ca="1" si="12"/>
        <v>Yes</v>
      </c>
      <c r="AL8" s="26" t="str">
        <f t="shared" ca="1" si="12"/>
        <v>Yes</v>
      </c>
      <c r="AM8" s="26">
        <f t="shared" ca="1" si="13"/>
        <v>8</v>
      </c>
      <c r="AN8" s="26">
        <f t="shared" ca="1" si="14"/>
        <v>2</v>
      </c>
      <c r="AT8" t="str">
        <f t="shared" ca="1" si="15"/>
        <v>Female</v>
      </c>
      <c r="AU8">
        <f t="shared" ca="1" si="16"/>
        <v>1354</v>
      </c>
      <c r="AV8">
        <f t="shared" ca="1" si="17"/>
        <v>1</v>
      </c>
      <c r="AW8">
        <f t="shared" ca="1" si="18"/>
        <v>28</v>
      </c>
      <c r="AX8">
        <f t="shared" ca="1" si="19"/>
        <v>2</v>
      </c>
      <c r="BB8" t="str">
        <f t="shared" ca="1" si="20"/>
        <v>INSTRUMENTAL</v>
      </c>
      <c r="BC8" t="str">
        <f t="shared" ca="1" si="21"/>
        <v>Yes</v>
      </c>
      <c r="BD8" t="str">
        <f t="shared" ca="1" si="21"/>
        <v>Yes</v>
      </c>
      <c r="BG8" t="str">
        <f t="shared" ca="1" si="22"/>
        <v>Yes</v>
      </c>
      <c r="BH8">
        <f t="shared" ca="1" si="23"/>
        <v>35</v>
      </c>
      <c r="BI8">
        <f t="shared" ca="1" si="24"/>
        <v>-19</v>
      </c>
      <c r="BJ8">
        <f t="shared" ca="1" si="25"/>
        <v>3</v>
      </c>
      <c r="BK8" t="str">
        <f t="shared" si="26"/>
        <v/>
      </c>
      <c r="BL8" s="26" t="str">
        <f t="shared" ca="1" si="27"/>
        <v>NA</v>
      </c>
      <c r="BM8" s="26"/>
      <c r="BN8" s="26"/>
      <c r="BO8" s="26" t="str">
        <f t="shared" ca="1" si="28"/>
        <v>Yes</v>
      </c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 t="str">
        <f t="shared" ca="1" si="29"/>
        <v>Yes</v>
      </c>
      <c r="CE8" s="26" t="str">
        <f t="shared" ca="1" si="30"/>
        <v>ETT</v>
      </c>
      <c r="CF8" s="26"/>
      <c r="CG8" s="26"/>
      <c r="CH8" s="26"/>
      <c r="CI8" s="31" t="str">
        <f t="shared" si="31"/>
        <v/>
      </c>
      <c r="CJ8" s="26" t="str">
        <f t="shared" ca="1" si="32"/>
        <v>BS</v>
      </c>
      <c r="CK8" s="26" t="str">
        <f t="shared" ca="1" si="33"/>
        <v>Yes</v>
      </c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 t="str">
        <f t="shared" ca="1" si="34"/>
        <v>No</v>
      </c>
      <c r="DO8" s="26"/>
      <c r="DP8" s="26"/>
      <c r="DQ8" s="26"/>
      <c r="DR8" s="26"/>
      <c r="DS8" s="26"/>
      <c r="DT8" s="26"/>
      <c r="DU8" s="26"/>
      <c r="DV8" t="str">
        <f t="shared" si="35"/>
        <v/>
      </c>
      <c r="DW8" s="26"/>
      <c r="DX8" s="26"/>
      <c r="DY8" s="26"/>
      <c r="DZ8" t="str">
        <f t="shared" si="36"/>
        <v/>
      </c>
      <c r="EA8" t="str">
        <f t="shared" si="37"/>
        <v/>
      </c>
      <c r="EB8" t="str">
        <f t="shared" si="38"/>
        <v/>
      </c>
      <c r="EC8" t="str">
        <f t="shared" si="39"/>
        <v/>
      </c>
      <c r="ED8" t="str">
        <f t="shared" si="40"/>
        <v/>
      </c>
      <c r="EE8" s="34" t="str">
        <f t="shared" si="41"/>
        <v/>
      </c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32" t="str">
        <f t="shared" si="42"/>
        <v/>
      </c>
      <c r="ES8" s="26"/>
      <c r="ET8" s="26"/>
      <c r="EU8" s="26"/>
      <c r="EV8" s="26"/>
      <c r="EW8" s="26"/>
      <c r="EX8" s="26"/>
      <c r="EY8" s="26"/>
      <c r="EZ8" s="26"/>
      <c r="FA8" s="31" t="str">
        <f t="shared" si="43"/>
        <v/>
      </c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31" t="str">
        <f t="shared" si="44"/>
        <v/>
      </c>
      <c r="FN8" s="26"/>
      <c r="FO8" s="26"/>
      <c r="FP8" s="26"/>
      <c r="FQ8" s="26" t="s">
        <v>349</v>
      </c>
      <c r="FR8" s="39" t="str">
        <f t="shared" ca="1" si="45"/>
        <v>NA</v>
      </c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t="str">
        <f t="shared" ca="1" si="46"/>
        <v/>
      </c>
      <c r="GP8" t="str">
        <f t="shared" si="47"/>
        <v/>
      </c>
      <c r="GQ8" s="26"/>
      <c r="GR8" s="26"/>
      <c r="GS8" t="str">
        <f t="shared" ca="1" si="48"/>
        <v/>
      </c>
      <c r="GT8" s="26"/>
      <c r="GU8" s="26"/>
      <c r="GV8" s="26"/>
      <c r="GW8" s="26"/>
      <c r="GX8" s="26"/>
      <c r="GY8" t="str">
        <f t="shared" ca="1" si="49"/>
        <v/>
      </c>
      <c r="GZ8" t="str">
        <f t="shared" si="50"/>
        <v/>
      </c>
      <c r="HA8" s="26"/>
      <c r="HB8" s="26"/>
      <c r="HC8" s="26"/>
      <c r="HD8" s="26"/>
      <c r="HE8" s="26"/>
      <c r="HF8" t="str">
        <f t="shared" ca="1" si="51"/>
        <v/>
      </c>
      <c r="HG8" s="31" t="str">
        <f t="shared" si="52"/>
        <v/>
      </c>
      <c r="HH8" s="26"/>
      <c r="HI8" s="26"/>
      <c r="HJ8" s="26"/>
      <c r="HK8" s="26"/>
      <c r="HL8" s="26"/>
      <c r="HM8" t="str">
        <f t="shared" ca="1" si="53"/>
        <v/>
      </c>
      <c r="HN8" t="str">
        <f t="shared" si="54"/>
        <v/>
      </c>
      <c r="HO8" s="26"/>
      <c r="HP8" s="26"/>
      <c r="HQ8" s="26"/>
      <c r="HR8" s="26"/>
      <c r="HS8" s="26"/>
      <c r="HT8" t="str">
        <f t="shared" ca="1" si="55"/>
        <v/>
      </c>
      <c r="HU8" t="str">
        <f t="shared" si="56"/>
        <v/>
      </c>
      <c r="HV8" s="26"/>
      <c r="HW8" s="26"/>
      <c r="HX8" s="26"/>
      <c r="HY8" s="26"/>
      <c r="HZ8" s="26"/>
      <c r="IA8" s="37" t="str">
        <f t="shared" ca="1" si="57"/>
        <v/>
      </c>
      <c r="IB8" t="str">
        <f t="shared" si="58"/>
        <v/>
      </c>
      <c r="IC8" s="26"/>
      <c r="ID8" s="26"/>
      <c r="IE8" s="26"/>
      <c r="IF8" s="26"/>
      <c r="IG8" s="26"/>
      <c r="IH8" s="37" t="str">
        <f t="shared" ca="1" si="59"/>
        <v/>
      </c>
      <c r="II8" t="str">
        <f t="shared" si="60"/>
        <v/>
      </c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 t="str">
        <f t="shared" si="61"/>
        <v/>
      </c>
      <c r="JU8" s="26"/>
      <c r="JV8" t="str">
        <f t="shared" si="62"/>
        <v/>
      </c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t="str">
        <f t="shared" si="63"/>
        <v/>
      </c>
      <c r="KL8" s="26"/>
      <c r="KM8" s="31" t="str">
        <f t="shared" si="64"/>
        <v/>
      </c>
      <c r="KN8" s="41"/>
      <c r="KO8" s="41"/>
      <c r="KP8" s="38" t="str">
        <f t="shared" si="65"/>
        <v/>
      </c>
      <c r="KQ8" s="26"/>
      <c r="KR8" s="26"/>
      <c r="KS8" s="26"/>
      <c r="KT8" s="26"/>
      <c r="KU8" s="26"/>
      <c r="KV8" s="26"/>
      <c r="KW8" s="26"/>
      <c r="KX8" t="str">
        <f t="shared" si="66"/>
        <v/>
      </c>
      <c r="KY8" t="str">
        <f t="shared" si="67"/>
        <v/>
      </c>
      <c r="KZ8" s="26"/>
      <c r="LA8" s="26"/>
      <c r="LB8" t="str">
        <f t="shared" si="68"/>
        <v/>
      </c>
      <c r="LC8" s="26"/>
      <c r="LD8" t="str">
        <f t="shared" si="69"/>
        <v/>
      </c>
      <c r="LE8" t="str">
        <f t="shared" si="70"/>
        <v/>
      </c>
      <c r="LF8" s="26"/>
      <c r="LG8" s="26"/>
      <c r="LH8" s="35"/>
      <c r="LI8" s="26"/>
      <c r="LJ8" s="26"/>
      <c r="LK8" s="26"/>
      <c r="LL8" s="26"/>
      <c r="LM8" s="26"/>
      <c r="LN8" s="26"/>
      <c r="LO8" t="str">
        <f t="shared" si="71"/>
        <v/>
      </c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</row>
    <row r="9" spans="1:352" ht="16" x14ac:dyDescent="0.2">
      <c r="A9">
        <v>1</v>
      </c>
      <c r="B9" s="26"/>
      <c r="C9" s="26" t="str">
        <f t="shared" ca="1" si="0"/>
        <v>Inborn</v>
      </c>
      <c r="D9" s="26"/>
      <c r="E9" s="27" t="str">
        <f t="shared" ca="1" si="1"/>
        <v>May</v>
      </c>
      <c r="F9" s="27" t="str">
        <f t="shared" ca="1" si="1"/>
        <v>Oct</v>
      </c>
      <c r="G9" s="28" t="str">
        <f t="shared" ca="1" si="2"/>
        <v/>
      </c>
      <c r="H9" t="str">
        <f t="shared" si="3"/>
        <v/>
      </c>
      <c r="I9" s="26">
        <f t="shared" ca="1" si="4"/>
        <v>47</v>
      </c>
      <c r="J9" s="26"/>
      <c r="K9" s="26"/>
      <c r="L9" s="31" t="str">
        <f t="shared" si="5"/>
        <v/>
      </c>
      <c r="M9" s="26"/>
      <c r="N9" s="26"/>
      <c r="O9" s="26">
        <f t="shared" ca="1" si="6"/>
        <v>43</v>
      </c>
      <c r="P9" s="26" t="str">
        <f t="shared" ca="1" si="7"/>
        <v>Yes</v>
      </c>
      <c r="Q9" s="26" t="str">
        <f t="shared" ca="1" si="7"/>
        <v>Yes</v>
      </c>
      <c r="R9" s="26" t="str">
        <f t="shared" ca="1" si="7"/>
        <v>Yes</v>
      </c>
      <c r="S9" s="26" t="str">
        <f t="shared" ca="1" si="8"/>
        <v>African</v>
      </c>
      <c r="T9" s="26" t="str">
        <f t="shared" ca="1" si="9"/>
        <v>Yes</v>
      </c>
      <c r="U9" s="26">
        <f t="shared" ca="1" si="10"/>
        <v>3623</v>
      </c>
      <c r="V9" s="26"/>
      <c r="W9" s="26"/>
      <c r="X9" s="26" t="str">
        <f t="shared" ca="1" si="11"/>
        <v>Yes</v>
      </c>
      <c r="Y9" s="26" t="str">
        <f t="shared" ca="1" si="11"/>
        <v>No</v>
      </c>
      <c r="Z9" s="26" t="str">
        <f t="shared" ca="1" si="11"/>
        <v>No</v>
      </c>
      <c r="AA9" s="26" t="str">
        <f t="shared" ca="1" si="11"/>
        <v>No</v>
      </c>
      <c r="AB9" s="26" t="str">
        <f t="shared" ca="1" si="11"/>
        <v>Yes</v>
      </c>
      <c r="AC9" s="26"/>
      <c r="AD9" s="26"/>
      <c r="AE9" s="26"/>
      <c r="AF9" s="26"/>
      <c r="AG9" s="26" t="str">
        <f t="shared" ca="1" si="12"/>
        <v>Yes</v>
      </c>
      <c r="AH9" s="26" t="str">
        <f t="shared" ca="1" si="12"/>
        <v>Yes</v>
      </c>
      <c r="AI9" s="26" t="str">
        <f t="shared" ca="1" si="12"/>
        <v>No</v>
      </c>
      <c r="AJ9" s="26" t="str">
        <f t="shared" ca="1" si="12"/>
        <v>Yes</v>
      </c>
      <c r="AK9" s="26" t="str">
        <f t="shared" ca="1" si="12"/>
        <v>Yes</v>
      </c>
      <c r="AL9" s="26" t="str">
        <f t="shared" ca="1" si="12"/>
        <v>Yes</v>
      </c>
      <c r="AM9" s="26">
        <f t="shared" ca="1" si="13"/>
        <v>5</v>
      </c>
      <c r="AN9" s="26">
        <f t="shared" ca="1" si="14"/>
        <v>3</v>
      </c>
      <c r="AT9" t="str">
        <f t="shared" ca="1" si="15"/>
        <v>Male</v>
      </c>
      <c r="AU9">
        <f t="shared" ca="1" si="16"/>
        <v>1825</v>
      </c>
      <c r="AV9">
        <f t="shared" ca="1" si="17"/>
        <v>3</v>
      </c>
      <c r="AW9">
        <f t="shared" ca="1" si="18"/>
        <v>24</v>
      </c>
      <c r="AX9">
        <f t="shared" ca="1" si="19"/>
        <v>3</v>
      </c>
      <c r="BB9" t="str">
        <f t="shared" ca="1" si="20"/>
        <v>Vaginal</v>
      </c>
      <c r="BC9" t="str">
        <f t="shared" ca="1" si="21"/>
        <v>No</v>
      </c>
      <c r="BD9" t="str">
        <f t="shared" ca="1" si="21"/>
        <v>Yes</v>
      </c>
      <c r="BG9" t="str">
        <f t="shared" ca="1" si="22"/>
        <v>Yes</v>
      </c>
      <c r="BH9">
        <f t="shared" ca="1" si="23"/>
        <v>34</v>
      </c>
      <c r="BI9">
        <f t="shared" ca="1" si="24"/>
        <v>-5</v>
      </c>
      <c r="BJ9">
        <f t="shared" ca="1" si="25"/>
        <v>2</v>
      </c>
      <c r="BK9" t="str">
        <f t="shared" si="26"/>
        <v/>
      </c>
      <c r="BL9" s="26" t="str">
        <f t="shared" ca="1" si="27"/>
        <v>NA</v>
      </c>
      <c r="BM9" s="26"/>
      <c r="BN9" s="26"/>
      <c r="BO9" s="26" t="str">
        <f t="shared" ca="1" si="28"/>
        <v>Yes</v>
      </c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 t="str">
        <f t="shared" ca="1" si="29"/>
        <v>Yes</v>
      </c>
      <c r="CE9" s="26" t="str">
        <f t="shared" ca="1" si="30"/>
        <v>MIST</v>
      </c>
      <c r="CF9" s="26"/>
      <c r="CG9" s="26"/>
      <c r="CH9" s="26"/>
      <c r="CI9" s="31" t="str">
        <f t="shared" si="31"/>
        <v/>
      </c>
      <c r="CJ9" s="26" t="str">
        <f t="shared" ca="1" si="32"/>
        <v>NICU</v>
      </c>
      <c r="CK9" s="26" t="str">
        <f t="shared" ca="1" si="33"/>
        <v>Yes</v>
      </c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 t="str">
        <f t="shared" ca="1" si="34"/>
        <v>No</v>
      </c>
      <c r="DO9" s="26"/>
      <c r="DP9" s="26"/>
      <c r="DQ9" s="26"/>
      <c r="DR9" s="26" t="s">
        <v>348</v>
      </c>
      <c r="DS9" s="26"/>
      <c r="DT9" s="26"/>
      <c r="DU9" s="26"/>
      <c r="DV9" t="str">
        <f t="shared" si="35"/>
        <v/>
      </c>
      <c r="DW9" s="26"/>
      <c r="DX9" s="26"/>
      <c r="DY9" s="26"/>
      <c r="DZ9" t="str">
        <f t="shared" si="36"/>
        <v/>
      </c>
      <c r="EA9" t="str">
        <f t="shared" si="37"/>
        <v/>
      </c>
      <c r="EB9" t="str">
        <f t="shared" si="38"/>
        <v/>
      </c>
      <c r="EC9" t="str">
        <f t="shared" si="39"/>
        <v/>
      </c>
      <c r="ED9" t="str">
        <f t="shared" si="40"/>
        <v/>
      </c>
      <c r="EE9" s="34" t="str">
        <f t="shared" si="41"/>
        <v/>
      </c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32" t="str">
        <f t="shared" si="42"/>
        <v/>
      </c>
      <c r="ES9" s="26"/>
      <c r="ET9" s="26"/>
      <c r="EU9" s="26"/>
      <c r="EV9" s="26"/>
      <c r="EW9" s="26"/>
      <c r="EX9" s="26"/>
      <c r="EY9" s="26"/>
      <c r="EZ9" s="26"/>
      <c r="FA9" s="31" t="str">
        <f t="shared" si="43"/>
        <v/>
      </c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31" t="str">
        <f t="shared" si="44"/>
        <v/>
      </c>
      <c r="FN9" s="26"/>
      <c r="FO9" s="26"/>
      <c r="FP9" s="26"/>
      <c r="FQ9" s="26" t="s">
        <v>350</v>
      </c>
      <c r="FR9" s="39" t="str">
        <f t="shared" ca="1" si="45"/>
        <v>CONS</v>
      </c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t="str">
        <f t="shared" ca="1" si="46"/>
        <v/>
      </c>
      <c r="GP9" t="str">
        <f t="shared" si="47"/>
        <v/>
      </c>
      <c r="GQ9" s="26"/>
      <c r="GR9" s="26"/>
      <c r="GS9" t="str">
        <f t="shared" ca="1" si="48"/>
        <v/>
      </c>
      <c r="GT9" s="26"/>
      <c r="GU9" s="26"/>
      <c r="GV9" s="26"/>
      <c r="GW9" s="26"/>
      <c r="GX9" s="26"/>
      <c r="GY9" t="str">
        <f t="shared" ca="1" si="49"/>
        <v/>
      </c>
      <c r="GZ9" t="str">
        <f t="shared" si="50"/>
        <v/>
      </c>
      <c r="HA9" s="26"/>
      <c r="HB9" s="26"/>
      <c r="HC9" s="26"/>
      <c r="HD9" s="26"/>
      <c r="HE9" s="26"/>
      <c r="HF9" t="str">
        <f t="shared" ca="1" si="51"/>
        <v/>
      </c>
      <c r="HG9" s="31" t="str">
        <f t="shared" si="52"/>
        <v/>
      </c>
      <c r="HH9" s="26"/>
      <c r="HI9" s="26"/>
      <c r="HJ9" s="26"/>
      <c r="HK9" s="26"/>
      <c r="HL9" s="26"/>
      <c r="HM9" t="str">
        <f t="shared" ca="1" si="53"/>
        <v/>
      </c>
      <c r="HN9" t="str">
        <f t="shared" si="54"/>
        <v/>
      </c>
      <c r="HO9" s="26"/>
      <c r="HP9" s="26"/>
      <c r="HQ9" s="26"/>
      <c r="HR9" s="26"/>
      <c r="HS9" s="26"/>
      <c r="HT9" t="str">
        <f t="shared" ca="1" si="55"/>
        <v/>
      </c>
      <c r="HU9" t="str">
        <f t="shared" si="56"/>
        <v/>
      </c>
      <c r="HV9" s="26"/>
      <c r="HW9" s="26"/>
      <c r="HX9" s="26"/>
      <c r="HY9" s="26"/>
      <c r="HZ9" s="26"/>
      <c r="IA9" s="37" t="str">
        <f t="shared" ca="1" si="57"/>
        <v/>
      </c>
      <c r="IB9" t="str">
        <f t="shared" si="58"/>
        <v/>
      </c>
      <c r="IC9" s="26"/>
      <c r="ID9" s="26"/>
      <c r="IE9" s="26"/>
      <c r="IF9" s="26"/>
      <c r="IG9" s="26"/>
      <c r="IH9" s="37" t="str">
        <f t="shared" ca="1" si="59"/>
        <v/>
      </c>
      <c r="II9" t="str">
        <f t="shared" si="60"/>
        <v/>
      </c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 t="str">
        <f t="shared" si="61"/>
        <v/>
      </c>
      <c r="JU9" s="26"/>
      <c r="JV9" t="str">
        <f t="shared" si="62"/>
        <v/>
      </c>
      <c r="JW9" s="26"/>
      <c r="JX9" s="26"/>
      <c r="JY9" s="26"/>
      <c r="JZ9" s="26"/>
      <c r="KA9" s="26"/>
      <c r="KB9" s="26"/>
      <c r="KC9" s="26"/>
      <c r="KD9" s="26"/>
      <c r="KE9" s="26"/>
      <c r="KF9" s="26"/>
      <c r="KG9" s="26"/>
      <c r="KH9" s="26"/>
      <c r="KI9" s="26"/>
      <c r="KJ9" s="26"/>
      <c r="KK9" t="str">
        <f t="shared" si="63"/>
        <v/>
      </c>
      <c r="KL9" s="26"/>
      <c r="KM9" s="31" t="str">
        <f t="shared" si="64"/>
        <v/>
      </c>
      <c r="KN9" s="41"/>
      <c r="KO9" s="41"/>
      <c r="KP9" s="38" t="str">
        <f t="shared" si="65"/>
        <v/>
      </c>
      <c r="KQ9" s="26"/>
      <c r="KR9" s="26"/>
      <c r="KS9" s="26"/>
      <c r="KT9" s="26"/>
      <c r="KU9" s="26"/>
      <c r="KV9" s="26"/>
      <c r="KW9" s="26"/>
      <c r="KX9" t="str">
        <f t="shared" si="66"/>
        <v/>
      </c>
      <c r="KY9" t="str">
        <f t="shared" si="67"/>
        <v/>
      </c>
      <c r="KZ9" s="26"/>
      <c r="LA9" s="26"/>
      <c r="LB9" t="str">
        <f t="shared" si="68"/>
        <v/>
      </c>
      <c r="LC9" s="26"/>
      <c r="LD9" t="str">
        <f t="shared" si="69"/>
        <v/>
      </c>
      <c r="LE9" t="str">
        <f t="shared" si="70"/>
        <v/>
      </c>
      <c r="LF9" s="26"/>
      <c r="LG9" s="26"/>
      <c r="LH9" s="26"/>
      <c r="LI9" s="26"/>
      <c r="LJ9" s="26"/>
      <c r="LK9" s="26"/>
      <c r="LL9" s="26"/>
      <c r="LM9" s="26"/>
      <c r="LN9" s="26"/>
      <c r="LO9" t="str">
        <f t="shared" si="71"/>
        <v/>
      </c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</row>
    <row r="10" spans="1:352" ht="16" x14ac:dyDescent="0.2">
      <c r="A10">
        <v>2</v>
      </c>
      <c r="B10" s="35"/>
      <c r="C10" s="26" t="str">
        <f t="shared" ca="1" si="0"/>
        <v>Inborn</v>
      </c>
      <c r="D10" s="35"/>
      <c r="E10" s="27" t="str">
        <f t="shared" ca="1" si="1"/>
        <v>Jul</v>
      </c>
      <c r="F10" s="27" t="str">
        <f t="shared" ca="1" si="1"/>
        <v>May</v>
      </c>
      <c r="G10" s="28" t="str">
        <f t="shared" ca="1" si="2"/>
        <v/>
      </c>
      <c r="H10" t="str">
        <f t="shared" si="3"/>
        <v/>
      </c>
      <c r="I10" s="26">
        <f t="shared" ca="1" si="4"/>
        <v>73</v>
      </c>
      <c r="J10" s="35"/>
      <c r="K10" s="35"/>
      <c r="L10" s="31" t="str">
        <f t="shared" si="5"/>
        <v/>
      </c>
      <c r="M10" s="35"/>
      <c r="N10" s="35"/>
      <c r="O10" s="26">
        <f t="shared" ca="1" si="6"/>
        <v>36</v>
      </c>
      <c r="P10" s="26" t="str">
        <f t="shared" ca="1" si="7"/>
        <v>Yes</v>
      </c>
      <c r="Q10" s="26" t="str">
        <f t="shared" ca="1" si="7"/>
        <v>No</v>
      </c>
      <c r="R10" s="26" t="str">
        <f t="shared" ca="1" si="7"/>
        <v>No</v>
      </c>
      <c r="S10" s="26" t="str">
        <f t="shared" ca="1" si="8"/>
        <v>Asian</v>
      </c>
      <c r="T10" s="26" t="str">
        <f t="shared" ca="1" si="9"/>
        <v>No</v>
      </c>
      <c r="U10" s="26">
        <f t="shared" ca="1" si="10"/>
        <v>3895</v>
      </c>
      <c r="V10" s="35"/>
      <c r="W10" s="35"/>
      <c r="X10" s="26" t="str">
        <f t="shared" ca="1" si="11"/>
        <v>No</v>
      </c>
      <c r="Y10" s="26" t="str">
        <f t="shared" ca="1" si="11"/>
        <v>Yes</v>
      </c>
      <c r="Z10" s="26" t="str">
        <f t="shared" ca="1" si="11"/>
        <v>No</v>
      </c>
      <c r="AA10" s="26" t="str">
        <f t="shared" ca="1" si="11"/>
        <v>No</v>
      </c>
      <c r="AB10" s="26" t="str">
        <f t="shared" ca="1" si="11"/>
        <v>Yes</v>
      </c>
      <c r="AC10" s="35"/>
      <c r="AD10" s="35"/>
      <c r="AE10" s="35"/>
      <c r="AF10" s="35"/>
      <c r="AG10" s="26" t="str">
        <f t="shared" ca="1" si="12"/>
        <v>Yes</v>
      </c>
      <c r="AH10" s="26" t="str">
        <f t="shared" ca="1" si="12"/>
        <v>No</v>
      </c>
      <c r="AI10" s="26" t="str">
        <f t="shared" ca="1" si="12"/>
        <v>Yes</v>
      </c>
      <c r="AJ10" s="26" t="str">
        <f t="shared" ca="1" si="12"/>
        <v>Yes</v>
      </c>
      <c r="AK10" s="26" t="str">
        <f t="shared" ca="1" si="12"/>
        <v>Yes</v>
      </c>
      <c r="AL10" s="26" t="str">
        <f t="shared" ca="1" si="12"/>
        <v>No</v>
      </c>
      <c r="AM10" s="26">
        <f t="shared" ca="1" si="13"/>
        <v>5</v>
      </c>
      <c r="AN10" s="26">
        <f t="shared" ca="1" si="14"/>
        <v>1</v>
      </c>
      <c r="AO10" s="27"/>
      <c r="AP10" s="28"/>
      <c r="AQ10" s="27"/>
      <c r="AR10" s="27"/>
      <c r="AS10" s="27"/>
      <c r="AT10" t="str">
        <f t="shared" ca="1" si="15"/>
        <v>Female</v>
      </c>
      <c r="AU10">
        <f t="shared" ca="1" si="16"/>
        <v>3620</v>
      </c>
      <c r="AV10">
        <f t="shared" ca="1" si="17"/>
        <v>-2</v>
      </c>
      <c r="AW10">
        <f t="shared" ca="1" si="18"/>
        <v>23</v>
      </c>
      <c r="AX10">
        <f t="shared" ca="1" si="19"/>
        <v>3</v>
      </c>
      <c r="AY10" s="27"/>
      <c r="AZ10" s="27"/>
      <c r="BA10" s="27"/>
      <c r="BB10" t="str">
        <f t="shared" ca="1" si="20"/>
        <v>Vaginal</v>
      </c>
      <c r="BC10" t="str">
        <f t="shared" ca="1" si="21"/>
        <v>Yes</v>
      </c>
      <c r="BD10" t="str">
        <f t="shared" ca="1" si="21"/>
        <v>No</v>
      </c>
      <c r="BE10" s="27"/>
      <c r="BF10" s="27"/>
      <c r="BG10" t="str">
        <f t="shared" ca="1" si="22"/>
        <v>No</v>
      </c>
      <c r="BH10">
        <f t="shared" ca="1" si="23"/>
        <v>36</v>
      </c>
      <c r="BI10">
        <f t="shared" ca="1" si="24"/>
        <v>-17</v>
      </c>
      <c r="BJ10">
        <f t="shared" ca="1" si="25"/>
        <v>20</v>
      </c>
      <c r="BK10" t="str">
        <f t="shared" si="26"/>
        <v/>
      </c>
      <c r="BL10" s="26">
        <f t="shared" ca="1" si="27"/>
        <v>22</v>
      </c>
      <c r="BM10" s="35"/>
      <c r="BN10" s="35"/>
      <c r="BO10" s="26" t="str">
        <f t="shared" ca="1" si="28"/>
        <v>Yes</v>
      </c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26" t="str">
        <f t="shared" ca="1" si="29"/>
        <v>No</v>
      </c>
      <c r="CE10" s="26" t="str">
        <f t="shared" ca="1" si="30"/>
        <v>NA</v>
      </c>
      <c r="CF10" s="35"/>
      <c r="CG10" s="35"/>
      <c r="CH10" s="35"/>
      <c r="CI10" s="31" t="str">
        <f t="shared" si="31"/>
        <v/>
      </c>
      <c r="CJ10" s="26" t="str">
        <f t="shared" ca="1" si="32"/>
        <v>NA</v>
      </c>
      <c r="CK10" s="26" t="str">
        <f t="shared" ca="1" si="33"/>
        <v>Yes</v>
      </c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26" t="str">
        <f t="shared" ca="1" si="34"/>
        <v>Yes</v>
      </c>
      <c r="DO10" s="35"/>
      <c r="DP10" s="35"/>
      <c r="DQ10" s="35"/>
      <c r="DR10" s="35"/>
      <c r="DS10" s="35"/>
      <c r="DT10" s="35"/>
      <c r="DU10" s="35"/>
      <c r="DV10" t="str">
        <f t="shared" si="35"/>
        <v/>
      </c>
      <c r="DW10" s="26"/>
      <c r="DX10" s="26"/>
      <c r="DY10" s="26"/>
      <c r="DZ10" t="str">
        <f t="shared" si="36"/>
        <v/>
      </c>
      <c r="EA10" t="str">
        <f t="shared" si="37"/>
        <v/>
      </c>
      <c r="EB10" t="str">
        <f t="shared" si="38"/>
        <v/>
      </c>
      <c r="EC10" t="str">
        <f t="shared" si="39"/>
        <v/>
      </c>
      <c r="ED10" t="str">
        <f t="shared" si="40"/>
        <v/>
      </c>
      <c r="EE10" s="34" t="str">
        <f t="shared" si="41"/>
        <v/>
      </c>
      <c r="EF10" s="35"/>
      <c r="EG10" s="35"/>
      <c r="EH10" s="35"/>
      <c r="EI10" s="35"/>
      <c r="EJ10" s="35"/>
      <c r="EK10" s="35"/>
      <c r="EL10" s="35"/>
      <c r="EM10" s="35"/>
      <c r="EN10" s="26"/>
      <c r="EO10" s="26"/>
      <c r="EP10" s="26"/>
      <c r="EQ10" s="26"/>
      <c r="ER10" s="32" t="str">
        <f t="shared" si="42"/>
        <v/>
      </c>
      <c r="ES10" s="26"/>
      <c r="ET10" s="26"/>
      <c r="EU10" s="26"/>
      <c r="EV10" s="26"/>
      <c r="EW10" s="26"/>
      <c r="EX10" s="26"/>
      <c r="EY10" s="26"/>
      <c r="EZ10" s="26"/>
      <c r="FA10" s="31" t="str">
        <f t="shared" si="43"/>
        <v/>
      </c>
      <c r="FB10" s="26"/>
      <c r="FC10" s="26"/>
      <c r="FD10" s="35"/>
      <c r="FE10" s="35"/>
      <c r="FF10" s="35"/>
      <c r="FG10" s="35"/>
      <c r="FH10" s="35"/>
      <c r="FI10" s="35"/>
      <c r="FJ10" s="35"/>
      <c r="FK10" s="35"/>
      <c r="FL10" s="35"/>
      <c r="FM10" s="31" t="str">
        <f t="shared" si="44"/>
        <v/>
      </c>
      <c r="FN10" s="35"/>
      <c r="FO10" s="35"/>
      <c r="FP10" s="35"/>
      <c r="FQ10" s="26" t="s">
        <v>350</v>
      </c>
      <c r="FR10" s="39" t="str">
        <f t="shared" ca="1" si="45"/>
        <v>CONS</v>
      </c>
      <c r="FS10" s="35"/>
      <c r="FT10" s="35" t="s">
        <v>351</v>
      </c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t="str">
        <f t="shared" ca="1" si="46"/>
        <v/>
      </c>
      <c r="GP10" t="str">
        <f t="shared" si="47"/>
        <v/>
      </c>
      <c r="GQ10" s="35"/>
      <c r="GR10" s="35"/>
      <c r="GS10" t="str">
        <f t="shared" ca="1" si="48"/>
        <v/>
      </c>
      <c r="GT10" s="35"/>
      <c r="GU10" s="35"/>
      <c r="GV10" s="35"/>
      <c r="GW10" s="35"/>
      <c r="GX10" s="35"/>
      <c r="GY10" t="str">
        <f t="shared" ca="1" si="49"/>
        <v/>
      </c>
      <c r="GZ10" t="str">
        <f t="shared" si="50"/>
        <v/>
      </c>
      <c r="HA10" s="35"/>
      <c r="HB10" s="35"/>
      <c r="HC10" s="35"/>
      <c r="HD10" s="35"/>
      <c r="HE10" s="35"/>
      <c r="HF10" t="str">
        <f t="shared" ca="1" si="51"/>
        <v/>
      </c>
      <c r="HG10" s="31" t="str">
        <f t="shared" si="52"/>
        <v/>
      </c>
      <c r="HH10" s="35"/>
      <c r="HI10" s="35"/>
      <c r="HJ10" s="35"/>
      <c r="HK10" s="35"/>
      <c r="HL10" s="35"/>
      <c r="HM10" t="str">
        <f t="shared" ca="1" si="53"/>
        <v/>
      </c>
      <c r="HN10" t="str">
        <f t="shared" si="54"/>
        <v/>
      </c>
      <c r="HO10" s="35"/>
      <c r="HP10" s="35"/>
      <c r="HQ10" s="35"/>
      <c r="HR10" s="35"/>
      <c r="HS10" s="35"/>
      <c r="HT10" t="str">
        <f t="shared" ca="1" si="55"/>
        <v/>
      </c>
      <c r="HU10" t="str">
        <f t="shared" si="56"/>
        <v/>
      </c>
      <c r="HV10" s="35"/>
      <c r="HW10" s="35"/>
      <c r="HX10" s="35"/>
      <c r="HY10" s="35"/>
      <c r="HZ10" s="35"/>
      <c r="IA10" s="37" t="str">
        <f t="shared" ca="1" si="57"/>
        <v/>
      </c>
      <c r="IB10" t="str">
        <f t="shared" si="58"/>
        <v/>
      </c>
      <c r="IC10" s="35"/>
      <c r="ID10" s="35"/>
      <c r="IE10" s="35"/>
      <c r="IF10" s="35"/>
      <c r="IG10" s="35"/>
      <c r="IH10" s="37" t="str">
        <f t="shared" ca="1" si="59"/>
        <v/>
      </c>
      <c r="II10" t="str">
        <f t="shared" si="60"/>
        <v/>
      </c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26" t="str">
        <f t="shared" si="61"/>
        <v/>
      </c>
      <c r="JU10" s="35"/>
      <c r="JV10" t="str">
        <f t="shared" si="62"/>
        <v/>
      </c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t="str">
        <f t="shared" si="63"/>
        <v/>
      </c>
      <c r="KL10" s="35"/>
      <c r="KM10" s="31" t="str">
        <f t="shared" si="64"/>
        <v/>
      </c>
      <c r="KN10" s="41"/>
      <c r="KO10" s="41"/>
      <c r="KP10" s="38" t="str">
        <f t="shared" si="65"/>
        <v/>
      </c>
      <c r="KQ10" s="35"/>
      <c r="KR10" s="35"/>
      <c r="KS10" s="35"/>
      <c r="KT10" s="35"/>
      <c r="KU10" s="35"/>
      <c r="KV10" s="35"/>
      <c r="KW10" s="35"/>
      <c r="KX10" t="str">
        <f t="shared" si="66"/>
        <v/>
      </c>
      <c r="KY10" t="str">
        <f t="shared" si="67"/>
        <v/>
      </c>
      <c r="KZ10" s="35"/>
      <c r="LA10" s="35"/>
      <c r="LB10" t="str">
        <f t="shared" si="68"/>
        <v/>
      </c>
      <c r="LC10" s="35"/>
      <c r="LD10" t="str">
        <f t="shared" si="69"/>
        <v/>
      </c>
      <c r="LE10" t="str">
        <f t="shared" si="70"/>
        <v/>
      </c>
      <c r="LF10" s="35"/>
      <c r="LG10" s="35"/>
      <c r="LH10" s="35"/>
      <c r="LI10" s="35"/>
      <c r="LJ10" s="35"/>
      <c r="LK10" s="35"/>
      <c r="LL10" s="35"/>
      <c r="LM10" s="35"/>
      <c r="LN10" s="35"/>
      <c r="LO10" t="str">
        <f t="shared" si="71"/>
        <v/>
      </c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</row>
    <row r="11" spans="1:352" ht="16" x14ac:dyDescent="0.2">
      <c r="A11">
        <v>4</v>
      </c>
      <c r="B11" s="26"/>
      <c r="C11" s="26" t="str">
        <f t="shared" ca="1" si="0"/>
        <v>Outborn</v>
      </c>
      <c r="D11" s="26"/>
      <c r="E11" s="27" t="str">
        <f t="shared" ca="1" si="1"/>
        <v>Apr</v>
      </c>
      <c r="F11" s="27" t="str">
        <f t="shared" ca="1" si="1"/>
        <v>Apr</v>
      </c>
      <c r="G11" s="28" t="str">
        <f t="shared" ca="1" si="2"/>
        <v/>
      </c>
      <c r="H11" t="str">
        <f t="shared" si="3"/>
        <v/>
      </c>
      <c r="I11" s="26">
        <f t="shared" ca="1" si="4"/>
        <v>1</v>
      </c>
      <c r="J11" s="26"/>
      <c r="K11" s="26"/>
      <c r="L11" s="31" t="str">
        <f t="shared" si="5"/>
        <v/>
      </c>
      <c r="M11" s="26"/>
      <c r="N11" s="26"/>
      <c r="O11" s="26">
        <f t="shared" ca="1" si="6"/>
        <v>42</v>
      </c>
      <c r="P11" s="26" t="str">
        <f t="shared" ca="1" si="7"/>
        <v>Yes</v>
      </c>
      <c r="Q11" s="26" t="str">
        <f t="shared" ca="1" si="7"/>
        <v>Yes</v>
      </c>
      <c r="R11" s="26" t="str">
        <f t="shared" ca="1" si="7"/>
        <v>No</v>
      </c>
      <c r="S11" s="26" t="str">
        <f t="shared" ca="1" si="8"/>
        <v>Hispanic</v>
      </c>
      <c r="T11" s="26" t="str">
        <f t="shared" ca="1" si="9"/>
        <v>Yes</v>
      </c>
      <c r="U11" s="26">
        <f t="shared" ca="1" si="10"/>
        <v>3086</v>
      </c>
      <c r="V11" s="26"/>
      <c r="W11" s="26"/>
      <c r="X11" s="26" t="str">
        <f t="shared" ca="1" si="11"/>
        <v>No</v>
      </c>
      <c r="Y11" s="26" t="str">
        <f t="shared" ca="1" si="11"/>
        <v>Yes</v>
      </c>
      <c r="Z11" s="26" t="str">
        <f t="shared" ca="1" si="11"/>
        <v>No</v>
      </c>
      <c r="AA11" s="26" t="str">
        <f t="shared" ca="1" si="11"/>
        <v>No</v>
      </c>
      <c r="AB11" s="26" t="str">
        <f t="shared" ca="1" si="11"/>
        <v>Yes</v>
      </c>
      <c r="AC11" s="26"/>
      <c r="AD11" s="26"/>
      <c r="AE11" s="26"/>
      <c r="AF11" s="26"/>
      <c r="AG11" s="26" t="str">
        <f t="shared" ca="1" si="12"/>
        <v>No</v>
      </c>
      <c r="AH11" s="26" t="str">
        <f t="shared" ca="1" si="12"/>
        <v>Yes</v>
      </c>
      <c r="AI11" s="26" t="str">
        <f t="shared" ca="1" si="12"/>
        <v>No</v>
      </c>
      <c r="AJ11" s="26" t="str">
        <f t="shared" ca="1" si="12"/>
        <v>No</v>
      </c>
      <c r="AK11" s="26" t="str">
        <f t="shared" ca="1" si="12"/>
        <v>Yes</v>
      </c>
      <c r="AL11" s="26" t="str">
        <f t="shared" ca="1" si="12"/>
        <v>Yes</v>
      </c>
      <c r="AM11" s="26">
        <f t="shared" ca="1" si="13"/>
        <v>9</v>
      </c>
      <c r="AN11" s="26">
        <f t="shared" ca="1" si="14"/>
        <v>1</v>
      </c>
      <c r="AT11" t="str">
        <f t="shared" ca="1" si="15"/>
        <v>Female</v>
      </c>
      <c r="AU11">
        <f t="shared" ca="1" si="16"/>
        <v>3755</v>
      </c>
      <c r="AV11">
        <f t="shared" ca="1" si="17"/>
        <v>3</v>
      </c>
      <c r="AW11">
        <f t="shared" ca="1" si="18"/>
        <v>34</v>
      </c>
      <c r="AX11">
        <f t="shared" ca="1" si="19"/>
        <v>0</v>
      </c>
      <c r="BB11" t="str">
        <f t="shared" ca="1" si="20"/>
        <v>Vaginal</v>
      </c>
      <c r="BC11" t="str">
        <f t="shared" ca="1" si="21"/>
        <v>No</v>
      </c>
      <c r="BD11" t="str">
        <f t="shared" ca="1" si="21"/>
        <v>Yes</v>
      </c>
      <c r="BG11" t="str">
        <f t="shared" ca="1" si="22"/>
        <v>No</v>
      </c>
      <c r="BH11">
        <f t="shared" ca="1" si="23"/>
        <v>37</v>
      </c>
      <c r="BI11">
        <f t="shared" ca="1" si="24"/>
        <v>-9</v>
      </c>
      <c r="BJ11">
        <f t="shared" ca="1" si="25"/>
        <v>5</v>
      </c>
      <c r="BK11" t="str">
        <f t="shared" si="26"/>
        <v/>
      </c>
      <c r="BL11" s="26">
        <f t="shared" ca="1" si="27"/>
        <v>7</v>
      </c>
      <c r="BM11" s="26"/>
      <c r="BN11" s="26"/>
      <c r="BO11" s="26" t="str">
        <f t="shared" ca="1" si="28"/>
        <v>No</v>
      </c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 t="str">
        <f t="shared" ca="1" si="29"/>
        <v>Yes</v>
      </c>
      <c r="CE11" s="26" t="str">
        <f t="shared" ca="1" si="30"/>
        <v>MIST</v>
      </c>
      <c r="CF11" s="26"/>
      <c r="CG11" s="26"/>
      <c r="CH11" s="26"/>
      <c r="CI11" s="31" t="str">
        <f t="shared" si="31"/>
        <v/>
      </c>
      <c r="CJ11" s="26" t="str">
        <f t="shared" ca="1" si="32"/>
        <v>NICU</v>
      </c>
      <c r="CK11" s="26" t="str">
        <f t="shared" ca="1" si="33"/>
        <v>NA</v>
      </c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 t="str">
        <f t="shared" ca="1" si="34"/>
        <v>No</v>
      </c>
      <c r="DO11" s="26"/>
      <c r="DP11" s="26"/>
      <c r="DQ11" s="26"/>
      <c r="DR11" s="26"/>
      <c r="DS11" s="26"/>
      <c r="DT11" s="26"/>
      <c r="DU11" s="26"/>
      <c r="DV11" t="str">
        <f t="shared" si="35"/>
        <v/>
      </c>
      <c r="DW11" s="26"/>
      <c r="DX11" s="26"/>
      <c r="DY11" s="26"/>
      <c r="DZ11" t="str">
        <f t="shared" si="36"/>
        <v/>
      </c>
      <c r="EA11" t="str">
        <f t="shared" si="37"/>
        <v/>
      </c>
      <c r="EB11" t="str">
        <f t="shared" si="38"/>
        <v/>
      </c>
      <c r="EC11" t="str">
        <f t="shared" si="39"/>
        <v/>
      </c>
      <c r="ED11" t="str">
        <f t="shared" si="40"/>
        <v/>
      </c>
      <c r="EE11" s="34" t="str">
        <f t="shared" si="41"/>
        <v/>
      </c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32" t="str">
        <f t="shared" si="42"/>
        <v/>
      </c>
      <c r="ES11" s="26"/>
      <c r="ET11" s="26"/>
      <c r="EU11" s="26"/>
      <c r="EV11" s="26"/>
      <c r="EW11" s="26"/>
      <c r="EX11" s="26"/>
      <c r="EY11" s="26"/>
      <c r="EZ11" s="26"/>
      <c r="FA11" s="31" t="str">
        <f t="shared" si="43"/>
        <v/>
      </c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31" t="str">
        <f t="shared" si="44"/>
        <v/>
      </c>
      <c r="FN11" s="26"/>
      <c r="FO11" s="26"/>
      <c r="FP11" s="26"/>
      <c r="FQ11" s="26" t="s">
        <v>350</v>
      </c>
      <c r="FR11" s="39" t="str">
        <f t="shared" ca="1" si="45"/>
        <v>Other</v>
      </c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t="str">
        <f t="shared" ca="1" si="46"/>
        <v/>
      </c>
      <c r="GP11" t="str">
        <f t="shared" si="47"/>
        <v/>
      </c>
      <c r="GQ11" s="26"/>
      <c r="GR11" s="26"/>
      <c r="GS11" t="str">
        <f t="shared" ca="1" si="48"/>
        <v/>
      </c>
      <c r="GT11" s="26"/>
      <c r="GU11" s="26"/>
      <c r="GV11" s="26"/>
      <c r="GW11" s="26"/>
      <c r="GX11" s="26"/>
      <c r="GY11" t="str">
        <f t="shared" ca="1" si="49"/>
        <v/>
      </c>
      <c r="GZ11" t="str">
        <f t="shared" si="50"/>
        <v/>
      </c>
      <c r="HA11" s="26"/>
      <c r="HB11" s="26"/>
      <c r="HC11" s="26"/>
      <c r="HD11" s="26"/>
      <c r="HE11" s="26"/>
      <c r="HF11" t="str">
        <f t="shared" ca="1" si="51"/>
        <v/>
      </c>
      <c r="HG11" s="31" t="str">
        <f t="shared" si="52"/>
        <v/>
      </c>
      <c r="HH11" s="26"/>
      <c r="HI11" s="26"/>
      <c r="HJ11" s="26"/>
      <c r="HK11" s="26"/>
      <c r="HL11" s="26"/>
      <c r="HM11" t="str">
        <f t="shared" ca="1" si="53"/>
        <v/>
      </c>
      <c r="HN11" t="str">
        <f t="shared" si="54"/>
        <v/>
      </c>
      <c r="HO11" s="26"/>
      <c r="HP11" s="26"/>
      <c r="HQ11" s="26"/>
      <c r="HR11" s="26"/>
      <c r="HS11" s="26"/>
      <c r="HT11" t="str">
        <f t="shared" ca="1" si="55"/>
        <v/>
      </c>
      <c r="HU11" t="str">
        <f t="shared" si="56"/>
        <v/>
      </c>
      <c r="HV11" s="26"/>
      <c r="HW11" s="26"/>
      <c r="HX11" s="26"/>
      <c r="HY11" s="26"/>
      <c r="HZ11" s="26"/>
      <c r="IA11" s="37" t="str">
        <f t="shared" ca="1" si="57"/>
        <v/>
      </c>
      <c r="IB11" t="str">
        <f t="shared" si="58"/>
        <v/>
      </c>
      <c r="IC11" s="26"/>
      <c r="ID11" s="26"/>
      <c r="IE11" s="26"/>
      <c r="IF11" s="26"/>
      <c r="IG11" s="26"/>
      <c r="IH11" s="37" t="str">
        <f t="shared" ca="1" si="59"/>
        <v/>
      </c>
      <c r="II11" t="str">
        <f t="shared" si="60"/>
        <v/>
      </c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 t="str">
        <f t="shared" si="61"/>
        <v/>
      </c>
      <c r="JU11" s="26"/>
      <c r="JV11" t="str">
        <f t="shared" si="62"/>
        <v/>
      </c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t="str">
        <f t="shared" si="63"/>
        <v/>
      </c>
      <c r="KL11" s="26"/>
      <c r="KM11" s="31" t="str">
        <f t="shared" si="64"/>
        <v/>
      </c>
      <c r="KN11" s="26"/>
      <c r="KO11" s="26"/>
      <c r="KP11" s="38" t="str">
        <f t="shared" si="65"/>
        <v/>
      </c>
      <c r="KQ11" s="26"/>
      <c r="KR11" s="26"/>
      <c r="KS11" s="26"/>
      <c r="KT11" s="26"/>
      <c r="KU11" s="26"/>
      <c r="KV11" s="26"/>
      <c r="KW11" s="26"/>
      <c r="KX11" t="str">
        <f t="shared" si="66"/>
        <v/>
      </c>
      <c r="KY11" t="str">
        <f t="shared" si="67"/>
        <v/>
      </c>
      <c r="KZ11" s="26"/>
      <c r="LA11" s="26"/>
      <c r="LB11" t="str">
        <f t="shared" si="68"/>
        <v/>
      </c>
      <c r="LC11" s="26"/>
      <c r="LD11" t="str">
        <f t="shared" si="69"/>
        <v/>
      </c>
      <c r="LE11" t="str">
        <f t="shared" si="70"/>
        <v/>
      </c>
      <c r="LF11" s="26"/>
      <c r="LG11" s="26"/>
      <c r="LH11" s="26"/>
      <c r="LI11" s="26"/>
      <c r="LJ11" s="26"/>
      <c r="LK11" s="26"/>
      <c r="LL11" s="26"/>
      <c r="LM11" s="26"/>
      <c r="LN11" s="26"/>
      <c r="LO11" t="str">
        <f t="shared" si="71"/>
        <v/>
      </c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</row>
    <row r="12" spans="1:352" ht="16" x14ac:dyDescent="0.2">
      <c r="A12">
        <v>1</v>
      </c>
      <c r="B12" s="26"/>
      <c r="C12" s="26" t="str">
        <f t="shared" ca="1" si="0"/>
        <v>Inborn</v>
      </c>
      <c r="D12" s="26"/>
      <c r="E12" s="27" t="str">
        <f t="shared" ca="1" si="1"/>
        <v>Dec</v>
      </c>
      <c r="F12" s="27" t="str">
        <f t="shared" ca="1" si="1"/>
        <v>Jul</v>
      </c>
      <c r="G12" s="28" t="str">
        <f t="shared" ca="1" si="2"/>
        <v/>
      </c>
      <c r="H12" t="str">
        <f t="shared" si="3"/>
        <v/>
      </c>
      <c r="I12" s="26">
        <f t="shared" ca="1" si="4"/>
        <v>8</v>
      </c>
      <c r="J12" s="26"/>
      <c r="K12" s="26"/>
      <c r="L12" s="31" t="str">
        <f t="shared" si="5"/>
        <v/>
      </c>
      <c r="M12" s="26"/>
      <c r="N12" s="26"/>
      <c r="O12" s="26">
        <f t="shared" ca="1" si="6"/>
        <v>19</v>
      </c>
      <c r="P12" s="26" t="str">
        <f t="shared" ca="1" si="7"/>
        <v>Yes</v>
      </c>
      <c r="Q12" s="26" t="str">
        <f t="shared" ca="1" si="7"/>
        <v>Yes</v>
      </c>
      <c r="R12" s="26" t="str">
        <f t="shared" ca="1" si="7"/>
        <v>No</v>
      </c>
      <c r="S12" s="26" t="str">
        <f t="shared" ca="1" si="8"/>
        <v>Hispanic</v>
      </c>
      <c r="T12" s="26" t="str">
        <f t="shared" ca="1" si="9"/>
        <v>Yes</v>
      </c>
      <c r="U12" s="26">
        <f t="shared" ca="1" si="10"/>
        <v>3620</v>
      </c>
      <c r="V12" s="26"/>
      <c r="W12" s="26"/>
      <c r="X12" s="26" t="str">
        <f t="shared" ca="1" si="11"/>
        <v>No</v>
      </c>
      <c r="Y12" s="26" t="str">
        <f t="shared" ca="1" si="11"/>
        <v>No</v>
      </c>
      <c r="Z12" s="26" t="str">
        <f t="shared" ca="1" si="11"/>
        <v>No</v>
      </c>
      <c r="AA12" s="26" t="str">
        <f t="shared" ca="1" si="11"/>
        <v>No</v>
      </c>
      <c r="AB12" s="26" t="str">
        <f t="shared" ca="1" si="11"/>
        <v>No</v>
      </c>
      <c r="AC12" s="26"/>
      <c r="AD12" s="26"/>
      <c r="AE12" s="26"/>
      <c r="AF12" s="26"/>
      <c r="AG12" s="26" t="str">
        <f t="shared" ca="1" si="12"/>
        <v>No</v>
      </c>
      <c r="AH12" s="26" t="str">
        <f t="shared" ca="1" si="12"/>
        <v>Yes</v>
      </c>
      <c r="AI12" s="26" t="str">
        <f t="shared" ca="1" si="12"/>
        <v>No</v>
      </c>
      <c r="AJ12" s="26" t="str">
        <f t="shared" ca="1" si="12"/>
        <v>Yes</v>
      </c>
      <c r="AK12" s="26" t="str">
        <f t="shared" ca="1" si="12"/>
        <v>No</v>
      </c>
      <c r="AL12" s="26" t="str">
        <f t="shared" ca="1" si="12"/>
        <v>Yes</v>
      </c>
      <c r="AM12" s="26">
        <f t="shared" ca="1" si="13"/>
        <v>8</v>
      </c>
      <c r="AN12" s="26">
        <f t="shared" ca="1" si="14"/>
        <v>2</v>
      </c>
      <c r="AT12" t="str">
        <f t="shared" ca="1" si="15"/>
        <v>Female</v>
      </c>
      <c r="AU12">
        <f t="shared" ca="1" si="16"/>
        <v>2605</v>
      </c>
      <c r="AV12">
        <f t="shared" ca="1" si="17"/>
        <v>1</v>
      </c>
      <c r="AW12">
        <f t="shared" ca="1" si="18"/>
        <v>38</v>
      </c>
      <c r="AX12">
        <f t="shared" ca="1" si="19"/>
        <v>5</v>
      </c>
      <c r="BB12" t="str">
        <f t="shared" ca="1" si="20"/>
        <v>ELUCS</v>
      </c>
      <c r="BC12" t="str">
        <f t="shared" ca="1" si="21"/>
        <v>Yes</v>
      </c>
      <c r="BD12" t="str">
        <f t="shared" ca="1" si="21"/>
        <v>Yes</v>
      </c>
      <c r="BG12" t="str">
        <f t="shared" ca="1" si="22"/>
        <v>No</v>
      </c>
      <c r="BH12">
        <f t="shared" ca="1" si="23"/>
        <v>35</v>
      </c>
      <c r="BI12">
        <f t="shared" ca="1" si="24"/>
        <v>-12</v>
      </c>
      <c r="BJ12">
        <f t="shared" ca="1" si="25"/>
        <v>3</v>
      </c>
      <c r="BK12" t="str">
        <f t="shared" si="26"/>
        <v/>
      </c>
      <c r="BL12" s="26" t="str">
        <f t="shared" ca="1" si="27"/>
        <v>NA</v>
      </c>
      <c r="BM12" s="26"/>
      <c r="BN12" s="26"/>
      <c r="BO12" s="26" t="str">
        <f t="shared" ca="1" si="28"/>
        <v>Yes</v>
      </c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 t="str">
        <f t="shared" ca="1" si="29"/>
        <v>No</v>
      </c>
      <c r="CE12" s="26" t="str">
        <f t="shared" ca="1" si="30"/>
        <v>NA</v>
      </c>
      <c r="CF12" s="26"/>
      <c r="CG12" s="26"/>
      <c r="CH12" s="26"/>
      <c r="CI12" s="31" t="str">
        <f t="shared" si="31"/>
        <v/>
      </c>
      <c r="CJ12" s="26" t="str">
        <f t="shared" ca="1" si="32"/>
        <v>NA</v>
      </c>
      <c r="CK12" s="26" t="str">
        <f t="shared" ca="1" si="33"/>
        <v>NA</v>
      </c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 t="str">
        <f t="shared" ca="1" si="34"/>
        <v>Yes</v>
      </c>
      <c r="DO12" s="26"/>
      <c r="DP12" s="26"/>
      <c r="DQ12" s="26"/>
      <c r="DR12" s="26"/>
      <c r="DS12" s="26"/>
      <c r="DT12" s="26"/>
      <c r="DU12" s="26"/>
      <c r="DV12" t="str">
        <f t="shared" si="35"/>
        <v/>
      </c>
      <c r="DW12" s="26"/>
      <c r="DX12" s="26"/>
      <c r="DY12" s="26"/>
      <c r="DZ12" t="str">
        <f t="shared" si="36"/>
        <v/>
      </c>
      <c r="EA12" t="str">
        <f t="shared" si="37"/>
        <v/>
      </c>
      <c r="EB12" t="str">
        <f t="shared" si="38"/>
        <v/>
      </c>
      <c r="EC12" t="str">
        <f t="shared" si="39"/>
        <v/>
      </c>
      <c r="ED12" t="str">
        <f t="shared" si="40"/>
        <v/>
      </c>
      <c r="EE12" s="34" t="str">
        <f t="shared" si="41"/>
        <v/>
      </c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32" t="str">
        <f t="shared" si="42"/>
        <v/>
      </c>
      <c r="ES12" s="26"/>
      <c r="ET12" s="26"/>
      <c r="EU12" s="26"/>
      <c r="EV12" s="26"/>
      <c r="EW12" s="26"/>
      <c r="EX12" s="26"/>
      <c r="EY12" s="26"/>
      <c r="EZ12" s="26"/>
      <c r="FA12" s="31" t="str">
        <f t="shared" si="43"/>
        <v/>
      </c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31" t="str">
        <f t="shared" si="44"/>
        <v/>
      </c>
      <c r="FN12" s="26"/>
      <c r="FO12" s="26"/>
      <c r="FP12" s="26"/>
      <c r="FQ12" s="26" t="s">
        <v>349</v>
      </c>
      <c r="FR12" s="39" t="str">
        <f t="shared" ca="1" si="45"/>
        <v>NA</v>
      </c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t="str">
        <f t="shared" ca="1" si="46"/>
        <v/>
      </c>
      <c r="GP12" t="str">
        <f t="shared" si="47"/>
        <v/>
      </c>
      <c r="GQ12" s="26"/>
      <c r="GR12" s="26"/>
      <c r="GS12" t="str">
        <f t="shared" ca="1" si="48"/>
        <v/>
      </c>
      <c r="GT12" s="26"/>
      <c r="GU12" s="26"/>
      <c r="GV12" s="26"/>
      <c r="GW12" s="26"/>
      <c r="GX12" s="26"/>
      <c r="GY12" t="str">
        <f t="shared" ca="1" si="49"/>
        <v/>
      </c>
      <c r="GZ12" t="str">
        <f t="shared" si="50"/>
        <v/>
      </c>
      <c r="HA12" s="26"/>
      <c r="HB12" s="26"/>
      <c r="HC12" s="26"/>
      <c r="HD12" s="26"/>
      <c r="HE12" s="26"/>
      <c r="HF12" t="str">
        <f t="shared" ca="1" si="51"/>
        <v/>
      </c>
      <c r="HG12" s="31" t="str">
        <f t="shared" si="52"/>
        <v/>
      </c>
      <c r="HH12" s="26"/>
      <c r="HI12" s="26"/>
      <c r="HJ12" s="26"/>
      <c r="HK12" s="26"/>
      <c r="HL12" s="26"/>
      <c r="HM12" t="str">
        <f t="shared" ca="1" si="53"/>
        <v/>
      </c>
      <c r="HN12" t="str">
        <f t="shared" si="54"/>
        <v/>
      </c>
      <c r="HO12" s="26"/>
      <c r="HP12" s="26"/>
      <c r="HQ12" s="26"/>
      <c r="HR12" s="26"/>
      <c r="HS12" s="26"/>
      <c r="HT12" t="str">
        <f t="shared" ca="1" si="55"/>
        <v/>
      </c>
      <c r="HU12" t="str">
        <f t="shared" si="56"/>
        <v/>
      </c>
      <c r="HV12" s="26"/>
      <c r="HW12" s="26"/>
      <c r="HX12" s="26"/>
      <c r="HY12" s="26"/>
      <c r="HZ12" s="26"/>
      <c r="IA12" s="37" t="str">
        <f t="shared" ca="1" si="57"/>
        <v/>
      </c>
      <c r="IB12" t="str">
        <f t="shared" si="58"/>
        <v/>
      </c>
      <c r="IC12" s="26"/>
      <c r="ID12" s="26"/>
      <c r="IE12" s="26"/>
      <c r="IF12" s="26"/>
      <c r="IG12" s="26"/>
      <c r="IH12" s="37" t="str">
        <f t="shared" ca="1" si="59"/>
        <v/>
      </c>
      <c r="II12" t="str">
        <f t="shared" si="60"/>
        <v/>
      </c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 t="str">
        <f t="shared" si="61"/>
        <v/>
      </c>
      <c r="JU12" s="26"/>
      <c r="JV12" t="str">
        <f t="shared" si="62"/>
        <v/>
      </c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t="str">
        <f t="shared" si="63"/>
        <v/>
      </c>
      <c r="KL12" s="26"/>
      <c r="KM12" s="31" t="str">
        <f t="shared" si="64"/>
        <v/>
      </c>
      <c r="KN12" s="26"/>
      <c r="KO12" s="26"/>
      <c r="KP12" s="38" t="str">
        <f t="shared" si="65"/>
        <v/>
      </c>
      <c r="KQ12" s="26"/>
      <c r="KR12" s="26"/>
      <c r="KS12" s="26"/>
      <c r="KT12" s="26"/>
      <c r="KU12" s="26"/>
      <c r="KV12" s="26"/>
      <c r="KW12" s="26"/>
      <c r="KX12" t="str">
        <f t="shared" si="66"/>
        <v/>
      </c>
      <c r="KY12" t="str">
        <f t="shared" si="67"/>
        <v/>
      </c>
      <c r="KZ12" s="26"/>
      <c r="LA12" s="26"/>
      <c r="LB12" t="str">
        <f t="shared" si="68"/>
        <v/>
      </c>
      <c r="LC12" s="26"/>
      <c r="LD12" t="str">
        <f t="shared" si="69"/>
        <v/>
      </c>
      <c r="LE12" t="str">
        <f t="shared" si="70"/>
        <v/>
      </c>
      <c r="LF12" s="26"/>
      <c r="LG12" s="26"/>
      <c r="LH12" s="35"/>
      <c r="LI12" s="26"/>
      <c r="LJ12" s="26"/>
      <c r="LK12" s="26"/>
      <c r="LL12" s="26"/>
      <c r="LM12" s="26"/>
      <c r="LN12" s="26"/>
      <c r="LO12" t="str">
        <f t="shared" si="71"/>
        <v/>
      </c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</row>
    <row r="13" spans="1:352" ht="16" x14ac:dyDescent="0.2">
      <c r="A13">
        <v>4</v>
      </c>
      <c r="B13" s="26"/>
      <c r="C13" s="26" t="str">
        <f t="shared" ca="1" si="0"/>
        <v>Inborn</v>
      </c>
      <c r="D13" s="26"/>
      <c r="E13" s="27" t="str">
        <f t="shared" ca="1" si="1"/>
        <v>Apr</v>
      </c>
      <c r="F13" s="27" t="str">
        <f t="shared" ca="1" si="1"/>
        <v>Feb</v>
      </c>
      <c r="G13" s="28" t="str">
        <f t="shared" ca="1" si="2"/>
        <v/>
      </c>
      <c r="H13" t="str">
        <f t="shared" si="3"/>
        <v/>
      </c>
      <c r="I13" s="26">
        <f t="shared" ca="1" si="4"/>
        <v>68</v>
      </c>
      <c r="J13" s="26"/>
      <c r="K13" s="26"/>
      <c r="L13" s="31" t="str">
        <f t="shared" si="5"/>
        <v/>
      </c>
      <c r="M13" s="26"/>
      <c r="N13" s="26"/>
      <c r="O13" s="26">
        <f t="shared" ca="1" si="6"/>
        <v>45</v>
      </c>
      <c r="P13" s="26" t="str">
        <f t="shared" ca="1" si="7"/>
        <v>No</v>
      </c>
      <c r="Q13" s="26" t="str">
        <f t="shared" ca="1" si="7"/>
        <v>Yes</v>
      </c>
      <c r="R13" s="26" t="str">
        <f t="shared" ca="1" si="7"/>
        <v>No</v>
      </c>
      <c r="S13" s="26" t="str">
        <f t="shared" ca="1" si="8"/>
        <v>Caucasian</v>
      </c>
      <c r="T13" s="26" t="str">
        <f t="shared" ca="1" si="9"/>
        <v>Yes</v>
      </c>
      <c r="U13" s="26">
        <f t="shared" ca="1" si="10"/>
        <v>3804</v>
      </c>
      <c r="V13" s="26"/>
      <c r="W13" s="26"/>
      <c r="X13" s="26" t="str">
        <f t="shared" ca="1" si="11"/>
        <v>No</v>
      </c>
      <c r="Y13" s="26" t="str">
        <f t="shared" ca="1" si="11"/>
        <v>Yes</v>
      </c>
      <c r="Z13" s="26" t="str">
        <f t="shared" ca="1" si="11"/>
        <v>Yes</v>
      </c>
      <c r="AA13" s="26" t="str">
        <f t="shared" ca="1" si="11"/>
        <v>Yes</v>
      </c>
      <c r="AB13" s="26" t="str">
        <f t="shared" ca="1" si="11"/>
        <v>Yes</v>
      </c>
      <c r="AC13" s="26"/>
      <c r="AD13" s="26"/>
      <c r="AE13" s="26"/>
      <c r="AF13" s="26"/>
      <c r="AG13" s="26" t="str">
        <f t="shared" ca="1" si="12"/>
        <v>Yes</v>
      </c>
      <c r="AH13" s="26" t="str">
        <f t="shared" ca="1" si="12"/>
        <v>No</v>
      </c>
      <c r="AI13" s="26" t="str">
        <f t="shared" ca="1" si="12"/>
        <v>Yes</v>
      </c>
      <c r="AJ13" s="26" t="str">
        <f t="shared" ca="1" si="12"/>
        <v>Yes</v>
      </c>
      <c r="AK13" s="26" t="str">
        <f t="shared" ca="1" si="12"/>
        <v>No</v>
      </c>
      <c r="AL13" s="26" t="str">
        <f t="shared" ca="1" si="12"/>
        <v>Yes</v>
      </c>
      <c r="AM13" s="26">
        <f t="shared" ca="1" si="13"/>
        <v>3</v>
      </c>
      <c r="AN13" s="26">
        <f t="shared" ca="1" si="14"/>
        <v>3</v>
      </c>
      <c r="AT13" t="str">
        <f t="shared" ca="1" si="15"/>
        <v>Male</v>
      </c>
      <c r="AU13">
        <f t="shared" ca="1" si="16"/>
        <v>2827</v>
      </c>
      <c r="AV13">
        <f t="shared" ca="1" si="17"/>
        <v>2</v>
      </c>
      <c r="AW13">
        <f t="shared" ca="1" si="18"/>
        <v>22</v>
      </c>
      <c r="AX13">
        <f t="shared" ca="1" si="19"/>
        <v>6</v>
      </c>
      <c r="BB13" t="str">
        <f t="shared" ca="1" si="20"/>
        <v>INSTRUMENTAL</v>
      </c>
      <c r="BC13" t="str">
        <f t="shared" ca="1" si="21"/>
        <v>No</v>
      </c>
      <c r="BD13" t="str">
        <f t="shared" ca="1" si="21"/>
        <v>Yes</v>
      </c>
      <c r="BG13" t="str">
        <f t="shared" ca="1" si="22"/>
        <v>No</v>
      </c>
      <c r="BH13">
        <f t="shared" ca="1" si="23"/>
        <v>36</v>
      </c>
      <c r="BI13">
        <f t="shared" ca="1" si="24"/>
        <v>0</v>
      </c>
      <c r="BJ13">
        <f t="shared" ca="1" si="25"/>
        <v>20</v>
      </c>
      <c r="BK13" t="str">
        <f t="shared" si="26"/>
        <v/>
      </c>
      <c r="BL13" s="26">
        <f t="shared" ca="1" si="27"/>
        <v>22</v>
      </c>
      <c r="BM13" s="26"/>
      <c r="BN13" s="26"/>
      <c r="BO13" s="26" t="str">
        <f t="shared" ca="1" si="28"/>
        <v>Yes</v>
      </c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 t="str">
        <f t="shared" ca="1" si="29"/>
        <v>Yes</v>
      </c>
      <c r="CE13" s="26" t="str">
        <f t="shared" ca="1" si="30"/>
        <v>ETT</v>
      </c>
      <c r="CF13" s="26"/>
      <c r="CG13" s="26"/>
      <c r="CH13" s="26"/>
      <c r="CI13" s="31" t="str">
        <f t="shared" si="31"/>
        <v/>
      </c>
      <c r="CJ13" s="26" t="str">
        <f t="shared" ca="1" si="32"/>
        <v>NICU</v>
      </c>
      <c r="CK13" s="26" t="str">
        <f t="shared" ca="1" si="33"/>
        <v>Yes</v>
      </c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 t="str">
        <f t="shared" ca="1" si="34"/>
        <v>Yes</v>
      </c>
      <c r="DO13" s="26"/>
      <c r="DP13" s="26"/>
      <c r="DQ13" s="26"/>
      <c r="DR13" s="26"/>
      <c r="DS13" s="26"/>
      <c r="DT13" s="26"/>
      <c r="DU13" s="26"/>
      <c r="DV13" t="str">
        <f t="shared" si="35"/>
        <v/>
      </c>
      <c r="DW13" s="26"/>
      <c r="DX13" s="26"/>
      <c r="DY13" s="26"/>
      <c r="DZ13" t="str">
        <f t="shared" si="36"/>
        <v/>
      </c>
      <c r="EA13" t="str">
        <f t="shared" si="37"/>
        <v/>
      </c>
      <c r="EB13" t="str">
        <f t="shared" si="38"/>
        <v/>
      </c>
      <c r="EC13" t="str">
        <f t="shared" si="39"/>
        <v/>
      </c>
      <c r="ED13" t="str">
        <f t="shared" si="40"/>
        <v/>
      </c>
      <c r="EE13" s="34" t="str">
        <f t="shared" si="41"/>
        <v/>
      </c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32" t="str">
        <f t="shared" si="42"/>
        <v/>
      </c>
      <c r="ES13" s="26"/>
      <c r="ET13" s="26"/>
      <c r="EU13" s="26"/>
      <c r="EV13" s="26"/>
      <c r="EW13" s="26"/>
      <c r="EX13" s="26"/>
      <c r="EY13" s="26"/>
      <c r="EZ13" s="26"/>
      <c r="FA13" s="31" t="str">
        <f t="shared" si="43"/>
        <v/>
      </c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31" t="str">
        <f t="shared" si="44"/>
        <v/>
      </c>
      <c r="FN13" s="26"/>
      <c r="FO13" s="26"/>
      <c r="FP13" s="26"/>
      <c r="FQ13" s="26" t="s">
        <v>349</v>
      </c>
      <c r="FR13" s="39" t="str">
        <f t="shared" ca="1" si="45"/>
        <v>NA</v>
      </c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t="str">
        <f t="shared" ca="1" si="46"/>
        <v/>
      </c>
      <c r="GP13" t="str">
        <f t="shared" si="47"/>
        <v/>
      </c>
      <c r="GQ13" s="26"/>
      <c r="GR13" s="26"/>
      <c r="GS13" t="str">
        <f t="shared" ca="1" si="48"/>
        <v/>
      </c>
      <c r="GT13" s="26"/>
      <c r="GU13" s="26"/>
      <c r="GV13" s="26"/>
      <c r="GW13" s="26"/>
      <c r="GX13" s="26"/>
      <c r="GY13" t="str">
        <f t="shared" ca="1" si="49"/>
        <v/>
      </c>
      <c r="GZ13" t="str">
        <f t="shared" si="50"/>
        <v/>
      </c>
      <c r="HA13" s="26"/>
      <c r="HB13" s="26"/>
      <c r="HC13" s="26"/>
      <c r="HD13" s="26"/>
      <c r="HE13" s="26"/>
      <c r="HF13" t="str">
        <f t="shared" ca="1" si="51"/>
        <v/>
      </c>
      <c r="HG13" s="31" t="str">
        <f t="shared" si="52"/>
        <v/>
      </c>
      <c r="HH13" s="26"/>
      <c r="HI13" s="26"/>
      <c r="HJ13" s="26"/>
      <c r="HK13" s="26"/>
      <c r="HL13" s="26"/>
      <c r="HM13" t="str">
        <f t="shared" ca="1" si="53"/>
        <v/>
      </c>
      <c r="HN13" t="str">
        <f t="shared" si="54"/>
        <v/>
      </c>
      <c r="HO13" s="26"/>
      <c r="HP13" s="26"/>
      <c r="HQ13" s="26"/>
      <c r="HR13" s="26"/>
      <c r="HS13" s="26"/>
      <c r="HT13" t="str">
        <f t="shared" ca="1" si="55"/>
        <v/>
      </c>
      <c r="HU13" t="str">
        <f t="shared" si="56"/>
        <v/>
      </c>
      <c r="HV13" s="26"/>
      <c r="HW13" s="26"/>
      <c r="HX13" s="26"/>
      <c r="HY13" s="26"/>
      <c r="HZ13" s="26"/>
      <c r="IA13" s="37" t="str">
        <f t="shared" ca="1" si="57"/>
        <v/>
      </c>
      <c r="IB13" t="str">
        <f t="shared" si="58"/>
        <v/>
      </c>
      <c r="IC13" s="26"/>
      <c r="ID13" s="26"/>
      <c r="IE13" s="26"/>
      <c r="IF13" s="26"/>
      <c r="IG13" s="26"/>
      <c r="IH13" s="37" t="str">
        <f t="shared" ca="1" si="59"/>
        <v/>
      </c>
      <c r="II13" t="str">
        <f t="shared" si="60"/>
        <v/>
      </c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 t="str">
        <f t="shared" si="61"/>
        <v/>
      </c>
      <c r="JU13" s="26"/>
      <c r="JV13" t="str">
        <f t="shared" si="62"/>
        <v/>
      </c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t="str">
        <f t="shared" si="63"/>
        <v/>
      </c>
      <c r="KL13" s="26"/>
      <c r="KM13" s="31" t="str">
        <f t="shared" si="64"/>
        <v/>
      </c>
      <c r="KN13" s="26"/>
      <c r="KO13" s="26"/>
      <c r="KP13" s="38" t="str">
        <f t="shared" si="65"/>
        <v/>
      </c>
      <c r="KQ13" s="26"/>
      <c r="KR13" s="26"/>
      <c r="KS13" s="26"/>
      <c r="KT13" s="26"/>
      <c r="KU13" s="26"/>
      <c r="KV13" s="26"/>
      <c r="KW13" s="26"/>
      <c r="KX13" t="str">
        <f t="shared" si="66"/>
        <v/>
      </c>
      <c r="KY13" t="str">
        <f t="shared" si="67"/>
        <v/>
      </c>
      <c r="KZ13" s="26"/>
      <c r="LA13" s="26"/>
      <c r="LB13" t="str">
        <f t="shared" si="68"/>
        <v/>
      </c>
      <c r="LC13" s="26"/>
      <c r="LD13" t="str">
        <f t="shared" si="69"/>
        <v/>
      </c>
      <c r="LE13" t="str">
        <f t="shared" si="70"/>
        <v/>
      </c>
      <c r="LF13" s="26"/>
      <c r="LG13" s="26"/>
      <c r="LH13" s="35"/>
      <c r="LI13" s="26"/>
      <c r="LJ13" s="26"/>
      <c r="LK13" s="26"/>
      <c r="LL13" s="26"/>
      <c r="LM13" s="26"/>
      <c r="LN13" s="26"/>
      <c r="LO13" t="str">
        <f t="shared" si="71"/>
        <v/>
      </c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</row>
    <row r="14" spans="1:352" ht="16" x14ac:dyDescent="0.2">
      <c r="A14">
        <v>1</v>
      </c>
      <c r="B14" s="26"/>
      <c r="C14" s="26" t="str">
        <f t="shared" ca="1" si="0"/>
        <v>Inborn</v>
      </c>
      <c r="D14" s="26"/>
      <c r="E14" s="27" t="str">
        <f t="shared" ca="1" si="1"/>
        <v>Jul</v>
      </c>
      <c r="F14" s="27" t="str">
        <f t="shared" ca="1" si="1"/>
        <v>Nov</v>
      </c>
      <c r="G14" s="28" t="str">
        <f t="shared" ca="1" si="2"/>
        <v/>
      </c>
      <c r="H14" t="str">
        <f t="shared" si="3"/>
        <v/>
      </c>
      <c r="I14" s="26">
        <f t="shared" ca="1" si="4"/>
        <v>14</v>
      </c>
      <c r="J14" s="26"/>
      <c r="K14" s="26"/>
      <c r="L14" s="31" t="str">
        <f t="shared" si="5"/>
        <v/>
      </c>
      <c r="M14" s="26"/>
      <c r="N14" s="26"/>
      <c r="O14" s="26">
        <f t="shared" ca="1" si="6"/>
        <v>29</v>
      </c>
      <c r="P14" s="26" t="str">
        <f t="shared" ca="1" si="7"/>
        <v>No</v>
      </c>
      <c r="Q14" s="26" t="str">
        <f t="shared" ca="1" si="7"/>
        <v>Yes</v>
      </c>
      <c r="R14" s="26" t="str">
        <f t="shared" ca="1" si="7"/>
        <v>No</v>
      </c>
      <c r="S14" s="26" t="str">
        <f t="shared" ca="1" si="8"/>
        <v>Eskimo</v>
      </c>
      <c r="T14" s="26" t="str">
        <f t="shared" ca="1" si="9"/>
        <v>Yes</v>
      </c>
      <c r="U14" s="26">
        <f t="shared" ca="1" si="10"/>
        <v>3113</v>
      </c>
      <c r="V14" s="26"/>
      <c r="W14" s="26"/>
      <c r="X14" s="26" t="str">
        <f t="shared" ca="1" si="11"/>
        <v>No</v>
      </c>
      <c r="Y14" s="26" t="str">
        <f t="shared" ca="1" si="11"/>
        <v>Yes</v>
      </c>
      <c r="Z14" s="26" t="str">
        <f t="shared" ca="1" si="11"/>
        <v>Yes</v>
      </c>
      <c r="AA14" s="26" t="str">
        <f t="shared" ca="1" si="11"/>
        <v>No</v>
      </c>
      <c r="AB14" s="26" t="str">
        <f t="shared" ca="1" si="11"/>
        <v>No</v>
      </c>
      <c r="AC14" s="26"/>
      <c r="AD14" s="26"/>
      <c r="AE14" s="26"/>
      <c r="AF14" s="26"/>
      <c r="AG14" s="26" t="str">
        <f t="shared" ca="1" si="12"/>
        <v>Yes</v>
      </c>
      <c r="AH14" s="26" t="str">
        <f t="shared" ca="1" si="12"/>
        <v>Yes</v>
      </c>
      <c r="AI14" s="26" t="str">
        <f t="shared" ca="1" si="12"/>
        <v>Yes</v>
      </c>
      <c r="AJ14" s="26" t="str">
        <f t="shared" ca="1" si="12"/>
        <v>Yes</v>
      </c>
      <c r="AK14" s="26" t="str">
        <f t="shared" ca="1" si="12"/>
        <v>No</v>
      </c>
      <c r="AL14" s="26" t="str">
        <f t="shared" ca="1" si="12"/>
        <v>Yes</v>
      </c>
      <c r="AM14" s="26">
        <f t="shared" ca="1" si="13"/>
        <v>7</v>
      </c>
      <c r="AN14" s="26">
        <f t="shared" ca="1" si="14"/>
        <v>2</v>
      </c>
      <c r="AT14" t="str">
        <f t="shared" ca="1" si="15"/>
        <v>Male</v>
      </c>
      <c r="AU14">
        <f t="shared" ca="1" si="16"/>
        <v>2487</v>
      </c>
      <c r="AV14">
        <f t="shared" ca="1" si="17"/>
        <v>-2</v>
      </c>
      <c r="AW14">
        <f t="shared" ca="1" si="18"/>
        <v>32</v>
      </c>
      <c r="AX14">
        <f t="shared" ca="1" si="19"/>
        <v>4</v>
      </c>
      <c r="BB14" t="str">
        <f t="shared" ca="1" si="20"/>
        <v>ELUCS</v>
      </c>
      <c r="BC14" t="str">
        <f t="shared" ca="1" si="21"/>
        <v>Yes</v>
      </c>
      <c r="BD14" t="str">
        <f t="shared" ca="1" si="21"/>
        <v>No</v>
      </c>
      <c r="BG14" t="str">
        <f t="shared" ca="1" si="22"/>
        <v>Yes</v>
      </c>
      <c r="BH14">
        <f t="shared" ca="1" si="23"/>
        <v>37</v>
      </c>
      <c r="BI14">
        <f t="shared" ca="1" si="24"/>
        <v>-11</v>
      </c>
      <c r="BJ14">
        <f t="shared" ca="1" si="25"/>
        <v>14</v>
      </c>
      <c r="BK14" t="str">
        <f t="shared" si="26"/>
        <v/>
      </c>
      <c r="BL14" s="26">
        <f t="shared" ca="1" si="27"/>
        <v>16</v>
      </c>
      <c r="BM14" s="26"/>
      <c r="BN14" s="26"/>
      <c r="BO14" s="26" t="str">
        <f t="shared" ca="1" si="28"/>
        <v>Yes</v>
      </c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 t="str">
        <f t="shared" ca="1" si="29"/>
        <v>No</v>
      </c>
      <c r="CE14" s="26" t="str">
        <f t="shared" ca="1" si="30"/>
        <v>NA</v>
      </c>
      <c r="CF14" s="26"/>
      <c r="CG14" s="26"/>
      <c r="CH14" s="26"/>
      <c r="CI14" s="31" t="str">
        <f t="shared" si="31"/>
        <v/>
      </c>
      <c r="CJ14" s="26" t="str">
        <f t="shared" ca="1" si="32"/>
        <v>NA</v>
      </c>
      <c r="CK14" s="26" t="str">
        <f t="shared" ca="1" si="33"/>
        <v>NA</v>
      </c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 t="str">
        <f t="shared" ca="1" si="34"/>
        <v>Yes</v>
      </c>
      <c r="DO14" s="26"/>
      <c r="DP14" s="26"/>
      <c r="DQ14" s="26"/>
      <c r="DR14" s="26"/>
      <c r="DS14" s="26"/>
      <c r="DT14" s="26"/>
      <c r="DU14" s="26"/>
      <c r="DV14" t="str">
        <f t="shared" si="35"/>
        <v/>
      </c>
      <c r="DW14" s="26"/>
      <c r="DX14" s="26"/>
      <c r="DY14" s="26"/>
      <c r="DZ14" t="str">
        <f t="shared" si="36"/>
        <v/>
      </c>
      <c r="EA14" t="str">
        <f t="shared" si="37"/>
        <v/>
      </c>
      <c r="EB14" t="str">
        <f t="shared" si="38"/>
        <v/>
      </c>
      <c r="EC14" t="str">
        <f t="shared" si="39"/>
        <v/>
      </c>
      <c r="ED14" t="str">
        <f t="shared" si="40"/>
        <v/>
      </c>
      <c r="EE14" s="34" t="str">
        <f t="shared" si="41"/>
        <v/>
      </c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32" t="str">
        <f t="shared" si="42"/>
        <v/>
      </c>
      <c r="ES14" s="26"/>
      <c r="ET14" s="26"/>
      <c r="EU14" s="26"/>
      <c r="EV14" s="26"/>
      <c r="EW14" s="26"/>
      <c r="EX14" s="26"/>
      <c r="EY14" s="26"/>
      <c r="EZ14" s="26"/>
      <c r="FA14" s="31" t="str">
        <f t="shared" si="43"/>
        <v/>
      </c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31" t="str">
        <f t="shared" si="44"/>
        <v/>
      </c>
      <c r="FN14" s="26"/>
      <c r="FO14" s="26"/>
      <c r="FP14" s="26"/>
      <c r="FQ14" s="26" t="s">
        <v>350</v>
      </c>
      <c r="FR14" s="39" t="str">
        <f t="shared" ca="1" si="45"/>
        <v>GPC</v>
      </c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t="str">
        <f t="shared" ca="1" si="46"/>
        <v/>
      </c>
      <c r="GP14" t="str">
        <f t="shared" si="47"/>
        <v/>
      </c>
      <c r="GQ14" s="26"/>
      <c r="GR14" s="26"/>
      <c r="GS14" t="str">
        <f t="shared" ca="1" si="48"/>
        <v/>
      </c>
      <c r="GT14" s="26"/>
      <c r="GU14" s="26"/>
      <c r="GV14" s="26"/>
      <c r="GW14" s="26"/>
      <c r="GX14" s="26"/>
      <c r="GY14" t="str">
        <f t="shared" ca="1" si="49"/>
        <v/>
      </c>
      <c r="GZ14" t="str">
        <f t="shared" si="50"/>
        <v/>
      </c>
      <c r="HA14" s="26"/>
      <c r="HB14" s="26"/>
      <c r="HC14" s="26"/>
      <c r="HD14" s="26"/>
      <c r="HE14" s="26"/>
      <c r="HF14" t="str">
        <f t="shared" ca="1" si="51"/>
        <v/>
      </c>
      <c r="HG14" s="31" t="str">
        <f t="shared" si="52"/>
        <v/>
      </c>
      <c r="HH14" s="26"/>
      <c r="HI14" s="26"/>
      <c r="HJ14" s="26"/>
      <c r="HK14" s="26"/>
      <c r="HL14" s="26"/>
      <c r="HM14" t="str">
        <f t="shared" ca="1" si="53"/>
        <v/>
      </c>
      <c r="HN14" t="str">
        <f t="shared" si="54"/>
        <v/>
      </c>
      <c r="HO14" s="26"/>
      <c r="HP14" s="26"/>
      <c r="HQ14" s="26"/>
      <c r="HR14" s="26"/>
      <c r="HS14" s="26"/>
      <c r="HT14" t="str">
        <f t="shared" ca="1" si="55"/>
        <v/>
      </c>
      <c r="HU14" t="str">
        <f t="shared" si="56"/>
        <v/>
      </c>
      <c r="HV14" s="26"/>
      <c r="HW14" s="26"/>
      <c r="HX14" s="26"/>
      <c r="HY14" s="26"/>
      <c r="HZ14" s="26"/>
      <c r="IA14" s="37" t="str">
        <f t="shared" ca="1" si="57"/>
        <v/>
      </c>
      <c r="IB14" t="str">
        <f t="shared" si="58"/>
        <v/>
      </c>
      <c r="IC14" s="26"/>
      <c r="ID14" s="26"/>
      <c r="IE14" s="26"/>
      <c r="IF14" s="26"/>
      <c r="IG14" s="26"/>
      <c r="IH14" s="37" t="str">
        <f t="shared" ca="1" si="59"/>
        <v/>
      </c>
      <c r="II14" t="str">
        <f t="shared" si="60"/>
        <v/>
      </c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 t="str">
        <f t="shared" si="61"/>
        <v/>
      </c>
      <c r="JU14" s="26"/>
      <c r="JV14" t="str">
        <f t="shared" si="62"/>
        <v/>
      </c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t="str">
        <f t="shared" si="63"/>
        <v/>
      </c>
      <c r="KL14" s="26"/>
      <c r="KM14" s="31" t="str">
        <f t="shared" si="64"/>
        <v/>
      </c>
      <c r="KN14" s="26"/>
      <c r="KO14" s="26"/>
      <c r="KP14" s="38" t="str">
        <f t="shared" si="65"/>
        <v/>
      </c>
      <c r="KQ14" s="26"/>
      <c r="KR14" s="26"/>
      <c r="KS14" s="26"/>
      <c r="KT14" s="26"/>
      <c r="KU14" s="26"/>
      <c r="KV14" s="26"/>
      <c r="KW14" s="26"/>
      <c r="KX14" t="str">
        <f t="shared" si="66"/>
        <v/>
      </c>
      <c r="KY14" t="str">
        <f t="shared" si="67"/>
        <v/>
      </c>
      <c r="KZ14" s="26"/>
      <c r="LA14" s="26"/>
      <c r="LB14" t="str">
        <f t="shared" si="68"/>
        <v/>
      </c>
      <c r="LC14" s="26"/>
      <c r="LD14" t="str">
        <f t="shared" si="69"/>
        <v/>
      </c>
      <c r="LE14" t="str">
        <f t="shared" si="70"/>
        <v/>
      </c>
      <c r="LF14" s="26"/>
      <c r="LG14" s="26"/>
      <c r="LH14" s="35"/>
      <c r="LI14" s="26"/>
      <c r="LJ14" s="26"/>
      <c r="LK14" s="26"/>
      <c r="LL14" s="26"/>
      <c r="LM14" s="26"/>
      <c r="LN14" s="26"/>
      <c r="LO14" t="str">
        <f t="shared" si="71"/>
        <v/>
      </c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</row>
    <row r="15" spans="1:352" ht="16" x14ac:dyDescent="0.2">
      <c r="A15">
        <v>3</v>
      </c>
      <c r="B15" s="26"/>
      <c r="C15" s="26" t="str">
        <f t="shared" ca="1" si="0"/>
        <v>Outborn</v>
      </c>
      <c r="D15" s="26"/>
      <c r="E15" s="27" t="str">
        <f t="shared" ca="1" si="1"/>
        <v>Oct</v>
      </c>
      <c r="F15" s="27" t="str">
        <f t="shared" ca="1" si="1"/>
        <v>Mar</v>
      </c>
      <c r="G15" s="28" t="str">
        <f t="shared" ca="1" si="2"/>
        <v/>
      </c>
      <c r="H15" t="str">
        <f t="shared" si="3"/>
        <v/>
      </c>
      <c r="I15" s="26">
        <f t="shared" ca="1" si="4"/>
        <v>31</v>
      </c>
      <c r="J15" s="26"/>
      <c r="K15" s="26"/>
      <c r="L15" s="31" t="str">
        <f t="shared" si="5"/>
        <v/>
      </c>
      <c r="M15" s="26"/>
      <c r="N15" s="26"/>
      <c r="O15" s="26">
        <f t="shared" ca="1" si="6"/>
        <v>41</v>
      </c>
      <c r="P15" s="26" t="str">
        <f t="shared" ca="1" si="7"/>
        <v>No</v>
      </c>
      <c r="Q15" s="26" t="str">
        <f t="shared" ca="1" si="7"/>
        <v>No</v>
      </c>
      <c r="R15" s="26" t="str">
        <f t="shared" ca="1" si="7"/>
        <v>Yes</v>
      </c>
      <c r="S15" s="26" t="str">
        <f t="shared" ca="1" si="8"/>
        <v>Caucasian</v>
      </c>
      <c r="T15" s="26" t="str">
        <f t="shared" ca="1" si="9"/>
        <v>Yes</v>
      </c>
      <c r="U15" s="26">
        <f t="shared" ca="1" si="10"/>
        <v>3275</v>
      </c>
      <c r="V15" s="26"/>
      <c r="W15" s="26"/>
      <c r="X15" s="26" t="str">
        <f t="shared" ca="1" si="11"/>
        <v>Yes</v>
      </c>
      <c r="Y15" s="26" t="str">
        <f t="shared" ca="1" si="11"/>
        <v>Yes</v>
      </c>
      <c r="Z15" s="26" t="str">
        <f t="shared" ca="1" si="11"/>
        <v>No</v>
      </c>
      <c r="AA15" s="26" t="str">
        <f t="shared" ca="1" si="11"/>
        <v>Yes</v>
      </c>
      <c r="AB15" s="26" t="str">
        <f t="shared" ca="1" si="11"/>
        <v>No</v>
      </c>
      <c r="AC15" s="26"/>
      <c r="AD15" s="26"/>
      <c r="AE15" s="26"/>
      <c r="AF15" s="26"/>
      <c r="AG15" s="26" t="str">
        <f t="shared" ca="1" si="12"/>
        <v>No</v>
      </c>
      <c r="AH15" s="26" t="str">
        <f t="shared" ca="1" si="12"/>
        <v>No</v>
      </c>
      <c r="AI15" s="26" t="str">
        <f t="shared" ca="1" si="12"/>
        <v>No</v>
      </c>
      <c r="AJ15" s="26" t="str">
        <f t="shared" ca="1" si="12"/>
        <v>No</v>
      </c>
      <c r="AK15" s="26" t="str">
        <f t="shared" ca="1" si="12"/>
        <v>Yes</v>
      </c>
      <c r="AL15" s="26" t="str">
        <f t="shared" ca="1" si="12"/>
        <v>No</v>
      </c>
      <c r="AM15" s="26">
        <f t="shared" ca="1" si="13"/>
        <v>2</v>
      </c>
      <c r="AN15" s="26">
        <f t="shared" ca="1" si="14"/>
        <v>1</v>
      </c>
      <c r="AT15" t="str">
        <f t="shared" ca="1" si="15"/>
        <v>Male</v>
      </c>
      <c r="AU15">
        <f t="shared" ca="1" si="16"/>
        <v>3090</v>
      </c>
      <c r="AV15">
        <f t="shared" ca="1" si="17"/>
        <v>0</v>
      </c>
      <c r="AW15">
        <f t="shared" ca="1" si="18"/>
        <v>30</v>
      </c>
      <c r="AX15">
        <f t="shared" ca="1" si="19"/>
        <v>1</v>
      </c>
      <c r="BB15" t="str">
        <f t="shared" ca="1" si="20"/>
        <v>EMLUCS</v>
      </c>
      <c r="BC15" t="str">
        <f t="shared" ca="1" si="21"/>
        <v>Yes</v>
      </c>
      <c r="BD15" t="str">
        <f t="shared" ca="1" si="21"/>
        <v>Yes</v>
      </c>
      <c r="BG15" t="str">
        <f t="shared" ca="1" si="22"/>
        <v>Yes</v>
      </c>
      <c r="BH15">
        <f t="shared" ca="1" si="23"/>
        <v>35</v>
      </c>
      <c r="BI15">
        <f t="shared" ca="1" si="24"/>
        <v>-17</v>
      </c>
      <c r="BJ15">
        <f t="shared" ca="1" si="25"/>
        <v>12</v>
      </c>
      <c r="BK15" t="str">
        <f t="shared" si="26"/>
        <v/>
      </c>
      <c r="BL15" s="26">
        <f t="shared" ca="1" si="27"/>
        <v>14</v>
      </c>
      <c r="BM15" s="26"/>
      <c r="BN15" s="26"/>
      <c r="BO15" s="26" t="str">
        <f t="shared" ca="1" si="28"/>
        <v>Yes</v>
      </c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 t="str">
        <f t="shared" ca="1" si="29"/>
        <v>Yes</v>
      </c>
      <c r="CE15" s="26" t="str">
        <f t="shared" ca="1" si="30"/>
        <v>MIST</v>
      </c>
      <c r="CF15" s="26"/>
      <c r="CG15" s="26"/>
      <c r="CH15" s="26"/>
      <c r="CI15" s="31" t="str">
        <f t="shared" si="31"/>
        <v/>
      </c>
      <c r="CJ15" s="26" t="str">
        <f t="shared" ca="1" si="32"/>
        <v>OT</v>
      </c>
      <c r="CK15" s="26" t="str">
        <f t="shared" ca="1" si="33"/>
        <v>Yes</v>
      </c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 t="str">
        <f t="shared" ca="1" si="34"/>
        <v>Yes</v>
      </c>
      <c r="DO15" s="26"/>
      <c r="DP15" s="26"/>
      <c r="DQ15" s="26"/>
      <c r="DR15" s="26"/>
      <c r="DS15" s="26"/>
      <c r="DT15" s="26"/>
      <c r="DU15" s="26"/>
      <c r="DV15" t="str">
        <f t="shared" si="35"/>
        <v/>
      </c>
      <c r="DW15" s="26"/>
      <c r="DX15" s="26"/>
      <c r="DY15" s="26"/>
      <c r="DZ15" t="str">
        <f t="shared" si="36"/>
        <v/>
      </c>
      <c r="EA15" t="str">
        <f t="shared" si="37"/>
        <v/>
      </c>
      <c r="EB15" t="str">
        <f t="shared" si="38"/>
        <v/>
      </c>
      <c r="EC15" t="str">
        <f t="shared" si="39"/>
        <v/>
      </c>
      <c r="ED15" t="str">
        <f t="shared" si="40"/>
        <v/>
      </c>
      <c r="EE15" s="34" t="str">
        <f t="shared" si="41"/>
        <v/>
      </c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32" t="str">
        <f t="shared" si="42"/>
        <v/>
      </c>
      <c r="ES15" s="26"/>
      <c r="ET15" s="26"/>
      <c r="EU15" s="26"/>
      <c r="EV15" s="26"/>
      <c r="EW15" s="26"/>
      <c r="EX15" s="26"/>
      <c r="EY15" s="26"/>
      <c r="EZ15" s="26"/>
      <c r="FA15" s="31" t="str">
        <f t="shared" si="43"/>
        <v/>
      </c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31" t="str">
        <f t="shared" si="44"/>
        <v/>
      </c>
      <c r="FN15" s="26"/>
      <c r="FO15" s="26"/>
      <c r="FP15" s="26"/>
      <c r="FQ15" s="26" t="s">
        <v>349</v>
      </c>
      <c r="FR15" s="39" t="str">
        <f t="shared" ca="1" si="45"/>
        <v>NA</v>
      </c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t="str">
        <f t="shared" ca="1" si="46"/>
        <v/>
      </c>
      <c r="GP15" t="str">
        <f t="shared" si="47"/>
        <v/>
      </c>
      <c r="GQ15" s="26"/>
      <c r="GR15" s="26"/>
      <c r="GS15" t="str">
        <f t="shared" ca="1" si="48"/>
        <v/>
      </c>
      <c r="GT15" s="26"/>
      <c r="GU15" s="26"/>
      <c r="GV15" s="26"/>
      <c r="GW15" s="26"/>
      <c r="GX15" s="26"/>
      <c r="GY15" t="str">
        <f t="shared" ca="1" si="49"/>
        <v/>
      </c>
      <c r="GZ15" t="str">
        <f t="shared" si="50"/>
        <v/>
      </c>
      <c r="HA15" s="26"/>
      <c r="HB15" s="26"/>
      <c r="HC15" s="26"/>
      <c r="HD15" s="26"/>
      <c r="HE15" s="26"/>
      <c r="HF15" t="str">
        <f t="shared" ca="1" si="51"/>
        <v/>
      </c>
      <c r="HG15" s="31" t="str">
        <f t="shared" si="52"/>
        <v/>
      </c>
      <c r="HH15" s="26"/>
      <c r="HI15" s="26"/>
      <c r="HJ15" s="26"/>
      <c r="HK15" s="26"/>
      <c r="HL15" s="26"/>
      <c r="HM15" t="str">
        <f t="shared" ca="1" si="53"/>
        <v/>
      </c>
      <c r="HN15" t="str">
        <f t="shared" si="54"/>
        <v/>
      </c>
      <c r="HO15" s="26"/>
      <c r="HP15" s="26"/>
      <c r="HQ15" s="26"/>
      <c r="HR15" s="26"/>
      <c r="HS15" s="26"/>
      <c r="HT15" t="str">
        <f t="shared" ca="1" si="55"/>
        <v/>
      </c>
      <c r="HU15" t="str">
        <f t="shared" si="56"/>
        <v/>
      </c>
      <c r="HV15" s="26"/>
      <c r="HW15" s="26"/>
      <c r="HX15" s="26"/>
      <c r="HY15" s="26"/>
      <c r="HZ15" s="26"/>
      <c r="IA15" s="37" t="str">
        <f t="shared" ca="1" si="57"/>
        <v/>
      </c>
      <c r="IB15" t="str">
        <f t="shared" si="58"/>
        <v/>
      </c>
      <c r="IC15" s="26"/>
      <c r="ID15" s="26"/>
      <c r="IE15" s="26"/>
      <c r="IF15" s="26"/>
      <c r="IG15" s="26"/>
      <c r="IH15" s="37" t="str">
        <f t="shared" ca="1" si="59"/>
        <v/>
      </c>
      <c r="II15" t="str">
        <f t="shared" si="60"/>
        <v/>
      </c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 t="str">
        <f t="shared" si="61"/>
        <v/>
      </c>
      <c r="JU15" s="26"/>
      <c r="JV15" t="str">
        <f t="shared" si="62"/>
        <v/>
      </c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t="str">
        <f t="shared" si="63"/>
        <v/>
      </c>
      <c r="KL15" s="26"/>
      <c r="KM15" s="31" t="str">
        <f t="shared" si="64"/>
        <v/>
      </c>
      <c r="KN15" s="26"/>
      <c r="KO15" s="26"/>
      <c r="KP15" s="38" t="str">
        <f t="shared" si="65"/>
        <v/>
      </c>
      <c r="KQ15" s="26"/>
      <c r="KR15" s="26"/>
      <c r="KS15" s="26"/>
      <c r="KT15" s="26"/>
      <c r="KU15" s="26"/>
      <c r="KV15" s="26"/>
      <c r="KW15" s="26"/>
      <c r="KX15" t="str">
        <f t="shared" si="66"/>
        <v/>
      </c>
      <c r="KY15" t="str">
        <f t="shared" si="67"/>
        <v/>
      </c>
      <c r="KZ15" s="26"/>
      <c r="LA15" s="26"/>
      <c r="LB15" t="str">
        <f t="shared" si="68"/>
        <v/>
      </c>
      <c r="LC15" s="26"/>
      <c r="LD15" t="str">
        <f t="shared" si="69"/>
        <v/>
      </c>
      <c r="LE15" t="str">
        <f t="shared" si="70"/>
        <v/>
      </c>
      <c r="LF15" s="26"/>
      <c r="LG15" s="26"/>
      <c r="LH15" s="26"/>
      <c r="LI15" s="26"/>
      <c r="LJ15" s="26"/>
      <c r="LK15" s="26"/>
      <c r="LL15" s="26"/>
      <c r="LM15" s="26"/>
      <c r="LN15" s="26"/>
      <c r="LO15" t="str">
        <f t="shared" si="71"/>
        <v/>
      </c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</row>
    <row r="16" spans="1:352" ht="16" x14ac:dyDescent="0.2">
      <c r="A16">
        <v>1</v>
      </c>
      <c r="B16" s="26"/>
      <c r="C16" s="26" t="str">
        <f t="shared" ca="1" si="0"/>
        <v>Outborn</v>
      </c>
      <c r="D16" s="26"/>
      <c r="E16" s="27" t="str">
        <f t="shared" ca="1" si="1"/>
        <v>Jan</v>
      </c>
      <c r="F16" s="27" t="str">
        <f t="shared" ca="1" si="1"/>
        <v>Mar</v>
      </c>
      <c r="G16" s="28" t="str">
        <f t="shared" ca="1" si="2"/>
        <v/>
      </c>
      <c r="H16" t="str">
        <f t="shared" si="3"/>
        <v/>
      </c>
      <c r="I16" s="26">
        <f t="shared" ca="1" si="4"/>
        <v>3</v>
      </c>
      <c r="J16" s="26"/>
      <c r="K16" s="26"/>
      <c r="L16" s="31" t="str">
        <f t="shared" si="5"/>
        <v/>
      </c>
      <c r="M16" s="26"/>
      <c r="N16" s="26"/>
      <c r="O16" s="26">
        <f t="shared" ca="1" si="6"/>
        <v>24</v>
      </c>
      <c r="P16" s="26" t="str">
        <f t="shared" ca="1" si="7"/>
        <v>No</v>
      </c>
      <c r="Q16" s="26" t="str">
        <f t="shared" ca="1" si="7"/>
        <v>No</v>
      </c>
      <c r="R16" s="26" t="str">
        <f t="shared" ca="1" si="7"/>
        <v>No</v>
      </c>
      <c r="S16" s="26" t="str">
        <f t="shared" ca="1" si="8"/>
        <v>African</v>
      </c>
      <c r="T16" s="26" t="str">
        <f t="shared" ca="1" si="9"/>
        <v>No</v>
      </c>
      <c r="U16" s="26">
        <f t="shared" ca="1" si="10"/>
        <v>3469</v>
      </c>
      <c r="V16" s="26"/>
      <c r="W16" s="26"/>
      <c r="X16" s="26" t="str">
        <f t="shared" ca="1" si="11"/>
        <v>No</v>
      </c>
      <c r="Y16" s="26" t="str">
        <f t="shared" ca="1" si="11"/>
        <v>Yes</v>
      </c>
      <c r="Z16" s="26" t="str">
        <f t="shared" ca="1" si="11"/>
        <v>Yes</v>
      </c>
      <c r="AA16" s="26" t="str">
        <f t="shared" ca="1" si="11"/>
        <v>Yes</v>
      </c>
      <c r="AB16" s="26" t="str">
        <f t="shared" ca="1" si="11"/>
        <v>Yes</v>
      </c>
      <c r="AC16" s="26"/>
      <c r="AD16" s="26"/>
      <c r="AE16" s="26"/>
      <c r="AF16" s="26"/>
      <c r="AG16" s="26" t="str">
        <f t="shared" ca="1" si="12"/>
        <v>Yes</v>
      </c>
      <c r="AH16" s="26" t="str">
        <f t="shared" ca="1" si="12"/>
        <v>Yes</v>
      </c>
      <c r="AI16" s="26" t="str">
        <f t="shared" ca="1" si="12"/>
        <v>No</v>
      </c>
      <c r="AJ16" s="26" t="str">
        <f t="shared" ca="1" si="12"/>
        <v>No</v>
      </c>
      <c r="AK16" s="26" t="str">
        <f t="shared" ca="1" si="12"/>
        <v>Yes</v>
      </c>
      <c r="AL16" s="26" t="str">
        <f t="shared" ca="1" si="12"/>
        <v>Yes</v>
      </c>
      <c r="AM16" s="26">
        <f t="shared" ca="1" si="13"/>
        <v>9</v>
      </c>
      <c r="AN16" s="26">
        <f t="shared" ca="1" si="14"/>
        <v>3</v>
      </c>
      <c r="AT16" t="str">
        <f t="shared" ca="1" si="15"/>
        <v>Male</v>
      </c>
      <c r="AU16">
        <f t="shared" ca="1" si="16"/>
        <v>848</v>
      </c>
      <c r="AV16">
        <f t="shared" ca="1" si="17"/>
        <v>-2</v>
      </c>
      <c r="AW16">
        <f t="shared" ca="1" si="18"/>
        <v>35</v>
      </c>
      <c r="AX16">
        <f t="shared" ca="1" si="19"/>
        <v>2</v>
      </c>
      <c r="BB16" t="str">
        <f t="shared" ca="1" si="20"/>
        <v>Vaginal</v>
      </c>
      <c r="BC16" t="str">
        <f t="shared" ca="1" si="21"/>
        <v>No</v>
      </c>
      <c r="BD16" t="str">
        <f t="shared" ca="1" si="21"/>
        <v>Yes</v>
      </c>
      <c r="BG16" t="str">
        <f t="shared" ca="1" si="22"/>
        <v>No</v>
      </c>
      <c r="BH16">
        <f t="shared" ca="1" si="23"/>
        <v>34</v>
      </c>
      <c r="BI16">
        <f t="shared" ca="1" si="24"/>
        <v>1</v>
      </c>
      <c r="BJ16">
        <f t="shared" ca="1" si="25"/>
        <v>9</v>
      </c>
      <c r="BK16" t="str">
        <f t="shared" si="26"/>
        <v/>
      </c>
      <c r="BL16" s="26">
        <f t="shared" ca="1" si="27"/>
        <v>11</v>
      </c>
      <c r="BM16" s="26"/>
      <c r="BN16" s="26"/>
      <c r="BO16" s="26" t="str">
        <f t="shared" ca="1" si="28"/>
        <v>Yes</v>
      </c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 t="str">
        <f t="shared" ca="1" si="29"/>
        <v>Yes</v>
      </c>
      <c r="CE16" s="26" t="str">
        <f t="shared" ca="1" si="30"/>
        <v>MIST</v>
      </c>
      <c r="CF16" s="26"/>
      <c r="CG16" s="26"/>
      <c r="CH16" s="26"/>
      <c r="CI16" s="31" t="str">
        <f t="shared" si="31"/>
        <v/>
      </c>
      <c r="CJ16" s="26" t="str">
        <f t="shared" ca="1" si="32"/>
        <v>BS</v>
      </c>
      <c r="CK16" s="26" t="str">
        <f t="shared" ca="1" si="33"/>
        <v>NA</v>
      </c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 t="str">
        <f t="shared" ca="1" si="34"/>
        <v>No</v>
      </c>
      <c r="DO16" s="26"/>
      <c r="DP16" s="26"/>
      <c r="DQ16" s="26"/>
      <c r="DR16" s="26"/>
      <c r="DS16" s="26"/>
      <c r="DT16" s="26"/>
      <c r="DU16" s="26"/>
      <c r="DV16" t="str">
        <f t="shared" si="35"/>
        <v/>
      </c>
      <c r="DW16" s="26"/>
      <c r="DX16" s="26"/>
      <c r="DY16" s="26"/>
      <c r="DZ16" t="str">
        <f t="shared" si="36"/>
        <v/>
      </c>
      <c r="EA16" t="str">
        <f t="shared" si="37"/>
        <v/>
      </c>
      <c r="EB16" t="str">
        <f t="shared" si="38"/>
        <v/>
      </c>
      <c r="EC16" t="str">
        <f t="shared" si="39"/>
        <v/>
      </c>
      <c r="ED16" t="str">
        <f t="shared" si="40"/>
        <v/>
      </c>
      <c r="EE16" s="34" t="str">
        <f t="shared" si="41"/>
        <v/>
      </c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32" t="str">
        <f t="shared" si="42"/>
        <v/>
      </c>
      <c r="ES16" s="26"/>
      <c r="ET16" s="26"/>
      <c r="EU16" s="26"/>
      <c r="EV16" s="26"/>
      <c r="EW16" s="26"/>
      <c r="EX16" s="26"/>
      <c r="EY16" s="26"/>
      <c r="EZ16" s="26"/>
      <c r="FA16" s="31" t="str">
        <f t="shared" si="43"/>
        <v/>
      </c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31" t="str">
        <f t="shared" si="44"/>
        <v/>
      </c>
      <c r="FN16" s="26"/>
      <c r="FO16" s="26"/>
      <c r="FP16" s="26"/>
      <c r="FQ16" s="26" t="s">
        <v>349</v>
      </c>
      <c r="FR16" s="39" t="str">
        <f t="shared" ca="1" si="45"/>
        <v>NA</v>
      </c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t="str">
        <f t="shared" ca="1" si="46"/>
        <v/>
      </c>
      <c r="GP16" t="str">
        <f t="shared" si="47"/>
        <v/>
      </c>
      <c r="GQ16" s="26"/>
      <c r="GR16" s="26"/>
      <c r="GS16" t="str">
        <f t="shared" ca="1" si="48"/>
        <v/>
      </c>
      <c r="GT16" s="26"/>
      <c r="GU16" s="26"/>
      <c r="GV16" s="26"/>
      <c r="GW16" s="26"/>
      <c r="GX16" s="26"/>
      <c r="GY16" t="str">
        <f t="shared" ca="1" si="49"/>
        <v/>
      </c>
      <c r="GZ16" t="str">
        <f t="shared" si="50"/>
        <v/>
      </c>
      <c r="HA16" s="26"/>
      <c r="HB16" s="26"/>
      <c r="HC16" s="26"/>
      <c r="HD16" s="26"/>
      <c r="HE16" s="26"/>
      <c r="HF16" t="str">
        <f t="shared" ca="1" si="51"/>
        <v/>
      </c>
      <c r="HG16" s="31" t="str">
        <f t="shared" si="52"/>
        <v/>
      </c>
      <c r="HH16" s="26"/>
      <c r="HI16" s="26"/>
      <c r="HJ16" s="26"/>
      <c r="HK16" s="26"/>
      <c r="HL16" s="26"/>
      <c r="HM16" t="str">
        <f t="shared" ca="1" si="53"/>
        <v/>
      </c>
      <c r="HN16" t="str">
        <f t="shared" si="54"/>
        <v/>
      </c>
      <c r="HO16" s="26"/>
      <c r="HP16" s="26"/>
      <c r="HQ16" s="26"/>
      <c r="HR16" s="26"/>
      <c r="HS16" s="26"/>
      <c r="HT16" t="str">
        <f t="shared" ca="1" si="55"/>
        <v/>
      </c>
      <c r="HU16" t="str">
        <f t="shared" si="56"/>
        <v/>
      </c>
      <c r="HV16" s="26"/>
      <c r="HW16" s="26"/>
      <c r="HX16" s="26"/>
      <c r="HY16" s="26"/>
      <c r="HZ16" s="26"/>
      <c r="IA16" s="37" t="str">
        <f t="shared" ca="1" si="57"/>
        <v/>
      </c>
      <c r="IB16" t="str">
        <f t="shared" si="58"/>
        <v/>
      </c>
      <c r="IC16" s="26"/>
      <c r="ID16" s="26"/>
      <c r="IE16" s="26"/>
      <c r="IF16" s="26"/>
      <c r="IG16" s="26"/>
      <c r="IH16" s="37" t="str">
        <f t="shared" ca="1" si="59"/>
        <v/>
      </c>
      <c r="II16" t="str">
        <f t="shared" si="60"/>
        <v/>
      </c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 t="str">
        <f t="shared" si="61"/>
        <v/>
      </c>
      <c r="JU16" s="26"/>
      <c r="JV16" t="str">
        <f t="shared" si="62"/>
        <v/>
      </c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t="str">
        <f t="shared" si="63"/>
        <v/>
      </c>
      <c r="KL16" s="26"/>
      <c r="KM16" s="31" t="str">
        <f t="shared" si="64"/>
        <v/>
      </c>
      <c r="KN16" s="26"/>
      <c r="KO16" s="26"/>
      <c r="KP16" s="38" t="str">
        <f t="shared" si="65"/>
        <v/>
      </c>
      <c r="KQ16" s="26"/>
      <c r="KR16" s="26"/>
      <c r="KS16" s="26"/>
      <c r="KT16" s="26"/>
      <c r="KU16" s="26"/>
      <c r="KV16" s="26"/>
      <c r="KW16" s="26"/>
      <c r="KX16" t="str">
        <f t="shared" si="66"/>
        <v/>
      </c>
      <c r="KY16" t="str">
        <f t="shared" si="67"/>
        <v/>
      </c>
      <c r="KZ16" s="26"/>
      <c r="LA16" s="26"/>
      <c r="LB16" t="str">
        <f t="shared" si="68"/>
        <v/>
      </c>
      <c r="LC16" s="26"/>
      <c r="LD16" t="str">
        <f t="shared" si="69"/>
        <v/>
      </c>
      <c r="LE16" t="str">
        <f t="shared" si="70"/>
        <v/>
      </c>
      <c r="LF16" s="26"/>
      <c r="LG16" s="26"/>
      <c r="LH16" s="26"/>
      <c r="LI16" s="26"/>
      <c r="LJ16" s="26"/>
      <c r="LK16" s="26"/>
      <c r="LL16" s="26"/>
      <c r="LM16" s="26"/>
      <c r="LN16" s="26"/>
      <c r="LO16" t="str">
        <f t="shared" si="71"/>
        <v/>
      </c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</row>
    <row r="17" spans="1:352" ht="16" x14ac:dyDescent="0.2">
      <c r="A17">
        <v>4</v>
      </c>
      <c r="B17" s="26"/>
      <c r="C17" s="26" t="str">
        <f t="shared" ca="1" si="0"/>
        <v>Outborn</v>
      </c>
      <c r="D17" s="26"/>
      <c r="E17" s="27" t="str">
        <f t="shared" ca="1" si="1"/>
        <v>May</v>
      </c>
      <c r="F17" s="27" t="str">
        <f t="shared" ca="1" si="1"/>
        <v>Dec</v>
      </c>
      <c r="G17" s="28" t="str">
        <f t="shared" ca="1" si="2"/>
        <v/>
      </c>
      <c r="H17" t="str">
        <f t="shared" si="3"/>
        <v/>
      </c>
      <c r="I17" s="26">
        <f t="shared" ca="1" si="4"/>
        <v>51</v>
      </c>
      <c r="J17" s="26"/>
      <c r="K17" s="26"/>
      <c r="L17" s="31" t="str">
        <f t="shared" si="5"/>
        <v/>
      </c>
      <c r="M17" s="26"/>
      <c r="N17" s="26"/>
      <c r="O17" s="26">
        <f t="shared" ca="1" si="6"/>
        <v>41</v>
      </c>
      <c r="P17" s="26" t="str">
        <f t="shared" ca="1" si="7"/>
        <v>No</v>
      </c>
      <c r="Q17" s="26" t="str">
        <f t="shared" ca="1" si="7"/>
        <v>Yes</v>
      </c>
      <c r="R17" s="26" t="str">
        <f t="shared" ca="1" si="7"/>
        <v>Yes</v>
      </c>
      <c r="S17" s="26" t="str">
        <f t="shared" ca="1" si="8"/>
        <v>Asian</v>
      </c>
      <c r="T17" s="26" t="str">
        <f t="shared" ca="1" si="9"/>
        <v>Yes</v>
      </c>
      <c r="U17" s="26">
        <f t="shared" ca="1" si="10"/>
        <v>3432</v>
      </c>
      <c r="V17" s="26"/>
      <c r="W17" s="26"/>
      <c r="X17" s="26" t="str">
        <f t="shared" ca="1" si="11"/>
        <v>No</v>
      </c>
      <c r="Y17" s="26" t="str">
        <f t="shared" ca="1" si="11"/>
        <v>No</v>
      </c>
      <c r="Z17" s="26" t="str">
        <f t="shared" ca="1" si="11"/>
        <v>Yes</v>
      </c>
      <c r="AA17" s="26" t="str">
        <f t="shared" ca="1" si="11"/>
        <v>Yes</v>
      </c>
      <c r="AB17" s="26" t="str">
        <f t="shared" ca="1" si="11"/>
        <v>No</v>
      </c>
      <c r="AC17" s="26"/>
      <c r="AD17" s="26"/>
      <c r="AE17" s="26"/>
      <c r="AF17" s="26"/>
      <c r="AG17" s="26" t="str">
        <f t="shared" ca="1" si="12"/>
        <v>No</v>
      </c>
      <c r="AH17" s="26" t="str">
        <f t="shared" ca="1" si="12"/>
        <v>Yes</v>
      </c>
      <c r="AI17" s="26" t="str">
        <f t="shared" ca="1" si="12"/>
        <v>Yes</v>
      </c>
      <c r="AJ17" s="26" t="str">
        <f t="shared" ca="1" si="12"/>
        <v>Yes</v>
      </c>
      <c r="AK17" s="26" t="str">
        <f t="shared" ca="1" si="12"/>
        <v>No</v>
      </c>
      <c r="AL17" s="26" t="str">
        <f t="shared" ca="1" si="12"/>
        <v>No</v>
      </c>
      <c r="AM17" s="26">
        <f t="shared" ca="1" si="13"/>
        <v>10</v>
      </c>
      <c r="AN17" s="26">
        <f t="shared" ca="1" si="14"/>
        <v>2</v>
      </c>
      <c r="AT17" t="str">
        <f t="shared" ca="1" si="15"/>
        <v>Female</v>
      </c>
      <c r="AU17">
        <f t="shared" ca="1" si="16"/>
        <v>2135</v>
      </c>
      <c r="AV17">
        <f t="shared" ca="1" si="17"/>
        <v>-2</v>
      </c>
      <c r="AW17">
        <f t="shared" ca="1" si="18"/>
        <v>35</v>
      </c>
      <c r="AX17">
        <f t="shared" ca="1" si="19"/>
        <v>0</v>
      </c>
      <c r="BB17" t="str">
        <f t="shared" ca="1" si="20"/>
        <v>Vaginal</v>
      </c>
      <c r="BC17" t="str">
        <f t="shared" ca="1" si="21"/>
        <v>No</v>
      </c>
      <c r="BD17" t="str">
        <f t="shared" ca="1" si="21"/>
        <v>No</v>
      </c>
      <c r="BG17" t="str">
        <f t="shared" ca="1" si="22"/>
        <v>Yes</v>
      </c>
      <c r="BH17">
        <f t="shared" ca="1" si="23"/>
        <v>38</v>
      </c>
      <c r="BI17">
        <f t="shared" ca="1" si="24"/>
        <v>-18</v>
      </c>
      <c r="BJ17">
        <f t="shared" ca="1" si="25"/>
        <v>11</v>
      </c>
      <c r="BK17" t="str">
        <f t="shared" si="26"/>
        <v/>
      </c>
      <c r="BL17" s="26">
        <f t="shared" ca="1" si="27"/>
        <v>13</v>
      </c>
      <c r="BM17" s="26"/>
      <c r="BN17" s="26"/>
      <c r="BO17" s="26" t="str">
        <f t="shared" ca="1" si="28"/>
        <v>Yes</v>
      </c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 t="str">
        <f t="shared" ca="1" si="29"/>
        <v>Yes</v>
      </c>
      <c r="CE17" s="26" t="str">
        <f t="shared" ca="1" si="30"/>
        <v>MIST</v>
      </c>
      <c r="CF17" s="26"/>
      <c r="CG17" s="26"/>
      <c r="CH17" s="26"/>
      <c r="CI17" s="31" t="str">
        <f t="shared" si="31"/>
        <v/>
      </c>
      <c r="CJ17" s="26" t="str">
        <f t="shared" ca="1" si="32"/>
        <v>OT</v>
      </c>
      <c r="CK17" s="26" t="str">
        <f t="shared" ca="1" si="33"/>
        <v>NA</v>
      </c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 t="str">
        <f t="shared" ca="1" si="34"/>
        <v>Yes</v>
      </c>
      <c r="DO17" s="26"/>
      <c r="DP17" s="26"/>
      <c r="DQ17" s="26"/>
      <c r="DR17" s="26"/>
      <c r="DS17" s="26"/>
      <c r="DT17" s="26"/>
      <c r="DU17" s="26"/>
      <c r="DV17" t="str">
        <f t="shared" si="35"/>
        <v/>
      </c>
      <c r="DW17" s="26"/>
      <c r="DX17" s="26"/>
      <c r="DY17" s="26"/>
      <c r="DZ17" t="str">
        <f t="shared" si="36"/>
        <v/>
      </c>
      <c r="EA17" t="str">
        <f t="shared" si="37"/>
        <v/>
      </c>
      <c r="EB17" t="str">
        <f t="shared" si="38"/>
        <v/>
      </c>
      <c r="EC17" t="str">
        <f t="shared" si="39"/>
        <v/>
      </c>
      <c r="ED17" t="str">
        <f t="shared" si="40"/>
        <v/>
      </c>
      <c r="EE17" s="34" t="str">
        <f t="shared" si="41"/>
        <v/>
      </c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32" t="str">
        <f t="shared" si="42"/>
        <v/>
      </c>
      <c r="ES17" s="26"/>
      <c r="ET17" s="26"/>
      <c r="EU17" s="26"/>
      <c r="EV17" s="26"/>
      <c r="EW17" s="26"/>
      <c r="EX17" s="26"/>
      <c r="EY17" s="26"/>
      <c r="EZ17" s="26"/>
      <c r="FA17" s="31" t="str">
        <f t="shared" si="43"/>
        <v/>
      </c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31" t="str">
        <f t="shared" si="44"/>
        <v/>
      </c>
      <c r="FN17" s="26"/>
      <c r="FO17" s="26"/>
      <c r="FP17" s="26"/>
      <c r="FQ17" s="26" t="s">
        <v>349</v>
      </c>
      <c r="FR17" s="39" t="str">
        <f t="shared" ca="1" si="45"/>
        <v>NA</v>
      </c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t="str">
        <f t="shared" ca="1" si="46"/>
        <v/>
      </c>
      <c r="GP17" t="str">
        <f t="shared" si="47"/>
        <v/>
      </c>
      <c r="GQ17" s="26"/>
      <c r="GR17" s="26"/>
      <c r="GS17" t="str">
        <f t="shared" ca="1" si="48"/>
        <v/>
      </c>
      <c r="GT17" s="26"/>
      <c r="GU17" s="26"/>
      <c r="GV17" s="26"/>
      <c r="GW17" s="26"/>
      <c r="GX17" s="26"/>
      <c r="GY17" t="str">
        <f t="shared" ca="1" si="49"/>
        <v/>
      </c>
      <c r="GZ17" t="str">
        <f t="shared" si="50"/>
        <v/>
      </c>
      <c r="HA17" s="26"/>
      <c r="HB17" s="26"/>
      <c r="HC17" s="26"/>
      <c r="HD17" s="26"/>
      <c r="HE17" s="26"/>
      <c r="HF17" t="str">
        <f t="shared" ca="1" si="51"/>
        <v/>
      </c>
      <c r="HG17" s="31" t="str">
        <f t="shared" si="52"/>
        <v/>
      </c>
      <c r="HH17" s="26"/>
      <c r="HI17" s="26"/>
      <c r="HJ17" s="26"/>
      <c r="HK17" s="26"/>
      <c r="HL17" s="26"/>
      <c r="HM17" t="str">
        <f t="shared" ca="1" si="53"/>
        <v/>
      </c>
      <c r="HN17" t="str">
        <f t="shared" si="54"/>
        <v/>
      </c>
      <c r="HO17" s="26"/>
      <c r="HP17" s="26"/>
      <c r="HQ17" s="26"/>
      <c r="HR17" s="26"/>
      <c r="HS17" s="26"/>
      <c r="HT17" t="str">
        <f t="shared" ca="1" si="55"/>
        <v/>
      </c>
      <c r="HU17" t="str">
        <f t="shared" si="56"/>
        <v/>
      </c>
      <c r="HV17" s="26"/>
      <c r="HW17" s="26"/>
      <c r="HX17" s="26"/>
      <c r="HY17" s="26"/>
      <c r="HZ17" s="26"/>
      <c r="IA17" s="37" t="str">
        <f t="shared" ca="1" si="57"/>
        <v/>
      </c>
      <c r="IB17" t="str">
        <f t="shared" si="58"/>
        <v/>
      </c>
      <c r="IC17" s="26"/>
      <c r="ID17" s="26"/>
      <c r="IE17" s="26"/>
      <c r="IF17" s="26"/>
      <c r="IG17" s="26"/>
      <c r="IH17" s="37" t="str">
        <f t="shared" ca="1" si="59"/>
        <v/>
      </c>
      <c r="II17" t="str">
        <f t="shared" si="60"/>
        <v/>
      </c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 t="str">
        <f t="shared" si="61"/>
        <v/>
      </c>
      <c r="JU17" s="26"/>
      <c r="JV17" t="str">
        <f t="shared" si="62"/>
        <v/>
      </c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t="str">
        <f t="shared" si="63"/>
        <v/>
      </c>
      <c r="KL17" s="26"/>
      <c r="KM17" s="31" t="str">
        <f t="shared" si="64"/>
        <v/>
      </c>
      <c r="KN17" s="26"/>
      <c r="KO17" s="26"/>
      <c r="KP17" s="38" t="str">
        <f t="shared" si="65"/>
        <v/>
      </c>
      <c r="KQ17" s="26"/>
      <c r="KR17" s="26"/>
      <c r="KS17" s="26"/>
      <c r="KT17" s="26"/>
      <c r="KU17" s="26"/>
      <c r="KV17" s="26"/>
      <c r="KW17" s="26"/>
      <c r="KX17" t="str">
        <f t="shared" si="66"/>
        <v/>
      </c>
      <c r="KY17" t="str">
        <f t="shared" si="67"/>
        <v/>
      </c>
      <c r="KZ17" s="26"/>
      <c r="LA17" s="26"/>
      <c r="LB17" t="str">
        <f t="shared" si="68"/>
        <v/>
      </c>
      <c r="LC17" s="26"/>
      <c r="LD17" t="str">
        <f t="shared" si="69"/>
        <v/>
      </c>
      <c r="LE17" t="str">
        <f t="shared" si="70"/>
        <v/>
      </c>
      <c r="LF17" s="26"/>
      <c r="LG17" s="26"/>
      <c r="LH17" s="26"/>
      <c r="LI17" s="26"/>
      <c r="LJ17" s="26"/>
      <c r="LK17" s="26"/>
      <c r="LL17" s="26"/>
      <c r="LM17" s="26"/>
      <c r="LN17" s="26"/>
      <c r="LO17" t="str">
        <f t="shared" si="71"/>
        <v/>
      </c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</row>
    <row r="18" spans="1:352" ht="16" x14ac:dyDescent="0.2">
      <c r="A18">
        <v>1</v>
      </c>
      <c r="B18" s="26"/>
      <c r="C18" s="26" t="str">
        <f t="shared" ca="1" si="0"/>
        <v>Outborn</v>
      </c>
      <c r="D18" s="26"/>
      <c r="E18" s="27" t="str">
        <f t="shared" ca="1" si="1"/>
        <v>Aug</v>
      </c>
      <c r="F18" s="27" t="str">
        <f t="shared" ca="1" si="1"/>
        <v>May</v>
      </c>
      <c r="G18" s="28" t="str">
        <f t="shared" ca="1" si="2"/>
        <v/>
      </c>
      <c r="H18" t="str">
        <f t="shared" si="3"/>
        <v/>
      </c>
      <c r="I18" s="26">
        <f t="shared" ca="1" si="4"/>
        <v>93</v>
      </c>
      <c r="J18" s="26"/>
      <c r="K18" s="26"/>
      <c r="L18" s="31" t="str">
        <f t="shared" si="5"/>
        <v/>
      </c>
      <c r="M18" s="26"/>
      <c r="N18" s="26"/>
      <c r="O18" s="26">
        <f t="shared" ca="1" si="6"/>
        <v>39</v>
      </c>
      <c r="P18" s="26" t="str">
        <f t="shared" ca="1" si="7"/>
        <v>Yes</v>
      </c>
      <c r="Q18" s="26" t="str">
        <f t="shared" ca="1" si="7"/>
        <v>Yes</v>
      </c>
      <c r="R18" s="26" t="str">
        <f t="shared" ca="1" si="7"/>
        <v>No</v>
      </c>
      <c r="S18" s="26" t="str">
        <f t="shared" ca="1" si="8"/>
        <v>Hispanic</v>
      </c>
      <c r="T18" s="26" t="str">
        <f t="shared" ca="1" si="9"/>
        <v>Yes</v>
      </c>
      <c r="U18" s="26">
        <f t="shared" ca="1" si="10"/>
        <v>3410</v>
      </c>
      <c r="V18" s="26"/>
      <c r="W18" s="26"/>
      <c r="X18" s="26" t="str">
        <f t="shared" ca="1" si="11"/>
        <v>Yes</v>
      </c>
      <c r="Y18" s="26" t="str">
        <f t="shared" ca="1" si="11"/>
        <v>Yes</v>
      </c>
      <c r="Z18" s="26" t="str">
        <f t="shared" ca="1" si="11"/>
        <v>Yes</v>
      </c>
      <c r="AA18" s="26" t="str">
        <f t="shared" ca="1" si="11"/>
        <v>Yes</v>
      </c>
      <c r="AB18" s="26" t="str">
        <f t="shared" ca="1" si="11"/>
        <v>No</v>
      </c>
      <c r="AC18" s="26"/>
      <c r="AD18" s="26"/>
      <c r="AE18" s="26"/>
      <c r="AF18" s="26"/>
      <c r="AG18" s="26" t="str">
        <f t="shared" ca="1" si="12"/>
        <v>Yes</v>
      </c>
      <c r="AH18" s="26" t="str">
        <f t="shared" ca="1" si="12"/>
        <v>Yes</v>
      </c>
      <c r="AI18" s="26" t="str">
        <f t="shared" ca="1" si="12"/>
        <v>No</v>
      </c>
      <c r="AJ18" s="26" t="str">
        <f t="shared" ca="1" si="12"/>
        <v>No</v>
      </c>
      <c r="AK18" s="26" t="str">
        <f t="shared" ca="1" si="12"/>
        <v>No</v>
      </c>
      <c r="AL18" s="26" t="str">
        <f t="shared" ca="1" si="12"/>
        <v>No</v>
      </c>
      <c r="AM18" s="26">
        <f t="shared" ca="1" si="13"/>
        <v>5</v>
      </c>
      <c r="AN18" s="26">
        <f t="shared" ca="1" si="14"/>
        <v>2</v>
      </c>
      <c r="AT18" t="str">
        <f t="shared" ca="1" si="15"/>
        <v>Male</v>
      </c>
      <c r="AU18">
        <f t="shared" ca="1" si="16"/>
        <v>674</v>
      </c>
      <c r="AV18">
        <f t="shared" ca="1" si="17"/>
        <v>2</v>
      </c>
      <c r="AW18">
        <f t="shared" ca="1" si="18"/>
        <v>33</v>
      </c>
      <c r="AX18">
        <f t="shared" ca="1" si="19"/>
        <v>1</v>
      </c>
      <c r="BB18" t="str">
        <f t="shared" ca="1" si="20"/>
        <v>INSTRUMENTAL</v>
      </c>
      <c r="BC18" t="str">
        <f t="shared" ca="1" si="21"/>
        <v>No</v>
      </c>
      <c r="BD18" t="str">
        <f t="shared" ca="1" si="21"/>
        <v>No</v>
      </c>
      <c r="BG18" t="str">
        <f t="shared" ca="1" si="22"/>
        <v>No</v>
      </c>
      <c r="BH18">
        <f t="shared" ca="1" si="23"/>
        <v>37</v>
      </c>
      <c r="BI18">
        <f t="shared" ca="1" si="24"/>
        <v>-20</v>
      </c>
      <c r="BJ18">
        <f t="shared" ca="1" si="25"/>
        <v>6</v>
      </c>
      <c r="BK18" t="str">
        <f t="shared" si="26"/>
        <v/>
      </c>
      <c r="BL18" s="26">
        <f t="shared" ca="1" si="27"/>
        <v>8</v>
      </c>
      <c r="BM18" s="26"/>
      <c r="BN18" s="26"/>
      <c r="BO18" s="26" t="str">
        <f t="shared" ca="1" si="28"/>
        <v>No</v>
      </c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 t="str">
        <f t="shared" ca="1" si="29"/>
        <v>Yes</v>
      </c>
      <c r="CE18" s="26" t="str">
        <f t="shared" ca="1" si="30"/>
        <v>ETT</v>
      </c>
      <c r="CF18" s="26"/>
      <c r="CG18" s="26"/>
      <c r="CH18" s="26"/>
      <c r="CI18" s="31" t="str">
        <f t="shared" si="31"/>
        <v/>
      </c>
      <c r="CJ18" s="26" t="str">
        <f t="shared" ca="1" si="32"/>
        <v>OT</v>
      </c>
      <c r="CK18" s="26" t="str">
        <f t="shared" ca="1" si="33"/>
        <v>NA</v>
      </c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 t="str">
        <f t="shared" ca="1" si="34"/>
        <v>Yes</v>
      </c>
      <c r="DO18" s="26"/>
      <c r="DP18" s="26"/>
      <c r="DQ18" s="26"/>
      <c r="DR18" s="26"/>
      <c r="DS18" s="26"/>
      <c r="DT18" s="26"/>
      <c r="DU18" s="26"/>
      <c r="DV18" t="str">
        <f t="shared" si="35"/>
        <v/>
      </c>
      <c r="DW18" s="26"/>
      <c r="DX18" s="26"/>
      <c r="DY18" s="26"/>
      <c r="DZ18" t="str">
        <f t="shared" si="36"/>
        <v/>
      </c>
      <c r="EA18" t="str">
        <f t="shared" si="37"/>
        <v/>
      </c>
      <c r="EB18" t="str">
        <f t="shared" si="38"/>
        <v/>
      </c>
      <c r="EC18" t="str">
        <f t="shared" si="39"/>
        <v/>
      </c>
      <c r="ED18" t="str">
        <f t="shared" si="40"/>
        <v/>
      </c>
      <c r="EE18" s="34" t="str">
        <f t="shared" si="41"/>
        <v/>
      </c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32" t="str">
        <f t="shared" si="42"/>
        <v/>
      </c>
      <c r="ES18" s="26"/>
      <c r="ET18" s="26"/>
      <c r="EU18" s="26"/>
      <c r="EV18" s="26"/>
      <c r="EW18" s="26"/>
      <c r="EX18" s="26"/>
      <c r="EY18" s="26"/>
      <c r="EZ18" s="26"/>
      <c r="FA18" s="31" t="str">
        <f t="shared" si="43"/>
        <v/>
      </c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31" t="str">
        <f t="shared" si="44"/>
        <v/>
      </c>
      <c r="FN18" s="26"/>
      <c r="FO18" s="26"/>
      <c r="FP18" s="26"/>
      <c r="FQ18" s="26" t="s">
        <v>350</v>
      </c>
      <c r="FR18" s="39" t="str">
        <f t="shared" ca="1" si="45"/>
        <v>GNB</v>
      </c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t="str">
        <f t="shared" ca="1" si="46"/>
        <v/>
      </c>
      <c r="GP18" t="str">
        <f t="shared" si="47"/>
        <v/>
      </c>
      <c r="GQ18" s="26"/>
      <c r="GR18" s="26"/>
      <c r="GS18" t="str">
        <f t="shared" ca="1" si="48"/>
        <v/>
      </c>
      <c r="GT18" s="26"/>
      <c r="GU18" s="26"/>
      <c r="GV18" s="26"/>
      <c r="GW18" s="26"/>
      <c r="GX18" s="26"/>
      <c r="GY18" t="str">
        <f t="shared" ca="1" si="49"/>
        <v/>
      </c>
      <c r="GZ18" t="str">
        <f t="shared" si="50"/>
        <v/>
      </c>
      <c r="HA18" s="26"/>
      <c r="HB18" s="26"/>
      <c r="HC18" s="26"/>
      <c r="HD18" s="26"/>
      <c r="HE18" s="26"/>
      <c r="HF18" t="str">
        <f t="shared" ca="1" si="51"/>
        <v/>
      </c>
      <c r="HG18" s="31" t="str">
        <f t="shared" si="52"/>
        <v/>
      </c>
      <c r="HH18" s="26"/>
      <c r="HI18" s="26"/>
      <c r="HJ18" s="26"/>
      <c r="HK18" s="26"/>
      <c r="HL18" s="26"/>
      <c r="HM18" t="str">
        <f t="shared" ca="1" si="53"/>
        <v/>
      </c>
      <c r="HN18" t="str">
        <f t="shared" si="54"/>
        <v/>
      </c>
      <c r="HO18" s="26"/>
      <c r="HP18" s="26"/>
      <c r="HQ18" s="26"/>
      <c r="HR18" s="26"/>
      <c r="HS18" s="26"/>
      <c r="HT18" t="str">
        <f t="shared" ca="1" si="55"/>
        <v/>
      </c>
      <c r="HU18" t="str">
        <f t="shared" si="56"/>
        <v/>
      </c>
      <c r="HV18" s="26"/>
      <c r="HW18" s="26"/>
      <c r="HX18" s="26"/>
      <c r="HY18" s="26"/>
      <c r="HZ18" s="26"/>
      <c r="IA18" s="37" t="str">
        <f t="shared" ca="1" si="57"/>
        <v/>
      </c>
      <c r="IB18" t="str">
        <f t="shared" si="58"/>
        <v/>
      </c>
      <c r="IC18" s="26"/>
      <c r="ID18" s="26"/>
      <c r="IE18" s="26"/>
      <c r="IF18" s="26"/>
      <c r="IG18" s="26"/>
      <c r="IH18" s="37" t="str">
        <f t="shared" ca="1" si="59"/>
        <v/>
      </c>
      <c r="II18" t="str">
        <f t="shared" si="60"/>
        <v/>
      </c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 t="str">
        <f t="shared" si="61"/>
        <v/>
      </c>
      <c r="JU18" s="26"/>
      <c r="JV18" t="str">
        <f t="shared" si="62"/>
        <v/>
      </c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t="str">
        <f t="shared" si="63"/>
        <v/>
      </c>
      <c r="KL18" s="26"/>
      <c r="KM18" s="31" t="str">
        <f t="shared" si="64"/>
        <v/>
      </c>
      <c r="KN18" s="26"/>
      <c r="KO18" s="26"/>
      <c r="KP18" s="38" t="str">
        <f t="shared" si="65"/>
        <v/>
      </c>
      <c r="KQ18" s="26"/>
      <c r="KR18" s="26"/>
      <c r="KS18" s="26"/>
      <c r="KT18" s="26"/>
      <c r="KU18" s="26"/>
      <c r="KV18" s="26"/>
      <c r="KW18" s="26"/>
      <c r="KX18" t="str">
        <f t="shared" si="66"/>
        <v/>
      </c>
      <c r="KY18" t="str">
        <f t="shared" si="67"/>
        <v/>
      </c>
      <c r="KZ18" s="26"/>
      <c r="LA18" s="26"/>
      <c r="LB18" t="str">
        <f t="shared" si="68"/>
        <v/>
      </c>
      <c r="LC18" s="26"/>
      <c r="LD18" t="str">
        <f t="shared" si="69"/>
        <v/>
      </c>
      <c r="LE18" t="str">
        <f t="shared" si="70"/>
        <v/>
      </c>
      <c r="LF18" s="26"/>
      <c r="LG18" s="26"/>
      <c r="LH18" s="26"/>
      <c r="LI18" s="26"/>
      <c r="LJ18" s="26"/>
      <c r="LK18" s="26"/>
      <c r="LL18" s="26"/>
      <c r="LM18" s="26"/>
      <c r="LN18" s="26"/>
      <c r="LO18" t="str">
        <f t="shared" si="71"/>
        <v/>
      </c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</row>
    <row r="19" spans="1:352" ht="16" x14ac:dyDescent="0.2">
      <c r="A19">
        <v>4</v>
      </c>
      <c r="B19" s="26"/>
      <c r="C19" s="26" t="str">
        <f t="shared" ca="1" si="0"/>
        <v>Inborn</v>
      </c>
      <c r="D19" s="26"/>
      <c r="E19" s="27" t="str">
        <f t="shared" ca="1" si="1"/>
        <v>Dec</v>
      </c>
      <c r="F19" s="27" t="str">
        <f t="shared" ca="1" si="1"/>
        <v>Apr</v>
      </c>
      <c r="G19" s="28" t="str">
        <f t="shared" ca="1" si="2"/>
        <v/>
      </c>
      <c r="H19" t="str">
        <f t="shared" si="3"/>
        <v/>
      </c>
      <c r="I19" s="26">
        <f t="shared" ca="1" si="4"/>
        <v>15</v>
      </c>
      <c r="J19" s="26"/>
      <c r="K19" s="26"/>
      <c r="L19" s="31" t="str">
        <f t="shared" si="5"/>
        <v/>
      </c>
      <c r="M19" s="26"/>
      <c r="N19" s="26"/>
      <c r="O19" s="26">
        <f t="shared" ca="1" si="6"/>
        <v>42</v>
      </c>
      <c r="P19" s="26" t="str">
        <f t="shared" ca="1" si="7"/>
        <v>Yes</v>
      </c>
      <c r="Q19" s="26" t="str">
        <f t="shared" ca="1" si="7"/>
        <v>No</v>
      </c>
      <c r="R19" s="26" t="str">
        <f t="shared" ca="1" si="7"/>
        <v>No</v>
      </c>
      <c r="S19" s="26" t="str">
        <f t="shared" ca="1" si="8"/>
        <v>Hispanic</v>
      </c>
      <c r="T19" s="26" t="str">
        <f t="shared" ca="1" si="9"/>
        <v>Yes</v>
      </c>
      <c r="U19" s="26">
        <f t="shared" ca="1" si="10"/>
        <v>3575</v>
      </c>
      <c r="V19" s="26"/>
      <c r="W19" s="26"/>
      <c r="X19" s="26" t="str">
        <f t="shared" ca="1" si="11"/>
        <v>No</v>
      </c>
      <c r="Y19" s="26" t="str">
        <f t="shared" ca="1" si="11"/>
        <v>Yes</v>
      </c>
      <c r="Z19" s="26" t="str">
        <f t="shared" ca="1" si="11"/>
        <v>No</v>
      </c>
      <c r="AA19" s="26" t="str">
        <f t="shared" ca="1" si="11"/>
        <v>Yes</v>
      </c>
      <c r="AB19" s="26" t="str">
        <f t="shared" ca="1" si="11"/>
        <v>Yes</v>
      </c>
      <c r="AC19" s="26"/>
      <c r="AD19" s="26"/>
      <c r="AE19" s="26"/>
      <c r="AF19" s="26"/>
      <c r="AG19" s="26" t="str">
        <f t="shared" ca="1" si="12"/>
        <v>No</v>
      </c>
      <c r="AH19" s="26" t="str">
        <f t="shared" ca="1" si="12"/>
        <v>Yes</v>
      </c>
      <c r="AI19" s="26" t="str">
        <f t="shared" ca="1" si="12"/>
        <v>Yes</v>
      </c>
      <c r="AJ19" s="26" t="str">
        <f t="shared" ca="1" si="12"/>
        <v>No</v>
      </c>
      <c r="AK19" s="26" t="str">
        <f t="shared" ca="1" si="12"/>
        <v>No</v>
      </c>
      <c r="AL19" s="26" t="str">
        <f t="shared" ca="1" si="12"/>
        <v>Yes</v>
      </c>
      <c r="AM19" s="26">
        <f t="shared" ca="1" si="13"/>
        <v>4</v>
      </c>
      <c r="AN19" s="26">
        <f t="shared" ca="1" si="14"/>
        <v>3</v>
      </c>
      <c r="AT19" t="str">
        <f t="shared" ca="1" si="15"/>
        <v>Female</v>
      </c>
      <c r="AU19">
        <f t="shared" ca="1" si="16"/>
        <v>2980</v>
      </c>
      <c r="AV19">
        <f t="shared" ca="1" si="17"/>
        <v>3</v>
      </c>
      <c r="AW19">
        <f t="shared" ca="1" si="18"/>
        <v>40</v>
      </c>
      <c r="AX19">
        <f t="shared" ca="1" si="19"/>
        <v>2</v>
      </c>
      <c r="BB19" t="str">
        <f t="shared" ca="1" si="20"/>
        <v>EMLUCS</v>
      </c>
      <c r="BC19" t="str">
        <f t="shared" ca="1" si="21"/>
        <v>Yes</v>
      </c>
      <c r="BD19" t="str">
        <f t="shared" ca="1" si="21"/>
        <v>No</v>
      </c>
      <c r="BG19" t="str">
        <f t="shared" ca="1" si="22"/>
        <v>No</v>
      </c>
      <c r="BH19">
        <f t="shared" ca="1" si="23"/>
        <v>36</v>
      </c>
      <c r="BI19">
        <f t="shared" ca="1" si="24"/>
        <v>-20</v>
      </c>
      <c r="BJ19">
        <f t="shared" ca="1" si="25"/>
        <v>13</v>
      </c>
      <c r="BK19" t="str">
        <f t="shared" si="26"/>
        <v/>
      </c>
      <c r="BL19" s="26">
        <f t="shared" ca="1" si="27"/>
        <v>15</v>
      </c>
      <c r="BM19" s="26"/>
      <c r="BN19" s="26"/>
      <c r="BO19" s="26" t="str">
        <f t="shared" ca="1" si="28"/>
        <v>Yes</v>
      </c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 t="str">
        <f t="shared" ca="1" si="29"/>
        <v>Yes</v>
      </c>
      <c r="CE19" s="26" t="str">
        <f t="shared" ca="1" si="30"/>
        <v>LMA</v>
      </c>
      <c r="CF19" s="26"/>
      <c r="CG19" s="26"/>
      <c r="CH19" s="26"/>
      <c r="CI19" s="31" t="str">
        <f t="shared" si="31"/>
        <v/>
      </c>
      <c r="CJ19" s="26" t="str">
        <f t="shared" ca="1" si="32"/>
        <v>OT</v>
      </c>
      <c r="CK19" s="26" t="str">
        <f t="shared" ca="1" si="33"/>
        <v>NA</v>
      </c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 t="str">
        <f t="shared" ca="1" si="34"/>
        <v>Yes</v>
      </c>
      <c r="DO19" s="26"/>
      <c r="DP19" s="26"/>
      <c r="DQ19" s="26"/>
      <c r="DR19" s="26"/>
      <c r="DS19" s="26"/>
      <c r="DT19" s="26"/>
      <c r="DU19" s="26"/>
      <c r="DV19" t="str">
        <f t="shared" si="35"/>
        <v/>
      </c>
      <c r="DW19" s="26"/>
      <c r="DX19" s="26"/>
      <c r="DY19" s="26"/>
      <c r="DZ19" t="str">
        <f t="shared" si="36"/>
        <v/>
      </c>
      <c r="EA19" t="str">
        <f t="shared" si="37"/>
        <v/>
      </c>
      <c r="EB19" t="str">
        <f t="shared" si="38"/>
        <v/>
      </c>
      <c r="EC19" t="str">
        <f t="shared" si="39"/>
        <v/>
      </c>
      <c r="ED19" t="str">
        <f t="shared" si="40"/>
        <v/>
      </c>
      <c r="EE19" s="34" t="str">
        <f t="shared" si="41"/>
        <v/>
      </c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32" t="str">
        <f t="shared" si="42"/>
        <v/>
      </c>
      <c r="ES19" s="26"/>
      <c r="ET19" s="26"/>
      <c r="EU19" s="26"/>
      <c r="EV19" s="26"/>
      <c r="EW19" s="26"/>
      <c r="EX19" s="26"/>
      <c r="EY19" s="26"/>
      <c r="EZ19" s="26"/>
      <c r="FA19" s="31" t="str">
        <f t="shared" si="43"/>
        <v/>
      </c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31" t="str">
        <f t="shared" si="44"/>
        <v/>
      </c>
      <c r="FN19" s="26"/>
      <c r="FO19" s="26"/>
      <c r="FP19" s="26"/>
      <c r="FQ19" s="26" t="s">
        <v>349</v>
      </c>
      <c r="FR19" s="39" t="str">
        <f t="shared" ca="1" si="45"/>
        <v>NA</v>
      </c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t="str">
        <f t="shared" ca="1" si="46"/>
        <v/>
      </c>
      <c r="GP19" t="str">
        <f t="shared" si="47"/>
        <v/>
      </c>
      <c r="GQ19" s="26"/>
      <c r="GR19" s="26"/>
      <c r="GS19" t="str">
        <f t="shared" ca="1" si="48"/>
        <v/>
      </c>
      <c r="GT19" s="26"/>
      <c r="GU19" s="26"/>
      <c r="GV19" s="26"/>
      <c r="GW19" s="26"/>
      <c r="GX19" s="26"/>
      <c r="GY19" t="str">
        <f t="shared" ca="1" si="49"/>
        <v/>
      </c>
      <c r="GZ19" t="str">
        <f t="shared" si="50"/>
        <v/>
      </c>
      <c r="HA19" s="26"/>
      <c r="HB19" s="26"/>
      <c r="HC19" s="26"/>
      <c r="HD19" s="26"/>
      <c r="HE19" s="26"/>
      <c r="HF19" t="str">
        <f t="shared" ca="1" si="51"/>
        <v/>
      </c>
      <c r="HG19" s="31" t="str">
        <f t="shared" si="52"/>
        <v/>
      </c>
      <c r="HH19" s="26"/>
      <c r="HI19" s="26"/>
      <c r="HJ19" s="26"/>
      <c r="HK19" s="26"/>
      <c r="HL19" s="26"/>
      <c r="HM19" t="str">
        <f t="shared" ca="1" si="53"/>
        <v/>
      </c>
      <c r="HN19" t="str">
        <f t="shared" si="54"/>
        <v/>
      </c>
      <c r="HO19" s="26"/>
      <c r="HP19" s="26"/>
      <c r="HQ19" s="26"/>
      <c r="HR19" s="26"/>
      <c r="HS19" s="26"/>
      <c r="HT19" t="str">
        <f t="shared" ca="1" si="55"/>
        <v/>
      </c>
      <c r="HU19" t="str">
        <f t="shared" si="56"/>
        <v/>
      </c>
      <c r="HV19" s="26"/>
      <c r="HW19" s="26"/>
      <c r="HX19" s="26"/>
      <c r="HY19" s="26"/>
      <c r="HZ19" s="26"/>
      <c r="IA19" s="37" t="str">
        <f t="shared" ca="1" si="57"/>
        <v/>
      </c>
      <c r="IB19" t="str">
        <f t="shared" si="58"/>
        <v/>
      </c>
      <c r="IC19" s="26"/>
      <c r="ID19" s="26"/>
      <c r="IE19" s="26"/>
      <c r="IF19" s="26"/>
      <c r="IG19" s="26"/>
      <c r="IH19" s="37" t="str">
        <f t="shared" ca="1" si="59"/>
        <v/>
      </c>
      <c r="II19" t="str">
        <f t="shared" si="60"/>
        <v/>
      </c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 t="str">
        <f t="shared" si="61"/>
        <v/>
      </c>
      <c r="JU19" s="26"/>
      <c r="JV19" t="str">
        <f t="shared" si="62"/>
        <v/>
      </c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t="str">
        <f t="shared" si="63"/>
        <v/>
      </c>
      <c r="KL19" s="26"/>
      <c r="KM19" s="31" t="str">
        <f t="shared" si="64"/>
        <v/>
      </c>
      <c r="KN19" s="26"/>
      <c r="KO19" s="26"/>
      <c r="KP19" s="38" t="str">
        <f t="shared" si="65"/>
        <v/>
      </c>
      <c r="KQ19" s="26"/>
      <c r="KR19" s="26"/>
      <c r="KS19" s="26"/>
      <c r="KT19" s="26"/>
      <c r="KU19" s="26"/>
      <c r="KV19" s="26"/>
      <c r="KW19" s="26"/>
      <c r="KX19" t="str">
        <f t="shared" si="66"/>
        <v/>
      </c>
      <c r="KY19" t="str">
        <f t="shared" si="67"/>
        <v/>
      </c>
      <c r="KZ19" s="26"/>
      <c r="LA19" s="26"/>
      <c r="LB19" t="str">
        <f t="shared" si="68"/>
        <v/>
      </c>
      <c r="LC19" s="26"/>
      <c r="LD19" t="str">
        <f t="shared" si="69"/>
        <v/>
      </c>
      <c r="LE19" t="str">
        <f t="shared" si="70"/>
        <v/>
      </c>
      <c r="LF19" s="26"/>
      <c r="LG19" s="26"/>
      <c r="LH19" s="26"/>
      <c r="LI19" s="26"/>
      <c r="LJ19" s="26"/>
      <c r="LK19" s="26"/>
      <c r="LL19" s="26"/>
      <c r="LM19" s="26"/>
      <c r="LN19" s="26"/>
      <c r="LO19" t="str">
        <f t="shared" si="71"/>
        <v/>
      </c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</row>
    <row r="20" spans="1:352" ht="16" x14ac:dyDescent="0.2">
      <c r="A20">
        <v>3</v>
      </c>
      <c r="B20" s="26"/>
      <c r="C20" s="26" t="str">
        <f t="shared" ca="1" si="0"/>
        <v>Outborn</v>
      </c>
      <c r="D20" s="26"/>
      <c r="E20" s="27" t="str">
        <f t="shared" ca="1" si="1"/>
        <v>Jun</v>
      </c>
      <c r="F20" s="27" t="str">
        <f t="shared" ca="1" si="1"/>
        <v>Dec</v>
      </c>
      <c r="G20" s="28" t="str">
        <f t="shared" ca="1" si="2"/>
        <v/>
      </c>
      <c r="H20" t="str">
        <f t="shared" si="3"/>
        <v/>
      </c>
      <c r="I20" s="26">
        <f t="shared" ca="1" si="4"/>
        <v>79</v>
      </c>
      <c r="J20" s="26"/>
      <c r="K20" s="26"/>
      <c r="L20" s="31" t="str">
        <f t="shared" si="5"/>
        <v/>
      </c>
      <c r="M20" s="26"/>
      <c r="N20" s="26"/>
      <c r="O20" s="26">
        <f t="shared" ca="1" si="6"/>
        <v>32</v>
      </c>
      <c r="P20" s="26" t="str">
        <f t="shared" ca="1" si="7"/>
        <v>No</v>
      </c>
      <c r="Q20" s="26" t="str">
        <f t="shared" ca="1" si="7"/>
        <v>Yes</v>
      </c>
      <c r="R20" s="26" t="str">
        <f t="shared" ca="1" si="7"/>
        <v>Yes</v>
      </c>
      <c r="S20" s="26" t="str">
        <f t="shared" ca="1" si="8"/>
        <v>Hispanic</v>
      </c>
      <c r="T20" s="26" t="str">
        <f t="shared" ca="1" si="9"/>
        <v>No</v>
      </c>
      <c r="U20" s="26">
        <f t="shared" ca="1" si="10"/>
        <v>3940</v>
      </c>
      <c r="V20" s="26"/>
      <c r="W20" s="26"/>
      <c r="X20" s="26" t="str">
        <f t="shared" ca="1" si="11"/>
        <v>No</v>
      </c>
      <c r="Y20" s="26" t="str">
        <f t="shared" ca="1" si="11"/>
        <v>No</v>
      </c>
      <c r="Z20" s="26" t="str">
        <f t="shared" ca="1" si="11"/>
        <v>No</v>
      </c>
      <c r="AA20" s="26" t="str">
        <f t="shared" ca="1" si="11"/>
        <v>No</v>
      </c>
      <c r="AB20" s="26" t="str">
        <f t="shared" ca="1" si="11"/>
        <v>No</v>
      </c>
      <c r="AC20" s="26"/>
      <c r="AD20" s="26"/>
      <c r="AE20" s="26"/>
      <c r="AF20" s="26"/>
      <c r="AG20" s="26" t="str">
        <f t="shared" ca="1" si="12"/>
        <v>No</v>
      </c>
      <c r="AH20" s="26" t="str">
        <f t="shared" ca="1" si="12"/>
        <v>No</v>
      </c>
      <c r="AI20" s="26" t="str">
        <f t="shared" ca="1" si="12"/>
        <v>No</v>
      </c>
      <c r="AJ20" s="26" t="str">
        <f t="shared" ca="1" si="12"/>
        <v>Yes</v>
      </c>
      <c r="AK20" s="26" t="str">
        <f t="shared" ca="1" si="12"/>
        <v>Yes</v>
      </c>
      <c r="AL20" s="26" t="str">
        <f t="shared" ca="1" si="12"/>
        <v>Yes</v>
      </c>
      <c r="AM20" s="26">
        <f t="shared" ca="1" si="13"/>
        <v>8</v>
      </c>
      <c r="AN20" s="26">
        <f t="shared" ca="1" si="14"/>
        <v>1</v>
      </c>
      <c r="AT20" t="str">
        <f t="shared" ca="1" si="15"/>
        <v>Male</v>
      </c>
      <c r="AU20">
        <f t="shared" ca="1" si="16"/>
        <v>3750</v>
      </c>
      <c r="AV20">
        <f t="shared" ca="1" si="17"/>
        <v>-2</v>
      </c>
      <c r="AW20">
        <f t="shared" ca="1" si="18"/>
        <v>40</v>
      </c>
      <c r="AX20">
        <f t="shared" ca="1" si="19"/>
        <v>0</v>
      </c>
      <c r="BB20" t="str">
        <f t="shared" ca="1" si="20"/>
        <v>Vaginal</v>
      </c>
      <c r="BC20" t="str">
        <f t="shared" ca="1" si="21"/>
        <v>No</v>
      </c>
      <c r="BD20" t="str">
        <f t="shared" ca="1" si="21"/>
        <v>Yes</v>
      </c>
      <c r="BG20" t="str">
        <f t="shared" ca="1" si="22"/>
        <v>Yes</v>
      </c>
      <c r="BH20">
        <f t="shared" ca="1" si="23"/>
        <v>35</v>
      </c>
      <c r="BI20">
        <f t="shared" ca="1" si="24"/>
        <v>-3</v>
      </c>
      <c r="BJ20">
        <f t="shared" ca="1" si="25"/>
        <v>12</v>
      </c>
      <c r="BK20" t="str">
        <f t="shared" si="26"/>
        <v/>
      </c>
      <c r="BL20" s="26">
        <f t="shared" ca="1" si="27"/>
        <v>14</v>
      </c>
      <c r="BM20" s="26"/>
      <c r="BN20" s="26"/>
      <c r="BO20" s="26" t="str">
        <f t="shared" ca="1" si="28"/>
        <v>Yes</v>
      </c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 t="str">
        <f t="shared" ca="1" si="29"/>
        <v>Yes</v>
      </c>
      <c r="CE20" s="26" t="str">
        <f t="shared" ca="1" si="30"/>
        <v>MIST</v>
      </c>
      <c r="CF20" s="26"/>
      <c r="CG20" s="26"/>
      <c r="CH20" s="26"/>
      <c r="CI20" s="31" t="str">
        <f t="shared" si="31"/>
        <v/>
      </c>
      <c r="CJ20" s="26" t="str">
        <f t="shared" ca="1" si="32"/>
        <v>BS</v>
      </c>
      <c r="CK20" s="26" t="str">
        <f t="shared" ca="1" si="33"/>
        <v>NA</v>
      </c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 t="str">
        <f t="shared" ca="1" si="34"/>
        <v>Yes</v>
      </c>
      <c r="DO20" s="26"/>
      <c r="DP20" s="26"/>
      <c r="DQ20" s="26"/>
      <c r="DR20" s="26"/>
      <c r="DS20" s="26"/>
      <c r="DT20" s="26"/>
      <c r="DU20" s="26"/>
      <c r="DV20" t="str">
        <f t="shared" si="35"/>
        <v/>
      </c>
      <c r="DW20" s="26"/>
      <c r="DX20" s="26"/>
      <c r="DY20" s="26"/>
      <c r="DZ20" t="str">
        <f t="shared" si="36"/>
        <v/>
      </c>
      <c r="EA20" t="str">
        <f t="shared" si="37"/>
        <v/>
      </c>
      <c r="EB20" t="str">
        <f t="shared" si="38"/>
        <v/>
      </c>
      <c r="EC20" t="str">
        <f t="shared" si="39"/>
        <v/>
      </c>
      <c r="ED20" t="str">
        <f t="shared" si="40"/>
        <v/>
      </c>
      <c r="EE20" s="34" t="str">
        <f t="shared" si="41"/>
        <v/>
      </c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32" t="str">
        <f t="shared" si="42"/>
        <v/>
      </c>
      <c r="ES20" s="26"/>
      <c r="ET20" s="26"/>
      <c r="EU20" s="26"/>
      <c r="EV20" s="26"/>
      <c r="EW20" s="26"/>
      <c r="EX20" s="26"/>
      <c r="EY20" s="26"/>
      <c r="EZ20" s="26"/>
      <c r="FA20" s="31" t="str">
        <f t="shared" si="43"/>
        <v/>
      </c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31" t="str">
        <f t="shared" si="44"/>
        <v/>
      </c>
      <c r="FN20" s="26"/>
      <c r="FO20" s="26"/>
      <c r="FP20" s="26"/>
      <c r="FQ20" s="26" t="s">
        <v>350</v>
      </c>
      <c r="FR20" s="39" t="str">
        <f t="shared" ca="1" si="45"/>
        <v>Other</v>
      </c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t="str">
        <f t="shared" ca="1" si="46"/>
        <v/>
      </c>
      <c r="GP20" t="str">
        <f t="shared" si="47"/>
        <v/>
      </c>
      <c r="GQ20" s="26"/>
      <c r="GR20" s="26"/>
      <c r="GS20" t="str">
        <f t="shared" ca="1" si="48"/>
        <v/>
      </c>
      <c r="GT20" s="26"/>
      <c r="GU20" s="26"/>
      <c r="GV20" s="26"/>
      <c r="GW20" s="26"/>
      <c r="GX20" s="26"/>
      <c r="GY20" t="str">
        <f t="shared" ca="1" si="49"/>
        <v/>
      </c>
      <c r="GZ20" t="str">
        <f t="shared" si="50"/>
        <v/>
      </c>
      <c r="HA20" s="26"/>
      <c r="HB20" s="26"/>
      <c r="HC20" s="26"/>
      <c r="HD20" s="26"/>
      <c r="HE20" s="26"/>
      <c r="HF20" t="str">
        <f t="shared" ca="1" si="51"/>
        <v/>
      </c>
      <c r="HG20" s="31" t="str">
        <f t="shared" si="52"/>
        <v/>
      </c>
      <c r="HH20" s="26"/>
      <c r="HI20" s="26"/>
      <c r="HJ20" s="26"/>
      <c r="HK20" s="26"/>
      <c r="HL20" s="26"/>
      <c r="HM20" t="str">
        <f t="shared" ca="1" si="53"/>
        <v/>
      </c>
      <c r="HN20" t="str">
        <f t="shared" si="54"/>
        <v/>
      </c>
      <c r="HO20" s="26"/>
      <c r="HP20" s="26"/>
      <c r="HQ20" s="26"/>
      <c r="HR20" s="26"/>
      <c r="HS20" s="26"/>
      <c r="HT20" t="str">
        <f t="shared" ca="1" si="55"/>
        <v/>
      </c>
      <c r="HU20" t="str">
        <f t="shared" si="56"/>
        <v/>
      </c>
      <c r="HV20" s="26"/>
      <c r="HW20" s="26"/>
      <c r="HX20" s="26"/>
      <c r="HY20" s="26"/>
      <c r="HZ20" s="26"/>
      <c r="IA20" s="37" t="str">
        <f t="shared" ca="1" si="57"/>
        <v/>
      </c>
      <c r="IB20" t="str">
        <f t="shared" si="58"/>
        <v/>
      </c>
      <c r="IC20" s="26"/>
      <c r="ID20" s="26"/>
      <c r="IE20" s="26"/>
      <c r="IF20" s="26"/>
      <c r="IG20" s="26"/>
      <c r="IH20" s="37" t="str">
        <f t="shared" ca="1" si="59"/>
        <v/>
      </c>
      <c r="II20" t="str">
        <f t="shared" si="60"/>
        <v/>
      </c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 t="str">
        <f t="shared" si="61"/>
        <v/>
      </c>
      <c r="JU20" s="26"/>
      <c r="JV20" t="str">
        <f t="shared" si="62"/>
        <v/>
      </c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t="str">
        <f t="shared" si="63"/>
        <v/>
      </c>
      <c r="KL20" s="26"/>
      <c r="KM20" s="31" t="str">
        <f t="shared" si="64"/>
        <v/>
      </c>
      <c r="KN20" s="26"/>
      <c r="KO20" s="26"/>
      <c r="KP20" s="38" t="str">
        <f t="shared" si="65"/>
        <v/>
      </c>
      <c r="KQ20" s="26"/>
      <c r="KR20" s="26"/>
      <c r="KS20" s="26"/>
      <c r="KT20" s="26"/>
      <c r="KU20" s="26"/>
      <c r="KV20" s="26"/>
      <c r="KW20" s="26"/>
      <c r="KX20" t="str">
        <f t="shared" si="66"/>
        <v/>
      </c>
      <c r="KY20" t="str">
        <f t="shared" si="67"/>
        <v/>
      </c>
      <c r="KZ20" s="26"/>
      <c r="LA20" s="26"/>
      <c r="LB20" t="str">
        <f t="shared" si="68"/>
        <v/>
      </c>
      <c r="LC20" s="26"/>
      <c r="LD20" t="str">
        <f t="shared" si="69"/>
        <v/>
      </c>
      <c r="LE20" t="str">
        <f t="shared" si="70"/>
        <v/>
      </c>
      <c r="LF20" s="26"/>
      <c r="LG20" s="26"/>
      <c r="LH20" s="26"/>
      <c r="LI20" s="26"/>
      <c r="LJ20" s="26"/>
      <c r="LK20" s="26"/>
      <c r="LL20" s="26"/>
      <c r="LM20" s="26"/>
      <c r="LN20" s="26"/>
      <c r="LO20" t="str">
        <f t="shared" si="71"/>
        <v/>
      </c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</row>
    <row r="21" spans="1:352" ht="16" x14ac:dyDescent="0.2">
      <c r="A21">
        <v>3</v>
      </c>
      <c r="B21" s="26"/>
      <c r="C21" s="26" t="str">
        <f t="shared" ca="1" si="0"/>
        <v>Inborn</v>
      </c>
      <c r="D21" s="26"/>
      <c r="E21" s="27" t="str">
        <f t="shared" ca="1" si="1"/>
        <v>Jul</v>
      </c>
      <c r="F21" s="27" t="str">
        <f t="shared" ca="1" si="1"/>
        <v>Nov</v>
      </c>
      <c r="G21" s="28" t="str">
        <f t="shared" ca="1" si="2"/>
        <v/>
      </c>
      <c r="H21" t="str">
        <f t="shared" si="3"/>
        <v/>
      </c>
      <c r="I21" s="26">
        <f t="shared" ca="1" si="4"/>
        <v>25</v>
      </c>
      <c r="J21" s="26"/>
      <c r="K21" s="26"/>
      <c r="L21" s="31" t="str">
        <f t="shared" si="5"/>
        <v/>
      </c>
      <c r="M21" s="26"/>
      <c r="N21" s="26"/>
      <c r="O21" s="26">
        <f t="shared" ca="1" si="6"/>
        <v>17</v>
      </c>
      <c r="P21" s="26" t="str">
        <f t="shared" ca="1" si="7"/>
        <v>No</v>
      </c>
      <c r="Q21" s="26" t="str">
        <f t="shared" ca="1" si="7"/>
        <v>Yes</v>
      </c>
      <c r="R21" s="26" t="str">
        <f t="shared" ca="1" si="7"/>
        <v>No</v>
      </c>
      <c r="S21" s="26" t="str">
        <f t="shared" ca="1" si="8"/>
        <v>African</v>
      </c>
      <c r="T21" s="26" t="str">
        <f t="shared" ca="1" si="9"/>
        <v>No</v>
      </c>
      <c r="U21" s="26">
        <f t="shared" ca="1" si="10"/>
        <v>3569</v>
      </c>
      <c r="V21" s="26"/>
      <c r="W21" s="26"/>
      <c r="X21" s="26" t="str">
        <f t="shared" ca="1" si="11"/>
        <v>Yes</v>
      </c>
      <c r="Y21" s="26" t="str">
        <f t="shared" ca="1" si="11"/>
        <v>Yes</v>
      </c>
      <c r="Z21" s="26" t="str">
        <f t="shared" ca="1" si="11"/>
        <v>Yes</v>
      </c>
      <c r="AA21" s="26" t="str">
        <f t="shared" ca="1" si="11"/>
        <v>No</v>
      </c>
      <c r="AB21" s="26" t="str">
        <f t="shared" ca="1" si="11"/>
        <v>No</v>
      </c>
      <c r="AC21" s="26"/>
      <c r="AD21" s="26"/>
      <c r="AE21" s="26"/>
      <c r="AF21" s="26"/>
      <c r="AG21" s="26" t="str">
        <f t="shared" ca="1" si="12"/>
        <v>No</v>
      </c>
      <c r="AH21" s="26" t="str">
        <f t="shared" ca="1" si="12"/>
        <v>No</v>
      </c>
      <c r="AI21" s="26" t="str">
        <f t="shared" ca="1" si="12"/>
        <v>No</v>
      </c>
      <c r="AJ21" s="26" t="str">
        <f t="shared" ca="1" si="12"/>
        <v>No</v>
      </c>
      <c r="AK21" s="26" t="str">
        <f t="shared" ca="1" si="12"/>
        <v>No</v>
      </c>
      <c r="AL21" s="26" t="str">
        <f t="shared" ca="1" si="12"/>
        <v>Yes</v>
      </c>
      <c r="AM21" s="26">
        <f t="shared" ca="1" si="13"/>
        <v>5</v>
      </c>
      <c r="AN21" s="26">
        <f t="shared" ca="1" si="14"/>
        <v>1</v>
      </c>
      <c r="AT21" t="str">
        <f t="shared" ca="1" si="15"/>
        <v>Male</v>
      </c>
      <c r="AU21">
        <f t="shared" ca="1" si="16"/>
        <v>1425</v>
      </c>
      <c r="AV21">
        <f t="shared" ca="1" si="17"/>
        <v>0</v>
      </c>
      <c r="AW21">
        <f t="shared" ca="1" si="18"/>
        <v>23</v>
      </c>
      <c r="AX21">
        <f t="shared" ca="1" si="19"/>
        <v>5</v>
      </c>
      <c r="BB21" t="str">
        <f t="shared" ca="1" si="20"/>
        <v>Vaginal</v>
      </c>
      <c r="BC21" t="str">
        <f t="shared" ca="1" si="21"/>
        <v>No</v>
      </c>
      <c r="BD21" t="str">
        <f t="shared" ca="1" si="21"/>
        <v>No</v>
      </c>
      <c r="BG21" t="str">
        <f t="shared" ca="1" si="22"/>
        <v>No</v>
      </c>
      <c r="BH21">
        <f t="shared" ca="1" si="23"/>
        <v>37</v>
      </c>
      <c r="BI21">
        <f t="shared" ca="1" si="24"/>
        <v>-1</v>
      </c>
      <c r="BJ21">
        <f t="shared" ca="1" si="25"/>
        <v>13</v>
      </c>
      <c r="BK21" t="str">
        <f t="shared" si="26"/>
        <v/>
      </c>
      <c r="BL21" s="26">
        <f t="shared" ca="1" si="27"/>
        <v>15</v>
      </c>
      <c r="BM21" s="26"/>
      <c r="BN21" s="26"/>
      <c r="BO21" s="26" t="str">
        <f t="shared" ca="1" si="28"/>
        <v>Yes</v>
      </c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 t="str">
        <f t="shared" ca="1" si="29"/>
        <v>No</v>
      </c>
      <c r="CE21" s="26" t="str">
        <f t="shared" ca="1" si="30"/>
        <v>NA</v>
      </c>
      <c r="CF21" s="26"/>
      <c r="CG21" s="26"/>
      <c r="CH21" s="26"/>
      <c r="CI21" s="31" t="str">
        <f t="shared" si="31"/>
        <v/>
      </c>
      <c r="CJ21" s="26" t="str">
        <f t="shared" ca="1" si="32"/>
        <v>NA</v>
      </c>
      <c r="CK21" s="26" t="str">
        <f t="shared" ca="1" si="33"/>
        <v>No</v>
      </c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 t="str">
        <f t="shared" ca="1" si="34"/>
        <v>No</v>
      </c>
      <c r="DO21" s="26"/>
      <c r="DP21" s="26"/>
      <c r="DQ21" s="26"/>
      <c r="DR21" s="26"/>
      <c r="DS21" s="26"/>
      <c r="DT21" s="26"/>
      <c r="DU21" s="26"/>
      <c r="DV21" t="str">
        <f t="shared" si="35"/>
        <v/>
      </c>
      <c r="DW21" s="26"/>
      <c r="DX21" s="26"/>
      <c r="DY21" s="26"/>
      <c r="DZ21" t="str">
        <f t="shared" si="36"/>
        <v/>
      </c>
      <c r="EA21" t="str">
        <f t="shared" si="37"/>
        <v/>
      </c>
      <c r="EB21" t="str">
        <f t="shared" si="38"/>
        <v/>
      </c>
      <c r="EC21" t="str">
        <f t="shared" si="39"/>
        <v/>
      </c>
      <c r="ED21" t="str">
        <f t="shared" si="40"/>
        <v/>
      </c>
      <c r="EE21" s="34" t="str">
        <f t="shared" si="41"/>
        <v/>
      </c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32" t="str">
        <f t="shared" si="42"/>
        <v/>
      </c>
      <c r="ES21" s="26"/>
      <c r="ET21" s="26"/>
      <c r="EU21" s="26"/>
      <c r="EV21" s="26"/>
      <c r="EW21" s="26"/>
      <c r="EX21" s="26"/>
      <c r="EY21" s="26"/>
      <c r="EZ21" s="26"/>
      <c r="FA21" s="31" t="str">
        <f t="shared" si="43"/>
        <v/>
      </c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31" t="str">
        <f t="shared" si="44"/>
        <v/>
      </c>
      <c r="FN21" s="26"/>
      <c r="FO21" s="26"/>
      <c r="FP21" s="26"/>
      <c r="FQ21" s="26" t="s">
        <v>349</v>
      </c>
      <c r="FR21" s="39" t="str">
        <f t="shared" ca="1" si="45"/>
        <v>NA</v>
      </c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t="str">
        <f t="shared" ca="1" si="46"/>
        <v/>
      </c>
      <c r="GP21" t="str">
        <f t="shared" si="47"/>
        <v/>
      </c>
      <c r="GQ21" s="26"/>
      <c r="GR21" s="26"/>
      <c r="GS21" t="str">
        <f t="shared" ca="1" si="48"/>
        <v/>
      </c>
      <c r="GT21" s="26"/>
      <c r="GU21" s="26"/>
      <c r="GV21" s="26"/>
      <c r="GW21" s="26"/>
      <c r="GX21" s="26"/>
      <c r="GY21" t="str">
        <f t="shared" ca="1" si="49"/>
        <v/>
      </c>
      <c r="GZ21" t="str">
        <f t="shared" si="50"/>
        <v/>
      </c>
      <c r="HA21" s="26"/>
      <c r="HB21" s="26"/>
      <c r="HC21" s="26"/>
      <c r="HD21" s="26"/>
      <c r="HE21" s="26"/>
      <c r="HF21" t="str">
        <f t="shared" ca="1" si="51"/>
        <v/>
      </c>
      <c r="HG21" s="31" t="str">
        <f t="shared" si="52"/>
        <v/>
      </c>
      <c r="HH21" s="26"/>
      <c r="HI21" s="26"/>
      <c r="HJ21" s="26"/>
      <c r="HK21" s="26"/>
      <c r="HL21" s="26"/>
      <c r="HM21" t="str">
        <f t="shared" ca="1" si="53"/>
        <v/>
      </c>
      <c r="HN21" t="str">
        <f t="shared" si="54"/>
        <v/>
      </c>
      <c r="HO21" s="26"/>
      <c r="HP21" s="26"/>
      <c r="HQ21" s="26"/>
      <c r="HR21" s="26"/>
      <c r="HS21" s="26"/>
      <c r="HT21" t="str">
        <f t="shared" ca="1" si="55"/>
        <v/>
      </c>
      <c r="HU21" t="str">
        <f t="shared" si="56"/>
        <v/>
      </c>
      <c r="HV21" s="26"/>
      <c r="HW21" s="26"/>
      <c r="HX21" s="26"/>
      <c r="HY21" s="26"/>
      <c r="HZ21" s="26"/>
      <c r="IA21" s="37" t="str">
        <f t="shared" ca="1" si="57"/>
        <v/>
      </c>
      <c r="IB21" t="str">
        <f t="shared" si="58"/>
        <v/>
      </c>
      <c r="IC21" s="26"/>
      <c r="ID21" s="26"/>
      <c r="IE21" s="26"/>
      <c r="IF21" s="26"/>
      <c r="IG21" s="26"/>
      <c r="IH21" s="37" t="str">
        <f t="shared" ca="1" si="59"/>
        <v/>
      </c>
      <c r="II21" t="str">
        <f t="shared" si="60"/>
        <v/>
      </c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 t="str">
        <f t="shared" si="61"/>
        <v/>
      </c>
      <c r="JU21" s="26"/>
      <c r="JV21" t="str">
        <f t="shared" si="62"/>
        <v/>
      </c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t="str">
        <f t="shared" si="63"/>
        <v/>
      </c>
      <c r="KL21" s="26"/>
      <c r="KM21" s="31" t="str">
        <f t="shared" si="64"/>
        <v/>
      </c>
      <c r="KN21" s="26"/>
      <c r="KO21" s="26"/>
      <c r="KP21" s="38" t="str">
        <f t="shared" si="65"/>
        <v/>
      </c>
      <c r="KQ21" s="26"/>
      <c r="KR21" s="26"/>
      <c r="KS21" s="26"/>
      <c r="KT21" s="26"/>
      <c r="KU21" s="26"/>
      <c r="KV21" s="26"/>
      <c r="KW21" s="26"/>
      <c r="KX21" t="str">
        <f t="shared" si="66"/>
        <v/>
      </c>
      <c r="KY21" t="str">
        <f t="shared" si="67"/>
        <v/>
      </c>
      <c r="KZ21" s="26"/>
      <c r="LA21" s="26"/>
      <c r="LB21" t="str">
        <f t="shared" si="68"/>
        <v/>
      </c>
      <c r="LC21" s="26"/>
      <c r="LD21" t="str">
        <f t="shared" si="69"/>
        <v/>
      </c>
      <c r="LE21" t="str">
        <f t="shared" si="70"/>
        <v/>
      </c>
      <c r="LF21" s="26"/>
      <c r="LG21" s="26"/>
      <c r="LH21" s="26"/>
      <c r="LI21" s="26"/>
      <c r="LJ21" s="26"/>
      <c r="LK21" s="26"/>
      <c r="LL21" s="26"/>
      <c r="LM21" s="26"/>
      <c r="LN21" s="26"/>
      <c r="LO21" t="str">
        <f t="shared" si="71"/>
        <v/>
      </c>
      <c r="LP21" s="26"/>
      <c r="LQ21" s="26"/>
      <c r="LR21" s="26"/>
      <c r="LS21" s="26"/>
      <c r="LT21" s="26"/>
      <c r="LU21" s="26"/>
      <c r="LV21" s="26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</row>
    <row r="22" spans="1:352" ht="16" x14ac:dyDescent="0.2">
      <c r="A22">
        <v>4</v>
      </c>
      <c r="B22" s="26"/>
      <c r="C22" s="26" t="str">
        <f t="shared" ca="1" si="0"/>
        <v>Outborn</v>
      </c>
      <c r="D22" s="26"/>
      <c r="E22" s="27" t="str">
        <f t="shared" ca="1" si="1"/>
        <v>Apr</v>
      </c>
      <c r="F22" s="27" t="str">
        <f t="shared" ca="1" si="1"/>
        <v>Jul</v>
      </c>
      <c r="G22" s="28" t="str">
        <f t="shared" ca="1" si="2"/>
        <v/>
      </c>
      <c r="H22" t="str">
        <f t="shared" si="3"/>
        <v/>
      </c>
      <c r="I22" s="26">
        <f t="shared" ca="1" si="4"/>
        <v>86</v>
      </c>
      <c r="J22" s="26"/>
      <c r="K22" s="26"/>
      <c r="L22" s="31" t="str">
        <f t="shared" si="5"/>
        <v/>
      </c>
      <c r="M22" s="26"/>
      <c r="N22" s="26"/>
      <c r="O22" s="26">
        <f t="shared" ca="1" si="6"/>
        <v>17</v>
      </c>
      <c r="P22" s="26" t="str">
        <f t="shared" ca="1" si="7"/>
        <v>Yes</v>
      </c>
      <c r="Q22" s="26" t="str">
        <f t="shared" ca="1" si="7"/>
        <v>No</v>
      </c>
      <c r="R22" s="26" t="str">
        <f t="shared" ca="1" si="7"/>
        <v>Yes</v>
      </c>
      <c r="S22" s="26" t="str">
        <f t="shared" ca="1" si="8"/>
        <v>Hispanic</v>
      </c>
      <c r="T22" s="26" t="str">
        <f t="shared" ca="1" si="9"/>
        <v>No</v>
      </c>
      <c r="U22" s="26">
        <f t="shared" ca="1" si="10"/>
        <v>3562</v>
      </c>
      <c r="V22" s="26"/>
      <c r="W22" s="26"/>
      <c r="X22" s="26" t="str">
        <f t="shared" ca="1" si="11"/>
        <v>No</v>
      </c>
      <c r="Y22" s="26" t="str">
        <f t="shared" ca="1" si="11"/>
        <v>Yes</v>
      </c>
      <c r="Z22" s="26" t="str">
        <f t="shared" ca="1" si="11"/>
        <v>No</v>
      </c>
      <c r="AA22" s="26" t="str">
        <f t="shared" ca="1" si="11"/>
        <v>Yes</v>
      </c>
      <c r="AB22" s="26" t="str">
        <f t="shared" ca="1" si="11"/>
        <v>Yes</v>
      </c>
      <c r="AC22" s="26"/>
      <c r="AD22" s="26"/>
      <c r="AE22" s="26"/>
      <c r="AF22" s="26"/>
      <c r="AG22" s="26" t="str">
        <f t="shared" ca="1" si="12"/>
        <v>Yes</v>
      </c>
      <c r="AH22" s="26" t="str">
        <f t="shared" ca="1" si="12"/>
        <v>No</v>
      </c>
      <c r="AI22" s="26" t="str">
        <f t="shared" ca="1" si="12"/>
        <v>Yes</v>
      </c>
      <c r="AJ22" s="26" t="str">
        <f t="shared" ca="1" si="12"/>
        <v>Yes</v>
      </c>
      <c r="AK22" s="26" t="str">
        <f t="shared" ca="1" si="12"/>
        <v>No</v>
      </c>
      <c r="AL22" s="26" t="str">
        <f t="shared" ca="1" si="12"/>
        <v>No</v>
      </c>
      <c r="AM22" s="26">
        <f t="shared" ca="1" si="13"/>
        <v>10</v>
      </c>
      <c r="AN22" s="26">
        <f t="shared" ca="1" si="14"/>
        <v>1</v>
      </c>
      <c r="AT22" t="str">
        <f t="shared" ca="1" si="15"/>
        <v>Male</v>
      </c>
      <c r="AU22">
        <f t="shared" ca="1" si="16"/>
        <v>3601</v>
      </c>
      <c r="AV22">
        <f t="shared" ca="1" si="17"/>
        <v>-1</v>
      </c>
      <c r="AW22">
        <f t="shared" ca="1" si="18"/>
        <v>30</v>
      </c>
      <c r="AX22">
        <f t="shared" ca="1" si="19"/>
        <v>3</v>
      </c>
      <c r="BB22" t="str">
        <f t="shared" ca="1" si="20"/>
        <v>EMLUCS</v>
      </c>
      <c r="BC22" t="str">
        <f t="shared" ca="1" si="21"/>
        <v>No</v>
      </c>
      <c r="BD22" t="str">
        <f t="shared" ca="1" si="21"/>
        <v>Yes</v>
      </c>
      <c r="BG22" t="str">
        <f t="shared" ca="1" si="22"/>
        <v>Yes</v>
      </c>
      <c r="BH22">
        <f t="shared" ca="1" si="23"/>
        <v>38</v>
      </c>
      <c r="BI22">
        <f t="shared" ca="1" si="24"/>
        <v>-11</v>
      </c>
      <c r="BJ22">
        <f t="shared" ca="1" si="25"/>
        <v>20</v>
      </c>
      <c r="BK22" t="str">
        <f t="shared" si="26"/>
        <v/>
      </c>
      <c r="BL22" s="26">
        <f t="shared" ca="1" si="27"/>
        <v>22</v>
      </c>
      <c r="BM22" s="26"/>
      <c r="BN22" s="26"/>
      <c r="BO22" s="26" t="str">
        <f t="shared" ca="1" si="28"/>
        <v>Yes</v>
      </c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 t="str">
        <f t="shared" ca="1" si="29"/>
        <v>No</v>
      </c>
      <c r="CE22" s="26" t="str">
        <f t="shared" ca="1" si="30"/>
        <v>NA</v>
      </c>
      <c r="CF22" s="26"/>
      <c r="CG22" s="26"/>
      <c r="CH22" s="26"/>
      <c r="CI22" s="31" t="str">
        <f t="shared" si="31"/>
        <v/>
      </c>
      <c r="CJ22" s="26" t="str">
        <f t="shared" ca="1" si="32"/>
        <v>NA</v>
      </c>
      <c r="CK22" s="26" t="str">
        <f t="shared" ca="1" si="33"/>
        <v>No</v>
      </c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 t="str">
        <f t="shared" ca="1" si="34"/>
        <v>Yes</v>
      </c>
      <c r="DO22" s="26"/>
      <c r="DP22" s="26"/>
      <c r="DQ22" s="26"/>
      <c r="DR22" s="26"/>
      <c r="DS22" s="26"/>
      <c r="DT22" s="26"/>
      <c r="DU22" s="26"/>
      <c r="DV22" t="str">
        <f t="shared" si="35"/>
        <v/>
      </c>
      <c r="DW22" s="26"/>
      <c r="DX22" s="26"/>
      <c r="DY22" s="26"/>
      <c r="DZ22" t="str">
        <f t="shared" si="36"/>
        <v/>
      </c>
      <c r="EA22" t="str">
        <f t="shared" si="37"/>
        <v/>
      </c>
      <c r="EB22" t="str">
        <f t="shared" si="38"/>
        <v/>
      </c>
      <c r="EC22" t="str">
        <f t="shared" si="39"/>
        <v/>
      </c>
      <c r="ED22" t="str">
        <f t="shared" si="40"/>
        <v/>
      </c>
      <c r="EE22" s="34" t="str">
        <f t="shared" si="41"/>
        <v/>
      </c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32" t="str">
        <f t="shared" si="42"/>
        <v/>
      </c>
      <c r="ES22" s="26"/>
      <c r="ET22" s="26"/>
      <c r="EU22" s="26"/>
      <c r="EV22" s="26"/>
      <c r="EW22" s="26"/>
      <c r="EX22" s="26"/>
      <c r="EY22" s="26"/>
      <c r="EZ22" s="26"/>
      <c r="FA22" s="31" t="str">
        <f t="shared" si="43"/>
        <v/>
      </c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31" t="str">
        <f t="shared" si="44"/>
        <v/>
      </c>
      <c r="FN22" s="26"/>
      <c r="FO22" s="26"/>
      <c r="FP22" s="26"/>
      <c r="FQ22" s="26" t="s">
        <v>350</v>
      </c>
      <c r="FR22" s="39" t="str">
        <f t="shared" ca="1" si="45"/>
        <v>Other</v>
      </c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t="str">
        <f t="shared" ca="1" si="46"/>
        <v/>
      </c>
      <c r="GP22" t="str">
        <f t="shared" si="47"/>
        <v/>
      </c>
      <c r="GQ22" s="26"/>
      <c r="GR22" s="26"/>
      <c r="GS22" t="str">
        <f t="shared" ca="1" si="48"/>
        <v/>
      </c>
      <c r="GT22" s="26"/>
      <c r="GU22" s="26"/>
      <c r="GV22" s="26"/>
      <c r="GW22" s="26"/>
      <c r="GX22" s="26"/>
      <c r="GY22" t="str">
        <f t="shared" ca="1" si="49"/>
        <v/>
      </c>
      <c r="GZ22" t="str">
        <f t="shared" si="50"/>
        <v/>
      </c>
      <c r="HA22" s="26"/>
      <c r="HB22" s="26"/>
      <c r="HC22" s="26"/>
      <c r="HD22" s="26"/>
      <c r="HE22" s="26"/>
      <c r="HF22" t="str">
        <f t="shared" ca="1" si="51"/>
        <v/>
      </c>
      <c r="HG22" s="31" t="str">
        <f t="shared" si="52"/>
        <v/>
      </c>
      <c r="HH22" s="26"/>
      <c r="HI22" s="26"/>
      <c r="HJ22" s="26"/>
      <c r="HK22" s="26"/>
      <c r="HL22" s="26"/>
      <c r="HM22" t="str">
        <f t="shared" ca="1" si="53"/>
        <v/>
      </c>
      <c r="HN22" t="str">
        <f t="shared" si="54"/>
        <v/>
      </c>
      <c r="HO22" s="26"/>
      <c r="HP22" s="26"/>
      <c r="HQ22" s="26"/>
      <c r="HR22" s="26"/>
      <c r="HS22" s="26"/>
      <c r="HT22" t="str">
        <f t="shared" ca="1" si="55"/>
        <v/>
      </c>
      <c r="HU22" t="str">
        <f t="shared" si="56"/>
        <v/>
      </c>
      <c r="HV22" s="26"/>
      <c r="HW22" s="26"/>
      <c r="HX22" s="26"/>
      <c r="HY22" s="26"/>
      <c r="HZ22" s="26"/>
      <c r="IA22" s="37" t="str">
        <f t="shared" ca="1" si="57"/>
        <v/>
      </c>
      <c r="IB22" t="str">
        <f t="shared" si="58"/>
        <v/>
      </c>
      <c r="IC22" s="26"/>
      <c r="ID22" s="26"/>
      <c r="IE22" s="26"/>
      <c r="IF22" s="26"/>
      <c r="IG22" s="26"/>
      <c r="IH22" s="37" t="str">
        <f t="shared" ca="1" si="59"/>
        <v/>
      </c>
      <c r="II22" t="str">
        <f t="shared" si="60"/>
        <v/>
      </c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 t="str">
        <f t="shared" si="61"/>
        <v/>
      </c>
      <c r="JU22" s="26"/>
      <c r="JV22" t="str">
        <f t="shared" si="62"/>
        <v/>
      </c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t="str">
        <f t="shared" si="63"/>
        <v/>
      </c>
      <c r="KL22" s="26"/>
      <c r="KM22" s="31" t="str">
        <f t="shared" si="64"/>
        <v/>
      </c>
      <c r="KN22" s="26"/>
      <c r="KO22" s="26"/>
      <c r="KP22" s="38" t="str">
        <f t="shared" si="65"/>
        <v/>
      </c>
      <c r="KQ22" s="26"/>
      <c r="KR22" s="26"/>
      <c r="KS22" s="26"/>
      <c r="KT22" s="26"/>
      <c r="KU22" s="26"/>
      <c r="KV22" s="26"/>
      <c r="KW22" s="26"/>
      <c r="KX22" t="str">
        <f t="shared" si="66"/>
        <v/>
      </c>
      <c r="KY22" t="str">
        <f t="shared" si="67"/>
        <v/>
      </c>
      <c r="KZ22" s="26"/>
      <c r="LA22" s="26"/>
      <c r="LB22" t="str">
        <f t="shared" si="68"/>
        <v/>
      </c>
      <c r="LC22" s="26"/>
      <c r="LD22" t="str">
        <f t="shared" si="69"/>
        <v/>
      </c>
      <c r="LE22" t="str">
        <f t="shared" si="70"/>
        <v/>
      </c>
      <c r="LF22" s="26"/>
      <c r="LG22" s="26"/>
      <c r="LH22" s="26"/>
      <c r="LI22" s="26"/>
      <c r="LJ22" s="26"/>
      <c r="LK22" s="26"/>
      <c r="LL22" s="26"/>
      <c r="LM22" s="26"/>
      <c r="LN22" s="26"/>
      <c r="LO22" t="str">
        <f t="shared" si="71"/>
        <v/>
      </c>
      <c r="LP22" s="26"/>
      <c r="LQ22" s="26"/>
      <c r="LR22" s="26"/>
      <c r="LS22" s="26"/>
      <c r="LT22" s="26"/>
      <c r="LU22" s="26"/>
      <c r="LV22" s="26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26"/>
    </row>
    <row r="23" spans="1:352" ht="16" x14ac:dyDescent="0.2">
      <c r="A23">
        <v>2</v>
      </c>
      <c r="B23" s="26"/>
      <c r="C23" s="26" t="str">
        <f t="shared" ca="1" si="0"/>
        <v>Outborn</v>
      </c>
      <c r="D23" s="26"/>
      <c r="E23" s="27" t="str">
        <f t="shared" ca="1" si="1"/>
        <v>Feb</v>
      </c>
      <c r="F23" s="27" t="str">
        <f t="shared" ca="1" si="1"/>
        <v>Apr</v>
      </c>
      <c r="G23" s="28" t="str">
        <f t="shared" ca="1" si="2"/>
        <v/>
      </c>
      <c r="H23" t="str">
        <f t="shared" si="3"/>
        <v/>
      </c>
      <c r="I23" s="26">
        <f t="shared" ca="1" si="4"/>
        <v>48</v>
      </c>
      <c r="J23" s="26"/>
      <c r="K23" s="26"/>
      <c r="L23" s="31" t="str">
        <f t="shared" si="5"/>
        <v/>
      </c>
      <c r="M23" s="26"/>
      <c r="N23" s="26"/>
      <c r="O23" s="26">
        <f t="shared" ca="1" si="6"/>
        <v>47</v>
      </c>
      <c r="P23" s="26" t="str">
        <f t="shared" ca="1" si="7"/>
        <v>Yes</v>
      </c>
      <c r="Q23" s="26" t="str">
        <f t="shared" ca="1" si="7"/>
        <v>No</v>
      </c>
      <c r="R23" s="26" t="str">
        <f t="shared" ca="1" si="7"/>
        <v>No</v>
      </c>
      <c r="S23" s="26" t="str">
        <f t="shared" ca="1" si="8"/>
        <v>Caucasian</v>
      </c>
      <c r="T23" s="26" t="str">
        <f t="shared" ca="1" si="9"/>
        <v>Yes</v>
      </c>
      <c r="U23" s="26">
        <f t="shared" ca="1" si="10"/>
        <v>3384</v>
      </c>
      <c r="V23" s="26"/>
      <c r="W23" s="26"/>
      <c r="X23" s="26" t="str">
        <f t="shared" ca="1" si="11"/>
        <v>No</v>
      </c>
      <c r="Y23" s="26" t="str">
        <f t="shared" ca="1" si="11"/>
        <v>No</v>
      </c>
      <c r="Z23" s="26" t="str">
        <f t="shared" ca="1" si="11"/>
        <v>No</v>
      </c>
      <c r="AA23" s="26" t="str">
        <f t="shared" ca="1" si="11"/>
        <v>No</v>
      </c>
      <c r="AB23" s="26" t="str">
        <f t="shared" ca="1" si="11"/>
        <v>Yes</v>
      </c>
      <c r="AC23" s="26"/>
      <c r="AD23" s="26"/>
      <c r="AE23" s="26"/>
      <c r="AF23" s="26"/>
      <c r="AG23" s="26" t="str">
        <f t="shared" ca="1" si="12"/>
        <v>Yes</v>
      </c>
      <c r="AH23" s="26" t="str">
        <f t="shared" ca="1" si="12"/>
        <v>No</v>
      </c>
      <c r="AI23" s="26" t="str">
        <f t="shared" ca="1" si="12"/>
        <v>Yes</v>
      </c>
      <c r="AJ23" s="26" t="str">
        <f t="shared" ca="1" si="12"/>
        <v>Yes</v>
      </c>
      <c r="AK23" s="26" t="str">
        <f t="shared" ca="1" si="12"/>
        <v>Yes</v>
      </c>
      <c r="AL23" s="26" t="str">
        <f t="shared" ca="1" si="12"/>
        <v>Yes</v>
      </c>
      <c r="AM23" s="26">
        <f t="shared" ca="1" si="13"/>
        <v>2</v>
      </c>
      <c r="AN23" s="26">
        <f t="shared" ca="1" si="14"/>
        <v>2</v>
      </c>
      <c r="AT23" t="str">
        <f t="shared" ca="1" si="15"/>
        <v>Female</v>
      </c>
      <c r="AU23">
        <f t="shared" ca="1" si="16"/>
        <v>1055</v>
      </c>
      <c r="AV23">
        <f t="shared" ca="1" si="17"/>
        <v>-1</v>
      </c>
      <c r="AW23">
        <f t="shared" ca="1" si="18"/>
        <v>31</v>
      </c>
      <c r="AX23">
        <f t="shared" ca="1" si="19"/>
        <v>0</v>
      </c>
      <c r="BB23" t="str">
        <f t="shared" ca="1" si="20"/>
        <v>EMLUCS</v>
      </c>
      <c r="BC23" t="str">
        <f t="shared" ca="1" si="21"/>
        <v>Yes</v>
      </c>
      <c r="BD23" t="str">
        <f t="shared" ca="1" si="21"/>
        <v>Yes</v>
      </c>
      <c r="BG23" t="str">
        <f t="shared" ca="1" si="22"/>
        <v>No</v>
      </c>
      <c r="BH23">
        <f t="shared" ca="1" si="23"/>
        <v>36</v>
      </c>
      <c r="BI23">
        <f t="shared" ca="1" si="24"/>
        <v>-17</v>
      </c>
      <c r="BJ23">
        <f t="shared" ca="1" si="25"/>
        <v>16</v>
      </c>
      <c r="BK23" t="str">
        <f t="shared" si="26"/>
        <v/>
      </c>
      <c r="BL23" s="26">
        <f t="shared" ca="1" si="27"/>
        <v>18</v>
      </c>
      <c r="BM23" s="26"/>
      <c r="BN23" s="26"/>
      <c r="BO23" s="26" t="str">
        <f t="shared" ca="1" si="28"/>
        <v>Yes</v>
      </c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 t="str">
        <f t="shared" ca="1" si="29"/>
        <v>Yes</v>
      </c>
      <c r="CE23" s="26" t="str">
        <f t="shared" ca="1" si="30"/>
        <v>MIST</v>
      </c>
      <c r="CF23" s="26"/>
      <c r="CG23" s="26"/>
      <c r="CH23" s="26"/>
      <c r="CI23" s="31" t="str">
        <f t="shared" si="31"/>
        <v/>
      </c>
      <c r="CJ23" s="26" t="str">
        <f t="shared" ca="1" si="32"/>
        <v>BS</v>
      </c>
      <c r="CK23" s="26" t="str">
        <f t="shared" ca="1" si="33"/>
        <v>Yes</v>
      </c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 t="str">
        <f t="shared" ca="1" si="34"/>
        <v>No</v>
      </c>
      <c r="DO23" s="26"/>
      <c r="DP23" s="26"/>
      <c r="DQ23" s="26"/>
      <c r="DR23" s="26"/>
      <c r="DS23" s="26"/>
      <c r="DT23" s="26"/>
      <c r="DU23" s="26"/>
      <c r="DV23" t="str">
        <f t="shared" si="35"/>
        <v/>
      </c>
      <c r="DW23" s="26"/>
      <c r="DX23" s="26"/>
      <c r="DY23" s="26"/>
      <c r="DZ23" t="str">
        <f t="shared" si="36"/>
        <v/>
      </c>
      <c r="EA23" t="str">
        <f t="shared" si="37"/>
        <v/>
      </c>
      <c r="EB23" t="str">
        <f t="shared" si="38"/>
        <v/>
      </c>
      <c r="EC23" t="str">
        <f t="shared" si="39"/>
        <v/>
      </c>
      <c r="ED23" t="str">
        <f t="shared" si="40"/>
        <v/>
      </c>
      <c r="EE23" s="34" t="str">
        <f t="shared" si="41"/>
        <v/>
      </c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32" t="str">
        <f t="shared" si="42"/>
        <v/>
      </c>
      <c r="ES23" s="26"/>
      <c r="ET23" s="26"/>
      <c r="EU23" s="26"/>
      <c r="EV23" s="26"/>
      <c r="EW23" s="26"/>
      <c r="EX23" s="26"/>
      <c r="EY23" s="26"/>
      <c r="EZ23" s="26"/>
      <c r="FA23" s="31" t="str">
        <f t="shared" si="43"/>
        <v/>
      </c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31" t="str">
        <f t="shared" si="44"/>
        <v/>
      </c>
      <c r="FN23" s="26"/>
      <c r="FO23" s="26"/>
      <c r="FP23" s="26"/>
      <c r="FQ23" s="26" t="s">
        <v>349</v>
      </c>
      <c r="FR23" s="39" t="str">
        <f t="shared" ca="1" si="45"/>
        <v>NA</v>
      </c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t="str">
        <f t="shared" ca="1" si="46"/>
        <v/>
      </c>
      <c r="GP23" t="str">
        <f t="shared" si="47"/>
        <v/>
      </c>
      <c r="GQ23" s="26"/>
      <c r="GR23" s="26"/>
      <c r="GS23" t="str">
        <f t="shared" ca="1" si="48"/>
        <v/>
      </c>
      <c r="GT23" s="26"/>
      <c r="GU23" s="26"/>
      <c r="GV23" s="26"/>
      <c r="GW23" s="26"/>
      <c r="GX23" s="26"/>
      <c r="GY23" t="str">
        <f t="shared" ca="1" si="49"/>
        <v/>
      </c>
      <c r="GZ23" t="str">
        <f t="shared" si="50"/>
        <v/>
      </c>
      <c r="HA23" s="26"/>
      <c r="HB23" s="26"/>
      <c r="HC23" s="26"/>
      <c r="HD23" s="26"/>
      <c r="HE23" s="26"/>
      <c r="HF23" t="str">
        <f t="shared" ca="1" si="51"/>
        <v/>
      </c>
      <c r="HG23" s="31" t="str">
        <f t="shared" si="52"/>
        <v/>
      </c>
      <c r="HH23" s="26"/>
      <c r="HI23" s="26"/>
      <c r="HJ23" s="26"/>
      <c r="HK23" s="26"/>
      <c r="HL23" s="26"/>
      <c r="HM23" t="str">
        <f t="shared" ca="1" si="53"/>
        <v/>
      </c>
      <c r="HN23" t="str">
        <f t="shared" si="54"/>
        <v/>
      </c>
      <c r="HO23" s="26"/>
      <c r="HP23" s="26"/>
      <c r="HQ23" s="26"/>
      <c r="HR23" s="26"/>
      <c r="HS23" s="26"/>
      <c r="HT23" t="str">
        <f t="shared" ca="1" si="55"/>
        <v/>
      </c>
      <c r="HU23" t="str">
        <f t="shared" si="56"/>
        <v/>
      </c>
      <c r="HV23" s="26"/>
      <c r="HW23" s="26"/>
      <c r="HX23" s="26"/>
      <c r="HY23" s="26"/>
      <c r="HZ23" s="26"/>
      <c r="IA23" s="37" t="str">
        <f t="shared" ca="1" si="57"/>
        <v/>
      </c>
      <c r="IB23" t="str">
        <f t="shared" si="58"/>
        <v/>
      </c>
      <c r="IC23" s="26"/>
      <c r="ID23" s="26"/>
      <c r="IE23" s="26"/>
      <c r="IF23" s="26"/>
      <c r="IG23" s="26"/>
      <c r="IH23" s="37" t="str">
        <f t="shared" ca="1" si="59"/>
        <v/>
      </c>
      <c r="II23" t="str">
        <f t="shared" si="60"/>
        <v/>
      </c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  <c r="IV23" s="26"/>
      <c r="IW23" s="26"/>
      <c r="IX23" s="26"/>
      <c r="IY23" s="26"/>
      <c r="IZ23" s="26"/>
      <c r="JA23" s="26"/>
      <c r="JB23" s="26"/>
      <c r="JC23" s="26"/>
      <c r="JD23" s="26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/>
      <c r="JS23" s="26"/>
      <c r="JT23" s="26" t="str">
        <f t="shared" si="61"/>
        <v/>
      </c>
      <c r="JU23" s="26"/>
      <c r="JV23" t="str">
        <f t="shared" si="62"/>
        <v/>
      </c>
      <c r="JW23" s="26"/>
      <c r="JX23" s="26"/>
      <c r="JY23" s="26"/>
      <c r="JZ23" s="26"/>
      <c r="KA23" s="26"/>
      <c r="KB23" s="26"/>
      <c r="KC23" s="26"/>
      <c r="KD23" s="26"/>
      <c r="KE23" s="26"/>
      <c r="KF23" s="26"/>
      <c r="KG23" s="26"/>
      <c r="KH23" s="26"/>
      <c r="KI23" s="26"/>
      <c r="KJ23" s="26"/>
      <c r="KK23" t="str">
        <f t="shared" si="63"/>
        <v/>
      </c>
      <c r="KL23" s="26"/>
      <c r="KM23" s="31" t="str">
        <f t="shared" si="64"/>
        <v/>
      </c>
      <c r="KN23" s="26"/>
      <c r="KO23" s="26"/>
      <c r="KP23" s="38" t="str">
        <f t="shared" si="65"/>
        <v/>
      </c>
      <c r="KQ23" s="26"/>
      <c r="KR23" s="26"/>
      <c r="KS23" s="26"/>
      <c r="KT23" s="26"/>
      <c r="KU23" s="26"/>
      <c r="KV23" s="26"/>
      <c r="KW23" s="26"/>
      <c r="KX23" t="str">
        <f t="shared" si="66"/>
        <v/>
      </c>
      <c r="KY23" t="str">
        <f t="shared" si="67"/>
        <v/>
      </c>
      <c r="KZ23" s="26"/>
      <c r="LA23" s="26"/>
      <c r="LB23" t="str">
        <f t="shared" si="68"/>
        <v/>
      </c>
      <c r="LC23" s="26"/>
      <c r="LD23" t="str">
        <f t="shared" si="69"/>
        <v/>
      </c>
      <c r="LE23" t="str">
        <f t="shared" si="70"/>
        <v/>
      </c>
      <c r="LF23" s="26"/>
      <c r="LG23" s="26"/>
      <c r="LH23" s="26"/>
      <c r="LI23" s="26"/>
      <c r="LJ23" s="26"/>
      <c r="LK23" s="26"/>
      <c r="LL23" s="26"/>
      <c r="LM23" s="26"/>
      <c r="LN23" s="26"/>
      <c r="LO23" t="str">
        <f t="shared" si="71"/>
        <v/>
      </c>
      <c r="LP23" s="26"/>
      <c r="LQ23" s="26"/>
      <c r="LR23" s="26"/>
      <c r="LS23" s="26"/>
      <c r="LT23" s="26"/>
      <c r="LU23" s="26"/>
      <c r="LV23" s="26"/>
      <c r="LW23" s="26"/>
      <c r="LX23" s="26"/>
      <c r="LY23" s="26"/>
      <c r="LZ23" s="26"/>
      <c r="MA23" s="26"/>
      <c r="MB23" s="26"/>
      <c r="MC23" s="26"/>
      <c r="MD23" s="26"/>
      <c r="ME23" s="26"/>
      <c r="MF23" s="26"/>
      <c r="MG23" s="26"/>
      <c r="MH23" s="26"/>
      <c r="MI23" s="26"/>
      <c r="MJ23" s="26"/>
      <c r="MK23" s="26"/>
      <c r="ML23" s="26"/>
      <c r="MM23" s="26"/>
      <c r="MN23" s="26"/>
    </row>
    <row r="24" spans="1:352" ht="16" x14ac:dyDescent="0.2">
      <c r="A24">
        <v>1</v>
      </c>
      <c r="B24" s="26"/>
      <c r="C24" s="26" t="str">
        <f t="shared" ca="1" si="0"/>
        <v>Inborn</v>
      </c>
      <c r="D24" s="26"/>
      <c r="E24" s="27" t="str">
        <f t="shared" ca="1" si="1"/>
        <v>Nov</v>
      </c>
      <c r="F24" s="27" t="str">
        <f t="shared" ca="1" si="1"/>
        <v>May</v>
      </c>
      <c r="G24" s="28" t="str">
        <f t="shared" ca="1" si="2"/>
        <v/>
      </c>
      <c r="H24" t="str">
        <f t="shared" si="3"/>
        <v/>
      </c>
      <c r="I24" s="26">
        <f t="shared" ca="1" si="4"/>
        <v>2</v>
      </c>
      <c r="J24" s="26"/>
      <c r="K24" s="26"/>
      <c r="L24" s="31" t="str">
        <f t="shared" si="5"/>
        <v/>
      </c>
      <c r="M24" s="26"/>
      <c r="N24" s="26"/>
      <c r="O24" s="26">
        <f t="shared" ca="1" si="6"/>
        <v>50</v>
      </c>
      <c r="P24" s="26" t="str">
        <f t="shared" ca="1" si="7"/>
        <v>No</v>
      </c>
      <c r="Q24" s="26" t="str">
        <f t="shared" ca="1" si="7"/>
        <v>Yes</v>
      </c>
      <c r="R24" s="26" t="str">
        <f t="shared" ca="1" si="7"/>
        <v>No</v>
      </c>
      <c r="S24" s="26" t="str">
        <f t="shared" ca="1" si="8"/>
        <v>Hispanic</v>
      </c>
      <c r="T24" s="26" t="str">
        <f t="shared" ca="1" si="9"/>
        <v>Yes</v>
      </c>
      <c r="U24" s="26">
        <f t="shared" ca="1" si="10"/>
        <v>3093</v>
      </c>
      <c r="V24" s="26"/>
      <c r="W24" s="26"/>
      <c r="X24" s="26" t="str">
        <f t="shared" ca="1" si="11"/>
        <v>Yes</v>
      </c>
      <c r="Y24" s="26" t="str">
        <f t="shared" ca="1" si="11"/>
        <v>Yes</v>
      </c>
      <c r="Z24" s="26" t="str">
        <f t="shared" ca="1" si="11"/>
        <v>No</v>
      </c>
      <c r="AA24" s="26" t="str">
        <f t="shared" ca="1" si="11"/>
        <v>No</v>
      </c>
      <c r="AB24" s="26" t="str">
        <f t="shared" ca="1" si="11"/>
        <v>No</v>
      </c>
      <c r="AC24" s="26"/>
      <c r="AD24" s="26"/>
      <c r="AE24" s="26"/>
      <c r="AF24" s="26"/>
      <c r="AG24" s="26" t="str">
        <f t="shared" ca="1" si="12"/>
        <v>No</v>
      </c>
      <c r="AH24" s="26" t="str">
        <f t="shared" ca="1" si="12"/>
        <v>Yes</v>
      </c>
      <c r="AI24" s="26" t="str">
        <f t="shared" ca="1" si="12"/>
        <v>No</v>
      </c>
      <c r="AJ24" s="26" t="str">
        <f t="shared" ca="1" si="12"/>
        <v>Yes</v>
      </c>
      <c r="AK24" s="26" t="str">
        <f t="shared" ca="1" si="12"/>
        <v>Yes</v>
      </c>
      <c r="AL24" s="26" t="str">
        <f t="shared" ca="1" si="12"/>
        <v>No</v>
      </c>
      <c r="AM24" s="26">
        <f t="shared" ca="1" si="13"/>
        <v>8</v>
      </c>
      <c r="AN24" s="26">
        <f t="shared" ca="1" si="14"/>
        <v>3</v>
      </c>
      <c r="AT24" t="str">
        <f t="shared" ca="1" si="15"/>
        <v>Male</v>
      </c>
      <c r="AU24">
        <f t="shared" ca="1" si="16"/>
        <v>2788</v>
      </c>
      <c r="AV24">
        <f t="shared" ca="1" si="17"/>
        <v>-1</v>
      </c>
      <c r="AW24">
        <f t="shared" ca="1" si="18"/>
        <v>30</v>
      </c>
      <c r="AX24">
        <f t="shared" ca="1" si="19"/>
        <v>0</v>
      </c>
      <c r="BB24" t="str">
        <f t="shared" ca="1" si="20"/>
        <v>Vaginal</v>
      </c>
      <c r="BC24" t="str">
        <f t="shared" ca="1" si="21"/>
        <v>Yes</v>
      </c>
      <c r="BD24" t="str">
        <f t="shared" ca="1" si="21"/>
        <v>Yes</v>
      </c>
      <c r="BG24" t="str">
        <f t="shared" ca="1" si="22"/>
        <v>No</v>
      </c>
      <c r="BH24">
        <f t="shared" ca="1" si="23"/>
        <v>38</v>
      </c>
      <c r="BI24">
        <f t="shared" ca="1" si="24"/>
        <v>-6</v>
      </c>
      <c r="BJ24">
        <f t="shared" ca="1" si="25"/>
        <v>6</v>
      </c>
      <c r="BK24" t="str">
        <f t="shared" si="26"/>
        <v/>
      </c>
      <c r="BL24" s="26">
        <f t="shared" ca="1" si="27"/>
        <v>8</v>
      </c>
      <c r="BM24" s="26"/>
      <c r="BN24" s="26"/>
      <c r="BO24" s="26" t="str">
        <f t="shared" ca="1" si="28"/>
        <v>No</v>
      </c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 t="str">
        <f t="shared" ca="1" si="29"/>
        <v>No</v>
      </c>
      <c r="CE24" s="26" t="str">
        <f t="shared" ca="1" si="30"/>
        <v>NA</v>
      </c>
      <c r="CF24" s="26"/>
      <c r="CG24" s="26"/>
      <c r="CH24" s="26"/>
      <c r="CI24" s="31" t="str">
        <f t="shared" si="31"/>
        <v/>
      </c>
      <c r="CJ24" s="26" t="str">
        <f t="shared" ca="1" si="32"/>
        <v>NA</v>
      </c>
      <c r="CK24" s="26" t="str">
        <f t="shared" ca="1" si="33"/>
        <v>No</v>
      </c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 t="str">
        <f t="shared" ca="1" si="34"/>
        <v>No</v>
      </c>
      <c r="DO24" s="26"/>
      <c r="DP24" s="26"/>
      <c r="DQ24" s="26"/>
      <c r="DR24" s="26"/>
      <c r="DS24" s="26"/>
      <c r="DT24" s="26"/>
      <c r="DU24" s="26"/>
      <c r="DV24" t="str">
        <f t="shared" si="35"/>
        <v/>
      </c>
      <c r="DW24" s="26"/>
      <c r="DX24" s="26"/>
      <c r="DY24" s="26"/>
      <c r="DZ24" t="str">
        <f t="shared" si="36"/>
        <v/>
      </c>
      <c r="EA24" t="str">
        <f t="shared" si="37"/>
        <v/>
      </c>
      <c r="EB24" t="str">
        <f t="shared" si="38"/>
        <v/>
      </c>
      <c r="EC24" t="str">
        <f t="shared" si="39"/>
        <v/>
      </c>
      <c r="ED24" t="str">
        <f t="shared" si="40"/>
        <v/>
      </c>
      <c r="EE24" s="34" t="str">
        <f t="shared" si="41"/>
        <v/>
      </c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32" t="str">
        <f t="shared" si="42"/>
        <v/>
      </c>
      <c r="ES24" s="26"/>
      <c r="ET24" s="26"/>
      <c r="EU24" s="26"/>
      <c r="EV24" s="26"/>
      <c r="EW24" s="26"/>
      <c r="EX24" s="26"/>
      <c r="EY24" s="26"/>
      <c r="EZ24" s="26"/>
      <c r="FA24" s="31" t="str">
        <f t="shared" si="43"/>
        <v/>
      </c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31" t="str">
        <f t="shared" si="44"/>
        <v/>
      </c>
      <c r="FN24" s="26"/>
      <c r="FO24" s="26"/>
      <c r="FP24" s="26"/>
      <c r="FQ24" s="26" t="s">
        <v>349</v>
      </c>
      <c r="FR24" s="39" t="str">
        <f t="shared" ca="1" si="45"/>
        <v>NA</v>
      </c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t="str">
        <f t="shared" ca="1" si="46"/>
        <v/>
      </c>
      <c r="GP24" t="str">
        <f t="shared" si="47"/>
        <v/>
      </c>
      <c r="GQ24" s="26"/>
      <c r="GR24" s="26"/>
      <c r="GS24" t="str">
        <f t="shared" ca="1" si="48"/>
        <v/>
      </c>
      <c r="GT24" s="26"/>
      <c r="GU24" s="26"/>
      <c r="GV24" s="26"/>
      <c r="GW24" s="26"/>
      <c r="GX24" s="26"/>
      <c r="GY24" t="str">
        <f t="shared" ca="1" si="49"/>
        <v/>
      </c>
      <c r="GZ24" t="str">
        <f t="shared" si="50"/>
        <v/>
      </c>
      <c r="HA24" s="26"/>
      <c r="HB24" s="26"/>
      <c r="HC24" s="26"/>
      <c r="HD24" s="26"/>
      <c r="HE24" s="26"/>
      <c r="HF24" t="str">
        <f t="shared" ca="1" si="51"/>
        <v/>
      </c>
      <c r="HG24" s="31" t="str">
        <f t="shared" si="52"/>
        <v/>
      </c>
      <c r="HH24" s="26"/>
      <c r="HI24" s="26"/>
      <c r="HJ24" s="26"/>
      <c r="HK24" s="26"/>
      <c r="HL24" s="26"/>
      <c r="HM24" t="str">
        <f t="shared" ca="1" si="53"/>
        <v/>
      </c>
      <c r="HN24" t="str">
        <f t="shared" si="54"/>
        <v/>
      </c>
      <c r="HO24" s="26"/>
      <c r="HP24" s="26"/>
      <c r="HQ24" s="26"/>
      <c r="HR24" s="26"/>
      <c r="HS24" s="26"/>
      <c r="HT24" t="str">
        <f t="shared" ca="1" si="55"/>
        <v/>
      </c>
      <c r="HU24" t="str">
        <f t="shared" si="56"/>
        <v/>
      </c>
      <c r="HV24" s="26"/>
      <c r="HW24" s="26"/>
      <c r="HX24" s="26"/>
      <c r="HY24" s="26"/>
      <c r="HZ24" s="26"/>
      <c r="IA24" s="37" t="str">
        <f t="shared" ca="1" si="57"/>
        <v/>
      </c>
      <c r="IB24" t="str">
        <f t="shared" si="58"/>
        <v/>
      </c>
      <c r="IC24" s="26"/>
      <c r="ID24" s="26"/>
      <c r="IE24" s="26"/>
      <c r="IF24" s="26"/>
      <c r="IG24" s="26"/>
      <c r="IH24" s="37" t="str">
        <f t="shared" ca="1" si="59"/>
        <v/>
      </c>
      <c r="II24" t="str">
        <f t="shared" si="60"/>
        <v/>
      </c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 t="str">
        <f t="shared" si="61"/>
        <v/>
      </c>
      <c r="JU24" s="26"/>
      <c r="JV24" t="str">
        <f t="shared" si="62"/>
        <v/>
      </c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t="str">
        <f t="shared" si="63"/>
        <v/>
      </c>
      <c r="KL24" s="26"/>
      <c r="KM24" s="31" t="str">
        <f t="shared" si="64"/>
        <v/>
      </c>
      <c r="KN24" s="26"/>
      <c r="KO24" s="26"/>
      <c r="KP24" s="38" t="str">
        <f t="shared" si="65"/>
        <v/>
      </c>
      <c r="KQ24" s="26"/>
      <c r="KR24" s="26"/>
      <c r="KS24" s="26"/>
      <c r="KT24" s="26"/>
      <c r="KU24" s="26"/>
      <c r="KV24" s="26"/>
      <c r="KW24" s="26"/>
      <c r="KX24" t="str">
        <f t="shared" si="66"/>
        <v/>
      </c>
      <c r="KY24" t="str">
        <f t="shared" si="67"/>
        <v/>
      </c>
      <c r="KZ24" s="26"/>
      <c r="LA24" s="26"/>
      <c r="LB24" t="str">
        <f t="shared" si="68"/>
        <v/>
      </c>
      <c r="LC24" s="26"/>
      <c r="LD24" t="str">
        <f t="shared" si="69"/>
        <v/>
      </c>
      <c r="LE24" t="str">
        <f t="shared" si="70"/>
        <v/>
      </c>
      <c r="LF24" s="26"/>
      <c r="LG24" s="26"/>
      <c r="LH24" s="26"/>
      <c r="LI24" s="26"/>
      <c r="LJ24" s="26"/>
      <c r="LK24" s="26"/>
      <c r="LL24" s="26"/>
      <c r="LM24" s="26"/>
      <c r="LN24" s="26"/>
      <c r="LO24" t="str">
        <f t="shared" si="71"/>
        <v/>
      </c>
      <c r="LP24" s="26"/>
      <c r="LQ24" s="26"/>
      <c r="LR24" s="26"/>
      <c r="LS24" s="26"/>
      <c r="LT24" s="26"/>
      <c r="LU24" s="26"/>
      <c r="LV24" s="26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26"/>
      <c r="MH24" s="26"/>
      <c r="MI24" s="26"/>
      <c r="MJ24" s="26"/>
      <c r="MK24" s="26"/>
      <c r="ML24" s="26"/>
      <c r="MM24" s="26"/>
      <c r="MN24" s="26"/>
    </row>
    <row r="25" spans="1:352" ht="16" x14ac:dyDescent="0.2">
      <c r="A25">
        <v>1</v>
      </c>
      <c r="B25" s="26"/>
      <c r="C25" s="26" t="str">
        <f t="shared" ca="1" si="0"/>
        <v>Outborn</v>
      </c>
      <c r="D25" s="26"/>
      <c r="E25" s="27" t="str">
        <f t="shared" ca="1" si="1"/>
        <v>Oct</v>
      </c>
      <c r="F25" s="27" t="str">
        <f t="shared" ca="1" si="1"/>
        <v>Jul</v>
      </c>
      <c r="G25" s="28" t="str">
        <f t="shared" ca="1" si="2"/>
        <v/>
      </c>
      <c r="H25" t="str">
        <f t="shared" si="3"/>
        <v/>
      </c>
      <c r="I25" s="26">
        <f t="shared" ca="1" si="4"/>
        <v>49</v>
      </c>
      <c r="J25" s="26"/>
      <c r="K25" s="26"/>
      <c r="L25" s="31" t="str">
        <f t="shared" si="5"/>
        <v/>
      </c>
      <c r="M25" s="26"/>
      <c r="N25" s="26"/>
      <c r="O25" s="26">
        <f t="shared" ca="1" si="6"/>
        <v>33</v>
      </c>
      <c r="P25" s="26" t="str">
        <f t="shared" ca="1" si="7"/>
        <v>No</v>
      </c>
      <c r="Q25" s="26" t="str">
        <f t="shared" ca="1" si="7"/>
        <v>Yes</v>
      </c>
      <c r="R25" s="26" t="str">
        <f t="shared" ca="1" si="7"/>
        <v>No</v>
      </c>
      <c r="S25" s="26" t="str">
        <f t="shared" ca="1" si="8"/>
        <v>Hispanic</v>
      </c>
      <c r="T25" s="26" t="str">
        <f t="shared" ca="1" si="9"/>
        <v>Yes</v>
      </c>
      <c r="U25" s="26">
        <f t="shared" ca="1" si="10"/>
        <v>3158</v>
      </c>
      <c r="V25" s="26"/>
      <c r="W25" s="26"/>
      <c r="X25" s="26" t="str">
        <f t="shared" ca="1" si="11"/>
        <v>No</v>
      </c>
      <c r="Y25" s="26" t="str">
        <f t="shared" ca="1" si="11"/>
        <v>No</v>
      </c>
      <c r="Z25" s="26" t="str">
        <f t="shared" ca="1" si="11"/>
        <v>Yes</v>
      </c>
      <c r="AA25" s="26" t="str">
        <f t="shared" ca="1" si="11"/>
        <v>Yes</v>
      </c>
      <c r="AB25" s="26" t="str">
        <f t="shared" ca="1" si="11"/>
        <v>Yes</v>
      </c>
      <c r="AC25" s="26"/>
      <c r="AD25" s="26"/>
      <c r="AE25" s="26"/>
      <c r="AF25" s="26"/>
      <c r="AG25" s="26" t="str">
        <f t="shared" ca="1" si="12"/>
        <v>No</v>
      </c>
      <c r="AH25" s="26" t="str">
        <f t="shared" ca="1" si="12"/>
        <v>Yes</v>
      </c>
      <c r="AI25" s="26" t="str">
        <f t="shared" ca="1" si="12"/>
        <v>Yes</v>
      </c>
      <c r="AJ25" s="26" t="str">
        <f t="shared" ca="1" si="12"/>
        <v>Yes</v>
      </c>
      <c r="AK25" s="26" t="str">
        <f t="shared" ca="1" si="12"/>
        <v>No</v>
      </c>
      <c r="AL25" s="26" t="str">
        <f t="shared" ca="1" si="12"/>
        <v>Yes</v>
      </c>
      <c r="AM25" s="26">
        <f t="shared" ca="1" si="13"/>
        <v>5</v>
      </c>
      <c r="AN25" s="26">
        <f t="shared" ca="1" si="14"/>
        <v>1</v>
      </c>
      <c r="AT25" t="str">
        <f t="shared" ca="1" si="15"/>
        <v>Male</v>
      </c>
      <c r="AU25">
        <f t="shared" ca="1" si="16"/>
        <v>1345</v>
      </c>
      <c r="AV25">
        <f t="shared" ca="1" si="17"/>
        <v>-1</v>
      </c>
      <c r="AW25">
        <f t="shared" ca="1" si="18"/>
        <v>34</v>
      </c>
      <c r="AX25">
        <f t="shared" ca="1" si="19"/>
        <v>2</v>
      </c>
      <c r="BB25" t="str">
        <f t="shared" ca="1" si="20"/>
        <v>INSTRUMENTAL</v>
      </c>
      <c r="BC25" t="str">
        <f t="shared" ca="1" si="21"/>
        <v>Yes</v>
      </c>
      <c r="BD25" t="str">
        <f t="shared" ca="1" si="21"/>
        <v>No</v>
      </c>
      <c r="BG25" t="str">
        <f t="shared" ca="1" si="22"/>
        <v>Yes</v>
      </c>
      <c r="BH25">
        <f t="shared" ca="1" si="23"/>
        <v>36</v>
      </c>
      <c r="BI25">
        <f t="shared" ca="1" si="24"/>
        <v>4</v>
      </c>
      <c r="BJ25">
        <f t="shared" ca="1" si="25"/>
        <v>1</v>
      </c>
      <c r="BK25" t="str">
        <f t="shared" si="26"/>
        <v/>
      </c>
      <c r="BL25" s="26" t="str">
        <f t="shared" ca="1" si="27"/>
        <v>NA</v>
      </c>
      <c r="BM25" s="26"/>
      <c r="BN25" s="26"/>
      <c r="BO25" s="26" t="str">
        <f t="shared" ca="1" si="28"/>
        <v>Yes</v>
      </c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 t="str">
        <f t="shared" ca="1" si="29"/>
        <v>Yes</v>
      </c>
      <c r="CE25" s="26" t="str">
        <f t="shared" ca="1" si="30"/>
        <v>LMA</v>
      </c>
      <c r="CF25" s="26"/>
      <c r="CG25" s="26"/>
      <c r="CH25" s="26"/>
      <c r="CI25" s="31" t="str">
        <f t="shared" si="31"/>
        <v/>
      </c>
      <c r="CJ25" s="26" t="str">
        <f t="shared" ca="1" si="32"/>
        <v>BS</v>
      </c>
      <c r="CK25" s="26" t="str">
        <f t="shared" ca="1" si="33"/>
        <v>NA</v>
      </c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 t="str">
        <f t="shared" ca="1" si="34"/>
        <v>No</v>
      </c>
      <c r="DO25" s="26"/>
      <c r="DP25" s="26"/>
      <c r="DQ25" s="26"/>
      <c r="DR25" s="26"/>
      <c r="DS25" s="26"/>
      <c r="DT25" s="26"/>
      <c r="DU25" s="26"/>
      <c r="DV25" t="str">
        <f t="shared" si="35"/>
        <v/>
      </c>
      <c r="DW25" s="26"/>
      <c r="DX25" s="26"/>
      <c r="DY25" s="26"/>
      <c r="DZ25" t="str">
        <f t="shared" si="36"/>
        <v/>
      </c>
      <c r="EA25" t="str">
        <f t="shared" si="37"/>
        <v/>
      </c>
      <c r="EB25" t="str">
        <f t="shared" si="38"/>
        <v/>
      </c>
      <c r="EC25" t="str">
        <f t="shared" si="39"/>
        <v/>
      </c>
      <c r="ED25" t="str">
        <f t="shared" si="40"/>
        <v/>
      </c>
      <c r="EE25" s="34" t="str">
        <f t="shared" si="41"/>
        <v/>
      </c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32" t="str">
        <f t="shared" si="42"/>
        <v/>
      </c>
      <c r="ES25" s="26"/>
      <c r="ET25" s="26"/>
      <c r="EU25" s="26"/>
      <c r="EV25" s="26"/>
      <c r="EW25" s="26"/>
      <c r="EX25" s="26"/>
      <c r="EY25" s="26"/>
      <c r="EZ25" s="26"/>
      <c r="FA25" s="31" t="str">
        <f t="shared" si="43"/>
        <v/>
      </c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31" t="str">
        <f t="shared" si="44"/>
        <v/>
      </c>
      <c r="FN25" s="26"/>
      <c r="FO25" s="26"/>
      <c r="FP25" s="26"/>
      <c r="FQ25" s="26" t="s">
        <v>350</v>
      </c>
      <c r="FR25" s="39" t="str">
        <f t="shared" ca="1" si="45"/>
        <v>CONS</v>
      </c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t="str">
        <f t="shared" ca="1" si="46"/>
        <v/>
      </c>
      <c r="GP25" t="str">
        <f t="shared" si="47"/>
        <v/>
      </c>
      <c r="GQ25" s="26"/>
      <c r="GR25" s="26"/>
      <c r="GS25" t="str">
        <f t="shared" ca="1" si="48"/>
        <v/>
      </c>
      <c r="GT25" s="26"/>
      <c r="GU25" s="26"/>
      <c r="GV25" s="26"/>
      <c r="GW25" s="26"/>
      <c r="GX25" s="26"/>
      <c r="GY25" t="str">
        <f t="shared" ca="1" si="49"/>
        <v/>
      </c>
      <c r="GZ25" t="str">
        <f t="shared" si="50"/>
        <v/>
      </c>
      <c r="HA25" s="26"/>
      <c r="HB25" s="26"/>
      <c r="HC25" s="26"/>
      <c r="HD25" s="26"/>
      <c r="HE25" s="26"/>
      <c r="HF25" t="str">
        <f t="shared" ca="1" si="51"/>
        <v/>
      </c>
      <c r="HG25" s="31" t="str">
        <f t="shared" si="52"/>
        <v/>
      </c>
      <c r="HH25" s="26"/>
      <c r="HI25" s="26"/>
      <c r="HJ25" s="26"/>
      <c r="HK25" s="26"/>
      <c r="HL25" s="26"/>
      <c r="HM25" t="str">
        <f t="shared" ca="1" si="53"/>
        <v/>
      </c>
      <c r="HN25" t="str">
        <f t="shared" si="54"/>
        <v/>
      </c>
      <c r="HO25" s="26"/>
      <c r="HP25" s="26"/>
      <c r="HQ25" s="26"/>
      <c r="HR25" s="26"/>
      <c r="HS25" s="26"/>
      <c r="HT25" t="str">
        <f t="shared" ca="1" si="55"/>
        <v/>
      </c>
      <c r="HU25" t="str">
        <f t="shared" si="56"/>
        <v/>
      </c>
      <c r="HV25" s="26"/>
      <c r="HW25" s="26"/>
      <c r="HX25" s="26"/>
      <c r="HY25" s="26"/>
      <c r="HZ25" s="26"/>
      <c r="IA25" s="37" t="str">
        <f t="shared" ca="1" si="57"/>
        <v/>
      </c>
      <c r="IB25" t="str">
        <f t="shared" si="58"/>
        <v/>
      </c>
      <c r="IC25" s="26"/>
      <c r="ID25" s="26"/>
      <c r="IE25" s="26"/>
      <c r="IF25" s="26"/>
      <c r="IG25" s="26"/>
      <c r="IH25" s="37" t="str">
        <f t="shared" ca="1" si="59"/>
        <v/>
      </c>
      <c r="II25" t="str">
        <f t="shared" si="60"/>
        <v/>
      </c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  <c r="IU25" s="26"/>
      <c r="IV25" s="26"/>
      <c r="IW25" s="26"/>
      <c r="IX25" s="26"/>
      <c r="IY25" s="26"/>
      <c r="IZ25" s="26"/>
      <c r="JA25" s="26"/>
      <c r="JB25" s="26"/>
      <c r="JC25" s="26"/>
      <c r="JD25" s="26"/>
      <c r="JE25" s="26"/>
      <c r="JF25" s="26"/>
      <c r="JG25" s="26"/>
      <c r="JH25" s="26"/>
      <c r="JI25" s="26"/>
      <c r="JJ25" s="26"/>
      <c r="JK25" s="26"/>
      <c r="JL25" s="26"/>
      <c r="JM25" s="26"/>
      <c r="JN25" s="26"/>
      <c r="JO25" s="26"/>
      <c r="JP25" s="26"/>
      <c r="JQ25" s="26"/>
      <c r="JR25" s="26"/>
      <c r="JS25" s="26"/>
      <c r="JT25" s="26" t="str">
        <f t="shared" si="61"/>
        <v/>
      </c>
      <c r="JU25" s="26"/>
      <c r="JV25" t="str">
        <f t="shared" si="62"/>
        <v/>
      </c>
      <c r="JW25" s="26"/>
      <c r="JX25" s="26"/>
      <c r="JY25" s="26"/>
      <c r="JZ25" s="26"/>
      <c r="KA25" s="26"/>
      <c r="KB25" s="26"/>
      <c r="KC25" s="26"/>
      <c r="KD25" s="26"/>
      <c r="KE25" s="26"/>
      <c r="KF25" s="26"/>
      <c r="KG25" s="26"/>
      <c r="KH25" s="26"/>
      <c r="KI25" s="26"/>
      <c r="KJ25" s="26"/>
      <c r="KK25" t="str">
        <f t="shared" si="63"/>
        <v/>
      </c>
      <c r="KL25" s="26"/>
      <c r="KM25" s="31" t="str">
        <f t="shared" si="64"/>
        <v/>
      </c>
      <c r="KN25" s="26"/>
      <c r="KO25" s="26"/>
      <c r="KP25" s="38" t="str">
        <f t="shared" si="65"/>
        <v/>
      </c>
      <c r="KQ25" s="26"/>
      <c r="KR25" s="26"/>
      <c r="KS25" s="26"/>
      <c r="KT25" s="26"/>
      <c r="KU25" s="26"/>
      <c r="KV25" s="26"/>
      <c r="KW25" s="26"/>
      <c r="KX25" t="str">
        <f t="shared" si="66"/>
        <v/>
      </c>
      <c r="KY25" t="str">
        <f t="shared" si="67"/>
        <v/>
      </c>
      <c r="KZ25" s="26"/>
      <c r="LA25" s="26"/>
      <c r="LB25" t="str">
        <f t="shared" si="68"/>
        <v/>
      </c>
      <c r="LC25" s="26"/>
      <c r="LD25" t="str">
        <f t="shared" si="69"/>
        <v/>
      </c>
      <c r="LE25" t="str">
        <f t="shared" si="70"/>
        <v/>
      </c>
      <c r="LF25" s="26"/>
      <c r="LG25" s="26"/>
      <c r="LH25" s="26"/>
      <c r="LI25" s="26"/>
      <c r="LJ25" s="26"/>
      <c r="LK25" s="26"/>
      <c r="LL25" s="26"/>
      <c r="LM25" s="26"/>
      <c r="LN25" s="26"/>
      <c r="LO25" t="str">
        <f t="shared" si="71"/>
        <v/>
      </c>
      <c r="LP25" s="26"/>
      <c r="LQ25" s="26"/>
      <c r="LR25" s="26"/>
      <c r="LS25" s="26"/>
      <c r="LT25" s="26"/>
      <c r="LU25" s="26"/>
      <c r="LV25" s="26"/>
      <c r="LW25" s="26"/>
      <c r="LX25" s="26"/>
      <c r="LY25" s="26"/>
      <c r="LZ25" s="26"/>
      <c r="MA25" s="26"/>
      <c r="MB25" s="26"/>
      <c r="MC25" s="26"/>
      <c r="MD25" s="26"/>
      <c r="ME25" s="26"/>
      <c r="MF25" s="26"/>
      <c r="MG25" s="26"/>
      <c r="MH25" s="26"/>
      <c r="MI25" s="26"/>
      <c r="MJ25" s="26"/>
      <c r="MK25" s="26"/>
      <c r="ML25" s="26"/>
      <c r="MM25" s="26"/>
      <c r="MN25" s="26"/>
    </row>
    <row r="26" spans="1:352" ht="16" x14ac:dyDescent="0.2">
      <c r="A26">
        <v>4</v>
      </c>
      <c r="B26" s="26"/>
      <c r="C26" s="26" t="str">
        <f t="shared" ca="1" si="0"/>
        <v>Outborn</v>
      </c>
      <c r="D26" s="26"/>
      <c r="E26" s="27" t="str">
        <f t="shared" ca="1" si="1"/>
        <v>May</v>
      </c>
      <c r="F26" s="27" t="str">
        <f t="shared" ca="1" si="1"/>
        <v>May</v>
      </c>
      <c r="G26" s="28" t="str">
        <f t="shared" ca="1" si="2"/>
        <v/>
      </c>
      <c r="H26" t="str">
        <f t="shared" si="3"/>
        <v/>
      </c>
      <c r="I26" s="26">
        <f t="shared" ca="1" si="4"/>
        <v>33</v>
      </c>
      <c r="J26" s="26"/>
      <c r="K26" s="26"/>
      <c r="L26" s="31" t="str">
        <f t="shared" si="5"/>
        <v/>
      </c>
      <c r="M26" s="26"/>
      <c r="N26" s="26"/>
      <c r="O26" s="26">
        <f t="shared" ca="1" si="6"/>
        <v>27</v>
      </c>
      <c r="P26" s="26" t="str">
        <f t="shared" ca="1" si="7"/>
        <v>No</v>
      </c>
      <c r="Q26" s="26" t="str">
        <f t="shared" ca="1" si="7"/>
        <v>Yes</v>
      </c>
      <c r="R26" s="26" t="str">
        <f t="shared" ca="1" si="7"/>
        <v>No</v>
      </c>
      <c r="S26" s="26" t="str">
        <f t="shared" ca="1" si="8"/>
        <v>Caucasian</v>
      </c>
      <c r="T26" s="26" t="str">
        <f t="shared" ca="1" si="9"/>
        <v>No</v>
      </c>
      <c r="U26" s="26">
        <f t="shared" ca="1" si="10"/>
        <v>3703</v>
      </c>
      <c r="V26" s="26"/>
      <c r="W26" s="26"/>
      <c r="X26" s="26" t="str">
        <f t="shared" ca="1" si="11"/>
        <v>No</v>
      </c>
      <c r="Y26" s="26" t="str">
        <f t="shared" ca="1" si="11"/>
        <v>No</v>
      </c>
      <c r="Z26" s="26" t="str">
        <f t="shared" ca="1" si="11"/>
        <v>No</v>
      </c>
      <c r="AA26" s="26" t="str">
        <f t="shared" ca="1" si="11"/>
        <v>No</v>
      </c>
      <c r="AB26" s="26" t="str">
        <f t="shared" ca="1" si="11"/>
        <v>No</v>
      </c>
      <c r="AC26" s="26"/>
      <c r="AD26" s="26"/>
      <c r="AE26" s="26"/>
      <c r="AF26" s="26"/>
      <c r="AG26" s="26" t="str">
        <f t="shared" ca="1" si="12"/>
        <v>No</v>
      </c>
      <c r="AH26" s="26" t="str">
        <f t="shared" ca="1" si="12"/>
        <v>Yes</v>
      </c>
      <c r="AI26" s="26" t="str">
        <f t="shared" ca="1" si="12"/>
        <v>Yes</v>
      </c>
      <c r="AJ26" s="26" t="str">
        <f t="shared" ca="1" si="12"/>
        <v>No</v>
      </c>
      <c r="AK26" s="26" t="str">
        <f t="shared" ca="1" si="12"/>
        <v>Yes</v>
      </c>
      <c r="AL26" s="26" t="str">
        <f t="shared" ca="1" si="12"/>
        <v>Yes</v>
      </c>
      <c r="AM26" s="26">
        <f t="shared" ca="1" si="13"/>
        <v>1</v>
      </c>
      <c r="AN26" s="26">
        <f t="shared" ca="1" si="14"/>
        <v>2</v>
      </c>
      <c r="AT26" t="str">
        <f t="shared" ca="1" si="15"/>
        <v>Male</v>
      </c>
      <c r="AU26">
        <f t="shared" ca="1" si="16"/>
        <v>1553</v>
      </c>
      <c r="AV26">
        <f t="shared" ca="1" si="17"/>
        <v>0</v>
      </c>
      <c r="AW26">
        <f t="shared" ca="1" si="18"/>
        <v>37</v>
      </c>
      <c r="AX26">
        <f t="shared" ca="1" si="19"/>
        <v>6</v>
      </c>
      <c r="BB26" t="str">
        <f t="shared" ca="1" si="20"/>
        <v>Vaginal</v>
      </c>
      <c r="BC26" t="str">
        <f t="shared" ca="1" si="21"/>
        <v>No</v>
      </c>
      <c r="BD26" t="str">
        <f t="shared" ca="1" si="21"/>
        <v>No</v>
      </c>
      <c r="BG26" t="str">
        <f t="shared" ca="1" si="22"/>
        <v>No</v>
      </c>
      <c r="BH26">
        <f t="shared" ca="1" si="23"/>
        <v>34</v>
      </c>
      <c r="BI26">
        <f t="shared" ca="1" si="24"/>
        <v>1</v>
      </c>
      <c r="BJ26">
        <f t="shared" ca="1" si="25"/>
        <v>2</v>
      </c>
      <c r="BK26" t="str">
        <f t="shared" si="26"/>
        <v/>
      </c>
      <c r="BL26" s="26" t="str">
        <f t="shared" ca="1" si="27"/>
        <v>NA</v>
      </c>
      <c r="BM26" s="26"/>
      <c r="BN26" s="26"/>
      <c r="BO26" s="26" t="str">
        <f t="shared" ca="1" si="28"/>
        <v>Yes</v>
      </c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 t="str">
        <f t="shared" ca="1" si="29"/>
        <v>No</v>
      </c>
      <c r="CE26" s="26" t="str">
        <f t="shared" ca="1" si="30"/>
        <v>NA</v>
      </c>
      <c r="CF26" s="26"/>
      <c r="CG26" s="26"/>
      <c r="CH26" s="26"/>
      <c r="CI26" s="31" t="str">
        <f t="shared" si="31"/>
        <v/>
      </c>
      <c r="CJ26" s="26" t="str">
        <f t="shared" ca="1" si="32"/>
        <v>NA</v>
      </c>
      <c r="CK26" s="26" t="str">
        <f t="shared" ca="1" si="33"/>
        <v>NA</v>
      </c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 t="str">
        <f t="shared" ca="1" si="34"/>
        <v>No</v>
      </c>
      <c r="DO26" s="26"/>
      <c r="DP26" s="26"/>
      <c r="DQ26" s="26"/>
      <c r="DR26" s="26"/>
      <c r="DS26" s="26"/>
      <c r="DT26" s="26"/>
      <c r="DU26" s="26"/>
      <c r="DV26" t="str">
        <f t="shared" si="35"/>
        <v/>
      </c>
      <c r="DW26" s="26"/>
      <c r="DX26" s="26"/>
      <c r="DY26" s="26"/>
      <c r="DZ26" t="str">
        <f t="shared" si="36"/>
        <v/>
      </c>
      <c r="EA26" t="str">
        <f t="shared" si="37"/>
        <v/>
      </c>
      <c r="EB26" t="str">
        <f t="shared" si="38"/>
        <v/>
      </c>
      <c r="EC26" t="str">
        <f t="shared" si="39"/>
        <v/>
      </c>
      <c r="ED26" t="str">
        <f t="shared" si="40"/>
        <v/>
      </c>
      <c r="EE26" s="34" t="str">
        <f t="shared" si="41"/>
        <v/>
      </c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32" t="str">
        <f t="shared" si="42"/>
        <v/>
      </c>
      <c r="ES26" s="26"/>
      <c r="ET26" s="26"/>
      <c r="EU26" s="26"/>
      <c r="EV26" s="26"/>
      <c r="EW26" s="26"/>
      <c r="EX26" s="26"/>
      <c r="EY26" s="26"/>
      <c r="EZ26" s="26"/>
      <c r="FA26" s="31" t="str">
        <f t="shared" si="43"/>
        <v/>
      </c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31" t="str">
        <f t="shared" si="44"/>
        <v/>
      </c>
      <c r="FN26" s="26"/>
      <c r="FO26" s="26"/>
      <c r="FP26" s="26"/>
      <c r="FQ26" s="26" t="s">
        <v>350</v>
      </c>
      <c r="FR26" s="39" t="str">
        <f t="shared" ca="1" si="45"/>
        <v>GPC</v>
      </c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t="str">
        <f t="shared" ca="1" si="46"/>
        <v/>
      </c>
      <c r="GP26" t="str">
        <f t="shared" si="47"/>
        <v/>
      </c>
      <c r="GQ26" s="26"/>
      <c r="GR26" s="26"/>
      <c r="GS26" t="str">
        <f t="shared" ca="1" si="48"/>
        <v/>
      </c>
      <c r="GT26" s="26"/>
      <c r="GU26" s="26"/>
      <c r="GV26" s="26"/>
      <c r="GW26" s="26"/>
      <c r="GX26" s="26"/>
      <c r="GY26" t="str">
        <f t="shared" ca="1" si="49"/>
        <v/>
      </c>
      <c r="GZ26" t="str">
        <f t="shared" si="50"/>
        <v/>
      </c>
      <c r="HA26" s="26"/>
      <c r="HB26" s="26"/>
      <c r="HC26" s="26"/>
      <c r="HD26" s="26"/>
      <c r="HE26" s="26"/>
      <c r="HF26" t="str">
        <f t="shared" ca="1" si="51"/>
        <v/>
      </c>
      <c r="HG26" s="31" t="str">
        <f t="shared" si="52"/>
        <v/>
      </c>
      <c r="HH26" s="26"/>
      <c r="HI26" s="26"/>
      <c r="HJ26" s="26"/>
      <c r="HK26" s="26"/>
      <c r="HL26" s="26"/>
      <c r="HM26" t="str">
        <f t="shared" ca="1" si="53"/>
        <v/>
      </c>
      <c r="HN26" t="str">
        <f t="shared" si="54"/>
        <v/>
      </c>
      <c r="HO26" s="26"/>
      <c r="HP26" s="26"/>
      <c r="HQ26" s="26"/>
      <c r="HR26" s="26"/>
      <c r="HS26" s="26"/>
      <c r="HT26" t="str">
        <f t="shared" ca="1" si="55"/>
        <v/>
      </c>
      <c r="HU26" t="str">
        <f t="shared" si="56"/>
        <v/>
      </c>
      <c r="HV26" s="26"/>
      <c r="HW26" s="26"/>
      <c r="HX26" s="26"/>
      <c r="HY26" s="26"/>
      <c r="HZ26" s="26"/>
      <c r="IA26" s="37" t="str">
        <f t="shared" ca="1" si="57"/>
        <v/>
      </c>
      <c r="IB26" t="str">
        <f t="shared" si="58"/>
        <v/>
      </c>
      <c r="IC26" s="26"/>
      <c r="ID26" s="26"/>
      <c r="IE26" s="26"/>
      <c r="IF26" s="26"/>
      <c r="IG26" s="26"/>
      <c r="IH26" s="37" t="str">
        <f t="shared" ca="1" si="59"/>
        <v/>
      </c>
      <c r="II26" t="str">
        <f t="shared" si="60"/>
        <v/>
      </c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  <c r="IY26" s="26"/>
      <c r="IZ26" s="26"/>
      <c r="JA26" s="26"/>
      <c r="JB26" s="26"/>
      <c r="JC26" s="26"/>
      <c r="JD26" s="26"/>
      <c r="JE26" s="26"/>
      <c r="JF26" s="26"/>
      <c r="JG26" s="26"/>
      <c r="JH26" s="26"/>
      <c r="JI26" s="26"/>
      <c r="JJ26" s="26"/>
      <c r="JK26" s="26"/>
      <c r="JL26" s="26"/>
      <c r="JM26" s="26"/>
      <c r="JN26" s="26"/>
      <c r="JO26" s="26"/>
      <c r="JP26" s="26"/>
      <c r="JQ26" s="26"/>
      <c r="JR26" s="26"/>
      <c r="JS26" s="26"/>
      <c r="JT26" s="26" t="str">
        <f t="shared" si="61"/>
        <v/>
      </c>
      <c r="JU26" s="26"/>
      <c r="JV26" t="str">
        <f t="shared" si="62"/>
        <v/>
      </c>
      <c r="JW26" s="26"/>
      <c r="JX26" s="26"/>
      <c r="JY26" s="26"/>
      <c r="JZ26" s="26"/>
      <c r="KA26" s="26"/>
      <c r="KB26" s="26"/>
      <c r="KC26" s="26"/>
      <c r="KD26" s="26"/>
      <c r="KE26" s="26"/>
      <c r="KF26" s="26"/>
      <c r="KG26" s="26"/>
      <c r="KH26" s="26"/>
      <c r="KI26" s="26"/>
      <c r="KJ26" s="26"/>
      <c r="KK26" t="str">
        <f t="shared" si="63"/>
        <v/>
      </c>
      <c r="KL26" s="26"/>
      <c r="KM26" s="31" t="str">
        <f t="shared" si="64"/>
        <v/>
      </c>
      <c r="KN26" s="26"/>
      <c r="KO26" s="26"/>
      <c r="KP26" s="38" t="str">
        <f t="shared" si="65"/>
        <v/>
      </c>
      <c r="KQ26" s="26"/>
      <c r="KR26" s="26"/>
      <c r="KS26" s="26"/>
      <c r="KT26" s="26"/>
      <c r="KU26" s="26"/>
      <c r="KV26" s="26"/>
      <c r="KW26" s="26"/>
      <c r="KX26" t="str">
        <f t="shared" si="66"/>
        <v/>
      </c>
      <c r="KY26" t="str">
        <f t="shared" si="67"/>
        <v/>
      </c>
      <c r="KZ26" s="26"/>
      <c r="LA26" s="26"/>
      <c r="LB26" t="str">
        <f t="shared" si="68"/>
        <v/>
      </c>
      <c r="LC26" s="26"/>
      <c r="LD26" t="str">
        <f t="shared" si="69"/>
        <v/>
      </c>
      <c r="LE26" t="str">
        <f t="shared" si="70"/>
        <v/>
      </c>
      <c r="LF26" s="26"/>
      <c r="LG26" s="26"/>
      <c r="LH26" s="26"/>
      <c r="LI26" s="26"/>
      <c r="LJ26" s="26"/>
      <c r="LK26" s="26"/>
      <c r="LL26" s="26"/>
      <c r="LM26" s="26"/>
      <c r="LN26" s="26"/>
      <c r="LO26" t="str">
        <f t="shared" si="71"/>
        <v/>
      </c>
      <c r="LP26" s="26"/>
      <c r="LQ26" s="26"/>
      <c r="LR26" s="26"/>
      <c r="LS26" s="26"/>
      <c r="LT26" s="26"/>
      <c r="LU26" s="26"/>
      <c r="LV26" s="26"/>
      <c r="LW26" s="26"/>
      <c r="LX26" s="26"/>
      <c r="LY26" s="26"/>
      <c r="LZ26" s="26"/>
      <c r="MA26" s="26"/>
      <c r="MB26" s="26"/>
      <c r="MC26" s="26"/>
      <c r="MD26" s="26"/>
      <c r="ME26" s="26"/>
      <c r="MF26" s="26"/>
      <c r="MG26" s="26"/>
      <c r="MH26" s="26"/>
      <c r="MI26" s="26"/>
      <c r="MJ26" s="26"/>
      <c r="MK26" s="26"/>
      <c r="ML26" s="26"/>
      <c r="MM26" s="26"/>
      <c r="MN26" s="26"/>
    </row>
    <row r="27" spans="1:352" ht="16" x14ac:dyDescent="0.2">
      <c r="A27">
        <v>1</v>
      </c>
      <c r="B27" s="26"/>
      <c r="C27" s="26" t="str">
        <f t="shared" ca="1" si="0"/>
        <v>Inborn</v>
      </c>
      <c r="D27" s="26"/>
      <c r="E27" s="27" t="str">
        <f t="shared" ca="1" si="1"/>
        <v>Dec</v>
      </c>
      <c r="F27" s="27" t="str">
        <f t="shared" ca="1" si="1"/>
        <v>Nov</v>
      </c>
      <c r="G27" s="28" t="str">
        <f t="shared" ca="1" si="2"/>
        <v/>
      </c>
      <c r="H27" t="str">
        <f t="shared" si="3"/>
        <v/>
      </c>
      <c r="I27" s="26">
        <f t="shared" ca="1" si="4"/>
        <v>1</v>
      </c>
      <c r="J27" s="26"/>
      <c r="K27" s="26"/>
      <c r="L27" s="31" t="str">
        <f t="shared" si="5"/>
        <v/>
      </c>
      <c r="M27" s="26"/>
      <c r="N27" s="26"/>
      <c r="O27" s="26">
        <f t="shared" ca="1" si="6"/>
        <v>39</v>
      </c>
      <c r="P27" s="26" t="str">
        <f t="shared" ca="1" si="7"/>
        <v>No</v>
      </c>
      <c r="Q27" s="26" t="str">
        <f t="shared" ca="1" si="7"/>
        <v>No</v>
      </c>
      <c r="R27" s="26" t="str">
        <f t="shared" ca="1" si="7"/>
        <v>No</v>
      </c>
      <c r="S27" s="26" t="str">
        <f t="shared" ca="1" si="8"/>
        <v>Eskimo</v>
      </c>
      <c r="T27" s="26" t="str">
        <f t="shared" ca="1" si="9"/>
        <v>Yes</v>
      </c>
      <c r="U27" s="26">
        <f t="shared" ca="1" si="10"/>
        <v>3453</v>
      </c>
      <c r="V27" s="26"/>
      <c r="W27" s="26"/>
      <c r="X27" s="26" t="str">
        <f t="shared" ca="1" si="11"/>
        <v>Yes</v>
      </c>
      <c r="Y27" s="26" t="str">
        <f t="shared" ca="1" si="11"/>
        <v>Yes</v>
      </c>
      <c r="Z27" s="26" t="str">
        <f t="shared" ca="1" si="11"/>
        <v>Yes</v>
      </c>
      <c r="AA27" s="26" t="str">
        <f t="shared" ca="1" si="11"/>
        <v>Yes</v>
      </c>
      <c r="AB27" s="26" t="str">
        <f t="shared" ca="1" si="11"/>
        <v>Yes</v>
      </c>
      <c r="AC27" s="26"/>
      <c r="AD27" s="26"/>
      <c r="AE27" s="26"/>
      <c r="AF27" s="26"/>
      <c r="AG27" s="26" t="str">
        <f t="shared" ca="1" si="12"/>
        <v>No</v>
      </c>
      <c r="AH27" s="26" t="str">
        <f t="shared" ca="1" si="12"/>
        <v>Yes</v>
      </c>
      <c r="AI27" s="26" t="str">
        <f t="shared" ca="1" si="12"/>
        <v>Yes</v>
      </c>
      <c r="AJ27" s="26" t="str">
        <f t="shared" ca="1" si="12"/>
        <v>Yes</v>
      </c>
      <c r="AK27" s="26" t="str">
        <f t="shared" ca="1" si="12"/>
        <v>No</v>
      </c>
      <c r="AL27" s="26" t="str">
        <f t="shared" ca="1" si="12"/>
        <v>Yes</v>
      </c>
      <c r="AM27" s="26">
        <f t="shared" ca="1" si="13"/>
        <v>1</v>
      </c>
      <c r="AN27" s="26">
        <f t="shared" ca="1" si="14"/>
        <v>1</v>
      </c>
      <c r="AT27" t="str">
        <f t="shared" ca="1" si="15"/>
        <v>Male</v>
      </c>
      <c r="AU27">
        <f t="shared" ca="1" si="16"/>
        <v>1094</v>
      </c>
      <c r="AV27">
        <f t="shared" ca="1" si="17"/>
        <v>2</v>
      </c>
      <c r="AW27">
        <f t="shared" ca="1" si="18"/>
        <v>35</v>
      </c>
      <c r="AX27">
        <f t="shared" ca="1" si="19"/>
        <v>3</v>
      </c>
      <c r="BB27" t="str">
        <f t="shared" ca="1" si="20"/>
        <v>INSTRUMENTAL</v>
      </c>
      <c r="BC27" t="str">
        <f t="shared" ca="1" si="21"/>
        <v>No</v>
      </c>
      <c r="BD27" t="str">
        <f t="shared" ca="1" si="21"/>
        <v>No</v>
      </c>
      <c r="BG27" t="str">
        <f t="shared" ca="1" si="22"/>
        <v>Yes</v>
      </c>
      <c r="BH27">
        <f t="shared" ca="1" si="23"/>
        <v>35</v>
      </c>
      <c r="BI27">
        <f t="shared" ca="1" si="24"/>
        <v>-12</v>
      </c>
      <c r="BJ27">
        <f t="shared" ca="1" si="25"/>
        <v>18</v>
      </c>
      <c r="BK27" t="str">
        <f t="shared" si="26"/>
        <v/>
      </c>
      <c r="BL27" s="26">
        <f t="shared" ca="1" si="27"/>
        <v>20</v>
      </c>
      <c r="BM27" s="26"/>
      <c r="BN27" s="26"/>
      <c r="BO27" s="26" t="str">
        <f t="shared" ca="1" si="28"/>
        <v>Yes</v>
      </c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 t="str">
        <f t="shared" ca="1" si="29"/>
        <v>No</v>
      </c>
      <c r="CE27" s="26" t="str">
        <f t="shared" ca="1" si="30"/>
        <v>NA</v>
      </c>
      <c r="CF27" s="26"/>
      <c r="CG27" s="26"/>
      <c r="CH27" s="26"/>
      <c r="CI27" s="31" t="str">
        <f t="shared" si="31"/>
        <v/>
      </c>
      <c r="CJ27" s="26" t="str">
        <f t="shared" ca="1" si="32"/>
        <v>NA</v>
      </c>
      <c r="CK27" s="26" t="str">
        <f t="shared" ca="1" si="33"/>
        <v>NA</v>
      </c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 t="str">
        <f t="shared" ca="1" si="34"/>
        <v>Yes</v>
      </c>
      <c r="DO27" s="26"/>
      <c r="DP27" s="26"/>
      <c r="DQ27" s="26"/>
      <c r="DR27" s="26"/>
      <c r="DS27" s="26"/>
      <c r="DT27" s="26"/>
      <c r="DU27" s="26"/>
      <c r="DV27" t="str">
        <f t="shared" si="35"/>
        <v/>
      </c>
      <c r="DW27" s="26"/>
      <c r="DX27" s="26"/>
      <c r="DY27" s="26"/>
      <c r="DZ27" t="str">
        <f t="shared" si="36"/>
        <v/>
      </c>
      <c r="EA27" t="str">
        <f t="shared" si="37"/>
        <v/>
      </c>
      <c r="EB27" t="str">
        <f t="shared" si="38"/>
        <v/>
      </c>
      <c r="EC27" t="str">
        <f t="shared" si="39"/>
        <v/>
      </c>
      <c r="ED27" t="str">
        <f t="shared" si="40"/>
        <v/>
      </c>
      <c r="EE27" s="34" t="str">
        <f t="shared" si="41"/>
        <v/>
      </c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32" t="str">
        <f t="shared" si="42"/>
        <v/>
      </c>
      <c r="ES27" s="26"/>
      <c r="ET27" s="26"/>
      <c r="EU27" s="26"/>
      <c r="EV27" s="26"/>
      <c r="EW27" s="26"/>
      <c r="EX27" s="26"/>
      <c r="EY27" s="26"/>
      <c r="EZ27" s="26"/>
      <c r="FA27" s="31" t="str">
        <f t="shared" si="43"/>
        <v/>
      </c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31" t="str">
        <f t="shared" si="44"/>
        <v/>
      </c>
      <c r="FN27" s="26"/>
      <c r="FO27" s="26"/>
      <c r="FP27" s="26"/>
      <c r="FQ27" s="26" t="s">
        <v>349</v>
      </c>
      <c r="FR27" s="39" t="str">
        <f t="shared" ca="1" si="45"/>
        <v>NA</v>
      </c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t="str">
        <f t="shared" ca="1" si="46"/>
        <v/>
      </c>
      <c r="GP27" t="str">
        <f t="shared" si="47"/>
        <v/>
      </c>
      <c r="GQ27" s="26"/>
      <c r="GR27" s="26"/>
      <c r="GS27" t="str">
        <f t="shared" ca="1" si="48"/>
        <v/>
      </c>
      <c r="GT27" s="26"/>
      <c r="GU27" s="26"/>
      <c r="GV27" s="26"/>
      <c r="GW27" s="26"/>
      <c r="GX27" s="26"/>
      <c r="GY27" t="str">
        <f t="shared" ca="1" si="49"/>
        <v/>
      </c>
      <c r="GZ27" t="str">
        <f t="shared" si="50"/>
        <v/>
      </c>
      <c r="HA27" s="26"/>
      <c r="HB27" s="26"/>
      <c r="HC27" s="26"/>
      <c r="HD27" s="26"/>
      <c r="HE27" s="26"/>
      <c r="HF27" t="str">
        <f t="shared" ca="1" si="51"/>
        <v/>
      </c>
      <c r="HG27" s="31" t="str">
        <f t="shared" si="52"/>
        <v/>
      </c>
      <c r="HH27" s="26"/>
      <c r="HI27" s="26"/>
      <c r="HJ27" s="26"/>
      <c r="HK27" s="26"/>
      <c r="HL27" s="26"/>
      <c r="HM27" t="str">
        <f t="shared" ca="1" si="53"/>
        <v/>
      </c>
      <c r="HN27" t="str">
        <f t="shared" si="54"/>
        <v/>
      </c>
      <c r="HO27" s="26"/>
      <c r="HP27" s="26"/>
      <c r="HQ27" s="26"/>
      <c r="HR27" s="26"/>
      <c r="HS27" s="26"/>
      <c r="HT27" t="str">
        <f t="shared" ca="1" si="55"/>
        <v/>
      </c>
      <c r="HU27" t="str">
        <f t="shared" si="56"/>
        <v/>
      </c>
      <c r="HV27" s="26"/>
      <c r="HW27" s="26"/>
      <c r="HX27" s="26"/>
      <c r="HY27" s="26"/>
      <c r="HZ27" s="26"/>
      <c r="IA27" s="37" t="str">
        <f t="shared" ca="1" si="57"/>
        <v/>
      </c>
      <c r="IB27" t="str">
        <f t="shared" si="58"/>
        <v/>
      </c>
      <c r="IC27" s="26"/>
      <c r="ID27" s="26"/>
      <c r="IE27" s="26"/>
      <c r="IF27" s="26"/>
      <c r="IG27" s="26"/>
      <c r="IH27" s="37" t="str">
        <f t="shared" ca="1" si="59"/>
        <v/>
      </c>
      <c r="II27" t="str">
        <f t="shared" si="60"/>
        <v/>
      </c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 t="str">
        <f t="shared" si="61"/>
        <v/>
      </c>
      <c r="JU27" s="26"/>
      <c r="JV27" t="str">
        <f t="shared" si="62"/>
        <v/>
      </c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t="str">
        <f t="shared" si="63"/>
        <v/>
      </c>
      <c r="KL27" s="26"/>
      <c r="KM27" s="31" t="str">
        <f t="shared" si="64"/>
        <v/>
      </c>
      <c r="KN27" s="26"/>
      <c r="KO27" s="26"/>
      <c r="KP27" s="38" t="str">
        <f t="shared" si="65"/>
        <v/>
      </c>
      <c r="KQ27" s="26"/>
      <c r="KR27" s="26"/>
      <c r="KS27" s="26"/>
      <c r="KT27" s="26"/>
      <c r="KU27" s="26"/>
      <c r="KV27" s="26"/>
      <c r="KW27" s="26"/>
      <c r="KX27" t="str">
        <f t="shared" si="66"/>
        <v/>
      </c>
      <c r="KY27" t="str">
        <f t="shared" si="67"/>
        <v/>
      </c>
      <c r="KZ27" s="26"/>
      <c r="LA27" s="26"/>
      <c r="LB27" t="str">
        <f t="shared" si="68"/>
        <v/>
      </c>
      <c r="LC27" s="26"/>
      <c r="LD27" t="str">
        <f t="shared" si="69"/>
        <v/>
      </c>
      <c r="LE27" t="str">
        <f t="shared" si="70"/>
        <v/>
      </c>
      <c r="LF27" s="26"/>
      <c r="LG27" s="26"/>
      <c r="LH27" s="26"/>
      <c r="LI27" s="26"/>
      <c r="LJ27" s="26"/>
      <c r="LK27" s="26"/>
      <c r="LL27" s="26"/>
      <c r="LM27" s="26"/>
      <c r="LN27" s="26"/>
      <c r="LO27" t="str">
        <f t="shared" si="71"/>
        <v/>
      </c>
      <c r="LP27" s="26"/>
      <c r="LQ27" s="26"/>
      <c r="LR27" s="26"/>
      <c r="LS27" s="26"/>
      <c r="LT27" s="26"/>
      <c r="LU27" s="26"/>
      <c r="LV27" s="26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</row>
    <row r="28" spans="1:352" ht="16" x14ac:dyDescent="0.2">
      <c r="A28">
        <v>2</v>
      </c>
      <c r="B28" s="26"/>
      <c r="C28" s="26" t="str">
        <f t="shared" ca="1" si="0"/>
        <v>Outborn</v>
      </c>
      <c r="D28" s="26"/>
      <c r="E28" s="27" t="str">
        <f t="shared" ca="1" si="1"/>
        <v>Aug</v>
      </c>
      <c r="F28" s="27" t="str">
        <f t="shared" ca="1" si="1"/>
        <v>Jan</v>
      </c>
      <c r="G28" s="28" t="str">
        <f t="shared" ca="1" si="2"/>
        <v/>
      </c>
      <c r="H28" t="str">
        <f t="shared" si="3"/>
        <v/>
      </c>
      <c r="I28" s="26">
        <f t="shared" ca="1" si="4"/>
        <v>26</v>
      </c>
      <c r="J28" s="26"/>
      <c r="K28" s="26"/>
      <c r="L28" s="31" t="str">
        <f t="shared" si="5"/>
        <v/>
      </c>
      <c r="M28" s="26"/>
      <c r="N28" s="26"/>
      <c r="O28" s="26">
        <f t="shared" ca="1" si="6"/>
        <v>36</v>
      </c>
      <c r="P28" s="26" t="str">
        <f t="shared" ca="1" si="7"/>
        <v>No</v>
      </c>
      <c r="Q28" s="26" t="str">
        <f t="shared" ca="1" si="7"/>
        <v>Yes</v>
      </c>
      <c r="R28" s="26" t="str">
        <f t="shared" ca="1" si="7"/>
        <v>No</v>
      </c>
      <c r="S28" s="26" t="str">
        <f t="shared" ca="1" si="8"/>
        <v>Hispanic</v>
      </c>
      <c r="T28" s="26" t="str">
        <f t="shared" ca="1" si="9"/>
        <v>No</v>
      </c>
      <c r="U28" s="26">
        <f t="shared" ca="1" si="10"/>
        <v>3595</v>
      </c>
      <c r="V28" s="26"/>
      <c r="W28" s="26"/>
      <c r="X28" s="26" t="str">
        <f t="shared" ca="1" si="11"/>
        <v>No</v>
      </c>
      <c r="Y28" s="26" t="str">
        <f t="shared" ca="1" si="11"/>
        <v>No</v>
      </c>
      <c r="Z28" s="26" t="str">
        <f t="shared" ca="1" si="11"/>
        <v>Yes</v>
      </c>
      <c r="AA28" s="26" t="str">
        <f t="shared" ca="1" si="11"/>
        <v>No</v>
      </c>
      <c r="AB28" s="26" t="str">
        <f t="shared" ca="1" si="11"/>
        <v>No</v>
      </c>
      <c r="AC28" s="26"/>
      <c r="AD28" s="26"/>
      <c r="AE28" s="26"/>
      <c r="AF28" s="26"/>
      <c r="AG28" s="26" t="str">
        <f t="shared" ca="1" si="12"/>
        <v>No</v>
      </c>
      <c r="AH28" s="26" t="str">
        <f t="shared" ca="1" si="12"/>
        <v>Yes</v>
      </c>
      <c r="AI28" s="26" t="str">
        <f t="shared" ca="1" si="12"/>
        <v>Yes</v>
      </c>
      <c r="AJ28" s="26" t="str">
        <f t="shared" ca="1" si="12"/>
        <v>Yes</v>
      </c>
      <c r="AK28" s="26" t="str">
        <f t="shared" ca="1" si="12"/>
        <v>No</v>
      </c>
      <c r="AL28" s="26" t="str">
        <f t="shared" ca="1" si="12"/>
        <v>No</v>
      </c>
      <c r="AM28" s="26">
        <f t="shared" ca="1" si="13"/>
        <v>3</v>
      </c>
      <c r="AN28" s="26">
        <f t="shared" ca="1" si="14"/>
        <v>2</v>
      </c>
      <c r="AT28" t="str">
        <f t="shared" ca="1" si="15"/>
        <v>Male</v>
      </c>
      <c r="AU28">
        <f t="shared" ca="1" si="16"/>
        <v>962</v>
      </c>
      <c r="AV28">
        <f t="shared" ca="1" si="17"/>
        <v>0</v>
      </c>
      <c r="AW28">
        <f t="shared" ca="1" si="18"/>
        <v>33</v>
      </c>
      <c r="AX28">
        <f t="shared" ca="1" si="19"/>
        <v>2</v>
      </c>
      <c r="BB28" t="str">
        <f t="shared" ca="1" si="20"/>
        <v>ELUCS</v>
      </c>
      <c r="BC28" t="str">
        <f t="shared" ca="1" si="21"/>
        <v>No</v>
      </c>
      <c r="BD28" t="str">
        <f t="shared" ca="1" si="21"/>
        <v>No</v>
      </c>
      <c r="BG28" t="str">
        <f t="shared" ca="1" si="22"/>
        <v>Yes</v>
      </c>
      <c r="BH28">
        <f t="shared" ca="1" si="23"/>
        <v>38</v>
      </c>
      <c r="BI28">
        <f t="shared" ca="1" si="24"/>
        <v>-16</v>
      </c>
      <c r="BJ28">
        <f t="shared" ca="1" si="25"/>
        <v>15</v>
      </c>
      <c r="BK28" t="str">
        <f t="shared" si="26"/>
        <v/>
      </c>
      <c r="BL28" s="26">
        <f t="shared" ca="1" si="27"/>
        <v>17</v>
      </c>
      <c r="BM28" s="26"/>
      <c r="BN28" s="26"/>
      <c r="BO28" s="26" t="str">
        <f t="shared" ca="1" si="28"/>
        <v>Yes</v>
      </c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 t="str">
        <f t="shared" ca="1" si="29"/>
        <v>No</v>
      </c>
      <c r="CE28" s="26" t="str">
        <f t="shared" ca="1" si="30"/>
        <v>NA</v>
      </c>
      <c r="CF28" s="26"/>
      <c r="CG28" s="26"/>
      <c r="CH28" s="26"/>
      <c r="CI28" s="31" t="str">
        <f t="shared" si="31"/>
        <v/>
      </c>
      <c r="CJ28" s="26" t="str">
        <f t="shared" ca="1" si="32"/>
        <v>NA</v>
      </c>
      <c r="CK28" s="26" t="str">
        <f t="shared" ca="1" si="33"/>
        <v>NA</v>
      </c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 t="str">
        <f t="shared" ca="1" si="34"/>
        <v>Yes</v>
      </c>
      <c r="DO28" s="26"/>
      <c r="DP28" s="26"/>
      <c r="DQ28" s="26"/>
      <c r="DR28" s="26"/>
      <c r="DS28" s="26"/>
      <c r="DT28" s="26"/>
      <c r="DU28" s="26"/>
      <c r="DV28" t="str">
        <f t="shared" si="35"/>
        <v/>
      </c>
      <c r="DW28" s="26"/>
      <c r="DX28" s="26"/>
      <c r="DY28" s="26"/>
      <c r="DZ28" t="str">
        <f t="shared" si="36"/>
        <v/>
      </c>
      <c r="EA28" t="str">
        <f t="shared" si="37"/>
        <v/>
      </c>
      <c r="EB28" t="str">
        <f t="shared" si="38"/>
        <v/>
      </c>
      <c r="EC28" t="str">
        <f t="shared" si="39"/>
        <v/>
      </c>
      <c r="ED28" t="str">
        <f t="shared" si="40"/>
        <v/>
      </c>
      <c r="EE28" s="34" t="str">
        <f t="shared" si="41"/>
        <v/>
      </c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32" t="str">
        <f t="shared" si="42"/>
        <v/>
      </c>
      <c r="ES28" s="26"/>
      <c r="ET28" s="26"/>
      <c r="EU28" s="26"/>
      <c r="EV28" s="26"/>
      <c r="EW28" s="26"/>
      <c r="EX28" s="26"/>
      <c r="EY28" s="26"/>
      <c r="EZ28" s="26"/>
      <c r="FA28" s="31" t="str">
        <f t="shared" si="43"/>
        <v/>
      </c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31" t="str">
        <f t="shared" si="44"/>
        <v/>
      </c>
      <c r="FN28" s="26"/>
      <c r="FO28" s="26"/>
      <c r="FP28" s="26"/>
      <c r="FQ28" s="26" t="s">
        <v>350</v>
      </c>
      <c r="FR28" s="39" t="str">
        <f t="shared" ca="1" si="45"/>
        <v>CONS</v>
      </c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t="str">
        <f t="shared" ca="1" si="46"/>
        <v/>
      </c>
      <c r="GP28" t="str">
        <f t="shared" si="47"/>
        <v/>
      </c>
      <c r="GQ28" s="26"/>
      <c r="GR28" s="26"/>
      <c r="GS28" t="str">
        <f t="shared" ca="1" si="48"/>
        <v/>
      </c>
      <c r="GT28" s="26"/>
      <c r="GU28" s="26"/>
      <c r="GV28" s="26"/>
      <c r="GW28" s="26"/>
      <c r="GX28" s="26"/>
      <c r="GY28" t="str">
        <f t="shared" ca="1" si="49"/>
        <v/>
      </c>
      <c r="GZ28" t="str">
        <f t="shared" si="50"/>
        <v/>
      </c>
      <c r="HA28" s="26"/>
      <c r="HB28" s="26"/>
      <c r="HC28" s="26"/>
      <c r="HD28" s="26"/>
      <c r="HE28" s="26"/>
      <c r="HF28" t="str">
        <f t="shared" ca="1" si="51"/>
        <v/>
      </c>
      <c r="HG28" s="31" t="str">
        <f t="shared" si="52"/>
        <v/>
      </c>
      <c r="HH28" s="26"/>
      <c r="HI28" s="26"/>
      <c r="HJ28" s="26"/>
      <c r="HK28" s="26"/>
      <c r="HL28" s="26"/>
      <c r="HM28" t="str">
        <f t="shared" ca="1" si="53"/>
        <v/>
      </c>
      <c r="HN28" t="str">
        <f t="shared" si="54"/>
        <v/>
      </c>
      <c r="HO28" s="26"/>
      <c r="HP28" s="26"/>
      <c r="HQ28" s="26"/>
      <c r="HR28" s="26"/>
      <c r="HS28" s="26"/>
      <c r="HT28" t="str">
        <f t="shared" ca="1" si="55"/>
        <v/>
      </c>
      <c r="HU28" t="str">
        <f t="shared" si="56"/>
        <v/>
      </c>
      <c r="HV28" s="26"/>
      <c r="HW28" s="26"/>
      <c r="HX28" s="26"/>
      <c r="HY28" s="26"/>
      <c r="HZ28" s="26"/>
      <c r="IA28" s="37" t="str">
        <f t="shared" ca="1" si="57"/>
        <v/>
      </c>
      <c r="IB28" t="str">
        <f t="shared" si="58"/>
        <v/>
      </c>
      <c r="IC28" s="26"/>
      <c r="ID28" s="26"/>
      <c r="IE28" s="26"/>
      <c r="IF28" s="26"/>
      <c r="IG28" s="26"/>
      <c r="IH28" s="37" t="str">
        <f t="shared" ca="1" si="59"/>
        <v/>
      </c>
      <c r="II28" t="str">
        <f t="shared" si="60"/>
        <v/>
      </c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 t="str">
        <f t="shared" si="61"/>
        <v/>
      </c>
      <c r="JU28" s="26"/>
      <c r="JV28" t="str">
        <f t="shared" si="62"/>
        <v/>
      </c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t="str">
        <f t="shared" si="63"/>
        <v/>
      </c>
      <c r="KL28" s="26"/>
      <c r="KM28" s="31" t="str">
        <f t="shared" si="64"/>
        <v/>
      </c>
      <c r="KN28" s="26"/>
      <c r="KO28" s="26"/>
      <c r="KP28" s="38" t="str">
        <f t="shared" si="65"/>
        <v/>
      </c>
      <c r="KQ28" s="26"/>
      <c r="KR28" s="26"/>
      <c r="KS28" s="26"/>
      <c r="KT28" s="26"/>
      <c r="KU28" s="26"/>
      <c r="KV28" s="26"/>
      <c r="KW28" s="26"/>
      <c r="KX28" t="str">
        <f t="shared" si="66"/>
        <v/>
      </c>
      <c r="KY28" t="str">
        <f t="shared" si="67"/>
        <v/>
      </c>
      <c r="KZ28" s="26"/>
      <c r="LA28" s="26"/>
      <c r="LB28" t="str">
        <f t="shared" si="68"/>
        <v/>
      </c>
      <c r="LC28" s="26"/>
      <c r="LD28" t="str">
        <f t="shared" si="69"/>
        <v/>
      </c>
      <c r="LE28" t="str">
        <f t="shared" si="70"/>
        <v/>
      </c>
      <c r="LF28" s="26"/>
      <c r="LG28" s="26"/>
      <c r="LH28" s="26"/>
      <c r="LI28" s="26"/>
      <c r="LJ28" s="26"/>
      <c r="LK28" s="26"/>
      <c r="LL28" s="26"/>
      <c r="LM28" s="26"/>
      <c r="LN28" s="26"/>
      <c r="LO28" t="str">
        <f t="shared" si="71"/>
        <v/>
      </c>
      <c r="LP28" s="26"/>
      <c r="LQ28" s="26"/>
      <c r="LR28" s="26"/>
      <c r="LS28" s="26"/>
      <c r="LT28" s="26"/>
      <c r="LU28" s="26"/>
      <c r="LV28" s="26"/>
      <c r="LW28" s="26"/>
      <c r="LX28" s="26"/>
      <c r="LY28" s="26"/>
      <c r="LZ28" s="26"/>
      <c r="MA28" s="26"/>
      <c r="MB28" s="26"/>
      <c r="MC28" s="26"/>
      <c r="MD28" s="26"/>
      <c r="ME28" s="26"/>
      <c r="MF28" s="26"/>
      <c r="MG28" s="26"/>
      <c r="MH28" s="26"/>
      <c r="MI28" s="26"/>
      <c r="MJ28" s="26"/>
      <c r="MK28" s="26"/>
      <c r="ML28" s="26"/>
      <c r="MM28" s="26"/>
      <c r="MN28" s="26"/>
    </row>
    <row r="29" spans="1:352" ht="16" x14ac:dyDescent="0.2">
      <c r="A29">
        <v>4</v>
      </c>
      <c r="B29" s="26"/>
      <c r="C29" s="26" t="str">
        <f t="shared" ca="1" si="0"/>
        <v>Outborn</v>
      </c>
      <c r="D29" s="26"/>
      <c r="E29" s="27" t="str">
        <f t="shared" ca="1" si="1"/>
        <v>Jan</v>
      </c>
      <c r="F29" s="27" t="str">
        <f t="shared" ca="1" si="1"/>
        <v>Nov</v>
      </c>
      <c r="G29" s="28" t="str">
        <f t="shared" ca="1" si="2"/>
        <v/>
      </c>
      <c r="H29" t="str">
        <f t="shared" si="3"/>
        <v/>
      </c>
      <c r="I29" s="26">
        <f t="shared" ca="1" si="4"/>
        <v>43</v>
      </c>
      <c r="J29" s="26"/>
      <c r="K29" s="26"/>
      <c r="L29" s="31" t="str">
        <f t="shared" si="5"/>
        <v/>
      </c>
      <c r="M29" s="26"/>
      <c r="N29" s="26"/>
      <c r="O29" s="26">
        <f t="shared" ca="1" si="6"/>
        <v>22</v>
      </c>
      <c r="P29" s="26" t="str">
        <f t="shared" ca="1" si="7"/>
        <v>Yes</v>
      </c>
      <c r="Q29" s="26" t="str">
        <f t="shared" ca="1" si="7"/>
        <v>No</v>
      </c>
      <c r="R29" s="26" t="str">
        <f t="shared" ca="1" si="7"/>
        <v>No</v>
      </c>
      <c r="S29" s="26" t="str">
        <f t="shared" ca="1" si="8"/>
        <v>African</v>
      </c>
      <c r="T29" s="26" t="str">
        <f t="shared" ca="1" si="9"/>
        <v>No</v>
      </c>
      <c r="U29" s="26">
        <f t="shared" ca="1" si="10"/>
        <v>3368</v>
      </c>
      <c r="V29" s="26"/>
      <c r="W29" s="26"/>
      <c r="X29" s="26" t="str">
        <f t="shared" ca="1" si="11"/>
        <v>Yes</v>
      </c>
      <c r="Y29" s="26" t="str">
        <f t="shared" ca="1" si="11"/>
        <v>No</v>
      </c>
      <c r="Z29" s="26" t="str">
        <f t="shared" ca="1" si="11"/>
        <v>Yes</v>
      </c>
      <c r="AA29" s="26" t="str">
        <f t="shared" ca="1" si="11"/>
        <v>No</v>
      </c>
      <c r="AB29" s="26" t="str">
        <f t="shared" ca="1" si="11"/>
        <v>No</v>
      </c>
      <c r="AC29" s="26"/>
      <c r="AD29" s="26"/>
      <c r="AE29" s="26"/>
      <c r="AF29" s="26"/>
      <c r="AG29" s="26" t="str">
        <f t="shared" ca="1" si="12"/>
        <v>Yes</v>
      </c>
      <c r="AH29" s="26" t="str">
        <f t="shared" ca="1" si="12"/>
        <v>Yes</v>
      </c>
      <c r="AI29" s="26" t="str">
        <f t="shared" ca="1" si="12"/>
        <v>Yes</v>
      </c>
      <c r="AJ29" s="26" t="str">
        <f t="shared" ca="1" si="12"/>
        <v>No</v>
      </c>
      <c r="AK29" s="26" t="str">
        <f t="shared" ca="1" si="12"/>
        <v>Yes</v>
      </c>
      <c r="AL29" s="26" t="str">
        <f t="shared" ca="1" si="12"/>
        <v>Yes</v>
      </c>
      <c r="AM29" s="26">
        <f t="shared" ca="1" si="13"/>
        <v>9</v>
      </c>
      <c r="AN29" s="26">
        <f t="shared" ca="1" si="14"/>
        <v>2</v>
      </c>
      <c r="AT29" t="str">
        <f t="shared" ca="1" si="15"/>
        <v>Female</v>
      </c>
      <c r="AU29">
        <f t="shared" ca="1" si="16"/>
        <v>936</v>
      </c>
      <c r="AV29">
        <f t="shared" ca="1" si="17"/>
        <v>-1</v>
      </c>
      <c r="AW29">
        <f t="shared" ca="1" si="18"/>
        <v>34</v>
      </c>
      <c r="AX29">
        <f t="shared" ca="1" si="19"/>
        <v>3</v>
      </c>
      <c r="BB29" t="str">
        <f t="shared" ca="1" si="20"/>
        <v>INSTRUMENTAL</v>
      </c>
      <c r="BC29" t="str">
        <f t="shared" ca="1" si="21"/>
        <v>Yes</v>
      </c>
      <c r="BD29" t="str">
        <f t="shared" ca="1" si="21"/>
        <v>No</v>
      </c>
      <c r="BG29" t="str">
        <f t="shared" ca="1" si="22"/>
        <v>Yes</v>
      </c>
      <c r="BH29">
        <f t="shared" ca="1" si="23"/>
        <v>38</v>
      </c>
      <c r="BI29">
        <f t="shared" ca="1" si="24"/>
        <v>0</v>
      </c>
      <c r="BJ29">
        <f t="shared" ca="1" si="25"/>
        <v>11</v>
      </c>
      <c r="BK29" t="str">
        <f t="shared" si="26"/>
        <v/>
      </c>
      <c r="BL29" s="26">
        <f t="shared" ca="1" si="27"/>
        <v>13</v>
      </c>
      <c r="BM29" s="26"/>
      <c r="BN29" s="26"/>
      <c r="BO29" s="26" t="str">
        <f t="shared" ca="1" si="28"/>
        <v>Yes</v>
      </c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 t="str">
        <f t="shared" ca="1" si="29"/>
        <v>Yes</v>
      </c>
      <c r="CE29" s="26" t="str">
        <f t="shared" ca="1" si="30"/>
        <v>ETT</v>
      </c>
      <c r="CF29" s="26"/>
      <c r="CG29" s="26"/>
      <c r="CH29" s="26"/>
      <c r="CI29" s="31" t="str">
        <f t="shared" si="31"/>
        <v/>
      </c>
      <c r="CJ29" s="26" t="str">
        <f t="shared" ca="1" si="32"/>
        <v>NICU</v>
      </c>
      <c r="CK29" s="26" t="str">
        <f t="shared" ca="1" si="33"/>
        <v>NA</v>
      </c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 t="str">
        <f t="shared" ca="1" si="34"/>
        <v>No</v>
      </c>
      <c r="DO29" s="26"/>
      <c r="DP29" s="26"/>
      <c r="DQ29" s="26"/>
      <c r="DR29" s="26"/>
      <c r="DS29" s="26"/>
      <c r="DT29" s="26"/>
      <c r="DU29" s="26"/>
      <c r="DV29" t="str">
        <f t="shared" si="35"/>
        <v/>
      </c>
      <c r="DW29" s="26"/>
      <c r="DX29" s="26"/>
      <c r="DY29" s="26"/>
      <c r="DZ29" t="str">
        <f t="shared" si="36"/>
        <v/>
      </c>
      <c r="EA29" t="str">
        <f t="shared" si="37"/>
        <v/>
      </c>
      <c r="EB29" t="str">
        <f t="shared" si="38"/>
        <v/>
      </c>
      <c r="EC29" t="str">
        <f t="shared" si="39"/>
        <v/>
      </c>
      <c r="ED29" t="str">
        <f t="shared" si="40"/>
        <v/>
      </c>
      <c r="EE29" s="34" t="str">
        <f t="shared" si="41"/>
        <v/>
      </c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32" t="str">
        <f t="shared" si="42"/>
        <v/>
      </c>
      <c r="ES29" s="26"/>
      <c r="ET29" s="26"/>
      <c r="EU29" s="26"/>
      <c r="EV29" s="26"/>
      <c r="EW29" s="26"/>
      <c r="EX29" s="26"/>
      <c r="EY29" s="26"/>
      <c r="EZ29" s="26"/>
      <c r="FA29" s="31" t="str">
        <f t="shared" si="43"/>
        <v/>
      </c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31" t="str">
        <f t="shared" si="44"/>
        <v/>
      </c>
      <c r="FN29" s="26"/>
      <c r="FO29" s="26"/>
      <c r="FP29" s="26"/>
      <c r="FQ29" s="26" t="s">
        <v>349</v>
      </c>
      <c r="FR29" s="39" t="str">
        <f t="shared" ca="1" si="45"/>
        <v>NA</v>
      </c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t="str">
        <f t="shared" ca="1" si="46"/>
        <v/>
      </c>
      <c r="GP29" t="str">
        <f t="shared" si="47"/>
        <v/>
      </c>
      <c r="GQ29" s="26"/>
      <c r="GR29" s="26"/>
      <c r="GS29" t="str">
        <f t="shared" ca="1" si="48"/>
        <v/>
      </c>
      <c r="GT29" s="26"/>
      <c r="GU29" s="26"/>
      <c r="GV29" s="26"/>
      <c r="GW29" s="26"/>
      <c r="GX29" s="26"/>
      <c r="GY29" t="str">
        <f t="shared" ca="1" si="49"/>
        <v/>
      </c>
      <c r="GZ29" t="str">
        <f t="shared" si="50"/>
        <v/>
      </c>
      <c r="HA29" s="26"/>
      <c r="HB29" s="26"/>
      <c r="HC29" s="26"/>
      <c r="HD29" s="26"/>
      <c r="HE29" s="26"/>
      <c r="HF29" t="str">
        <f t="shared" ca="1" si="51"/>
        <v/>
      </c>
      <c r="HG29" s="31" t="str">
        <f t="shared" si="52"/>
        <v/>
      </c>
      <c r="HH29" s="26"/>
      <c r="HI29" s="26"/>
      <c r="HJ29" s="26"/>
      <c r="HK29" s="26"/>
      <c r="HL29" s="26"/>
      <c r="HM29" t="str">
        <f t="shared" ca="1" si="53"/>
        <v/>
      </c>
      <c r="HN29" t="str">
        <f t="shared" si="54"/>
        <v/>
      </c>
      <c r="HO29" s="26"/>
      <c r="HP29" s="26"/>
      <c r="HQ29" s="26"/>
      <c r="HR29" s="26"/>
      <c r="HS29" s="26"/>
      <c r="HT29" t="str">
        <f t="shared" ca="1" si="55"/>
        <v/>
      </c>
      <c r="HU29" t="str">
        <f t="shared" si="56"/>
        <v/>
      </c>
      <c r="HV29" s="26"/>
      <c r="HW29" s="26"/>
      <c r="HX29" s="26"/>
      <c r="HY29" s="26"/>
      <c r="HZ29" s="26"/>
      <c r="IA29" s="37" t="str">
        <f t="shared" ca="1" si="57"/>
        <v/>
      </c>
      <c r="IB29" t="str">
        <f t="shared" si="58"/>
        <v/>
      </c>
      <c r="IC29" s="26"/>
      <c r="ID29" s="26"/>
      <c r="IE29" s="26"/>
      <c r="IF29" s="26"/>
      <c r="IG29" s="26"/>
      <c r="IH29" s="37" t="str">
        <f t="shared" ca="1" si="59"/>
        <v/>
      </c>
      <c r="II29" t="str">
        <f t="shared" si="60"/>
        <v/>
      </c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 t="str">
        <f t="shared" si="61"/>
        <v/>
      </c>
      <c r="JU29" s="26"/>
      <c r="JV29" t="str">
        <f t="shared" si="62"/>
        <v/>
      </c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t="str">
        <f t="shared" si="63"/>
        <v/>
      </c>
      <c r="KL29" s="26"/>
      <c r="KM29" s="31" t="str">
        <f t="shared" si="64"/>
        <v/>
      </c>
      <c r="KN29" s="26"/>
      <c r="KO29" s="26"/>
      <c r="KP29" s="38" t="str">
        <f t="shared" si="65"/>
        <v/>
      </c>
      <c r="KQ29" s="26"/>
      <c r="KR29" s="26"/>
      <c r="KS29" s="26"/>
      <c r="KT29" s="26"/>
      <c r="KU29" s="26"/>
      <c r="KV29" s="26"/>
      <c r="KW29" s="26"/>
      <c r="KX29" t="str">
        <f t="shared" si="66"/>
        <v/>
      </c>
      <c r="KY29" t="str">
        <f t="shared" si="67"/>
        <v/>
      </c>
      <c r="KZ29" s="26"/>
      <c r="LA29" s="26"/>
      <c r="LB29" t="str">
        <f t="shared" si="68"/>
        <v/>
      </c>
      <c r="LC29" s="26"/>
      <c r="LD29" t="str">
        <f t="shared" si="69"/>
        <v/>
      </c>
      <c r="LE29" t="str">
        <f t="shared" si="70"/>
        <v/>
      </c>
      <c r="LF29" s="26"/>
      <c r="LG29" s="26"/>
      <c r="LH29" s="26"/>
      <c r="LI29" s="26"/>
      <c r="LJ29" s="26"/>
      <c r="LK29" s="26"/>
      <c r="LL29" s="26"/>
      <c r="LM29" s="26"/>
      <c r="LN29" s="26"/>
      <c r="LO29" t="str">
        <f t="shared" si="71"/>
        <v/>
      </c>
      <c r="LP29" s="26"/>
      <c r="LQ29" s="26"/>
      <c r="LR29" s="26"/>
      <c r="LS29" s="26"/>
      <c r="LT29" s="26"/>
      <c r="LU29" s="26"/>
      <c r="LV29" s="26"/>
      <c r="LW29" s="26"/>
      <c r="LX29" s="26"/>
      <c r="LY29" s="26"/>
      <c r="LZ29" s="26"/>
      <c r="MA29" s="26"/>
      <c r="MB29" s="26"/>
      <c r="MC29" s="26"/>
      <c r="MD29" s="26"/>
      <c r="ME29" s="26"/>
      <c r="MF29" s="26"/>
      <c r="MG29" s="26"/>
      <c r="MH29" s="26"/>
      <c r="MI29" s="26"/>
      <c r="MJ29" s="26"/>
      <c r="MK29" s="26"/>
      <c r="ML29" s="26"/>
      <c r="MM29" s="26"/>
      <c r="MN29" s="26"/>
    </row>
    <row r="30" spans="1:352" ht="16" x14ac:dyDescent="0.2">
      <c r="A30">
        <v>3</v>
      </c>
      <c r="B30" s="26"/>
      <c r="C30" s="26" t="str">
        <f t="shared" ca="1" si="0"/>
        <v>Inborn</v>
      </c>
      <c r="D30" s="26"/>
      <c r="E30" s="27" t="str">
        <f t="shared" ca="1" si="1"/>
        <v>Oct</v>
      </c>
      <c r="F30" s="27" t="str">
        <f t="shared" ca="1" si="1"/>
        <v>Aug</v>
      </c>
      <c r="G30" s="28" t="str">
        <f t="shared" ca="1" si="2"/>
        <v/>
      </c>
      <c r="H30" t="str">
        <f t="shared" si="3"/>
        <v/>
      </c>
      <c r="I30" s="26">
        <f t="shared" ca="1" si="4"/>
        <v>19</v>
      </c>
      <c r="J30" s="26"/>
      <c r="K30" s="26"/>
      <c r="L30" s="31" t="str">
        <f t="shared" si="5"/>
        <v/>
      </c>
      <c r="M30" s="26"/>
      <c r="N30" s="26"/>
      <c r="O30" s="26">
        <f t="shared" ca="1" si="6"/>
        <v>36</v>
      </c>
      <c r="P30" s="26" t="str">
        <f t="shared" ca="1" si="7"/>
        <v>Yes</v>
      </c>
      <c r="Q30" s="26" t="str">
        <f t="shared" ca="1" si="7"/>
        <v>Yes</v>
      </c>
      <c r="R30" s="26" t="str">
        <f t="shared" ca="1" si="7"/>
        <v>No</v>
      </c>
      <c r="S30" s="26" t="str">
        <f t="shared" ca="1" si="8"/>
        <v>Eskimo</v>
      </c>
      <c r="T30" s="26" t="str">
        <f t="shared" ca="1" si="9"/>
        <v>Yes</v>
      </c>
      <c r="U30" s="26">
        <f t="shared" ca="1" si="10"/>
        <v>3115</v>
      </c>
      <c r="V30" s="26"/>
      <c r="W30" s="26"/>
      <c r="X30" s="26" t="str">
        <f t="shared" ca="1" si="11"/>
        <v>Yes</v>
      </c>
      <c r="Y30" s="26" t="str">
        <f t="shared" ca="1" si="11"/>
        <v>No</v>
      </c>
      <c r="Z30" s="26" t="str">
        <f t="shared" ca="1" si="11"/>
        <v>Yes</v>
      </c>
      <c r="AA30" s="26" t="str">
        <f t="shared" ca="1" si="11"/>
        <v>No</v>
      </c>
      <c r="AB30" s="26" t="str">
        <f t="shared" ca="1" si="11"/>
        <v>Yes</v>
      </c>
      <c r="AC30" s="26"/>
      <c r="AD30" s="26"/>
      <c r="AE30" s="26"/>
      <c r="AF30" s="26"/>
      <c r="AG30" s="26" t="str">
        <f t="shared" ca="1" si="12"/>
        <v>Yes</v>
      </c>
      <c r="AH30" s="26" t="str">
        <f t="shared" ca="1" si="12"/>
        <v>No</v>
      </c>
      <c r="AI30" s="26" t="str">
        <f t="shared" ca="1" si="12"/>
        <v>No</v>
      </c>
      <c r="AJ30" s="26" t="str">
        <f t="shared" ca="1" si="12"/>
        <v>Yes</v>
      </c>
      <c r="AK30" s="26" t="str">
        <f t="shared" ca="1" si="12"/>
        <v>Yes</v>
      </c>
      <c r="AL30" s="26" t="str">
        <f t="shared" ca="1" si="12"/>
        <v>No</v>
      </c>
      <c r="AM30" s="26">
        <f t="shared" ca="1" si="13"/>
        <v>8</v>
      </c>
      <c r="AN30" s="26">
        <f t="shared" ca="1" si="14"/>
        <v>1</v>
      </c>
      <c r="AT30" t="str">
        <f t="shared" ca="1" si="15"/>
        <v>Female</v>
      </c>
      <c r="AU30">
        <f t="shared" ca="1" si="16"/>
        <v>929</v>
      </c>
      <c r="AV30">
        <f t="shared" ca="1" si="17"/>
        <v>-3</v>
      </c>
      <c r="AW30">
        <f t="shared" ca="1" si="18"/>
        <v>34</v>
      </c>
      <c r="AX30">
        <f t="shared" ca="1" si="19"/>
        <v>6</v>
      </c>
      <c r="BB30" t="str">
        <f t="shared" ca="1" si="20"/>
        <v>EMLUCS</v>
      </c>
      <c r="BC30" t="str">
        <f t="shared" ca="1" si="21"/>
        <v>Yes</v>
      </c>
      <c r="BD30" t="str">
        <f t="shared" ca="1" si="21"/>
        <v>Yes</v>
      </c>
      <c r="BG30" t="str">
        <f t="shared" ca="1" si="22"/>
        <v>No</v>
      </c>
      <c r="BH30">
        <f t="shared" ca="1" si="23"/>
        <v>35</v>
      </c>
      <c r="BI30">
        <f t="shared" ca="1" si="24"/>
        <v>-14</v>
      </c>
      <c r="BJ30">
        <f t="shared" ca="1" si="25"/>
        <v>6</v>
      </c>
      <c r="BK30" t="str">
        <f t="shared" si="26"/>
        <v/>
      </c>
      <c r="BL30" s="26">
        <f t="shared" ca="1" si="27"/>
        <v>8</v>
      </c>
      <c r="BM30" s="26"/>
      <c r="BN30" s="26"/>
      <c r="BO30" s="26" t="str">
        <f t="shared" ca="1" si="28"/>
        <v>No</v>
      </c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 t="str">
        <f t="shared" ca="1" si="29"/>
        <v>No</v>
      </c>
      <c r="CE30" s="26" t="str">
        <f t="shared" ca="1" si="30"/>
        <v>NA</v>
      </c>
      <c r="CF30" s="26"/>
      <c r="CG30" s="26"/>
      <c r="CH30" s="26"/>
      <c r="CI30" s="31" t="str">
        <f t="shared" si="31"/>
        <v/>
      </c>
      <c r="CJ30" s="26" t="str">
        <f t="shared" ca="1" si="32"/>
        <v>NA</v>
      </c>
      <c r="CK30" s="26" t="str">
        <f t="shared" ca="1" si="33"/>
        <v>NA</v>
      </c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 t="str">
        <f t="shared" ca="1" si="34"/>
        <v>Yes</v>
      </c>
      <c r="DO30" s="26"/>
      <c r="DP30" s="26"/>
      <c r="DQ30" s="26"/>
      <c r="DR30" s="26"/>
      <c r="DS30" s="26"/>
      <c r="DT30" s="26"/>
      <c r="DU30" s="26"/>
      <c r="DV30" t="str">
        <f t="shared" si="35"/>
        <v/>
      </c>
      <c r="DW30" s="26"/>
      <c r="DX30" s="26"/>
      <c r="DY30" s="26"/>
      <c r="DZ30" t="str">
        <f t="shared" si="36"/>
        <v/>
      </c>
      <c r="EA30" t="str">
        <f t="shared" si="37"/>
        <v/>
      </c>
      <c r="EB30" t="str">
        <f t="shared" si="38"/>
        <v/>
      </c>
      <c r="EC30" t="str">
        <f t="shared" si="39"/>
        <v/>
      </c>
      <c r="ED30" t="str">
        <f t="shared" si="40"/>
        <v/>
      </c>
      <c r="EE30" s="34" t="str">
        <f t="shared" si="41"/>
        <v/>
      </c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32" t="str">
        <f t="shared" si="42"/>
        <v/>
      </c>
      <c r="ES30" s="26"/>
      <c r="ET30" s="26"/>
      <c r="EU30" s="26"/>
      <c r="EV30" s="26"/>
      <c r="EW30" s="26"/>
      <c r="EX30" s="26"/>
      <c r="EY30" s="26"/>
      <c r="EZ30" s="26"/>
      <c r="FA30" s="31" t="str">
        <f t="shared" si="43"/>
        <v/>
      </c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31" t="str">
        <f t="shared" si="44"/>
        <v/>
      </c>
      <c r="FN30" s="26"/>
      <c r="FO30" s="26"/>
      <c r="FP30" s="26"/>
      <c r="FQ30" s="26" t="s">
        <v>349</v>
      </c>
      <c r="FR30" s="39" t="str">
        <f t="shared" ca="1" si="45"/>
        <v>NA</v>
      </c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t="str">
        <f t="shared" ca="1" si="46"/>
        <v/>
      </c>
      <c r="GP30" t="str">
        <f t="shared" si="47"/>
        <v/>
      </c>
      <c r="GQ30" s="26"/>
      <c r="GR30" s="26"/>
      <c r="GS30" t="str">
        <f t="shared" ca="1" si="48"/>
        <v/>
      </c>
      <c r="GT30" s="26"/>
      <c r="GU30" s="26"/>
      <c r="GV30" s="26"/>
      <c r="GW30" s="26"/>
      <c r="GX30" s="26"/>
      <c r="GY30" t="str">
        <f t="shared" ca="1" si="49"/>
        <v/>
      </c>
      <c r="GZ30" t="str">
        <f t="shared" si="50"/>
        <v/>
      </c>
      <c r="HA30" s="26"/>
      <c r="HB30" s="26"/>
      <c r="HC30" s="26"/>
      <c r="HD30" s="26"/>
      <c r="HE30" s="26"/>
      <c r="HF30" t="str">
        <f t="shared" ca="1" si="51"/>
        <v/>
      </c>
      <c r="HG30" s="31" t="str">
        <f t="shared" si="52"/>
        <v/>
      </c>
      <c r="HH30" s="26"/>
      <c r="HI30" s="26"/>
      <c r="HJ30" s="26"/>
      <c r="HK30" s="26"/>
      <c r="HL30" s="26"/>
      <c r="HM30" t="str">
        <f t="shared" ca="1" si="53"/>
        <v/>
      </c>
      <c r="HN30" t="str">
        <f t="shared" si="54"/>
        <v/>
      </c>
      <c r="HO30" s="26"/>
      <c r="HP30" s="26"/>
      <c r="HQ30" s="26"/>
      <c r="HR30" s="26"/>
      <c r="HS30" s="26"/>
      <c r="HT30" t="str">
        <f t="shared" ca="1" si="55"/>
        <v/>
      </c>
      <c r="HU30" t="str">
        <f t="shared" si="56"/>
        <v/>
      </c>
      <c r="HV30" s="26"/>
      <c r="HW30" s="26"/>
      <c r="HX30" s="26"/>
      <c r="HY30" s="26"/>
      <c r="HZ30" s="26"/>
      <c r="IA30" s="37" t="str">
        <f t="shared" ca="1" si="57"/>
        <v/>
      </c>
      <c r="IB30" t="str">
        <f t="shared" si="58"/>
        <v/>
      </c>
      <c r="IC30" s="26"/>
      <c r="ID30" s="26"/>
      <c r="IE30" s="26"/>
      <c r="IF30" s="26"/>
      <c r="IG30" s="26"/>
      <c r="IH30" s="37" t="str">
        <f t="shared" ca="1" si="59"/>
        <v/>
      </c>
      <c r="II30" t="str">
        <f t="shared" si="60"/>
        <v/>
      </c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 t="str">
        <f t="shared" si="61"/>
        <v/>
      </c>
      <c r="JU30" s="26"/>
      <c r="JV30" t="str">
        <f t="shared" si="62"/>
        <v/>
      </c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t="str">
        <f t="shared" si="63"/>
        <v/>
      </c>
      <c r="KL30" s="26"/>
      <c r="KM30" s="31" t="str">
        <f t="shared" si="64"/>
        <v/>
      </c>
      <c r="KN30" s="26"/>
      <c r="KO30" s="26"/>
      <c r="KP30" s="38" t="str">
        <f t="shared" si="65"/>
        <v/>
      </c>
      <c r="KQ30" s="26"/>
      <c r="KR30" s="26"/>
      <c r="KS30" s="26"/>
      <c r="KT30" s="26"/>
      <c r="KU30" s="26"/>
      <c r="KV30" s="26"/>
      <c r="KW30" s="26"/>
      <c r="KX30" t="str">
        <f t="shared" si="66"/>
        <v/>
      </c>
      <c r="KY30" t="str">
        <f t="shared" si="67"/>
        <v/>
      </c>
      <c r="KZ30" s="26"/>
      <c r="LA30" s="26"/>
      <c r="LB30" t="str">
        <f t="shared" si="68"/>
        <v/>
      </c>
      <c r="LC30" s="26"/>
      <c r="LD30" t="str">
        <f t="shared" si="69"/>
        <v/>
      </c>
      <c r="LE30" t="str">
        <f t="shared" si="70"/>
        <v/>
      </c>
      <c r="LF30" s="26"/>
      <c r="LG30" s="26"/>
      <c r="LH30" s="26"/>
      <c r="LI30" s="26"/>
      <c r="LJ30" s="26"/>
      <c r="LK30" s="26"/>
      <c r="LL30" s="26"/>
      <c r="LM30" s="26"/>
      <c r="LN30" s="26"/>
      <c r="LO30" t="str">
        <f t="shared" si="71"/>
        <v/>
      </c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</row>
    <row r="31" spans="1:352" ht="16" x14ac:dyDescent="0.2">
      <c r="A31">
        <v>1</v>
      </c>
      <c r="B31" s="26"/>
      <c r="C31" s="26" t="str">
        <f t="shared" ca="1" si="0"/>
        <v>Outborn</v>
      </c>
      <c r="D31" s="26"/>
      <c r="E31" s="27" t="str">
        <f t="shared" ca="1" si="1"/>
        <v>Nov</v>
      </c>
      <c r="F31" s="27" t="str">
        <f t="shared" ca="1" si="1"/>
        <v>Jan</v>
      </c>
      <c r="G31" s="28" t="str">
        <f t="shared" ca="1" si="2"/>
        <v/>
      </c>
      <c r="H31" t="str">
        <f t="shared" si="3"/>
        <v/>
      </c>
      <c r="I31" s="26">
        <f t="shared" ca="1" si="4"/>
        <v>3</v>
      </c>
      <c r="J31" s="26"/>
      <c r="K31" s="26"/>
      <c r="L31" s="31" t="str">
        <f t="shared" si="5"/>
        <v/>
      </c>
      <c r="M31" s="26"/>
      <c r="N31" s="26"/>
      <c r="O31" s="26">
        <f t="shared" ca="1" si="6"/>
        <v>49</v>
      </c>
      <c r="P31" s="26" t="str">
        <f t="shared" ca="1" si="7"/>
        <v>No</v>
      </c>
      <c r="Q31" s="26" t="str">
        <f t="shared" ca="1" si="7"/>
        <v>Yes</v>
      </c>
      <c r="R31" s="26" t="str">
        <f t="shared" ca="1" si="7"/>
        <v>No</v>
      </c>
      <c r="S31" s="26" t="str">
        <f t="shared" ca="1" si="8"/>
        <v>Eskimo</v>
      </c>
      <c r="T31" s="26" t="str">
        <f t="shared" ca="1" si="9"/>
        <v>Yes</v>
      </c>
      <c r="U31" s="26">
        <f t="shared" ca="1" si="10"/>
        <v>3112</v>
      </c>
      <c r="V31" s="26"/>
      <c r="W31" s="26"/>
      <c r="X31" s="26" t="str">
        <f t="shared" ca="1" si="11"/>
        <v>No</v>
      </c>
      <c r="Y31" s="26" t="str">
        <f t="shared" ca="1" si="11"/>
        <v>Yes</v>
      </c>
      <c r="Z31" s="26" t="str">
        <f t="shared" ca="1" si="11"/>
        <v>Yes</v>
      </c>
      <c r="AA31" s="26" t="str">
        <f t="shared" ca="1" si="11"/>
        <v>Yes</v>
      </c>
      <c r="AB31" s="26" t="str">
        <f t="shared" ca="1" si="11"/>
        <v>Yes</v>
      </c>
      <c r="AC31" s="26"/>
      <c r="AD31" s="26"/>
      <c r="AE31" s="26"/>
      <c r="AF31" s="26"/>
      <c r="AG31" s="26" t="str">
        <f t="shared" ca="1" si="12"/>
        <v>Yes</v>
      </c>
      <c r="AH31" s="26" t="str">
        <f t="shared" ca="1" si="12"/>
        <v>Yes</v>
      </c>
      <c r="AI31" s="26" t="str">
        <f t="shared" ca="1" si="12"/>
        <v>Yes</v>
      </c>
      <c r="AJ31" s="26" t="str">
        <f t="shared" ca="1" si="12"/>
        <v>No</v>
      </c>
      <c r="AK31" s="26" t="str">
        <f t="shared" ca="1" si="12"/>
        <v>Yes</v>
      </c>
      <c r="AL31" s="26" t="str">
        <f t="shared" ca="1" si="12"/>
        <v>No</v>
      </c>
      <c r="AM31" s="26">
        <f t="shared" ca="1" si="13"/>
        <v>2</v>
      </c>
      <c r="AN31" s="26">
        <f t="shared" ca="1" si="14"/>
        <v>3</v>
      </c>
      <c r="AT31" t="str">
        <f t="shared" ca="1" si="15"/>
        <v>Male</v>
      </c>
      <c r="AU31">
        <f t="shared" ca="1" si="16"/>
        <v>1612</v>
      </c>
      <c r="AV31">
        <f t="shared" ca="1" si="17"/>
        <v>1</v>
      </c>
      <c r="AW31">
        <f t="shared" ca="1" si="18"/>
        <v>39</v>
      </c>
      <c r="AX31">
        <f t="shared" ca="1" si="19"/>
        <v>3</v>
      </c>
      <c r="BB31" t="str">
        <f t="shared" ca="1" si="20"/>
        <v>INSTRUMENTAL</v>
      </c>
      <c r="BC31" t="str">
        <f t="shared" ca="1" si="21"/>
        <v>Yes</v>
      </c>
      <c r="BD31" t="str">
        <f t="shared" ca="1" si="21"/>
        <v>Yes</v>
      </c>
      <c r="BG31" t="str">
        <f t="shared" ca="1" si="22"/>
        <v>No</v>
      </c>
      <c r="BH31">
        <f t="shared" ca="1" si="23"/>
        <v>37</v>
      </c>
      <c r="BI31">
        <f t="shared" ca="1" si="24"/>
        <v>-12</v>
      </c>
      <c r="BJ31">
        <f t="shared" ca="1" si="25"/>
        <v>18</v>
      </c>
      <c r="BK31" t="str">
        <f t="shared" si="26"/>
        <v/>
      </c>
      <c r="BL31" s="26">
        <f t="shared" ca="1" si="27"/>
        <v>20</v>
      </c>
      <c r="BM31" s="26"/>
      <c r="BN31" s="26"/>
      <c r="BO31" s="26" t="str">
        <f t="shared" ca="1" si="28"/>
        <v>Yes</v>
      </c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 t="str">
        <f t="shared" ca="1" si="29"/>
        <v>No</v>
      </c>
      <c r="CE31" s="26" t="str">
        <f t="shared" ca="1" si="30"/>
        <v>NA</v>
      </c>
      <c r="CF31" s="26"/>
      <c r="CG31" s="26"/>
      <c r="CH31" s="26"/>
      <c r="CI31" s="31" t="str">
        <f t="shared" si="31"/>
        <v/>
      </c>
      <c r="CJ31" s="26" t="str">
        <f t="shared" ca="1" si="32"/>
        <v>NA</v>
      </c>
      <c r="CK31" s="26" t="str">
        <f t="shared" ca="1" si="33"/>
        <v>NA</v>
      </c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 t="str">
        <f t="shared" ca="1" si="34"/>
        <v>No</v>
      </c>
      <c r="DO31" s="26"/>
      <c r="DP31" s="26"/>
      <c r="DQ31" s="26"/>
      <c r="DR31" s="26"/>
      <c r="DS31" s="26"/>
      <c r="DT31" s="26"/>
      <c r="DU31" s="26"/>
      <c r="DV31" t="str">
        <f t="shared" si="35"/>
        <v/>
      </c>
      <c r="DW31" s="26"/>
      <c r="DX31" s="26"/>
      <c r="DY31" s="26"/>
      <c r="DZ31" t="str">
        <f t="shared" si="36"/>
        <v/>
      </c>
      <c r="EA31" t="str">
        <f t="shared" si="37"/>
        <v/>
      </c>
      <c r="EB31" t="str">
        <f t="shared" si="38"/>
        <v/>
      </c>
      <c r="EC31" t="str">
        <f t="shared" si="39"/>
        <v/>
      </c>
      <c r="ED31" t="str">
        <f t="shared" si="40"/>
        <v/>
      </c>
      <c r="EE31" s="34" t="str">
        <f t="shared" si="41"/>
        <v/>
      </c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32" t="str">
        <f t="shared" si="42"/>
        <v/>
      </c>
      <c r="ES31" s="26"/>
      <c r="ET31" s="26"/>
      <c r="EU31" s="26"/>
      <c r="EV31" s="26"/>
      <c r="EW31" s="26"/>
      <c r="EX31" s="26"/>
      <c r="EY31" s="26"/>
      <c r="EZ31" s="26"/>
      <c r="FA31" s="31" t="str">
        <f t="shared" si="43"/>
        <v/>
      </c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31" t="str">
        <f t="shared" si="44"/>
        <v/>
      </c>
      <c r="FN31" s="26"/>
      <c r="FO31" s="26"/>
      <c r="FP31" s="26"/>
      <c r="FQ31" s="26" t="s">
        <v>349</v>
      </c>
      <c r="FR31" s="39" t="str">
        <f t="shared" ca="1" si="45"/>
        <v>NA</v>
      </c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t="str">
        <f t="shared" ca="1" si="46"/>
        <v/>
      </c>
      <c r="GP31" t="str">
        <f t="shared" si="47"/>
        <v/>
      </c>
      <c r="GQ31" s="26"/>
      <c r="GR31" s="26"/>
      <c r="GS31" t="str">
        <f t="shared" ca="1" si="48"/>
        <v/>
      </c>
      <c r="GT31" s="26"/>
      <c r="GU31" s="26"/>
      <c r="GV31" s="26"/>
      <c r="GW31" s="26"/>
      <c r="GX31" s="26"/>
      <c r="GY31" t="str">
        <f t="shared" ca="1" si="49"/>
        <v/>
      </c>
      <c r="GZ31" t="str">
        <f t="shared" si="50"/>
        <v/>
      </c>
      <c r="HA31" s="26"/>
      <c r="HB31" s="26"/>
      <c r="HC31" s="26"/>
      <c r="HD31" s="26"/>
      <c r="HE31" s="26"/>
      <c r="HF31" t="str">
        <f t="shared" ca="1" si="51"/>
        <v/>
      </c>
      <c r="HG31" s="31" t="str">
        <f t="shared" si="52"/>
        <v/>
      </c>
      <c r="HH31" s="26"/>
      <c r="HI31" s="26"/>
      <c r="HJ31" s="26"/>
      <c r="HK31" s="26"/>
      <c r="HL31" s="26"/>
      <c r="HM31" t="str">
        <f t="shared" ca="1" si="53"/>
        <v/>
      </c>
      <c r="HN31" t="str">
        <f t="shared" si="54"/>
        <v/>
      </c>
      <c r="HO31" s="26"/>
      <c r="HP31" s="26"/>
      <c r="HQ31" s="26"/>
      <c r="HR31" s="26"/>
      <c r="HS31" s="26"/>
      <c r="HT31" t="str">
        <f t="shared" ca="1" si="55"/>
        <v/>
      </c>
      <c r="HU31" t="str">
        <f t="shared" si="56"/>
        <v/>
      </c>
      <c r="HV31" s="26"/>
      <c r="HW31" s="26"/>
      <c r="HX31" s="26"/>
      <c r="HY31" s="26"/>
      <c r="HZ31" s="26"/>
      <c r="IA31" s="37" t="str">
        <f t="shared" ca="1" si="57"/>
        <v/>
      </c>
      <c r="IB31" t="str">
        <f t="shared" si="58"/>
        <v/>
      </c>
      <c r="IC31" s="26"/>
      <c r="ID31" s="26"/>
      <c r="IE31" s="26"/>
      <c r="IF31" s="26"/>
      <c r="IG31" s="26"/>
      <c r="IH31" s="37" t="str">
        <f t="shared" ca="1" si="59"/>
        <v/>
      </c>
      <c r="II31" t="str">
        <f t="shared" si="60"/>
        <v/>
      </c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 t="str">
        <f t="shared" si="61"/>
        <v/>
      </c>
      <c r="JU31" s="26"/>
      <c r="JV31" t="str">
        <f t="shared" si="62"/>
        <v/>
      </c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t="str">
        <f t="shared" si="63"/>
        <v/>
      </c>
      <c r="KL31" s="26"/>
      <c r="KM31" s="31" t="str">
        <f t="shared" si="64"/>
        <v/>
      </c>
      <c r="KN31" s="26"/>
      <c r="KO31" s="26"/>
      <c r="KP31" s="38" t="str">
        <f t="shared" si="65"/>
        <v/>
      </c>
      <c r="KQ31" s="26"/>
      <c r="KR31" s="26"/>
      <c r="KS31" s="26"/>
      <c r="KT31" s="26"/>
      <c r="KU31" s="26"/>
      <c r="KV31" s="26"/>
      <c r="KW31" s="26"/>
      <c r="KX31" t="str">
        <f t="shared" si="66"/>
        <v/>
      </c>
      <c r="KY31" t="str">
        <f t="shared" si="67"/>
        <v/>
      </c>
      <c r="KZ31" s="26"/>
      <c r="LA31" s="26"/>
      <c r="LB31" t="str">
        <f t="shared" si="68"/>
        <v/>
      </c>
      <c r="LC31" s="26"/>
      <c r="LD31" t="str">
        <f t="shared" si="69"/>
        <v/>
      </c>
      <c r="LE31" t="str">
        <f t="shared" si="70"/>
        <v/>
      </c>
      <c r="LF31" s="26"/>
      <c r="LG31" s="26"/>
      <c r="LH31" s="26"/>
      <c r="LI31" s="26"/>
      <c r="LJ31" s="26"/>
      <c r="LK31" s="26"/>
      <c r="LL31" s="26"/>
      <c r="LM31" s="26"/>
      <c r="LN31" s="26"/>
      <c r="LO31" t="str">
        <f t="shared" si="71"/>
        <v/>
      </c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</row>
    <row r="32" spans="1:352" ht="16" x14ac:dyDescent="0.2">
      <c r="A32">
        <v>4</v>
      </c>
      <c r="B32" s="26"/>
      <c r="C32" s="26" t="str">
        <f t="shared" ca="1" si="0"/>
        <v>Inborn</v>
      </c>
      <c r="D32" s="26"/>
      <c r="E32" s="27" t="str">
        <f t="shared" ca="1" si="1"/>
        <v>Dec</v>
      </c>
      <c r="F32" s="27" t="str">
        <f t="shared" ca="1" si="1"/>
        <v>Jul</v>
      </c>
      <c r="G32" s="28" t="str">
        <f t="shared" ca="1" si="2"/>
        <v/>
      </c>
      <c r="H32" t="str">
        <f t="shared" si="3"/>
        <v/>
      </c>
      <c r="I32" s="26">
        <f t="shared" ca="1" si="4"/>
        <v>6</v>
      </c>
      <c r="J32" s="26"/>
      <c r="K32" s="26"/>
      <c r="L32" s="31" t="str">
        <f t="shared" si="5"/>
        <v/>
      </c>
      <c r="M32" s="26"/>
      <c r="N32" s="26"/>
      <c r="O32" s="26">
        <f t="shared" ca="1" si="6"/>
        <v>42</v>
      </c>
      <c r="P32" s="26" t="str">
        <f t="shared" ca="1" si="7"/>
        <v>No</v>
      </c>
      <c r="Q32" s="26" t="str">
        <f t="shared" ca="1" si="7"/>
        <v>No</v>
      </c>
      <c r="R32" s="26" t="str">
        <f t="shared" ca="1" si="7"/>
        <v>Yes</v>
      </c>
      <c r="S32" s="26" t="str">
        <f t="shared" ca="1" si="8"/>
        <v>Hispanic</v>
      </c>
      <c r="T32" s="26" t="str">
        <f t="shared" ca="1" si="9"/>
        <v>No</v>
      </c>
      <c r="U32" s="26">
        <f t="shared" ca="1" si="10"/>
        <v>3586</v>
      </c>
      <c r="V32" s="26"/>
      <c r="W32" s="26"/>
      <c r="X32" s="26" t="str">
        <f t="shared" ca="1" si="11"/>
        <v>No</v>
      </c>
      <c r="Y32" s="26" t="str">
        <f t="shared" ca="1" si="11"/>
        <v>Yes</v>
      </c>
      <c r="Z32" s="26" t="str">
        <f t="shared" ca="1" si="11"/>
        <v>No</v>
      </c>
      <c r="AA32" s="26" t="str">
        <f t="shared" ca="1" si="11"/>
        <v>No</v>
      </c>
      <c r="AB32" s="26" t="str">
        <f t="shared" ca="1" si="11"/>
        <v>No</v>
      </c>
      <c r="AC32" s="26"/>
      <c r="AD32" s="26"/>
      <c r="AE32" s="26"/>
      <c r="AF32" s="26"/>
      <c r="AG32" s="26" t="str">
        <f t="shared" ca="1" si="12"/>
        <v>Yes</v>
      </c>
      <c r="AH32" s="26" t="str">
        <f t="shared" ca="1" si="12"/>
        <v>No</v>
      </c>
      <c r="AI32" s="26" t="str">
        <f t="shared" ca="1" si="12"/>
        <v>Yes</v>
      </c>
      <c r="AJ32" s="26" t="str">
        <f t="shared" ca="1" si="12"/>
        <v>No</v>
      </c>
      <c r="AK32" s="26" t="str">
        <f t="shared" ca="1" si="12"/>
        <v>Yes</v>
      </c>
      <c r="AL32" s="26" t="str">
        <f t="shared" ca="1" si="12"/>
        <v>Yes</v>
      </c>
      <c r="AM32" s="26">
        <f t="shared" ca="1" si="13"/>
        <v>4</v>
      </c>
      <c r="AN32" s="26">
        <f t="shared" ca="1" si="14"/>
        <v>1</v>
      </c>
      <c r="AT32" t="str">
        <f t="shared" ca="1" si="15"/>
        <v>Male</v>
      </c>
      <c r="AU32">
        <f t="shared" ca="1" si="16"/>
        <v>1912</v>
      </c>
      <c r="AV32">
        <f t="shared" ca="1" si="17"/>
        <v>-3</v>
      </c>
      <c r="AW32">
        <f t="shared" ca="1" si="18"/>
        <v>33</v>
      </c>
      <c r="AX32">
        <f t="shared" ca="1" si="19"/>
        <v>3</v>
      </c>
      <c r="BB32" t="str">
        <f t="shared" ca="1" si="20"/>
        <v>Vaginal</v>
      </c>
      <c r="BC32" t="str">
        <f t="shared" ca="1" si="21"/>
        <v>No</v>
      </c>
      <c r="BD32" t="str">
        <f t="shared" ca="1" si="21"/>
        <v>No</v>
      </c>
      <c r="BG32" t="str">
        <f t="shared" ca="1" si="22"/>
        <v>No</v>
      </c>
      <c r="BH32">
        <f t="shared" ca="1" si="23"/>
        <v>38</v>
      </c>
      <c r="BI32">
        <f t="shared" ca="1" si="24"/>
        <v>-13</v>
      </c>
      <c r="BJ32">
        <f t="shared" ca="1" si="25"/>
        <v>0</v>
      </c>
      <c r="BK32" t="str">
        <f t="shared" si="26"/>
        <v/>
      </c>
      <c r="BL32" s="26" t="str">
        <f t="shared" ca="1" si="27"/>
        <v>NA</v>
      </c>
      <c r="BM32" s="26"/>
      <c r="BN32" s="26"/>
      <c r="BO32" s="26" t="str">
        <f t="shared" ca="1" si="28"/>
        <v>Yes</v>
      </c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 t="str">
        <f t="shared" ca="1" si="29"/>
        <v>Yes</v>
      </c>
      <c r="CE32" s="26" t="str">
        <f t="shared" ca="1" si="30"/>
        <v>ETT</v>
      </c>
      <c r="CF32" s="26"/>
      <c r="CG32" s="26"/>
      <c r="CH32" s="26"/>
      <c r="CI32" s="31" t="str">
        <f t="shared" si="31"/>
        <v/>
      </c>
      <c r="CJ32" s="26" t="str">
        <f t="shared" ca="1" si="32"/>
        <v>OT</v>
      </c>
      <c r="CK32" s="26" t="str">
        <f t="shared" ca="1" si="33"/>
        <v>NA</v>
      </c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 t="str">
        <f t="shared" ca="1" si="34"/>
        <v>No</v>
      </c>
      <c r="DO32" s="26"/>
      <c r="DP32" s="26"/>
      <c r="DQ32" s="26"/>
      <c r="DR32" s="26"/>
      <c r="DS32" s="26"/>
      <c r="DT32" s="26"/>
      <c r="DU32" s="26"/>
      <c r="DV32" t="str">
        <f t="shared" si="35"/>
        <v/>
      </c>
      <c r="DW32" s="26"/>
      <c r="DX32" s="26"/>
      <c r="DY32" s="26"/>
      <c r="DZ32" t="str">
        <f t="shared" si="36"/>
        <v/>
      </c>
      <c r="EA32" t="str">
        <f t="shared" si="37"/>
        <v/>
      </c>
      <c r="EB32" t="str">
        <f t="shared" si="38"/>
        <v/>
      </c>
      <c r="EC32" t="str">
        <f t="shared" si="39"/>
        <v/>
      </c>
      <c r="ED32" t="str">
        <f t="shared" si="40"/>
        <v/>
      </c>
      <c r="EE32" s="34" t="str">
        <f t="shared" si="41"/>
        <v/>
      </c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32" t="str">
        <f t="shared" si="42"/>
        <v/>
      </c>
      <c r="ES32" s="26"/>
      <c r="ET32" s="26"/>
      <c r="EU32" s="26"/>
      <c r="EV32" s="26"/>
      <c r="EW32" s="26"/>
      <c r="EX32" s="26"/>
      <c r="EY32" s="26"/>
      <c r="EZ32" s="26"/>
      <c r="FA32" s="31" t="str">
        <f t="shared" si="43"/>
        <v/>
      </c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31" t="str">
        <f t="shared" si="44"/>
        <v/>
      </c>
      <c r="FN32" s="26"/>
      <c r="FO32" s="26"/>
      <c r="FP32" s="26"/>
      <c r="FQ32" s="26" t="s">
        <v>349</v>
      </c>
      <c r="FR32" s="39" t="str">
        <f t="shared" ca="1" si="45"/>
        <v>NA</v>
      </c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t="str">
        <f t="shared" ca="1" si="46"/>
        <v/>
      </c>
      <c r="GP32" t="str">
        <f t="shared" si="47"/>
        <v/>
      </c>
      <c r="GQ32" s="26"/>
      <c r="GR32" s="26"/>
      <c r="GS32" t="str">
        <f t="shared" ca="1" si="48"/>
        <v/>
      </c>
      <c r="GT32" s="26"/>
      <c r="GU32" s="26"/>
      <c r="GV32" s="26"/>
      <c r="GW32" s="26"/>
      <c r="GX32" s="26"/>
      <c r="GY32" t="str">
        <f t="shared" ca="1" si="49"/>
        <v/>
      </c>
      <c r="GZ32" t="str">
        <f t="shared" si="50"/>
        <v/>
      </c>
      <c r="HA32" s="26"/>
      <c r="HB32" s="26"/>
      <c r="HC32" s="26"/>
      <c r="HD32" s="26"/>
      <c r="HE32" s="26"/>
      <c r="HF32" t="str">
        <f t="shared" ca="1" si="51"/>
        <v/>
      </c>
      <c r="HG32" s="31" t="str">
        <f t="shared" si="52"/>
        <v/>
      </c>
      <c r="HH32" s="26"/>
      <c r="HI32" s="26"/>
      <c r="HJ32" s="26"/>
      <c r="HK32" s="26"/>
      <c r="HL32" s="26"/>
      <c r="HM32" t="str">
        <f t="shared" ca="1" si="53"/>
        <v/>
      </c>
      <c r="HN32" t="str">
        <f t="shared" si="54"/>
        <v/>
      </c>
      <c r="HO32" s="26"/>
      <c r="HP32" s="26"/>
      <c r="HQ32" s="26"/>
      <c r="HR32" s="26"/>
      <c r="HS32" s="26"/>
      <c r="HT32" t="str">
        <f t="shared" ca="1" si="55"/>
        <v/>
      </c>
      <c r="HU32" t="str">
        <f t="shared" si="56"/>
        <v/>
      </c>
      <c r="HV32" s="26"/>
      <c r="HW32" s="26"/>
      <c r="HX32" s="26"/>
      <c r="HY32" s="26"/>
      <c r="HZ32" s="26"/>
      <c r="IA32" s="37" t="str">
        <f t="shared" ca="1" si="57"/>
        <v/>
      </c>
      <c r="IB32" t="str">
        <f t="shared" si="58"/>
        <v/>
      </c>
      <c r="IC32" s="26"/>
      <c r="ID32" s="26"/>
      <c r="IE32" s="26"/>
      <c r="IF32" s="26"/>
      <c r="IG32" s="26"/>
      <c r="IH32" s="37" t="str">
        <f t="shared" ca="1" si="59"/>
        <v/>
      </c>
      <c r="II32" t="str">
        <f t="shared" si="60"/>
        <v/>
      </c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 t="str">
        <f t="shared" si="61"/>
        <v/>
      </c>
      <c r="JU32" s="26"/>
      <c r="JV32" t="str">
        <f t="shared" si="62"/>
        <v/>
      </c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t="str">
        <f t="shared" si="63"/>
        <v/>
      </c>
      <c r="KL32" s="26"/>
      <c r="KM32" s="31" t="str">
        <f t="shared" si="64"/>
        <v/>
      </c>
      <c r="KN32" s="26"/>
      <c r="KO32" s="26"/>
      <c r="KP32" s="38" t="str">
        <f t="shared" si="65"/>
        <v/>
      </c>
      <c r="KQ32" s="26"/>
      <c r="KR32" s="26"/>
      <c r="KS32" s="26"/>
      <c r="KT32" s="26"/>
      <c r="KU32" s="26"/>
      <c r="KV32" s="26"/>
      <c r="KW32" s="26"/>
      <c r="KX32" t="str">
        <f t="shared" si="66"/>
        <v/>
      </c>
      <c r="KY32" t="str">
        <f t="shared" si="67"/>
        <v/>
      </c>
      <c r="KZ32" s="26"/>
      <c r="LA32" s="26"/>
      <c r="LB32" t="str">
        <f t="shared" si="68"/>
        <v/>
      </c>
      <c r="LC32" s="26"/>
      <c r="LD32" t="str">
        <f t="shared" si="69"/>
        <v/>
      </c>
      <c r="LE32" t="str">
        <f t="shared" si="70"/>
        <v/>
      </c>
      <c r="LF32" s="26"/>
      <c r="LG32" s="26"/>
      <c r="LH32" s="26"/>
      <c r="LI32" s="26"/>
      <c r="LJ32" s="26"/>
      <c r="LK32" s="26"/>
      <c r="LL32" s="26"/>
      <c r="LM32" s="26"/>
      <c r="LN32" s="26"/>
      <c r="LO32" t="str">
        <f t="shared" si="71"/>
        <v/>
      </c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</row>
    <row r="33" spans="1:352" ht="16" x14ac:dyDescent="0.2">
      <c r="A33">
        <v>3</v>
      </c>
      <c r="B33" s="26"/>
      <c r="C33" s="26" t="str">
        <f t="shared" ca="1" si="0"/>
        <v>Outborn</v>
      </c>
      <c r="D33" s="26"/>
      <c r="E33" s="27" t="str">
        <f t="shared" ca="1" si="1"/>
        <v>Aug</v>
      </c>
      <c r="F33" s="27" t="str">
        <f t="shared" ca="1" si="1"/>
        <v>May</v>
      </c>
      <c r="G33" s="28" t="str">
        <f t="shared" ca="1" si="2"/>
        <v/>
      </c>
      <c r="H33" t="str">
        <f t="shared" si="3"/>
        <v/>
      </c>
      <c r="I33" s="26">
        <f t="shared" ca="1" si="4"/>
        <v>71</v>
      </c>
      <c r="J33" s="26"/>
      <c r="K33" s="26"/>
      <c r="L33" s="31" t="str">
        <f t="shared" si="5"/>
        <v/>
      </c>
      <c r="M33" s="26"/>
      <c r="N33" s="26"/>
      <c r="O33" s="26">
        <f t="shared" ca="1" si="6"/>
        <v>43</v>
      </c>
      <c r="P33" s="26" t="str">
        <f t="shared" ca="1" si="7"/>
        <v>No</v>
      </c>
      <c r="Q33" s="26" t="str">
        <f t="shared" ca="1" si="7"/>
        <v>No</v>
      </c>
      <c r="R33" s="26" t="str">
        <f t="shared" ca="1" si="7"/>
        <v>No</v>
      </c>
      <c r="S33" s="26" t="str">
        <f t="shared" ca="1" si="8"/>
        <v>Asian</v>
      </c>
      <c r="T33" s="26" t="str">
        <f t="shared" ca="1" si="9"/>
        <v>No</v>
      </c>
      <c r="U33" s="26">
        <f t="shared" ca="1" si="10"/>
        <v>3898</v>
      </c>
      <c r="V33" s="26"/>
      <c r="W33" s="26"/>
      <c r="X33" s="26" t="str">
        <f t="shared" ca="1" si="11"/>
        <v>No</v>
      </c>
      <c r="Y33" s="26" t="str">
        <f t="shared" ca="1" si="11"/>
        <v>Yes</v>
      </c>
      <c r="Z33" s="26" t="str">
        <f t="shared" ca="1" si="11"/>
        <v>Yes</v>
      </c>
      <c r="AA33" s="26" t="str">
        <f t="shared" ca="1" si="11"/>
        <v>No</v>
      </c>
      <c r="AB33" s="26" t="str">
        <f t="shared" ca="1" si="11"/>
        <v>Yes</v>
      </c>
      <c r="AC33" s="26"/>
      <c r="AD33" s="26"/>
      <c r="AE33" s="26"/>
      <c r="AF33" s="26"/>
      <c r="AG33" s="26" t="str">
        <f t="shared" ca="1" si="12"/>
        <v>Yes</v>
      </c>
      <c r="AH33" s="26" t="str">
        <f t="shared" ca="1" si="12"/>
        <v>No</v>
      </c>
      <c r="AI33" s="26" t="str">
        <f t="shared" ca="1" si="12"/>
        <v>No</v>
      </c>
      <c r="AJ33" s="26" t="str">
        <f t="shared" ca="1" si="12"/>
        <v>No</v>
      </c>
      <c r="AK33" s="26" t="str">
        <f t="shared" ca="1" si="12"/>
        <v>No</v>
      </c>
      <c r="AL33" s="26" t="str">
        <f t="shared" ca="1" si="12"/>
        <v>No</v>
      </c>
      <c r="AM33" s="26">
        <f t="shared" ca="1" si="13"/>
        <v>9</v>
      </c>
      <c r="AN33" s="26">
        <f t="shared" ca="1" si="14"/>
        <v>1</v>
      </c>
      <c r="AT33" t="str">
        <f t="shared" ca="1" si="15"/>
        <v>Female</v>
      </c>
      <c r="AU33">
        <f t="shared" ca="1" si="16"/>
        <v>3287</v>
      </c>
      <c r="AV33">
        <f t="shared" ca="1" si="17"/>
        <v>1</v>
      </c>
      <c r="AW33">
        <f t="shared" ca="1" si="18"/>
        <v>26</v>
      </c>
      <c r="AX33">
        <f t="shared" ca="1" si="19"/>
        <v>2</v>
      </c>
      <c r="BB33" t="str">
        <f t="shared" ca="1" si="20"/>
        <v>INSTRUMENTAL</v>
      </c>
      <c r="BC33" t="str">
        <f t="shared" ca="1" si="21"/>
        <v>No</v>
      </c>
      <c r="BD33" t="str">
        <f t="shared" ca="1" si="21"/>
        <v>No</v>
      </c>
      <c r="BG33" t="str">
        <f t="shared" ca="1" si="22"/>
        <v>No</v>
      </c>
      <c r="BH33">
        <f t="shared" ca="1" si="23"/>
        <v>38</v>
      </c>
      <c r="BI33">
        <f t="shared" ca="1" si="24"/>
        <v>1</v>
      </c>
      <c r="BJ33">
        <f t="shared" ca="1" si="25"/>
        <v>12</v>
      </c>
      <c r="BK33" t="str">
        <f t="shared" si="26"/>
        <v/>
      </c>
      <c r="BL33" s="26">
        <f t="shared" ca="1" si="27"/>
        <v>14</v>
      </c>
      <c r="BM33" s="26"/>
      <c r="BN33" s="26"/>
      <c r="BO33" s="26" t="str">
        <f t="shared" ca="1" si="28"/>
        <v>Yes</v>
      </c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 t="str">
        <f t="shared" ca="1" si="29"/>
        <v>No</v>
      </c>
      <c r="CE33" s="26" t="str">
        <f t="shared" ca="1" si="30"/>
        <v>NA</v>
      </c>
      <c r="CF33" s="26"/>
      <c r="CG33" s="26"/>
      <c r="CH33" s="26"/>
      <c r="CI33" s="31" t="str">
        <f t="shared" si="31"/>
        <v/>
      </c>
      <c r="CJ33" s="26" t="str">
        <f t="shared" ca="1" si="32"/>
        <v>NA</v>
      </c>
      <c r="CK33" s="26" t="str">
        <f t="shared" ca="1" si="33"/>
        <v>Yes</v>
      </c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 t="str">
        <f t="shared" ca="1" si="34"/>
        <v>No</v>
      </c>
      <c r="DO33" s="26"/>
      <c r="DP33" s="26"/>
      <c r="DQ33" s="26"/>
      <c r="DR33" s="26"/>
      <c r="DS33" s="26"/>
      <c r="DT33" s="26"/>
      <c r="DU33" s="26"/>
      <c r="DV33" t="str">
        <f t="shared" si="35"/>
        <v/>
      </c>
      <c r="DW33" s="26"/>
      <c r="DX33" s="26"/>
      <c r="DY33" s="26"/>
      <c r="DZ33" t="str">
        <f t="shared" si="36"/>
        <v/>
      </c>
      <c r="EA33" t="str">
        <f t="shared" si="37"/>
        <v/>
      </c>
      <c r="EB33" t="str">
        <f t="shared" si="38"/>
        <v/>
      </c>
      <c r="EC33" t="str">
        <f t="shared" si="39"/>
        <v/>
      </c>
      <c r="ED33" t="str">
        <f t="shared" si="40"/>
        <v/>
      </c>
      <c r="EE33" s="34" t="str">
        <f t="shared" si="41"/>
        <v/>
      </c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32" t="str">
        <f t="shared" si="42"/>
        <v/>
      </c>
      <c r="ES33" s="26"/>
      <c r="ET33" s="26"/>
      <c r="EU33" s="26"/>
      <c r="EV33" s="26"/>
      <c r="EW33" s="26"/>
      <c r="EX33" s="26"/>
      <c r="EY33" s="26"/>
      <c r="EZ33" s="26"/>
      <c r="FA33" s="31" t="str">
        <f t="shared" si="43"/>
        <v/>
      </c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31" t="str">
        <f t="shared" si="44"/>
        <v/>
      </c>
      <c r="FN33" s="26"/>
      <c r="FO33" s="26"/>
      <c r="FP33" s="26"/>
      <c r="FQ33" s="26" t="s">
        <v>350</v>
      </c>
      <c r="FR33" s="39" t="str">
        <f t="shared" ca="1" si="45"/>
        <v>GPC</v>
      </c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t="str">
        <f t="shared" ca="1" si="46"/>
        <v/>
      </c>
      <c r="GP33" t="str">
        <f t="shared" si="47"/>
        <v/>
      </c>
      <c r="GQ33" s="26"/>
      <c r="GR33" s="26"/>
      <c r="GS33" t="str">
        <f t="shared" ca="1" si="48"/>
        <v/>
      </c>
      <c r="GT33" s="26"/>
      <c r="GU33" s="26"/>
      <c r="GV33" s="26"/>
      <c r="GW33" s="26"/>
      <c r="GX33" s="26"/>
      <c r="GY33" t="str">
        <f t="shared" ca="1" si="49"/>
        <v/>
      </c>
      <c r="GZ33" t="str">
        <f t="shared" si="50"/>
        <v/>
      </c>
      <c r="HA33" s="26"/>
      <c r="HB33" s="26"/>
      <c r="HC33" s="26"/>
      <c r="HD33" s="26"/>
      <c r="HE33" s="26"/>
      <c r="HF33" t="str">
        <f t="shared" ca="1" si="51"/>
        <v/>
      </c>
      <c r="HG33" s="31" t="str">
        <f t="shared" si="52"/>
        <v/>
      </c>
      <c r="HH33" s="26"/>
      <c r="HI33" s="26"/>
      <c r="HJ33" s="26"/>
      <c r="HK33" s="26"/>
      <c r="HL33" s="26"/>
      <c r="HM33" t="str">
        <f t="shared" ca="1" si="53"/>
        <v/>
      </c>
      <c r="HN33" t="str">
        <f t="shared" si="54"/>
        <v/>
      </c>
      <c r="HO33" s="26"/>
      <c r="HP33" s="26"/>
      <c r="HQ33" s="26"/>
      <c r="HR33" s="26"/>
      <c r="HS33" s="26"/>
      <c r="HT33" t="str">
        <f t="shared" ca="1" si="55"/>
        <v/>
      </c>
      <c r="HU33" t="str">
        <f t="shared" si="56"/>
        <v/>
      </c>
      <c r="HV33" s="26"/>
      <c r="HW33" s="26"/>
      <c r="HX33" s="26"/>
      <c r="HY33" s="26"/>
      <c r="HZ33" s="26"/>
      <c r="IA33" s="37" t="str">
        <f t="shared" ca="1" si="57"/>
        <v/>
      </c>
      <c r="IB33" t="str">
        <f t="shared" si="58"/>
        <v/>
      </c>
      <c r="IC33" s="26"/>
      <c r="ID33" s="26"/>
      <c r="IE33" s="26"/>
      <c r="IF33" s="26"/>
      <c r="IG33" s="26"/>
      <c r="IH33" s="37" t="str">
        <f t="shared" ca="1" si="59"/>
        <v/>
      </c>
      <c r="II33" t="str">
        <f t="shared" si="60"/>
        <v/>
      </c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/>
      <c r="JS33" s="26"/>
      <c r="JT33" s="26" t="str">
        <f t="shared" si="61"/>
        <v/>
      </c>
      <c r="JU33" s="26"/>
      <c r="JV33" t="str">
        <f t="shared" si="62"/>
        <v/>
      </c>
      <c r="JW33" s="26"/>
      <c r="JX33" s="26"/>
      <c r="JY33" s="26"/>
      <c r="JZ33" s="26"/>
      <c r="KA33" s="26"/>
      <c r="KB33" s="26"/>
      <c r="KC33" s="26"/>
      <c r="KD33" s="26"/>
      <c r="KE33" s="26"/>
      <c r="KF33" s="26"/>
      <c r="KG33" s="26"/>
      <c r="KH33" s="26"/>
      <c r="KI33" s="26"/>
      <c r="KJ33" s="26"/>
      <c r="KK33" t="str">
        <f t="shared" si="63"/>
        <v/>
      </c>
      <c r="KL33" s="26"/>
      <c r="KM33" s="31" t="str">
        <f t="shared" si="64"/>
        <v/>
      </c>
      <c r="KN33" s="26"/>
      <c r="KO33" s="26"/>
      <c r="KP33" s="38" t="str">
        <f t="shared" si="65"/>
        <v/>
      </c>
      <c r="KQ33" s="26"/>
      <c r="KR33" s="26"/>
      <c r="KS33" s="26"/>
      <c r="KT33" s="26"/>
      <c r="KU33" s="26"/>
      <c r="KV33" s="26"/>
      <c r="KW33" s="26"/>
      <c r="KX33" t="str">
        <f t="shared" si="66"/>
        <v/>
      </c>
      <c r="KY33" t="str">
        <f t="shared" si="67"/>
        <v/>
      </c>
      <c r="KZ33" s="26"/>
      <c r="LA33" s="26"/>
      <c r="LB33" t="str">
        <f t="shared" si="68"/>
        <v/>
      </c>
      <c r="LC33" s="26"/>
      <c r="LD33" t="str">
        <f t="shared" si="69"/>
        <v/>
      </c>
      <c r="LE33" t="str">
        <f t="shared" si="70"/>
        <v/>
      </c>
      <c r="LF33" s="26"/>
      <c r="LG33" s="26"/>
      <c r="LH33" s="26"/>
      <c r="LI33" s="26"/>
      <c r="LJ33" s="26"/>
      <c r="LK33" s="26"/>
      <c r="LL33" s="26"/>
      <c r="LM33" s="26"/>
      <c r="LN33" s="26"/>
      <c r="LO33" t="str">
        <f t="shared" si="71"/>
        <v/>
      </c>
      <c r="LP33" s="26"/>
      <c r="LQ33" s="26"/>
      <c r="LR33" s="26"/>
      <c r="LS33" s="26"/>
      <c r="LT33" s="26"/>
      <c r="LU33" s="26"/>
      <c r="LV33" s="26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26"/>
      <c r="MH33" s="26"/>
      <c r="MI33" s="26"/>
      <c r="MJ33" s="26"/>
      <c r="MK33" s="26"/>
      <c r="ML33" s="26"/>
      <c r="MM33" s="26"/>
      <c r="MN33" s="26"/>
    </row>
    <row r="34" spans="1:352" ht="16" x14ac:dyDescent="0.2">
      <c r="A34">
        <v>1</v>
      </c>
      <c r="B34" s="26"/>
      <c r="C34" s="26" t="str">
        <f t="shared" ca="1" si="0"/>
        <v>Outborn</v>
      </c>
      <c r="D34" s="26"/>
      <c r="E34" s="27" t="str">
        <f t="shared" ca="1" si="1"/>
        <v>Feb</v>
      </c>
      <c r="F34" s="27" t="str">
        <f t="shared" ca="1" si="1"/>
        <v>Dec</v>
      </c>
      <c r="G34" s="28" t="str">
        <f t="shared" ca="1" si="2"/>
        <v/>
      </c>
      <c r="H34" t="str">
        <f t="shared" si="3"/>
        <v/>
      </c>
      <c r="I34" s="26">
        <f t="shared" ca="1" si="4"/>
        <v>29</v>
      </c>
      <c r="J34" s="26"/>
      <c r="K34" s="26"/>
      <c r="L34" s="31" t="str">
        <f t="shared" si="5"/>
        <v/>
      </c>
      <c r="M34" s="26"/>
      <c r="N34" s="26"/>
      <c r="O34" s="26">
        <f t="shared" ca="1" si="6"/>
        <v>23</v>
      </c>
      <c r="P34" s="26" t="str">
        <f t="shared" ca="1" si="7"/>
        <v>Yes</v>
      </c>
      <c r="Q34" s="26" t="str">
        <f t="shared" ca="1" si="7"/>
        <v>No</v>
      </c>
      <c r="R34" s="26" t="str">
        <f t="shared" ca="1" si="7"/>
        <v>No</v>
      </c>
      <c r="S34" s="26" t="str">
        <f t="shared" ca="1" si="8"/>
        <v>Asian</v>
      </c>
      <c r="T34" s="26" t="str">
        <f t="shared" ca="1" si="9"/>
        <v>No</v>
      </c>
      <c r="U34" s="26">
        <f t="shared" ca="1" si="10"/>
        <v>3021</v>
      </c>
      <c r="V34" s="26"/>
      <c r="W34" s="26"/>
      <c r="X34" s="26" t="str">
        <f t="shared" ca="1" si="11"/>
        <v>No</v>
      </c>
      <c r="Y34" s="26" t="str">
        <f t="shared" ca="1" si="11"/>
        <v>No</v>
      </c>
      <c r="Z34" s="26" t="str">
        <f t="shared" ca="1" si="11"/>
        <v>Yes</v>
      </c>
      <c r="AA34" s="26" t="str">
        <f t="shared" ca="1" si="11"/>
        <v>No</v>
      </c>
      <c r="AB34" s="26" t="str">
        <f t="shared" ca="1" si="11"/>
        <v>Yes</v>
      </c>
      <c r="AC34" s="26"/>
      <c r="AD34" s="26"/>
      <c r="AE34" s="26"/>
      <c r="AF34" s="26"/>
      <c r="AG34" s="26" t="str">
        <f t="shared" ca="1" si="12"/>
        <v>Yes</v>
      </c>
      <c r="AH34" s="26" t="str">
        <f t="shared" ca="1" si="12"/>
        <v>No</v>
      </c>
      <c r="AI34" s="26" t="str">
        <f t="shared" ca="1" si="12"/>
        <v>No</v>
      </c>
      <c r="AJ34" s="26" t="str">
        <f t="shared" ca="1" si="12"/>
        <v>No</v>
      </c>
      <c r="AK34" s="26" t="str">
        <f t="shared" ca="1" si="12"/>
        <v>No</v>
      </c>
      <c r="AL34" s="26" t="str">
        <f t="shared" ca="1" si="12"/>
        <v>No</v>
      </c>
      <c r="AM34" s="26">
        <f t="shared" ca="1" si="13"/>
        <v>4</v>
      </c>
      <c r="AN34" s="26">
        <f t="shared" ca="1" si="14"/>
        <v>3</v>
      </c>
      <c r="AT34" t="str">
        <f t="shared" ca="1" si="15"/>
        <v>Female</v>
      </c>
      <c r="AU34">
        <f t="shared" ca="1" si="16"/>
        <v>3928</v>
      </c>
      <c r="AV34">
        <f t="shared" ca="1" si="17"/>
        <v>-1</v>
      </c>
      <c r="AW34">
        <f t="shared" ca="1" si="18"/>
        <v>33</v>
      </c>
      <c r="AX34">
        <f t="shared" ca="1" si="19"/>
        <v>4</v>
      </c>
      <c r="BB34" t="str">
        <f t="shared" ca="1" si="20"/>
        <v>ELUCS</v>
      </c>
      <c r="BC34" t="str">
        <f t="shared" ca="1" si="21"/>
        <v>No</v>
      </c>
      <c r="BD34" t="str">
        <f t="shared" ca="1" si="21"/>
        <v>No</v>
      </c>
      <c r="BG34" t="str">
        <f t="shared" ca="1" si="22"/>
        <v>No</v>
      </c>
      <c r="BH34">
        <f t="shared" ca="1" si="23"/>
        <v>35</v>
      </c>
      <c r="BI34">
        <f t="shared" ca="1" si="24"/>
        <v>-13</v>
      </c>
      <c r="BJ34">
        <f t="shared" ca="1" si="25"/>
        <v>18</v>
      </c>
      <c r="BK34" t="str">
        <f t="shared" si="26"/>
        <v/>
      </c>
      <c r="BL34" s="26">
        <f t="shared" ca="1" si="27"/>
        <v>20</v>
      </c>
      <c r="BM34" s="26"/>
      <c r="BN34" s="26"/>
      <c r="BO34" s="26" t="str">
        <f t="shared" ca="1" si="28"/>
        <v>Yes</v>
      </c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 t="str">
        <f t="shared" ca="1" si="29"/>
        <v>Yes</v>
      </c>
      <c r="CE34" s="26" t="str">
        <f t="shared" ca="1" si="30"/>
        <v>LMA</v>
      </c>
      <c r="CF34" s="26"/>
      <c r="CG34" s="26"/>
      <c r="CH34" s="26"/>
      <c r="CI34" s="31" t="str">
        <f t="shared" si="31"/>
        <v/>
      </c>
      <c r="CJ34" s="26" t="str">
        <f t="shared" ca="1" si="32"/>
        <v>OT</v>
      </c>
      <c r="CK34" s="26" t="str">
        <f t="shared" ca="1" si="33"/>
        <v>NA</v>
      </c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 t="str">
        <f t="shared" ca="1" si="34"/>
        <v>No</v>
      </c>
      <c r="DO34" s="26"/>
      <c r="DP34" s="26"/>
      <c r="DQ34" s="26"/>
      <c r="DR34" s="26"/>
      <c r="DS34" s="26"/>
      <c r="DT34" s="26"/>
      <c r="DU34" s="26"/>
      <c r="DV34" t="str">
        <f t="shared" si="35"/>
        <v/>
      </c>
      <c r="DW34" s="26"/>
      <c r="DX34" s="26"/>
      <c r="DY34" s="26"/>
      <c r="DZ34" t="str">
        <f t="shared" si="36"/>
        <v/>
      </c>
      <c r="EA34" t="str">
        <f t="shared" si="37"/>
        <v/>
      </c>
      <c r="EB34" t="str">
        <f t="shared" si="38"/>
        <v/>
      </c>
      <c r="EC34" t="str">
        <f t="shared" si="39"/>
        <v/>
      </c>
      <c r="ED34" t="str">
        <f t="shared" si="40"/>
        <v/>
      </c>
      <c r="EE34" s="34" t="str">
        <f t="shared" si="41"/>
        <v/>
      </c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32" t="str">
        <f t="shared" si="42"/>
        <v/>
      </c>
      <c r="ES34" s="26"/>
      <c r="ET34" s="26"/>
      <c r="EU34" s="26"/>
      <c r="EV34" s="26"/>
      <c r="EW34" s="26"/>
      <c r="EX34" s="26"/>
      <c r="EY34" s="26"/>
      <c r="EZ34" s="26"/>
      <c r="FA34" s="31" t="str">
        <f t="shared" si="43"/>
        <v/>
      </c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31" t="str">
        <f t="shared" si="44"/>
        <v/>
      </c>
      <c r="FN34" s="26"/>
      <c r="FO34" s="26"/>
      <c r="FP34" s="26"/>
      <c r="FQ34" s="26" t="s">
        <v>350</v>
      </c>
      <c r="FR34" s="39" t="str">
        <f t="shared" ca="1" si="45"/>
        <v>CONS</v>
      </c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t="str">
        <f t="shared" ca="1" si="46"/>
        <v/>
      </c>
      <c r="GP34" t="str">
        <f t="shared" si="47"/>
        <v/>
      </c>
      <c r="GQ34" s="26"/>
      <c r="GR34" s="26"/>
      <c r="GS34" t="str">
        <f t="shared" ca="1" si="48"/>
        <v/>
      </c>
      <c r="GT34" s="26"/>
      <c r="GU34" s="26"/>
      <c r="GV34" s="26"/>
      <c r="GW34" s="26"/>
      <c r="GX34" s="26"/>
      <c r="GY34" t="str">
        <f t="shared" ca="1" si="49"/>
        <v/>
      </c>
      <c r="GZ34" t="str">
        <f t="shared" si="50"/>
        <v/>
      </c>
      <c r="HA34" s="26"/>
      <c r="HB34" s="26"/>
      <c r="HC34" s="26"/>
      <c r="HD34" s="26"/>
      <c r="HE34" s="26"/>
      <c r="HF34" t="str">
        <f t="shared" ca="1" si="51"/>
        <v/>
      </c>
      <c r="HG34" s="31" t="str">
        <f t="shared" si="52"/>
        <v/>
      </c>
      <c r="HH34" s="26"/>
      <c r="HI34" s="26"/>
      <c r="HJ34" s="26"/>
      <c r="HK34" s="26"/>
      <c r="HL34" s="26"/>
      <c r="HM34" t="str">
        <f t="shared" ca="1" si="53"/>
        <v/>
      </c>
      <c r="HN34" t="str">
        <f t="shared" si="54"/>
        <v/>
      </c>
      <c r="HO34" s="26"/>
      <c r="HP34" s="26"/>
      <c r="HQ34" s="26"/>
      <c r="HR34" s="26"/>
      <c r="HS34" s="26"/>
      <c r="HT34" t="str">
        <f t="shared" ca="1" si="55"/>
        <v/>
      </c>
      <c r="HU34" t="str">
        <f t="shared" si="56"/>
        <v/>
      </c>
      <c r="HV34" s="26"/>
      <c r="HW34" s="26"/>
      <c r="HX34" s="26"/>
      <c r="HY34" s="26"/>
      <c r="HZ34" s="26"/>
      <c r="IA34" s="37" t="str">
        <f t="shared" ca="1" si="57"/>
        <v/>
      </c>
      <c r="IB34" t="str">
        <f t="shared" si="58"/>
        <v/>
      </c>
      <c r="IC34" s="26"/>
      <c r="ID34" s="26"/>
      <c r="IE34" s="26"/>
      <c r="IF34" s="26"/>
      <c r="IG34" s="26"/>
      <c r="IH34" s="37" t="str">
        <f t="shared" ca="1" si="59"/>
        <v/>
      </c>
      <c r="II34" t="str">
        <f t="shared" si="60"/>
        <v/>
      </c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 t="str">
        <f t="shared" si="61"/>
        <v/>
      </c>
      <c r="JU34" s="26"/>
      <c r="JV34" t="str">
        <f t="shared" si="62"/>
        <v/>
      </c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t="str">
        <f t="shared" si="63"/>
        <v/>
      </c>
      <c r="KL34" s="26"/>
      <c r="KM34" s="31" t="str">
        <f t="shared" si="64"/>
        <v/>
      </c>
      <c r="KN34" s="26"/>
      <c r="KO34" s="26"/>
      <c r="KP34" s="38" t="str">
        <f t="shared" si="65"/>
        <v/>
      </c>
      <c r="KQ34" s="26"/>
      <c r="KR34" s="26"/>
      <c r="KS34" s="26"/>
      <c r="KT34" s="26"/>
      <c r="KU34" s="26"/>
      <c r="KV34" s="26"/>
      <c r="KW34" s="26"/>
      <c r="KX34" t="str">
        <f t="shared" si="66"/>
        <v/>
      </c>
      <c r="KY34" t="str">
        <f t="shared" si="67"/>
        <v/>
      </c>
      <c r="KZ34" s="26"/>
      <c r="LA34" s="26"/>
      <c r="LB34" t="str">
        <f t="shared" si="68"/>
        <v/>
      </c>
      <c r="LC34" s="26"/>
      <c r="LD34" t="str">
        <f t="shared" si="69"/>
        <v/>
      </c>
      <c r="LE34" t="str">
        <f t="shared" si="70"/>
        <v/>
      </c>
      <c r="LF34" s="26"/>
      <c r="LG34" s="26"/>
      <c r="LH34" s="26"/>
      <c r="LI34" s="26"/>
      <c r="LJ34" s="26"/>
      <c r="LK34" s="26"/>
      <c r="LL34" s="26"/>
      <c r="LM34" s="26"/>
      <c r="LN34" s="26"/>
      <c r="LO34" t="str">
        <f t="shared" si="71"/>
        <v/>
      </c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</row>
    <row r="35" spans="1:352" ht="16" x14ac:dyDescent="0.2">
      <c r="A35">
        <v>3</v>
      </c>
      <c r="B35" s="26"/>
      <c r="C35" s="26" t="str">
        <f t="shared" ca="1" si="0"/>
        <v>Outborn</v>
      </c>
      <c r="D35" s="26"/>
      <c r="E35" s="27" t="str">
        <f t="shared" ca="1" si="1"/>
        <v>Jan</v>
      </c>
      <c r="F35" s="27" t="str">
        <f t="shared" ca="1" si="1"/>
        <v>Oct</v>
      </c>
      <c r="G35" s="28" t="str">
        <f t="shared" ca="1" si="2"/>
        <v/>
      </c>
      <c r="H35" t="str">
        <f t="shared" si="3"/>
        <v/>
      </c>
      <c r="I35" s="26">
        <f t="shared" ca="1" si="4"/>
        <v>6</v>
      </c>
      <c r="J35" s="26"/>
      <c r="K35" s="26"/>
      <c r="L35" s="31" t="str">
        <f t="shared" si="5"/>
        <v/>
      </c>
      <c r="M35" s="26"/>
      <c r="N35" s="26"/>
      <c r="O35" s="26">
        <f t="shared" ca="1" si="6"/>
        <v>48</v>
      </c>
      <c r="P35" s="26" t="str">
        <f t="shared" ca="1" si="7"/>
        <v>Yes</v>
      </c>
      <c r="Q35" s="26" t="str">
        <f t="shared" ca="1" si="7"/>
        <v>Yes</v>
      </c>
      <c r="R35" s="26" t="str">
        <f t="shared" ca="1" si="7"/>
        <v>Yes</v>
      </c>
      <c r="S35" s="26" t="str">
        <f t="shared" ca="1" si="8"/>
        <v>Asian</v>
      </c>
      <c r="T35" s="26" t="str">
        <f t="shared" ca="1" si="9"/>
        <v>Yes</v>
      </c>
      <c r="U35" s="26">
        <f t="shared" ca="1" si="10"/>
        <v>3458</v>
      </c>
      <c r="V35" s="26"/>
      <c r="W35" s="26"/>
      <c r="X35" s="26" t="str">
        <f t="shared" ca="1" si="11"/>
        <v>Yes</v>
      </c>
      <c r="Y35" s="26" t="str">
        <f t="shared" ca="1" si="11"/>
        <v>Yes</v>
      </c>
      <c r="Z35" s="26" t="str">
        <f t="shared" ca="1" si="11"/>
        <v>No</v>
      </c>
      <c r="AA35" s="26" t="str">
        <f t="shared" ca="1" si="11"/>
        <v>Yes</v>
      </c>
      <c r="AB35" s="26" t="str">
        <f t="shared" ca="1" si="11"/>
        <v>No</v>
      </c>
      <c r="AC35" s="26"/>
      <c r="AD35" s="26"/>
      <c r="AE35" s="26"/>
      <c r="AF35" s="26"/>
      <c r="AG35" s="26" t="str">
        <f t="shared" ca="1" si="12"/>
        <v>No</v>
      </c>
      <c r="AH35" s="26" t="str">
        <f t="shared" ca="1" si="12"/>
        <v>No</v>
      </c>
      <c r="AI35" s="26" t="str">
        <f t="shared" ca="1" si="12"/>
        <v>Yes</v>
      </c>
      <c r="AJ35" s="26" t="str">
        <f t="shared" ca="1" si="12"/>
        <v>Yes</v>
      </c>
      <c r="AK35" s="26" t="str">
        <f t="shared" ca="1" si="12"/>
        <v>Yes</v>
      </c>
      <c r="AL35" s="26" t="str">
        <f t="shared" ca="1" si="12"/>
        <v>Yes</v>
      </c>
      <c r="AM35" s="26">
        <f t="shared" ca="1" si="13"/>
        <v>3</v>
      </c>
      <c r="AN35" s="26">
        <f t="shared" ca="1" si="14"/>
        <v>1</v>
      </c>
      <c r="AT35" t="str">
        <f t="shared" ca="1" si="15"/>
        <v>Male</v>
      </c>
      <c r="AU35">
        <f t="shared" ca="1" si="16"/>
        <v>1326</v>
      </c>
      <c r="AV35">
        <f t="shared" ca="1" si="17"/>
        <v>-3</v>
      </c>
      <c r="AW35">
        <f t="shared" ca="1" si="18"/>
        <v>31</v>
      </c>
      <c r="AX35">
        <f t="shared" ca="1" si="19"/>
        <v>4</v>
      </c>
      <c r="BB35" t="str">
        <f t="shared" ca="1" si="20"/>
        <v>EMLUCS</v>
      </c>
      <c r="BC35" t="str">
        <f t="shared" ca="1" si="21"/>
        <v>Yes</v>
      </c>
      <c r="BD35" t="str">
        <f t="shared" ca="1" si="21"/>
        <v>No</v>
      </c>
      <c r="BG35" t="str">
        <f t="shared" ca="1" si="22"/>
        <v>Yes</v>
      </c>
      <c r="BH35">
        <f t="shared" ca="1" si="23"/>
        <v>36</v>
      </c>
      <c r="BI35">
        <f t="shared" ca="1" si="24"/>
        <v>-16</v>
      </c>
      <c r="BJ35">
        <f t="shared" ca="1" si="25"/>
        <v>9</v>
      </c>
      <c r="BK35" t="str">
        <f t="shared" si="26"/>
        <v/>
      </c>
      <c r="BL35" s="26">
        <f t="shared" ca="1" si="27"/>
        <v>11</v>
      </c>
      <c r="BM35" s="26"/>
      <c r="BN35" s="26"/>
      <c r="BO35" s="26" t="str">
        <f t="shared" ca="1" si="28"/>
        <v>Yes</v>
      </c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 t="str">
        <f t="shared" ca="1" si="29"/>
        <v>Yes</v>
      </c>
      <c r="CE35" s="26" t="str">
        <f t="shared" ca="1" si="30"/>
        <v>MIST</v>
      </c>
      <c r="CF35" s="26"/>
      <c r="CG35" s="26"/>
      <c r="CH35" s="26"/>
      <c r="CI35" s="31" t="str">
        <f t="shared" si="31"/>
        <v/>
      </c>
      <c r="CJ35" s="26" t="str">
        <f t="shared" ca="1" si="32"/>
        <v>BS</v>
      </c>
      <c r="CK35" s="26" t="str">
        <f t="shared" ca="1" si="33"/>
        <v>Yes</v>
      </c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 t="str">
        <f t="shared" ca="1" si="34"/>
        <v>Yes</v>
      </c>
      <c r="DO35" s="26"/>
      <c r="DP35" s="26"/>
      <c r="DQ35" s="26"/>
      <c r="DR35" s="26"/>
      <c r="DS35" s="26"/>
      <c r="DT35" s="26"/>
      <c r="DU35" s="26"/>
      <c r="DV35" t="str">
        <f t="shared" si="35"/>
        <v/>
      </c>
      <c r="DW35" s="26"/>
      <c r="DX35" s="26"/>
      <c r="DY35" s="26"/>
      <c r="DZ35" t="str">
        <f t="shared" si="36"/>
        <v/>
      </c>
      <c r="EA35" t="str">
        <f t="shared" si="37"/>
        <v/>
      </c>
      <c r="EB35" t="str">
        <f t="shared" si="38"/>
        <v/>
      </c>
      <c r="EC35" t="str">
        <f t="shared" si="39"/>
        <v/>
      </c>
      <c r="ED35" t="str">
        <f t="shared" si="40"/>
        <v/>
      </c>
      <c r="EE35" s="34" t="str">
        <f t="shared" si="41"/>
        <v/>
      </c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32" t="str">
        <f t="shared" si="42"/>
        <v/>
      </c>
      <c r="ES35" s="26"/>
      <c r="ET35" s="26"/>
      <c r="EU35" s="26"/>
      <c r="EV35" s="26"/>
      <c r="EW35" s="26"/>
      <c r="EX35" s="26"/>
      <c r="EY35" s="26"/>
      <c r="EZ35" s="26"/>
      <c r="FA35" s="31" t="str">
        <f t="shared" si="43"/>
        <v/>
      </c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31" t="str">
        <f t="shared" si="44"/>
        <v/>
      </c>
      <c r="FN35" s="26"/>
      <c r="FO35" s="26"/>
      <c r="FP35" s="26"/>
      <c r="FQ35" s="26" t="s">
        <v>349</v>
      </c>
      <c r="FR35" s="39" t="str">
        <f t="shared" ca="1" si="45"/>
        <v>NA</v>
      </c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t="str">
        <f t="shared" ca="1" si="46"/>
        <v/>
      </c>
      <c r="GP35" t="str">
        <f t="shared" si="47"/>
        <v/>
      </c>
      <c r="GQ35" s="26"/>
      <c r="GR35" s="26"/>
      <c r="GS35" t="str">
        <f t="shared" ca="1" si="48"/>
        <v/>
      </c>
      <c r="GT35" s="26"/>
      <c r="GU35" s="26"/>
      <c r="GV35" s="26"/>
      <c r="GW35" s="26"/>
      <c r="GX35" s="26"/>
      <c r="GY35" t="str">
        <f t="shared" ca="1" si="49"/>
        <v/>
      </c>
      <c r="GZ35" t="str">
        <f t="shared" si="50"/>
        <v/>
      </c>
      <c r="HA35" s="26"/>
      <c r="HB35" s="26"/>
      <c r="HC35" s="26"/>
      <c r="HD35" s="26"/>
      <c r="HE35" s="26"/>
      <c r="HF35" t="str">
        <f t="shared" ca="1" si="51"/>
        <v/>
      </c>
      <c r="HG35" s="31" t="str">
        <f t="shared" si="52"/>
        <v/>
      </c>
      <c r="HH35" s="26"/>
      <c r="HI35" s="26"/>
      <c r="HJ35" s="26"/>
      <c r="HK35" s="26"/>
      <c r="HL35" s="26"/>
      <c r="HM35" t="str">
        <f t="shared" ca="1" si="53"/>
        <v/>
      </c>
      <c r="HN35" t="str">
        <f t="shared" si="54"/>
        <v/>
      </c>
      <c r="HO35" s="26"/>
      <c r="HP35" s="26"/>
      <c r="HQ35" s="26"/>
      <c r="HR35" s="26"/>
      <c r="HS35" s="26"/>
      <c r="HT35" t="str">
        <f t="shared" ca="1" si="55"/>
        <v/>
      </c>
      <c r="HU35" t="str">
        <f t="shared" si="56"/>
        <v/>
      </c>
      <c r="HV35" s="26"/>
      <c r="HW35" s="26"/>
      <c r="HX35" s="26"/>
      <c r="HY35" s="26"/>
      <c r="HZ35" s="26"/>
      <c r="IA35" s="37" t="str">
        <f t="shared" ca="1" si="57"/>
        <v/>
      </c>
      <c r="IB35" t="str">
        <f t="shared" si="58"/>
        <v/>
      </c>
      <c r="IC35" s="26"/>
      <c r="ID35" s="26"/>
      <c r="IE35" s="26"/>
      <c r="IF35" s="26"/>
      <c r="IG35" s="26"/>
      <c r="IH35" s="37" t="str">
        <f t="shared" ca="1" si="59"/>
        <v/>
      </c>
      <c r="II35" t="str">
        <f t="shared" si="60"/>
        <v/>
      </c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 t="str">
        <f t="shared" si="61"/>
        <v/>
      </c>
      <c r="JU35" s="26"/>
      <c r="JV35" t="str">
        <f t="shared" si="62"/>
        <v/>
      </c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t="str">
        <f t="shared" si="63"/>
        <v/>
      </c>
      <c r="KL35" s="26"/>
      <c r="KM35" s="31" t="str">
        <f t="shared" si="64"/>
        <v/>
      </c>
      <c r="KN35" s="26"/>
      <c r="KO35" s="26"/>
      <c r="KP35" s="38" t="str">
        <f t="shared" si="65"/>
        <v/>
      </c>
      <c r="KQ35" s="26"/>
      <c r="KR35" s="26"/>
      <c r="KS35" s="26"/>
      <c r="KT35" s="26"/>
      <c r="KU35" s="26"/>
      <c r="KV35" s="26"/>
      <c r="KW35" s="26"/>
      <c r="KX35" t="str">
        <f t="shared" si="66"/>
        <v/>
      </c>
      <c r="KY35" t="str">
        <f t="shared" si="67"/>
        <v/>
      </c>
      <c r="KZ35" s="26"/>
      <c r="LA35" s="26"/>
      <c r="LB35" t="str">
        <f t="shared" si="68"/>
        <v/>
      </c>
      <c r="LC35" s="26"/>
      <c r="LD35" t="str">
        <f t="shared" si="69"/>
        <v/>
      </c>
      <c r="LE35" t="str">
        <f t="shared" si="70"/>
        <v/>
      </c>
      <c r="LF35" s="26"/>
      <c r="LG35" s="26"/>
      <c r="LH35" s="26"/>
      <c r="LI35" s="26"/>
      <c r="LJ35" s="26"/>
      <c r="LK35" s="26"/>
      <c r="LL35" s="26"/>
      <c r="LM35" s="26"/>
      <c r="LN35" s="26"/>
      <c r="LO35" t="str">
        <f t="shared" si="71"/>
        <v/>
      </c>
      <c r="LP35" s="26"/>
      <c r="LQ35" s="26"/>
      <c r="LR35" s="26"/>
      <c r="LS35" s="26"/>
      <c r="LT35" s="26"/>
      <c r="LU35" s="26"/>
      <c r="LV35" s="26"/>
      <c r="LW35" s="26"/>
      <c r="LX35" s="26"/>
      <c r="LY35" s="26"/>
      <c r="LZ35" s="26"/>
      <c r="MA35" s="26"/>
      <c r="MB35" s="26"/>
      <c r="MC35" s="26"/>
      <c r="MD35" s="26"/>
      <c r="ME35" s="26"/>
      <c r="MF35" s="26"/>
      <c r="MG35" s="26"/>
      <c r="MH35" s="26"/>
      <c r="MI35" s="26"/>
      <c r="MJ35" s="26"/>
      <c r="MK35" s="26"/>
      <c r="ML35" s="26"/>
      <c r="MM35" s="26"/>
      <c r="MN35" s="26"/>
    </row>
    <row r="36" spans="1:352" ht="16" x14ac:dyDescent="0.2">
      <c r="A36">
        <v>3</v>
      </c>
      <c r="B36" s="26"/>
      <c r="C36" s="26" t="str">
        <f t="shared" ca="1" si="0"/>
        <v>Outborn</v>
      </c>
      <c r="D36" s="26"/>
      <c r="E36" s="27" t="str">
        <f t="shared" ca="1" si="1"/>
        <v>Jun</v>
      </c>
      <c r="F36" s="27" t="str">
        <f t="shared" ca="1" si="1"/>
        <v>Aug</v>
      </c>
      <c r="G36" s="28" t="str">
        <f t="shared" ca="1" si="2"/>
        <v/>
      </c>
      <c r="H36" t="str">
        <f t="shared" si="3"/>
        <v/>
      </c>
      <c r="I36" s="26">
        <f t="shared" ca="1" si="4"/>
        <v>98</v>
      </c>
      <c r="J36" s="26"/>
      <c r="K36" s="26"/>
      <c r="L36" s="31" t="str">
        <f t="shared" si="5"/>
        <v/>
      </c>
      <c r="M36" s="26"/>
      <c r="N36" s="26"/>
      <c r="O36" s="26">
        <f t="shared" ca="1" si="6"/>
        <v>27</v>
      </c>
      <c r="P36" s="26" t="str">
        <f t="shared" ca="1" si="7"/>
        <v>Yes</v>
      </c>
      <c r="Q36" s="26" t="str">
        <f t="shared" ca="1" si="7"/>
        <v>Yes</v>
      </c>
      <c r="R36" s="26" t="str">
        <f t="shared" ca="1" si="7"/>
        <v>Yes</v>
      </c>
      <c r="S36" s="26" t="str">
        <f t="shared" ca="1" si="8"/>
        <v>African</v>
      </c>
      <c r="T36" s="26" t="str">
        <f t="shared" ca="1" si="9"/>
        <v>Yes</v>
      </c>
      <c r="U36" s="26">
        <f t="shared" ca="1" si="10"/>
        <v>3368</v>
      </c>
      <c r="V36" s="26"/>
      <c r="W36" s="26"/>
      <c r="X36" s="26" t="str">
        <f t="shared" ca="1" si="11"/>
        <v>No</v>
      </c>
      <c r="Y36" s="26" t="str">
        <f t="shared" ca="1" si="11"/>
        <v>Yes</v>
      </c>
      <c r="Z36" s="26" t="str">
        <f t="shared" ca="1" si="11"/>
        <v>Yes</v>
      </c>
      <c r="AA36" s="26" t="str">
        <f t="shared" ca="1" si="11"/>
        <v>No</v>
      </c>
      <c r="AB36" s="26" t="str">
        <f t="shared" ca="1" si="11"/>
        <v>No</v>
      </c>
      <c r="AC36" s="26"/>
      <c r="AD36" s="26"/>
      <c r="AE36" s="26"/>
      <c r="AF36" s="26"/>
      <c r="AG36" s="26" t="str">
        <f t="shared" ca="1" si="12"/>
        <v>Yes</v>
      </c>
      <c r="AH36" s="26" t="str">
        <f t="shared" ca="1" si="12"/>
        <v>Yes</v>
      </c>
      <c r="AI36" s="26" t="str">
        <f t="shared" ca="1" si="12"/>
        <v>No</v>
      </c>
      <c r="AJ36" s="26" t="str">
        <f t="shared" ca="1" si="12"/>
        <v>No</v>
      </c>
      <c r="AK36" s="26" t="str">
        <f t="shared" ca="1" si="12"/>
        <v>No</v>
      </c>
      <c r="AL36" s="26" t="str">
        <f t="shared" ca="1" si="12"/>
        <v>Yes</v>
      </c>
      <c r="AM36" s="26">
        <f t="shared" ca="1" si="13"/>
        <v>7</v>
      </c>
      <c r="AN36" s="26">
        <f t="shared" ca="1" si="14"/>
        <v>3</v>
      </c>
      <c r="AT36" t="str">
        <f t="shared" ca="1" si="15"/>
        <v>Male</v>
      </c>
      <c r="AU36">
        <f t="shared" ca="1" si="16"/>
        <v>2302</v>
      </c>
      <c r="AV36">
        <f t="shared" ca="1" si="17"/>
        <v>1</v>
      </c>
      <c r="AW36">
        <f t="shared" ca="1" si="18"/>
        <v>24</v>
      </c>
      <c r="AX36">
        <f t="shared" ca="1" si="19"/>
        <v>0</v>
      </c>
      <c r="BB36" t="str">
        <f t="shared" ca="1" si="20"/>
        <v>Vaginal</v>
      </c>
      <c r="BC36" t="str">
        <f t="shared" ca="1" si="21"/>
        <v>Yes</v>
      </c>
      <c r="BD36" t="str">
        <f t="shared" ca="1" si="21"/>
        <v>No</v>
      </c>
      <c r="BG36" t="str">
        <f t="shared" ca="1" si="22"/>
        <v>Yes</v>
      </c>
      <c r="BH36">
        <f t="shared" ca="1" si="23"/>
        <v>36</v>
      </c>
      <c r="BI36">
        <f t="shared" ca="1" si="24"/>
        <v>-6</v>
      </c>
      <c r="BJ36">
        <f t="shared" ca="1" si="25"/>
        <v>0</v>
      </c>
      <c r="BK36" t="str">
        <f t="shared" si="26"/>
        <v/>
      </c>
      <c r="BL36" s="26" t="str">
        <f t="shared" ca="1" si="27"/>
        <v>NA</v>
      </c>
      <c r="BM36" s="26"/>
      <c r="BN36" s="26"/>
      <c r="BO36" s="26" t="str">
        <f t="shared" ca="1" si="28"/>
        <v>Yes</v>
      </c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 t="str">
        <f t="shared" ca="1" si="29"/>
        <v>No</v>
      </c>
      <c r="CE36" s="26" t="str">
        <f t="shared" ca="1" si="30"/>
        <v>NA</v>
      </c>
      <c r="CF36" s="26"/>
      <c r="CG36" s="26"/>
      <c r="CH36" s="26"/>
      <c r="CI36" s="31" t="str">
        <f t="shared" si="31"/>
        <v/>
      </c>
      <c r="CJ36" s="26" t="str">
        <f t="shared" ca="1" si="32"/>
        <v>NA</v>
      </c>
      <c r="CK36" s="26" t="str">
        <f t="shared" ca="1" si="33"/>
        <v>Yes</v>
      </c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 t="str">
        <f t="shared" ca="1" si="34"/>
        <v>No</v>
      </c>
      <c r="DO36" s="26"/>
      <c r="DP36" s="26"/>
      <c r="DQ36" s="26"/>
      <c r="DR36" s="26"/>
      <c r="DS36" s="26"/>
      <c r="DT36" s="26"/>
      <c r="DU36" s="26"/>
      <c r="DV36" t="str">
        <f t="shared" si="35"/>
        <v/>
      </c>
      <c r="DW36" s="26"/>
      <c r="DX36" s="26"/>
      <c r="DY36" s="26"/>
      <c r="DZ36" t="str">
        <f t="shared" si="36"/>
        <v/>
      </c>
      <c r="EA36" t="str">
        <f t="shared" si="37"/>
        <v/>
      </c>
      <c r="EB36" t="str">
        <f t="shared" si="38"/>
        <v/>
      </c>
      <c r="EC36" t="str">
        <f t="shared" si="39"/>
        <v/>
      </c>
      <c r="ED36" t="str">
        <f t="shared" si="40"/>
        <v/>
      </c>
      <c r="EE36" s="34" t="str">
        <f t="shared" si="41"/>
        <v/>
      </c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32" t="str">
        <f t="shared" si="42"/>
        <v/>
      </c>
      <c r="ES36" s="26"/>
      <c r="ET36" s="26"/>
      <c r="EU36" s="26"/>
      <c r="EV36" s="26"/>
      <c r="EW36" s="26"/>
      <c r="EX36" s="26"/>
      <c r="EY36" s="26"/>
      <c r="EZ36" s="26"/>
      <c r="FA36" s="31" t="str">
        <f t="shared" si="43"/>
        <v/>
      </c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31" t="str">
        <f t="shared" si="44"/>
        <v/>
      </c>
      <c r="FN36" s="26"/>
      <c r="FO36" s="26"/>
      <c r="FP36" s="26"/>
      <c r="FQ36" s="26" t="s">
        <v>350</v>
      </c>
      <c r="FR36" s="39" t="str">
        <f t="shared" ca="1" si="45"/>
        <v>GNB</v>
      </c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t="str">
        <f t="shared" ca="1" si="46"/>
        <v/>
      </c>
      <c r="GP36" t="str">
        <f t="shared" si="47"/>
        <v/>
      </c>
      <c r="GQ36" s="26"/>
      <c r="GR36" s="26"/>
      <c r="GS36" t="str">
        <f t="shared" ca="1" si="48"/>
        <v/>
      </c>
      <c r="GT36" s="26"/>
      <c r="GU36" s="26"/>
      <c r="GV36" s="26"/>
      <c r="GW36" s="26"/>
      <c r="GX36" s="26"/>
      <c r="GY36" t="str">
        <f t="shared" ca="1" si="49"/>
        <v/>
      </c>
      <c r="GZ36" t="str">
        <f t="shared" si="50"/>
        <v/>
      </c>
      <c r="HA36" s="26"/>
      <c r="HB36" s="26"/>
      <c r="HC36" s="26"/>
      <c r="HD36" s="26"/>
      <c r="HE36" s="26"/>
      <c r="HF36" t="str">
        <f t="shared" ca="1" si="51"/>
        <v/>
      </c>
      <c r="HG36" s="31" t="str">
        <f t="shared" si="52"/>
        <v/>
      </c>
      <c r="HH36" s="26"/>
      <c r="HI36" s="26"/>
      <c r="HJ36" s="26"/>
      <c r="HK36" s="26"/>
      <c r="HL36" s="26"/>
      <c r="HM36" t="str">
        <f t="shared" ca="1" si="53"/>
        <v/>
      </c>
      <c r="HN36" t="str">
        <f t="shared" si="54"/>
        <v/>
      </c>
      <c r="HO36" s="26"/>
      <c r="HP36" s="26"/>
      <c r="HQ36" s="26"/>
      <c r="HR36" s="26"/>
      <c r="HS36" s="26"/>
      <c r="HT36" t="str">
        <f t="shared" ca="1" si="55"/>
        <v/>
      </c>
      <c r="HU36" t="str">
        <f t="shared" si="56"/>
        <v/>
      </c>
      <c r="HV36" s="26"/>
      <c r="HW36" s="26"/>
      <c r="HX36" s="26"/>
      <c r="HY36" s="26"/>
      <c r="HZ36" s="26"/>
      <c r="IA36" s="37" t="str">
        <f t="shared" ca="1" si="57"/>
        <v/>
      </c>
      <c r="IB36" t="str">
        <f t="shared" si="58"/>
        <v/>
      </c>
      <c r="IC36" s="26"/>
      <c r="ID36" s="26"/>
      <c r="IE36" s="26"/>
      <c r="IF36" s="26"/>
      <c r="IG36" s="26"/>
      <c r="IH36" s="37" t="str">
        <f t="shared" ca="1" si="59"/>
        <v/>
      </c>
      <c r="II36" t="str">
        <f t="shared" si="60"/>
        <v/>
      </c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 t="str">
        <f t="shared" si="61"/>
        <v/>
      </c>
      <c r="JU36" s="26"/>
      <c r="JV36" t="str">
        <f t="shared" si="62"/>
        <v/>
      </c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t="str">
        <f t="shared" si="63"/>
        <v/>
      </c>
      <c r="KL36" s="26"/>
      <c r="KM36" s="31" t="str">
        <f t="shared" si="64"/>
        <v/>
      </c>
      <c r="KN36" s="26"/>
      <c r="KO36" s="26"/>
      <c r="KP36" s="38" t="str">
        <f t="shared" si="65"/>
        <v/>
      </c>
      <c r="KQ36" s="26"/>
      <c r="KR36" s="26"/>
      <c r="KS36" s="26"/>
      <c r="KT36" s="26"/>
      <c r="KU36" s="26"/>
      <c r="KV36" s="26"/>
      <c r="KW36" s="26"/>
      <c r="KX36" t="str">
        <f t="shared" si="66"/>
        <v/>
      </c>
      <c r="KY36" t="str">
        <f t="shared" si="67"/>
        <v/>
      </c>
      <c r="KZ36" s="26"/>
      <c r="LA36" s="26"/>
      <c r="LB36" t="str">
        <f t="shared" si="68"/>
        <v/>
      </c>
      <c r="LC36" s="26"/>
      <c r="LD36" t="str">
        <f t="shared" si="69"/>
        <v/>
      </c>
      <c r="LE36" t="str">
        <f t="shared" si="70"/>
        <v/>
      </c>
      <c r="LF36" s="26"/>
      <c r="LG36" s="26"/>
      <c r="LH36" s="26"/>
      <c r="LI36" s="26"/>
      <c r="LJ36" s="26"/>
      <c r="LK36" s="26"/>
      <c r="LL36" s="26"/>
      <c r="LM36" s="26"/>
      <c r="LN36" s="26"/>
      <c r="LO36" t="str">
        <f t="shared" si="71"/>
        <v/>
      </c>
      <c r="LP36" s="26"/>
      <c r="LQ36" s="26"/>
      <c r="LR36" s="26"/>
      <c r="LS36" s="26"/>
      <c r="LT36" s="26"/>
      <c r="LU36" s="26"/>
      <c r="LV36" s="26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</row>
    <row r="37" spans="1:352" ht="16" x14ac:dyDescent="0.2">
      <c r="A37">
        <v>4</v>
      </c>
      <c r="B37" s="26"/>
      <c r="C37" s="26" t="str">
        <f t="shared" ca="1" si="0"/>
        <v>Inborn</v>
      </c>
      <c r="D37" s="26"/>
      <c r="E37" s="27" t="str">
        <f t="shared" ca="1" si="1"/>
        <v>May</v>
      </c>
      <c r="F37" s="27" t="str">
        <f t="shared" ca="1" si="1"/>
        <v>Jan</v>
      </c>
      <c r="G37" s="28" t="str">
        <f t="shared" ca="1" si="2"/>
        <v/>
      </c>
      <c r="H37" t="str">
        <f t="shared" si="3"/>
        <v/>
      </c>
      <c r="I37" s="26">
        <f t="shared" ca="1" si="4"/>
        <v>48</v>
      </c>
      <c r="J37" s="26"/>
      <c r="K37" s="26"/>
      <c r="L37" s="31" t="str">
        <f t="shared" si="5"/>
        <v/>
      </c>
      <c r="M37" s="26"/>
      <c r="N37" s="26"/>
      <c r="O37" s="26">
        <f t="shared" ca="1" si="6"/>
        <v>30</v>
      </c>
      <c r="P37" s="26" t="str">
        <f t="shared" ca="1" si="7"/>
        <v>No</v>
      </c>
      <c r="Q37" s="26" t="str">
        <f t="shared" ca="1" si="7"/>
        <v>No</v>
      </c>
      <c r="R37" s="26" t="str">
        <f t="shared" ca="1" si="7"/>
        <v>No</v>
      </c>
      <c r="S37" s="26" t="str">
        <f t="shared" ca="1" si="8"/>
        <v>Hispanic</v>
      </c>
      <c r="T37" s="26" t="str">
        <f t="shared" ca="1" si="9"/>
        <v>Yes</v>
      </c>
      <c r="U37" s="26">
        <f t="shared" ca="1" si="10"/>
        <v>3606</v>
      </c>
      <c r="V37" s="26"/>
      <c r="W37" s="26"/>
      <c r="X37" s="26" t="str">
        <f t="shared" ca="1" si="11"/>
        <v>Yes</v>
      </c>
      <c r="Y37" s="26" t="str">
        <f t="shared" ca="1" si="11"/>
        <v>Yes</v>
      </c>
      <c r="Z37" s="26" t="str">
        <f t="shared" ca="1" si="11"/>
        <v>Yes</v>
      </c>
      <c r="AA37" s="26" t="str">
        <f t="shared" ca="1" si="11"/>
        <v>No</v>
      </c>
      <c r="AB37" s="26" t="str">
        <f t="shared" ca="1" si="11"/>
        <v>No</v>
      </c>
      <c r="AC37" s="26"/>
      <c r="AD37" s="26"/>
      <c r="AE37" s="26"/>
      <c r="AF37" s="26"/>
      <c r="AG37" s="26" t="str">
        <f t="shared" ca="1" si="12"/>
        <v>No</v>
      </c>
      <c r="AH37" s="26" t="str">
        <f t="shared" ca="1" si="12"/>
        <v>No</v>
      </c>
      <c r="AI37" s="26" t="str">
        <f t="shared" ca="1" si="12"/>
        <v>Yes</v>
      </c>
      <c r="AJ37" s="26" t="str">
        <f t="shared" ca="1" si="12"/>
        <v>No</v>
      </c>
      <c r="AK37" s="26" t="str">
        <f t="shared" ca="1" si="12"/>
        <v>Yes</v>
      </c>
      <c r="AL37" s="26" t="str">
        <f t="shared" ca="1" si="12"/>
        <v>No</v>
      </c>
      <c r="AM37" s="26">
        <f t="shared" ca="1" si="13"/>
        <v>2</v>
      </c>
      <c r="AN37" s="26">
        <f t="shared" ca="1" si="14"/>
        <v>2</v>
      </c>
      <c r="AT37" t="str">
        <f t="shared" ca="1" si="15"/>
        <v>Female</v>
      </c>
      <c r="AU37">
        <f t="shared" ca="1" si="16"/>
        <v>1395</v>
      </c>
      <c r="AV37">
        <f t="shared" ca="1" si="17"/>
        <v>0</v>
      </c>
      <c r="AW37">
        <f t="shared" ca="1" si="18"/>
        <v>39</v>
      </c>
      <c r="AX37">
        <f t="shared" ca="1" si="19"/>
        <v>0</v>
      </c>
      <c r="BB37" t="str">
        <f t="shared" ca="1" si="20"/>
        <v>EMLUCS</v>
      </c>
      <c r="BC37" t="str">
        <f t="shared" ca="1" si="21"/>
        <v>No</v>
      </c>
      <c r="BD37" t="str">
        <f t="shared" ca="1" si="21"/>
        <v>Yes</v>
      </c>
      <c r="BG37" t="str">
        <f t="shared" ca="1" si="22"/>
        <v>Yes</v>
      </c>
      <c r="BH37">
        <f t="shared" ca="1" si="23"/>
        <v>35</v>
      </c>
      <c r="BI37">
        <f t="shared" ca="1" si="24"/>
        <v>-9</v>
      </c>
      <c r="BJ37">
        <f t="shared" ca="1" si="25"/>
        <v>8</v>
      </c>
      <c r="BK37" t="str">
        <f t="shared" si="26"/>
        <v/>
      </c>
      <c r="BL37" s="26">
        <f t="shared" ca="1" si="27"/>
        <v>10</v>
      </c>
      <c r="BM37" s="26"/>
      <c r="BN37" s="26"/>
      <c r="BO37" s="26" t="str">
        <f t="shared" ca="1" si="28"/>
        <v>No</v>
      </c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 t="str">
        <f t="shared" ca="1" si="29"/>
        <v>Yes</v>
      </c>
      <c r="CE37" s="26" t="str">
        <f t="shared" ca="1" si="30"/>
        <v>ETT</v>
      </c>
      <c r="CF37" s="26"/>
      <c r="CG37" s="26"/>
      <c r="CH37" s="26"/>
      <c r="CI37" s="31" t="str">
        <f t="shared" si="31"/>
        <v/>
      </c>
      <c r="CJ37" s="26" t="str">
        <f t="shared" ca="1" si="32"/>
        <v>NICU</v>
      </c>
      <c r="CK37" s="26" t="str">
        <f t="shared" ca="1" si="33"/>
        <v>NA</v>
      </c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 t="str">
        <f t="shared" ca="1" si="34"/>
        <v>Yes</v>
      </c>
      <c r="DO37" s="26"/>
      <c r="DP37" s="26"/>
      <c r="DQ37" s="26"/>
      <c r="DR37" s="26"/>
      <c r="DS37" s="26"/>
      <c r="DT37" s="26"/>
      <c r="DU37" s="26"/>
      <c r="DV37" t="str">
        <f t="shared" si="35"/>
        <v/>
      </c>
      <c r="DW37" s="26"/>
      <c r="DX37" s="26"/>
      <c r="DY37" s="26"/>
      <c r="DZ37" t="str">
        <f t="shared" si="36"/>
        <v/>
      </c>
      <c r="EA37" t="str">
        <f t="shared" si="37"/>
        <v/>
      </c>
      <c r="EB37" t="str">
        <f t="shared" si="38"/>
        <v/>
      </c>
      <c r="EC37" t="str">
        <f t="shared" si="39"/>
        <v/>
      </c>
      <c r="ED37" t="str">
        <f t="shared" si="40"/>
        <v/>
      </c>
      <c r="EE37" s="34" t="str">
        <f t="shared" si="41"/>
        <v/>
      </c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32" t="str">
        <f t="shared" si="42"/>
        <v/>
      </c>
      <c r="ES37" s="26"/>
      <c r="ET37" s="26"/>
      <c r="EU37" s="26"/>
      <c r="EV37" s="26"/>
      <c r="EW37" s="26"/>
      <c r="EX37" s="26"/>
      <c r="EY37" s="26"/>
      <c r="EZ37" s="26"/>
      <c r="FA37" s="31" t="str">
        <f t="shared" si="43"/>
        <v/>
      </c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31" t="str">
        <f t="shared" si="44"/>
        <v/>
      </c>
      <c r="FN37" s="26"/>
      <c r="FO37" s="26"/>
      <c r="FP37" s="26"/>
      <c r="FQ37" s="26" t="s">
        <v>350</v>
      </c>
      <c r="FR37" s="39" t="str">
        <f t="shared" ca="1" si="45"/>
        <v>Other</v>
      </c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t="str">
        <f t="shared" ca="1" si="46"/>
        <v/>
      </c>
      <c r="GP37" t="str">
        <f t="shared" si="47"/>
        <v/>
      </c>
      <c r="GQ37" s="26"/>
      <c r="GR37" s="26"/>
      <c r="GS37" t="str">
        <f t="shared" ca="1" si="48"/>
        <v/>
      </c>
      <c r="GT37" s="26"/>
      <c r="GU37" s="26"/>
      <c r="GV37" s="26"/>
      <c r="GW37" s="26"/>
      <c r="GX37" s="26"/>
      <c r="GY37" t="str">
        <f t="shared" ca="1" si="49"/>
        <v/>
      </c>
      <c r="GZ37" t="str">
        <f t="shared" si="50"/>
        <v/>
      </c>
      <c r="HA37" s="26"/>
      <c r="HB37" s="26"/>
      <c r="HC37" s="26"/>
      <c r="HD37" s="26"/>
      <c r="HE37" s="26"/>
      <c r="HF37" t="str">
        <f t="shared" ca="1" si="51"/>
        <v/>
      </c>
      <c r="HG37" s="31" t="str">
        <f t="shared" si="52"/>
        <v/>
      </c>
      <c r="HH37" s="26"/>
      <c r="HI37" s="26"/>
      <c r="HJ37" s="26"/>
      <c r="HK37" s="26"/>
      <c r="HL37" s="26"/>
      <c r="HM37" t="str">
        <f t="shared" ca="1" si="53"/>
        <v/>
      </c>
      <c r="HN37" t="str">
        <f t="shared" si="54"/>
        <v/>
      </c>
      <c r="HO37" s="26"/>
      <c r="HP37" s="26"/>
      <c r="HQ37" s="26"/>
      <c r="HR37" s="26"/>
      <c r="HS37" s="26"/>
      <c r="HT37" t="str">
        <f t="shared" ca="1" si="55"/>
        <v/>
      </c>
      <c r="HU37" t="str">
        <f t="shared" si="56"/>
        <v/>
      </c>
      <c r="HV37" s="26"/>
      <c r="HW37" s="26"/>
      <c r="HX37" s="26"/>
      <c r="HY37" s="26"/>
      <c r="HZ37" s="26"/>
      <c r="IA37" s="37" t="str">
        <f t="shared" ca="1" si="57"/>
        <v/>
      </c>
      <c r="IB37" t="str">
        <f t="shared" si="58"/>
        <v/>
      </c>
      <c r="IC37" s="26"/>
      <c r="ID37" s="26"/>
      <c r="IE37" s="26"/>
      <c r="IF37" s="26"/>
      <c r="IG37" s="26"/>
      <c r="IH37" s="37" t="str">
        <f t="shared" ca="1" si="59"/>
        <v/>
      </c>
      <c r="II37" t="str">
        <f t="shared" si="60"/>
        <v/>
      </c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 t="str">
        <f t="shared" si="61"/>
        <v/>
      </c>
      <c r="JU37" s="26"/>
      <c r="JV37" t="str">
        <f t="shared" si="62"/>
        <v/>
      </c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t="str">
        <f t="shared" si="63"/>
        <v/>
      </c>
      <c r="KL37" s="26"/>
      <c r="KM37" s="31" t="str">
        <f t="shared" si="64"/>
        <v/>
      </c>
      <c r="KN37" s="26"/>
      <c r="KO37" s="26"/>
      <c r="KP37" s="38" t="str">
        <f t="shared" si="65"/>
        <v/>
      </c>
      <c r="KQ37" s="26"/>
      <c r="KR37" s="26"/>
      <c r="KS37" s="26"/>
      <c r="KT37" s="26"/>
      <c r="KU37" s="26"/>
      <c r="KV37" s="26"/>
      <c r="KW37" s="26"/>
      <c r="KX37" t="str">
        <f t="shared" si="66"/>
        <v/>
      </c>
      <c r="KY37" t="str">
        <f t="shared" si="67"/>
        <v/>
      </c>
      <c r="KZ37" s="26"/>
      <c r="LA37" s="26"/>
      <c r="LB37" t="str">
        <f t="shared" si="68"/>
        <v/>
      </c>
      <c r="LC37" s="26"/>
      <c r="LD37" t="str">
        <f t="shared" si="69"/>
        <v/>
      </c>
      <c r="LE37" t="str">
        <f t="shared" si="70"/>
        <v/>
      </c>
      <c r="LF37" s="26"/>
      <c r="LG37" s="26"/>
      <c r="LH37" s="26"/>
      <c r="LI37" s="26"/>
      <c r="LJ37" s="26"/>
      <c r="LK37" s="26"/>
      <c r="LL37" s="26"/>
      <c r="LM37" s="26"/>
      <c r="LN37" s="26"/>
      <c r="LO37" t="str">
        <f t="shared" si="71"/>
        <v/>
      </c>
      <c r="LP37" s="26"/>
      <c r="LQ37" s="26"/>
      <c r="LR37" s="26"/>
      <c r="LS37" s="26"/>
      <c r="LT37" s="26"/>
      <c r="LU37" s="26"/>
      <c r="LV37" s="26"/>
      <c r="LW37" s="26"/>
      <c r="LX37" s="26"/>
      <c r="LY37" s="26"/>
      <c r="LZ37" s="26"/>
      <c r="MA37" s="26"/>
      <c r="MB37" s="26"/>
      <c r="MC37" s="26"/>
      <c r="MD37" s="26"/>
      <c r="ME37" s="26"/>
      <c r="MF37" s="26"/>
      <c r="MG37" s="26"/>
      <c r="MH37" s="26"/>
      <c r="MI37" s="26"/>
      <c r="MJ37" s="26"/>
      <c r="MK37" s="26"/>
      <c r="ML37" s="26"/>
      <c r="MM37" s="26"/>
      <c r="MN37" s="26"/>
    </row>
    <row r="38" spans="1:352" ht="16" x14ac:dyDescent="0.2">
      <c r="A38">
        <v>4</v>
      </c>
      <c r="B38" s="26"/>
      <c r="C38" s="26" t="str">
        <f t="shared" ca="1" si="0"/>
        <v>Inborn</v>
      </c>
      <c r="D38" s="26"/>
      <c r="E38" s="27" t="str">
        <f t="shared" ca="1" si="1"/>
        <v>Dec</v>
      </c>
      <c r="F38" s="27" t="str">
        <f t="shared" ca="1" si="1"/>
        <v>Mar</v>
      </c>
      <c r="G38" s="28" t="str">
        <f t="shared" ca="1" si="2"/>
        <v/>
      </c>
      <c r="H38" t="str">
        <f t="shared" si="3"/>
        <v/>
      </c>
      <c r="I38" s="26">
        <f t="shared" ca="1" si="4"/>
        <v>67</v>
      </c>
      <c r="J38" s="26"/>
      <c r="K38" s="26"/>
      <c r="L38" s="31" t="str">
        <f t="shared" si="5"/>
        <v/>
      </c>
      <c r="M38" s="26"/>
      <c r="N38" s="26"/>
      <c r="O38" s="26">
        <f t="shared" ca="1" si="6"/>
        <v>50</v>
      </c>
      <c r="P38" s="26" t="str">
        <f t="shared" ca="1" si="7"/>
        <v>Yes</v>
      </c>
      <c r="Q38" s="26" t="str">
        <f t="shared" ca="1" si="7"/>
        <v>No</v>
      </c>
      <c r="R38" s="26" t="str">
        <f t="shared" ca="1" si="7"/>
        <v>Yes</v>
      </c>
      <c r="S38" s="26" t="str">
        <f t="shared" ca="1" si="8"/>
        <v>African</v>
      </c>
      <c r="T38" s="26" t="str">
        <f t="shared" ca="1" si="9"/>
        <v>No</v>
      </c>
      <c r="U38" s="26">
        <f t="shared" ca="1" si="10"/>
        <v>3954</v>
      </c>
      <c r="V38" s="26"/>
      <c r="W38" s="26"/>
      <c r="X38" s="26" t="str">
        <f t="shared" ca="1" si="11"/>
        <v>Yes</v>
      </c>
      <c r="Y38" s="26" t="str">
        <f t="shared" ca="1" si="11"/>
        <v>Yes</v>
      </c>
      <c r="Z38" s="26" t="str">
        <f t="shared" ca="1" si="11"/>
        <v>No</v>
      </c>
      <c r="AA38" s="26" t="str">
        <f t="shared" ca="1" si="11"/>
        <v>Yes</v>
      </c>
      <c r="AB38" s="26" t="str">
        <f t="shared" ca="1" si="11"/>
        <v>No</v>
      </c>
      <c r="AC38" s="26"/>
      <c r="AD38" s="26"/>
      <c r="AE38" s="26"/>
      <c r="AF38" s="26"/>
      <c r="AG38" s="26" t="str">
        <f t="shared" ca="1" si="12"/>
        <v>Yes</v>
      </c>
      <c r="AH38" s="26" t="str">
        <f t="shared" ca="1" si="12"/>
        <v>No</v>
      </c>
      <c r="AI38" s="26" t="str">
        <f t="shared" ca="1" si="12"/>
        <v>Yes</v>
      </c>
      <c r="AJ38" s="26" t="str">
        <f t="shared" ca="1" si="12"/>
        <v>No</v>
      </c>
      <c r="AK38" s="26" t="str">
        <f t="shared" ca="1" si="12"/>
        <v>No</v>
      </c>
      <c r="AL38" s="26" t="str">
        <f t="shared" ca="1" si="12"/>
        <v>No</v>
      </c>
      <c r="AM38" s="26">
        <f t="shared" ca="1" si="13"/>
        <v>5</v>
      </c>
      <c r="AN38" s="26">
        <f t="shared" ca="1" si="14"/>
        <v>2</v>
      </c>
      <c r="AT38" t="str">
        <f t="shared" ca="1" si="15"/>
        <v>Female</v>
      </c>
      <c r="AU38">
        <f t="shared" ca="1" si="16"/>
        <v>3677</v>
      </c>
      <c r="AV38">
        <f t="shared" ca="1" si="17"/>
        <v>1</v>
      </c>
      <c r="AW38">
        <f t="shared" ca="1" si="18"/>
        <v>36</v>
      </c>
      <c r="AX38">
        <f t="shared" ca="1" si="19"/>
        <v>5</v>
      </c>
      <c r="BB38" t="str">
        <f t="shared" ca="1" si="20"/>
        <v>Vaginal</v>
      </c>
      <c r="BC38" t="str">
        <f t="shared" ca="1" si="21"/>
        <v>Yes</v>
      </c>
      <c r="BD38" t="str">
        <f t="shared" ca="1" si="21"/>
        <v>Yes</v>
      </c>
      <c r="BG38" t="str">
        <f t="shared" ca="1" si="22"/>
        <v>No</v>
      </c>
      <c r="BH38">
        <f t="shared" ca="1" si="23"/>
        <v>35</v>
      </c>
      <c r="BI38">
        <f t="shared" ca="1" si="24"/>
        <v>-1</v>
      </c>
      <c r="BJ38">
        <f t="shared" ca="1" si="25"/>
        <v>18</v>
      </c>
      <c r="BK38" t="str">
        <f t="shared" si="26"/>
        <v/>
      </c>
      <c r="BL38" s="26">
        <f t="shared" ca="1" si="27"/>
        <v>20</v>
      </c>
      <c r="BM38" s="26"/>
      <c r="BN38" s="26"/>
      <c r="BO38" s="26" t="str">
        <f t="shared" ca="1" si="28"/>
        <v>Yes</v>
      </c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 t="str">
        <f t="shared" ca="1" si="29"/>
        <v>Yes</v>
      </c>
      <c r="CE38" s="26" t="str">
        <f t="shared" ca="1" si="30"/>
        <v>ETT</v>
      </c>
      <c r="CF38" s="26"/>
      <c r="CG38" s="26"/>
      <c r="CH38" s="26"/>
      <c r="CI38" s="31" t="str">
        <f t="shared" si="31"/>
        <v/>
      </c>
      <c r="CJ38" s="26" t="str">
        <f t="shared" ca="1" si="32"/>
        <v>OT</v>
      </c>
      <c r="CK38" s="26" t="str">
        <f t="shared" ca="1" si="33"/>
        <v>NA</v>
      </c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 t="str">
        <f t="shared" ca="1" si="34"/>
        <v>No</v>
      </c>
      <c r="DO38" s="26"/>
      <c r="DP38" s="26"/>
      <c r="DQ38" s="26"/>
      <c r="DR38" s="26"/>
      <c r="DS38" s="26"/>
      <c r="DT38" s="26"/>
      <c r="DU38" s="26"/>
      <c r="DV38" t="str">
        <f t="shared" si="35"/>
        <v/>
      </c>
      <c r="DW38" s="26"/>
      <c r="DX38" s="26"/>
      <c r="DY38" s="26"/>
      <c r="DZ38" t="str">
        <f t="shared" si="36"/>
        <v/>
      </c>
      <c r="EA38" t="str">
        <f t="shared" si="37"/>
        <v/>
      </c>
      <c r="EB38" t="str">
        <f t="shared" si="38"/>
        <v/>
      </c>
      <c r="EC38" t="str">
        <f t="shared" si="39"/>
        <v/>
      </c>
      <c r="ED38" t="str">
        <f t="shared" si="40"/>
        <v/>
      </c>
      <c r="EE38" s="34" t="str">
        <f t="shared" si="41"/>
        <v/>
      </c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32" t="str">
        <f t="shared" si="42"/>
        <v/>
      </c>
      <c r="ES38" s="26"/>
      <c r="ET38" s="26"/>
      <c r="EU38" s="26"/>
      <c r="EV38" s="26"/>
      <c r="EW38" s="26"/>
      <c r="EX38" s="26"/>
      <c r="EY38" s="26"/>
      <c r="EZ38" s="26"/>
      <c r="FA38" s="31" t="str">
        <f t="shared" si="43"/>
        <v/>
      </c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31" t="str">
        <f t="shared" si="44"/>
        <v/>
      </c>
      <c r="FN38" s="26"/>
      <c r="FO38" s="26"/>
      <c r="FP38" s="26"/>
      <c r="FQ38" s="26" t="s">
        <v>350</v>
      </c>
      <c r="FR38" s="39" t="str">
        <f t="shared" ca="1" si="45"/>
        <v>GNB</v>
      </c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t="str">
        <f t="shared" ca="1" si="46"/>
        <v/>
      </c>
      <c r="GP38" t="str">
        <f t="shared" si="47"/>
        <v/>
      </c>
      <c r="GQ38" s="26"/>
      <c r="GR38" s="26"/>
      <c r="GS38" t="str">
        <f t="shared" ca="1" si="48"/>
        <v/>
      </c>
      <c r="GT38" s="26"/>
      <c r="GU38" s="26"/>
      <c r="GV38" s="26"/>
      <c r="GW38" s="26"/>
      <c r="GX38" s="26"/>
      <c r="GY38" t="str">
        <f t="shared" ca="1" si="49"/>
        <v/>
      </c>
      <c r="GZ38" t="str">
        <f t="shared" si="50"/>
        <v/>
      </c>
      <c r="HA38" s="26"/>
      <c r="HB38" s="26"/>
      <c r="HC38" s="26"/>
      <c r="HD38" s="26"/>
      <c r="HE38" s="26"/>
      <c r="HF38" t="str">
        <f t="shared" ca="1" si="51"/>
        <v/>
      </c>
      <c r="HG38" s="31" t="str">
        <f t="shared" si="52"/>
        <v/>
      </c>
      <c r="HH38" s="26"/>
      <c r="HI38" s="26"/>
      <c r="HJ38" s="26"/>
      <c r="HK38" s="26"/>
      <c r="HL38" s="26"/>
      <c r="HM38" t="str">
        <f t="shared" ca="1" si="53"/>
        <v/>
      </c>
      <c r="HN38" t="str">
        <f t="shared" si="54"/>
        <v/>
      </c>
      <c r="HO38" s="26"/>
      <c r="HP38" s="26"/>
      <c r="HQ38" s="26"/>
      <c r="HR38" s="26"/>
      <c r="HS38" s="26"/>
      <c r="HT38" t="str">
        <f t="shared" ca="1" si="55"/>
        <v/>
      </c>
      <c r="HU38" t="str">
        <f t="shared" si="56"/>
        <v/>
      </c>
      <c r="HV38" s="26"/>
      <c r="HW38" s="26"/>
      <c r="HX38" s="26"/>
      <c r="HY38" s="26"/>
      <c r="HZ38" s="26"/>
      <c r="IA38" s="37" t="str">
        <f t="shared" ca="1" si="57"/>
        <v/>
      </c>
      <c r="IB38" t="str">
        <f t="shared" si="58"/>
        <v/>
      </c>
      <c r="IC38" s="26"/>
      <c r="ID38" s="26"/>
      <c r="IE38" s="26"/>
      <c r="IF38" s="26"/>
      <c r="IG38" s="26"/>
      <c r="IH38" s="37" t="str">
        <f t="shared" ca="1" si="59"/>
        <v/>
      </c>
      <c r="II38" t="str">
        <f t="shared" si="60"/>
        <v/>
      </c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 t="str">
        <f t="shared" si="61"/>
        <v/>
      </c>
      <c r="JU38" s="26"/>
      <c r="JV38" t="str">
        <f t="shared" si="62"/>
        <v/>
      </c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t="str">
        <f t="shared" si="63"/>
        <v/>
      </c>
      <c r="KL38" s="26"/>
      <c r="KM38" s="31" t="str">
        <f t="shared" si="64"/>
        <v/>
      </c>
      <c r="KN38" s="26"/>
      <c r="KO38" s="26"/>
      <c r="KP38" s="38" t="str">
        <f t="shared" si="65"/>
        <v/>
      </c>
      <c r="KQ38" s="26"/>
      <c r="KR38" s="26"/>
      <c r="KS38" s="26"/>
      <c r="KT38" s="26"/>
      <c r="KU38" s="26"/>
      <c r="KV38" s="26"/>
      <c r="KW38" s="26"/>
      <c r="KX38" t="str">
        <f t="shared" si="66"/>
        <v/>
      </c>
      <c r="KY38" t="str">
        <f t="shared" si="67"/>
        <v/>
      </c>
      <c r="KZ38" s="26"/>
      <c r="LA38" s="26"/>
      <c r="LB38" t="str">
        <f t="shared" si="68"/>
        <v/>
      </c>
      <c r="LC38" s="26"/>
      <c r="LD38" t="str">
        <f t="shared" si="69"/>
        <v/>
      </c>
      <c r="LE38" t="str">
        <f t="shared" si="70"/>
        <v/>
      </c>
      <c r="LF38" s="26"/>
      <c r="LG38" s="26"/>
      <c r="LH38" s="26"/>
      <c r="LI38" s="26"/>
      <c r="LJ38" s="26"/>
      <c r="LK38" s="26"/>
      <c r="LL38" s="26"/>
      <c r="LM38" s="26"/>
      <c r="LN38" s="26"/>
      <c r="LO38" t="str">
        <f t="shared" si="71"/>
        <v/>
      </c>
      <c r="LP38" s="26"/>
      <c r="LQ38" s="26"/>
      <c r="LR38" s="26"/>
      <c r="LS38" s="26"/>
      <c r="LT38" s="26"/>
      <c r="LU38" s="26"/>
      <c r="LV38" s="26"/>
      <c r="LW38" s="26"/>
      <c r="LX38" s="26"/>
      <c r="LY38" s="26"/>
      <c r="LZ38" s="26"/>
      <c r="MA38" s="26"/>
      <c r="MB38" s="26"/>
      <c r="MC38" s="26"/>
      <c r="MD38" s="26"/>
      <c r="ME38" s="26"/>
      <c r="MF38" s="26"/>
      <c r="MG38" s="26"/>
      <c r="MH38" s="26"/>
      <c r="MI38" s="26"/>
      <c r="MJ38" s="26"/>
      <c r="MK38" s="26"/>
      <c r="ML38" s="26"/>
      <c r="MM38" s="26"/>
      <c r="MN38" s="26"/>
    </row>
    <row r="39" spans="1:352" ht="16" x14ac:dyDescent="0.2">
      <c r="A39">
        <v>4</v>
      </c>
      <c r="B39" s="26"/>
      <c r="C39" s="26" t="str">
        <f t="shared" ca="1" si="0"/>
        <v>Inborn</v>
      </c>
      <c r="D39" s="26"/>
      <c r="E39" s="27" t="str">
        <f t="shared" ca="1" si="1"/>
        <v>Jul</v>
      </c>
      <c r="F39" s="27" t="str">
        <f t="shared" ca="1" si="1"/>
        <v>Mar</v>
      </c>
      <c r="G39" s="28" t="str">
        <f t="shared" ca="1" si="2"/>
        <v/>
      </c>
      <c r="H39" t="str">
        <f t="shared" si="3"/>
        <v/>
      </c>
      <c r="I39" s="26">
        <f t="shared" ca="1" si="4"/>
        <v>66</v>
      </c>
      <c r="J39" s="26"/>
      <c r="K39" s="26"/>
      <c r="L39" s="31" t="str">
        <f t="shared" si="5"/>
        <v/>
      </c>
      <c r="M39" s="26"/>
      <c r="N39" s="26"/>
      <c r="O39" s="26">
        <f t="shared" ca="1" si="6"/>
        <v>29</v>
      </c>
      <c r="P39" s="26" t="str">
        <f t="shared" ca="1" si="7"/>
        <v>Yes</v>
      </c>
      <c r="Q39" s="26" t="str">
        <f t="shared" ca="1" si="7"/>
        <v>No</v>
      </c>
      <c r="R39" s="26" t="str">
        <f t="shared" ca="1" si="7"/>
        <v>Yes</v>
      </c>
      <c r="S39" s="26" t="str">
        <f t="shared" ca="1" si="8"/>
        <v>Hispanic</v>
      </c>
      <c r="T39" s="26" t="str">
        <f t="shared" ca="1" si="9"/>
        <v>No</v>
      </c>
      <c r="U39" s="26">
        <f t="shared" ca="1" si="10"/>
        <v>3077</v>
      </c>
      <c r="V39" s="26"/>
      <c r="W39" s="26"/>
      <c r="X39" s="26" t="str">
        <f t="shared" ca="1" si="11"/>
        <v>Yes</v>
      </c>
      <c r="Y39" s="26" t="str">
        <f t="shared" ca="1" si="11"/>
        <v>No</v>
      </c>
      <c r="Z39" s="26" t="str">
        <f t="shared" ca="1" si="11"/>
        <v>Yes</v>
      </c>
      <c r="AA39" s="26" t="str">
        <f t="shared" ca="1" si="11"/>
        <v>No</v>
      </c>
      <c r="AB39" s="26" t="str">
        <f t="shared" ca="1" si="11"/>
        <v>Yes</v>
      </c>
      <c r="AC39" s="26"/>
      <c r="AD39" s="26"/>
      <c r="AE39" s="26"/>
      <c r="AF39" s="26"/>
      <c r="AG39" s="26" t="str">
        <f t="shared" ca="1" si="12"/>
        <v>No</v>
      </c>
      <c r="AH39" s="26" t="str">
        <f t="shared" ca="1" si="12"/>
        <v>Yes</v>
      </c>
      <c r="AI39" s="26" t="str">
        <f t="shared" ca="1" si="12"/>
        <v>Yes</v>
      </c>
      <c r="AJ39" s="26" t="str">
        <f t="shared" ca="1" si="12"/>
        <v>No</v>
      </c>
      <c r="AK39" s="26" t="str">
        <f t="shared" ca="1" si="12"/>
        <v>No</v>
      </c>
      <c r="AL39" s="26" t="str">
        <f t="shared" ca="1" si="12"/>
        <v>Yes</v>
      </c>
      <c r="AM39" s="26">
        <f t="shared" ca="1" si="13"/>
        <v>1</v>
      </c>
      <c r="AN39" s="26">
        <f t="shared" ca="1" si="14"/>
        <v>3</v>
      </c>
      <c r="AT39" t="str">
        <f t="shared" ca="1" si="15"/>
        <v>Female</v>
      </c>
      <c r="AU39">
        <f t="shared" ca="1" si="16"/>
        <v>1133</v>
      </c>
      <c r="AV39">
        <f t="shared" ca="1" si="17"/>
        <v>-3</v>
      </c>
      <c r="AW39">
        <f t="shared" ca="1" si="18"/>
        <v>32</v>
      </c>
      <c r="AX39">
        <f t="shared" ca="1" si="19"/>
        <v>6</v>
      </c>
      <c r="BB39" t="str">
        <f t="shared" ca="1" si="20"/>
        <v>INSTRUMENTAL</v>
      </c>
      <c r="BC39" t="str">
        <f t="shared" ca="1" si="21"/>
        <v>Yes</v>
      </c>
      <c r="BD39" t="str">
        <f t="shared" ca="1" si="21"/>
        <v>Yes</v>
      </c>
      <c r="BG39" t="str">
        <f t="shared" ca="1" si="22"/>
        <v>No</v>
      </c>
      <c r="BH39">
        <f t="shared" ca="1" si="23"/>
        <v>38</v>
      </c>
      <c r="BI39">
        <f t="shared" ca="1" si="24"/>
        <v>-20</v>
      </c>
      <c r="BJ39">
        <f t="shared" ca="1" si="25"/>
        <v>18</v>
      </c>
      <c r="BK39" t="str">
        <f t="shared" si="26"/>
        <v/>
      </c>
      <c r="BL39" s="26">
        <f t="shared" ca="1" si="27"/>
        <v>20</v>
      </c>
      <c r="BM39" s="26"/>
      <c r="BN39" s="26"/>
      <c r="BO39" s="26" t="str">
        <f t="shared" ca="1" si="28"/>
        <v>Yes</v>
      </c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 t="str">
        <f t="shared" ca="1" si="29"/>
        <v>Yes</v>
      </c>
      <c r="CE39" s="26" t="str">
        <f t="shared" ca="1" si="30"/>
        <v>LMA</v>
      </c>
      <c r="CF39" s="26"/>
      <c r="CG39" s="26"/>
      <c r="CH39" s="26"/>
      <c r="CI39" s="31" t="str">
        <f t="shared" si="31"/>
        <v/>
      </c>
      <c r="CJ39" s="26" t="str">
        <f t="shared" ca="1" si="32"/>
        <v>BS</v>
      </c>
      <c r="CK39" s="26" t="str">
        <f t="shared" ca="1" si="33"/>
        <v>NA</v>
      </c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 t="str">
        <f t="shared" ca="1" si="34"/>
        <v>No</v>
      </c>
      <c r="DO39" s="26"/>
      <c r="DP39" s="26"/>
      <c r="DQ39" s="26"/>
      <c r="DR39" s="26"/>
      <c r="DS39" s="26"/>
      <c r="DT39" s="26"/>
      <c r="DU39" s="26"/>
      <c r="DV39" t="str">
        <f t="shared" si="35"/>
        <v/>
      </c>
      <c r="DW39" s="26"/>
      <c r="DX39" s="26"/>
      <c r="DY39" s="26"/>
      <c r="DZ39" t="str">
        <f t="shared" si="36"/>
        <v/>
      </c>
      <c r="EA39" t="str">
        <f t="shared" si="37"/>
        <v/>
      </c>
      <c r="EB39" t="str">
        <f t="shared" si="38"/>
        <v/>
      </c>
      <c r="EC39" t="str">
        <f t="shared" si="39"/>
        <v/>
      </c>
      <c r="ED39" t="str">
        <f t="shared" si="40"/>
        <v/>
      </c>
      <c r="EE39" s="34" t="str">
        <f t="shared" si="41"/>
        <v/>
      </c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32" t="str">
        <f t="shared" si="42"/>
        <v/>
      </c>
      <c r="ES39" s="26"/>
      <c r="ET39" s="26"/>
      <c r="EU39" s="26"/>
      <c r="EV39" s="26"/>
      <c r="EW39" s="26"/>
      <c r="EX39" s="26"/>
      <c r="EY39" s="26"/>
      <c r="EZ39" s="26"/>
      <c r="FA39" s="31" t="str">
        <f t="shared" si="43"/>
        <v/>
      </c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31" t="str">
        <f t="shared" si="44"/>
        <v/>
      </c>
      <c r="FN39" s="26"/>
      <c r="FO39" s="26"/>
      <c r="FP39" s="26"/>
      <c r="FQ39" s="26" t="s">
        <v>349</v>
      </c>
      <c r="FR39" s="39" t="str">
        <f t="shared" ca="1" si="45"/>
        <v>NA</v>
      </c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t="str">
        <f t="shared" ca="1" si="46"/>
        <v/>
      </c>
      <c r="GP39" t="str">
        <f t="shared" si="47"/>
        <v/>
      </c>
      <c r="GQ39" s="26"/>
      <c r="GR39" s="26"/>
      <c r="GS39" t="str">
        <f t="shared" ca="1" si="48"/>
        <v/>
      </c>
      <c r="GT39" s="26"/>
      <c r="GU39" s="26"/>
      <c r="GV39" s="26"/>
      <c r="GW39" s="26"/>
      <c r="GX39" s="26"/>
      <c r="GY39" t="str">
        <f t="shared" ca="1" si="49"/>
        <v/>
      </c>
      <c r="GZ39" t="str">
        <f t="shared" si="50"/>
        <v/>
      </c>
      <c r="HA39" s="26"/>
      <c r="HB39" s="26"/>
      <c r="HC39" s="26"/>
      <c r="HD39" s="26"/>
      <c r="HE39" s="26"/>
      <c r="HF39" t="str">
        <f t="shared" ca="1" si="51"/>
        <v/>
      </c>
      <c r="HG39" s="31" t="str">
        <f t="shared" si="52"/>
        <v/>
      </c>
      <c r="HH39" s="26"/>
      <c r="HI39" s="26"/>
      <c r="HJ39" s="26"/>
      <c r="HK39" s="26"/>
      <c r="HL39" s="26"/>
      <c r="HM39" t="str">
        <f t="shared" ca="1" si="53"/>
        <v/>
      </c>
      <c r="HN39" t="str">
        <f t="shared" si="54"/>
        <v/>
      </c>
      <c r="HO39" s="26"/>
      <c r="HP39" s="26"/>
      <c r="HQ39" s="26"/>
      <c r="HR39" s="26"/>
      <c r="HS39" s="26"/>
      <c r="HT39" t="str">
        <f t="shared" ca="1" si="55"/>
        <v/>
      </c>
      <c r="HU39" t="str">
        <f t="shared" si="56"/>
        <v/>
      </c>
      <c r="HV39" s="26"/>
      <c r="HW39" s="26"/>
      <c r="HX39" s="26"/>
      <c r="HY39" s="26"/>
      <c r="HZ39" s="26"/>
      <c r="IA39" s="37" t="str">
        <f t="shared" ca="1" si="57"/>
        <v/>
      </c>
      <c r="IB39" t="str">
        <f t="shared" si="58"/>
        <v/>
      </c>
      <c r="IC39" s="26"/>
      <c r="ID39" s="26"/>
      <c r="IE39" s="26"/>
      <c r="IF39" s="26"/>
      <c r="IG39" s="26"/>
      <c r="IH39" s="37" t="str">
        <f t="shared" ca="1" si="59"/>
        <v/>
      </c>
      <c r="II39" t="str">
        <f t="shared" si="60"/>
        <v/>
      </c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 t="str">
        <f t="shared" si="61"/>
        <v/>
      </c>
      <c r="JU39" s="26"/>
      <c r="JV39" t="str">
        <f t="shared" si="62"/>
        <v/>
      </c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t="str">
        <f t="shared" si="63"/>
        <v/>
      </c>
      <c r="KL39" s="26"/>
      <c r="KM39" s="31" t="str">
        <f t="shared" si="64"/>
        <v/>
      </c>
      <c r="KN39" s="26"/>
      <c r="KO39" s="26"/>
      <c r="KP39" s="38" t="str">
        <f t="shared" si="65"/>
        <v/>
      </c>
      <c r="KQ39" s="26"/>
      <c r="KR39" s="26"/>
      <c r="KS39" s="26"/>
      <c r="KT39" s="26"/>
      <c r="KU39" s="26"/>
      <c r="KV39" s="26"/>
      <c r="KW39" s="26"/>
      <c r="KX39" t="str">
        <f t="shared" si="66"/>
        <v/>
      </c>
      <c r="KY39" t="str">
        <f t="shared" si="67"/>
        <v/>
      </c>
      <c r="KZ39" s="26"/>
      <c r="LA39" s="26"/>
      <c r="LB39" t="str">
        <f t="shared" si="68"/>
        <v/>
      </c>
      <c r="LC39" s="26"/>
      <c r="LD39" t="str">
        <f t="shared" si="69"/>
        <v/>
      </c>
      <c r="LE39" t="str">
        <f t="shared" si="70"/>
        <v/>
      </c>
      <c r="LF39" s="26"/>
      <c r="LG39" s="26"/>
      <c r="LH39" s="26"/>
      <c r="LI39" s="26"/>
      <c r="LJ39" s="26"/>
      <c r="LK39" s="26"/>
      <c r="LL39" s="26"/>
      <c r="LM39" s="26"/>
      <c r="LN39" s="26"/>
      <c r="LO39" t="str">
        <f t="shared" si="71"/>
        <v/>
      </c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</row>
    <row r="40" spans="1:352" ht="16" x14ac:dyDescent="0.2">
      <c r="A40">
        <v>2</v>
      </c>
      <c r="B40" s="26"/>
      <c r="C40" s="26" t="str">
        <f t="shared" ca="1" si="0"/>
        <v>Outborn</v>
      </c>
      <c r="D40" s="26"/>
      <c r="E40" s="27" t="str">
        <f t="shared" ca="1" si="1"/>
        <v>May</v>
      </c>
      <c r="F40" s="27" t="str">
        <f t="shared" ca="1" si="1"/>
        <v>Mar</v>
      </c>
      <c r="G40" s="28" t="str">
        <f t="shared" ca="1" si="2"/>
        <v/>
      </c>
      <c r="H40" t="str">
        <f t="shared" si="3"/>
        <v/>
      </c>
      <c r="I40" s="26">
        <f t="shared" ca="1" si="4"/>
        <v>36</v>
      </c>
      <c r="J40" s="26"/>
      <c r="K40" s="26"/>
      <c r="L40" s="31" t="str">
        <f t="shared" si="5"/>
        <v/>
      </c>
      <c r="M40" s="26"/>
      <c r="N40" s="26"/>
      <c r="O40" s="26">
        <f t="shared" ca="1" si="6"/>
        <v>23</v>
      </c>
      <c r="P40" s="26" t="str">
        <f t="shared" ca="1" si="7"/>
        <v>Yes</v>
      </c>
      <c r="Q40" s="26" t="str">
        <f t="shared" ca="1" si="7"/>
        <v>Yes</v>
      </c>
      <c r="R40" s="26" t="str">
        <f t="shared" ca="1" si="7"/>
        <v>No</v>
      </c>
      <c r="S40" s="26" t="str">
        <f t="shared" ca="1" si="8"/>
        <v>Caucasian</v>
      </c>
      <c r="T40" s="26" t="str">
        <f t="shared" ca="1" si="9"/>
        <v>No</v>
      </c>
      <c r="U40" s="26">
        <f t="shared" ca="1" si="10"/>
        <v>3672</v>
      </c>
      <c r="V40" s="26"/>
      <c r="W40" s="26"/>
      <c r="X40" s="26" t="str">
        <f t="shared" ca="1" si="11"/>
        <v>No</v>
      </c>
      <c r="Y40" s="26" t="str">
        <f t="shared" ca="1" si="11"/>
        <v>Yes</v>
      </c>
      <c r="Z40" s="26" t="str">
        <f t="shared" ca="1" si="11"/>
        <v>Yes</v>
      </c>
      <c r="AA40" s="26" t="str">
        <f t="shared" ca="1" si="11"/>
        <v>No</v>
      </c>
      <c r="AB40" s="26" t="str">
        <f t="shared" ca="1" si="11"/>
        <v>No</v>
      </c>
      <c r="AC40" s="26"/>
      <c r="AD40" s="26"/>
      <c r="AE40" s="26"/>
      <c r="AF40" s="26"/>
      <c r="AG40" s="26" t="str">
        <f t="shared" ca="1" si="12"/>
        <v>Yes</v>
      </c>
      <c r="AH40" s="26" t="str">
        <f t="shared" ca="1" si="12"/>
        <v>No</v>
      </c>
      <c r="AI40" s="26" t="str">
        <f t="shared" ca="1" si="12"/>
        <v>No</v>
      </c>
      <c r="AJ40" s="26" t="str">
        <f t="shared" ca="1" si="12"/>
        <v>No</v>
      </c>
      <c r="AK40" s="26" t="str">
        <f t="shared" ca="1" si="12"/>
        <v>No</v>
      </c>
      <c r="AL40" s="26" t="str">
        <f t="shared" ca="1" si="12"/>
        <v>No</v>
      </c>
      <c r="AM40" s="26">
        <f t="shared" ca="1" si="13"/>
        <v>1</v>
      </c>
      <c r="AN40" s="26">
        <f t="shared" ca="1" si="14"/>
        <v>2</v>
      </c>
      <c r="AT40" t="str">
        <f t="shared" ca="1" si="15"/>
        <v>Male</v>
      </c>
      <c r="AU40">
        <f t="shared" ca="1" si="16"/>
        <v>1123</v>
      </c>
      <c r="AV40">
        <f t="shared" ca="1" si="17"/>
        <v>2</v>
      </c>
      <c r="AW40">
        <f t="shared" ca="1" si="18"/>
        <v>29</v>
      </c>
      <c r="AX40">
        <f t="shared" ca="1" si="19"/>
        <v>0</v>
      </c>
      <c r="BB40" t="str">
        <f t="shared" ca="1" si="20"/>
        <v>EMLUCS</v>
      </c>
      <c r="BC40" t="str">
        <f t="shared" ca="1" si="21"/>
        <v>Yes</v>
      </c>
      <c r="BD40" t="str">
        <f t="shared" ca="1" si="21"/>
        <v>No</v>
      </c>
      <c r="BG40" t="str">
        <f t="shared" ca="1" si="22"/>
        <v>No</v>
      </c>
      <c r="BH40">
        <f t="shared" ca="1" si="23"/>
        <v>37</v>
      </c>
      <c r="BI40">
        <f t="shared" ca="1" si="24"/>
        <v>4</v>
      </c>
      <c r="BJ40">
        <f t="shared" ca="1" si="25"/>
        <v>10</v>
      </c>
      <c r="BK40" t="str">
        <f t="shared" si="26"/>
        <v/>
      </c>
      <c r="BL40" s="26">
        <f t="shared" ca="1" si="27"/>
        <v>12</v>
      </c>
      <c r="BM40" s="26"/>
      <c r="BN40" s="26"/>
      <c r="BO40" s="26" t="str">
        <f t="shared" ca="1" si="28"/>
        <v>Yes</v>
      </c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 t="str">
        <f t="shared" ca="1" si="29"/>
        <v>No</v>
      </c>
      <c r="CE40" s="26" t="str">
        <f t="shared" ca="1" si="30"/>
        <v>NA</v>
      </c>
      <c r="CF40" s="26"/>
      <c r="CG40" s="26"/>
      <c r="CH40" s="26"/>
      <c r="CI40" s="31" t="str">
        <f t="shared" si="31"/>
        <v/>
      </c>
      <c r="CJ40" s="26" t="str">
        <f t="shared" ca="1" si="32"/>
        <v>NA</v>
      </c>
      <c r="CK40" s="26" t="str">
        <f t="shared" ca="1" si="33"/>
        <v>No</v>
      </c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 t="str">
        <f t="shared" ca="1" si="34"/>
        <v>Yes</v>
      </c>
      <c r="DO40" s="26"/>
      <c r="DP40" s="26"/>
      <c r="DQ40" s="26"/>
      <c r="DR40" s="26"/>
      <c r="DS40" s="26"/>
      <c r="DT40" s="26"/>
      <c r="DU40" s="26"/>
      <c r="DV40" t="str">
        <f t="shared" si="35"/>
        <v/>
      </c>
      <c r="DW40" s="26"/>
      <c r="DX40" s="26"/>
      <c r="DY40" s="26"/>
      <c r="DZ40" t="str">
        <f t="shared" si="36"/>
        <v/>
      </c>
      <c r="EA40" t="str">
        <f t="shared" si="37"/>
        <v/>
      </c>
      <c r="EB40" t="str">
        <f t="shared" si="38"/>
        <v/>
      </c>
      <c r="EC40" t="str">
        <f t="shared" si="39"/>
        <v/>
      </c>
      <c r="ED40" t="str">
        <f t="shared" si="40"/>
        <v/>
      </c>
      <c r="EE40" s="34" t="str">
        <f t="shared" si="41"/>
        <v/>
      </c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32" t="str">
        <f t="shared" si="42"/>
        <v/>
      </c>
      <c r="ES40" s="26"/>
      <c r="ET40" s="26"/>
      <c r="EU40" s="26"/>
      <c r="EV40" s="26"/>
      <c r="EW40" s="26"/>
      <c r="EX40" s="26"/>
      <c r="EY40" s="26"/>
      <c r="EZ40" s="26"/>
      <c r="FA40" s="31" t="str">
        <f t="shared" si="43"/>
        <v/>
      </c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31" t="str">
        <f t="shared" si="44"/>
        <v/>
      </c>
      <c r="FN40" s="26"/>
      <c r="FO40" s="26"/>
      <c r="FP40" s="26"/>
      <c r="FQ40" s="26" t="s">
        <v>350</v>
      </c>
      <c r="FR40" s="39" t="str">
        <f t="shared" ca="1" si="45"/>
        <v>Other</v>
      </c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t="str">
        <f t="shared" ca="1" si="46"/>
        <v/>
      </c>
      <c r="GP40" t="str">
        <f t="shared" si="47"/>
        <v/>
      </c>
      <c r="GQ40" s="26"/>
      <c r="GR40" s="26"/>
      <c r="GS40" t="str">
        <f t="shared" ca="1" si="48"/>
        <v/>
      </c>
      <c r="GT40" s="26"/>
      <c r="GU40" s="26"/>
      <c r="GV40" s="26"/>
      <c r="GW40" s="26"/>
      <c r="GX40" s="26"/>
      <c r="GY40" t="str">
        <f t="shared" ca="1" si="49"/>
        <v/>
      </c>
      <c r="GZ40" t="str">
        <f t="shared" si="50"/>
        <v/>
      </c>
      <c r="HA40" s="26"/>
      <c r="HB40" s="26"/>
      <c r="HC40" s="26"/>
      <c r="HD40" s="26"/>
      <c r="HE40" s="26"/>
      <c r="HF40" t="str">
        <f t="shared" ca="1" si="51"/>
        <v/>
      </c>
      <c r="HG40" s="31" t="str">
        <f t="shared" si="52"/>
        <v/>
      </c>
      <c r="HH40" s="26"/>
      <c r="HI40" s="26"/>
      <c r="HJ40" s="26"/>
      <c r="HK40" s="26"/>
      <c r="HL40" s="26"/>
      <c r="HM40" t="str">
        <f t="shared" ca="1" si="53"/>
        <v/>
      </c>
      <c r="HN40" t="str">
        <f t="shared" si="54"/>
        <v/>
      </c>
      <c r="HO40" s="26"/>
      <c r="HP40" s="26"/>
      <c r="HQ40" s="26"/>
      <c r="HR40" s="26"/>
      <c r="HS40" s="26"/>
      <c r="HT40" t="str">
        <f t="shared" ca="1" si="55"/>
        <v/>
      </c>
      <c r="HU40" t="str">
        <f t="shared" si="56"/>
        <v/>
      </c>
      <c r="HV40" s="26"/>
      <c r="HW40" s="26"/>
      <c r="HX40" s="26"/>
      <c r="HY40" s="26"/>
      <c r="HZ40" s="26"/>
      <c r="IA40" s="37" t="str">
        <f t="shared" ca="1" si="57"/>
        <v/>
      </c>
      <c r="IB40" t="str">
        <f t="shared" si="58"/>
        <v/>
      </c>
      <c r="IC40" s="26"/>
      <c r="ID40" s="26"/>
      <c r="IE40" s="26"/>
      <c r="IF40" s="26"/>
      <c r="IG40" s="26"/>
      <c r="IH40" s="37" t="str">
        <f t="shared" ca="1" si="59"/>
        <v/>
      </c>
      <c r="II40" t="str">
        <f t="shared" si="60"/>
        <v/>
      </c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 t="str">
        <f t="shared" si="61"/>
        <v/>
      </c>
      <c r="JU40" s="26"/>
      <c r="JV40" t="str">
        <f t="shared" si="62"/>
        <v/>
      </c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t="str">
        <f t="shared" si="63"/>
        <v/>
      </c>
      <c r="KL40" s="26"/>
      <c r="KM40" s="31" t="str">
        <f t="shared" si="64"/>
        <v/>
      </c>
      <c r="KN40" s="26"/>
      <c r="KO40" s="26"/>
      <c r="KP40" s="38" t="str">
        <f t="shared" si="65"/>
        <v/>
      </c>
      <c r="KQ40" s="26"/>
      <c r="KR40" s="26"/>
      <c r="KS40" s="26"/>
      <c r="KT40" s="26"/>
      <c r="KU40" s="26"/>
      <c r="KV40" s="26"/>
      <c r="KW40" s="26"/>
      <c r="KX40" t="str">
        <f t="shared" si="66"/>
        <v/>
      </c>
      <c r="KY40" t="str">
        <f t="shared" si="67"/>
        <v/>
      </c>
      <c r="KZ40" s="26"/>
      <c r="LA40" s="26"/>
      <c r="LB40" t="str">
        <f t="shared" si="68"/>
        <v/>
      </c>
      <c r="LC40" s="26"/>
      <c r="LD40" t="str">
        <f t="shared" si="69"/>
        <v/>
      </c>
      <c r="LE40" t="str">
        <f t="shared" si="70"/>
        <v/>
      </c>
      <c r="LF40" s="26"/>
      <c r="LG40" s="26"/>
      <c r="LH40" s="26"/>
      <c r="LI40" s="26"/>
      <c r="LJ40" s="26"/>
      <c r="LK40" s="26"/>
      <c r="LL40" s="26"/>
      <c r="LM40" s="26"/>
      <c r="LN40" s="26"/>
      <c r="LO40" t="str">
        <f t="shared" si="71"/>
        <v/>
      </c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  <c r="ML40" s="26"/>
      <c r="MM40" s="26"/>
      <c r="MN40" s="26"/>
    </row>
    <row r="41" spans="1:352" ht="16" x14ac:dyDescent="0.2">
      <c r="A41">
        <v>2</v>
      </c>
      <c r="B41" s="26"/>
      <c r="C41" s="26" t="str">
        <f t="shared" ca="1" si="0"/>
        <v>Inborn</v>
      </c>
      <c r="D41" s="26"/>
      <c r="E41" s="27" t="str">
        <f t="shared" ca="1" si="1"/>
        <v>Jul</v>
      </c>
      <c r="F41" s="27" t="str">
        <f t="shared" ca="1" si="1"/>
        <v>Sep</v>
      </c>
      <c r="G41" s="28" t="str">
        <f t="shared" ca="1" si="2"/>
        <v/>
      </c>
      <c r="H41" t="str">
        <f t="shared" si="3"/>
        <v/>
      </c>
      <c r="I41" s="26">
        <f t="shared" ca="1" si="4"/>
        <v>52</v>
      </c>
      <c r="J41" s="26"/>
      <c r="K41" s="26"/>
      <c r="L41" s="31" t="str">
        <f t="shared" si="5"/>
        <v/>
      </c>
      <c r="M41" s="26"/>
      <c r="N41" s="26"/>
      <c r="O41" s="26">
        <f t="shared" ca="1" si="6"/>
        <v>31</v>
      </c>
      <c r="P41" s="26" t="str">
        <f t="shared" ca="1" si="7"/>
        <v>No</v>
      </c>
      <c r="Q41" s="26" t="str">
        <f t="shared" ca="1" si="7"/>
        <v>Yes</v>
      </c>
      <c r="R41" s="26" t="str">
        <f t="shared" ca="1" si="7"/>
        <v>No</v>
      </c>
      <c r="S41" s="26" t="str">
        <f t="shared" ca="1" si="8"/>
        <v>African</v>
      </c>
      <c r="T41" s="26" t="str">
        <f t="shared" ca="1" si="9"/>
        <v>Yes</v>
      </c>
      <c r="U41" s="26">
        <f t="shared" ca="1" si="10"/>
        <v>3752</v>
      </c>
      <c r="V41" s="26"/>
      <c r="W41" s="26"/>
      <c r="X41" s="26" t="str">
        <f t="shared" ca="1" si="11"/>
        <v>Yes</v>
      </c>
      <c r="Y41" s="26" t="str">
        <f t="shared" ca="1" si="11"/>
        <v>No</v>
      </c>
      <c r="Z41" s="26" t="str">
        <f t="shared" ca="1" si="11"/>
        <v>No</v>
      </c>
      <c r="AA41" s="26" t="str">
        <f t="shared" ca="1" si="11"/>
        <v>No</v>
      </c>
      <c r="AB41" s="26" t="str">
        <f t="shared" ca="1" si="11"/>
        <v>No</v>
      </c>
      <c r="AC41" s="26"/>
      <c r="AD41" s="26"/>
      <c r="AE41" s="26"/>
      <c r="AF41" s="26"/>
      <c r="AG41" s="26" t="str">
        <f t="shared" ca="1" si="12"/>
        <v>Yes</v>
      </c>
      <c r="AH41" s="26" t="str">
        <f t="shared" ca="1" si="12"/>
        <v>Yes</v>
      </c>
      <c r="AI41" s="26" t="str">
        <f t="shared" ca="1" si="12"/>
        <v>No</v>
      </c>
      <c r="AJ41" s="26" t="str">
        <f t="shared" ca="1" si="12"/>
        <v>Yes</v>
      </c>
      <c r="AK41" s="26" t="str">
        <f t="shared" ca="1" si="12"/>
        <v>No</v>
      </c>
      <c r="AL41" s="26" t="str">
        <f t="shared" ca="1" si="12"/>
        <v>Yes</v>
      </c>
      <c r="AM41" s="26">
        <f t="shared" ca="1" si="13"/>
        <v>6</v>
      </c>
      <c r="AN41" s="26">
        <f t="shared" ca="1" si="14"/>
        <v>2</v>
      </c>
      <c r="AT41" t="str">
        <f t="shared" ca="1" si="15"/>
        <v>Male</v>
      </c>
      <c r="AU41">
        <f t="shared" ca="1" si="16"/>
        <v>1381</v>
      </c>
      <c r="AV41">
        <f t="shared" ca="1" si="17"/>
        <v>-1</v>
      </c>
      <c r="AW41">
        <f t="shared" ca="1" si="18"/>
        <v>31</v>
      </c>
      <c r="AX41">
        <f t="shared" ca="1" si="19"/>
        <v>3</v>
      </c>
      <c r="BB41" t="str">
        <f t="shared" ca="1" si="20"/>
        <v>EMLUCS</v>
      </c>
      <c r="BC41" t="str">
        <f t="shared" ca="1" si="21"/>
        <v>Yes</v>
      </c>
      <c r="BD41" t="str">
        <f t="shared" ca="1" si="21"/>
        <v>Yes</v>
      </c>
      <c r="BG41" t="str">
        <f t="shared" ca="1" si="22"/>
        <v>No</v>
      </c>
      <c r="BH41">
        <f t="shared" ca="1" si="23"/>
        <v>38</v>
      </c>
      <c r="BI41">
        <f t="shared" ca="1" si="24"/>
        <v>-8</v>
      </c>
      <c r="BJ41">
        <f t="shared" ca="1" si="25"/>
        <v>5</v>
      </c>
      <c r="BK41" t="str">
        <f t="shared" si="26"/>
        <v/>
      </c>
      <c r="BL41" s="26">
        <f t="shared" ca="1" si="27"/>
        <v>7</v>
      </c>
      <c r="BM41" s="26"/>
      <c r="BN41" s="26"/>
      <c r="BO41" s="26" t="str">
        <f t="shared" ca="1" si="28"/>
        <v>No</v>
      </c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 t="str">
        <f t="shared" ca="1" si="29"/>
        <v>Yes</v>
      </c>
      <c r="CE41" s="26" t="str">
        <f t="shared" ca="1" si="30"/>
        <v>ETT</v>
      </c>
      <c r="CF41" s="26"/>
      <c r="CG41" s="26"/>
      <c r="CH41" s="26"/>
      <c r="CI41" s="31" t="str">
        <f t="shared" si="31"/>
        <v/>
      </c>
      <c r="CJ41" s="26" t="str">
        <f t="shared" ca="1" si="32"/>
        <v>OT</v>
      </c>
      <c r="CK41" s="26" t="str">
        <f t="shared" ca="1" si="33"/>
        <v>Yes</v>
      </c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 t="str">
        <f t="shared" ca="1" si="34"/>
        <v>No</v>
      </c>
      <c r="DO41" s="26"/>
      <c r="DP41" s="26"/>
      <c r="DQ41" s="26"/>
      <c r="DR41" s="26"/>
      <c r="DS41" s="26"/>
      <c r="DT41" s="26"/>
      <c r="DU41" s="26"/>
      <c r="DV41" t="str">
        <f t="shared" si="35"/>
        <v/>
      </c>
      <c r="DW41" s="26"/>
      <c r="DX41" s="26"/>
      <c r="DY41" s="26"/>
      <c r="DZ41" t="str">
        <f t="shared" si="36"/>
        <v/>
      </c>
      <c r="EA41" t="str">
        <f t="shared" si="37"/>
        <v/>
      </c>
      <c r="EB41" t="str">
        <f t="shared" si="38"/>
        <v/>
      </c>
      <c r="EC41" t="str">
        <f t="shared" si="39"/>
        <v/>
      </c>
      <c r="ED41" t="str">
        <f t="shared" si="40"/>
        <v/>
      </c>
      <c r="EE41" s="34" t="str">
        <f t="shared" si="41"/>
        <v/>
      </c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32" t="str">
        <f t="shared" si="42"/>
        <v/>
      </c>
      <c r="ES41" s="26"/>
      <c r="ET41" s="26"/>
      <c r="EU41" s="26"/>
      <c r="EV41" s="26"/>
      <c r="EW41" s="26"/>
      <c r="EX41" s="26"/>
      <c r="EY41" s="26"/>
      <c r="EZ41" s="26"/>
      <c r="FA41" s="31" t="str">
        <f t="shared" si="43"/>
        <v/>
      </c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31" t="str">
        <f t="shared" si="44"/>
        <v/>
      </c>
      <c r="FN41" s="26"/>
      <c r="FO41" s="26"/>
      <c r="FP41" s="26"/>
      <c r="FQ41" s="26" t="s">
        <v>350</v>
      </c>
      <c r="FR41" s="39" t="str">
        <f t="shared" ca="1" si="45"/>
        <v>CONS</v>
      </c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t="str">
        <f t="shared" ca="1" si="46"/>
        <v/>
      </c>
      <c r="GP41" t="str">
        <f t="shared" si="47"/>
        <v/>
      </c>
      <c r="GQ41" s="26"/>
      <c r="GR41" s="26"/>
      <c r="GS41" t="str">
        <f t="shared" ca="1" si="48"/>
        <v/>
      </c>
      <c r="GT41" s="26"/>
      <c r="GU41" s="26"/>
      <c r="GV41" s="26"/>
      <c r="GW41" s="26"/>
      <c r="GX41" s="26"/>
      <c r="GY41" t="str">
        <f t="shared" ca="1" si="49"/>
        <v/>
      </c>
      <c r="GZ41" t="str">
        <f t="shared" si="50"/>
        <v/>
      </c>
      <c r="HA41" s="26"/>
      <c r="HB41" s="26"/>
      <c r="HC41" s="26"/>
      <c r="HD41" s="26"/>
      <c r="HE41" s="26"/>
      <c r="HF41" t="str">
        <f t="shared" ca="1" si="51"/>
        <v/>
      </c>
      <c r="HG41" s="31" t="str">
        <f t="shared" si="52"/>
        <v/>
      </c>
      <c r="HH41" s="26"/>
      <c r="HI41" s="26"/>
      <c r="HJ41" s="26"/>
      <c r="HK41" s="26"/>
      <c r="HL41" s="26"/>
      <c r="HM41" t="str">
        <f t="shared" ca="1" si="53"/>
        <v/>
      </c>
      <c r="HN41" t="str">
        <f t="shared" si="54"/>
        <v/>
      </c>
      <c r="HO41" s="26"/>
      <c r="HP41" s="26"/>
      <c r="HQ41" s="26"/>
      <c r="HR41" s="26"/>
      <c r="HS41" s="26"/>
      <c r="HT41" t="str">
        <f t="shared" ca="1" si="55"/>
        <v/>
      </c>
      <c r="HU41" t="str">
        <f t="shared" si="56"/>
        <v/>
      </c>
      <c r="HV41" s="26"/>
      <c r="HW41" s="26"/>
      <c r="HX41" s="26"/>
      <c r="HY41" s="26"/>
      <c r="HZ41" s="26"/>
      <c r="IA41" s="37" t="str">
        <f t="shared" ca="1" si="57"/>
        <v/>
      </c>
      <c r="IB41" t="str">
        <f t="shared" si="58"/>
        <v/>
      </c>
      <c r="IC41" s="26"/>
      <c r="ID41" s="26"/>
      <c r="IE41" s="26"/>
      <c r="IF41" s="26"/>
      <c r="IG41" s="26"/>
      <c r="IH41" s="37" t="str">
        <f t="shared" ca="1" si="59"/>
        <v/>
      </c>
      <c r="II41" t="str">
        <f t="shared" si="60"/>
        <v/>
      </c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 t="str">
        <f t="shared" si="61"/>
        <v/>
      </c>
      <c r="JU41" s="26"/>
      <c r="JV41" t="str">
        <f t="shared" si="62"/>
        <v/>
      </c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t="str">
        <f t="shared" si="63"/>
        <v/>
      </c>
      <c r="KL41" s="26"/>
      <c r="KM41" s="31" t="str">
        <f t="shared" si="64"/>
        <v/>
      </c>
      <c r="KN41" s="26"/>
      <c r="KO41" s="26"/>
      <c r="KP41" s="38" t="str">
        <f t="shared" si="65"/>
        <v/>
      </c>
      <c r="KQ41" s="26"/>
      <c r="KR41" s="26"/>
      <c r="KS41" s="26"/>
      <c r="KT41" s="26"/>
      <c r="KU41" s="26"/>
      <c r="KV41" s="26"/>
      <c r="KW41" s="26"/>
      <c r="KX41" t="str">
        <f t="shared" si="66"/>
        <v/>
      </c>
      <c r="KY41" t="str">
        <f t="shared" si="67"/>
        <v/>
      </c>
      <c r="KZ41" s="26"/>
      <c r="LA41" s="26"/>
      <c r="LB41" t="str">
        <f t="shared" si="68"/>
        <v/>
      </c>
      <c r="LC41" s="26"/>
      <c r="LD41" t="str">
        <f t="shared" si="69"/>
        <v/>
      </c>
      <c r="LE41" t="str">
        <f t="shared" si="70"/>
        <v/>
      </c>
      <c r="LF41" s="26"/>
      <c r="LG41" s="26"/>
      <c r="LH41" s="26"/>
      <c r="LI41" s="26"/>
      <c r="LJ41" s="26"/>
      <c r="LK41" s="26"/>
      <c r="LL41" s="26"/>
      <c r="LM41" s="26"/>
      <c r="LN41" s="26"/>
      <c r="LO41" t="str">
        <f t="shared" si="71"/>
        <v/>
      </c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</row>
    <row r="42" spans="1:352" ht="16" x14ac:dyDescent="0.2">
      <c r="A42">
        <v>4</v>
      </c>
      <c r="B42" s="26"/>
      <c r="C42" s="26" t="str">
        <f t="shared" ca="1" si="0"/>
        <v>Outborn</v>
      </c>
      <c r="D42" s="26"/>
      <c r="E42" s="27" t="str">
        <f t="shared" ca="1" si="1"/>
        <v>Jan</v>
      </c>
      <c r="F42" s="27" t="str">
        <f t="shared" ca="1" si="1"/>
        <v>Jun</v>
      </c>
      <c r="G42" s="28" t="str">
        <f t="shared" ca="1" si="2"/>
        <v/>
      </c>
      <c r="H42" t="str">
        <f t="shared" si="3"/>
        <v/>
      </c>
      <c r="I42" s="26">
        <f t="shared" ca="1" si="4"/>
        <v>75</v>
      </c>
      <c r="J42" s="26"/>
      <c r="K42" s="26"/>
      <c r="L42" s="31" t="str">
        <f t="shared" si="5"/>
        <v/>
      </c>
      <c r="M42" s="26"/>
      <c r="N42" s="26"/>
      <c r="O42" s="26">
        <f t="shared" ca="1" si="6"/>
        <v>25</v>
      </c>
      <c r="P42" s="26" t="str">
        <f t="shared" ca="1" si="7"/>
        <v>No</v>
      </c>
      <c r="Q42" s="26" t="str">
        <f t="shared" ca="1" si="7"/>
        <v>No</v>
      </c>
      <c r="R42" s="26" t="str">
        <f t="shared" ca="1" si="7"/>
        <v>No</v>
      </c>
      <c r="S42" s="26" t="str">
        <f t="shared" ca="1" si="8"/>
        <v>Hispanic</v>
      </c>
      <c r="T42" s="26" t="str">
        <f t="shared" ca="1" si="9"/>
        <v>Yes</v>
      </c>
      <c r="U42" s="26">
        <f t="shared" ca="1" si="10"/>
        <v>3578</v>
      </c>
      <c r="V42" s="26"/>
      <c r="W42" s="26"/>
      <c r="X42" s="26" t="str">
        <f t="shared" ca="1" si="11"/>
        <v>No</v>
      </c>
      <c r="Y42" s="26" t="str">
        <f t="shared" ca="1" si="11"/>
        <v>No</v>
      </c>
      <c r="Z42" s="26" t="str">
        <f t="shared" ca="1" si="11"/>
        <v>No</v>
      </c>
      <c r="AA42" s="26" t="str">
        <f t="shared" ca="1" si="11"/>
        <v>Yes</v>
      </c>
      <c r="AB42" s="26" t="str">
        <f t="shared" ca="1" si="11"/>
        <v>Yes</v>
      </c>
      <c r="AC42" s="26"/>
      <c r="AD42" s="26"/>
      <c r="AE42" s="26"/>
      <c r="AF42" s="26"/>
      <c r="AG42" s="26" t="str">
        <f t="shared" ca="1" si="12"/>
        <v>Yes</v>
      </c>
      <c r="AH42" s="26" t="str">
        <f t="shared" ca="1" si="12"/>
        <v>Yes</v>
      </c>
      <c r="AI42" s="26" t="str">
        <f t="shared" ca="1" si="12"/>
        <v>Yes</v>
      </c>
      <c r="AJ42" s="26" t="str">
        <f t="shared" ca="1" si="12"/>
        <v>No</v>
      </c>
      <c r="AK42" s="26" t="str">
        <f t="shared" ca="1" si="12"/>
        <v>No</v>
      </c>
      <c r="AL42" s="26" t="str">
        <f t="shared" ca="1" si="12"/>
        <v>No</v>
      </c>
      <c r="AM42" s="26">
        <f t="shared" ca="1" si="13"/>
        <v>7</v>
      </c>
      <c r="AN42" s="26">
        <f t="shared" ca="1" si="14"/>
        <v>1</v>
      </c>
      <c r="AT42" t="str">
        <f t="shared" ca="1" si="15"/>
        <v>Female</v>
      </c>
      <c r="AU42">
        <f t="shared" ca="1" si="16"/>
        <v>3919</v>
      </c>
      <c r="AV42">
        <f t="shared" ca="1" si="17"/>
        <v>1</v>
      </c>
      <c r="AW42">
        <f t="shared" ca="1" si="18"/>
        <v>34</v>
      </c>
      <c r="AX42">
        <f t="shared" ca="1" si="19"/>
        <v>5</v>
      </c>
      <c r="BB42" t="str">
        <f t="shared" ca="1" si="20"/>
        <v>ELUCS</v>
      </c>
      <c r="BC42" t="str">
        <f t="shared" ca="1" si="21"/>
        <v>Yes</v>
      </c>
      <c r="BD42" t="str">
        <f t="shared" ca="1" si="21"/>
        <v>No</v>
      </c>
      <c r="BG42" t="str">
        <f t="shared" ca="1" si="22"/>
        <v>No</v>
      </c>
      <c r="BH42">
        <f t="shared" ca="1" si="23"/>
        <v>34</v>
      </c>
      <c r="BI42">
        <f t="shared" ca="1" si="24"/>
        <v>-7</v>
      </c>
      <c r="BJ42">
        <f t="shared" ca="1" si="25"/>
        <v>15</v>
      </c>
      <c r="BK42" t="str">
        <f t="shared" si="26"/>
        <v/>
      </c>
      <c r="BL42" s="26">
        <f t="shared" ca="1" si="27"/>
        <v>17</v>
      </c>
      <c r="BM42" s="26"/>
      <c r="BN42" s="26"/>
      <c r="BO42" s="26" t="str">
        <f t="shared" ca="1" si="28"/>
        <v>Yes</v>
      </c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 t="str">
        <f t="shared" ca="1" si="29"/>
        <v>Yes</v>
      </c>
      <c r="CE42" s="26" t="str">
        <f t="shared" ca="1" si="30"/>
        <v>ETT</v>
      </c>
      <c r="CF42" s="26"/>
      <c r="CG42" s="26"/>
      <c r="CH42" s="26"/>
      <c r="CI42" s="31" t="str">
        <f t="shared" si="31"/>
        <v/>
      </c>
      <c r="CJ42" s="26" t="str">
        <f t="shared" ca="1" si="32"/>
        <v>OT</v>
      </c>
      <c r="CK42" s="26" t="str">
        <f t="shared" ca="1" si="33"/>
        <v>NA</v>
      </c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 t="str">
        <f t="shared" ca="1" si="34"/>
        <v>Yes</v>
      </c>
      <c r="DO42" s="26"/>
      <c r="DP42" s="26"/>
      <c r="DQ42" s="26"/>
      <c r="DR42" s="26"/>
      <c r="DS42" s="26"/>
      <c r="DT42" s="26"/>
      <c r="DU42" s="26"/>
      <c r="DV42" t="str">
        <f t="shared" si="35"/>
        <v/>
      </c>
      <c r="DW42" s="26"/>
      <c r="DX42" s="26"/>
      <c r="DY42" s="26"/>
      <c r="DZ42" t="str">
        <f t="shared" si="36"/>
        <v/>
      </c>
      <c r="EA42" t="str">
        <f t="shared" si="37"/>
        <v/>
      </c>
      <c r="EB42" t="str">
        <f t="shared" si="38"/>
        <v/>
      </c>
      <c r="EC42" t="str">
        <f t="shared" si="39"/>
        <v/>
      </c>
      <c r="ED42" t="str">
        <f t="shared" si="40"/>
        <v/>
      </c>
      <c r="EE42" s="34" t="str">
        <f t="shared" si="41"/>
        <v/>
      </c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32" t="str">
        <f t="shared" si="42"/>
        <v/>
      </c>
      <c r="ES42" s="26"/>
      <c r="ET42" s="26"/>
      <c r="EU42" s="26"/>
      <c r="EV42" s="26"/>
      <c r="EW42" s="26"/>
      <c r="EX42" s="26"/>
      <c r="EY42" s="26"/>
      <c r="EZ42" s="26"/>
      <c r="FA42" s="31" t="str">
        <f t="shared" si="43"/>
        <v/>
      </c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31" t="str">
        <f t="shared" si="44"/>
        <v/>
      </c>
      <c r="FN42" s="26"/>
      <c r="FO42" s="26"/>
      <c r="FP42" s="26"/>
      <c r="FQ42" s="26" t="s">
        <v>349</v>
      </c>
      <c r="FR42" s="39" t="str">
        <f t="shared" ca="1" si="45"/>
        <v>NA</v>
      </c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t="str">
        <f t="shared" ca="1" si="46"/>
        <v/>
      </c>
      <c r="GP42" t="str">
        <f t="shared" si="47"/>
        <v/>
      </c>
      <c r="GQ42" s="26"/>
      <c r="GR42" s="26"/>
      <c r="GS42" t="str">
        <f t="shared" ca="1" si="48"/>
        <v/>
      </c>
      <c r="GT42" s="26"/>
      <c r="GU42" s="26"/>
      <c r="GV42" s="26"/>
      <c r="GW42" s="26"/>
      <c r="GX42" s="26"/>
      <c r="GY42" t="str">
        <f t="shared" ca="1" si="49"/>
        <v/>
      </c>
      <c r="GZ42" t="str">
        <f t="shared" si="50"/>
        <v/>
      </c>
      <c r="HA42" s="26"/>
      <c r="HB42" s="26"/>
      <c r="HC42" s="26"/>
      <c r="HD42" s="26"/>
      <c r="HE42" s="26"/>
      <c r="HF42" t="str">
        <f t="shared" ca="1" si="51"/>
        <v/>
      </c>
      <c r="HG42" s="31" t="str">
        <f t="shared" si="52"/>
        <v/>
      </c>
      <c r="HH42" s="26"/>
      <c r="HI42" s="26"/>
      <c r="HJ42" s="26"/>
      <c r="HK42" s="26"/>
      <c r="HL42" s="26"/>
      <c r="HM42" t="str">
        <f t="shared" ca="1" si="53"/>
        <v/>
      </c>
      <c r="HN42" t="str">
        <f t="shared" si="54"/>
        <v/>
      </c>
      <c r="HO42" s="26"/>
      <c r="HP42" s="26"/>
      <c r="HQ42" s="26"/>
      <c r="HR42" s="26"/>
      <c r="HS42" s="26"/>
      <c r="HT42" t="str">
        <f t="shared" ca="1" si="55"/>
        <v/>
      </c>
      <c r="HU42" t="str">
        <f t="shared" si="56"/>
        <v/>
      </c>
      <c r="HV42" s="26"/>
      <c r="HW42" s="26"/>
      <c r="HX42" s="26"/>
      <c r="HY42" s="26"/>
      <c r="HZ42" s="26"/>
      <c r="IA42" s="37" t="str">
        <f t="shared" ca="1" si="57"/>
        <v/>
      </c>
      <c r="IB42" t="str">
        <f t="shared" si="58"/>
        <v/>
      </c>
      <c r="IC42" s="26"/>
      <c r="ID42" s="26"/>
      <c r="IE42" s="26"/>
      <c r="IF42" s="26"/>
      <c r="IG42" s="26"/>
      <c r="IH42" s="37" t="str">
        <f t="shared" ca="1" si="59"/>
        <v/>
      </c>
      <c r="II42" t="str">
        <f t="shared" si="60"/>
        <v/>
      </c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 t="str">
        <f t="shared" si="61"/>
        <v/>
      </c>
      <c r="JU42" s="26"/>
      <c r="JV42" t="str">
        <f t="shared" si="62"/>
        <v/>
      </c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t="str">
        <f t="shared" si="63"/>
        <v/>
      </c>
      <c r="KL42" s="26"/>
      <c r="KM42" s="31" t="str">
        <f t="shared" si="64"/>
        <v/>
      </c>
      <c r="KN42" s="26"/>
      <c r="KO42" s="26"/>
      <c r="KP42" s="38" t="str">
        <f t="shared" si="65"/>
        <v/>
      </c>
      <c r="KQ42" s="26"/>
      <c r="KR42" s="26"/>
      <c r="KS42" s="26"/>
      <c r="KT42" s="26"/>
      <c r="KU42" s="26"/>
      <c r="KV42" s="26"/>
      <c r="KW42" s="26"/>
      <c r="KX42" t="str">
        <f t="shared" si="66"/>
        <v/>
      </c>
      <c r="KY42" t="str">
        <f t="shared" si="67"/>
        <v/>
      </c>
      <c r="KZ42" s="26"/>
      <c r="LA42" s="26"/>
      <c r="LB42" t="str">
        <f t="shared" si="68"/>
        <v/>
      </c>
      <c r="LC42" s="26"/>
      <c r="LD42" t="str">
        <f t="shared" si="69"/>
        <v/>
      </c>
      <c r="LE42" t="str">
        <f t="shared" si="70"/>
        <v/>
      </c>
      <c r="LF42" s="26"/>
      <c r="LG42" s="26"/>
      <c r="LH42" s="26"/>
      <c r="LI42" s="26"/>
      <c r="LJ42" s="26"/>
      <c r="LK42" s="26"/>
      <c r="LL42" s="26"/>
      <c r="LM42" s="26"/>
      <c r="LN42" s="26"/>
      <c r="LO42" t="str">
        <f t="shared" si="71"/>
        <v/>
      </c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</row>
    <row r="43" spans="1:352" ht="16" x14ac:dyDescent="0.2">
      <c r="A43">
        <v>2</v>
      </c>
      <c r="B43" s="26"/>
      <c r="C43" s="26" t="str">
        <f t="shared" ca="1" si="0"/>
        <v>Inborn</v>
      </c>
      <c r="D43" s="26"/>
      <c r="E43" s="27" t="str">
        <f t="shared" ca="1" si="1"/>
        <v>Nov</v>
      </c>
      <c r="F43" s="27" t="str">
        <f t="shared" ca="1" si="1"/>
        <v>Oct</v>
      </c>
      <c r="G43" s="28" t="str">
        <f t="shared" ca="1" si="2"/>
        <v/>
      </c>
      <c r="H43" t="str">
        <f t="shared" si="3"/>
        <v/>
      </c>
      <c r="I43" s="26">
        <f t="shared" ca="1" si="4"/>
        <v>55</v>
      </c>
      <c r="J43" s="26"/>
      <c r="K43" s="26"/>
      <c r="L43" s="31" t="str">
        <f t="shared" si="5"/>
        <v/>
      </c>
      <c r="M43" s="26"/>
      <c r="N43" s="26"/>
      <c r="O43" s="26">
        <f t="shared" ca="1" si="6"/>
        <v>23</v>
      </c>
      <c r="P43" s="26" t="str">
        <f t="shared" ca="1" si="7"/>
        <v>Yes</v>
      </c>
      <c r="Q43" s="26" t="str">
        <f t="shared" ca="1" si="7"/>
        <v>Yes</v>
      </c>
      <c r="R43" s="26" t="str">
        <f t="shared" ca="1" si="7"/>
        <v>Yes</v>
      </c>
      <c r="S43" s="26" t="str">
        <f t="shared" ca="1" si="8"/>
        <v>Caucasian</v>
      </c>
      <c r="T43" s="26" t="str">
        <f t="shared" ca="1" si="9"/>
        <v>No</v>
      </c>
      <c r="U43" s="26">
        <f t="shared" ca="1" si="10"/>
        <v>3383</v>
      </c>
      <c r="V43" s="26"/>
      <c r="W43" s="26"/>
      <c r="X43" s="26" t="str">
        <f t="shared" ca="1" si="11"/>
        <v>Yes</v>
      </c>
      <c r="Y43" s="26" t="str">
        <f t="shared" ca="1" si="11"/>
        <v>Yes</v>
      </c>
      <c r="Z43" s="26" t="str">
        <f t="shared" ca="1" si="11"/>
        <v>No</v>
      </c>
      <c r="AA43" s="26" t="str">
        <f t="shared" ca="1" si="11"/>
        <v>Yes</v>
      </c>
      <c r="AB43" s="26" t="str">
        <f t="shared" ca="1" si="11"/>
        <v>Yes</v>
      </c>
      <c r="AC43" s="26"/>
      <c r="AD43" s="26"/>
      <c r="AE43" s="26"/>
      <c r="AF43" s="26"/>
      <c r="AG43" s="26" t="str">
        <f t="shared" ca="1" si="12"/>
        <v>Yes</v>
      </c>
      <c r="AH43" s="26" t="str">
        <f t="shared" ca="1" si="12"/>
        <v>Yes</v>
      </c>
      <c r="AI43" s="26" t="str">
        <f t="shared" ca="1" si="12"/>
        <v>Yes</v>
      </c>
      <c r="AJ43" s="26" t="str">
        <f t="shared" ca="1" si="12"/>
        <v>No</v>
      </c>
      <c r="AK43" s="26" t="str">
        <f t="shared" ca="1" si="12"/>
        <v>No</v>
      </c>
      <c r="AL43" s="26" t="str">
        <f t="shared" ca="1" si="12"/>
        <v>Yes</v>
      </c>
      <c r="AM43" s="26">
        <f t="shared" ca="1" si="13"/>
        <v>5</v>
      </c>
      <c r="AN43" s="26">
        <f t="shared" ca="1" si="14"/>
        <v>3</v>
      </c>
      <c r="AT43" t="str">
        <f t="shared" ca="1" si="15"/>
        <v>Male</v>
      </c>
      <c r="AU43">
        <f t="shared" ca="1" si="16"/>
        <v>1613</v>
      </c>
      <c r="AV43">
        <f t="shared" ca="1" si="17"/>
        <v>0</v>
      </c>
      <c r="AW43">
        <f t="shared" ca="1" si="18"/>
        <v>22</v>
      </c>
      <c r="AX43">
        <f t="shared" ca="1" si="19"/>
        <v>1</v>
      </c>
      <c r="BB43" t="str">
        <f t="shared" ca="1" si="20"/>
        <v>Vaginal</v>
      </c>
      <c r="BC43" t="str">
        <f t="shared" ca="1" si="21"/>
        <v>No</v>
      </c>
      <c r="BD43" t="str">
        <f t="shared" ca="1" si="21"/>
        <v>No</v>
      </c>
      <c r="BG43" t="str">
        <f t="shared" ca="1" si="22"/>
        <v>No</v>
      </c>
      <c r="BH43">
        <f t="shared" ca="1" si="23"/>
        <v>37</v>
      </c>
      <c r="BI43">
        <f t="shared" ca="1" si="24"/>
        <v>3</v>
      </c>
      <c r="BJ43">
        <f t="shared" ca="1" si="25"/>
        <v>20</v>
      </c>
      <c r="BK43" t="str">
        <f t="shared" si="26"/>
        <v/>
      </c>
      <c r="BL43" s="26">
        <f t="shared" ca="1" si="27"/>
        <v>22</v>
      </c>
      <c r="BM43" s="26"/>
      <c r="BN43" s="26"/>
      <c r="BO43" s="26" t="str">
        <f t="shared" ca="1" si="28"/>
        <v>Yes</v>
      </c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 t="str">
        <f t="shared" ca="1" si="29"/>
        <v>Yes</v>
      </c>
      <c r="CE43" s="26" t="str">
        <f t="shared" ca="1" si="30"/>
        <v>ETT</v>
      </c>
      <c r="CF43" s="26"/>
      <c r="CG43" s="26"/>
      <c r="CH43" s="26"/>
      <c r="CI43" s="31" t="str">
        <f t="shared" si="31"/>
        <v/>
      </c>
      <c r="CJ43" s="26" t="str">
        <f t="shared" ca="1" si="32"/>
        <v>OT</v>
      </c>
      <c r="CK43" s="26" t="str">
        <f t="shared" ca="1" si="33"/>
        <v>No</v>
      </c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 t="str">
        <f t="shared" ca="1" si="34"/>
        <v>Yes</v>
      </c>
      <c r="DO43" s="26"/>
      <c r="DP43" s="26"/>
      <c r="DQ43" s="26"/>
      <c r="DR43" s="26"/>
      <c r="DS43" s="26"/>
      <c r="DT43" s="26"/>
      <c r="DU43" s="26"/>
      <c r="DV43" t="str">
        <f t="shared" si="35"/>
        <v/>
      </c>
      <c r="DW43" s="26"/>
      <c r="DX43" s="26"/>
      <c r="DY43" s="26"/>
      <c r="DZ43" t="str">
        <f t="shared" si="36"/>
        <v/>
      </c>
      <c r="EA43" t="str">
        <f t="shared" si="37"/>
        <v/>
      </c>
      <c r="EB43" t="str">
        <f t="shared" si="38"/>
        <v/>
      </c>
      <c r="EC43" t="str">
        <f t="shared" si="39"/>
        <v/>
      </c>
      <c r="ED43" t="str">
        <f t="shared" si="40"/>
        <v/>
      </c>
      <c r="EE43" s="34" t="str">
        <f t="shared" si="41"/>
        <v/>
      </c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32" t="str">
        <f t="shared" si="42"/>
        <v/>
      </c>
      <c r="ES43" s="26"/>
      <c r="ET43" s="26"/>
      <c r="EU43" s="26"/>
      <c r="EV43" s="26"/>
      <c r="EW43" s="26"/>
      <c r="EX43" s="26"/>
      <c r="EY43" s="26"/>
      <c r="EZ43" s="26"/>
      <c r="FA43" s="31" t="str">
        <f t="shared" si="43"/>
        <v/>
      </c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31" t="str">
        <f t="shared" si="44"/>
        <v/>
      </c>
      <c r="FN43" s="26"/>
      <c r="FO43" s="26"/>
      <c r="FP43" s="26"/>
      <c r="FQ43" s="26" t="s">
        <v>350</v>
      </c>
      <c r="FR43" s="39" t="str">
        <f t="shared" ca="1" si="45"/>
        <v>Other</v>
      </c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t="str">
        <f t="shared" ca="1" si="46"/>
        <v/>
      </c>
      <c r="GP43" t="str">
        <f t="shared" si="47"/>
        <v/>
      </c>
      <c r="GQ43" s="26"/>
      <c r="GR43" s="26"/>
      <c r="GS43" t="str">
        <f t="shared" ca="1" si="48"/>
        <v/>
      </c>
      <c r="GT43" s="26"/>
      <c r="GU43" s="26"/>
      <c r="GV43" s="26"/>
      <c r="GW43" s="26"/>
      <c r="GX43" s="26"/>
      <c r="GY43" t="str">
        <f t="shared" ca="1" si="49"/>
        <v/>
      </c>
      <c r="GZ43" t="str">
        <f t="shared" si="50"/>
        <v/>
      </c>
      <c r="HA43" s="26"/>
      <c r="HB43" s="26"/>
      <c r="HC43" s="26"/>
      <c r="HD43" s="26"/>
      <c r="HE43" s="26"/>
      <c r="HF43" t="str">
        <f t="shared" ca="1" si="51"/>
        <v/>
      </c>
      <c r="HG43" s="31" t="str">
        <f t="shared" si="52"/>
        <v/>
      </c>
      <c r="HH43" s="26"/>
      <c r="HI43" s="26"/>
      <c r="HJ43" s="26"/>
      <c r="HK43" s="26"/>
      <c r="HL43" s="26"/>
      <c r="HM43" t="str">
        <f t="shared" ca="1" si="53"/>
        <v/>
      </c>
      <c r="HN43" t="str">
        <f t="shared" si="54"/>
        <v/>
      </c>
      <c r="HO43" s="26"/>
      <c r="HP43" s="26"/>
      <c r="HQ43" s="26"/>
      <c r="HR43" s="26"/>
      <c r="HS43" s="26"/>
      <c r="HT43" t="str">
        <f t="shared" ca="1" si="55"/>
        <v/>
      </c>
      <c r="HU43" t="str">
        <f t="shared" si="56"/>
        <v/>
      </c>
      <c r="HV43" s="26"/>
      <c r="HW43" s="26"/>
      <c r="HX43" s="26"/>
      <c r="HY43" s="26"/>
      <c r="HZ43" s="26"/>
      <c r="IA43" s="37" t="str">
        <f t="shared" ca="1" si="57"/>
        <v/>
      </c>
      <c r="IB43" t="str">
        <f t="shared" si="58"/>
        <v/>
      </c>
      <c r="IC43" s="26"/>
      <c r="ID43" s="26"/>
      <c r="IE43" s="26"/>
      <c r="IF43" s="26"/>
      <c r="IG43" s="26"/>
      <c r="IH43" s="37" t="str">
        <f t="shared" ca="1" si="59"/>
        <v/>
      </c>
      <c r="II43" t="str">
        <f t="shared" si="60"/>
        <v/>
      </c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 t="str">
        <f t="shared" si="61"/>
        <v/>
      </c>
      <c r="JU43" s="26"/>
      <c r="JV43" t="str">
        <f t="shared" si="62"/>
        <v/>
      </c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t="str">
        <f t="shared" si="63"/>
        <v/>
      </c>
      <c r="KL43" s="26"/>
      <c r="KM43" s="31" t="str">
        <f t="shared" si="64"/>
        <v/>
      </c>
      <c r="KN43" s="26"/>
      <c r="KO43" s="26"/>
      <c r="KP43" s="38" t="str">
        <f t="shared" si="65"/>
        <v/>
      </c>
      <c r="KQ43" s="26"/>
      <c r="KR43" s="26"/>
      <c r="KS43" s="26"/>
      <c r="KT43" s="26"/>
      <c r="KU43" s="26"/>
      <c r="KV43" s="26"/>
      <c r="KW43" s="26"/>
      <c r="KX43" t="str">
        <f t="shared" si="66"/>
        <v/>
      </c>
      <c r="KY43" t="str">
        <f t="shared" si="67"/>
        <v/>
      </c>
      <c r="KZ43" s="26"/>
      <c r="LA43" s="26"/>
      <c r="LB43" t="str">
        <f t="shared" si="68"/>
        <v/>
      </c>
      <c r="LC43" s="26"/>
      <c r="LD43" t="str">
        <f t="shared" si="69"/>
        <v/>
      </c>
      <c r="LE43" t="str">
        <f t="shared" si="70"/>
        <v/>
      </c>
      <c r="LF43" s="26"/>
      <c r="LG43" s="26"/>
      <c r="LH43" s="26"/>
      <c r="LI43" s="26"/>
      <c r="LJ43" s="26"/>
      <c r="LK43" s="26"/>
      <c r="LL43" s="26"/>
      <c r="LM43" s="26"/>
      <c r="LN43" s="26"/>
      <c r="LO43" t="str">
        <f t="shared" si="71"/>
        <v/>
      </c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  <c r="ML43" s="26"/>
      <c r="MM43" s="26"/>
      <c r="MN43" s="26"/>
    </row>
    <row r="44" spans="1:352" ht="16" x14ac:dyDescent="0.2">
      <c r="A44">
        <v>4</v>
      </c>
      <c r="B44" s="26"/>
      <c r="C44" s="26" t="str">
        <f t="shared" ca="1" si="0"/>
        <v>Inborn</v>
      </c>
      <c r="D44" s="26"/>
      <c r="E44" s="27" t="str">
        <f t="shared" ca="1" si="1"/>
        <v>Apr</v>
      </c>
      <c r="F44" s="27" t="str">
        <f t="shared" ca="1" si="1"/>
        <v>May</v>
      </c>
      <c r="G44" s="28" t="str">
        <f t="shared" ca="1" si="2"/>
        <v/>
      </c>
      <c r="H44" t="str">
        <f t="shared" si="3"/>
        <v/>
      </c>
      <c r="I44" s="26">
        <f t="shared" ca="1" si="4"/>
        <v>30</v>
      </c>
      <c r="J44" s="26"/>
      <c r="K44" s="26"/>
      <c r="L44" s="31" t="str">
        <f t="shared" si="5"/>
        <v/>
      </c>
      <c r="M44" s="26"/>
      <c r="N44" s="26"/>
      <c r="O44" s="26">
        <f t="shared" ca="1" si="6"/>
        <v>48</v>
      </c>
      <c r="P44" s="26" t="str">
        <f t="shared" ca="1" si="7"/>
        <v>Yes</v>
      </c>
      <c r="Q44" s="26" t="str">
        <f t="shared" ca="1" si="7"/>
        <v>Yes</v>
      </c>
      <c r="R44" s="26" t="str">
        <f t="shared" ca="1" si="7"/>
        <v>Yes</v>
      </c>
      <c r="S44" s="26" t="str">
        <f t="shared" ca="1" si="8"/>
        <v>Hispanic</v>
      </c>
      <c r="T44" s="26" t="str">
        <f t="shared" ca="1" si="9"/>
        <v>Yes</v>
      </c>
      <c r="U44" s="26">
        <f t="shared" ca="1" si="10"/>
        <v>3803</v>
      </c>
      <c r="V44" s="26"/>
      <c r="W44" s="26"/>
      <c r="X44" s="26" t="str">
        <f t="shared" ca="1" si="11"/>
        <v>No</v>
      </c>
      <c r="Y44" s="26" t="str">
        <f t="shared" ca="1" si="11"/>
        <v>No</v>
      </c>
      <c r="Z44" s="26" t="str">
        <f t="shared" ca="1" si="11"/>
        <v>Yes</v>
      </c>
      <c r="AA44" s="26" t="str">
        <f t="shared" ca="1" si="11"/>
        <v>Yes</v>
      </c>
      <c r="AB44" s="26" t="str">
        <f t="shared" ca="1" si="11"/>
        <v>No</v>
      </c>
      <c r="AC44" s="26"/>
      <c r="AD44" s="26"/>
      <c r="AE44" s="26"/>
      <c r="AF44" s="26"/>
      <c r="AG44" s="26" t="str">
        <f t="shared" ca="1" si="12"/>
        <v>Yes</v>
      </c>
      <c r="AH44" s="26" t="str">
        <f t="shared" ca="1" si="12"/>
        <v>Yes</v>
      </c>
      <c r="AI44" s="26" t="str">
        <f t="shared" ca="1" si="12"/>
        <v>Yes</v>
      </c>
      <c r="AJ44" s="26" t="str">
        <f t="shared" ca="1" si="12"/>
        <v>No</v>
      </c>
      <c r="AK44" s="26" t="str">
        <f t="shared" ca="1" si="12"/>
        <v>Yes</v>
      </c>
      <c r="AL44" s="26" t="str">
        <f t="shared" ca="1" si="12"/>
        <v>No</v>
      </c>
      <c r="AM44" s="26">
        <f t="shared" ca="1" si="13"/>
        <v>10</v>
      </c>
      <c r="AN44" s="26">
        <f t="shared" ca="1" si="14"/>
        <v>3</v>
      </c>
      <c r="AT44" t="str">
        <f t="shared" ca="1" si="15"/>
        <v>Female</v>
      </c>
      <c r="AU44">
        <f t="shared" ca="1" si="16"/>
        <v>1124</v>
      </c>
      <c r="AV44">
        <f t="shared" ca="1" si="17"/>
        <v>-1</v>
      </c>
      <c r="AW44">
        <f t="shared" ca="1" si="18"/>
        <v>40</v>
      </c>
      <c r="AX44">
        <f t="shared" ca="1" si="19"/>
        <v>2</v>
      </c>
      <c r="BB44" t="str">
        <f t="shared" ca="1" si="20"/>
        <v>ELUCS</v>
      </c>
      <c r="BC44" t="str">
        <f t="shared" ca="1" si="21"/>
        <v>Yes</v>
      </c>
      <c r="BD44" t="str">
        <f t="shared" ca="1" si="21"/>
        <v>Yes</v>
      </c>
      <c r="BG44" t="str">
        <f t="shared" ca="1" si="22"/>
        <v>Yes</v>
      </c>
      <c r="BH44">
        <f t="shared" ca="1" si="23"/>
        <v>35</v>
      </c>
      <c r="BI44">
        <f t="shared" ca="1" si="24"/>
        <v>-18</v>
      </c>
      <c r="BJ44">
        <f t="shared" ca="1" si="25"/>
        <v>14</v>
      </c>
      <c r="BK44" t="str">
        <f t="shared" si="26"/>
        <v/>
      </c>
      <c r="BL44" s="26">
        <f t="shared" ca="1" si="27"/>
        <v>16</v>
      </c>
      <c r="BM44" s="26"/>
      <c r="BN44" s="26"/>
      <c r="BO44" s="26" t="str">
        <f t="shared" ca="1" si="28"/>
        <v>Yes</v>
      </c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 t="str">
        <f t="shared" ca="1" si="29"/>
        <v>No</v>
      </c>
      <c r="CE44" s="26" t="str">
        <f t="shared" ca="1" si="30"/>
        <v>NA</v>
      </c>
      <c r="CF44" s="26"/>
      <c r="CG44" s="26"/>
      <c r="CH44" s="26"/>
      <c r="CI44" s="31" t="str">
        <f t="shared" si="31"/>
        <v/>
      </c>
      <c r="CJ44" s="26" t="str">
        <f t="shared" ca="1" si="32"/>
        <v>NA</v>
      </c>
      <c r="CK44" s="26" t="str">
        <f t="shared" ca="1" si="33"/>
        <v>NA</v>
      </c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 t="str">
        <f t="shared" ca="1" si="34"/>
        <v>No</v>
      </c>
      <c r="DO44" s="26"/>
      <c r="DP44" s="26"/>
      <c r="DQ44" s="26"/>
      <c r="DR44" s="26"/>
      <c r="DS44" s="26"/>
      <c r="DT44" s="26"/>
      <c r="DU44" s="26"/>
      <c r="DV44" t="str">
        <f t="shared" si="35"/>
        <v/>
      </c>
      <c r="DW44" s="26"/>
      <c r="DX44" s="26"/>
      <c r="DY44" s="26"/>
      <c r="DZ44" t="str">
        <f t="shared" si="36"/>
        <v/>
      </c>
      <c r="EA44" t="str">
        <f t="shared" si="37"/>
        <v/>
      </c>
      <c r="EB44" t="str">
        <f t="shared" si="38"/>
        <v/>
      </c>
      <c r="EC44" t="str">
        <f t="shared" si="39"/>
        <v/>
      </c>
      <c r="ED44" t="str">
        <f t="shared" si="40"/>
        <v/>
      </c>
      <c r="EE44" s="34" t="str">
        <f t="shared" si="41"/>
        <v/>
      </c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32" t="str">
        <f t="shared" si="42"/>
        <v/>
      </c>
      <c r="ES44" s="26"/>
      <c r="ET44" s="26"/>
      <c r="EU44" s="26"/>
      <c r="EV44" s="26"/>
      <c r="EW44" s="26"/>
      <c r="EX44" s="26"/>
      <c r="EY44" s="26"/>
      <c r="EZ44" s="26"/>
      <c r="FA44" s="31" t="str">
        <f t="shared" si="43"/>
        <v/>
      </c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31" t="str">
        <f t="shared" si="44"/>
        <v/>
      </c>
      <c r="FN44" s="26"/>
      <c r="FO44" s="26"/>
      <c r="FP44" s="26"/>
      <c r="FQ44" s="26" t="s">
        <v>349</v>
      </c>
      <c r="FR44" s="39" t="str">
        <f t="shared" ca="1" si="45"/>
        <v>NA</v>
      </c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t="str">
        <f t="shared" ca="1" si="46"/>
        <v/>
      </c>
      <c r="GP44" t="str">
        <f t="shared" si="47"/>
        <v/>
      </c>
      <c r="GQ44" s="26"/>
      <c r="GR44" s="26"/>
      <c r="GS44" t="str">
        <f t="shared" ca="1" si="48"/>
        <v/>
      </c>
      <c r="GT44" s="26"/>
      <c r="GU44" s="26"/>
      <c r="GV44" s="26"/>
      <c r="GW44" s="26"/>
      <c r="GX44" s="26"/>
      <c r="GY44" t="str">
        <f t="shared" ca="1" si="49"/>
        <v/>
      </c>
      <c r="GZ44" t="str">
        <f t="shared" si="50"/>
        <v/>
      </c>
      <c r="HA44" s="26"/>
      <c r="HB44" s="26"/>
      <c r="HC44" s="26"/>
      <c r="HD44" s="26"/>
      <c r="HE44" s="26"/>
      <c r="HF44" t="str">
        <f t="shared" ca="1" si="51"/>
        <v/>
      </c>
      <c r="HG44" s="31" t="str">
        <f t="shared" si="52"/>
        <v/>
      </c>
      <c r="HH44" s="26"/>
      <c r="HI44" s="26"/>
      <c r="HJ44" s="26"/>
      <c r="HK44" s="26"/>
      <c r="HL44" s="26"/>
      <c r="HM44" t="str">
        <f t="shared" ca="1" si="53"/>
        <v/>
      </c>
      <c r="HN44" t="str">
        <f t="shared" si="54"/>
        <v/>
      </c>
      <c r="HO44" s="26"/>
      <c r="HP44" s="26"/>
      <c r="HQ44" s="26"/>
      <c r="HR44" s="26"/>
      <c r="HS44" s="26"/>
      <c r="HT44" t="str">
        <f t="shared" ca="1" si="55"/>
        <v/>
      </c>
      <c r="HU44" t="str">
        <f t="shared" si="56"/>
        <v/>
      </c>
      <c r="HV44" s="26"/>
      <c r="HW44" s="26"/>
      <c r="HX44" s="26"/>
      <c r="HY44" s="26"/>
      <c r="HZ44" s="26"/>
      <c r="IA44" s="37" t="str">
        <f t="shared" ca="1" si="57"/>
        <v/>
      </c>
      <c r="IB44" t="str">
        <f t="shared" si="58"/>
        <v/>
      </c>
      <c r="IC44" s="26"/>
      <c r="ID44" s="26"/>
      <c r="IE44" s="26"/>
      <c r="IF44" s="26"/>
      <c r="IG44" s="26"/>
      <c r="IH44" s="37" t="str">
        <f t="shared" ca="1" si="59"/>
        <v/>
      </c>
      <c r="II44" t="str">
        <f t="shared" si="60"/>
        <v/>
      </c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 t="str">
        <f t="shared" si="61"/>
        <v/>
      </c>
      <c r="JU44" s="26"/>
      <c r="JV44" t="str">
        <f t="shared" si="62"/>
        <v/>
      </c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t="str">
        <f t="shared" si="63"/>
        <v/>
      </c>
      <c r="KL44" s="26"/>
      <c r="KM44" s="31" t="str">
        <f t="shared" si="64"/>
        <v/>
      </c>
      <c r="KN44" s="26"/>
      <c r="KO44" s="26"/>
      <c r="KP44" s="38" t="str">
        <f t="shared" si="65"/>
        <v/>
      </c>
      <c r="KQ44" s="26"/>
      <c r="KR44" s="26"/>
      <c r="KS44" s="26"/>
      <c r="KT44" s="26"/>
      <c r="KU44" s="26"/>
      <c r="KV44" s="26"/>
      <c r="KW44" s="26"/>
      <c r="KX44" t="str">
        <f t="shared" si="66"/>
        <v/>
      </c>
      <c r="KY44" t="str">
        <f t="shared" si="67"/>
        <v/>
      </c>
      <c r="KZ44" s="26"/>
      <c r="LA44" s="26"/>
      <c r="LB44" t="str">
        <f t="shared" si="68"/>
        <v/>
      </c>
      <c r="LC44" s="26"/>
      <c r="LD44" t="str">
        <f t="shared" si="69"/>
        <v/>
      </c>
      <c r="LE44" t="str">
        <f t="shared" si="70"/>
        <v/>
      </c>
      <c r="LF44" s="26"/>
      <c r="LG44" s="26"/>
      <c r="LH44" s="26"/>
      <c r="LI44" s="26"/>
      <c r="LJ44" s="26"/>
      <c r="LK44" s="26"/>
      <c r="LL44" s="26"/>
      <c r="LM44" s="26"/>
      <c r="LN44" s="26"/>
      <c r="LO44" t="str">
        <f t="shared" si="71"/>
        <v/>
      </c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  <c r="ML44" s="26"/>
      <c r="MM44" s="26"/>
      <c r="MN44" s="26"/>
    </row>
    <row r="45" spans="1:352" ht="16" x14ac:dyDescent="0.2">
      <c r="A45">
        <v>3</v>
      </c>
      <c r="B45" s="26"/>
      <c r="C45" s="26" t="str">
        <f t="shared" ca="1" si="0"/>
        <v>Outborn</v>
      </c>
      <c r="D45" s="26"/>
      <c r="E45" s="27" t="str">
        <f t="shared" ca="1" si="1"/>
        <v>Mar</v>
      </c>
      <c r="F45" s="27" t="str">
        <f t="shared" ca="1" si="1"/>
        <v>Apr</v>
      </c>
      <c r="G45" s="28" t="str">
        <f t="shared" ca="1" si="2"/>
        <v/>
      </c>
      <c r="H45" t="str">
        <f t="shared" si="3"/>
        <v/>
      </c>
      <c r="I45" s="26">
        <f t="shared" ca="1" si="4"/>
        <v>2</v>
      </c>
      <c r="J45" s="26"/>
      <c r="K45" s="26"/>
      <c r="L45" s="31" t="str">
        <f t="shared" si="5"/>
        <v/>
      </c>
      <c r="M45" s="26"/>
      <c r="N45" s="26"/>
      <c r="O45" s="26">
        <f t="shared" ca="1" si="6"/>
        <v>32</v>
      </c>
      <c r="P45" s="26" t="str">
        <f t="shared" ca="1" si="7"/>
        <v>No</v>
      </c>
      <c r="Q45" s="26" t="str">
        <f t="shared" ca="1" si="7"/>
        <v>No</v>
      </c>
      <c r="R45" s="26" t="str">
        <f t="shared" ca="1" si="7"/>
        <v>Yes</v>
      </c>
      <c r="S45" s="26" t="str">
        <f t="shared" ca="1" si="8"/>
        <v>Asian</v>
      </c>
      <c r="T45" s="26" t="str">
        <f t="shared" ca="1" si="9"/>
        <v>Yes</v>
      </c>
      <c r="U45" s="26">
        <f t="shared" ca="1" si="10"/>
        <v>3892</v>
      </c>
      <c r="V45" s="26"/>
      <c r="W45" s="26"/>
      <c r="X45" s="26" t="str">
        <f t="shared" ca="1" si="11"/>
        <v>No</v>
      </c>
      <c r="Y45" s="26" t="str">
        <f t="shared" ca="1" si="11"/>
        <v>Yes</v>
      </c>
      <c r="Z45" s="26" t="str">
        <f t="shared" ca="1" si="11"/>
        <v>Yes</v>
      </c>
      <c r="AA45" s="26" t="str">
        <f t="shared" ca="1" si="11"/>
        <v>Yes</v>
      </c>
      <c r="AB45" s="26" t="str">
        <f t="shared" ca="1" si="11"/>
        <v>No</v>
      </c>
      <c r="AC45" s="26"/>
      <c r="AD45" s="26"/>
      <c r="AE45" s="26"/>
      <c r="AF45" s="26"/>
      <c r="AG45" s="26" t="str">
        <f t="shared" ca="1" si="12"/>
        <v>No</v>
      </c>
      <c r="AH45" s="26" t="str">
        <f t="shared" ca="1" si="12"/>
        <v>No</v>
      </c>
      <c r="AI45" s="26" t="str">
        <f t="shared" ca="1" si="12"/>
        <v>Yes</v>
      </c>
      <c r="AJ45" s="26" t="str">
        <f t="shared" ref="AG45:AM108" ca="1" si="72">CHOOSE(RANDBETWEEN(1,2), "Yes", "No")</f>
        <v>No</v>
      </c>
      <c r="AK45" s="26" t="str">
        <f t="shared" ca="1" si="72"/>
        <v>No</v>
      </c>
      <c r="AL45" s="26" t="str">
        <f t="shared" ca="1" si="72"/>
        <v>No</v>
      </c>
      <c r="AM45" s="26">
        <f t="shared" ca="1" si="13"/>
        <v>1</v>
      </c>
      <c r="AN45" s="26">
        <f t="shared" ca="1" si="14"/>
        <v>3</v>
      </c>
      <c r="AT45" t="str">
        <f t="shared" ca="1" si="15"/>
        <v>Female</v>
      </c>
      <c r="AU45">
        <f t="shared" ca="1" si="16"/>
        <v>1616</v>
      </c>
      <c r="AV45">
        <f t="shared" ca="1" si="17"/>
        <v>2</v>
      </c>
      <c r="AW45">
        <f t="shared" ca="1" si="18"/>
        <v>32</v>
      </c>
      <c r="AX45">
        <f t="shared" ca="1" si="19"/>
        <v>4</v>
      </c>
      <c r="BB45" t="str">
        <f t="shared" ca="1" si="20"/>
        <v>Vaginal</v>
      </c>
      <c r="BC45" t="str">
        <f t="shared" ca="1" si="21"/>
        <v>No</v>
      </c>
      <c r="BD45" t="str">
        <f t="shared" ca="1" si="21"/>
        <v>Yes</v>
      </c>
      <c r="BG45" t="str">
        <f t="shared" ca="1" si="22"/>
        <v>No</v>
      </c>
      <c r="BH45">
        <f t="shared" ca="1" si="23"/>
        <v>37</v>
      </c>
      <c r="BI45">
        <f t="shared" ca="1" si="24"/>
        <v>-20</v>
      </c>
      <c r="BJ45">
        <f t="shared" ca="1" si="25"/>
        <v>15</v>
      </c>
      <c r="BK45" t="str">
        <f t="shared" si="26"/>
        <v/>
      </c>
      <c r="BL45" s="26">
        <f t="shared" ca="1" si="27"/>
        <v>17</v>
      </c>
      <c r="BM45" s="26"/>
      <c r="BN45" s="26"/>
      <c r="BO45" s="26" t="str">
        <f t="shared" ca="1" si="28"/>
        <v>Yes</v>
      </c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 t="str">
        <f t="shared" ca="1" si="29"/>
        <v>Yes</v>
      </c>
      <c r="CE45" s="26" t="str">
        <f t="shared" ca="1" si="30"/>
        <v>ETT</v>
      </c>
      <c r="CF45" s="26"/>
      <c r="CG45" s="26"/>
      <c r="CH45" s="26"/>
      <c r="CI45" s="31" t="str">
        <f t="shared" si="31"/>
        <v/>
      </c>
      <c r="CJ45" s="26" t="str">
        <f t="shared" ca="1" si="32"/>
        <v>OT</v>
      </c>
      <c r="CK45" s="26" t="str">
        <f t="shared" ca="1" si="33"/>
        <v>NA</v>
      </c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 t="str">
        <f t="shared" ca="1" si="34"/>
        <v>No</v>
      </c>
      <c r="DO45" s="26"/>
      <c r="DP45" s="26"/>
      <c r="DQ45" s="26"/>
      <c r="DR45" s="26"/>
      <c r="DS45" s="26"/>
      <c r="DT45" s="26"/>
      <c r="DU45" s="26"/>
      <c r="DV45" t="str">
        <f t="shared" si="35"/>
        <v/>
      </c>
      <c r="DW45" s="26"/>
      <c r="DX45" s="26"/>
      <c r="DY45" s="26"/>
      <c r="DZ45" t="str">
        <f t="shared" si="36"/>
        <v/>
      </c>
      <c r="EA45" t="str">
        <f t="shared" si="37"/>
        <v/>
      </c>
      <c r="EB45" t="str">
        <f t="shared" si="38"/>
        <v/>
      </c>
      <c r="EC45" t="str">
        <f t="shared" si="39"/>
        <v/>
      </c>
      <c r="ED45" t="str">
        <f t="shared" si="40"/>
        <v/>
      </c>
      <c r="EE45" s="34" t="str">
        <f t="shared" si="41"/>
        <v/>
      </c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32" t="str">
        <f t="shared" si="42"/>
        <v/>
      </c>
      <c r="ES45" s="26"/>
      <c r="ET45" s="26"/>
      <c r="EU45" s="26"/>
      <c r="EV45" s="26"/>
      <c r="EW45" s="26"/>
      <c r="EX45" s="26"/>
      <c r="EY45" s="26"/>
      <c r="EZ45" s="26"/>
      <c r="FA45" s="31" t="str">
        <f t="shared" si="43"/>
        <v/>
      </c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31" t="str">
        <f t="shared" si="44"/>
        <v/>
      </c>
      <c r="FN45" s="26"/>
      <c r="FO45" s="26"/>
      <c r="FP45" s="26"/>
      <c r="FQ45" s="26" t="s">
        <v>350</v>
      </c>
      <c r="FR45" s="39" t="str">
        <f t="shared" ca="1" si="45"/>
        <v>GPC</v>
      </c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t="str">
        <f t="shared" ca="1" si="46"/>
        <v/>
      </c>
      <c r="GP45" t="str">
        <f t="shared" si="47"/>
        <v/>
      </c>
      <c r="GQ45" s="26"/>
      <c r="GR45" s="26"/>
      <c r="GS45" t="str">
        <f t="shared" ca="1" si="48"/>
        <v/>
      </c>
      <c r="GT45" s="26"/>
      <c r="GU45" s="26"/>
      <c r="GV45" s="26"/>
      <c r="GW45" s="26"/>
      <c r="GX45" s="26"/>
      <c r="GY45" t="str">
        <f t="shared" ca="1" si="49"/>
        <v/>
      </c>
      <c r="GZ45" t="str">
        <f t="shared" si="50"/>
        <v/>
      </c>
      <c r="HA45" s="26"/>
      <c r="HB45" s="26"/>
      <c r="HC45" s="26"/>
      <c r="HD45" s="26"/>
      <c r="HE45" s="26"/>
      <c r="HF45" t="str">
        <f t="shared" ca="1" si="51"/>
        <v/>
      </c>
      <c r="HG45" s="31" t="str">
        <f t="shared" si="52"/>
        <v/>
      </c>
      <c r="HH45" s="26"/>
      <c r="HI45" s="26"/>
      <c r="HJ45" s="26"/>
      <c r="HK45" s="26"/>
      <c r="HL45" s="26"/>
      <c r="HM45" t="str">
        <f t="shared" ca="1" si="53"/>
        <v/>
      </c>
      <c r="HN45" t="str">
        <f t="shared" si="54"/>
        <v/>
      </c>
      <c r="HO45" s="26"/>
      <c r="HP45" s="26"/>
      <c r="HQ45" s="26"/>
      <c r="HR45" s="26"/>
      <c r="HS45" s="26"/>
      <c r="HT45" t="str">
        <f t="shared" ca="1" si="55"/>
        <v/>
      </c>
      <c r="HU45" t="str">
        <f t="shared" si="56"/>
        <v/>
      </c>
      <c r="HV45" s="26"/>
      <c r="HW45" s="26"/>
      <c r="HX45" s="26"/>
      <c r="HY45" s="26"/>
      <c r="HZ45" s="26"/>
      <c r="IA45" s="37" t="str">
        <f t="shared" ca="1" si="57"/>
        <v/>
      </c>
      <c r="IB45" t="str">
        <f t="shared" si="58"/>
        <v/>
      </c>
      <c r="IC45" s="26"/>
      <c r="ID45" s="26"/>
      <c r="IE45" s="26"/>
      <c r="IF45" s="26"/>
      <c r="IG45" s="26"/>
      <c r="IH45" s="37" t="str">
        <f t="shared" ca="1" si="59"/>
        <v/>
      </c>
      <c r="II45" t="str">
        <f t="shared" si="60"/>
        <v/>
      </c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 t="str">
        <f t="shared" si="61"/>
        <v/>
      </c>
      <c r="JU45" s="26"/>
      <c r="JV45" t="str">
        <f t="shared" si="62"/>
        <v/>
      </c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t="str">
        <f t="shared" si="63"/>
        <v/>
      </c>
      <c r="KL45" s="26"/>
      <c r="KM45" s="31" t="str">
        <f t="shared" si="64"/>
        <v/>
      </c>
      <c r="KN45" s="26"/>
      <c r="KO45" s="26"/>
      <c r="KP45" s="38" t="str">
        <f t="shared" si="65"/>
        <v/>
      </c>
      <c r="KQ45" s="26"/>
      <c r="KR45" s="26"/>
      <c r="KS45" s="26"/>
      <c r="KT45" s="26"/>
      <c r="KU45" s="26"/>
      <c r="KV45" s="26"/>
      <c r="KW45" s="26"/>
      <c r="KX45" t="str">
        <f t="shared" si="66"/>
        <v/>
      </c>
      <c r="KY45" t="str">
        <f t="shared" si="67"/>
        <v/>
      </c>
      <c r="KZ45" s="26"/>
      <c r="LA45" s="26"/>
      <c r="LB45" t="str">
        <f t="shared" si="68"/>
        <v/>
      </c>
      <c r="LC45" s="26"/>
      <c r="LD45" t="str">
        <f t="shared" si="69"/>
        <v/>
      </c>
      <c r="LE45" t="str">
        <f t="shared" si="70"/>
        <v/>
      </c>
      <c r="LF45" s="26"/>
      <c r="LG45" s="26"/>
      <c r="LH45" s="26"/>
      <c r="LI45" s="26"/>
      <c r="LJ45" s="26"/>
      <c r="LK45" s="26"/>
      <c r="LL45" s="26"/>
      <c r="LM45" s="26"/>
      <c r="LN45" s="26"/>
      <c r="LO45" t="str">
        <f t="shared" si="71"/>
        <v/>
      </c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  <c r="ML45" s="26"/>
      <c r="MM45" s="26"/>
      <c r="MN45" s="26"/>
    </row>
    <row r="46" spans="1:352" ht="16" x14ac:dyDescent="0.2">
      <c r="A46">
        <v>1</v>
      </c>
      <c r="B46" s="26"/>
      <c r="C46" s="26" t="str">
        <f t="shared" ca="1" si="0"/>
        <v>Inborn</v>
      </c>
      <c r="D46" s="26"/>
      <c r="E46" s="27" t="str">
        <f t="shared" ca="1" si="1"/>
        <v>Jun</v>
      </c>
      <c r="F46" s="27" t="str">
        <f t="shared" ca="1" si="1"/>
        <v>Oct</v>
      </c>
      <c r="G46" s="28" t="str">
        <f t="shared" ca="1" si="2"/>
        <v/>
      </c>
      <c r="H46" t="str">
        <f t="shared" si="3"/>
        <v/>
      </c>
      <c r="I46" s="26">
        <f t="shared" ca="1" si="4"/>
        <v>4</v>
      </c>
      <c r="J46" s="26"/>
      <c r="K46" s="26"/>
      <c r="L46" s="31" t="str">
        <f t="shared" si="5"/>
        <v/>
      </c>
      <c r="M46" s="26"/>
      <c r="N46" s="26"/>
      <c r="O46" s="26">
        <f t="shared" ca="1" si="6"/>
        <v>46</v>
      </c>
      <c r="P46" s="26" t="str">
        <f t="shared" ca="1" si="7"/>
        <v>Yes</v>
      </c>
      <c r="Q46" s="26" t="str">
        <f t="shared" ca="1" si="7"/>
        <v>No</v>
      </c>
      <c r="R46" s="26" t="str">
        <f t="shared" ca="1" si="7"/>
        <v>Yes</v>
      </c>
      <c r="S46" s="26" t="str">
        <f t="shared" ca="1" si="8"/>
        <v>Asian</v>
      </c>
      <c r="T46" s="26" t="str">
        <f t="shared" ca="1" si="9"/>
        <v>No</v>
      </c>
      <c r="U46" s="26">
        <f t="shared" ca="1" si="10"/>
        <v>3989</v>
      </c>
      <c r="V46" s="26"/>
      <c r="W46" s="26"/>
      <c r="X46" s="26" t="str">
        <f t="shared" ca="1" si="11"/>
        <v>No</v>
      </c>
      <c r="Y46" s="26" t="str">
        <f t="shared" ca="1" si="11"/>
        <v>Yes</v>
      </c>
      <c r="Z46" s="26" t="str">
        <f t="shared" ca="1" si="11"/>
        <v>No</v>
      </c>
      <c r="AA46" s="26" t="str">
        <f t="shared" ca="1" si="11"/>
        <v>No</v>
      </c>
      <c r="AB46" s="26" t="str">
        <f t="shared" ca="1" si="11"/>
        <v>No</v>
      </c>
      <c r="AC46" s="26"/>
      <c r="AD46" s="26"/>
      <c r="AE46" s="26"/>
      <c r="AF46" s="26"/>
      <c r="AG46" s="26" t="str">
        <f t="shared" ca="1" si="72"/>
        <v>Yes</v>
      </c>
      <c r="AH46" s="26" t="str">
        <f t="shared" ca="1" si="72"/>
        <v>No</v>
      </c>
      <c r="AI46" s="26" t="str">
        <f t="shared" ca="1" si="72"/>
        <v>No</v>
      </c>
      <c r="AJ46" s="26" t="str">
        <f t="shared" ca="1" si="72"/>
        <v>No</v>
      </c>
      <c r="AK46" s="26" t="str">
        <f t="shared" ca="1" si="72"/>
        <v>No</v>
      </c>
      <c r="AL46" s="26" t="str">
        <f t="shared" ca="1" si="72"/>
        <v>Yes</v>
      </c>
      <c r="AM46" s="26">
        <f t="shared" ca="1" si="13"/>
        <v>6</v>
      </c>
      <c r="AN46" s="26">
        <f t="shared" ca="1" si="14"/>
        <v>3</v>
      </c>
      <c r="AT46" t="str">
        <f t="shared" ca="1" si="15"/>
        <v>Female</v>
      </c>
      <c r="AU46">
        <f t="shared" ca="1" si="16"/>
        <v>1925</v>
      </c>
      <c r="AV46">
        <f t="shared" ca="1" si="17"/>
        <v>-2</v>
      </c>
      <c r="AW46">
        <f t="shared" ca="1" si="18"/>
        <v>24</v>
      </c>
      <c r="AX46">
        <f t="shared" ca="1" si="19"/>
        <v>6</v>
      </c>
      <c r="BB46" t="str">
        <f t="shared" ca="1" si="20"/>
        <v>INSTRUMENTAL</v>
      </c>
      <c r="BC46" t="str">
        <f t="shared" ca="1" si="21"/>
        <v>Yes</v>
      </c>
      <c r="BD46" t="str">
        <f t="shared" ca="1" si="21"/>
        <v>No</v>
      </c>
      <c r="BG46" t="str">
        <f t="shared" ca="1" si="22"/>
        <v>No</v>
      </c>
      <c r="BH46">
        <f t="shared" ca="1" si="23"/>
        <v>36</v>
      </c>
      <c r="BI46">
        <f t="shared" ca="1" si="24"/>
        <v>-15</v>
      </c>
      <c r="BJ46">
        <f t="shared" ca="1" si="25"/>
        <v>7</v>
      </c>
      <c r="BK46" t="str">
        <f t="shared" si="26"/>
        <v/>
      </c>
      <c r="BL46" s="26">
        <f t="shared" ca="1" si="27"/>
        <v>9</v>
      </c>
      <c r="BM46" s="26"/>
      <c r="BN46" s="26"/>
      <c r="BO46" s="26" t="str">
        <f t="shared" ca="1" si="28"/>
        <v>No</v>
      </c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 t="str">
        <f t="shared" ca="1" si="29"/>
        <v>No</v>
      </c>
      <c r="CE46" s="26" t="str">
        <f t="shared" ca="1" si="30"/>
        <v>NA</v>
      </c>
      <c r="CF46" s="26"/>
      <c r="CG46" s="26"/>
      <c r="CH46" s="26"/>
      <c r="CI46" s="31" t="str">
        <f t="shared" si="31"/>
        <v/>
      </c>
      <c r="CJ46" s="26" t="str">
        <f t="shared" ca="1" si="32"/>
        <v>NA</v>
      </c>
      <c r="CK46" s="26" t="str">
        <f t="shared" ca="1" si="33"/>
        <v>No</v>
      </c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 t="str">
        <f t="shared" ca="1" si="34"/>
        <v>Yes</v>
      </c>
      <c r="DO46" s="26"/>
      <c r="DP46" s="26"/>
      <c r="DQ46" s="26"/>
      <c r="DR46" s="26"/>
      <c r="DS46" s="26"/>
      <c r="DT46" s="26"/>
      <c r="DU46" s="26"/>
      <c r="DV46" t="str">
        <f t="shared" si="35"/>
        <v/>
      </c>
      <c r="DW46" s="26"/>
      <c r="DX46" s="26"/>
      <c r="DY46" s="26"/>
      <c r="DZ46" t="str">
        <f t="shared" si="36"/>
        <v/>
      </c>
      <c r="EA46" t="str">
        <f t="shared" si="37"/>
        <v/>
      </c>
      <c r="EB46" t="str">
        <f t="shared" si="38"/>
        <v/>
      </c>
      <c r="EC46" t="str">
        <f t="shared" si="39"/>
        <v/>
      </c>
      <c r="ED46" t="str">
        <f t="shared" si="40"/>
        <v/>
      </c>
      <c r="EE46" s="34" t="str">
        <f t="shared" si="41"/>
        <v/>
      </c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32" t="str">
        <f t="shared" si="42"/>
        <v/>
      </c>
      <c r="ES46" s="26"/>
      <c r="ET46" s="26"/>
      <c r="EU46" s="26"/>
      <c r="EV46" s="26"/>
      <c r="EW46" s="26"/>
      <c r="EX46" s="26"/>
      <c r="EY46" s="26"/>
      <c r="EZ46" s="26"/>
      <c r="FA46" s="31" t="str">
        <f t="shared" si="43"/>
        <v/>
      </c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31" t="str">
        <f t="shared" si="44"/>
        <v/>
      </c>
      <c r="FN46" s="26"/>
      <c r="FO46" s="26"/>
      <c r="FP46" s="26"/>
      <c r="FQ46" s="26" t="s">
        <v>350</v>
      </c>
      <c r="FR46" s="39" t="str">
        <f t="shared" ca="1" si="45"/>
        <v>CONS</v>
      </c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t="str">
        <f t="shared" ca="1" si="46"/>
        <v/>
      </c>
      <c r="GP46" t="str">
        <f t="shared" si="47"/>
        <v/>
      </c>
      <c r="GQ46" s="26"/>
      <c r="GR46" s="26"/>
      <c r="GS46" t="str">
        <f t="shared" ca="1" si="48"/>
        <v/>
      </c>
      <c r="GT46" s="26"/>
      <c r="GU46" s="26"/>
      <c r="GV46" s="26"/>
      <c r="GW46" s="26"/>
      <c r="GX46" s="26"/>
      <c r="GY46" t="str">
        <f t="shared" ca="1" si="49"/>
        <v/>
      </c>
      <c r="GZ46" t="str">
        <f t="shared" si="50"/>
        <v/>
      </c>
      <c r="HA46" s="26"/>
      <c r="HB46" s="26"/>
      <c r="HC46" s="26"/>
      <c r="HD46" s="26"/>
      <c r="HE46" s="26"/>
      <c r="HF46" t="str">
        <f t="shared" ca="1" si="51"/>
        <v/>
      </c>
      <c r="HG46" s="31" t="str">
        <f t="shared" si="52"/>
        <v/>
      </c>
      <c r="HH46" s="26"/>
      <c r="HI46" s="26"/>
      <c r="HJ46" s="26"/>
      <c r="HK46" s="26"/>
      <c r="HL46" s="26"/>
      <c r="HM46" t="str">
        <f t="shared" ca="1" si="53"/>
        <v/>
      </c>
      <c r="HN46" t="str">
        <f t="shared" si="54"/>
        <v/>
      </c>
      <c r="HO46" s="26"/>
      <c r="HP46" s="26"/>
      <c r="HQ46" s="26"/>
      <c r="HR46" s="26"/>
      <c r="HS46" s="26"/>
      <c r="HT46" t="str">
        <f t="shared" ca="1" si="55"/>
        <v/>
      </c>
      <c r="HU46" t="str">
        <f t="shared" si="56"/>
        <v/>
      </c>
      <c r="HV46" s="26"/>
      <c r="HW46" s="26"/>
      <c r="HX46" s="26"/>
      <c r="HY46" s="26"/>
      <c r="HZ46" s="26"/>
      <c r="IA46" s="37" t="str">
        <f t="shared" ca="1" si="57"/>
        <v/>
      </c>
      <c r="IB46" t="str">
        <f t="shared" si="58"/>
        <v/>
      </c>
      <c r="IC46" s="26"/>
      <c r="ID46" s="26"/>
      <c r="IE46" s="26"/>
      <c r="IF46" s="26"/>
      <c r="IG46" s="26"/>
      <c r="IH46" s="37" t="str">
        <f t="shared" ca="1" si="59"/>
        <v/>
      </c>
      <c r="II46" t="str">
        <f t="shared" si="60"/>
        <v/>
      </c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  <c r="IU46" s="26"/>
      <c r="IV46" s="26"/>
      <c r="IW46" s="26"/>
      <c r="IX46" s="26"/>
      <c r="IY46" s="26"/>
      <c r="IZ46" s="26"/>
      <c r="JA46" s="26"/>
      <c r="JB46" s="26"/>
      <c r="JC46" s="26"/>
      <c r="JD46" s="26"/>
      <c r="JE46" s="26"/>
      <c r="JF46" s="26"/>
      <c r="JG46" s="26"/>
      <c r="JH46" s="26"/>
      <c r="JI46" s="26"/>
      <c r="JJ46" s="26"/>
      <c r="JK46" s="26"/>
      <c r="JL46" s="26"/>
      <c r="JM46" s="26"/>
      <c r="JN46" s="26"/>
      <c r="JO46" s="26"/>
      <c r="JP46" s="26"/>
      <c r="JQ46" s="26"/>
      <c r="JR46" s="26"/>
      <c r="JS46" s="26"/>
      <c r="JT46" s="26" t="str">
        <f t="shared" si="61"/>
        <v/>
      </c>
      <c r="JU46" s="26"/>
      <c r="JV46" t="str">
        <f t="shared" si="62"/>
        <v/>
      </c>
      <c r="JW46" s="26"/>
      <c r="JX46" s="26"/>
      <c r="JY46" s="26"/>
      <c r="JZ46" s="26"/>
      <c r="KA46" s="26"/>
      <c r="KB46" s="26"/>
      <c r="KC46" s="26"/>
      <c r="KD46" s="26"/>
      <c r="KE46" s="26"/>
      <c r="KF46" s="26"/>
      <c r="KG46" s="26"/>
      <c r="KH46" s="26"/>
      <c r="KI46" s="26"/>
      <c r="KJ46" s="26"/>
      <c r="KK46" t="str">
        <f t="shared" si="63"/>
        <v/>
      </c>
      <c r="KL46" s="26"/>
      <c r="KM46" s="31" t="str">
        <f t="shared" si="64"/>
        <v/>
      </c>
      <c r="KN46" s="26"/>
      <c r="KO46" s="26"/>
      <c r="KP46" s="38" t="str">
        <f t="shared" si="65"/>
        <v/>
      </c>
      <c r="KQ46" s="26"/>
      <c r="KR46" s="26"/>
      <c r="KS46" s="26"/>
      <c r="KT46" s="26"/>
      <c r="KU46" s="26"/>
      <c r="KV46" s="26"/>
      <c r="KW46" s="26"/>
      <c r="KX46" t="str">
        <f t="shared" si="66"/>
        <v/>
      </c>
      <c r="KY46" t="str">
        <f t="shared" si="67"/>
        <v/>
      </c>
      <c r="KZ46" s="26"/>
      <c r="LA46" s="26"/>
      <c r="LB46" t="str">
        <f t="shared" si="68"/>
        <v/>
      </c>
      <c r="LC46" s="26"/>
      <c r="LD46" t="str">
        <f t="shared" si="69"/>
        <v/>
      </c>
      <c r="LE46" t="str">
        <f t="shared" si="70"/>
        <v/>
      </c>
      <c r="LF46" s="26"/>
      <c r="LG46" s="26"/>
      <c r="LH46" s="26"/>
      <c r="LI46" s="26"/>
      <c r="LJ46" s="26"/>
      <c r="LK46" s="26"/>
      <c r="LL46" s="26"/>
      <c r="LM46" s="26"/>
      <c r="LN46" s="26"/>
      <c r="LO46" t="str">
        <f t="shared" si="71"/>
        <v/>
      </c>
      <c r="LP46" s="26"/>
      <c r="LQ46" s="26"/>
      <c r="LR46" s="26"/>
      <c r="LS46" s="26"/>
      <c r="LT46" s="26"/>
      <c r="LU46" s="26"/>
      <c r="LV46" s="26"/>
      <c r="LW46" s="26"/>
      <c r="LX46" s="26"/>
      <c r="LY46" s="26"/>
      <c r="LZ46" s="26"/>
      <c r="MA46" s="26"/>
      <c r="MB46" s="26"/>
      <c r="MC46" s="26"/>
      <c r="MD46" s="26"/>
      <c r="ME46" s="26"/>
      <c r="MF46" s="26"/>
      <c r="MG46" s="26"/>
      <c r="MH46" s="26"/>
      <c r="MI46" s="26"/>
      <c r="MJ46" s="26"/>
      <c r="MK46" s="26"/>
      <c r="ML46" s="26"/>
      <c r="MM46" s="26"/>
      <c r="MN46" s="26"/>
    </row>
    <row r="47" spans="1:352" ht="16" x14ac:dyDescent="0.2">
      <c r="A47">
        <v>2</v>
      </c>
      <c r="B47" s="26"/>
      <c r="C47" s="26" t="str">
        <f t="shared" ca="1" si="0"/>
        <v>Outborn</v>
      </c>
      <c r="D47" s="26"/>
      <c r="E47" s="27" t="str">
        <f t="shared" ca="1" si="1"/>
        <v>Nov</v>
      </c>
      <c r="F47" s="27" t="str">
        <f t="shared" ca="1" si="1"/>
        <v>Nov</v>
      </c>
      <c r="G47" s="28" t="str">
        <f t="shared" ca="1" si="2"/>
        <v/>
      </c>
      <c r="H47" t="str">
        <f t="shared" si="3"/>
        <v/>
      </c>
      <c r="I47" s="26">
        <f t="shared" ca="1" si="4"/>
        <v>88</v>
      </c>
      <c r="J47" s="26"/>
      <c r="K47" s="26"/>
      <c r="L47" s="31" t="str">
        <f t="shared" si="5"/>
        <v/>
      </c>
      <c r="M47" s="26"/>
      <c r="N47" s="26"/>
      <c r="O47" s="26">
        <f t="shared" ca="1" si="6"/>
        <v>34</v>
      </c>
      <c r="P47" s="26" t="str">
        <f t="shared" ca="1" si="7"/>
        <v>Yes</v>
      </c>
      <c r="Q47" s="26" t="str">
        <f t="shared" ca="1" si="7"/>
        <v>No</v>
      </c>
      <c r="R47" s="26" t="str">
        <f t="shared" ca="1" si="7"/>
        <v>No</v>
      </c>
      <c r="S47" s="26" t="str">
        <f t="shared" ca="1" si="8"/>
        <v>African</v>
      </c>
      <c r="T47" s="26" t="str">
        <f t="shared" ca="1" si="9"/>
        <v>No</v>
      </c>
      <c r="U47" s="26">
        <f t="shared" ca="1" si="10"/>
        <v>3951</v>
      </c>
      <c r="V47" s="26"/>
      <c r="W47" s="26"/>
      <c r="X47" s="26" t="str">
        <f t="shared" ca="1" si="11"/>
        <v>Yes</v>
      </c>
      <c r="Y47" s="26" t="str">
        <f t="shared" ca="1" si="11"/>
        <v>No</v>
      </c>
      <c r="Z47" s="26" t="str">
        <f t="shared" ca="1" si="11"/>
        <v>Yes</v>
      </c>
      <c r="AA47" s="26" t="str">
        <f t="shared" ca="1" si="11"/>
        <v>No</v>
      </c>
      <c r="AB47" s="26" t="str">
        <f t="shared" ca="1" si="11"/>
        <v>No</v>
      </c>
      <c r="AC47" s="26"/>
      <c r="AD47" s="26"/>
      <c r="AE47" s="26"/>
      <c r="AF47" s="26"/>
      <c r="AG47" s="26" t="str">
        <f t="shared" ca="1" si="72"/>
        <v>No</v>
      </c>
      <c r="AH47" s="26" t="str">
        <f t="shared" ca="1" si="72"/>
        <v>No</v>
      </c>
      <c r="AI47" s="26" t="str">
        <f t="shared" ca="1" si="72"/>
        <v>Yes</v>
      </c>
      <c r="AJ47" s="26" t="str">
        <f t="shared" ca="1" si="72"/>
        <v>Yes</v>
      </c>
      <c r="AK47" s="26" t="str">
        <f t="shared" ca="1" si="72"/>
        <v>No</v>
      </c>
      <c r="AL47" s="26" t="str">
        <f t="shared" ca="1" si="72"/>
        <v>No</v>
      </c>
      <c r="AM47" s="26">
        <f t="shared" ca="1" si="13"/>
        <v>6</v>
      </c>
      <c r="AN47" s="26">
        <f t="shared" ca="1" si="14"/>
        <v>3</v>
      </c>
      <c r="AT47" t="str">
        <f t="shared" ca="1" si="15"/>
        <v>Female</v>
      </c>
      <c r="AU47">
        <f t="shared" ca="1" si="16"/>
        <v>3393</v>
      </c>
      <c r="AV47">
        <f t="shared" ca="1" si="17"/>
        <v>0</v>
      </c>
      <c r="AW47">
        <f t="shared" ca="1" si="18"/>
        <v>37</v>
      </c>
      <c r="AX47">
        <f t="shared" ca="1" si="19"/>
        <v>5</v>
      </c>
      <c r="BB47" t="str">
        <f t="shared" ca="1" si="20"/>
        <v>EMLUCS</v>
      </c>
      <c r="BC47" t="str">
        <f t="shared" ca="1" si="21"/>
        <v>No</v>
      </c>
      <c r="BD47" t="str">
        <f t="shared" ca="1" si="21"/>
        <v>Yes</v>
      </c>
      <c r="BG47" t="str">
        <f t="shared" ca="1" si="22"/>
        <v>Yes</v>
      </c>
      <c r="BH47">
        <f t="shared" ca="1" si="23"/>
        <v>38</v>
      </c>
      <c r="BI47">
        <f t="shared" ca="1" si="24"/>
        <v>3</v>
      </c>
      <c r="BJ47">
        <f t="shared" ca="1" si="25"/>
        <v>16</v>
      </c>
      <c r="BK47" t="str">
        <f t="shared" si="26"/>
        <v/>
      </c>
      <c r="BL47" s="26">
        <f t="shared" ca="1" si="27"/>
        <v>18</v>
      </c>
      <c r="BM47" s="26"/>
      <c r="BN47" s="26"/>
      <c r="BO47" s="26" t="str">
        <f t="shared" ca="1" si="28"/>
        <v>Yes</v>
      </c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 t="str">
        <f t="shared" ca="1" si="29"/>
        <v>No</v>
      </c>
      <c r="CE47" s="26" t="str">
        <f t="shared" ca="1" si="30"/>
        <v>NA</v>
      </c>
      <c r="CF47" s="26"/>
      <c r="CG47" s="26"/>
      <c r="CH47" s="26"/>
      <c r="CI47" s="31" t="str">
        <f t="shared" si="31"/>
        <v/>
      </c>
      <c r="CJ47" s="26" t="str">
        <f t="shared" ca="1" si="32"/>
        <v>NA</v>
      </c>
      <c r="CK47" s="26" t="str">
        <f t="shared" ca="1" si="33"/>
        <v>NA</v>
      </c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 t="str">
        <f t="shared" ca="1" si="34"/>
        <v>Yes</v>
      </c>
      <c r="DO47" s="26"/>
      <c r="DP47" s="26"/>
      <c r="DQ47" s="26"/>
      <c r="DR47" s="26"/>
      <c r="DS47" s="26"/>
      <c r="DT47" s="26"/>
      <c r="DU47" s="26"/>
      <c r="DV47" t="str">
        <f t="shared" si="35"/>
        <v/>
      </c>
      <c r="DW47" s="26"/>
      <c r="DX47" s="26"/>
      <c r="DY47" s="26"/>
      <c r="DZ47" t="str">
        <f t="shared" si="36"/>
        <v/>
      </c>
      <c r="EA47" t="str">
        <f t="shared" si="37"/>
        <v/>
      </c>
      <c r="EB47" t="str">
        <f t="shared" si="38"/>
        <v/>
      </c>
      <c r="EC47" t="str">
        <f t="shared" si="39"/>
        <v/>
      </c>
      <c r="ED47" t="str">
        <f t="shared" si="40"/>
        <v/>
      </c>
      <c r="EE47" s="34" t="str">
        <f t="shared" si="41"/>
        <v/>
      </c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32" t="str">
        <f t="shared" si="42"/>
        <v/>
      </c>
      <c r="ES47" s="26"/>
      <c r="ET47" s="26"/>
      <c r="EU47" s="26"/>
      <c r="EV47" s="26"/>
      <c r="EW47" s="26"/>
      <c r="EX47" s="26"/>
      <c r="EY47" s="26"/>
      <c r="EZ47" s="26"/>
      <c r="FA47" s="31" t="str">
        <f t="shared" si="43"/>
        <v/>
      </c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31" t="str">
        <f t="shared" si="44"/>
        <v/>
      </c>
      <c r="FN47" s="26"/>
      <c r="FO47" s="26"/>
      <c r="FP47" s="26"/>
      <c r="FQ47" s="26" t="s">
        <v>349</v>
      </c>
      <c r="FR47" s="39" t="str">
        <f t="shared" ca="1" si="45"/>
        <v>NA</v>
      </c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t="str">
        <f t="shared" ca="1" si="46"/>
        <v/>
      </c>
      <c r="GP47" t="str">
        <f t="shared" si="47"/>
        <v/>
      </c>
      <c r="GQ47" s="26"/>
      <c r="GR47" s="26"/>
      <c r="GS47" t="str">
        <f t="shared" ca="1" si="48"/>
        <v/>
      </c>
      <c r="GT47" s="26"/>
      <c r="GU47" s="26"/>
      <c r="GV47" s="26"/>
      <c r="GW47" s="26"/>
      <c r="GX47" s="26"/>
      <c r="GY47" t="str">
        <f t="shared" ca="1" si="49"/>
        <v/>
      </c>
      <c r="GZ47" t="str">
        <f t="shared" si="50"/>
        <v/>
      </c>
      <c r="HA47" s="26"/>
      <c r="HB47" s="26"/>
      <c r="HC47" s="26"/>
      <c r="HD47" s="26"/>
      <c r="HE47" s="26"/>
      <c r="HF47" t="str">
        <f t="shared" ca="1" si="51"/>
        <v/>
      </c>
      <c r="HG47" s="31" t="str">
        <f t="shared" si="52"/>
        <v/>
      </c>
      <c r="HH47" s="26"/>
      <c r="HI47" s="26"/>
      <c r="HJ47" s="26"/>
      <c r="HK47" s="26"/>
      <c r="HL47" s="26"/>
      <c r="HM47" t="str">
        <f t="shared" ca="1" si="53"/>
        <v/>
      </c>
      <c r="HN47" t="str">
        <f t="shared" si="54"/>
        <v/>
      </c>
      <c r="HO47" s="26"/>
      <c r="HP47" s="26"/>
      <c r="HQ47" s="26"/>
      <c r="HR47" s="26"/>
      <c r="HS47" s="26"/>
      <c r="HT47" t="str">
        <f t="shared" ca="1" si="55"/>
        <v/>
      </c>
      <c r="HU47" t="str">
        <f t="shared" si="56"/>
        <v/>
      </c>
      <c r="HV47" s="26"/>
      <c r="HW47" s="26"/>
      <c r="HX47" s="26"/>
      <c r="HY47" s="26"/>
      <c r="HZ47" s="26"/>
      <c r="IA47" s="37" t="str">
        <f t="shared" ca="1" si="57"/>
        <v/>
      </c>
      <c r="IB47" t="str">
        <f t="shared" si="58"/>
        <v/>
      </c>
      <c r="IC47" s="26"/>
      <c r="ID47" s="26"/>
      <c r="IE47" s="26"/>
      <c r="IF47" s="26"/>
      <c r="IG47" s="26"/>
      <c r="IH47" s="37" t="str">
        <f t="shared" ca="1" si="59"/>
        <v/>
      </c>
      <c r="II47" t="str">
        <f t="shared" si="60"/>
        <v/>
      </c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 t="str">
        <f t="shared" si="61"/>
        <v/>
      </c>
      <c r="JU47" s="26"/>
      <c r="JV47" t="str">
        <f t="shared" si="62"/>
        <v/>
      </c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t="str">
        <f t="shared" si="63"/>
        <v/>
      </c>
      <c r="KL47" s="26"/>
      <c r="KM47" s="31" t="str">
        <f t="shared" si="64"/>
        <v/>
      </c>
      <c r="KN47" s="26"/>
      <c r="KO47" s="26"/>
      <c r="KP47" s="38" t="str">
        <f t="shared" si="65"/>
        <v/>
      </c>
      <c r="KQ47" s="26"/>
      <c r="KR47" s="26"/>
      <c r="KS47" s="26"/>
      <c r="KT47" s="26"/>
      <c r="KU47" s="26"/>
      <c r="KV47" s="26"/>
      <c r="KW47" s="26"/>
      <c r="KX47" t="str">
        <f t="shared" si="66"/>
        <v/>
      </c>
      <c r="KY47" t="str">
        <f t="shared" si="67"/>
        <v/>
      </c>
      <c r="KZ47" s="26"/>
      <c r="LA47" s="26"/>
      <c r="LB47" t="str">
        <f t="shared" si="68"/>
        <v/>
      </c>
      <c r="LC47" s="26"/>
      <c r="LD47" t="str">
        <f t="shared" si="69"/>
        <v/>
      </c>
      <c r="LE47" t="str">
        <f t="shared" si="70"/>
        <v/>
      </c>
      <c r="LF47" s="26"/>
      <c r="LG47" s="26"/>
      <c r="LH47" s="26"/>
      <c r="LI47" s="26"/>
      <c r="LJ47" s="26"/>
      <c r="LK47" s="26"/>
      <c r="LL47" s="26"/>
      <c r="LM47" s="26"/>
      <c r="LN47" s="26"/>
      <c r="LO47" t="str">
        <f t="shared" si="71"/>
        <v/>
      </c>
      <c r="LP47" s="26"/>
      <c r="LQ47" s="26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</row>
    <row r="48" spans="1:352" ht="16" x14ac:dyDescent="0.2">
      <c r="A48">
        <v>3</v>
      </c>
      <c r="B48" s="26"/>
      <c r="C48" s="26" t="str">
        <f t="shared" ca="1" si="0"/>
        <v>Outborn</v>
      </c>
      <c r="D48" s="26"/>
      <c r="E48" s="27" t="str">
        <f t="shared" ca="1" si="1"/>
        <v>Apr</v>
      </c>
      <c r="F48" s="27" t="str">
        <f t="shared" ca="1" si="1"/>
        <v>Jul</v>
      </c>
      <c r="G48" s="28" t="str">
        <f t="shared" ca="1" si="2"/>
        <v/>
      </c>
      <c r="H48" t="str">
        <f t="shared" si="3"/>
        <v/>
      </c>
      <c r="I48" s="26">
        <f t="shared" ca="1" si="4"/>
        <v>36</v>
      </c>
      <c r="J48" s="26"/>
      <c r="K48" s="26"/>
      <c r="L48" s="31" t="str">
        <f t="shared" si="5"/>
        <v/>
      </c>
      <c r="M48" s="26"/>
      <c r="N48" s="26"/>
      <c r="O48" s="26">
        <f t="shared" ca="1" si="6"/>
        <v>26</v>
      </c>
      <c r="P48" s="26" t="str">
        <f t="shared" ca="1" si="7"/>
        <v>No</v>
      </c>
      <c r="Q48" s="26" t="str">
        <f t="shared" ca="1" si="7"/>
        <v>No</v>
      </c>
      <c r="R48" s="26" t="str">
        <f t="shared" ca="1" si="7"/>
        <v>Yes</v>
      </c>
      <c r="S48" s="26" t="str">
        <f t="shared" ca="1" si="8"/>
        <v>African</v>
      </c>
      <c r="T48" s="26" t="str">
        <f t="shared" ca="1" si="9"/>
        <v>No</v>
      </c>
      <c r="U48" s="26">
        <f t="shared" ca="1" si="10"/>
        <v>3695</v>
      </c>
      <c r="V48" s="26"/>
      <c r="W48" s="26"/>
      <c r="X48" s="26" t="str">
        <f t="shared" ca="1" si="11"/>
        <v>Yes</v>
      </c>
      <c r="Y48" s="26" t="str">
        <f t="shared" ca="1" si="11"/>
        <v>Yes</v>
      </c>
      <c r="Z48" s="26" t="str">
        <f t="shared" ca="1" si="11"/>
        <v>No</v>
      </c>
      <c r="AA48" s="26" t="str">
        <f t="shared" ca="1" si="11"/>
        <v>No</v>
      </c>
      <c r="AB48" s="26" t="str">
        <f t="shared" ca="1" si="11"/>
        <v>No</v>
      </c>
      <c r="AC48" s="26"/>
      <c r="AD48" s="26"/>
      <c r="AE48" s="26"/>
      <c r="AF48" s="26"/>
      <c r="AG48" s="26" t="str">
        <f t="shared" ca="1" si="72"/>
        <v>Yes</v>
      </c>
      <c r="AH48" s="26" t="str">
        <f t="shared" ca="1" si="72"/>
        <v>No</v>
      </c>
      <c r="AI48" s="26" t="str">
        <f t="shared" ca="1" si="72"/>
        <v>Yes</v>
      </c>
      <c r="AJ48" s="26" t="str">
        <f t="shared" ca="1" si="72"/>
        <v>No</v>
      </c>
      <c r="AK48" s="26" t="str">
        <f t="shared" ca="1" si="72"/>
        <v>No</v>
      </c>
      <c r="AL48" s="26" t="str">
        <f t="shared" ca="1" si="72"/>
        <v>Yes</v>
      </c>
      <c r="AM48" s="26">
        <f t="shared" ca="1" si="13"/>
        <v>6</v>
      </c>
      <c r="AN48" s="26">
        <f t="shared" ca="1" si="14"/>
        <v>1</v>
      </c>
      <c r="AT48" t="str">
        <f t="shared" ca="1" si="15"/>
        <v>Female</v>
      </c>
      <c r="AU48">
        <f t="shared" ca="1" si="16"/>
        <v>3701</v>
      </c>
      <c r="AV48">
        <f t="shared" ca="1" si="17"/>
        <v>3</v>
      </c>
      <c r="AW48">
        <f t="shared" ca="1" si="18"/>
        <v>40</v>
      </c>
      <c r="AX48">
        <f t="shared" ca="1" si="19"/>
        <v>3</v>
      </c>
      <c r="BB48" t="str">
        <f t="shared" ca="1" si="20"/>
        <v>INSTRUMENTAL</v>
      </c>
      <c r="BC48" t="str">
        <f t="shared" ca="1" si="21"/>
        <v>No</v>
      </c>
      <c r="BD48" t="str">
        <f t="shared" ca="1" si="21"/>
        <v>Yes</v>
      </c>
      <c r="BG48" t="str">
        <f t="shared" ca="1" si="22"/>
        <v>No</v>
      </c>
      <c r="BH48">
        <f t="shared" ca="1" si="23"/>
        <v>36</v>
      </c>
      <c r="BI48">
        <f t="shared" ca="1" si="24"/>
        <v>-6</v>
      </c>
      <c r="BJ48">
        <f t="shared" ca="1" si="25"/>
        <v>0</v>
      </c>
      <c r="BK48" t="str">
        <f t="shared" si="26"/>
        <v/>
      </c>
      <c r="BL48" s="26" t="str">
        <f t="shared" ca="1" si="27"/>
        <v>NA</v>
      </c>
      <c r="BM48" s="26"/>
      <c r="BN48" s="26"/>
      <c r="BO48" s="26" t="str">
        <f t="shared" ca="1" si="28"/>
        <v>Yes</v>
      </c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 t="str">
        <f t="shared" ca="1" si="29"/>
        <v>No</v>
      </c>
      <c r="CE48" s="26" t="str">
        <f t="shared" ca="1" si="30"/>
        <v>NA</v>
      </c>
      <c r="CF48" s="26"/>
      <c r="CG48" s="26"/>
      <c r="CH48" s="26"/>
      <c r="CI48" s="31" t="str">
        <f t="shared" si="31"/>
        <v/>
      </c>
      <c r="CJ48" s="26" t="str">
        <f t="shared" ca="1" si="32"/>
        <v>NA</v>
      </c>
      <c r="CK48" s="26" t="str">
        <f t="shared" ca="1" si="33"/>
        <v>NA</v>
      </c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 t="str">
        <f t="shared" ca="1" si="34"/>
        <v>No</v>
      </c>
      <c r="DO48" s="26"/>
      <c r="DP48" s="26"/>
      <c r="DQ48" s="26"/>
      <c r="DR48" s="26"/>
      <c r="DS48" s="26"/>
      <c r="DT48" s="26"/>
      <c r="DU48" s="26"/>
      <c r="DV48" t="str">
        <f t="shared" si="35"/>
        <v/>
      </c>
      <c r="DW48" s="26"/>
      <c r="DX48" s="26"/>
      <c r="DY48" s="26"/>
      <c r="DZ48" t="str">
        <f t="shared" si="36"/>
        <v/>
      </c>
      <c r="EA48" t="str">
        <f t="shared" si="37"/>
        <v/>
      </c>
      <c r="EB48" t="str">
        <f t="shared" si="38"/>
        <v/>
      </c>
      <c r="EC48" t="str">
        <f t="shared" si="39"/>
        <v/>
      </c>
      <c r="ED48" t="str">
        <f t="shared" si="40"/>
        <v/>
      </c>
      <c r="EE48" s="34" t="str">
        <f t="shared" si="41"/>
        <v/>
      </c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32" t="str">
        <f t="shared" si="42"/>
        <v/>
      </c>
      <c r="ES48" s="26"/>
      <c r="ET48" s="26"/>
      <c r="EU48" s="26"/>
      <c r="EV48" s="26"/>
      <c r="EW48" s="26"/>
      <c r="EX48" s="26"/>
      <c r="EY48" s="26"/>
      <c r="EZ48" s="26"/>
      <c r="FA48" s="31" t="str">
        <f t="shared" si="43"/>
        <v/>
      </c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31" t="str">
        <f t="shared" si="44"/>
        <v/>
      </c>
      <c r="FN48" s="26"/>
      <c r="FO48" s="26"/>
      <c r="FP48" s="26"/>
      <c r="FQ48" s="26" t="s">
        <v>349</v>
      </c>
      <c r="FR48" s="39" t="str">
        <f t="shared" ca="1" si="45"/>
        <v>NA</v>
      </c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t="str">
        <f t="shared" ca="1" si="46"/>
        <v/>
      </c>
      <c r="GP48" t="str">
        <f t="shared" si="47"/>
        <v/>
      </c>
      <c r="GQ48" s="26"/>
      <c r="GR48" s="26"/>
      <c r="GS48" t="str">
        <f t="shared" ca="1" si="48"/>
        <v/>
      </c>
      <c r="GT48" s="26"/>
      <c r="GU48" s="26"/>
      <c r="GV48" s="26"/>
      <c r="GW48" s="26"/>
      <c r="GX48" s="26"/>
      <c r="GY48" t="str">
        <f t="shared" ca="1" si="49"/>
        <v/>
      </c>
      <c r="GZ48" t="str">
        <f t="shared" si="50"/>
        <v/>
      </c>
      <c r="HA48" s="26"/>
      <c r="HB48" s="26"/>
      <c r="HC48" s="26"/>
      <c r="HD48" s="26"/>
      <c r="HE48" s="26"/>
      <c r="HF48" t="str">
        <f t="shared" ca="1" si="51"/>
        <v/>
      </c>
      <c r="HG48" s="31" t="str">
        <f t="shared" si="52"/>
        <v/>
      </c>
      <c r="HH48" s="26"/>
      <c r="HI48" s="26"/>
      <c r="HJ48" s="26"/>
      <c r="HK48" s="26"/>
      <c r="HL48" s="26"/>
      <c r="HM48" t="str">
        <f t="shared" ca="1" si="53"/>
        <v/>
      </c>
      <c r="HN48" t="str">
        <f t="shared" si="54"/>
        <v/>
      </c>
      <c r="HO48" s="26"/>
      <c r="HP48" s="26"/>
      <c r="HQ48" s="26"/>
      <c r="HR48" s="26"/>
      <c r="HS48" s="26"/>
      <c r="HT48" t="str">
        <f t="shared" ca="1" si="55"/>
        <v/>
      </c>
      <c r="HU48" t="str">
        <f t="shared" si="56"/>
        <v/>
      </c>
      <c r="HV48" s="26"/>
      <c r="HW48" s="26"/>
      <c r="HX48" s="26"/>
      <c r="HY48" s="26"/>
      <c r="HZ48" s="26"/>
      <c r="IA48" s="37" t="str">
        <f t="shared" ca="1" si="57"/>
        <v/>
      </c>
      <c r="IB48" t="str">
        <f t="shared" si="58"/>
        <v/>
      </c>
      <c r="IC48" s="26"/>
      <c r="ID48" s="26"/>
      <c r="IE48" s="26"/>
      <c r="IF48" s="26"/>
      <c r="IG48" s="26"/>
      <c r="IH48" s="37" t="str">
        <f t="shared" ca="1" si="59"/>
        <v/>
      </c>
      <c r="II48" t="str">
        <f t="shared" si="60"/>
        <v/>
      </c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 t="str">
        <f t="shared" si="61"/>
        <v/>
      </c>
      <c r="JU48" s="26"/>
      <c r="JV48" t="str">
        <f t="shared" si="62"/>
        <v/>
      </c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t="str">
        <f t="shared" si="63"/>
        <v/>
      </c>
      <c r="KL48" s="26"/>
      <c r="KM48" s="31" t="str">
        <f t="shared" si="64"/>
        <v/>
      </c>
      <c r="KN48" s="26"/>
      <c r="KO48" s="26"/>
      <c r="KP48" s="38" t="str">
        <f t="shared" si="65"/>
        <v/>
      </c>
      <c r="KQ48" s="26"/>
      <c r="KR48" s="26"/>
      <c r="KS48" s="26"/>
      <c r="KT48" s="26"/>
      <c r="KU48" s="26"/>
      <c r="KV48" s="26"/>
      <c r="KW48" s="26"/>
      <c r="KX48" t="str">
        <f t="shared" si="66"/>
        <v/>
      </c>
      <c r="KY48" t="str">
        <f t="shared" si="67"/>
        <v/>
      </c>
      <c r="KZ48" s="26"/>
      <c r="LA48" s="26"/>
      <c r="LB48" t="str">
        <f t="shared" si="68"/>
        <v/>
      </c>
      <c r="LC48" s="26"/>
      <c r="LD48" t="str">
        <f t="shared" si="69"/>
        <v/>
      </c>
      <c r="LE48" t="str">
        <f t="shared" si="70"/>
        <v/>
      </c>
      <c r="LF48" s="26"/>
      <c r="LG48" s="26"/>
      <c r="LH48" s="26"/>
      <c r="LI48" s="26"/>
      <c r="LJ48" s="26"/>
      <c r="LK48" s="26"/>
      <c r="LL48" s="26"/>
      <c r="LM48" s="26"/>
      <c r="LN48" s="26"/>
      <c r="LO48" t="str">
        <f t="shared" si="71"/>
        <v/>
      </c>
      <c r="LP48" s="26"/>
      <c r="LQ48" s="26"/>
      <c r="LR48" s="26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</row>
    <row r="49" spans="1:352" ht="16" x14ac:dyDescent="0.2">
      <c r="A49">
        <v>3</v>
      </c>
      <c r="B49" s="26"/>
      <c r="C49" s="26" t="str">
        <f t="shared" ca="1" si="0"/>
        <v>Inborn</v>
      </c>
      <c r="D49" s="26"/>
      <c r="E49" s="27" t="str">
        <f t="shared" ca="1" si="1"/>
        <v>Feb</v>
      </c>
      <c r="F49" s="27" t="str">
        <f t="shared" ca="1" si="1"/>
        <v>Sep</v>
      </c>
      <c r="G49" s="28" t="str">
        <f t="shared" ca="1" si="2"/>
        <v/>
      </c>
      <c r="H49" t="str">
        <f t="shared" si="3"/>
        <v/>
      </c>
      <c r="I49" s="26">
        <f t="shared" ca="1" si="4"/>
        <v>27</v>
      </c>
      <c r="J49" s="26"/>
      <c r="K49" s="26"/>
      <c r="L49" s="31" t="str">
        <f t="shared" si="5"/>
        <v/>
      </c>
      <c r="M49" s="26"/>
      <c r="N49" s="26"/>
      <c r="O49" s="26">
        <f t="shared" ca="1" si="6"/>
        <v>22</v>
      </c>
      <c r="P49" s="26" t="str">
        <f t="shared" ca="1" si="7"/>
        <v>No</v>
      </c>
      <c r="Q49" s="26" t="str">
        <f t="shared" ca="1" si="7"/>
        <v>No</v>
      </c>
      <c r="R49" s="26" t="str">
        <f t="shared" ca="1" si="7"/>
        <v>No</v>
      </c>
      <c r="S49" s="26" t="str">
        <f t="shared" ca="1" si="8"/>
        <v>African</v>
      </c>
      <c r="T49" s="26" t="str">
        <f t="shared" ca="1" si="9"/>
        <v>Yes</v>
      </c>
      <c r="U49" s="26">
        <f t="shared" ca="1" si="10"/>
        <v>3076</v>
      </c>
      <c r="V49" s="26"/>
      <c r="W49" s="26"/>
      <c r="X49" s="26" t="str">
        <f t="shared" ca="1" si="11"/>
        <v>No</v>
      </c>
      <c r="Y49" s="26" t="str">
        <f t="shared" ca="1" si="11"/>
        <v>Yes</v>
      </c>
      <c r="Z49" s="26" t="str">
        <f t="shared" ca="1" si="11"/>
        <v>Yes</v>
      </c>
      <c r="AA49" s="26" t="str">
        <f t="shared" ca="1" si="11"/>
        <v>Yes</v>
      </c>
      <c r="AB49" s="26" t="str">
        <f t="shared" ca="1" si="11"/>
        <v>No</v>
      </c>
      <c r="AC49" s="26"/>
      <c r="AD49" s="26"/>
      <c r="AE49" s="26"/>
      <c r="AF49" s="26"/>
      <c r="AG49" s="26" t="str">
        <f t="shared" ca="1" si="72"/>
        <v>No</v>
      </c>
      <c r="AH49" s="26" t="str">
        <f t="shared" ca="1" si="72"/>
        <v>Yes</v>
      </c>
      <c r="AI49" s="26" t="str">
        <f t="shared" ca="1" si="72"/>
        <v>No</v>
      </c>
      <c r="AJ49" s="26" t="str">
        <f t="shared" ca="1" si="72"/>
        <v>Yes</v>
      </c>
      <c r="AK49" s="26" t="str">
        <f t="shared" ca="1" si="72"/>
        <v>No</v>
      </c>
      <c r="AL49" s="26" t="str">
        <f t="shared" ca="1" si="72"/>
        <v>Yes</v>
      </c>
      <c r="AM49" s="26">
        <f t="shared" ca="1" si="13"/>
        <v>6</v>
      </c>
      <c r="AN49" s="26">
        <f t="shared" ca="1" si="14"/>
        <v>2</v>
      </c>
      <c r="AT49" t="str">
        <f t="shared" ca="1" si="15"/>
        <v>Male</v>
      </c>
      <c r="AU49">
        <f t="shared" ca="1" si="16"/>
        <v>3481</v>
      </c>
      <c r="AV49">
        <f t="shared" ca="1" si="17"/>
        <v>-1</v>
      </c>
      <c r="AW49">
        <f t="shared" ca="1" si="18"/>
        <v>38</v>
      </c>
      <c r="AX49">
        <f t="shared" ca="1" si="19"/>
        <v>0</v>
      </c>
      <c r="BB49" t="str">
        <f t="shared" ca="1" si="20"/>
        <v>ELUCS</v>
      </c>
      <c r="BC49" t="str">
        <f t="shared" ca="1" si="21"/>
        <v>Yes</v>
      </c>
      <c r="BD49" t="str">
        <f t="shared" ca="1" si="21"/>
        <v>Yes</v>
      </c>
      <c r="BG49" t="str">
        <f t="shared" ca="1" si="22"/>
        <v>Yes</v>
      </c>
      <c r="BH49">
        <f t="shared" ca="1" si="23"/>
        <v>34</v>
      </c>
      <c r="BI49">
        <f t="shared" ca="1" si="24"/>
        <v>-2</v>
      </c>
      <c r="BJ49">
        <f t="shared" ca="1" si="25"/>
        <v>19</v>
      </c>
      <c r="BK49" t="str">
        <f t="shared" si="26"/>
        <v/>
      </c>
      <c r="BL49" s="26">
        <f t="shared" ca="1" si="27"/>
        <v>21</v>
      </c>
      <c r="BM49" s="26"/>
      <c r="BN49" s="26"/>
      <c r="BO49" s="26" t="str">
        <f t="shared" ca="1" si="28"/>
        <v>Yes</v>
      </c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 t="str">
        <f t="shared" ca="1" si="29"/>
        <v>Yes</v>
      </c>
      <c r="CE49" s="26" t="str">
        <f t="shared" ca="1" si="30"/>
        <v>MIST</v>
      </c>
      <c r="CF49" s="26"/>
      <c r="CG49" s="26"/>
      <c r="CH49" s="26"/>
      <c r="CI49" s="31" t="str">
        <f t="shared" si="31"/>
        <v/>
      </c>
      <c r="CJ49" s="26" t="str">
        <f t="shared" ca="1" si="32"/>
        <v>OT</v>
      </c>
      <c r="CK49" s="26" t="str">
        <f t="shared" ca="1" si="33"/>
        <v>NA</v>
      </c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 t="str">
        <f t="shared" ca="1" si="34"/>
        <v>No</v>
      </c>
      <c r="DO49" s="26"/>
      <c r="DP49" s="26"/>
      <c r="DQ49" s="26"/>
      <c r="DR49" s="26"/>
      <c r="DS49" s="26"/>
      <c r="DT49" s="26"/>
      <c r="DU49" s="26"/>
      <c r="DV49" t="str">
        <f t="shared" si="35"/>
        <v/>
      </c>
      <c r="DW49" s="26"/>
      <c r="DX49" s="26"/>
      <c r="DY49" s="26"/>
      <c r="DZ49" t="str">
        <f t="shared" si="36"/>
        <v/>
      </c>
      <c r="EA49" t="str">
        <f t="shared" si="37"/>
        <v/>
      </c>
      <c r="EB49" t="str">
        <f t="shared" si="38"/>
        <v/>
      </c>
      <c r="EC49" t="str">
        <f t="shared" si="39"/>
        <v/>
      </c>
      <c r="ED49" t="str">
        <f t="shared" si="40"/>
        <v/>
      </c>
      <c r="EE49" s="34" t="str">
        <f t="shared" si="41"/>
        <v/>
      </c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32" t="str">
        <f t="shared" si="42"/>
        <v/>
      </c>
      <c r="ES49" s="26"/>
      <c r="ET49" s="26"/>
      <c r="EU49" s="26"/>
      <c r="EV49" s="26"/>
      <c r="EW49" s="26"/>
      <c r="EX49" s="26"/>
      <c r="EY49" s="26"/>
      <c r="EZ49" s="26"/>
      <c r="FA49" s="31" t="str">
        <f t="shared" si="43"/>
        <v/>
      </c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31" t="str">
        <f t="shared" si="44"/>
        <v/>
      </c>
      <c r="FN49" s="26"/>
      <c r="FO49" s="26"/>
      <c r="FP49" s="26"/>
      <c r="FQ49" s="26" t="s">
        <v>349</v>
      </c>
      <c r="FR49" s="39" t="str">
        <f t="shared" ca="1" si="45"/>
        <v>NA</v>
      </c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t="str">
        <f t="shared" ca="1" si="46"/>
        <v/>
      </c>
      <c r="GP49" t="str">
        <f t="shared" si="47"/>
        <v/>
      </c>
      <c r="GQ49" s="26"/>
      <c r="GR49" s="26"/>
      <c r="GS49" t="str">
        <f t="shared" ca="1" si="48"/>
        <v/>
      </c>
      <c r="GT49" s="26"/>
      <c r="GU49" s="26"/>
      <c r="GV49" s="26"/>
      <c r="GW49" s="26"/>
      <c r="GX49" s="26"/>
      <c r="GY49" t="str">
        <f t="shared" ca="1" si="49"/>
        <v/>
      </c>
      <c r="GZ49" t="str">
        <f t="shared" si="50"/>
        <v/>
      </c>
      <c r="HA49" s="26"/>
      <c r="HB49" s="26"/>
      <c r="HC49" s="26"/>
      <c r="HD49" s="26"/>
      <c r="HE49" s="26"/>
      <c r="HF49" t="str">
        <f t="shared" ca="1" si="51"/>
        <v/>
      </c>
      <c r="HG49" s="31" t="str">
        <f t="shared" si="52"/>
        <v/>
      </c>
      <c r="HH49" s="26"/>
      <c r="HI49" s="26"/>
      <c r="HJ49" s="26"/>
      <c r="HK49" s="26"/>
      <c r="HL49" s="26"/>
      <c r="HM49" t="str">
        <f t="shared" ca="1" si="53"/>
        <v/>
      </c>
      <c r="HN49" t="str">
        <f t="shared" si="54"/>
        <v/>
      </c>
      <c r="HO49" s="26"/>
      <c r="HP49" s="26"/>
      <c r="HQ49" s="26"/>
      <c r="HR49" s="26"/>
      <c r="HS49" s="26"/>
      <c r="HT49" t="str">
        <f t="shared" ca="1" si="55"/>
        <v/>
      </c>
      <c r="HU49" t="str">
        <f t="shared" si="56"/>
        <v/>
      </c>
      <c r="HV49" s="26"/>
      <c r="HW49" s="26"/>
      <c r="HX49" s="26"/>
      <c r="HY49" s="26"/>
      <c r="HZ49" s="26"/>
      <c r="IA49" s="37" t="str">
        <f t="shared" ca="1" si="57"/>
        <v/>
      </c>
      <c r="IB49" t="str">
        <f t="shared" si="58"/>
        <v/>
      </c>
      <c r="IC49" s="26"/>
      <c r="ID49" s="26"/>
      <c r="IE49" s="26"/>
      <c r="IF49" s="26"/>
      <c r="IG49" s="26"/>
      <c r="IH49" s="37" t="str">
        <f t="shared" ca="1" si="59"/>
        <v/>
      </c>
      <c r="II49" t="str">
        <f t="shared" si="60"/>
        <v/>
      </c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 t="str">
        <f t="shared" si="61"/>
        <v/>
      </c>
      <c r="JU49" s="26"/>
      <c r="JV49" t="str">
        <f t="shared" si="62"/>
        <v/>
      </c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t="str">
        <f t="shared" si="63"/>
        <v/>
      </c>
      <c r="KL49" s="26"/>
      <c r="KM49" s="31" t="str">
        <f t="shared" si="64"/>
        <v/>
      </c>
      <c r="KN49" s="26"/>
      <c r="KO49" s="26"/>
      <c r="KP49" s="38" t="str">
        <f t="shared" si="65"/>
        <v/>
      </c>
      <c r="KQ49" s="26"/>
      <c r="KR49" s="26"/>
      <c r="KS49" s="26"/>
      <c r="KT49" s="26"/>
      <c r="KU49" s="26"/>
      <c r="KV49" s="26"/>
      <c r="KW49" s="26"/>
      <c r="KX49" t="str">
        <f t="shared" si="66"/>
        <v/>
      </c>
      <c r="KY49" t="str">
        <f t="shared" si="67"/>
        <v/>
      </c>
      <c r="KZ49" s="26"/>
      <c r="LA49" s="26"/>
      <c r="LB49" t="str">
        <f t="shared" si="68"/>
        <v/>
      </c>
      <c r="LC49" s="26"/>
      <c r="LD49" t="str">
        <f t="shared" si="69"/>
        <v/>
      </c>
      <c r="LE49" t="str">
        <f t="shared" si="70"/>
        <v/>
      </c>
      <c r="LF49" s="26"/>
      <c r="LG49" s="26"/>
      <c r="LH49" s="26"/>
      <c r="LI49" s="26"/>
      <c r="LJ49" s="26"/>
      <c r="LK49" s="26"/>
      <c r="LL49" s="26"/>
      <c r="LM49" s="26"/>
      <c r="LN49" s="26"/>
      <c r="LO49" t="str">
        <f t="shared" si="71"/>
        <v/>
      </c>
      <c r="LP49" s="26"/>
      <c r="LQ49" s="26"/>
      <c r="LR49" s="26"/>
      <c r="LS49" s="26"/>
      <c r="LT49" s="26"/>
      <c r="LU49" s="26"/>
      <c r="LV49" s="26"/>
      <c r="LW49" s="26"/>
      <c r="LX49" s="26"/>
      <c r="LY49" s="26"/>
      <c r="LZ49" s="26"/>
      <c r="MA49" s="26"/>
      <c r="MB49" s="26"/>
      <c r="MC49" s="26"/>
      <c r="MD49" s="26"/>
      <c r="ME49" s="26"/>
      <c r="MF49" s="26"/>
      <c r="MG49" s="26"/>
      <c r="MH49" s="26"/>
      <c r="MI49" s="26"/>
      <c r="MJ49" s="26"/>
      <c r="MK49" s="26"/>
      <c r="ML49" s="26"/>
      <c r="MM49" s="26"/>
      <c r="MN49" s="26"/>
    </row>
    <row r="50" spans="1:352" ht="16" x14ac:dyDescent="0.2">
      <c r="A50">
        <v>2</v>
      </c>
      <c r="B50" s="26"/>
      <c r="C50" s="26" t="str">
        <f t="shared" ca="1" si="0"/>
        <v>Inborn</v>
      </c>
      <c r="D50" s="26"/>
      <c r="E50" s="27" t="str">
        <f t="shared" ca="1" si="1"/>
        <v>Dec</v>
      </c>
      <c r="F50" s="27" t="str">
        <f t="shared" ca="1" si="1"/>
        <v>Jun</v>
      </c>
      <c r="G50" s="28" t="str">
        <f t="shared" ca="1" si="2"/>
        <v/>
      </c>
      <c r="H50" t="str">
        <f t="shared" si="3"/>
        <v/>
      </c>
      <c r="I50" s="26">
        <f t="shared" ca="1" si="4"/>
        <v>65</v>
      </c>
      <c r="J50" s="26"/>
      <c r="K50" s="26"/>
      <c r="L50" s="31" t="str">
        <f t="shared" si="5"/>
        <v/>
      </c>
      <c r="M50" s="26"/>
      <c r="N50" s="26"/>
      <c r="O50" s="26">
        <f t="shared" ca="1" si="6"/>
        <v>36</v>
      </c>
      <c r="P50" s="26" t="str">
        <f t="shared" ca="1" si="7"/>
        <v>Yes</v>
      </c>
      <c r="Q50" s="26" t="str">
        <f t="shared" ca="1" si="7"/>
        <v>Yes</v>
      </c>
      <c r="R50" s="26" t="str">
        <f t="shared" ca="1" si="7"/>
        <v>No</v>
      </c>
      <c r="S50" s="26" t="str">
        <f t="shared" ca="1" si="8"/>
        <v>Eskimo</v>
      </c>
      <c r="T50" s="26" t="str">
        <f t="shared" ca="1" si="9"/>
        <v>Yes</v>
      </c>
      <c r="U50" s="26">
        <f t="shared" ca="1" si="10"/>
        <v>3812</v>
      </c>
      <c r="V50" s="26"/>
      <c r="W50" s="26"/>
      <c r="X50" s="26" t="str">
        <f t="shared" ca="1" si="11"/>
        <v>Yes</v>
      </c>
      <c r="Y50" s="26" t="str">
        <f t="shared" ca="1" si="11"/>
        <v>Yes</v>
      </c>
      <c r="Z50" s="26" t="str">
        <f t="shared" ca="1" si="11"/>
        <v>Yes</v>
      </c>
      <c r="AA50" s="26" t="str">
        <f t="shared" ca="1" si="11"/>
        <v>Yes</v>
      </c>
      <c r="AB50" s="26" t="str">
        <f t="shared" ca="1" si="11"/>
        <v>No</v>
      </c>
      <c r="AC50" s="26"/>
      <c r="AD50" s="26"/>
      <c r="AE50" s="26"/>
      <c r="AF50" s="26"/>
      <c r="AG50" s="26" t="str">
        <f t="shared" ca="1" si="72"/>
        <v>Yes</v>
      </c>
      <c r="AH50" s="26" t="str">
        <f t="shared" ca="1" si="72"/>
        <v>Yes</v>
      </c>
      <c r="AI50" s="26" t="str">
        <f t="shared" ca="1" si="72"/>
        <v>Yes</v>
      </c>
      <c r="AJ50" s="26" t="str">
        <f t="shared" ca="1" si="72"/>
        <v>Yes</v>
      </c>
      <c r="AK50" s="26" t="str">
        <f t="shared" ca="1" si="72"/>
        <v>No</v>
      </c>
      <c r="AL50" s="26" t="str">
        <f t="shared" ca="1" si="72"/>
        <v>No</v>
      </c>
      <c r="AM50" s="26">
        <f t="shared" ca="1" si="13"/>
        <v>2</v>
      </c>
      <c r="AN50" s="26">
        <f t="shared" ca="1" si="14"/>
        <v>2</v>
      </c>
      <c r="AT50" t="str">
        <f t="shared" ca="1" si="15"/>
        <v>Male</v>
      </c>
      <c r="AU50">
        <f t="shared" ca="1" si="16"/>
        <v>2531</v>
      </c>
      <c r="AV50">
        <f t="shared" ca="1" si="17"/>
        <v>-2</v>
      </c>
      <c r="AW50">
        <f t="shared" ca="1" si="18"/>
        <v>33</v>
      </c>
      <c r="AX50">
        <f t="shared" ca="1" si="19"/>
        <v>5</v>
      </c>
      <c r="BB50" t="str">
        <f t="shared" ca="1" si="20"/>
        <v>ELUCS</v>
      </c>
      <c r="BC50" t="str">
        <f t="shared" ca="1" si="21"/>
        <v>Yes</v>
      </c>
      <c r="BD50" t="str">
        <f t="shared" ca="1" si="21"/>
        <v>Yes</v>
      </c>
      <c r="BG50" t="str">
        <f t="shared" ca="1" si="22"/>
        <v>Yes</v>
      </c>
      <c r="BH50">
        <f t="shared" ca="1" si="23"/>
        <v>36</v>
      </c>
      <c r="BI50">
        <f t="shared" ca="1" si="24"/>
        <v>-20</v>
      </c>
      <c r="BJ50">
        <f t="shared" ca="1" si="25"/>
        <v>0</v>
      </c>
      <c r="BK50" t="str">
        <f t="shared" si="26"/>
        <v/>
      </c>
      <c r="BL50" s="26" t="str">
        <f t="shared" ca="1" si="27"/>
        <v>NA</v>
      </c>
      <c r="BM50" s="26"/>
      <c r="BN50" s="26"/>
      <c r="BO50" s="26" t="str">
        <f t="shared" ca="1" si="28"/>
        <v>Yes</v>
      </c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 t="str">
        <f t="shared" ca="1" si="29"/>
        <v>Yes</v>
      </c>
      <c r="CE50" s="26" t="str">
        <f t="shared" ca="1" si="30"/>
        <v>LMA</v>
      </c>
      <c r="CF50" s="26"/>
      <c r="CG50" s="26"/>
      <c r="CH50" s="26"/>
      <c r="CI50" s="31" t="str">
        <f t="shared" si="31"/>
        <v/>
      </c>
      <c r="CJ50" s="26" t="str">
        <f t="shared" ca="1" si="32"/>
        <v>NICU</v>
      </c>
      <c r="CK50" s="26" t="str">
        <f t="shared" ca="1" si="33"/>
        <v>NA</v>
      </c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 t="str">
        <f t="shared" ca="1" si="34"/>
        <v>Yes</v>
      </c>
      <c r="DO50" s="26"/>
      <c r="DP50" s="26"/>
      <c r="DQ50" s="26"/>
      <c r="DR50" s="26"/>
      <c r="DS50" s="26"/>
      <c r="DT50" s="26"/>
      <c r="DU50" s="26"/>
      <c r="DV50" t="str">
        <f t="shared" si="35"/>
        <v/>
      </c>
      <c r="DW50" s="26"/>
      <c r="DX50" s="26"/>
      <c r="DY50" s="26"/>
      <c r="DZ50" t="str">
        <f t="shared" si="36"/>
        <v/>
      </c>
      <c r="EA50" t="str">
        <f t="shared" si="37"/>
        <v/>
      </c>
      <c r="EB50" t="str">
        <f t="shared" si="38"/>
        <v/>
      </c>
      <c r="EC50" t="str">
        <f t="shared" si="39"/>
        <v/>
      </c>
      <c r="ED50" t="str">
        <f t="shared" si="40"/>
        <v/>
      </c>
      <c r="EE50" s="34" t="str">
        <f t="shared" si="41"/>
        <v/>
      </c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32" t="str">
        <f t="shared" si="42"/>
        <v/>
      </c>
      <c r="ES50" s="26"/>
      <c r="ET50" s="26"/>
      <c r="EU50" s="26"/>
      <c r="EV50" s="26"/>
      <c r="EW50" s="26"/>
      <c r="EX50" s="26"/>
      <c r="EY50" s="26"/>
      <c r="EZ50" s="26"/>
      <c r="FA50" s="31" t="str">
        <f t="shared" si="43"/>
        <v/>
      </c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31" t="str">
        <f t="shared" si="44"/>
        <v/>
      </c>
      <c r="FN50" s="26"/>
      <c r="FO50" s="26"/>
      <c r="FP50" s="26"/>
      <c r="FQ50" s="26" t="s">
        <v>350</v>
      </c>
      <c r="FR50" s="39" t="str">
        <f t="shared" ca="1" si="45"/>
        <v>GPC</v>
      </c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t="str">
        <f t="shared" ca="1" si="46"/>
        <v/>
      </c>
      <c r="GP50" t="str">
        <f t="shared" si="47"/>
        <v/>
      </c>
      <c r="GQ50" s="26"/>
      <c r="GR50" s="26"/>
      <c r="GS50" t="str">
        <f t="shared" ca="1" si="48"/>
        <v/>
      </c>
      <c r="GT50" s="26"/>
      <c r="GU50" s="26"/>
      <c r="GV50" s="26"/>
      <c r="GW50" s="26"/>
      <c r="GX50" s="26"/>
      <c r="GY50" t="str">
        <f t="shared" ca="1" si="49"/>
        <v/>
      </c>
      <c r="GZ50" t="str">
        <f t="shared" si="50"/>
        <v/>
      </c>
      <c r="HA50" s="26"/>
      <c r="HB50" s="26"/>
      <c r="HC50" s="26"/>
      <c r="HD50" s="26"/>
      <c r="HE50" s="26"/>
      <c r="HF50" t="str">
        <f t="shared" ca="1" si="51"/>
        <v/>
      </c>
      <c r="HG50" s="31" t="str">
        <f t="shared" si="52"/>
        <v/>
      </c>
      <c r="HH50" s="26"/>
      <c r="HI50" s="26"/>
      <c r="HJ50" s="26"/>
      <c r="HK50" s="26"/>
      <c r="HL50" s="26"/>
      <c r="HM50" t="str">
        <f t="shared" ca="1" si="53"/>
        <v/>
      </c>
      <c r="HN50" t="str">
        <f t="shared" si="54"/>
        <v/>
      </c>
      <c r="HO50" s="26"/>
      <c r="HP50" s="26"/>
      <c r="HQ50" s="26"/>
      <c r="HR50" s="26"/>
      <c r="HS50" s="26"/>
      <c r="HT50" t="str">
        <f t="shared" ca="1" si="55"/>
        <v/>
      </c>
      <c r="HU50" t="str">
        <f t="shared" si="56"/>
        <v/>
      </c>
      <c r="HV50" s="26"/>
      <c r="HW50" s="26"/>
      <c r="HX50" s="26"/>
      <c r="HY50" s="26"/>
      <c r="HZ50" s="26"/>
      <c r="IA50" s="37" t="str">
        <f t="shared" ca="1" si="57"/>
        <v/>
      </c>
      <c r="IB50" t="str">
        <f t="shared" si="58"/>
        <v/>
      </c>
      <c r="IC50" s="26"/>
      <c r="ID50" s="26"/>
      <c r="IE50" s="26"/>
      <c r="IF50" s="26"/>
      <c r="IG50" s="26"/>
      <c r="IH50" s="37" t="str">
        <f t="shared" ca="1" si="59"/>
        <v/>
      </c>
      <c r="II50" t="str">
        <f t="shared" si="60"/>
        <v/>
      </c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 t="str">
        <f t="shared" si="61"/>
        <v/>
      </c>
      <c r="JU50" s="26"/>
      <c r="JV50" t="str">
        <f t="shared" si="62"/>
        <v/>
      </c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t="str">
        <f t="shared" si="63"/>
        <v/>
      </c>
      <c r="KL50" s="26"/>
      <c r="KM50" s="31" t="str">
        <f t="shared" si="64"/>
        <v/>
      </c>
      <c r="KN50" s="26"/>
      <c r="KO50" s="26"/>
      <c r="KP50" s="38" t="str">
        <f t="shared" si="65"/>
        <v/>
      </c>
      <c r="KQ50" s="26"/>
      <c r="KR50" s="26"/>
      <c r="KS50" s="26"/>
      <c r="KT50" s="26"/>
      <c r="KU50" s="26"/>
      <c r="KV50" s="26"/>
      <c r="KW50" s="26"/>
      <c r="KX50" t="str">
        <f t="shared" si="66"/>
        <v/>
      </c>
      <c r="KY50" t="str">
        <f t="shared" si="67"/>
        <v/>
      </c>
      <c r="KZ50" s="26"/>
      <c r="LA50" s="26"/>
      <c r="LB50" t="str">
        <f t="shared" si="68"/>
        <v/>
      </c>
      <c r="LC50" s="26"/>
      <c r="LD50" t="str">
        <f t="shared" si="69"/>
        <v/>
      </c>
      <c r="LE50" t="str">
        <f t="shared" si="70"/>
        <v/>
      </c>
      <c r="LF50" s="26"/>
      <c r="LG50" s="26"/>
      <c r="LH50" s="26"/>
      <c r="LI50" s="26"/>
      <c r="LJ50" s="26"/>
      <c r="LK50" s="26"/>
      <c r="LL50" s="26"/>
      <c r="LM50" s="26"/>
      <c r="LN50" s="26"/>
      <c r="LO50" t="str">
        <f t="shared" si="71"/>
        <v/>
      </c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  <c r="ML50" s="26"/>
      <c r="MM50" s="26"/>
      <c r="MN50" s="26"/>
    </row>
    <row r="51" spans="1:352" ht="16" x14ac:dyDescent="0.2">
      <c r="A51">
        <v>3</v>
      </c>
      <c r="B51" s="26"/>
      <c r="C51" s="26" t="str">
        <f t="shared" ca="1" si="0"/>
        <v>Inborn</v>
      </c>
      <c r="D51" s="26"/>
      <c r="E51" s="27" t="str">
        <f t="shared" ca="1" si="1"/>
        <v>May</v>
      </c>
      <c r="F51" s="27" t="str">
        <f t="shared" ca="1" si="1"/>
        <v>May</v>
      </c>
      <c r="G51" s="28" t="str">
        <f t="shared" ca="1" si="2"/>
        <v/>
      </c>
      <c r="H51" t="str">
        <f t="shared" si="3"/>
        <v/>
      </c>
      <c r="I51" s="26">
        <f t="shared" ca="1" si="4"/>
        <v>66</v>
      </c>
      <c r="J51" s="26"/>
      <c r="K51" s="26"/>
      <c r="L51" s="31" t="str">
        <f t="shared" si="5"/>
        <v/>
      </c>
      <c r="M51" s="26"/>
      <c r="N51" s="26"/>
      <c r="O51" s="26">
        <f t="shared" ca="1" si="6"/>
        <v>45</v>
      </c>
      <c r="P51" s="26" t="str">
        <f t="shared" ca="1" si="7"/>
        <v>Yes</v>
      </c>
      <c r="Q51" s="26" t="str">
        <f t="shared" ca="1" si="7"/>
        <v>Yes</v>
      </c>
      <c r="R51" s="26" t="str">
        <f t="shared" ca="1" si="7"/>
        <v>No</v>
      </c>
      <c r="S51" s="26" t="str">
        <f t="shared" ca="1" si="8"/>
        <v>Asian</v>
      </c>
      <c r="T51" s="26" t="str">
        <f t="shared" ca="1" si="9"/>
        <v>No</v>
      </c>
      <c r="U51" s="26">
        <f t="shared" ca="1" si="10"/>
        <v>3457</v>
      </c>
      <c r="V51" s="26"/>
      <c r="W51" s="26"/>
      <c r="X51" s="26" t="str">
        <f t="shared" ca="1" si="11"/>
        <v>Yes</v>
      </c>
      <c r="Y51" s="26" t="str">
        <f t="shared" ca="1" si="11"/>
        <v>Yes</v>
      </c>
      <c r="Z51" s="26" t="str">
        <f t="shared" ca="1" si="11"/>
        <v>No</v>
      </c>
      <c r="AA51" s="26" t="str">
        <f t="shared" ca="1" si="11"/>
        <v>No</v>
      </c>
      <c r="AB51" s="26" t="str">
        <f t="shared" ca="1" si="11"/>
        <v>Yes</v>
      </c>
      <c r="AC51" s="26"/>
      <c r="AD51" s="26"/>
      <c r="AE51" s="26"/>
      <c r="AF51" s="26"/>
      <c r="AG51" s="26" t="str">
        <f t="shared" ca="1" si="72"/>
        <v>No</v>
      </c>
      <c r="AH51" s="26" t="str">
        <f t="shared" ca="1" si="72"/>
        <v>No</v>
      </c>
      <c r="AI51" s="26" t="str">
        <f t="shared" ca="1" si="72"/>
        <v>Yes</v>
      </c>
      <c r="AJ51" s="26" t="str">
        <f t="shared" ca="1" si="72"/>
        <v>Yes</v>
      </c>
      <c r="AK51" s="26" t="str">
        <f t="shared" ca="1" si="72"/>
        <v>No</v>
      </c>
      <c r="AL51" s="26" t="str">
        <f t="shared" ca="1" si="72"/>
        <v>Yes</v>
      </c>
      <c r="AM51" s="26">
        <f t="shared" ca="1" si="13"/>
        <v>6</v>
      </c>
      <c r="AN51" s="26">
        <f t="shared" ca="1" si="14"/>
        <v>2</v>
      </c>
      <c r="AT51" t="str">
        <f t="shared" ca="1" si="15"/>
        <v>Female</v>
      </c>
      <c r="AU51">
        <f t="shared" ca="1" si="16"/>
        <v>1021</v>
      </c>
      <c r="AV51">
        <f t="shared" ca="1" si="17"/>
        <v>-1</v>
      </c>
      <c r="AW51">
        <f t="shared" ca="1" si="18"/>
        <v>34</v>
      </c>
      <c r="AX51">
        <f t="shared" ca="1" si="19"/>
        <v>4</v>
      </c>
      <c r="BB51" t="str">
        <f t="shared" ca="1" si="20"/>
        <v>Vaginal</v>
      </c>
      <c r="BC51" t="str">
        <f t="shared" ca="1" si="21"/>
        <v>Yes</v>
      </c>
      <c r="BD51" t="str">
        <f t="shared" ca="1" si="21"/>
        <v>No</v>
      </c>
      <c r="BG51" t="str">
        <f t="shared" ca="1" si="22"/>
        <v>No</v>
      </c>
      <c r="BH51">
        <f t="shared" ca="1" si="23"/>
        <v>38</v>
      </c>
      <c r="BI51">
        <f t="shared" ca="1" si="24"/>
        <v>-18</v>
      </c>
      <c r="BJ51">
        <f t="shared" ca="1" si="25"/>
        <v>1</v>
      </c>
      <c r="BK51" t="str">
        <f t="shared" si="26"/>
        <v/>
      </c>
      <c r="BL51" s="26" t="str">
        <f t="shared" ca="1" si="27"/>
        <v>NA</v>
      </c>
      <c r="BM51" s="26"/>
      <c r="BN51" s="26"/>
      <c r="BO51" s="26" t="str">
        <f t="shared" ca="1" si="28"/>
        <v>Yes</v>
      </c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 t="str">
        <f t="shared" ca="1" si="29"/>
        <v>No</v>
      </c>
      <c r="CE51" s="26" t="str">
        <f t="shared" ca="1" si="30"/>
        <v>NA</v>
      </c>
      <c r="CF51" s="26"/>
      <c r="CG51" s="26"/>
      <c r="CH51" s="26"/>
      <c r="CI51" s="31" t="str">
        <f t="shared" si="31"/>
        <v/>
      </c>
      <c r="CJ51" s="26" t="str">
        <f t="shared" ca="1" si="32"/>
        <v>NA</v>
      </c>
      <c r="CK51" s="26" t="str">
        <f t="shared" ca="1" si="33"/>
        <v>NA</v>
      </c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 t="str">
        <f t="shared" ca="1" si="34"/>
        <v>Yes</v>
      </c>
      <c r="DO51" s="26"/>
      <c r="DP51" s="26"/>
      <c r="DQ51" s="26"/>
      <c r="DR51" s="26"/>
      <c r="DS51" s="26"/>
      <c r="DT51" s="26"/>
      <c r="DU51" s="26"/>
      <c r="DV51" t="str">
        <f t="shared" si="35"/>
        <v/>
      </c>
      <c r="DW51" s="26"/>
      <c r="DX51" s="26"/>
      <c r="DY51" s="26"/>
      <c r="DZ51" t="str">
        <f t="shared" si="36"/>
        <v/>
      </c>
      <c r="EA51" t="str">
        <f t="shared" si="37"/>
        <v/>
      </c>
      <c r="EB51" t="str">
        <f t="shared" si="38"/>
        <v/>
      </c>
      <c r="EC51" t="str">
        <f t="shared" si="39"/>
        <v/>
      </c>
      <c r="ED51" t="str">
        <f t="shared" si="40"/>
        <v/>
      </c>
      <c r="EE51" s="34" t="str">
        <f t="shared" si="41"/>
        <v/>
      </c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32" t="str">
        <f t="shared" si="42"/>
        <v/>
      </c>
      <c r="ES51" s="26"/>
      <c r="ET51" s="26"/>
      <c r="EU51" s="26"/>
      <c r="EV51" s="26"/>
      <c r="EW51" s="26"/>
      <c r="EX51" s="26"/>
      <c r="EY51" s="26"/>
      <c r="EZ51" s="26"/>
      <c r="FA51" s="31" t="str">
        <f t="shared" si="43"/>
        <v/>
      </c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31" t="str">
        <f t="shared" si="44"/>
        <v/>
      </c>
      <c r="FN51" s="26"/>
      <c r="FO51" s="26"/>
      <c r="FP51" s="26"/>
      <c r="FQ51" s="26" t="s">
        <v>349</v>
      </c>
      <c r="FR51" s="39" t="str">
        <f t="shared" ca="1" si="45"/>
        <v>NA</v>
      </c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t="str">
        <f t="shared" ca="1" si="46"/>
        <v/>
      </c>
      <c r="GP51" t="str">
        <f t="shared" si="47"/>
        <v/>
      </c>
      <c r="GQ51" s="26"/>
      <c r="GR51" s="26"/>
      <c r="GS51" t="str">
        <f t="shared" ca="1" si="48"/>
        <v/>
      </c>
      <c r="GT51" s="26"/>
      <c r="GU51" s="26"/>
      <c r="GV51" s="26"/>
      <c r="GW51" s="26"/>
      <c r="GX51" s="26"/>
      <c r="GY51" t="str">
        <f t="shared" ca="1" si="49"/>
        <v/>
      </c>
      <c r="GZ51" t="str">
        <f t="shared" si="50"/>
        <v/>
      </c>
      <c r="HA51" s="26"/>
      <c r="HB51" s="26"/>
      <c r="HC51" s="26"/>
      <c r="HD51" s="26"/>
      <c r="HE51" s="26"/>
      <c r="HF51" t="str">
        <f t="shared" ca="1" si="51"/>
        <v/>
      </c>
      <c r="HG51" s="31" t="str">
        <f t="shared" si="52"/>
        <v/>
      </c>
      <c r="HH51" s="26"/>
      <c r="HI51" s="26"/>
      <c r="HJ51" s="26"/>
      <c r="HK51" s="26"/>
      <c r="HL51" s="26"/>
      <c r="HM51" t="str">
        <f t="shared" ca="1" si="53"/>
        <v/>
      </c>
      <c r="HN51" t="str">
        <f t="shared" si="54"/>
        <v/>
      </c>
      <c r="HO51" s="26"/>
      <c r="HP51" s="26"/>
      <c r="HQ51" s="26"/>
      <c r="HR51" s="26"/>
      <c r="HS51" s="26"/>
      <c r="HT51" t="str">
        <f t="shared" ca="1" si="55"/>
        <v/>
      </c>
      <c r="HU51" t="str">
        <f t="shared" si="56"/>
        <v/>
      </c>
      <c r="HV51" s="26"/>
      <c r="HW51" s="26"/>
      <c r="HX51" s="26"/>
      <c r="HY51" s="26"/>
      <c r="HZ51" s="26"/>
      <c r="IA51" s="37" t="str">
        <f t="shared" ca="1" si="57"/>
        <v/>
      </c>
      <c r="IB51" t="str">
        <f t="shared" si="58"/>
        <v/>
      </c>
      <c r="IC51" s="26"/>
      <c r="ID51" s="26"/>
      <c r="IE51" s="26"/>
      <c r="IF51" s="26"/>
      <c r="IG51" s="26"/>
      <c r="IH51" s="37" t="str">
        <f t="shared" ca="1" si="59"/>
        <v/>
      </c>
      <c r="II51" t="str">
        <f t="shared" si="60"/>
        <v/>
      </c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 t="str">
        <f t="shared" si="61"/>
        <v/>
      </c>
      <c r="JU51" s="26"/>
      <c r="JV51" t="str">
        <f t="shared" si="62"/>
        <v/>
      </c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t="str">
        <f t="shared" si="63"/>
        <v/>
      </c>
      <c r="KL51" s="26"/>
      <c r="KM51" s="31" t="str">
        <f t="shared" si="64"/>
        <v/>
      </c>
      <c r="KN51" s="26"/>
      <c r="KO51" s="26"/>
      <c r="KP51" s="38" t="str">
        <f t="shared" si="65"/>
        <v/>
      </c>
      <c r="KQ51" s="26"/>
      <c r="KR51" s="26"/>
      <c r="KS51" s="26"/>
      <c r="KT51" s="26"/>
      <c r="KU51" s="26"/>
      <c r="KV51" s="26"/>
      <c r="KW51" s="26"/>
      <c r="KX51" t="str">
        <f t="shared" si="66"/>
        <v/>
      </c>
      <c r="KY51" t="str">
        <f t="shared" si="67"/>
        <v/>
      </c>
      <c r="KZ51" s="26"/>
      <c r="LA51" s="26"/>
      <c r="LB51" t="str">
        <f t="shared" si="68"/>
        <v/>
      </c>
      <c r="LC51" s="26"/>
      <c r="LD51" t="str">
        <f t="shared" si="69"/>
        <v/>
      </c>
      <c r="LE51" t="str">
        <f t="shared" si="70"/>
        <v/>
      </c>
      <c r="LF51" s="26"/>
      <c r="LG51" s="26"/>
      <c r="LH51" s="26"/>
      <c r="LI51" s="26"/>
      <c r="LJ51" s="26"/>
      <c r="LK51" s="26"/>
      <c r="LL51" s="26"/>
      <c r="LM51" s="26"/>
      <c r="LN51" s="26"/>
      <c r="LO51" t="str">
        <f t="shared" si="71"/>
        <v/>
      </c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  <c r="ML51" s="26"/>
      <c r="MM51" s="26"/>
      <c r="MN51" s="26"/>
    </row>
    <row r="52" spans="1:352" ht="16" x14ac:dyDescent="0.2">
      <c r="A52">
        <v>1</v>
      </c>
      <c r="B52" s="26"/>
      <c r="C52" s="26" t="str">
        <f t="shared" ca="1" si="0"/>
        <v>Inborn</v>
      </c>
      <c r="D52" s="26"/>
      <c r="E52" s="27" t="str">
        <f t="shared" ca="1" si="1"/>
        <v>Dec</v>
      </c>
      <c r="F52" s="27" t="str">
        <f t="shared" ca="1" si="1"/>
        <v>Oct</v>
      </c>
      <c r="G52" s="28" t="str">
        <f t="shared" ca="1" si="2"/>
        <v/>
      </c>
      <c r="H52" t="str">
        <f t="shared" si="3"/>
        <v/>
      </c>
      <c r="I52" s="26">
        <f t="shared" ca="1" si="4"/>
        <v>39</v>
      </c>
      <c r="J52" s="26"/>
      <c r="K52" s="26"/>
      <c r="L52" s="31" t="str">
        <f t="shared" si="5"/>
        <v/>
      </c>
      <c r="M52" s="26"/>
      <c r="N52" s="26"/>
      <c r="O52" s="26">
        <f t="shared" ca="1" si="6"/>
        <v>47</v>
      </c>
      <c r="P52" s="26" t="str">
        <f t="shared" ca="1" si="7"/>
        <v>No</v>
      </c>
      <c r="Q52" s="26" t="str">
        <f t="shared" ca="1" si="7"/>
        <v>Yes</v>
      </c>
      <c r="R52" s="26" t="str">
        <f t="shared" ca="1" si="7"/>
        <v>No</v>
      </c>
      <c r="S52" s="26" t="str">
        <f t="shared" ca="1" si="8"/>
        <v>Caucasian</v>
      </c>
      <c r="T52" s="26" t="str">
        <f t="shared" ca="1" si="9"/>
        <v>No</v>
      </c>
      <c r="U52" s="26">
        <f t="shared" ca="1" si="10"/>
        <v>3896</v>
      </c>
      <c r="V52" s="26"/>
      <c r="W52" s="26"/>
      <c r="X52" s="26" t="str">
        <f t="shared" ca="1" si="11"/>
        <v>No</v>
      </c>
      <c r="Y52" s="26" t="str">
        <f t="shared" ca="1" si="11"/>
        <v>No</v>
      </c>
      <c r="Z52" s="26" t="str">
        <f t="shared" ca="1" si="11"/>
        <v>No</v>
      </c>
      <c r="AA52" s="26" t="str">
        <f t="shared" ca="1" si="11"/>
        <v>Yes</v>
      </c>
      <c r="AB52" s="26" t="str">
        <f t="shared" ca="1" si="11"/>
        <v>No</v>
      </c>
      <c r="AC52" s="26"/>
      <c r="AD52" s="26"/>
      <c r="AE52" s="26"/>
      <c r="AF52" s="26"/>
      <c r="AG52" s="26" t="str">
        <f t="shared" ca="1" si="72"/>
        <v>Yes</v>
      </c>
      <c r="AH52" s="26" t="str">
        <f t="shared" ca="1" si="72"/>
        <v>No</v>
      </c>
      <c r="AI52" s="26" t="str">
        <f t="shared" ca="1" si="72"/>
        <v>Yes</v>
      </c>
      <c r="AJ52" s="26" t="str">
        <f t="shared" ca="1" si="72"/>
        <v>Yes</v>
      </c>
      <c r="AK52" s="26" t="str">
        <f t="shared" ca="1" si="72"/>
        <v>Yes</v>
      </c>
      <c r="AL52" s="26" t="str">
        <f t="shared" ca="1" si="72"/>
        <v>No</v>
      </c>
      <c r="AM52" s="26">
        <f t="shared" ca="1" si="13"/>
        <v>8</v>
      </c>
      <c r="AN52" s="26">
        <f t="shared" ca="1" si="14"/>
        <v>2</v>
      </c>
      <c r="AT52" t="str">
        <f t="shared" ca="1" si="15"/>
        <v>Female</v>
      </c>
      <c r="AU52">
        <f t="shared" ca="1" si="16"/>
        <v>2120</v>
      </c>
      <c r="AV52">
        <f t="shared" ca="1" si="17"/>
        <v>-3</v>
      </c>
      <c r="AW52">
        <f t="shared" ca="1" si="18"/>
        <v>25</v>
      </c>
      <c r="AX52">
        <f t="shared" ca="1" si="19"/>
        <v>3</v>
      </c>
      <c r="BB52" t="str">
        <f t="shared" ca="1" si="20"/>
        <v>EMLUCS</v>
      </c>
      <c r="BC52" t="str">
        <f t="shared" ca="1" si="21"/>
        <v>No</v>
      </c>
      <c r="BD52" t="str">
        <f t="shared" ca="1" si="21"/>
        <v>No</v>
      </c>
      <c r="BG52" t="str">
        <f t="shared" ca="1" si="22"/>
        <v>Yes</v>
      </c>
      <c r="BH52">
        <f t="shared" ca="1" si="23"/>
        <v>35</v>
      </c>
      <c r="BI52">
        <f t="shared" ca="1" si="24"/>
        <v>-6</v>
      </c>
      <c r="BJ52">
        <f t="shared" ca="1" si="25"/>
        <v>1</v>
      </c>
      <c r="BK52" t="str">
        <f t="shared" si="26"/>
        <v/>
      </c>
      <c r="BL52" s="26" t="str">
        <f t="shared" ca="1" si="27"/>
        <v>NA</v>
      </c>
      <c r="BM52" s="26"/>
      <c r="BN52" s="26"/>
      <c r="BO52" s="26" t="str">
        <f t="shared" ca="1" si="28"/>
        <v>Yes</v>
      </c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 t="str">
        <f t="shared" ca="1" si="29"/>
        <v>Yes</v>
      </c>
      <c r="CE52" s="26" t="str">
        <f t="shared" ca="1" si="30"/>
        <v>MIST</v>
      </c>
      <c r="CF52" s="26"/>
      <c r="CG52" s="26"/>
      <c r="CH52" s="26"/>
      <c r="CI52" s="31" t="str">
        <f t="shared" si="31"/>
        <v/>
      </c>
      <c r="CJ52" s="26" t="str">
        <f t="shared" ca="1" si="32"/>
        <v>OT</v>
      </c>
      <c r="CK52" s="26" t="str">
        <f t="shared" ca="1" si="33"/>
        <v>Yes</v>
      </c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 t="str">
        <f t="shared" ca="1" si="34"/>
        <v>No</v>
      </c>
      <c r="DO52" s="26"/>
      <c r="DP52" s="26"/>
      <c r="DQ52" s="26"/>
      <c r="DR52" s="26"/>
      <c r="DS52" s="26"/>
      <c r="DT52" s="26"/>
      <c r="DU52" s="26"/>
      <c r="DV52" t="str">
        <f t="shared" si="35"/>
        <v/>
      </c>
      <c r="DW52" s="26"/>
      <c r="DX52" s="26"/>
      <c r="DY52" s="26"/>
      <c r="DZ52" t="str">
        <f t="shared" si="36"/>
        <v/>
      </c>
      <c r="EA52" t="str">
        <f t="shared" si="37"/>
        <v/>
      </c>
      <c r="EB52" t="str">
        <f t="shared" si="38"/>
        <v/>
      </c>
      <c r="EC52" t="str">
        <f t="shared" si="39"/>
        <v/>
      </c>
      <c r="ED52" t="str">
        <f t="shared" si="40"/>
        <v/>
      </c>
      <c r="EE52" s="34" t="str">
        <f t="shared" si="41"/>
        <v/>
      </c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32" t="str">
        <f t="shared" si="42"/>
        <v/>
      </c>
      <c r="ES52" s="26"/>
      <c r="ET52" s="26"/>
      <c r="EU52" s="26"/>
      <c r="EV52" s="26"/>
      <c r="EW52" s="26"/>
      <c r="EX52" s="26"/>
      <c r="EY52" s="26"/>
      <c r="EZ52" s="26"/>
      <c r="FA52" s="31" t="str">
        <f t="shared" si="43"/>
        <v/>
      </c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31" t="str">
        <f t="shared" si="44"/>
        <v/>
      </c>
      <c r="FN52" s="26"/>
      <c r="FO52" s="26"/>
      <c r="FP52" s="26"/>
      <c r="FQ52" s="26" t="s">
        <v>350</v>
      </c>
      <c r="FR52" s="39" t="str">
        <f t="shared" ca="1" si="45"/>
        <v>GNB</v>
      </c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t="str">
        <f t="shared" ca="1" si="46"/>
        <v/>
      </c>
      <c r="GP52" t="str">
        <f t="shared" si="47"/>
        <v/>
      </c>
      <c r="GQ52" s="26"/>
      <c r="GR52" s="26"/>
      <c r="GS52" t="str">
        <f t="shared" ca="1" si="48"/>
        <v/>
      </c>
      <c r="GT52" s="26"/>
      <c r="GU52" s="26"/>
      <c r="GV52" s="26"/>
      <c r="GW52" s="26"/>
      <c r="GX52" s="26"/>
      <c r="GY52" t="str">
        <f t="shared" ca="1" si="49"/>
        <v/>
      </c>
      <c r="GZ52" t="str">
        <f t="shared" si="50"/>
        <v/>
      </c>
      <c r="HA52" s="26"/>
      <c r="HB52" s="26"/>
      <c r="HC52" s="26"/>
      <c r="HD52" s="26"/>
      <c r="HE52" s="26"/>
      <c r="HF52" t="str">
        <f t="shared" ca="1" si="51"/>
        <v/>
      </c>
      <c r="HG52" s="31" t="str">
        <f t="shared" si="52"/>
        <v/>
      </c>
      <c r="HH52" s="26"/>
      <c r="HI52" s="26"/>
      <c r="HJ52" s="26"/>
      <c r="HK52" s="26"/>
      <c r="HL52" s="26"/>
      <c r="HM52" t="str">
        <f t="shared" ca="1" si="53"/>
        <v/>
      </c>
      <c r="HN52" t="str">
        <f t="shared" si="54"/>
        <v/>
      </c>
      <c r="HO52" s="26"/>
      <c r="HP52" s="26"/>
      <c r="HQ52" s="26"/>
      <c r="HR52" s="26"/>
      <c r="HS52" s="26"/>
      <c r="HT52" t="str">
        <f t="shared" ca="1" si="55"/>
        <v/>
      </c>
      <c r="HU52" t="str">
        <f t="shared" si="56"/>
        <v/>
      </c>
      <c r="HV52" s="26"/>
      <c r="HW52" s="26"/>
      <c r="HX52" s="26"/>
      <c r="HY52" s="26"/>
      <c r="HZ52" s="26"/>
      <c r="IA52" s="37" t="str">
        <f t="shared" ca="1" si="57"/>
        <v/>
      </c>
      <c r="IB52" t="str">
        <f t="shared" si="58"/>
        <v/>
      </c>
      <c r="IC52" s="26"/>
      <c r="ID52" s="26"/>
      <c r="IE52" s="26"/>
      <c r="IF52" s="26"/>
      <c r="IG52" s="26"/>
      <c r="IH52" s="37" t="str">
        <f t="shared" ca="1" si="59"/>
        <v/>
      </c>
      <c r="II52" t="str">
        <f t="shared" si="60"/>
        <v/>
      </c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 t="str">
        <f t="shared" si="61"/>
        <v/>
      </c>
      <c r="JU52" s="26"/>
      <c r="JV52" t="str">
        <f t="shared" si="62"/>
        <v/>
      </c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t="str">
        <f t="shared" si="63"/>
        <v/>
      </c>
      <c r="KL52" s="26"/>
      <c r="KM52" s="31" t="str">
        <f t="shared" si="64"/>
        <v/>
      </c>
      <c r="KN52" s="26"/>
      <c r="KO52" s="26"/>
      <c r="KP52" s="38" t="str">
        <f t="shared" si="65"/>
        <v/>
      </c>
      <c r="KQ52" s="26"/>
      <c r="KR52" s="26"/>
      <c r="KS52" s="26"/>
      <c r="KT52" s="26"/>
      <c r="KU52" s="26"/>
      <c r="KV52" s="26"/>
      <c r="KW52" s="26"/>
      <c r="KX52" t="str">
        <f t="shared" si="66"/>
        <v/>
      </c>
      <c r="KY52" t="str">
        <f t="shared" si="67"/>
        <v/>
      </c>
      <c r="KZ52" s="26"/>
      <c r="LA52" s="26"/>
      <c r="LB52" t="str">
        <f t="shared" si="68"/>
        <v/>
      </c>
      <c r="LC52" s="26"/>
      <c r="LD52" t="str">
        <f t="shared" si="69"/>
        <v/>
      </c>
      <c r="LE52" t="str">
        <f t="shared" si="70"/>
        <v/>
      </c>
      <c r="LF52" s="26"/>
      <c r="LG52" s="26"/>
      <c r="LH52" s="26"/>
      <c r="LI52" s="26"/>
      <c r="LJ52" s="26"/>
      <c r="LK52" s="26"/>
      <c r="LL52" s="26"/>
      <c r="LM52" s="26"/>
      <c r="LN52" s="26"/>
      <c r="LO52" t="str">
        <f t="shared" si="71"/>
        <v/>
      </c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  <c r="ML52" s="26"/>
      <c r="MM52" s="26"/>
      <c r="MN52" s="26"/>
    </row>
    <row r="53" spans="1:352" ht="16" x14ac:dyDescent="0.2">
      <c r="A53">
        <v>3</v>
      </c>
      <c r="B53" s="26"/>
      <c r="C53" s="26" t="str">
        <f t="shared" ca="1" si="0"/>
        <v>Outborn</v>
      </c>
      <c r="D53" s="26"/>
      <c r="E53" s="27" t="str">
        <f t="shared" ca="1" si="1"/>
        <v>Jan</v>
      </c>
      <c r="F53" s="27" t="str">
        <f t="shared" ca="1" si="1"/>
        <v>Apr</v>
      </c>
      <c r="G53" s="28" t="str">
        <f t="shared" ca="1" si="2"/>
        <v/>
      </c>
      <c r="H53" t="str">
        <f t="shared" si="3"/>
        <v/>
      </c>
      <c r="I53" s="26">
        <f t="shared" ca="1" si="4"/>
        <v>84</v>
      </c>
      <c r="J53" s="26"/>
      <c r="K53" s="26"/>
      <c r="L53" s="31" t="str">
        <f t="shared" si="5"/>
        <v/>
      </c>
      <c r="M53" s="26"/>
      <c r="N53" s="26"/>
      <c r="O53" s="26">
        <f t="shared" ca="1" si="6"/>
        <v>23</v>
      </c>
      <c r="P53" s="26" t="str">
        <f t="shared" ca="1" si="7"/>
        <v>Yes</v>
      </c>
      <c r="Q53" s="26" t="str">
        <f t="shared" ca="1" si="7"/>
        <v>No</v>
      </c>
      <c r="R53" s="26" t="str">
        <f t="shared" ca="1" si="7"/>
        <v>Yes</v>
      </c>
      <c r="S53" s="26" t="str">
        <f t="shared" ca="1" si="8"/>
        <v>Eskimo</v>
      </c>
      <c r="T53" s="26" t="str">
        <f t="shared" ca="1" si="9"/>
        <v>No</v>
      </c>
      <c r="U53" s="26">
        <f t="shared" ca="1" si="10"/>
        <v>3801</v>
      </c>
      <c r="V53" s="26"/>
      <c r="W53" s="26"/>
      <c r="X53" s="26" t="str">
        <f t="shared" ca="1" si="11"/>
        <v>Yes</v>
      </c>
      <c r="Y53" s="26" t="str">
        <f t="shared" ca="1" si="11"/>
        <v>No</v>
      </c>
      <c r="Z53" s="26" t="str">
        <f t="shared" ca="1" si="11"/>
        <v>No</v>
      </c>
      <c r="AA53" s="26" t="str">
        <f t="shared" ca="1" si="11"/>
        <v>No</v>
      </c>
      <c r="AB53" s="26" t="str">
        <f t="shared" ca="1" si="11"/>
        <v>Yes</v>
      </c>
      <c r="AC53" s="26"/>
      <c r="AD53" s="26"/>
      <c r="AE53" s="26"/>
      <c r="AF53" s="26"/>
      <c r="AG53" s="26" t="str">
        <f t="shared" ca="1" si="72"/>
        <v>No</v>
      </c>
      <c r="AH53" s="26" t="str">
        <f t="shared" ca="1" si="72"/>
        <v>No</v>
      </c>
      <c r="AI53" s="26" t="str">
        <f t="shared" ca="1" si="72"/>
        <v>No</v>
      </c>
      <c r="AJ53" s="26" t="str">
        <f t="shared" ca="1" si="72"/>
        <v>No</v>
      </c>
      <c r="AK53" s="26" t="str">
        <f t="shared" ca="1" si="72"/>
        <v>No</v>
      </c>
      <c r="AL53" s="26" t="str">
        <f t="shared" ca="1" si="72"/>
        <v>Yes</v>
      </c>
      <c r="AM53" s="26">
        <f t="shared" ca="1" si="13"/>
        <v>9</v>
      </c>
      <c r="AN53" s="26">
        <f t="shared" ca="1" si="14"/>
        <v>2</v>
      </c>
      <c r="AT53" t="str">
        <f t="shared" ca="1" si="15"/>
        <v>Female</v>
      </c>
      <c r="AU53">
        <f t="shared" ca="1" si="16"/>
        <v>3899</v>
      </c>
      <c r="AV53">
        <f t="shared" ca="1" si="17"/>
        <v>3</v>
      </c>
      <c r="AW53">
        <f t="shared" ca="1" si="18"/>
        <v>24</v>
      </c>
      <c r="AX53">
        <f t="shared" ca="1" si="19"/>
        <v>0</v>
      </c>
      <c r="BB53" t="str">
        <f t="shared" ca="1" si="20"/>
        <v>Vaginal</v>
      </c>
      <c r="BC53" t="str">
        <f t="shared" ca="1" si="21"/>
        <v>Yes</v>
      </c>
      <c r="BD53" t="str">
        <f t="shared" ca="1" si="21"/>
        <v>Yes</v>
      </c>
      <c r="BG53" t="str">
        <f t="shared" ca="1" si="22"/>
        <v>No</v>
      </c>
      <c r="BH53">
        <f t="shared" ca="1" si="23"/>
        <v>38</v>
      </c>
      <c r="BI53">
        <f t="shared" ca="1" si="24"/>
        <v>-8</v>
      </c>
      <c r="BJ53">
        <f t="shared" ca="1" si="25"/>
        <v>2</v>
      </c>
      <c r="BK53" t="str">
        <f t="shared" si="26"/>
        <v/>
      </c>
      <c r="BL53" s="26" t="str">
        <f t="shared" ca="1" si="27"/>
        <v>NA</v>
      </c>
      <c r="BM53" s="26"/>
      <c r="BN53" s="26"/>
      <c r="BO53" s="26" t="str">
        <f t="shared" ca="1" si="28"/>
        <v>Yes</v>
      </c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 t="str">
        <f t="shared" ca="1" si="29"/>
        <v>No</v>
      </c>
      <c r="CE53" s="26" t="str">
        <f t="shared" ca="1" si="30"/>
        <v>NA</v>
      </c>
      <c r="CF53" s="26"/>
      <c r="CG53" s="26"/>
      <c r="CH53" s="26"/>
      <c r="CI53" s="31" t="str">
        <f t="shared" si="31"/>
        <v/>
      </c>
      <c r="CJ53" s="26" t="str">
        <f t="shared" ca="1" si="32"/>
        <v>NA</v>
      </c>
      <c r="CK53" s="26" t="str">
        <f t="shared" ca="1" si="33"/>
        <v>No</v>
      </c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 t="str">
        <f t="shared" ca="1" si="34"/>
        <v>Yes</v>
      </c>
      <c r="DO53" s="26"/>
      <c r="DP53" s="26"/>
      <c r="DQ53" s="26"/>
      <c r="DR53" s="26"/>
      <c r="DS53" s="26"/>
      <c r="DT53" s="26"/>
      <c r="DU53" s="26"/>
      <c r="DV53" t="str">
        <f t="shared" si="35"/>
        <v/>
      </c>
      <c r="DW53" s="26"/>
      <c r="DX53" s="26"/>
      <c r="DY53" s="26"/>
      <c r="DZ53" t="str">
        <f t="shared" si="36"/>
        <v/>
      </c>
      <c r="EA53" t="str">
        <f t="shared" si="37"/>
        <v/>
      </c>
      <c r="EB53" t="str">
        <f t="shared" si="38"/>
        <v/>
      </c>
      <c r="EC53" t="str">
        <f t="shared" si="39"/>
        <v/>
      </c>
      <c r="ED53" t="str">
        <f t="shared" si="40"/>
        <v/>
      </c>
      <c r="EE53" s="34" t="str">
        <f t="shared" si="41"/>
        <v/>
      </c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32" t="str">
        <f t="shared" si="42"/>
        <v/>
      </c>
      <c r="ES53" s="26"/>
      <c r="ET53" s="26"/>
      <c r="EU53" s="26"/>
      <c r="EV53" s="26"/>
      <c r="EW53" s="26"/>
      <c r="EX53" s="26"/>
      <c r="EY53" s="26"/>
      <c r="EZ53" s="26"/>
      <c r="FA53" s="31" t="str">
        <f t="shared" si="43"/>
        <v/>
      </c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31" t="str">
        <f t="shared" si="44"/>
        <v/>
      </c>
      <c r="FN53" s="26"/>
      <c r="FO53" s="26"/>
      <c r="FP53" s="26"/>
      <c r="FQ53" s="26" t="s">
        <v>350</v>
      </c>
      <c r="FR53" s="39" t="str">
        <f t="shared" ca="1" si="45"/>
        <v>CONS</v>
      </c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t="str">
        <f t="shared" ca="1" si="46"/>
        <v/>
      </c>
      <c r="GP53" t="str">
        <f t="shared" si="47"/>
        <v/>
      </c>
      <c r="GQ53" s="26"/>
      <c r="GR53" s="26"/>
      <c r="GS53" t="str">
        <f t="shared" ca="1" si="48"/>
        <v/>
      </c>
      <c r="GT53" s="26"/>
      <c r="GU53" s="26"/>
      <c r="GV53" s="26"/>
      <c r="GW53" s="26"/>
      <c r="GX53" s="26"/>
      <c r="GY53" t="str">
        <f t="shared" ca="1" si="49"/>
        <v/>
      </c>
      <c r="GZ53" t="str">
        <f t="shared" si="50"/>
        <v/>
      </c>
      <c r="HA53" s="26"/>
      <c r="HB53" s="26"/>
      <c r="HC53" s="26"/>
      <c r="HD53" s="26"/>
      <c r="HE53" s="26"/>
      <c r="HF53" t="str">
        <f t="shared" ca="1" si="51"/>
        <v/>
      </c>
      <c r="HG53" s="31" t="str">
        <f t="shared" si="52"/>
        <v/>
      </c>
      <c r="HH53" s="26"/>
      <c r="HI53" s="26"/>
      <c r="HJ53" s="26"/>
      <c r="HK53" s="26"/>
      <c r="HL53" s="26"/>
      <c r="HM53" t="str">
        <f t="shared" ca="1" si="53"/>
        <v/>
      </c>
      <c r="HN53" t="str">
        <f t="shared" si="54"/>
        <v/>
      </c>
      <c r="HO53" s="26"/>
      <c r="HP53" s="26"/>
      <c r="HQ53" s="26"/>
      <c r="HR53" s="26"/>
      <c r="HS53" s="26"/>
      <c r="HT53" t="str">
        <f t="shared" ca="1" si="55"/>
        <v/>
      </c>
      <c r="HU53" t="str">
        <f t="shared" si="56"/>
        <v/>
      </c>
      <c r="HV53" s="26"/>
      <c r="HW53" s="26"/>
      <c r="HX53" s="26"/>
      <c r="HY53" s="26"/>
      <c r="HZ53" s="26"/>
      <c r="IA53" s="37" t="str">
        <f t="shared" ca="1" si="57"/>
        <v/>
      </c>
      <c r="IB53" t="str">
        <f t="shared" si="58"/>
        <v/>
      </c>
      <c r="IC53" s="26"/>
      <c r="ID53" s="26"/>
      <c r="IE53" s="26"/>
      <c r="IF53" s="26"/>
      <c r="IG53" s="26"/>
      <c r="IH53" s="37" t="str">
        <f t="shared" ca="1" si="59"/>
        <v/>
      </c>
      <c r="II53" t="str">
        <f t="shared" si="60"/>
        <v/>
      </c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 t="str">
        <f t="shared" si="61"/>
        <v/>
      </c>
      <c r="JU53" s="26"/>
      <c r="JV53" t="str">
        <f t="shared" si="62"/>
        <v/>
      </c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t="str">
        <f t="shared" si="63"/>
        <v/>
      </c>
      <c r="KL53" s="26"/>
      <c r="KM53" s="31" t="str">
        <f t="shared" si="64"/>
        <v/>
      </c>
      <c r="KN53" s="26"/>
      <c r="KO53" s="26"/>
      <c r="KP53" s="38" t="str">
        <f t="shared" si="65"/>
        <v/>
      </c>
      <c r="KQ53" s="26"/>
      <c r="KR53" s="26"/>
      <c r="KS53" s="26"/>
      <c r="KT53" s="26"/>
      <c r="KU53" s="26"/>
      <c r="KV53" s="26"/>
      <c r="KW53" s="26"/>
      <c r="KX53" t="str">
        <f t="shared" si="66"/>
        <v/>
      </c>
      <c r="KY53" t="str">
        <f t="shared" si="67"/>
        <v/>
      </c>
      <c r="KZ53" s="26"/>
      <c r="LA53" s="26"/>
      <c r="LB53" t="str">
        <f t="shared" si="68"/>
        <v/>
      </c>
      <c r="LC53" s="26"/>
      <c r="LD53" t="str">
        <f t="shared" si="69"/>
        <v/>
      </c>
      <c r="LE53" t="str">
        <f t="shared" si="70"/>
        <v/>
      </c>
      <c r="LF53" s="26"/>
      <c r="LG53" s="26"/>
      <c r="LH53" s="26"/>
      <c r="LI53" s="26"/>
      <c r="LJ53" s="26"/>
      <c r="LK53" s="26"/>
      <c r="LL53" s="26"/>
      <c r="LM53" s="26"/>
      <c r="LN53" s="26"/>
      <c r="LO53" t="str">
        <f t="shared" si="71"/>
        <v/>
      </c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  <c r="ML53" s="26"/>
      <c r="MM53" s="26"/>
      <c r="MN53" s="26"/>
    </row>
    <row r="54" spans="1:352" ht="16" x14ac:dyDescent="0.2">
      <c r="A54">
        <v>1</v>
      </c>
      <c r="B54" s="26"/>
      <c r="C54" s="26" t="str">
        <f t="shared" ca="1" si="0"/>
        <v>Inborn</v>
      </c>
      <c r="D54" s="26"/>
      <c r="E54" s="27" t="str">
        <f t="shared" ca="1" si="1"/>
        <v>May</v>
      </c>
      <c r="F54" s="27" t="str">
        <f t="shared" ca="1" si="1"/>
        <v>Jun</v>
      </c>
      <c r="G54" s="28" t="str">
        <f t="shared" ca="1" si="2"/>
        <v/>
      </c>
      <c r="H54" t="str">
        <f t="shared" si="3"/>
        <v/>
      </c>
      <c r="I54" s="26">
        <f t="shared" ca="1" si="4"/>
        <v>10</v>
      </c>
      <c r="J54" s="26"/>
      <c r="K54" s="26"/>
      <c r="L54" s="31" t="str">
        <f t="shared" si="5"/>
        <v/>
      </c>
      <c r="M54" s="26"/>
      <c r="N54" s="26"/>
      <c r="O54" s="26">
        <f t="shared" ca="1" si="6"/>
        <v>22</v>
      </c>
      <c r="P54" s="26" t="str">
        <f t="shared" ca="1" si="7"/>
        <v>Yes</v>
      </c>
      <c r="Q54" s="26" t="str">
        <f t="shared" ca="1" si="7"/>
        <v>Yes</v>
      </c>
      <c r="R54" s="26" t="str">
        <f t="shared" ca="1" si="7"/>
        <v>No</v>
      </c>
      <c r="S54" s="26" t="str">
        <f t="shared" ca="1" si="8"/>
        <v>Hispanic</v>
      </c>
      <c r="T54" s="26" t="str">
        <f t="shared" ca="1" si="9"/>
        <v>Yes</v>
      </c>
      <c r="U54" s="26">
        <f t="shared" ca="1" si="10"/>
        <v>3702</v>
      </c>
      <c r="V54" s="26"/>
      <c r="W54" s="26"/>
      <c r="X54" s="26" t="str">
        <f t="shared" ref="X54:AB117" ca="1" si="73">CHOOSE(RANDBETWEEN(1,2), "Yes", "No")</f>
        <v>Yes</v>
      </c>
      <c r="Y54" s="26" t="str">
        <f t="shared" ca="1" si="73"/>
        <v>No</v>
      </c>
      <c r="Z54" s="26" t="str">
        <f t="shared" ca="1" si="73"/>
        <v>Yes</v>
      </c>
      <c r="AA54" s="26" t="str">
        <f t="shared" ca="1" si="73"/>
        <v>Yes</v>
      </c>
      <c r="AB54" s="26" t="str">
        <f t="shared" ca="1" si="73"/>
        <v>No</v>
      </c>
      <c r="AC54" s="26"/>
      <c r="AD54" s="26"/>
      <c r="AE54" s="26"/>
      <c r="AF54" s="26"/>
      <c r="AG54" s="26" t="str">
        <f t="shared" ca="1" si="72"/>
        <v>Yes</v>
      </c>
      <c r="AH54" s="26" t="str">
        <f t="shared" ca="1" si="72"/>
        <v>No</v>
      </c>
      <c r="AI54" s="26" t="str">
        <f t="shared" ca="1" si="72"/>
        <v>No</v>
      </c>
      <c r="AJ54" s="26" t="str">
        <f t="shared" ca="1" si="72"/>
        <v>No</v>
      </c>
      <c r="AK54" s="26" t="str">
        <f t="shared" ca="1" si="72"/>
        <v>No</v>
      </c>
      <c r="AL54" s="26" t="str">
        <f t="shared" ca="1" si="72"/>
        <v>No</v>
      </c>
      <c r="AM54" s="26">
        <f t="shared" ca="1" si="13"/>
        <v>7</v>
      </c>
      <c r="AN54" s="26">
        <f t="shared" ca="1" si="14"/>
        <v>1</v>
      </c>
      <c r="AT54" t="str">
        <f t="shared" ca="1" si="15"/>
        <v>Male</v>
      </c>
      <c r="AU54">
        <f t="shared" ca="1" si="16"/>
        <v>2582</v>
      </c>
      <c r="AV54">
        <f t="shared" ca="1" si="17"/>
        <v>-1</v>
      </c>
      <c r="AW54">
        <f t="shared" ca="1" si="18"/>
        <v>36</v>
      </c>
      <c r="AX54">
        <f t="shared" ca="1" si="19"/>
        <v>2</v>
      </c>
      <c r="BB54" t="str">
        <f t="shared" ca="1" si="20"/>
        <v>Vaginal</v>
      </c>
      <c r="BC54" t="str">
        <f t="shared" ca="1" si="21"/>
        <v>Yes</v>
      </c>
      <c r="BD54" t="str">
        <f t="shared" ca="1" si="21"/>
        <v>Yes</v>
      </c>
      <c r="BG54" t="str">
        <f t="shared" ca="1" si="22"/>
        <v>No</v>
      </c>
      <c r="BH54">
        <f t="shared" ca="1" si="23"/>
        <v>38</v>
      </c>
      <c r="BI54">
        <f t="shared" ca="1" si="24"/>
        <v>2</v>
      </c>
      <c r="BJ54">
        <f t="shared" ca="1" si="25"/>
        <v>19</v>
      </c>
      <c r="BK54" t="str">
        <f t="shared" si="26"/>
        <v/>
      </c>
      <c r="BL54" s="26">
        <f t="shared" ca="1" si="27"/>
        <v>21</v>
      </c>
      <c r="BM54" s="26"/>
      <c r="BN54" s="26"/>
      <c r="BO54" s="26" t="str">
        <f t="shared" ca="1" si="28"/>
        <v>Yes</v>
      </c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 t="str">
        <f t="shared" ca="1" si="29"/>
        <v>Yes</v>
      </c>
      <c r="CE54" s="26" t="str">
        <f t="shared" ca="1" si="30"/>
        <v>ETT</v>
      </c>
      <c r="CF54" s="26"/>
      <c r="CG54" s="26"/>
      <c r="CH54" s="26"/>
      <c r="CI54" s="31" t="str">
        <f t="shared" si="31"/>
        <v/>
      </c>
      <c r="CJ54" s="26" t="str">
        <f t="shared" ca="1" si="32"/>
        <v>NICU</v>
      </c>
      <c r="CK54" s="26" t="str">
        <f t="shared" ca="1" si="33"/>
        <v>NA</v>
      </c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 t="str">
        <f t="shared" ca="1" si="34"/>
        <v>No</v>
      </c>
      <c r="DO54" s="26"/>
      <c r="DP54" s="26"/>
      <c r="DQ54" s="26"/>
      <c r="DR54" s="26"/>
      <c r="DS54" s="26"/>
      <c r="DT54" s="26"/>
      <c r="DU54" s="26"/>
      <c r="DV54" t="str">
        <f t="shared" si="35"/>
        <v/>
      </c>
      <c r="DW54" s="26"/>
      <c r="DX54" s="26"/>
      <c r="DY54" s="26"/>
      <c r="DZ54" t="str">
        <f t="shared" si="36"/>
        <v/>
      </c>
      <c r="EA54" t="str">
        <f t="shared" si="37"/>
        <v/>
      </c>
      <c r="EB54" t="str">
        <f t="shared" si="38"/>
        <v/>
      </c>
      <c r="EC54" t="str">
        <f t="shared" si="39"/>
        <v/>
      </c>
      <c r="ED54" t="str">
        <f t="shared" si="40"/>
        <v/>
      </c>
      <c r="EE54" s="34" t="str">
        <f t="shared" si="41"/>
        <v/>
      </c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32" t="str">
        <f t="shared" si="42"/>
        <v/>
      </c>
      <c r="ES54" s="26"/>
      <c r="ET54" s="26"/>
      <c r="EU54" s="26"/>
      <c r="EV54" s="26"/>
      <c r="EW54" s="26"/>
      <c r="EX54" s="26"/>
      <c r="EY54" s="26"/>
      <c r="EZ54" s="26"/>
      <c r="FA54" s="31" t="str">
        <f t="shared" si="43"/>
        <v/>
      </c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31" t="str">
        <f t="shared" si="44"/>
        <v/>
      </c>
      <c r="FN54" s="26"/>
      <c r="FO54" s="26"/>
      <c r="FP54" s="26"/>
      <c r="FQ54" s="26" t="s">
        <v>350</v>
      </c>
      <c r="FR54" s="39" t="str">
        <f t="shared" ca="1" si="45"/>
        <v>GPC</v>
      </c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t="str">
        <f t="shared" ca="1" si="46"/>
        <v/>
      </c>
      <c r="GP54" t="str">
        <f t="shared" si="47"/>
        <v/>
      </c>
      <c r="GQ54" s="26"/>
      <c r="GR54" s="26"/>
      <c r="GS54" t="str">
        <f t="shared" ca="1" si="48"/>
        <v/>
      </c>
      <c r="GT54" s="26"/>
      <c r="GU54" s="26"/>
      <c r="GV54" s="26"/>
      <c r="GW54" s="26"/>
      <c r="GX54" s="26"/>
      <c r="GY54" t="str">
        <f t="shared" ca="1" si="49"/>
        <v/>
      </c>
      <c r="GZ54" t="str">
        <f t="shared" si="50"/>
        <v/>
      </c>
      <c r="HA54" s="26"/>
      <c r="HB54" s="26"/>
      <c r="HC54" s="26"/>
      <c r="HD54" s="26"/>
      <c r="HE54" s="26"/>
      <c r="HF54" t="str">
        <f t="shared" ca="1" si="51"/>
        <v/>
      </c>
      <c r="HG54" s="31" t="str">
        <f t="shared" si="52"/>
        <v/>
      </c>
      <c r="HH54" s="26"/>
      <c r="HI54" s="26"/>
      <c r="HJ54" s="26"/>
      <c r="HK54" s="26"/>
      <c r="HL54" s="26"/>
      <c r="HM54" t="str">
        <f t="shared" ca="1" si="53"/>
        <v/>
      </c>
      <c r="HN54" t="str">
        <f t="shared" si="54"/>
        <v/>
      </c>
      <c r="HO54" s="26"/>
      <c r="HP54" s="26"/>
      <c r="HQ54" s="26"/>
      <c r="HR54" s="26"/>
      <c r="HS54" s="26"/>
      <c r="HT54" t="str">
        <f t="shared" ca="1" si="55"/>
        <v/>
      </c>
      <c r="HU54" t="str">
        <f t="shared" si="56"/>
        <v/>
      </c>
      <c r="HV54" s="26"/>
      <c r="HW54" s="26"/>
      <c r="HX54" s="26"/>
      <c r="HY54" s="26"/>
      <c r="HZ54" s="26"/>
      <c r="IA54" s="37" t="str">
        <f t="shared" ca="1" si="57"/>
        <v/>
      </c>
      <c r="IB54" t="str">
        <f t="shared" si="58"/>
        <v/>
      </c>
      <c r="IC54" s="26"/>
      <c r="ID54" s="26"/>
      <c r="IE54" s="26"/>
      <c r="IF54" s="26"/>
      <c r="IG54" s="26"/>
      <c r="IH54" s="37" t="str">
        <f t="shared" ca="1" si="59"/>
        <v/>
      </c>
      <c r="II54" t="str">
        <f t="shared" si="60"/>
        <v/>
      </c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 t="str">
        <f t="shared" si="61"/>
        <v/>
      </c>
      <c r="JU54" s="26"/>
      <c r="JV54" t="str">
        <f t="shared" si="62"/>
        <v/>
      </c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t="str">
        <f t="shared" si="63"/>
        <v/>
      </c>
      <c r="KL54" s="26"/>
      <c r="KM54" s="31" t="str">
        <f t="shared" si="64"/>
        <v/>
      </c>
      <c r="KN54" s="26"/>
      <c r="KO54" s="26"/>
      <c r="KP54" s="38" t="str">
        <f t="shared" si="65"/>
        <v/>
      </c>
      <c r="KQ54" s="26"/>
      <c r="KR54" s="26"/>
      <c r="KS54" s="26"/>
      <c r="KT54" s="26"/>
      <c r="KU54" s="26"/>
      <c r="KV54" s="26"/>
      <c r="KW54" s="26"/>
      <c r="KX54" t="str">
        <f t="shared" si="66"/>
        <v/>
      </c>
      <c r="KY54" t="str">
        <f t="shared" si="67"/>
        <v/>
      </c>
      <c r="KZ54" s="26"/>
      <c r="LA54" s="26"/>
      <c r="LB54" t="str">
        <f t="shared" si="68"/>
        <v/>
      </c>
      <c r="LC54" s="26"/>
      <c r="LD54" t="str">
        <f t="shared" si="69"/>
        <v/>
      </c>
      <c r="LE54" t="str">
        <f t="shared" si="70"/>
        <v/>
      </c>
      <c r="LF54" s="26"/>
      <c r="LG54" s="26"/>
      <c r="LH54" s="26"/>
      <c r="LI54" s="26"/>
      <c r="LJ54" s="26"/>
      <c r="LK54" s="26"/>
      <c r="LL54" s="26"/>
      <c r="LM54" s="26"/>
      <c r="LN54" s="26"/>
      <c r="LO54" t="str">
        <f t="shared" si="71"/>
        <v/>
      </c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</row>
    <row r="55" spans="1:352" ht="16" x14ac:dyDescent="0.2">
      <c r="A55">
        <v>3</v>
      </c>
      <c r="B55" s="26"/>
      <c r="C55" s="26" t="str">
        <f t="shared" ca="1" si="0"/>
        <v>Outborn</v>
      </c>
      <c r="D55" s="26"/>
      <c r="E55" s="27" t="str">
        <f t="shared" ca="1" si="1"/>
        <v>Oct</v>
      </c>
      <c r="F55" s="27" t="str">
        <f t="shared" ca="1" si="1"/>
        <v>Apr</v>
      </c>
      <c r="G55" s="28" t="str">
        <f t="shared" ca="1" si="2"/>
        <v/>
      </c>
      <c r="H55" t="str">
        <f t="shared" si="3"/>
        <v/>
      </c>
      <c r="I55" s="26">
        <f t="shared" ca="1" si="4"/>
        <v>95</v>
      </c>
      <c r="J55" s="26"/>
      <c r="K55" s="26"/>
      <c r="L55" s="31" t="str">
        <f t="shared" si="5"/>
        <v/>
      </c>
      <c r="M55" s="26"/>
      <c r="N55" s="26"/>
      <c r="O55" s="26">
        <f t="shared" ca="1" si="6"/>
        <v>49</v>
      </c>
      <c r="P55" s="26" t="str">
        <f t="shared" ca="1" si="7"/>
        <v>No</v>
      </c>
      <c r="Q55" s="26" t="str">
        <f t="shared" ca="1" si="7"/>
        <v>No</v>
      </c>
      <c r="R55" s="26" t="str">
        <f t="shared" ca="1" si="7"/>
        <v>No</v>
      </c>
      <c r="S55" s="26" t="str">
        <f t="shared" ca="1" si="8"/>
        <v>Eskimo</v>
      </c>
      <c r="T55" s="26" t="str">
        <f t="shared" ca="1" si="9"/>
        <v>Yes</v>
      </c>
      <c r="U55" s="26">
        <f t="shared" ca="1" si="10"/>
        <v>3524</v>
      </c>
      <c r="V55" s="26"/>
      <c r="W55" s="26"/>
      <c r="X55" s="26" t="str">
        <f t="shared" ca="1" si="73"/>
        <v>Yes</v>
      </c>
      <c r="Y55" s="26" t="str">
        <f t="shared" ca="1" si="73"/>
        <v>No</v>
      </c>
      <c r="Z55" s="26" t="str">
        <f t="shared" ca="1" si="73"/>
        <v>Yes</v>
      </c>
      <c r="AA55" s="26" t="str">
        <f t="shared" ca="1" si="73"/>
        <v>Yes</v>
      </c>
      <c r="AB55" s="26" t="str">
        <f t="shared" ca="1" si="73"/>
        <v>Yes</v>
      </c>
      <c r="AC55" s="26"/>
      <c r="AD55" s="26"/>
      <c r="AE55" s="26"/>
      <c r="AF55" s="26"/>
      <c r="AG55" s="26" t="str">
        <f t="shared" ca="1" si="72"/>
        <v>No</v>
      </c>
      <c r="AH55" s="26" t="str">
        <f t="shared" ca="1" si="72"/>
        <v>Yes</v>
      </c>
      <c r="AI55" s="26" t="str">
        <f t="shared" ca="1" si="72"/>
        <v>Yes</v>
      </c>
      <c r="AJ55" s="26" t="str">
        <f t="shared" ca="1" si="72"/>
        <v>No</v>
      </c>
      <c r="AK55" s="26" t="str">
        <f t="shared" ca="1" si="72"/>
        <v>Yes</v>
      </c>
      <c r="AL55" s="26" t="str">
        <f t="shared" ca="1" si="72"/>
        <v>No</v>
      </c>
      <c r="AM55" s="26">
        <f t="shared" ca="1" si="13"/>
        <v>5</v>
      </c>
      <c r="AN55" s="26">
        <f t="shared" ca="1" si="14"/>
        <v>3</v>
      </c>
      <c r="AT55" t="str">
        <f t="shared" ca="1" si="15"/>
        <v>Female</v>
      </c>
      <c r="AU55">
        <f t="shared" ca="1" si="16"/>
        <v>578</v>
      </c>
      <c r="AV55">
        <f t="shared" ca="1" si="17"/>
        <v>2</v>
      </c>
      <c r="AW55">
        <f t="shared" ca="1" si="18"/>
        <v>24</v>
      </c>
      <c r="AX55">
        <f t="shared" ca="1" si="19"/>
        <v>2</v>
      </c>
      <c r="BB55" t="str">
        <f t="shared" ca="1" si="20"/>
        <v>INSTRUMENTAL</v>
      </c>
      <c r="BC55" t="str">
        <f t="shared" ca="1" si="21"/>
        <v>No</v>
      </c>
      <c r="BD55" t="str">
        <f t="shared" ca="1" si="21"/>
        <v>Yes</v>
      </c>
      <c r="BG55" t="str">
        <f t="shared" ca="1" si="22"/>
        <v>No</v>
      </c>
      <c r="BH55">
        <f t="shared" ca="1" si="23"/>
        <v>34</v>
      </c>
      <c r="BI55">
        <f t="shared" ca="1" si="24"/>
        <v>-8</v>
      </c>
      <c r="BJ55">
        <f t="shared" ca="1" si="25"/>
        <v>2</v>
      </c>
      <c r="BK55" t="str">
        <f t="shared" si="26"/>
        <v/>
      </c>
      <c r="BL55" s="26" t="str">
        <f t="shared" ca="1" si="27"/>
        <v>NA</v>
      </c>
      <c r="BM55" s="26"/>
      <c r="BN55" s="26"/>
      <c r="BO55" s="26" t="str">
        <f t="shared" ca="1" si="28"/>
        <v>Yes</v>
      </c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 t="str">
        <f t="shared" ca="1" si="29"/>
        <v>Yes</v>
      </c>
      <c r="CE55" s="26" t="str">
        <f t="shared" ca="1" si="30"/>
        <v>ETT</v>
      </c>
      <c r="CF55" s="26"/>
      <c r="CG55" s="26"/>
      <c r="CH55" s="26"/>
      <c r="CI55" s="31" t="str">
        <f t="shared" si="31"/>
        <v/>
      </c>
      <c r="CJ55" s="26" t="str">
        <f t="shared" ca="1" si="32"/>
        <v>NICU</v>
      </c>
      <c r="CK55" s="26" t="str">
        <f t="shared" ca="1" si="33"/>
        <v>No</v>
      </c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 t="str">
        <f t="shared" ca="1" si="34"/>
        <v>Yes</v>
      </c>
      <c r="DO55" s="26"/>
      <c r="DP55" s="26"/>
      <c r="DQ55" s="26"/>
      <c r="DR55" s="26"/>
      <c r="DS55" s="26"/>
      <c r="DT55" s="26"/>
      <c r="DU55" s="26"/>
      <c r="DV55" t="str">
        <f t="shared" si="35"/>
        <v/>
      </c>
      <c r="DW55" s="26"/>
      <c r="DX55" s="26"/>
      <c r="DY55" s="26"/>
      <c r="DZ55" t="str">
        <f t="shared" si="36"/>
        <v/>
      </c>
      <c r="EA55" t="str">
        <f t="shared" si="37"/>
        <v/>
      </c>
      <c r="EB55" t="str">
        <f t="shared" si="38"/>
        <v/>
      </c>
      <c r="EC55" t="str">
        <f t="shared" si="39"/>
        <v/>
      </c>
      <c r="ED55" t="str">
        <f t="shared" si="40"/>
        <v/>
      </c>
      <c r="EE55" s="34" t="str">
        <f t="shared" si="41"/>
        <v/>
      </c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32" t="str">
        <f t="shared" si="42"/>
        <v/>
      </c>
      <c r="ES55" s="26"/>
      <c r="ET55" s="26"/>
      <c r="EU55" s="26"/>
      <c r="EV55" s="26"/>
      <c r="EW55" s="26"/>
      <c r="EX55" s="26"/>
      <c r="EY55" s="26"/>
      <c r="EZ55" s="26"/>
      <c r="FA55" s="31" t="str">
        <f t="shared" si="43"/>
        <v/>
      </c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31" t="str">
        <f t="shared" si="44"/>
        <v/>
      </c>
      <c r="FN55" s="26"/>
      <c r="FO55" s="26"/>
      <c r="FP55" s="26"/>
      <c r="FQ55" s="26" t="s">
        <v>349</v>
      </c>
      <c r="FR55" s="39" t="str">
        <f t="shared" ca="1" si="45"/>
        <v>NA</v>
      </c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t="str">
        <f t="shared" ca="1" si="46"/>
        <v/>
      </c>
      <c r="GP55" t="str">
        <f t="shared" si="47"/>
        <v/>
      </c>
      <c r="GQ55" s="26"/>
      <c r="GR55" s="26"/>
      <c r="GS55" t="str">
        <f t="shared" ca="1" si="48"/>
        <v/>
      </c>
      <c r="GT55" s="26"/>
      <c r="GU55" s="26"/>
      <c r="GV55" s="26"/>
      <c r="GW55" s="26"/>
      <c r="GX55" s="26"/>
      <c r="GY55" t="str">
        <f t="shared" ca="1" si="49"/>
        <v/>
      </c>
      <c r="GZ55" t="str">
        <f t="shared" si="50"/>
        <v/>
      </c>
      <c r="HA55" s="26"/>
      <c r="HB55" s="26"/>
      <c r="HC55" s="26"/>
      <c r="HD55" s="26"/>
      <c r="HE55" s="26"/>
      <c r="HF55" t="str">
        <f t="shared" ca="1" si="51"/>
        <v/>
      </c>
      <c r="HG55" s="31" t="str">
        <f t="shared" si="52"/>
        <v/>
      </c>
      <c r="HH55" s="26"/>
      <c r="HI55" s="26"/>
      <c r="HJ55" s="26"/>
      <c r="HK55" s="26"/>
      <c r="HL55" s="26"/>
      <c r="HM55" t="str">
        <f t="shared" ca="1" si="53"/>
        <v/>
      </c>
      <c r="HN55" t="str">
        <f t="shared" si="54"/>
        <v/>
      </c>
      <c r="HO55" s="26"/>
      <c r="HP55" s="26"/>
      <c r="HQ55" s="26"/>
      <c r="HR55" s="26"/>
      <c r="HS55" s="26"/>
      <c r="HT55" t="str">
        <f t="shared" ca="1" si="55"/>
        <v/>
      </c>
      <c r="HU55" t="str">
        <f t="shared" si="56"/>
        <v/>
      </c>
      <c r="HV55" s="26"/>
      <c r="HW55" s="26"/>
      <c r="HX55" s="26"/>
      <c r="HY55" s="26"/>
      <c r="HZ55" s="26"/>
      <c r="IA55" s="37" t="str">
        <f t="shared" ca="1" si="57"/>
        <v/>
      </c>
      <c r="IB55" t="str">
        <f t="shared" si="58"/>
        <v/>
      </c>
      <c r="IC55" s="26"/>
      <c r="ID55" s="26"/>
      <c r="IE55" s="26"/>
      <c r="IF55" s="26"/>
      <c r="IG55" s="26"/>
      <c r="IH55" s="37" t="str">
        <f t="shared" ca="1" si="59"/>
        <v/>
      </c>
      <c r="II55" t="str">
        <f t="shared" si="60"/>
        <v/>
      </c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 t="str">
        <f t="shared" si="61"/>
        <v/>
      </c>
      <c r="JU55" s="26"/>
      <c r="JV55" t="str">
        <f t="shared" si="62"/>
        <v/>
      </c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t="str">
        <f t="shared" si="63"/>
        <v/>
      </c>
      <c r="KL55" s="26"/>
      <c r="KM55" s="31" t="str">
        <f t="shared" si="64"/>
        <v/>
      </c>
      <c r="KN55" s="26"/>
      <c r="KO55" s="26"/>
      <c r="KP55" s="38" t="str">
        <f t="shared" si="65"/>
        <v/>
      </c>
      <c r="KQ55" s="26"/>
      <c r="KR55" s="26"/>
      <c r="KS55" s="26"/>
      <c r="KT55" s="26"/>
      <c r="KU55" s="26"/>
      <c r="KV55" s="26"/>
      <c r="KW55" s="26"/>
      <c r="KX55" t="str">
        <f t="shared" si="66"/>
        <v/>
      </c>
      <c r="KY55" t="str">
        <f t="shared" si="67"/>
        <v/>
      </c>
      <c r="KZ55" s="26"/>
      <c r="LA55" s="26"/>
      <c r="LB55" t="str">
        <f t="shared" si="68"/>
        <v/>
      </c>
      <c r="LC55" s="26"/>
      <c r="LD55" t="str">
        <f t="shared" si="69"/>
        <v/>
      </c>
      <c r="LE55" t="str">
        <f t="shared" si="70"/>
        <v/>
      </c>
      <c r="LF55" s="26"/>
      <c r="LG55" s="26"/>
      <c r="LH55" s="26"/>
      <c r="LI55" s="26"/>
      <c r="LJ55" s="26"/>
      <c r="LK55" s="26"/>
      <c r="LL55" s="26"/>
      <c r="LM55" s="26"/>
      <c r="LN55" s="26"/>
      <c r="LO55" t="str">
        <f t="shared" si="71"/>
        <v/>
      </c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  <c r="ML55" s="26"/>
      <c r="MM55" s="26"/>
      <c r="MN55" s="26"/>
    </row>
    <row r="56" spans="1:352" ht="16" x14ac:dyDescent="0.2">
      <c r="A56">
        <v>3</v>
      </c>
      <c r="B56" s="26"/>
      <c r="C56" s="26" t="str">
        <f t="shared" ca="1" si="0"/>
        <v>Outborn</v>
      </c>
      <c r="D56" s="26"/>
      <c r="E56" s="27" t="str">
        <f t="shared" ca="1" si="1"/>
        <v>Aug</v>
      </c>
      <c r="F56" s="27" t="str">
        <f t="shared" ca="1" si="1"/>
        <v>Jul</v>
      </c>
      <c r="G56" s="28" t="str">
        <f t="shared" ca="1" si="2"/>
        <v/>
      </c>
      <c r="H56" t="str">
        <f t="shared" si="3"/>
        <v/>
      </c>
      <c r="I56" s="26">
        <f t="shared" ca="1" si="4"/>
        <v>39</v>
      </c>
      <c r="J56" s="26"/>
      <c r="K56" s="26"/>
      <c r="L56" s="31" t="str">
        <f t="shared" si="5"/>
        <v/>
      </c>
      <c r="M56" s="26"/>
      <c r="N56" s="26"/>
      <c r="O56" s="26">
        <f t="shared" ca="1" si="6"/>
        <v>40</v>
      </c>
      <c r="P56" s="26" t="str">
        <f t="shared" ca="1" si="7"/>
        <v>Yes</v>
      </c>
      <c r="Q56" s="26" t="str">
        <f t="shared" ca="1" si="7"/>
        <v>Yes</v>
      </c>
      <c r="R56" s="26" t="str">
        <f t="shared" ca="1" si="7"/>
        <v>Yes</v>
      </c>
      <c r="S56" s="26" t="str">
        <f t="shared" ca="1" si="8"/>
        <v>Eskimo</v>
      </c>
      <c r="T56" s="26" t="str">
        <f t="shared" ca="1" si="9"/>
        <v>No</v>
      </c>
      <c r="U56" s="26">
        <f t="shared" ca="1" si="10"/>
        <v>3996</v>
      </c>
      <c r="V56" s="26"/>
      <c r="W56" s="26"/>
      <c r="X56" s="26" t="str">
        <f t="shared" ca="1" si="73"/>
        <v>Yes</v>
      </c>
      <c r="Y56" s="26" t="str">
        <f t="shared" ca="1" si="73"/>
        <v>No</v>
      </c>
      <c r="Z56" s="26" t="str">
        <f t="shared" ca="1" si="73"/>
        <v>Yes</v>
      </c>
      <c r="AA56" s="26" t="str">
        <f t="shared" ca="1" si="73"/>
        <v>Yes</v>
      </c>
      <c r="AB56" s="26" t="str">
        <f t="shared" ca="1" si="73"/>
        <v>No</v>
      </c>
      <c r="AC56" s="26"/>
      <c r="AD56" s="26"/>
      <c r="AE56" s="26"/>
      <c r="AF56" s="26"/>
      <c r="AG56" s="26" t="str">
        <f t="shared" ca="1" si="72"/>
        <v>Yes</v>
      </c>
      <c r="AH56" s="26" t="str">
        <f t="shared" ca="1" si="72"/>
        <v>Yes</v>
      </c>
      <c r="AI56" s="26" t="str">
        <f t="shared" ca="1" si="72"/>
        <v>No</v>
      </c>
      <c r="AJ56" s="26" t="str">
        <f t="shared" ca="1" si="72"/>
        <v>Yes</v>
      </c>
      <c r="AK56" s="26" t="str">
        <f t="shared" ca="1" si="72"/>
        <v>No</v>
      </c>
      <c r="AL56" s="26" t="str">
        <f t="shared" ca="1" si="72"/>
        <v>No</v>
      </c>
      <c r="AM56" s="26">
        <f t="shared" ca="1" si="13"/>
        <v>6</v>
      </c>
      <c r="AN56" s="26">
        <f t="shared" ca="1" si="14"/>
        <v>3</v>
      </c>
      <c r="AT56" t="str">
        <f t="shared" ca="1" si="15"/>
        <v>Male</v>
      </c>
      <c r="AU56">
        <f t="shared" ca="1" si="16"/>
        <v>2305</v>
      </c>
      <c r="AV56">
        <f t="shared" ca="1" si="17"/>
        <v>0</v>
      </c>
      <c r="AW56">
        <f t="shared" ca="1" si="18"/>
        <v>22</v>
      </c>
      <c r="AX56">
        <f t="shared" ca="1" si="19"/>
        <v>0</v>
      </c>
      <c r="BB56" t="str">
        <f t="shared" ca="1" si="20"/>
        <v>ELUCS</v>
      </c>
      <c r="BC56" t="str">
        <f t="shared" ca="1" si="21"/>
        <v>No</v>
      </c>
      <c r="BD56" t="str">
        <f t="shared" ca="1" si="21"/>
        <v>Yes</v>
      </c>
      <c r="BG56" t="str">
        <f t="shared" ca="1" si="22"/>
        <v>No</v>
      </c>
      <c r="BH56">
        <f t="shared" ca="1" si="23"/>
        <v>37</v>
      </c>
      <c r="BI56">
        <f t="shared" ca="1" si="24"/>
        <v>4</v>
      </c>
      <c r="BJ56">
        <f t="shared" ca="1" si="25"/>
        <v>0</v>
      </c>
      <c r="BK56" t="str">
        <f t="shared" si="26"/>
        <v/>
      </c>
      <c r="BL56" s="26" t="str">
        <f t="shared" ca="1" si="27"/>
        <v>NA</v>
      </c>
      <c r="BM56" s="26"/>
      <c r="BN56" s="26"/>
      <c r="BO56" s="26" t="str">
        <f t="shared" ca="1" si="28"/>
        <v>Yes</v>
      </c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 t="str">
        <f t="shared" ca="1" si="29"/>
        <v>No</v>
      </c>
      <c r="CE56" s="26" t="str">
        <f t="shared" ca="1" si="30"/>
        <v>NA</v>
      </c>
      <c r="CF56" s="26"/>
      <c r="CG56" s="26"/>
      <c r="CH56" s="26"/>
      <c r="CI56" s="31" t="str">
        <f t="shared" si="31"/>
        <v/>
      </c>
      <c r="CJ56" s="26" t="str">
        <f t="shared" ca="1" si="32"/>
        <v>NA</v>
      </c>
      <c r="CK56" s="26" t="str">
        <f t="shared" ca="1" si="33"/>
        <v>No</v>
      </c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 t="str">
        <f t="shared" ca="1" si="34"/>
        <v>Yes</v>
      </c>
      <c r="DO56" s="26"/>
      <c r="DP56" s="26"/>
      <c r="DQ56" s="26"/>
      <c r="DR56" s="26"/>
      <c r="DS56" s="26"/>
      <c r="DT56" s="26"/>
      <c r="DU56" s="26"/>
      <c r="DV56" t="str">
        <f t="shared" si="35"/>
        <v/>
      </c>
      <c r="DW56" s="26"/>
      <c r="DX56" s="26"/>
      <c r="DY56" s="26"/>
      <c r="DZ56" t="str">
        <f t="shared" si="36"/>
        <v/>
      </c>
      <c r="EA56" t="str">
        <f t="shared" si="37"/>
        <v/>
      </c>
      <c r="EB56" t="str">
        <f t="shared" si="38"/>
        <v/>
      </c>
      <c r="EC56" t="str">
        <f t="shared" si="39"/>
        <v/>
      </c>
      <c r="ED56" t="str">
        <f t="shared" si="40"/>
        <v/>
      </c>
      <c r="EE56" s="34" t="str">
        <f t="shared" si="41"/>
        <v/>
      </c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32" t="str">
        <f t="shared" si="42"/>
        <v/>
      </c>
      <c r="ES56" s="26"/>
      <c r="ET56" s="26"/>
      <c r="EU56" s="26"/>
      <c r="EV56" s="26"/>
      <c r="EW56" s="26"/>
      <c r="EX56" s="26"/>
      <c r="EY56" s="26"/>
      <c r="EZ56" s="26"/>
      <c r="FA56" s="31" t="str">
        <f t="shared" si="43"/>
        <v/>
      </c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31" t="str">
        <f t="shared" si="44"/>
        <v/>
      </c>
      <c r="FN56" s="26"/>
      <c r="FO56" s="26"/>
      <c r="FP56" s="26"/>
      <c r="FQ56" s="26" t="s">
        <v>350</v>
      </c>
      <c r="FR56" s="39" t="str">
        <f t="shared" ca="1" si="45"/>
        <v>CONS</v>
      </c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t="str">
        <f t="shared" ca="1" si="46"/>
        <v/>
      </c>
      <c r="GP56" t="str">
        <f t="shared" si="47"/>
        <v/>
      </c>
      <c r="GQ56" s="26"/>
      <c r="GR56" s="26"/>
      <c r="GS56" t="str">
        <f t="shared" ca="1" si="48"/>
        <v/>
      </c>
      <c r="GT56" s="26"/>
      <c r="GU56" s="26"/>
      <c r="GV56" s="26"/>
      <c r="GW56" s="26"/>
      <c r="GX56" s="26"/>
      <c r="GY56" t="str">
        <f t="shared" ca="1" si="49"/>
        <v/>
      </c>
      <c r="GZ56" t="str">
        <f t="shared" si="50"/>
        <v/>
      </c>
      <c r="HA56" s="26"/>
      <c r="HB56" s="26"/>
      <c r="HC56" s="26"/>
      <c r="HD56" s="26"/>
      <c r="HE56" s="26"/>
      <c r="HF56" t="str">
        <f t="shared" ca="1" si="51"/>
        <v/>
      </c>
      <c r="HG56" s="31" t="str">
        <f t="shared" si="52"/>
        <v/>
      </c>
      <c r="HH56" s="26"/>
      <c r="HI56" s="26"/>
      <c r="HJ56" s="26"/>
      <c r="HK56" s="26"/>
      <c r="HL56" s="26"/>
      <c r="HM56" t="str">
        <f t="shared" ca="1" si="53"/>
        <v/>
      </c>
      <c r="HN56" t="str">
        <f t="shared" si="54"/>
        <v/>
      </c>
      <c r="HO56" s="26"/>
      <c r="HP56" s="26"/>
      <c r="HQ56" s="26"/>
      <c r="HR56" s="26"/>
      <c r="HS56" s="26"/>
      <c r="HT56" t="str">
        <f t="shared" ca="1" si="55"/>
        <v/>
      </c>
      <c r="HU56" t="str">
        <f t="shared" si="56"/>
        <v/>
      </c>
      <c r="HV56" s="26"/>
      <c r="HW56" s="26"/>
      <c r="HX56" s="26"/>
      <c r="HY56" s="26"/>
      <c r="HZ56" s="26"/>
      <c r="IA56" s="37" t="str">
        <f t="shared" ca="1" si="57"/>
        <v/>
      </c>
      <c r="IB56" t="str">
        <f t="shared" si="58"/>
        <v/>
      </c>
      <c r="IC56" s="26"/>
      <c r="ID56" s="26"/>
      <c r="IE56" s="26"/>
      <c r="IF56" s="26"/>
      <c r="IG56" s="26"/>
      <c r="IH56" s="37" t="str">
        <f t="shared" ca="1" si="59"/>
        <v/>
      </c>
      <c r="II56" t="str">
        <f t="shared" si="60"/>
        <v/>
      </c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 t="str">
        <f t="shared" si="61"/>
        <v/>
      </c>
      <c r="JU56" s="26"/>
      <c r="JV56" t="str">
        <f t="shared" si="62"/>
        <v/>
      </c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t="str">
        <f t="shared" si="63"/>
        <v/>
      </c>
      <c r="KL56" s="26"/>
      <c r="KM56" s="31" t="str">
        <f t="shared" si="64"/>
        <v/>
      </c>
      <c r="KN56" s="26"/>
      <c r="KO56" s="26"/>
      <c r="KP56" s="38" t="str">
        <f t="shared" si="65"/>
        <v/>
      </c>
      <c r="KQ56" s="26"/>
      <c r="KR56" s="26"/>
      <c r="KS56" s="26"/>
      <c r="KT56" s="26"/>
      <c r="KU56" s="26"/>
      <c r="KV56" s="26"/>
      <c r="KW56" s="26"/>
      <c r="KX56" t="str">
        <f t="shared" si="66"/>
        <v/>
      </c>
      <c r="KY56" t="str">
        <f t="shared" si="67"/>
        <v/>
      </c>
      <c r="KZ56" s="26"/>
      <c r="LA56" s="26"/>
      <c r="LB56" t="str">
        <f t="shared" si="68"/>
        <v/>
      </c>
      <c r="LC56" s="26"/>
      <c r="LD56" t="str">
        <f t="shared" si="69"/>
        <v/>
      </c>
      <c r="LE56" t="str">
        <f t="shared" si="70"/>
        <v/>
      </c>
      <c r="LF56" s="26"/>
      <c r="LG56" s="26"/>
      <c r="LH56" s="26"/>
      <c r="LI56" s="26"/>
      <c r="LJ56" s="26"/>
      <c r="LK56" s="26"/>
      <c r="LL56" s="26"/>
      <c r="LM56" s="26"/>
      <c r="LN56" s="26"/>
      <c r="LO56" t="str">
        <f t="shared" si="71"/>
        <v/>
      </c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  <c r="ML56" s="26"/>
      <c r="MM56" s="26"/>
      <c r="MN56" s="26"/>
    </row>
    <row r="57" spans="1:352" ht="16" x14ac:dyDescent="0.2">
      <c r="A57">
        <v>2</v>
      </c>
      <c r="B57" s="26"/>
      <c r="C57" s="26" t="str">
        <f t="shared" ca="1" si="0"/>
        <v>Inborn</v>
      </c>
      <c r="D57" s="26"/>
      <c r="E57" s="27" t="str">
        <f t="shared" ca="1" si="1"/>
        <v>Dec</v>
      </c>
      <c r="F57" s="27" t="str">
        <f t="shared" ca="1" si="1"/>
        <v>Apr</v>
      </c>
      <c r="G57" s="28" t="str">
        <f t="shared" ca="1" si="2"/>
        <v/>
      </c>
      <c r="H57" t="str">
        <f t="shared" si="3"/>
        <v/>
      </c>
      <c r="I57" s="26">
        <f t="shared" ca="1" si="4"/>
        <v>85</v>
      </c>
      <c r="J57" s="26"/>
      <c r="K57" s="26"/>
      <c r="L57" s="31" t="str">
        <f t="shared" si="5"/>
        <v/>
      </c>
      <c r="M57" s="26"/>
      <c r="N57" s="26"/>
      <c r="O57" s="26">
        <f t="shared" ca="1" si="6"/>
        <v>22</v>
      </c>
      <c r="P57" s="26" t="str">
        <f t="shared" ca="1" si="7"/>
        <v>No</v>
      </c>
      <c r="Q57" s="26" t="str">
        <f t="shared" ca="1" si="7"/>
        <v>Yes</v>
      </c>
      <c r="R57" s="26" t="str">
        <f t="shared" ca="1" si="7"/>
        <v>Yes</v>
      </c>
      <c r="S57" s="26" t="str">
        <f t="shared" ca="1" si="8"/>
        <v>Caucasian</v>
      </c>
      <c r="T57" s="26" t="str">
        <f t="shared" ca="1" si="9"/>
        <v>Yes</v>
      </c>
      <c r="U57" s="26">
        <f t="shared" ca="1" si="10"/>
        <v>3108</v>
      </c>
      <c r="V57" s="26"/>
      <c r="W57" s="26"/>
      <c r="X57" s="26" t="str">
        <f t="shared" ca="1" si="73"/>
        <v>Yes</v>
      </c>
      <c r="Y57" s="26" t="str">
        <f t="shared" ca="1" si="73"/>
        <v>No</v>
      </c>
      <c r="Z57" s="26" t="str">
        <f t="shared" ca="1" si="73"/>
        <v>No</v>
      </c>
      <c r="AA57" s="26" t="str">
        <f t="shared" ca="1" si="73"/>
        <v>Yes</v>
      </c>
      <c r="AB57" s="26" t="str">
        <f t="shared" ca="1" si="73"/>
        <v>Yes</v>
      </c>
      <c r="AC57" s="26"/>
      <c r="AD57" s="26"/>
      <c r="AE57" s="26"/>
      <c r="AF57" s="26"/>
      <c r="AG57" s="26" t="str">
        <f t="shared" ca="1" si="72"/>
        <v>No</v>
      </c>
      <c r="AH57" s="26" t="str">
        <f t="shared" ca="1" si="72"/>
        <v>Yes</v>
      </c>
      <c r="AI57" s="26" t="str">
        <f t="shared" ca="1" si="72"/>
        <v>Yes</v>
      </c>
      <c r="AJ57" s="26" t="str">
        <f t="shared" ca="1" si="72"/>
        <v>Yes</v>
      </c>
      <c r="AK57" s="26" t="str">
        <f t="shared" ca="1" si="72"/>
        <v>No</v>
      </c>
      <c r="AL57" s="26" t="str">
        <f t="shared" ca="1" si="72"/>
        <v>Yes</v>
      </c>
      <c r="AM57" s="26">
        <f t="shared" ca="1" si="13"/>
        <v>8</v>
      </c>
      <c r="AN57" s="26">
        <f t="shared" ca="1" si="14"/>
        <v>1</v>
      </c>
      <c r="AT57" t="str">
        <f t="shared" ca="1" si="15"/>
        <v>Male</v>
      </c>
      <c r="AU57">
        <f t="shared" ca="1" si="16"/>
        <v>911</v>
      </c>
      <c r="AV57">
        <f t="shared" ca="1" si="17"/>
        <v>2</v>
      </c>
      <c r="AW57">
        <f t="shared" ca="1" si="18"/>
        <v>29</v>
      </c>
      <c r="AX57">
        <f t="shared" ca="1" si="19"/>
        <v>3</v>
      </c>
      <c r="BB57" t="str">
        <f t="shared" ca="1" si="20"/>
        <v>INSTRUMENTAL</v>
      </c>
      <c r="BC57" t="str">
        <f t="shared" ca="1" si="21"/>
        <v>No</v>
      </c>
      <c r="BD57" t="str">
        <f t="shared" ca="1" si="21"/>
        <v>No</v>
      </c>
      <c r="BG57" t="str">
        <f t="shared" ca="1" si="22"/>
        <v>Yes</v>
      </c>
      <c r="BH57">
        <f t="shared" ca="1" si="23"/>
        <v>38</v>
      </c>
      <c r="BI57">
        <f t="shared" ca="1" si="24"/>
        <v>2</v>
      </c>
      <c r="BJ57">
        <f t="shared" ca="1" si="25"/>
        <v>10</v>
      </c>
      <c r="BK57" t="str">
        <f t="shared" si="26"/>
        <v/>
      </c>
      <c r="BL57" s="26">
        <f t="shared" ca="1" si="27"/>
        <v>12</v>
      </c>
      <c r="BM57" s="26"/>
      <c r="BN57" s="26"/>
      <c r="BO57" s="26" t="str">
        <f t="shared" ca="1" si="28"/>
        <v>Yes</v>
      </c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 t="str">
        <f t="shared" ca="1" si="29"/>
        <v>Yes</v>
      </c>
      <c r="CE57" s="26" t="str">
        <f t="shared" ca="1" si="30"/>
        <v>MIST</v>
      </c>
      <c r="CF57" s="26"/>
      <c r="CG57" s="26"/>
      <c r="CH57" s="26"/>
      <c r="CI57" s="31" t="str">
        <f t="shared" si="31"/>
        <v/>
      </c>
      <c r="CJ57" s="26" t="str">
        <f t="shared" ca="1" si="32"/>
        <v>BS</v>
      </c>
      <c r="CK57" s="26" t="str">
        <f t="shared" ca="1" si="33"/>
        <v>No</v>
      </c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 t="str">
        <f t="shared" ca="1" si="34"/>
        <v>No</v>
      </c>
      <c r="DO57" s="26"/>
      <c r="DP57" s="26"/>
      <c r="DQ57" s="26"/>
      <c r="DR57" s="26"/>
      <c r="DS57" s="26"/>
      <c r="DT57" s="26"/>
      <c r="DU57" s="26"/>
      <c r="DV57" t="str">
        <f t="shared" si="35"/>
        <v/>
      </c>
      <c r="DW57" s="26"/>
      <c r="DX57" s="26"/>
      <c r="DY57" s="26"/>
      <c r="DZ57" t="str">
        <f t="shared" si="36"/>
        <v/>
      </c>
      <c r="EA57" t="str">
        <f t="shared" si="37"/>
        <v/>
      </c>
      <c r="EB57" t="str">
        <f t="shared" si="38"/>
        <v/>
      </c>
      <c r="EC57" t="str">
        <f t="shared" si="39"/>
        <v/>
      </c>
      <c r="ED57" t="str">
        <f t="shared" si="40"/>
        <v/>
      </c>
      <c r="EE57" s="34" t="str">
        <f t="shared" si="41"/>
        <v/>
      </c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32" t="str">
        <f t="shared" si="42"/>
        <v/>
      </c>
      <c r="ES57" s="26"/>
      <c r="ET57" s="26"/>
      <c r="EU57" s="26"/>
      <c r="EV57" s="26"/>
      <c r="EW57" s="26"/>
      <c r="EX57" s="26"/>
      <c r="EY57" s="26"/>
      <c r="EZ57" s="26"/>
      <c r="FA57" s="31" t="str">
        <f t="shared" si="43"/>
        <v/>
      </c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31" t="str">
        <f t="shared" si="44"/>
        <v/>
      </c>
      <c r="FN57" s="26"/>
      <c r="FO57" s="26"/>
      <c r="FP57" s="26"/>
      <c r="FQ57" s="26" t="s">
        <v>349</v>
      </c>
      <c r="FR57" s="39" t="str">
        <f t="shared" ca="1" si="45"/>
        <v>NA</v>
      </c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t="str">
        <f t="shared" ca="1" si="46"/>
        <v/>
      </c>
      <c r="GP57" t="str">
        <f t="shared" si="47"/>
        <v/>
      </c>
      <c r="GQ57" s="26"/>
      <c r="GR57" s="26"/>
      <c r="GS57" t="str">
        <f t="shared" ca="1" si="48"/>
        <v/>
      </c>
      <c r="GT57" s="26"/>
      <c r="GU57" s="26"/>
      <c r="GV57" s="26"/>
      <c r="GW57" s="26"/>
      <c r="GX57" s="26"/>
      <c r="GY57" t="str">
        <f t="shared" ca="1" si="49"/>
        <v/>
      </c>
      <c r="GZ57" t="str">
        <f t="shared" si="50"/>
        <v/>
      </c>
      <c r="HA57" s="26"/>
      <c r="HB57" s="26"/>
      <c r="HC57" s="26"/>
      <c r="HD57" s="26"/>
      <c r="HE57" s="26"/>
      <c r="HF57" t="str">
        <f t="shared" ca="1" si="51"/>
        <v/>
      </c>
      <c r="HG57" s="31" t="str">
        <f t="shared" si="52"/>
        <v/>
      </c>
      <c r="HH57" s="26"/>
      <c r="HI57" s="26"/>
      <c r="HJ57" s="26"/>
      <c r="HK57" s="26"/>
      <c r="HL57" s="26"/>
      <c r="HM57" t="str">
        <f t="shared" ca="1" si="53"/>
        <v/>
      </c>
      <c r="HN57" t="str">
        <f t="shared" si="54"/>
        <v/>
      </c>
      <c r="HO57" s="26"/>
      <c r="HP57" s="26"/>
      <c r="HQ57" s="26"/>
      <c r="HR57" s="26"/>
      <c r="HS57" s="26"/>
      <c r="HT57" t="str">
        <f t="shared" ca="1" si="55"/>
        <v/>
      </c>
      <c r="HU57" t="str">
        <f t="shared" si="56"/>
        <v/>
      </c>
      <c r="HV57" s="26"/>
      <c r="HW57" s="26"/>
      <c r="HX57" s="26"/>
      <c r="HY57" s="26"/>
      <c r="HZ57" s="26"/>
      <c r="IA57" s="37" t="str">
        <f t="shared" ca="1" si="57"/>
        <v/>
      </c>
      <c r="IB57" t="str">
        <f t="shared" si="58"/>
        <v/>
      </c>
      <c r="IC57" s="26"/>
      <c r="ID57" s="26"/>
      <c r="IE57" s="26"/>
      <c r="IF57" s="26"/>
      <c r="IG57" s="26"/>
      <c r="IH57" s="37" t="str">
        <f t="shared" ca="1" si="59"/>
        <v/>
      </c>
      <c r="II57" t="str">
        <f t="shared" si="60"/>
        <v/>
      </c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 t="str">
        <f t="shared" si="61"/>
        <v/>
      </c>
      <c r="JU57" s="26"/>
      <c r="JV57" t="str">
        <f t="shared" si="62"/>
        <v/>
      </c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t="str">
        <f t="shared" si="63"/>
        <v/>
      </c>
      <c r="KL57" s="26"/>
      <c r="KM57" s="31" t="str">
        <f t="shared" si="64"/>
        <v/>
      </c>
      <c r="KN57" s="26"/>
      <c r="KO57" s="26"/>
      <c r="KP57" s="38" t="str">
        <f t="shared" si="65"/>
        <v/>
      </c>
      <c r="KQ57" s="26"/>
      <c r="KR57" s="26"/>
      <c r="KS57" s="26"/>
      <c r="KT57" s="26"/>
      <c r="KU57" s="26"/>
      <c r="KV57" s="26"/>
      <c r="KW57" s="26"/>
      <c r="KX57" t="str">
        <f t="shared" si="66"/>
        <v/>
      </c>
      <c r="KY57" t="str">
        <f t="shared" si="67"/>
        <v/>
      </c>
      <c r="KZ57" s="26"/>
      <c r="LA57" s="26"/>
      <c r="LB57" t="str">
        <f t="shared" si="68"/>
        <v/>
      </c>
      <c r="LC57" s="26"/>
      <c r="LD57" t="str">
        <f t="shared" si="69"/>
        <v/>
      </c>
      <c r="LE57" t="str">
        <f t="shared" si="70"/>
        <v/>
      </c>
      <c r="LF57" s="26"/>
      <c r="LG57" s="26"/>
      <c r="LH57" s="26"/>
      <c r="LI57" s="26"/>
      <c r="LJ57" s="26"/>
      <c r="LK57" s="26"/>
      <c r="LL57" s="26"/>
      <c r="LM57" s="26"/>
      <c r="LN57" s="26"/>
      <c r="LO57" t="str">
        <f t="shared" si="71"/>
        <v/>
      </c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  <c r="ML57" s="26"/>
      <c r="MM57" s="26"/>
      <c r="MN57" s="26"/>
    </row>
    <row r="58" spans="1:352" ht="16" x14ac:dyDescent="0.2">
      <c r="A58">
        <v>3</v>
      </c>
      <c r="B58" s="26"/>
      <c r="C58" s="26" t="str">
        <f t="shared" ca="1" si="0"/>
        <v>Inborn</v>
      </c>
      <c r="D58" s="26"/>
      <c r="E58" s="27" t="str">
        <f t="shared" ca="1" si="1"/>
        <v>Sep</v>
      </c>
      <c r="F58" s="27" t="str">
        <f t="shared" ca="1" si="1"/>
        <v>Sep</v>
      </c>
      <c r="G58" s="28" t="str">
        <f t="shared" ca="1" si="2"/>
        <v/>
      </c>
      <c r="H58" t="str">
        <f t="shared" si="3"/>
        <v/>
      </c>
      <c r="I58" s="26">
        <f t="shared" ca="1" si="4"/>
        <v>67</v>
      </c>
      <c r="J58" s="26"/>
      <c r="K58" s="26"/>
      <c r="L58" s="31" t="str">
        <f t="shared" si="5"/>
        <v/>
      </c>
      <c r="M58" s="26"/>
      <c r="N58" s="26"/>
      <c r="O58" s="26">
        <f t="shared" ca="1" si="6"/>
        <v>24</v>
      </c>
      <c r="P58" s="26" t="str">
        <f t="shared" ca="1" si="7"/>
        <v>No</v>
      </c>
      <c r="Q58" s="26" t="str">
        <f t="shared" ca="1" si="7"/>
        <v>No</v>
      </c>
      <c r="R58" s="26" t="str">
        <f t="shared" ca="1" si="7"/>
        <v>No</v>
      </c>
      <c r="S58" s="26" t="str">
        <f t="shared" ca="1" si="8"/>
        <v>Caucasian</v>
      </c>
      <c r="T58" s="26" t="str">
        <f t="shared" ca="1" si="9"/>
        <v>Yes</v>
      </c>
      <c r="U58" s="26">
        <f t="shared" ca="1" si="10"/>
        <v>3790</v>
      </c>
      <c r="V58" s="26"/>
      <c r="W58" s="26"/>
      <c r="X58" s="26" t="str">
        <f t="shared" ca="1" si="73"/>
        <v>Yes</v>
      </c>
      <c r="Y58" s="26" t="str">
        <f t="shared" ca="1" si="73"/>
        <v>Yes</v>
      </c>
      <c r="Z58" s="26" t="str">
        <f t="shared" ca="1" si="73"/>
        <v>No</v>
      </c>
      <c r="AA58" s="26" t="str">
        <f t="shared" ca="1" si="73"/>
        <v>No</v>
      </c>
      <c r="AB58" s="26" t="str">
        <f t="shared" ca="1" si="73"/>
        <v>Yes</v>
      </c>
      <c r="AC58" s="26"/>
      <c r="AD58" s="26"/>
      <c r="AE58" s="26"/>
      <c r="AF58" s="26"/>
      <c r="AG58" s="26" t="str">
        <f t="shared" ca="1" si="72"/>
        <v>No</v>
      </c>
      <c r="AH58" s="26" t="str">
        <f t="shared" ca="1" si="72"/>
        <v>Yes</v>
      </c>
      <c r="AI58" s="26" t="str">
        <f t="shared" ca="1" si="72"/>
        <v>Yes</v>
      </c>
      <c r="AJ58" s="26" t="str">
        <f t="shared" ca="1" si="72"/>
        <v>No</v>
      </c>
      <c r="AK58" s="26" t="str">
        <f t="shared" ca="1" si="72"/>
        <v>No</v>
      </c>
      <c r="AL58" s="26" t="str">
        <f t="shared" ca="1" si="72"/>
        <v>No</v>
      </c>
      <c r="AM58" s="26">
        <f t="shared" ca="1" si="13"/>
        <v>6</v>
      </c>
      <c r="AN58" s="26">
        <f t="shared" ca="1" si="14"/>
        <v>2</v>
      </c>
      <c r="AT58" t="str">
        <f t="shared" ca="1" si="15"/>
        <v>Male</v>
      </c>
      <c r="AU58">
        <f t="shared" ca="1" si="16"/>
        <v>3909</v>
      </c>
      <c r="AV58">
        <f t="shared" ca="1" si="17"/>
        <v>3</v>
      </c>
      <c r="AW58">
        <f t="shared" ca="1" si="18"/>
        <v>29</v>
      </c>
      <c r="AX58">
        <f t="shared" ca="1" si="19"/>
        <v>2</v>
      </c>
      <c r="BB58" t="str">
        <f t="shared" ca="1" si="20"/>
        <v>INSTRUMENTAL</v>
      </c>
      <c r="BC58" t="str">
        <f t="shared" ca="1" si="21"/>
        <v>Yes</v>
      </c>
      <c r="BD58" t="str">
        <f t="shared" ca="1" si="21"/>
        <v>No</v>
      </c>
      <c r="BG58" t="str">
        <f t="shared" ca="1" si="22"/>
        <v>No</v>
      </c>
      <c r="BH58">
        <f t="shared" ca="1" si="23"/>
        <v>36</v>
      </c>
      <c r="BI58">
        <f t="shared" ca="1" si="24"/>
        <v>-16</v>
      </c>
      <c r="BJ58">
        <f t="shared" ca="1" si="25"/>
        <v>16</v>
      </c>
      <c r="BK58" t="str">
        <f t="shared" si="26"/>
        <v/>
      </c>
      <c r="BL58" s="26">
        <f t="shared" ca="1" si="27"/>
        <v>18</v>
      </c>
      <c r="BM58" s="26"/>
      <c r="BN58" s="26"/>
      <c r="BO58" s="26" t="str">
        <f t="shared" ca="1" si="28"/>
        <v>Yes</v>
      </c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 t="str">
        <f t="shared" ca="1" si="29"/>
        <v>No</v>
      </c>
      <c r="CE58" s="26" t="str">
        <f t="shared" ca="1" si="30"/>
        <v>NA</v>
      </c>
      <c r="CF58" s="26"/>
      <c r="CG58" s="26"/>
      <c r="CH58" s="26"/>
      <c r="CI58" s="31" t="str">
        <f t="shared" si="31"/>
        <v/>
      </c>
      <c r="CJ58" s="26" t="str">
        <f t="shared" ca="1" si="32"/>
        <v>NA</v>
      </c>
      <c r="CK58" s="26" t="str">
        <f t="shared" ca="1" si="33"/>
        <v>No</v>
      </c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 t="str">
        <f t="shared" ca="1" si="34"/>
        <v>No</v>
      </c>
      <c r="DO58" s="26"/>
      <c r="DP58" s="26"/>
      <c r="DQ58" s="26"/>
      <c r="DR58" s="26"/>
      <c r="DS58" s="26"/>
      <c r="DT58" s="26"/>
      <c r="DU58" s="26"/>
      <c r="DV58" t="str">
        <f t="shared" si="35"/>
        <v/>
      </c>
      <c r="DW58" s="26"/>
      <c r="DX58" s="26"/>
      <c r="DY58" s="26"/>
      <c r="DZ58" t="str">
        <f t="shared" si="36"/>
        <v/>
      </c>
      <c r="EA58" t="str">
        <f t="shared" si="37"/>
        <v/>
      </c>
      <c r="EB58" t="str">
        <f t="shared" si="38"/>
        <v/>
      </c>
      <c r="EC58" t="str">
        <f t="shared" si="39"/>
        <v/>
      </c>
      <c r="ED58" t="str">
        <f t="shared" si="40"/>
        <v/>
      </c>
      <c r="EE58" s="34" t="str">
        <f t="shared" si="41"/>
        <v/>
      </c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32" t="str">
        <f t="shared" si="42"/>
        <v/>
      </c>
      <c r="ES58" s="26"/>
      <c r="ET58" s="26"/>
      <c r="EU58" s="26"/>
      <c r="EV58" s="26"/>
      <c r="EW58" s="26"/>
      <c r="EX58" s="26"/>
      <c r="EY58" s="26"/>
      <c r="EZ58" s="26"/>
      <c r="FA58" s="31" t="str">
        <f t="shared" si="43"/>
        <v/>
      </c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31" t="str">
        <f t="shared" si="44"/>
        <v/>
      </c>
      <c r="FN58" s="26"/>
      <c r="FO58" s="26"/>
      <c r="FP58" s="26"/>
      <c r="FQ58" s="26" t="s">
        <v>349</v>
      </c>
      <c r="FR58" s="39" t="str">
        <f t="shared" ca="1" si="45"/>
        <v>NA</v>
      </c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t="str">
        <f t="shared" ca="1" si="46"/>
        <v/>
      </c>
      <c r="GP58" t="str">
        <f t="shared" si="47"/>
        <v/>
      </c>
      <c r="GQ58" s="26"/>
      <c r="GR58" s="26"/>
      <c r="GS58" t="str">
        <f t="shared" ca="1" si="48"/>
        <v/>
      </c>
      <c r="GT58" s="26"/>
      <c r="GU58" s="26"/>
      <c r="GV58" s="26"/>
      <c r="GW58" s="26"/>
      <c r="GX58" s="26"/>
      <c r="GY58" t="str">
        <f t="shared" ca="1" si="49"/>
        <v/>
      </c>
      <c r="GZ58" t="str">
        <f t="shared" si="50"/>
        <v/>
      </c>
      <c r="HA58" s="26"/>
      <c r="HB58" s="26"/>
      <c r="HC58" s="26"/>
      <c r="HD58" s="26"/>
      <c r="HE58" s="26"/>
      <c r="HF58" t="str">
        <f t="shared" ca="1" si="51"/>
        <v/>
      </c>
      <c r="HG58" s="31" t="str">
        <f t="shared" si="52"/>
        <v/>
      </c>
      <c r="HH58" s="26"/>
      <c r="HI58" s="26"/>
      <c r="HJ58" s="26"/>
      <c r="HK58" s="26"/>
      <c r="HL58" s="26"/>
      <c r="HM58" t="str">
        <f t="shared" ca="1" si="53"/>
        <v/>
      </c>
      <c r="HN58" t="str">
        <f t="shared" si="54"/>
        <v/>
      </c>
      <c r="HO58" s="26"/>
      <c r="HP58" s="26"/>
      <c r="HQ58" s="26"/>
      <c r="HR58" s="26"/>
      <c r="HS58" s="26"/>
      <c r="HT58" t="str">
        <f t="shared" ca="1" si="55"/>
        <v/>
      </c>
      <c r="HU58" t="str">
        <f t="shared" si="56"/>
        <v/>
      </c>
      <c r="HV58" s="26"/>
      <c r="HW58" s="26"/>
      <c r="HX58" s="26"/>
      <c r="HY58" s="26"/>
      <c r="HZ58" s="26"/>
      <c r="IA58" s="37" t="str">
        <f t="shared" ca="1" si="57"/>
        <v/>
      </c>
      <c r="IB58" t="str">
        <f t="shared" si="58"/>
        <v/>
      </c>
      <c r="IC58" s="26"/>
      <c r="ID58" s="26"/>
      <c r="IE58" s="26"/>
      <c r="IF58" s="26"/>
      <c r="IG58" s="26"/>
      <c r="IH58" s="37" t="str">
        <f t="shared" ca="1" si="59"/>
        <v/>
      </c>
      <c r="II58" t="str">
        <f t="shared" si="60"/>
        <v/>
      </c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 t="str">
        <f t="shared" si="61"/>
        <v/>
      </c>
      <c r="JU58" s="26"/>
      <c r="JV58" t="str">
        <f t="shared" si="62"/>
        <v/>
      </c>
      <c r="JW58" s="26"/>
      <c r="JX58" s="26"/>
      <c r="JY58" s="26"/>
      <c r="JZ58" s="26"/>
      <c r="KA58" s="26"/>
      <c r="KB58" s="26"/>
      <c r="KC58" s="26"/>
      <c r="KD58" s="26"/>
      <c r="KE58" s="26"/>
      <c r="KF58" s="26"/>
      <c r="KG58" s="26"/>
      <c r="KH58" s="26"/>
      <c r="KI58" s="26"/>
      <c r="KJ58" s="26"/>
      <c r="KK58" t="str">
        <f t="shared" si="63"/>
        <v/>
      </c>
      <c r="KL58" s="26"/>
      <c r="KM58" s="31" t="str">
        <f t="shared" si="64"/>
        <v/>
      </c>
      <c r="KN58" s="26"/>
      <c r="KO58" s="26"/>
      <c r="KP58" s="38" t="str">
        <f t="shared" si="65"/>
        <v/>
      </c>
      <c r="KQ58" s="26"/>
      <c r="KR58" s="26"/>
      <c r="KS58" s="26"/>
      <c r="KT58" s="26"/>
      <c r="KU58" s="26"/>
      <c r="KV58" s="26"/>
      <c r="KW58" s="26"/>
      <c r="KX58" t="str">
        <f t="shared" si="66"/>
        <v/>
      </c>
      <c r="KY58" t="str">
        <f t="shared" si="67"/>
        <v/>
      </c>
      <c r="KZ58" s="26"/>
      <c r="LA58" s="26"/>
      <c r="LB58" t="str">
        <f t="shared" si="68"/>
        <v/>
      </c>
      <c r="LC58" s="26"/>
      <c r="LD58" t="str">
        <f t="shared" si="69"/>
        <v/>
      </c>
      <c r="LE58" t="str">
        <f t="shared" si="70"/>
        <v/>
      </c>
      <c r="LF58" s="26"/>
      <c r="LG58" s="26"/>
      <c r="LH58" s="26"/>
      <c r="LI58" s="26"/>
      <c r="LJ58" s="26"/>
      <c r="LK58" s="26"/>
      <c r="LL58" s="26"/>
      <c r="LM58" s="26"/>
      <c r="LN58" s="26"/>
      <c r="LO58" t="str">
        <f t="shared" si="71"/>
        <v/>
      </c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  <c r="ML58" s="26"/>
      <c r="MM58" s="26"/>
      <c r="MN58" s="26"/>
    </row>
    <row r="59" spans="1:352" ht="16" x14ac:dyDescent="0.2">
      <c r="A59">
        <v>4</v>
      </c>
      <c r="B59" s="26"/>
      <c r="C59" s="26" t="str">
        <f t="shared" ca="1" si="0"/>
        <v>Inborn</v>
      </c>
      <c r="D59" s="26"/>
      <c r="E59" s="27" t="str">
        <f t="shared" ca="1" si="1"/>
        <v>Apr</v>
      </c>
      <c r="F59" s="27" t="str">
        <f t="shared" ca="1" si="1"/>
        <v>May</v>
      </c>
      <c r="G59" s="28" t="str">
        <f t="shared" ca="1" si="2"/>
        <v/>
      </c>
      <c r="H59" t="str">
        <f t="shared" si="3"/>
        <v/>
      </c>
      <c r="I59" s="26">
        <f t="shared" ca="1" si="4"/>
        <v>82</v>
      </c>
      <c r="J59" s="26"/>
      <c r="K59" s="26"/>
      <c r="L59" s="31" t="str">
        <f t="shared" si="5"/>
        <v/>
      </c>
      <c r="M59" s="26"/>
      <c r="N59" s="26"/>
      <c r="O59" s="26">
        <f t="shared" ca="1" si="6"/>
        <v>24</v>
      </c>
      <c r="P59" s="26" t="str">
        <f t="shared" ca="1" si="7"/>
        <v>Yes</v>
      </c>
      <c r="Q59" s="26" t="str">
        <f t="shared" ca="1" si="7"/>
        <v>No</v>
      </c>
      <c r="R59" s="26" t="str">
        <f t="shared" ca="1" si="7"/>
        <v>Yes</v>
      </c>
      <c r="S59" s="26" t="str">
        <f t="shared" ca="1" si="8"/>
        <v>African</v>
      </c>
      <c r="T59" s="26" t="str">
        <f t="shared" ca="1" si="9"/>
        <v>No</v>
      </c>
      <c r="U59" s="26">
        <f t="shared" ca="1" si="10"/>
        <v>3953</v>
      </c>
      <c r="V59" s="26"/>
      <c r="W59" s="26"/>
      <c r="X59" s="26" t="str">
        <f t="shared" ca="1" si="73"/>
        <v>Yes</v>
      </c>
      <c r="Y59" s="26" t="str">
        <f t="shared" ca="1" si="73"/>
        <v>No</v>
      </c>
      <c r="Z59" s="26" t="str">
        <f t="shared" ca="1" si="73"/>
        <v>No</v>
      </c>
      <c r="AA59" s="26" t="str">
        <f t="shared" ca="1" si="73"/>
        <v>Yes</v>
      </c>
      <c r="AB59" s="26" t="str">
        <f t="shared" ca="1" si="73"/>
        <v>Yes</v>
      </c>
      <c r="AC59" s="26"/>
      <c r="AD59" s="26"/>
      <c r="AE59" s="26"/>
      <c r="AF59" s="26"/>
      <c r="AG59" s="26" t="str">
        <f t="shared" ca="1" si="72"/>
        <v>No</v>
      </c>
      <c r="AH59" s="26" t="str">
        <f t="shared" ca="1" si="72"/>
        <v>No</v>
      </c>
      <c r="AI59" s="26" t="str">
        <f t="shared" ca="1" si="72"/>
        <v>No</v>
      </c>
      <c r="AJ59" s="26" t="str">
        <f t="shared" ca="1" si="72"/>
        <v>Yes</v>
      </c>
      <c r="AK59" s="26" t="str">
        <f t="shared" ca="1" si="72"/>
        <v>No</v>
      </c>
      <c r="AL59" s="26" t="str">
        <f t="shared" ca="1" si="72"/>
        <v>No</v>
      </c>
      <c r="AM59" s="26">
        <f t="shared" ca="1" si="13"/>
        <v>7</v>
      </c>
      <c r="AN59" s="26">
        <f t="shared" ca="1" si="14"/>
        <v>1</v>
      </c>
      <c r="AT59" t="str">
        <f t="shared" ca="1" si="15"/>
        <v>Male</v>
      </c>
      <c r="AU59">
        <f t="shared" ca="1" si="16"/>
        <v>1221</v>
      </c>
      <c r="AV59">
        <f t="shared" ca="1" si="17"/>
        <v>1</v>
      </c>
      <c r="AW59">
        <f t="shared" ca="1" si="18"/>
        <v>40</v>
      </c>
      <c r="AX59">
        <f t="shared" ca="1" si="19"/>
        <v>1</v>
      </c>
      <c r="BB59" t="str">
        <f t="shared" ca="1" si="20"/>
        <v>Vaginal</v>
      </c>
      <c r="BC59" t="str">
        <f t="shared" ca="1" si="21"/>
        <v>No</v>
      </c>
      <c r="BD59" t="str">
        <f t="shared" ca="1" si="21"/>
        <v>Yes</v>
      </c>
      <c r="BG59" t="str">
        <f t="shared" ca="1" si="22"/>
        <v>No</v>
      </c>
      <c r="BH59">
        <f t="shared" ca="1" si="23"/>
        <v>34</v>
      </c>
      <c r="BI59">
        <f t="shared" ca="1" si="24"/>
        <v>3</v>
      </c>
      <c r="BJ59">
        <f t="shared" ca="1" si="25"/>
        <v>16</v>
      </c>
      <c r="BK59" t="str">
        <f t="shared" si="26"/>
        <v/>
      </c>
      <c r="BL59" s="26">
        <f t="shared" ca="1" si="27"/>
        <v>18</v>
      </c>
      <c r="BM59" s="26"/>
      <c r="BN59" s="26"/>
      <c r="BO59" s="26" t="str">
        <f t="shared" ca="1" si="28"/>
        <v>Yes</v>
      </c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 t="str">
        <f t="shared" ca="1" si="29"/>
        <v>No</v>
      </c>
      <c r="CE59" s="26" t="str">
        <f t="shared" ca="1" si="30"/>
        <v>NA</v>
      </c>
      <c r="CF59" s="26"/>
      <c r="CG59" s="26"/>
      <c r="CH59" s="26"/>
      <c r="CI59" s="31" t="str">
        <f t="shared" si="31"/>
        <v/>
      </c>
      <c r="CJ59" s="26" t="str">
        <f t="shared" ca="1" si="32"/>
        <v>NA</v>
      </c>
      <c r="CK59" s="26" t="str">
        <f t="shared" ca="1" si="33"/>
        <v>NA</v>
      </c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 t="str">
        <f t="shared" ca="1" si="34"/>
        <v>Yes</v>
      </c>
      <c r="DO59" s="26"/>
      <c r="DP59" s="26"/>
      <c r="DQ59" s="26"/>
      <c r="DR59" s="26"/>
      <c r="DS59" s="26"/>
      <c r="DT59" s="26"/>
      <c r="DU59" s="26"/>
      <c r="DV59" t="str">
        <f t="shared" si="35"/>
        <v/>
      </c>
      <c r="DW59" s="26"/>
      <c r="DX59" s="26"/>
      <c r="DY59" s="26"/>
      <c r="DZ59" t="str">
        <f t="shared" si="36"/>
        <v/>
      </c>
      <c r="EA59" t="str">
        <f t="shared" si="37"/>
        <v/>
      </c>
      <c r="EB59" t="str">
        <f t="shared" si="38"/>
        <v/>
      </c>
      <c r="EC59" t="str">
        <f t="shared" si="39"/>
        <v/>
      </c>
      <c r="ED59" t="str">
        <f t="shared" si="40"/>
        <v/>
      </c>
      <c r="EE59" s="34" t="str">
        <f t="shared" si="41"/>
        <v/>
      </c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32" t="str">
        <f t="shared" si="42"/>
        <v/>
      </c>
      <c r="ES59" s="26"/>
      <c r="ET59" s="26"/>
      <c r="EU59" s="26"/>
      <c r="EV59" s="26"/>
      <c r="EW59" s="26"/>
      <c r="EX59" s="26"/>
      <c r="EY59" s="26"/>
      <c r="EZ59" s="26"/>
      <c r="FA59" s="31" t="str">
        <f t="shared" si="43"/>
        <v/>
      </c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31" t="str">
        <f t="shared" si="44"/>
        <v/>
      </c>
      <c r="FN59" s="26"/>
      <c r="FO59" s="26"/>
      <c r="FP59" s="26"/>
      <c r="FQ59" s="26" t="s">
        <v>349</v>
      </c>
      <c r="FR59" s="39" t="str">
        <f t="shared" ca="1" si="45"/>
        <v>NA</v>
      </c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t="str">
        <f t="shared" ca="1" si="46"/>
        <v/>
      </c>
      <c r="GP59" t="str">
        <f t="shared" si="47"/>
        <v/>
      </c>
      <c r="GQ59" s="26"/>
      <c r="GR59" s="26"/>
      <c r="GS59" t="str">
        <f t="shared" ca="1" si="48"/>
        <v/>
      </c>
      <c r="GT59" s="26"/>
      <c r="GU59" s="26"/>
      <c r="GV59" s="26"/>
      <c r="GW59" s="26"/>
      <c r="GX59" s="26"/>
      <c r="GY59" t="str">
        <f t="shared" ca="1" si="49"/>
        <v/>
      </c>
      <c r="GZ59" t="str">
        <f t="shared" si="50"/>
        <v/>
      </c>
      <c r="HA59" s="26"/>
      <c r="HB59" s="26"/>
      <c r="HC59" s="26"/>
      <c r="HD59" s="26"/>
      <c r="HE59" s="26"/>
      <c r="HF59" t="str">
        <f t="shared" ca="1" si="51"/>
        <v/>
      </c>
      <c r="HG59" s="31" t="str">
        <f t="shared" si="52"/>
        <v/>
      </c>
      <c r="HH59" s="26"/>
      <c r="HI59" s="26"/>
      <c r="HJ59" s="26"/>
      <c r="HK59" s="26"/>
      <c r="HL59" s="26"/>
      <c r="HM59" t="str">
        <f t="shared" ca="1" si="53"/>
        <v/>
      </c>
      <c r="HN59" t="str">
        <f t="shared" si="54"/>
        <v/>
      </c>
      <c r="HO59" s="26"/>
      <c r="HP59" s="26"/>
      <c r="HQ59" s="26"/>
      <c r="HR59" s="26"/>
      <c r="HS59" s="26"/>
      <c r="HT59" t="str">
        <f t="shared" ca="1" si="55"/>
        <v/>
      </c>
      <c r="HU59" t="str">
        <f t="shared" si="56"/>
        <v/>
      </c>
      <c r="HV59" s="26"/>
      <c r="HW59" s="26"/>
      <c r="HX59" s="26"/>
      <c r="HY59" s="26"/>
      <c r="HZ59" s="26"/>
      <c r="IA59" s="37" t="str">
        <f t="shared" ca="1" si="57"/>
        <v/>
      </c>
      <c r="IB59" t="str">
        <f t="shared" si="58"/>
        <v/>
      </c>
      <c r="IC59" s="26"/>
      <c r="ID59" s="26"/>
      <c r="IE59" s="26"/>
      <c r="IF59" s="26"/>
      <c r="IG59" s="26"/>
      <c r="IH59" s="37" t="str">
        <f t="shared" ca="1" si="59"/>
        <v/>
      </c>
      <c r="II59" t="str">
        <f t="shared" si="60"/>
        <v/>
      </c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 t="str">
        <f t="shared" si="61"/>
        <v/>
      </c>
      <c r="JU59" s="26"/>
      <c r="JV59" t="str">
        <f t="shared" si="62"/>
        <v/>
      </c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t="str">
        <f t="shared" si="63"/>
        <v/>
      </c>
      <c r="KL59" s="26"/>
      <c r="KM59" s="31" t="str">
        <f t="shared" si="64"/>
        <v/>
      </c>
      <c r="KN59" s="26"/>
      <c r="KO59" s="26"/>
      <c r="KP59" s="38" t="str">
        <f t="shared" si="65"/>
        <v/>
      </c>
      <c r="KQ59" s="26"/>
      <c r="KR59" s="26"/>
      <c r="KS59" s="26"/>
      <c r="KT59" s="26"/>
      <c r="KU59" s="26"/>
      <c r="KV59" s="26"/>
      <c r="KW59" s="26"/>
      <c r="KX59" t="str">
        <f t="shared" si="66"/>
        <v/>
      </c>
      <c r="KY59" t="str">
        <f t="shared" si="67"/>
        <v/>
      </c>
      <c r="KZ59" s="26"/>
      <c r="LA59" s="26"/>
      <c r="LB59" t="str">
        <f t="shared" si="68"/>
        <v/>
      </c>
      <c r="LC59" s="26"/>
      <c r="LD59" t="str">
        <f t="shared" si="69"/>
        <v/>
      </c>
      <c r="LE59" t="str">
        <f t="shared" si="70"/>
        <v/>
      </c>
      <c r="LF59" s="26"/>
      <c r="LG59" s="26"/>
      <c r="LH59" s="26"/>
      <c r="LI59" s="26"/>
      <c r="LJ59" s="26"/>
      <c r="LK59" s="26"/>
      <c r="LL59" s="26"/>
      <c r="LM59" s="26"/>
      <c r="LN59" s="26"/>
      <c r="LO59" t="str">
        <f t="shared" si="71"/>
        <v/>
      </c>
      <c r="LP59" s="26"/>
      <c r="LQ59" s="26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  <c r="ML59" s="26"/>
      <c r="MM59" s="26"/>
      <c r="MN59" s="26"/>
    </row>
    <row r="60" spans="1:352" ht="16" x14ac:dyDescent="0.2">
      <c r="A60">
        <v>3</v>
      </c>
      <c r="B60" s="26"/>
      <c r="C60" s="26" t="str">
        <f t="shared" ca="1" si="0"/>
        <v>Inborn</v>
      </c>
      <c r="D60" s="26"/>
      <c r="E60" s="27" t="str">
        <f t="shared" ca="1" si="1"/>
        <v>Jan</v>
      </c>
      <c r="F60" s="27" t="str">
        <f t="shared" ca="1" si="1"/>
        <v>Aug</v>
      </c>
      <c r="G60" s="28" t="str">
        <f t="shared" ca="1" si="2"/>
        <v/>
      </c>
      <c r="H60" t="str">
        <f t="shared" si="3"/>
        <v/>
      </c>
      <c r="I60" s="26">
        <f t="shared" ca="1" si="4"/>
        <v>37</v>
      </c>
      <c r="J60" s="26"/>
      <c r="K60" s="26"/>
      <c r="L60" s="31" t="str">
        <f t="shared" si="5"/>
        <v/>
      </c>
      <c r="M60" s="26"/>
      <c r="N60" s="26"/>
      <c r="O60" s="26">
        <f t="shared" ca="1" si="6"/>
        <v>43</v>
      </c>
      <c r="P60" s="26" t="str">
        <f t="shared" ca="1" si="7"/>
        <v>No</v>
      </c>
      <c r="Q60" s="26" t="str">
        <f t="shared" ca="1" si="7"/>
        <v>Yes</v>
      </c>
      <c r="R60" s="26" t="str">
        <f t="shared" ca="1" si="7"/>
        <v>Yes</v>
      </c>
      <c r="S60" s="26" t="str">
        <f t="shared" ca="1" si="8"/>
        <v>African</v>
      </c>
      <c r="T60" s="26" t="str">
        <f t="shared" ca="1" si="9"/>
        <v>Yes</v>
      </c>
      <c r="U60" s="26">
        <f t="shared" ca="1" si="10"/>
        <v>3767</v>
      </c>
      <c r="V60" s="26"/>
      <c r="W60" s="26"/>
      <c r="X60" s="26" t="str">
        <f t="shared" ca="1" si="73"/>
        <v>Yes</v>
      </c>
      <c r="Y60" s="26" t="str">
        <f t="shared" ca="1" si="73"/>
        <v>Yes</v>
      </c>
      <c r="Z60" s="26" t="str">
        <f t="shared" ca="1" si="73"/>
        <v>No</v>
      </c>
      <c r="AA60" s="26" t="str">
        <f t="shared" ca="1" si="73"/>
        <v>No</v>
      </c>
      <c r="AB60" s="26" t="str">
        <f t="shared" ca="1" si="73"/>
        <v>Yes</v>
      </c>
      <c r="AC60" s="26"/>
      <c r="AD60" s="26"/>
      <c r="AE60" s="26"/>
      <c r="AF60" s="26"/>
      <c r="AG60" s="26" t="str">
        <f t="shared" ca="1" si="72"/>
        <v>Yes</v>
      </c>
      <c r="AH60" s="26" t="str">
        <f t="shared" ca="1" si="72"/>
        <v>No</v>
      </c>
      <c r="AI60" s="26" t="str">
        <f t="shared" ca="1" si="72"/>
        <v>No</v>
      </c>
      <c r="AJ60" s="26" t="str">
        <f t="shared" ca="1" si="72"/>
        <v>No</v>
      </c>
      <c r="AK60" s="26" t="str">
        <f t="shared" ca="1" si="72"/>
        <v>No</v>
      </c>
      <c r="AL60" s="26" t="str">
        <f t="shared" ca="1" si="72"/>
        <v>Yes</v>
      </c>
      <c r="AM60" s="26">
        <f t="shared" ca="1" si="13"/>
        <v>5</v>
      </c>
      <c r="AN60" s="26">
        <f t="shared" ca="1" si="14"/>
        <v>2</v>
      </c>
      <c r="AT60" t="str">
        <f t="shared" ca="1" si="15"/>
        <v>Female</v>
      </c>
      <c r="AU60">
        <f t="shared" ca="1" si="16"/>
        <v>3800</v>
      </c>
      <c r="AV60">
        <f t="shared" ca="1" si="17"/>
        <v>2</v>
      </c>
      <c r="AW60">
        <f t="shared" ca="1" si="18"/>
        <v>35</v>
      </c>
      <c r="AX60">
        <f t="shared" ca="1" si="19"/>
        <v>1</v>
      </c>
      <c r="BB60" t="str">
        <f t="shared" ca="1" si="20"/>
        <v>INSTRUMENTAL</v>
      </c>
      <c r="BC60" t="str">
        <f t="shared" ca="1" si="21"/>
        <v>Yes</v>
      </c>
      <c r="BD60" t="str">
        <f t="shared" ca="1" si="21"/>
        <v>No</v>
      </c>
      <c r="BG60" t="str">
        <f t="shared" ca="1" si="22"/>
        <v>Yes</v>
      </c>
      <c r="BH60">
        <f t="shared" ca="1" si="23"/>
        <v>37</v>
      </c>
      <c r="BI60">
        <f t="shared" ca="1" si="24"/>
        <v>-2</v>
      </c>
      <c r="BJ60">
        <f t="shared" ca="1" si="25"/>
        <v>1</v>
      </c>
      <c r="BK60" t="str">
        <f t="shared" si="26"/>
        <v/>
      </c>
      <c r="BL60" s="26" t="str">
        <f t="shared" ca="1" si="27"/>
        <v>NA</v>
      </c>
      <c r="BM60" s="26"/>
      <c r="BN60" s="26"/>
      <c r="BO60" s="26" t="str">
        <f t="shared" ca="1" si="28"/>
        <v>Yes</v>
      </c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 t="str">
        <f t="shared" ca="1" si="29"/>
        <v>No</v>
      </c>
      <c r="CE60" s="26" t="str">
        <f t="shared" ca="1" si="30"/>
        <v>NA</v>
      </c>
      <c r="CF60" s="26"/>
      <c r="CG60" s="26"/>
      <c r="CH60" s="26"/>
      <c r="CI60" s="31" t="str">
        <f t="shared" si="31"/>
        <v/>
      </c>
      <c r="CJ60" s="26" t="str">
        <f t="shared" ca="1" si="32"/>
        <v>NA</v>
      </c>
      <c r="CK60" s="26" t="str">
        <f t="shared" ca="1" si="33"/>
        <v>NA</v>
      </c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 t="str">
        <f t="shared" ca="1" si="34"/>
        <v>No</v>
      </c>
      <c r="DO60" s="26"/>
      <c r="DP60" s="26"/>
      <c r="DQ60" s="26"/>
      <c r="DR60" s="26"/>
      <c r="DS60" s="26"/>
      <c r="DT60" s="26"/>
      <c r="DU60" s="26"/>
      <c r="DV60" t="str">
        <f t="shared" si="35"/>
        <v/>
      </c>
      <c r="DW60" s="26"/>
      <c r="DX60" s="26"/>
      <c r="DY60" s="26"/>
      <c r="DZ60" t="str">
        <f t="shared" si="36"/>
        <v/>
      </c>
      <c r="EA60" t="str">
        <f t="shared" si="37"/>
        <v/>
      </c>
      <c r="EB60" t="str">
        <f t="shared" si="38"/>
        <v/>
      </c>
      <c r="EC60" t="str">
        <f t="shared" si="39"/>
        <v/>
      </c>
      <c r="ED60" t="str">
        <f t="shared" si="40"/>
        <v/>
      </c>
      <c r="EE60" s="34" t="str">
        <f t="shared" si="41"/>
        <v/>
      </c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32" t="str">
        <f t="shared" si="42"/>
        <v/>
      </c>
      <c r="ES60" s="26"/>
      <c r="ET60" s="26"/>
      <c r="EU60" s="26"/>
      <c r="EV60" s="26"/>
      <c r="EW60" s="26"/>
      <c r="EX60" s="26"/>
      <c r="EY60" s="26"/>
      <c r="EZ60" s="26"/>
      <c r="FA60" s="31" t="str">
        <f t="shared" si="43"/>
        <v/>
      </c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31" t="str">
        <f t="shared" si="44"/>
        <v/>
      </c>
      <c r="FN60" s="26"/>
      <c r="FO60" s="26"/>
      <c r="FP60" s="26"/>
      <c r="FQ60" s="26" t="s">
        <v>349</v>
      </c>
      <c r="FR60" s="39" t="str">
        <f t="shared" ca="1" si="45"/>
        <v>NA</v>
      </c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t="str">
        <f t="shared" ca="1" si="46"/>
        <v/>
      </c>
      <c r="GP60" t="str">
        <f t="shared" si="47"/>
        <v/>
      </c>
      <c r="GQ60" s="26"/>
      <c r="GR60" s="26"/>
      <c r="GS60" t="str">
        <f t="shared" ca="1" si="48"/>
        <v/>
      </c>
      <c r="GT60" s="26"/>
      <c r="GU60" s="26"/>
      <c r="GV60" s="26"/>
      <c r="GW60" s="26"/>
      <c r="GX60" s="26"/>
      <c r="GY60" t="str">
        <f t="shared" ca="1" si="49"/>
        <v/>
      </c>
      <c r="GZ60" t="str">
        <f t="shared" si="50"/>
        <v/>
      </c>
      <c r="HA60" s="26"/>
      <c r="HB60" s="26"/>
      <c r="HC60" s="26"/>
      <c r="HD60" s="26"/>
      <c r="HE60" s="26"/>
      <c r="HF60" t="str">
        <f t="shared" ca="1" si="51"/>
        <v/>
      </c>
      <c r="HG60" s="31" t="str">
        <f t="shared" si="52"/>
        <v/>
      </c>
      <c r="HH60" s="26"/>
      <c r="HI60" s="26"/>
      <c r="HJ60" s="26"/>
      <c r="HK60" s="26"/>
      <c r="HL60" s="26"/>
      <c r="HM60" t="str">
        <f t="shared" ca="1" si="53"/>
        <v/>
      </c>
      <c r="HN60" t="str">
        <f t="shared" si="54"/>
        <v/>
      </c>
      <c r="HO60" s="26"/>
      <c r="HP60" s="26"/>
      <c r="HQ60" s="26"/>
      <c r="HR60" s="26"/>
      <c r="HS60" s="26"/>
      <c r="HT60" t="str">
        <f t="shared" ca="1" si="55"/>
        <v/>
      </c>
      <c r="HU60" t="str">
        <f t="shared" si="56"/>
        <v/>
      </c>
      <c r="HV60" s="26"/>
      <c r="HW60" s="26"/>
      <c r="HX60" s="26"/>
      <c r="HY60" s="26"/>
      <c r="HZ60" s="26"/>
      <c r="IA60" s="37" t="str">
        <f t="shared" ca="1" si="57"/>
        <v/>
      </c>
      <c r="IB60" t="str">
        <f t="shared" si="58"/>
        <v/>
      </c>
      <c r="IC60" s="26"/>
      <c r="ID60" s="26"/>
      <c r="IE60" s="26"/>
      <c r="IF60" s="26"/>
      <c r="IG60" s="26"/>
      <c r="IH60" s="37" t="str">
        <f t="shared" ca="1" si="59"/>
        <v/>
      </c>
      <c r="II60" t="str">
        <f t="shared" si="60"/>
        <v/>
      </c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 t="str">
        <f t="shared" si="61"/>
        <v/>
      </c>
      <c r="JU60" s="26"/>
      <c r="JV60" t="str">
        <f t="shared" si="62"/>
        <v/>
      </c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t="str">
        <f t="shared" si="63"/>
        <v/>
      </c>
      <c r="KL60" s="26"/>
      <c r="KM60" s="31" t="str">
        <f t="shared" si="64"/>
        <v/>
      </c>
      <c r="KN60" s="26"/>
      <c r="KO60" s="26"/>
      <c r="KP60" s="38" t="str">
        <f t="shared" si="65"/>
        <v/>
      </c>
      <c r="KQ60" s="26"/>
      <c r="KR60" s="26"/>
      <c r="KS60" s="26"/>
      <c r="KT60" s="26"/>
      <c r="KU60" s="26"/>
      <c r="KV60" s="26"/>
      <c r="KW60" s="26"/>
      <c r="KX60" t="str">
        <f t="shared" si="66"/>
        <v/>
      </c>
      <c r="KY60" t="str">
        <f t="shared" si="67"/>
        <v/>
      </c>
      <c r="KZ60" s="26"/>
      <c r="LA60" s="26"/>
      <c r="LB60" t="str">
        <f t="shared" si="68"/>
        <v/>
      </c>
      <c r="LC60" s="26"/>
      <c r="LD60" t="str">
        <f t="shared" si="69"/>
        <v/>
      </c>
      <c r="LE60" t="str">
        <f t="shared" si="70"/>
        <v/>
      </c>
      <c r="LF60" s="26"/>
      <c r="LG60" s="26"/>
      <c r="LH60" s="26"/>
      <c r="LI60" s="26"/>
      <c r="LJ60" s="26"/>
      <c r="LK60" s="26"/>
      <c r="LL60" s="26"/>
      <c r="LM60" s="26"/>
      <c r="LN60" s="26"/>
      <c r="LO60" t="str">
        <f t="shared" si="71"/>
        <v/>
      </c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  <c r="ML60" s="26"/>
      <c r="MM60" s="26"/>
      <c r="MN60" s="26"/>
    </row>
    <row r="61" spans="1:352" ht="16" x14ac:dyDescent="0.2">
      <c r="A61">
        <v>3</v>
      </c>
      <c r="B61" s="26"/>
      <c r="C61" s="26" t="str">
        <f t="shared" ca="1" si="0"/>
        <v>Inborn</v>
      </c>
      <c r="D61" s="26"/>
      <c r="E61" s="27" t="str">
        <f t="shared" ca="1" si="1"/>
        <v>Jan</v>
      </c>
      <c r="F61" s="27" t="str">
        <f t="shared" ca="1" si="1"/>
        <v>Oct</v>
      </c>
      <c r="G61" s="28" t="str">
        <f t="shared" ca="1" si="2"/>
        <v/>
      </c>
      <c r="H61" t="str">
        <f t="shared" si="3"/>
        <v/>
      </c>
      <c r="I61" s="26">
        <f t="shared" ca="1" si="4"/>
        <v>95</v>
      </c>
      <c r="J61" s="26"/>
      <c r="K61" s="26"/>
      <c r="L61" s="31" t="str">
        <f t="shared" si="5"/>
        <v/>
      </c>
      <c r="M61" s="26"/>
      <c r="N61" s="26"/>
      <c r="O61" s="26">
        <f t="shared" ca="1" si="6"/>
        <v>30</v>
      </c>
      <c r="P61" s="26" t="str">
        <f t="shared" ca="1" si="7"/>
        <v>No</v>
      </c>
      <c r="Q61" s="26" t="str">
        <f t="shared" ca="1" si="7"/>
        <v>Yes</v>
      </c>
      <c r="R61" s="26" t="str">
        <f t="shared" ca="1" si="7"/>
        <v>No</v>
      </c>
      <c r="S61" s="26" t="str">
        <f t="shared" ca="1" si="8"/>
        <v>Eskimo</v>
      </c>
      <c r="T61" s="26" t="str">
        <f t="shared" ca="1" si="9"/>
        <v>Yes</v>
      </c>
      <c r="U61" s="26">
        <f t="shared" ca="1" si="10"/>
        <v>3282</v>
      </c>
      <c r="V61" s="26"/>
      <c r="W61" s="26"/>
      <c r="X61" s="26" t="str">
        <f t="shared" ca="1" si="73"/>
        <v>No</v>
      </c>
      <c r="Y61" s="26" t="str">
        <f t="shared" ca="1" si="73"/>
        <v>Yes</v>
      </c>
      <c r="Z61" s="26" t="str">
        <f t="shared" ca="1" si="73"/>
        <v>Yes</v>
      </c>
      <c r="AA61" s="26" t="str">
        <f t="shared" ca="1" si="73"/>
        <v>Yes</v>
      </c>
      <c r="AB61" s="26" t="str">
        <f t="shared" ca="1" si="73"/>
        <v>No</v>
      </c>
      <c r="AC61" s="26"/>
      <c r="AD61" s="26"/>
      <c r="AE61" s="26"/>
      <c r="AF61" s="26"/>
      <c r="AG61" s="26" t="str">
        <f t="shared" ca="1" si="72"/>
        <v>No</v>
      </c>
      <c r="AH61" s="26" t="str">
        <f t="shared" ca="1" si="72"/>
        <v>Yes</v>
      </c>
      <c r="AI61" s="26" t="str">
        <f t="shared" ca="1" si="72"/>
        <v>Yes</v>
      </c>
      <c r="AJ61" s="26" t="str">
        <f t="shared" ca="1" si="72"/>
        <v>Yes</v>
      </c>
      <c r="AK61" s="26" t="str">
        <f t="shared" ca="1" si="72"/>
        <v>No</v>
      </c>
      <c r="AL61" s="26" t="str">
        <f t="shared" ca="1" si="72"/>
        <v>No</v>
      </c>
      <c r="AM61" s="26">
        <f t="shared" ca="1" si="13"/>
        <v>3</v>
      </c>
      <c r="AN61" s="26">
        <f t="shared" ca="1" si="14"/>
        <v>2</v>
      </c>
      <c r="AT61" t="str">
        <f t="shared" ca="1" si="15"/>
        <v>Male</v>
      </c>
      <c r="AU61">
        <f t="shared" ca="1" si="16"/>
        <v>2397</v>
      </c>
      <c r="AV61">
        <f t="shared" ca="1" si="17"/>
        <v>-1</v>
      </c>
      <c r="AW61">
        <f t="shared" ca="1" si="18"/>
        <v>28</v>
      </c>
      <c r="AX61">
        <f t="shared" ca="1" si="19"/>
        <v>6</v>
      </c>
      <c r="BB61" t="str">
        <f t="shared" ca="1" si="20"/>
        <v>ELUCS</v>
      </c>
      <c r="BC61" t="str">
        <f t="shared" ca="1" si="21"/>
        <v>Yes</v>
      </c>
      <c r="BD61" t="str">
        <f t="shared" ca="1" si="21"/>
        <v>Yes</v>
      </c>
      <c r="BG61" t="str">
        <f t="shared" ca="1" si="22"/>
        <v>Yes</v>
      </c>
      <c r="BH61">
        <f t="shared" ca="1" si="23"/>
        <v>34</v>
      </c>
      <c r="BI61">
        <f t="shared" ca="1" si="24"/>
        <v>-12</v>
      </c>
      <c r="BJ61">
        <f t="shared" ca="1" si="25"/>
        <v>9</v>
      </c>
      <c r="BK61" t="str">
        <f t="shared" si="26"/>
        <v/>
      </c>
      <c r="BL61" s="26">
        <f t="shared" ca="1" si="27"/>
        <v>11</v>
      </c>
      <c r="BM61" s="26"/>
      <c r="BN61" s="26"/>
      <c r="BO61" s="26" t="str">
        <f t="shared" ca="1" si="28"/>
        <v>Yes</v>
      </c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 t="str">
        <f t="shared" ca="1" si="29"/>
        <v>Yes</v>
      </c>
      <c r="CE61" s="26" t="str">
        <f t="shared" ca="1" si="30"/>
        <v>ETT</v>
      </c>
      <c r="CF61" s="26"/>
      <c r="CG61" s="26"/>
      <c r="CH61" s="26"/>
      <c r="CI61" s="31" t="str">
        <f t="shared" si="31"/>
        <v/>
      </c>
      <c r="CJ61" s="26" t="str">
        <f t="shared" ca="1" si="32"/>
        <v>BS</v>
      </c>
      <c r="CK61" s="26" t="str">
        <f t="shared" ca="1" si="33"/>
        <v>No</v>
      </c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 t="str">
        <f t="shared" ca="1" si="34"/>
        <v>No</v>
      </c>
      <c r="DO61" s="26"/>
      <c r="DP61" s="26"/>
      <c r="DQ61" s="26"/>
      <c r="DR61" s="26"/>
      <c r="DS61" s="26"/>
      <c r="DT61" s="26"/>
      <c r="DU61" s="26"/>
      <c r="DV61" t="str">
        <f t="shared" si="35"/>
        <v/>
      </c>
      <c r="DW61" s="26"/>
      <c r="DX61" s="26"/>
      <c r="DY61" s="26"/>
      <c r="DZ61" t="str">
        <f t="shared" si="36"/>
        <v/>
      </c>
      <c r="EA61" t="str">
        <f t="shared" si="37"/>
        <v/>
      </c>
      <c r="EB61" t="str">
        <f t="shared" si="38"/>
        <v/>
      </c>
      <c r="EC61" t="str">
        <f t="shared" si="39"/>
        <v/>
      </c>
      <c r="ED61" t="str">
        <f t="shared" si="40"/>
        <v/>
      </c>
      <c r="EE61" s="34" t="str">
        <f t="shared" si="41"/>
        <v/>
      </c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32" t="str">
        <f t="shared" si="42"/>
        <v/>
      </c>
      <c r="ES61" s="26"/>
      <c r="ET61" s="26"/>
      <c r="EU61" s="26"/>
      <c r="EV61" s="26"/>
      <c r="EW61" s="26"/>
      <c r="EX61" s="26"/>
      <c r="EY61" s="26"/>
      <c r="EZ61" s="26"/>
      <c r="FA61" s="31" t="str">
        <f t="shared" si="43"/>
        <v/>
      </c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31" t="str">
        <f t="shared" si="44"/>
        <v/>
      </c>
      <c r="FN61" s="26"/>
      <c r="FO61" s="26"/>
      <c r="FP61" s="26"/>
      <c r="FQ61" s="26" t="s">
        <v>350</v>
      </c>
      <c r="FR61" s="39" t="str">
        <f t="shared" ca="1" si="45"/>
        <v>GPC</v>
      </c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t="str">
        <f t="shared" ca="1" si="46"/>
        <v/>
      </c>
      <c r="GP61" t="str">
        <f t="shared" si="47"/>
        <v/>
      </c>
      <c r="GQ61" s="26"/>
      <c r="GR61" s="26"/>
      <c r="GS61" t="str">
        <f t="shared" ca="1" si="48"/>
        <v/>
      </c>
      <c r="GT61" s="26"/>
      <c r="GU61" s="26"/>
      <c r="GV61" s="26"/>
      <c r="GW61" s="26"/>
      <c r="GX61" s="26"/>
      <c r="GY61" t="str">
        <f t="shared" ca="1" si="49"/>
        <v/>
      </c>
      <c r="GZ61" t="str">
        <f t="shared" si="50"/>
        <v/>
      </c>
      <c r="HA61" s="26"/>
      <c r="HB61" s="26"/>
      <c r="HC61" s="26"/>
      <c r="HD61" s="26"/>
      <c r="HE61" s="26"/>
      <c r="HF61" t="str">
        <f t="shared" ca="1" si="51"/>
        <v/>
      </c>
      <c r="HG61" s="31" t="str">
        <f t="shared" si="52"/>
        <v/>
      </c>
      <c r="HH61" s="26"/>
      <c r="HI61" s="26"/>
      <c r="HJ61" s="26"/>
      <c r="HK61" s="26"/>
      <c r="HL61" s="26"/>
      <c r="HM61" t="str">
        <f t="shared" ca="1" si="53"/>
        <v/>
      </c>
      <c r="HN61" t="str">
        <f t="shared" si="54"/>
        <v/>
      </c>
      <c r="HO61" s="26"/>
      <c r="HP61" s="26"/>
      <c r="HQ61" s="26"/>
      <c r="HR61" s="26"/>
      <c r="HS61" s="26"/>
      <c r="HT61" t="str">
        <f t="shared" ca="1" si="55"/>
        <v/>
      </c>
      <c r="HU61" t="str">
        <f t="shared" si="56"/>
        <v/>
      </c>
      <c r="HV61" s="26"/>
      <c r="HW61" s="26"/>
      <c r="HX61" s="26"/>
      <c r="HY61" s="26"/>
      <c r="HZ61" s="26"/>
      <c r="IA61" s="37" t="str">
        <f t="shared" ca="1" si="57"/>
        <v/>
      </c>
      <c r="IB61" t="str">
        <f t="shared" si="58"/>
        <v/>
      </c>
      <c r="IC61" s="26"/>
      <c r="ID61" s="26"/>
      <c r="IE61" s="26"/>
      <c r="IF61" s="26"/>
      <c r="IG61" s="26"/>
      <c r="IH61" s="37" t="str">
        <f t="shared" ca="1" si="59"/>
        <v/>
      </c>
      <c r="II61" t="str">
        <f t="shared" si="60"/>
        <v/>
      </c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 t="str">
        <f t="shared" si="61"/>
        <v/>
      </c>
      <c r="JU61" s="26"/>
      <c r="JV61" t="str">
        <f t="shared" si="62"/>
        <v/>
      </c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t="str">
        <f t="shared" si="63"/>
        <v/>
      </c>
      <c r="KL61" s="26"/>
      <c r="KM61" s="31" t="str">
        <f t="shared" si="64"/>
        <v/>
      </c>
      <c r="KN61" s="26"/>
      <c r="KO61" s="26"/>
      <c r="KP61" s="38" t="str">
        <f t="shared" si="65"/>
        <v/>
      </c>
      <c r="KQ61" s="26"/>
      <c r="KR61" s="26"/>
      <c r="KS61" s="26"/>
      <c r="KT61" s="26"/>
      <c r="KU61" s="26"/>
      <c r="KV61" s="26"/>
      <c r="KW61" s="26"/>
      <c r="KX61" t="str">
        <f t="shared" si="66"/>
        <v/>
      </c>
      <c r="KY61" t="str">
        <f t="shared" si="67"/>
        <v/>
      </c>
      <c r="KZ61" s="26"/>
      <c r="LA61" s="26"/>
      <c r="LB61" t="str">
        <f t="shared" si="68"/>
        <v/>
      </c>
      <c r="LC61" s="26"/>
      <c r="LD61" t="str">
        <f t="shared" si="69"/>
        <v/>
      </c>
      <c r="LE61" t="str">
        <f t="shared" si="70"/>
        <v/>
      </c>
      <c r="LF61" s="26"/>
      <c r="LG61" s="26"/>
      <c r="LH61" s="26"/>
      <c r="LI61" s="26"/>
      <c r="LJ61" s="26"/>
      <c r="LK61" s="26"/>
      <c r="LL61" s="26"/>
      <c r="LM61" s="26"/>
      <c r="LN61" s="26"/>
      <c r="LO61" t="str">
        <f t="shared" si="71"/>
        <v/>
      </c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  <c r="ML61" s="26"/>
      <c r="MM61" s="26"/>
      <c r="MN61" s="26"/>
    </row>
    <row r="62" spans="1:352" ht="16" x14ac:dyDescent="0.2">
      <c r="A62">
        <v>4</v>
      </c>
      <c r="B62" s="26"/>
      <c r="C62" s="26" t="str">
        <f t="shared" ca="1" si="0"/>
        <v>Inborn</v>
      </c>
      <c r="D62" s="26"/>
      <c r="E62" s="27" t="str">
        <f t="shared" ca="1" si="1"/>
        <v>May</v>
      </c>
      <c r="F62" s="27" t="str">
        <f t="shared" ca="1" si="1"/>
        <v>Jun</v>
      </c>
      <c r="G62" s="28" t="str">
        <f t="shared" ca="1" si="2"/>
        <v/>
      </c>
      <c r="H62" t="str">
        <f t="shared" si="3"/>
        <v/>
      </c>
      <c r="I62" s="26">
        <f t="shared" ca="1" si="4"/>
        <v>21</v>
      </c>
      <c r="J62" s="26"/>
      <c r="K62" s="26"/>
      <c r="L62" s="31" t="str">
        <f t="shared" si="5"/>
        <v/>
      </c>
      <c r="M62" s="26"/>
      <c r="N62" s="26"/>
      <c r="O62" s="26">
        <f t="shared" ca="1" si="6"/>
        <v>40</v>
      </c>
      <c r="P62" s="26" t="str">
        <f t="shared" ca="1" si="7"/>
        <v>No</v>
      </c>
      <c r="Q62" s="26" t="str">
        <f t="shared" ca="1" si="7"/>
        <v>No</v>
      </c>
      <c r="R62" s="26" t="str">
        <f t="shared" ca="1" si="7"/>
        <v>Yes</v>
      </c>
      <c r="S62" s="26" t="str">
        <f t="shared" ca="1" si="8"/>
        <v>Hispanic</v>
      </c>
      <c r="T62" s="26" t="str">
        <f t="shared" ca="1" si="9"/>
        <v>No</v>
      </c>
      <c r="U62" s="26">
        <f t="shared" ca="1" si="10"/>
        <v>3570</v>
      </c>
      <c r="V62" s="26"/>
      <c r="W62" s="26"/>
      <c r="X62" s="26" t="str">
        <f t="shared" ca="1" si="73"/>
        <v>No</v>
      </c>
      <c r="Y62" s="26" t="str">
        <f t="shared" ca="1" si="73"/>
        <v>Yes</v>
      </c>
      <c r="Z62" s="26" t="str">
        <f t="shared" ca="1" si="73"/>
        <v>No</v>
      </c>
      <c r="AA62" s="26" t="str">
        <f t="shared" ca="1" si="73"/>
        <v>No</v>
      </c>
      <c r="AB62" s="26" t="str">
        <f t="shared" ca="1" si="73"/>
        <v>No</v>
      </c>
      <c r="AC62" s="26"/>
      <c r="AD62" s="26"/>
      <c r="AE62" s="26"/>
      <c r="AF62" s="26"/>
      <c r="AG62" s="26" t="str">
        <f t="shared" ca="1" si="72"/>
        <v>No</v>
      </c>
      <c r="AH62" s="26" t="str">
        <f t="shared" ca="1" si="72"/>
        <v>Yes</v>
      </c>
      <c r="AI62" s="26" t="str">
        <f t="shared" ca="1" si="72"/>
        <v>No</v>
      </c>
      <c r="AJ62" s="26" t="str">
        <f t="shared" ca="1" si="72"/>
        <v>No</v>
      </c>
      <c r="AK62" s="26" t="str">
        <f t="shared" ca="1" si="72"/>
        <v>Yes</v>
      </c>
      <c r="AL62" s="26" t="str">
        <f t="shared" ca="1" si="72"/>
        <v>No</v>
      </c>
      <c r="AM62" s="26">
        <f t="shared" ca="1" si="13"/>
        <v>3</v>
      </c>
      <c r="AN62" s="26">
        <f t="shared" ca="1" si="14"/>
        <v>3</v>
      </c>
      <c r="AT62" t="str">
        <f t="shared" ca="1" si="15"/>
        <v>Female</v>
      </c>
      <c r="AU62">
        <f t="shared" ca="1" si="16"/>
        <v>3152</v>
      </c>
      <c r="AV62">
        <f t="shared" ca="1" si="17"/>
        <v>0</v>
      </c>
      <c r="AW62">
        <f t="shared" ca="1" si="18"/>
        <v>28</v>
      </c>
      <c r="AX62">
        <f t="shared" ca="1" si="19"/>
        <v>2</v>
      </c>
      <c r="BB62" t="str">
        <f t="shared" ca="1" si="20"/>
        <v>INSTRUMENTAL</v>
      </c>
      <c r="BC62" t="str">
        <f t="shared" ca="1" si="21"/>
        <v>Yes</v>
      </c>
      <c r="BD62" t="str">
        <f t="shared" ca="1" si="21"/>
        <v>Yes</v>
      </c>
      <c r="BG62" t="str">
        <f t="shared" ca="1" si="22"/>
        <v>No</v>
      </c>
      <c r="BH62">
        <f t="shared" ca="1" si="23"/>
        <v>36</v>
      </c>
      <c r="BI62">
        <f t="shared" ca="1" si="24"/>
        <v>-18</v>
      </c>
      <c r="BJ62">
        <f t="shared" ca="1" si="25"/>
        <v>19</v>
      </c>
      <c r="BK62" t="str">
        <f t="shared" si="26"/>
        <v/>
      </c>
      <c r="BL62" s="26">
        <f t="shared" ca="1" si="27"/>
        <v>21</v>
      </c>
      <c r="BM62" s="26"/>
      <c r="BN62" s="26"/>
      <c r="BO62" s="26" t="str">
        <f t="shared" ca="1" si="28"/>
        <v>Yes</v>
      </c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 t="str">
        <f t="shared" ca="1" si="29"/>
        <v>No</v>
      </c>
      <c r="CE62" s="26" t="str">
        <f t="shared" ca="1" si="30"/>
        <v>NA</v>
      </c>
      <c r="CF62" s="26"/>
      <c r="CG62" s="26"/>
      <c r="CH62" s="26"/>
      <c r="CI62" s="31" t="str">
        <f t="shared" si="31"/>
        <v/>
      </c>
      <c r="CJ62" s="26" t="str">
        <f t="shared" ca="1" si="32"/>
        <v>NA</v>
      </c>
      <c r="CK62" s="26" t="str">
        <f t="shared" ca="1" si="33"/>
        <v>Yes</v>
      </c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 t="str">
        <f t="shared" ca="1" si="34"/>
        <v>Yes</v>
      </c>
      <c r="DO62" s="26"/>
      <c r="DP62" s="26"/>
      <c r="DQ62" s="26"/>
      <c r="DR62" s="26"/>
      <c r="DS62" s="26"/>
      <c r="DT62" s="26"/>
      <c r="DU62" s="26"/>
      <c r="DV62" t="str">
        <f t="shared" si="35"/>
        <v/>
      </c>
      <c r="DW62" s="26"/>
      <c r="DX62" s="26"/>
      <c r="DY62" s="26"/>
      <c r="DZ62" t="str">
        <f t="shared" si="36"/>
        <v/>
      </c>
      <c r="EA62" t="str">
        <f t="shared" si="37"/>
        <v/>
      </c>
      <c r="EB62" t="str">
        <f t="shared" si="38"/>
        <v/>
      </c>
      <c r="EC62" t="str">
        <f t="shared" si="39"/>
        <v/>
      </c>
      <c r="ED62" t="str">
        <f t="shared" si="40"/>
        <v/>
      </c>
      <c r="EE62" s="34" t="str">
        <f t="shared" si="41"/>
        <v/>
      </c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32" t="str">
        <f t="shared" si="42"/>
        <v/>
      </c>
      <c r="ES62" s="26"/>
      <c r="ET62" s="26"/>
      <c r="EU62" s="26"/>
      <c r="EV62" s="26"/>
      <c r="EW62" s="26"/>
      <c r="EX62" s="26"/>
      <c r="EY62" s="26"/>
      <c r="EZ62" s="26"/>
      <c r="FA62" s="31" t="str">
        <f t="shared" si="43"/>
        <v/>
      </c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31" t="str">
        <f t="shared" si="44"/>
        <v/>
      </c>
      <c r="FN62" s="26"/>
      <c r="FO62" s="26"/>
      <c r="FP62" s="26"/>
      <c r="FQ62" s="26" t="s">
        <v>349</v>
      </c>
      <c r="FR62" s="39" t="str">
        <f t="shared" ca="1" si="45"/>
        <v>NA</v>
      </c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t="str">
        <f t="shared" ca="1" si="46"/>
        <v/>
      </c>
      <c r="GP62" t="str">
        <f t="shared" si="47"/>
        <v/>
      </c>
      <c r="GQ62" s="26"/>
      <c r="GR62" s="26"/>
      <c r="GS62" t="str">
        <f t="shared" ca="1" si="48"/>
        <v/>
      </c>
      <c r="GT62" s="26"/>
      <c r="GU62" s="26"/>
      <c r="GV62" s="26"/>
      <c r="GW62" s="26"/>
      <c r="GX62" s="26"/>
      <c r="GY62" t="str">
        <f t="shared" ca="1" si="49"/>
        <v/>
      </c>
      <c r="GZ62" t="str">
        <f t="shared" si="50"/>
        <v/>
      </c>
      <c r="HA62" s="26"/>
      <c r="HB62" s="26"/>
      <c r="HC62" s="26"/>
      <c r="HD62" s="26"/>
      <c r="HE62" s="26"/>
      <c r="HF62" t="str">
        <f t="shared" ca="1" si="51"/>
        <v/>
      </c>
      <c r="HG62" s="31" t="str">
        <f t="shared" si="52"/>
        <v/>
      </c>
      <c r="HH62" s="26"/>
      <c r="HI62" s="26"/>
      <c r="HJ62" s="26"/>
      <c r="HK62" s="26"/>
      <c r="HL62" s="26"/>
      <c r="HM62" t="str">
        <f t="shared" ca="1" si="53"/>
        <v/>
      </c>
      <c r="HN62" t="str">
        <f t="shared" si="54"/>
        <v/>
      </c>
      <c r="HO62" s="26"/>
      <c r="HP62" s="26"/>
      <c r="HQ62" s="26"/>
      <c r="HR62" s="26"/>
      <c r="HS62" s="26"/>
      <c r="HT62" t="str">
        <f t="shared" ca="1" si="55"/>
        <v/>
      </c>
      <c r="HU62" t="str">
        <f t="shared" si="56"/>
        <v/>
      </c>
      <c r="HV62" s="26"/>
      <c r="HW62" s="26"/>
      <c r="HX62" s="26"/>
      <c r="HY62" s="26"/>
      <c r="HZ62" s="26"/>
      <c r="IA62" s="37" t="str">
        <f t="shared" ca="1" si="57"/>
        <v/>
      </c>
      <c r="IB62" t="str">
        <f t="shared" si="58"/>
        <v/>
      </c>
      <c r="IC62" s="26"/>
      <c r="ID62" s="26"/>
      <c r="IE62" s="26"/>
      <c r="IF62" s="26"/>
      <c r="IG62" s="26"/>
      <c r="IH62" s="37" t="str">
        <f t="shared" ca="1" si="59"/>
        <v/>
      </c>
      <c r="II62" t="str">
        <f t="shared" si="60"/>
        <v/>
      </c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 t="str">
        <f t="shared" si="61"/>
        <v/>
      </c>
      <c r="JU62" s="26"/>
      <c r="JV62" t="str">
        <f t="shared" si="62"/>
        <v/>
      </c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t="str">
        <f t="shared" si="63"/>
        <v/>
      </c>
      <c r="KL62" s="26"/>
      <c r="KM62" s="31" t="str">
        <f t="shared" si="64"/>
        <v/>
      </c>
      <c r="KN62" s="26"/>
      <c r="KO62" s="26"/>
      <c r="KP62" s="38" t="str">
        <f t="shared" si="65"/>
        <v/>
      </c>
      <c r="KQ62" s="26"/>
      <c r="KR62" s="26"/>
      <c r="KS62" s="26"/>
      <c r="KT62" s="26"/>
      <c r="KU62" s="26"/>
      <c r="KV62" s="26"/>
      <c r="KW62" s="26"/>
      <c r="KX62" t="str">
        <f t="shared" si="66"/>
        <v/>
      </c>
      <c r="KY62" t="str">
        <f t="shared" si="67"/>
        <v/>
      </c>
      <c r="KZ62" s="26"/>
      <c r="LA62" s="26"/>
      <c r="LB62" t="str">
        <f t="shared" si="68"/>
        <v/>
      </c>
      <c r="LC62" s="26"/>
      <c r="LD62" t="str">
        <f t="shared" si="69"/>
        <v/>
      </c>
      <c r="LE62" t="str">
        <f t="shared" si="70"/>
        <v/>
      </c>
      <c r="LF62" s="26"/>
      <c r="LG62" s="26"/>
      <c r="LH62" s="26"/>
      <c r="LI62" s="26"/>
      <c r="LJ62" s="26"/>
      <c r="LK62" s="26"/>
      <c r="LL62" s="26"/>
      <c r="LM62" s="26"/>
      <c r="LN62" s="26"/>
      <c r="LO62" t="str">
        <f t="shared" si="71"/>
        <v/>
      </c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  <c r="ML62" s="26"/>
      <c r="MM62" s="26"/>
      <c r="MN62" s="26"/>
    </row>
    <row r="63" spans="1:352" ht="16" x14ac:dyDescent="0.2">
      <c r="A63">
        <v>3</v>
      </c>
      <c r="B63" s="26"/>
      <c r="C63" s="26" t="str">
        <f t="shared" ca="1" si="0"/>
        <v>Inborn</v>
      </c>
      <c r="D63" s="26"/>
      <c r="E63" s="27" t="str">
        <f t="shared" ca="1" si="1"/>
        <v>Jun</v>
      </c>
      <c r="F63" s="27" t="str">
        <f t="shared" ca="1" si="1"/>
        <v>Oct</v>
      </c>
      <c r="G63" s="28" t="str">
        <f t="shared" ca="1" si="2"/>
        <v/>
      </c>
      <c r="H63" t="str">
        <f t="shared" si="3"/>
        <v/>
      </c>
      <c r="I63" s="26">
        <f t="shared" ca="1" si="4"/>
        <v>57</v>
      </c>
      <c r="J63" s="26"/>
      <c r="K63" s="26"/>
      <c r="L63" s="31" t="str">
        <f t="shared" si="5"/>
        <v/>
      </c>
      <c r="M63" s="26"/>
      <c r="N63" s="26"/>
      <c r="O63" s="26">
        <f t="shared" ca="1" si="6"/>
        <v>48</v>
      </c>
      <c r="P63" s="26" t="str">
        <f t="shared" ca="1" si="7"/>
        <v>Yes</v>
      </c>
      <c r="Q63" s="26" t="str">
        <f t="shared" ca="1" si="7"/>
        <v>Yes</v>
      </c>
      <c r="R63" s="26" t="str">
        <f t="shared" ca="1" si="7"/>
        <v>No</v>
      </c>
      <c r="S63" s="26" t="str">
        <f t="shared" ca="1" si="8"/>
        <v>Caucasian</v>
      </c>
      <c r="T63" s="26" t="str">
        <f t="shared" ca="1" si="9"/>
        <v>No</v>
      </c>
      <c r="U63" s="26">
        <f t="shared" ca="1" si="10"/>
        <v>3181</v>
      </c>
      <c r="V63" s="26"/>
      <c r="W63" s="26"/>
      <c r="X63" s="26" t="str">
        <f t="shared" ca="1" si="73"/>
        <v>No</v>
      </c>
      <c r="Y63" s="26" t="str">
        <f t="shared" ca="1" si="73"/>
        <v>Yes</v>
      </c>
      <c r="Z63" s="26" t="str">
        <f t="shared" ca="1" si="73"/>
        <v>No</v>
      </c>
      <c r="AA63" s="26" t="str">
        <f t="shared" ca="1" si="73"/>
        <v>Yes</v>
      </c>
      <c r="AB63" s="26" t="str">
        <f t="shared" ca="1" si="73"/>
        <v>Yes</v>
      </c>
      <c r="AC63" s="26"/>
      <c r="AD63" s="26"/>
      <c r="AE63" s="26"/>
      <c r="AF63" s="26"/>
      <c r="AG63" s="26" t="str">
        <f t="shared" ca="1" si="72"/>
        <v>No</v>
      </c>
      <c r="AH63" s="26" t="str">
        <f t="shared" ca="1" si="72"/>
        <v>No</v>
      </c>
      <c r="AI63" s="26" t="str">
        <f t="shared" ca="1" si="72"/>
        <v>No</v>
      </c>
      <c r="AJ63" s="26" t="str">
        <f t="shared" ca="1" si="72"/>
        <v>Yes</v>
      </c>
      <c r="AK63" s="26" t="str">
        <f t="shared" ca="1" si="72"/>
        <v>Yes</v>
      </c>
      <c r="AL63" s="26" t="str">
        <f t="shared" ca="1" si="72"/>
        <v>Yes</v>
      </c>
      <c r="AM63" s="26">
        <f t="shared" ca="1" si="13"/>
        <v>7</v>
      </c>
      <c r="AN63" s="26">
        <f t="shared" ca="1" si="14"/>
        <v>1</v>
      </c>
      <c r="AT63" t="str">
        <f t="shared" ca="1" si="15"/>
        <v>Male</v>
      </c>
      <c r="AU63">
        <f t="shared" ca="1" si="16"/>
        <v>1969</v>
      </c>
      <c r="AV63">
        <f t="shared" ca="1" si="17"/>
        <v>2</v>
      </c>
      <c r="AW63">
        <f t="shared" ca="1" si="18"/>
        <v>29</v>
      </c>
      <c r="AX63">
        <f t="shared" ca="1" si="19"/>
        <v>3</v>
      </c>
      <c r="BB63" t="str">
        <f t="shared" ca="1" si="20"/>
        <v>EMLUCS</v>
      </c>
      <c r="BC63" t="str">
        <f t="shared" ca="1" si="21"/>
        <v>Yes</v>
      </c>
      <c r="BD63" t="str">
        <f t="shared" ca="1" si="21"/>
        <v>No</v>
      </c>
      <c r="BG63" t="str">
        <f t="shared" ca="1" si="22"/>
        <v>Yes</v>
      </c>
      <c r="BH63">
        <f t="shared" ca="1" si="23"/>
        <v>36</v>
      </c>
      <c r="BI63">
        <f t="shared" ca="1" si="24"/>
        <v>1</v>
      </c>
      <c r="BJ63">
        <f t="shared" ca="1" si="25"/>
        <v>12</v>
      </c>
      <c r="BK63" t="str">
        <f t="shared" si="26"/>
        <v/>
      </c>
      <c r="BL63" s="26">
        <f t="shared" ca="1" si="27"/>
        <v>14</v>
      </c>
      <c r="BM63" s="26"/>
      <c r="BN63" s="26"/>
      <c r="BO63" s="26" t="str">
        <f t="shared" ca="1" si="28"/>
        <v>Yes</v>
      </c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 t="str">
        <f t="shared" ca="1" si="29"/>
        <v>Yes</v>
      </c>
      <c r="CE63" s="26" t="str">
        <f t="shared" ca="1" si="30"/>
        <v>LMA</v>
      </c>
      <c r="CF63" s="26"/>
      <c r="CG63" s="26"/>
      <c r="CH63" s="26"/>
      <c r="CI63" s="31" t="str">
        <f t="shared" si="31"/>
        <v/>
      </c>
      <c r="CJ63" s="26" t="str">
        <f t="shared" ca="1" si="32"/>
        <v>BS</v>
      </c>
      <c r="CK63" s="26" t="str">
        <f t="shared" ca="1" si="33"/>
        <v>Yes</v>
      </c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 t="str">
        <f t="shared" ca="1" si="34"/>
        <v>Yes</v>
      </c>
      <c r="DO63" s="26"/>
      <c r="DP63" s="26"/>
      <c r="DQ63" s="26"/>
      <c r="DR63" s="26"/>
      <c r="DS63" s="26"/>
      <c r="DT63" s="26"/>
      <c r="DU63" s="26"/>
      <c r="DV63" t="str">
        <f t="shared" si="35"/>
        <v/>
      </c>
      <c r="DW63" s="26"/>
      <c r="DX63" s="26"/>
      <c r="DY63" s="26"/>
      <c r="DZ63" t="str">
        <f t="shared" si="36"/>
        <v/>
      </c>
      <c r="EA63" t="str">
        <f t="shared" si="37"/>
        <v/>
      </c>
      <c r="EB63" t="str">
        <f t="shared" si="38"/>
        <v/>
      </c>
      <c r="EC63" t="str">
        <f t="shared" si="39"/>
        <v/>
      </c>
      <c r="ED63" t="str">
        <f t="shared" si="40"/>
        <v/>
      </c>
      <c r="EE63" s="34" t="str">
        <f t="shared" si="41"/>
        <v/>
      </c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32" t="str">
        <f t="shared" si="42"/>
        <v/>
      </c>
      <c r="ES63" s="26"/>
      <c r="ET63" s="26"/>
      <c r="EU63" s="26"/>
      <c r="EV63" s="26"/>
      <c r="EW63" s="26"/>
      <c r="EX63" s="26"/>
      <c r="EY63" s="26"/>
      <c r="EZ63" s="26"/>
      <c r="FA63" s="31" t="str">
        <f t="shared" si="43"/>
        <v/>
      </c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31" t="str">
        <f t="shared" si="44"/>
        <v/>
      </c>
      <c r="FN63" s="26"/>
      <c r="FO63" s="26"/>
      <c r="FP63" s="26"/>
      <c r="FQ63" s="26" t="s">
        <v>350</v>
      </c>
      <c r="FR63" s="39" t="str">
        <f t="shared" ca="1" si="45"/>
        <v>CONS</v>
      </c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t="str">
        <f t="shared" ca="1" si="46"/>
        <v/>
      </c>
      <c r="GP63" t="str">
        <f t="shared" si="47"/>
        <v/>
      </c>
      <c r="GQ63" s="26"/>
      <c r="GR63" s="26"/>
      <c r="GS63" t="str">
        <f t="shared" ca="1" si="48"/>
        <v/>
      </c>
      <c r="GT63" s="26"/>
      <c r="GU63" s="26"/>
      <c r="GV63" s="26"/>
      <c r="GW63" s="26"/>
      <c r="GX63" s="26"/>
      <c r="GY63" t="str">
        <f t="shared" ca="1" si="49"/>
        <v/>
      </c>
      <c r="GZ63" t="str">
        <f t="shared" si="50"/>
        <v/>
      </c>
      <c r="HA63" s="26"/>
      <c r="HB63" s="26"/>
      <c r="HC63" s="26"/>
      <c r="HD63" s="26"/>
      <c r="HE63" s="26"/>
      <c r="HF63" t="str">
        <f t="shared" ca="1" si="51"/>
        <v/>
      </c>
      <c r="HG63" s="31" t="str">
        <f t="shared" si="52"/>
        <v/>
      </c>
      <c r="HH63" s="26"/>
      <c r="HI63" s="26"/>
      <c r="HJ63" s="26"/>
      <c r="HK63" s="26"/>
      <c r="HL63" s="26"/>
      <c r="HM63" t="str">
        <f t="shared" ca="1" si="53"/>
        <v/>
      </c>
      <c r="HN63" t="str">
        <f t="shared" si="54"/>
        <v/>
      </c>
      <c r="HO63" s="26"/>
      <c r="HP63" s="26"/>
      <c r="HQ63" s="26"/>
      <c r="HR63" s="26"/>
      <c r="HS63" s="26"/>
      <c r="HT63" t="str">
        <f t="shared" ca="1" si="55"/>
        <v/>
      </c>
      <c r="HU63" t="str">
        <f t="shared" si="56"/>
        <v/>
      </c>
      <c r="HV63" s="26"/>
      <c r="HW63" s="26"/>
      <c r="HX63" s="26"/>
      <c r="HY63" s="26"/>
      <c r="HZ63" s="26"/>
      <c r="IA63" s="37" t="str">
        <f t="shared" ca="1" si="57"/>
        <v/>
      </c>
      <c r="IB63" t="str">
        <f t="shared" si="58"/>
        <v/>
      </c>
      <c r="IC63" s="26"/>
      <c r="ID63" s="26"/>
      <c r="IE63" s="26"/>
      <c r="IF63" s="26"/>
      <c r="IG63" s="26"/>
      <c r="IH63" s="37" t="str">
        <f t="shared" ca="1" si="59"/>
        <v/>
      </c>
      <c r="II63" t="str">
        <f t="shared" si="60"/>
        <v/>
      </c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 t="str">
        <f t="shared" si="61"/>
        <v/>
      </c>
      <c r="JU63" s="26"/>
      <c r="JV63" t="str">
        <f t="shared" si="62"/>
        <v/>
      </c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t="str">
        <f t="shared" si="63"/>
        <v/>
      </c>
      <c r="KL63" s="26"/>
      <c r="KM63" s="31" t="str">
        <f t="shared" si="64"/>
        <v/>
      </c>
      <c r="KN63" s="26"/>
      <c r="KO63" s="26"/>
      <c r="KP63" s="38" t="str">
        <f t="shared" si="65"/>
        <v/>
      </c>
      <c r="KQ63" s="26"/>
      <c r="KR63" s="26"/>
      <c r="KS63" s="26"/>
      <c r="KT63" s="26"/>
      <c r="KU63" s="26"/>
      <c r="KV63" s="26"/>
      <c r="KW63" s="26"/>
      <c r="KX63" t="str">
        <f t="shared" si="66"/>
        <v/>
      </c>
      <c r="KY63" t="str">
        <f t="shared" si="67"/>
        <v/>
      </c>
      <c r="KZ63" s="26"/>
      <c r="LA63" s="26"/>
      <c r="LB63" t="str">
        <f t="shared" si="68"/>
        <v/>
      </c>
      <c r="LC63" s="26"/>
      <c r="LD63" t="str">
        <f t="shared" si="69"/>
        <v/>
      </c>
      <c r="LE63" t="str">
        <f t="shared" si="70"/>
        <v/>
      </c>
      <c r="LF63" s="26"/>
      <c r="LG63" s="26"/>
      <c r="LH63" s="26"/>
      <c r="LI63" s="26"/>
      <c r="LJ63" s="26"/>
      <c r="LK63" s="26"/>
      <c r="LL63" s="26"/>
      <c r="LM63" s="26"/>
      <c r="LN63" s="26"/>
      <c r="LO63" t="str">
        <f t="shared" si="71"/>
        <v/>
      </c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</row>
    <row r="64" spans="1:352" ht="16" x14ac:dyDescent="0.2">
      <c r="A64">
        <v>3</v>
      </c>
      <c r="B64" s="26"/>
      <c r="C64" s="26" t="str">
        <f t="shared" ca="1" si="0"/>
        <v>Inborn</v>
      </c>
      <c r="D64" s="26"/>
      <c r="E64" s="27" t="str">
        <f t="shared" ca="1" si="1"/>
        <v>Jul</v>
      </c>
      <c r="F64" s="27" t="str">
        <f t="shared" ca="1" si="1"/>
        <v>Jan</v>
      </c>
      <c r="G64" s="28" t="str">
        <f t="shared" ca="1" si="2"/>
        <v/>
      </c>
      <c r="H64" t="str">
        <f t="shared" si="3"/>
        <v/>
      </c>
      <c r="I64" s="26">
        <f t="shared" ca="1" si="4"/>
        <v>25</v>
      </c>
      <c r="J64" s="26"/>
      <c r="K64" s="26"/>
      <c r="L64" s="31" t="str">
        <f t="shared" si="5"/>
        <v/>
      </c>
      <c r="M64" s="26"/>
      <c r="N64" s="26"/>
      <c r="O64" s="26">
        <f t="shared" ca="1" si="6"/>
        <v>48</v>
      </c>
      <c r="P64" s="26" t="str">
        <f t="shared" ca="1" si="7"/>
        <v>Yes</v>
      </c>
      <c r="Q64" s="26" t="str">
        <f t="shared" ca="1" si="7"/>
        <v>No</v>
      </c>
      <c r="R64" s="26" t="str">
        <f t="shared" ca="1" si="7"/>
        <v>Yes</v>
      </c>
      <c r="S64" s="26" t="str">
        <f t="shared" ca="1" si="8"/>
        <v>African</v>
      </c>
      <c r="T64" s="26" t="str">
        <f t="shared" ca="1" si="9"/>
        <v>Yes</v>
      </c>
      <c r="U64" s="26">
        <f t="shared" ca="1" si="10"/>
        <v>3489</v>
      </c>
      <c r="V64" s="26"/>
      <c r="W64" s="26"/>
      <c r="X64" s="26" t="str">
        <f t="shared" ca="1" si="73"/>
        <v>Yes</v>
      </c>
      <c r="Y64" s="26" t="str">
        <f t="shared" ca="1" si="73"/>
        <v>No</v>
      </c>
      <c r="Z64" s="26" t="str">
        <f t="shared" ca="1" si="73"/>
        <v>No</v>
      </c>
      <c r="AA64" s="26" t="str">
        <f t="shared" ca="1" si="73"/>
        <v>Yes</v>
      </c>
      <c r="AB64" s="26" t="str">
        <f t="shared" ca="1" si="73"/>
        <v>Yes</v>
      </c>
      <c r="AC64" s="26"/>
      <c r="AD64" s="26"/>
      <c r="AE64" s="26"/>
      <c r="AF64" s="26"/>
      <c r="AG64" s="26" t="str">
        <f t="shared" ca="1" si="72"/>
        <v>No</v>
      </c>
      <c r="AH64" s="26" t="str">
        <f t="shared" ca="1" si="72"/>
        <v>No</v>
      </c>
      <c r="AI64" s="26" t="str">
        <f t="shared" ca="1" si="72"/>
        <v>No</v>
      </c>
      <c r="AJ64" s="26" t="str">
        <f t="shared" ca="1" si="72"/>
        <v>No</v>
      </c>
      <c r="AK64" s="26" t="str">
        <f t="shared" ca="1" si="72"/>
        <v>No</v>
      </c>
      <c r="AL64" s="26" t="str">
        <f t="shared" ca="1" si="72"/>
        <v>No</v>
      </c>
      <c r="AM64" s="26">
        <f t="shared" ca="1" si="13"/>
        <v>4</v>
      </c>
      <c r="AN64" s="26">
        <f t="shared" ca="1" si="14"/>
        <v>3</v>
      </c>
      <c r="AT64" t="str">
        <f t="shared" ca="1" si="15"/>
        <v>Female</v>
      </c>
      <c r="AU64">
        <f t="shared" ca="1" si="16"/>
        <v>3933</v>
      </c>
      <c r="AV64">
        <f t="shared" ca="1" si="17"/>
        <v>1</v>
      </c>
      <c r="AW64">
        <f t="shared" ca="1" si="18"/>
        <v>35</v>
      </c>
      <c r="AX64">
        <f t="shared" ca="1" si="19"/>
        <v>2</v>
      </c>
      <c r="BB64" t="str">
        <f t="shared" ca="1" si="20"/>
        <v>ELUCS</v>
      </c>
      <c r="BC64" t="str">
        <f t="shared" ca="1" si="21"/>
        <v>No</v>
      </c>
      <c r="BD64" t="str">
        <f t="shared" ca="1" si="21"/>
        <v>Yes</v>
      </c>
      <c r="BG64" t="str">
        <f t="shared" ca="1" si="22"/>
        <v>No</v>
      </c>
      <c r="BH64">
        <f t="shared" ca="1" si="23"/>
        <v>38</v>
      </c>
      <c r="BI64">
        <f t="shared" ca="1" si="24"/>
        <v>-9</v>
      </c>
      <c r="BJ64">
        <f t="shared" ca="1" si="25"/>
        <v>20</v>
      </c>
      <c r="BK64" t="str">
        <f t="shared" si="26"/>
        <v/>
      </c>
      <c r="BL64" s="26">
        <f t="shared" ca="1" si="27"/>
        <v>22</v>
      </c>
      <c r="BM64" s="26"/>
      <c r="BN64" s="26"/>
      <c r="BO64" s="26" t="str">
        <f t="shared" ca="1" si="28"/>
        <v>Yes</v>
      </c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 t="str">
        <f t="shared" ca="1" si="29"/>
        <v>Yes</v>
      </c>
      <c r="CE64" s="26" t="str">
        <f t="shared" ca="1" si="30"/>
        <v>MIST</v>
      </c>
      <c r="CF64" s="26"/>
      <c r="CG64" s="26"/>
      <c r="CH64" s="26"/>
      <c r="CI64" s="31" t="str">
        <f t="shared" si="31"/>
        <v/>
      </c>
      <c r="CJ64" s="26" t="str">
        <f t="shared" ca="1" si="32"/>
        <v>OT</v>
      </c>
      <c r="CK64" s="26" t="str">
        <f t="shared" ca="1" si="33"/>
        <v>NA</v>
      </c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 t="str">
        <f t="shared" ca="1" si="34"/>
        <v>No</v>
      </c>
      <c r="DO64" s="26"/>
      <c r="DP64" s="26"/>
      <c r="DQ64" s="26"/>
      <c r="DR64" s="26"/>
      <c r="DS64" s="26"/>
      <c r="DT64" s="26"/>
      <c r="DU64" s="26"/>
      <c r="DV64" t="str">
        <f t="shared" si="35"/>
        <v/>
      </c>
      <c r="DW64" s="26"/>
      <c r="DX64" s="26"/>
      <c r="DY64" s="26"/>
      <c r="DZ64" t="str">
        <f t="shared" si="36"/>
        <v/>
      </c>
      <c r="EA64" t="str">
        <f t="shared" si="37"/>
        <v/>
      </c>
      <c r="EB64" t="str">
        <f t="shared" si="38"/>
        <v/>
      </c>
      <c r="EC64" t="str">
        <f t="shared" si="39"/>
        <v/>
      </c>
      <c r="ED64" t="str">
        <f t="shared" si="40"/>
        <v/>
      </c>
      <c r="EE64" s="34" t="str">
        <f t="shared" si="41"/>
        <v/>
      </c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32" t="str">
        <f t="shared" si="42"/>
        <v/>
      </c>
      <c r="ES64" s="26"/>
      <c r="ET64" s="26"/>
      <c r="EU64" s="26"/>
      <c r="EV64" s="26"/>
      <c r="EW64" s="26"/>
      <c r="EX64" s="26"/>
      <c r="EY64" s="26"/>
      <c r="EZ64" s="26"/>
      <c r="FA64" s="31" t="str">
        <f t="shared" si="43"/>
        <v/>
      </c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31" t="str">
        <f t="shared" si="44"/>
        <v/>
      </c>
      <c r="FN64" s="26"/>
      <c r="FO64" s="26"/>
      <c r="FP64" s="26"/>
      <c r="FQ64" s="26" t="s">
        <v>350</v>
      </c>
      <c r="FR64" s="39" t="str">
        <f t="shared" ca="1" si="45"/>
        <v>GPC</v>
      </c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t="str">
        <f t="shared" ca="1" si="46"/>
        <v/>
      </c>
      <c r="GP64" t="str">
        <f t="shared" si="47"/>
        <v/>
      </c>
      <c r="GQ64" s="26"/>
      <c r="GR64" s="26"/>
      <c r="GS64" t="str">
        <f t="shared" ca="1" si="48"/>
        <v/>
      </c>
      <c r="GT64" s="26"/>
      <c r="GU64" s="26"/>
      <c r="GV64" s="26"/>
      <c r="GW64" s="26"/>
      <c r="GX64" s="26"/>
      <c r="GY64" t="str">
        <f t="shared" ca="1" si="49"/>
        <v/>
      </c>
      <c r="GZ64" t="str">
        <f t="shared" si="50"/>
        <v/>
      </c>
      <c r="HA64" s="26"/>
      <c r="HB64" s="26"/>
      <c r="HC64" s="26"/>
      <c r="HD64" s="26"/>
      <c r="HE64" s="26"/>
      <c r="HF64" t="str">
        <f t="shared" ca="1" si="51"/>
        <v/>
      </c>
      <c r="HG64" s="31" t="str">
        <f t="shared" si="52"/>
        <v/>
      </c>
      <c r="HH64" s="26"/>
      <c r="HI64" s="26"/>
      <c r="HJ64" s="26"/>
      <c r="HK64" s="26"/>
      <c r="HL64" s="26"/>
      <c r="HM64" t="str">
        <f t="shared" ca="1" si="53"/>
        <v/>
      </c>
      <c r="HN64" t="str">
        <f t="shared" si="54"/>
        <v/>
      </c>
      <c r="HO64" s="26"/>
      <c r="HP64" s="26"/>
      <c r="HQ64" s="26"/>
      <c r="HR64" s="26"/>
      <c r="HS64" s="26"/>
      <c r="HT64" t="str">
        <f t="shared" ca="1" si="55"/>
        <v/>
      </c>
      <c r="HU64" t="str">
        <f t="shared" si="56"/>
        <v/>
      </c>
      <c r="HV64" s="26"/>
      <c r="HW64" s="26"/>
      <c r="HX64" s="26"/>
      <c r="HY64" s="26"/>
      <c r="HZ64" s="26"/>
      <c r="IA64" s="37" t="str">
        <f t="shared" ca="1" si="57"/>
        <v/>
      </c>
      <c r="IB64" t="str">
        <f t="shared" si="58"/>
        <v/>
      </c>
      <c r="IC64" s="26"/>
      <c r="ID64" s="26"/>
      <c r="IE64" s="26"/>
      <c r="IF64" s="26"/>
      <c r="IG64" s="26"/>
      <c r="IH64" s="37" t="str">
        <f t="shared" ca="1" si="59"/>
        <v/>
      </c>
      <c r="II64" t="str">
        <f t="shared" si="60"/>
        <v/>
      </c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 t="str">
        <f t="shared" si="61"/>
        <v/>
      </c>
      <c r="JU64" s="26"/>
      <c r="JV64" t="str">
        <f t="shared" si="62"/>
        <v/>
      </c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t="str">
        <f t="shared" si="63"/>
        <v/>
      </c>
      <c r="KL64" s="26"/>
      <c r="KM64" s="31" t="str">
        <f t="shared" si="64"/>
        <v/>
      </c>
      <c r="KN64" s="26"/>
      <c r="KO64" s="26"/>
      <c r="KP64" s="38" t="str">
        <f t="shared" si="65"/>
        <v/>
      </c>
      <c r="KQ64" s="26"/>
      <c r="KR64" s="26"/>
      <c r="KS64" s="26"/>
      <c r="KT64" s="26"/>
      <c r="KU64" s="26"/>
      <c r="KV64" s="26"/>
      <c r="KW64" s="26"/>
      <c r="KX64" t="str">
        <f t="shared" si="66"/>
        <v/>
      </c>
      <c r="KY64" t="str">
        <f t="shared" si="67"/>
        <v/>
      </c>
      <c r="KZ64" s="26"/>
      <c r="LA64" s="26"/>
      <c r="LB64" t="str">
        <f t="shared" si="68"/>
        <v/>
      </c>
      <c r="LC64" s="26"/>
      <c r="LD64" t="str">
        <f t="shared" si="69"/>
        <v/>
      </c>
      <c r="LE64" t="str">
        <f t="shared" si="70"/>
        <v/>
      </c>
      <c r="LF64" s="26"/>
      <c r="LG64" s="26"/>
      <c r="LH64" s="26"/>
      <c r="LI64" s="26"/>
      <c r="LJ64" s="26"/>
      <c r="LK64" s="26"/>
      <c r="LL64" s="26"/>
      <c r="LM64" s="26"/>
      <c r="LN64" s="26"/>
      <c r="LO64" t="str">
        <f t="shared" si="71"/>
        <v/>
      </c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  <c r="ML64" s="26"/>
      <c r="MM64" s="26"/>
      <c r="MN64" s="26"/>
    </row>
    <row r="65" spans="1:352" ht="16" x14ac:dyDescent="0.2">
      <c r="A65">
        <v>1</v>
      </c>
      <c r="B65" s="26"/>
      <c r="C65" s="26" t="str">
        <f t="shared" ca="1" si="0"/>
        <v>Outborn</v>
      </c>
      <c r="D65" s="26"/>
      <c r="E65" s="27" t="str">
        <f t="shared" ca="1" si="1"/>
        <v>Sep</v>
      </c>
      <c r="F65" s="27" t="str">
        <f t="shared" ca="1" si="1"/>
        <v>Nov</v>
      </c>
      <c r="G65" s="28" t="str">
        <f t="shared" ca="1" si="2"/>
        <v/>
      </c>
      <c r="H65" t="str">
        <f t="shared" si="3"/>
        <v/>
      </c>
      <c r="I65" s="26">
        <f t="shared" ca="1" si="4"/>
        <v>84</v>
      </c>
      <c r="J65" s="26"/>
      <c r="K65" s="26"/>
      <c r="L65" s="31" t="str">
        <f t="shared" si="5"/>
        <v/>
      </c>
      <c r="M65" s="26"/>
      <c r="N65" s="26"/>
      <c r="O65" s="26">
        <f t="shared" ca="1" si="6"/>
        <v>18</v>
      </c>
      <c r="P65" s="26" t="str">
        <f t="shared" ca="1" si="7"/>
        <v>No</v>
      </c>
      <c r="Q65" s="26" t="str">
        <f t="shared" ca="1" si="7"/>
        <v>Yes</v>
      </c>
      <c r="R65" s="26" t="str">
        <f t="shared" ca="1" si="7"/>
        <v>Yes</v>
      </c>
      <c r="S65" s="26" t="str">
        <f t="shared" ca="1" si="8"/>
        <v>Asian</v>
      </c>
      <c r="T65" s="26" t="str">
        <f t="shared" ca="1" si="9"/>
        <v>No</v>
      </c>
      <c r="U65" s="26">
        <f t="shared" ca="1" si="10"/>
        <v>3844</v>
      </c>
      <c r="V65" s="26"/>
      <c r="W65" s="26"/>
      <c r="X65" s="26" t="str">
        <f t="shared" ca="1" si="73"/>
        <v>No</v>
      </c>
      <c r="Y65" s="26" t="str">
        <f t="shared" ca="1" si="73"/>
        <v>Yes</v>
      </c>
      <c r="Z65" s="26" t="str">
        <f t="shared" ca="1" si="73"/>
        <v>No</v>
      </c>
      <c r="AA65" s="26" t="str">
        <f t="shared" ca="1" si="73"/>
        <v>Yes</v>
      </c>
      <c r="AB65" s="26" t="str">
        <f t="shared" ca="1" si="73"/>
        <v>No</v>
      </c>
      <c r="AC65" s="26"/>
      <c r="AD65" s="26"/>
      <c r="AE65" s="26"/>
      <c r="AF65" s="26"/>
      <c r="AG65" s="26" t="str">
        <f t="shared" ca="1" si="72"/>
        <v>No</v>
      </c>
      <c r="AH65" s="26" t="str">
        <f t="shared" ca="1" si="72"/>
        <v>Yes</v>
      </c>
      <c r="AI65" s="26" t="str">
        <f t="shared" ca="1" si="72"/>
        <v>Yes</v>
      </c>
      <c r="AJ65" s="26" t="str">
        <f t="shared" ca="1" si="72"/>
        <v>Yes</v>
      </c>
      <c r="AK65" s="26" t="str">
        <f t="shared" ca="1" si="72"/>
        <v>Yes</v>
      </c>
      <c r="AL65" s="26" t="str">
        <f t="shared" ca="1" si="72"/>
        <v>Yes</v>
      </c>
      <c r="AM65" s="26">
        <f t="shared" ca="1" si="13"/>
        <v>10</v>
      </c>
      <c r="AN65" s="26">
        <f t="shared" ca="1" si="14"/>
        <v>1</v>
      </c>
      <c r="AT65" t="str">
        <f t="shared" ca="1" si="15"/>
        <v>Male</v>
      </c>
      <c r="AU65">
        <f t="shared" ca="1" si="16"/>
        <v>3136</v>
      </c>
      <c r="AV65">
        <f t="shared" ca="1" si="17"/>
        <v>1</v>
      </c>
      <c r="AW65">
        <f t="shared" ca="1" si="18"/>
        <v>28</v>
      </c>
      <c r="AX65">
        <f t="shared" ca="1" si="19"/>
        <v>2</v>
      </c>
      <c r="BB65" t="str">
        <f t="shared" ca="1" si="20"/>
        <v>INSTRUMENTAL</v>
      </c>
      <c r="BC65" t="str">
        <f t="shared" ca="1" si="21"/>
        <v>No</v>
      </c>
      <c r="BD65" t="str">
        <f t="shared" ca="1" si="21"/>
        <v>No</v>
      </c>
      <c r="BG65" t="str">
        <f t="shared" ca="1" si="22"/>
        <v>No</v>
      </c>
      <c r="BH65">
        <f t="shared" ca="1" si="23"/>
        <v>36</v>
      </c>
      <c r="BI65">
        <f t="shared" ca="1" si="24"/>
        <v>-13</v>
      </c>
      <c r="BJ65">
        <f t="shared" ca="1" si="25"/>
        <v>15</v>
      </c>
      <c r="BK65" t="str">
        <f t="shared" si="26"/>
        <v/>
      </c>
      <c r="BL65" s="26">
        <f t="shared" ca="1" si="27"/>
        <v>17</v>
      </c>
      <c r="BM65" s="26"/>
      <c r="BN65" s="26"/>
      <c r="BO65" s="26" t="str">
        <f t="shared" ca="1" si="28"/>
        <v>Yes</v>
      </c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 t="str">
        <f t="shared" ca="1" si="29"/>
        <v>No</v>
      </c>
      <c r="CE65" s="26" t="str">
        <f t="shared" ca="1" si="30"/>
        <v>NA</v>
      </c>
      <c r="CF65" s="26"/>
      <c r="CG65" s="26"/>
      <c r="CH65" s="26"/>
      <c r="CI65" s="31" t="str">
        <f t="shared" si="31"/>
        <v/>
      </c>
      <c r="CJ65" s="26" t="str">
        <f t="shared" ca="1" si="32"/>
        <v>NA</v>
      </c>
      <c r="CK65" s="26" t="str">
        <f t="shared" ca="1" si="33"/>
        <v>Yes</v>
      </c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 t="str">
        <f t="shared" ca="1" si="34"/>
        <v>No</v>
      </c>
      <c r="DO65" s="26"/>
      <c r="DP65" s="26"/>
      <c r="DQ65" s="26"/>
      <c r="DR65" s="26"/>
      <c r="DS65" s="26"/>
      <c r="DT65" s="26"/>
      <c r="DU65" s="26"/>
      <c r="DV65" t="str">
        <f t="shared" si="35"/>
        <v/>
      </c>
      <c r="DW65" s="26"/>
      <c r="DX65" s="26"/>
      <c r="DY65" s="26"/>
      <c r="DZ65" t="str">
        <f t="shared" si="36"/>
        <v/>
      </c>
      <c r="EA65" t="str">
        <f t="shared" si="37"/>
        <v/>
      </c>
      <c r="EB65" t="str">
        <f t="shared" si="38"/>
        <v/>
      </c>
      <c r="EC65" t="str">
        <f t="shared" si="39"/>
        <v/>
      </c>
      <c r="ED65" t="str">
        <f t="shared" si="40"/>
        <v/>
      </c>
      <c r="EE65" s="34" t="str">
        <f t="shared" si="41"/>
        <v/>
      </c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32" t="str">
        <f t="shared" si="42"/>
        <v/>
      </c>
      <c r="ES65" s="26"/>
      <c r="ET65" s="26"/>
      <c r="EU65" s="26"/>
      <c r="EV65" s="26"/>
      <c r="EW65" s="26"/>
      <c r="EX65" s="26"/>
      <c r="EY65" s="26"/>
      <c r="EZ65" s="26"/>
      <c r="FA65" s="31" t="str">
        <f t="shared" si="43"/>
        <v/>
      </c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31" t="str">
        <f t="shared" si="44"/>
        <v/>
      </c>
      <c r="FN65" s="26"/>
      <c r="FO65" s="26"/>
      <c r="FP65" s="26"/>
      <c r="FQ65" s="26" t="s">
        <v>349</v>
      </c>
      <c r="FR65" s="39" t="str">
        <f t="shared" ca="1" si="45"/>
        <v>NA</v>
      </c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t="str">
        <f t="shared" ca="1" si="46"/>
        <v/>
      </c>
      <c r="GP65" t="str">
        <f t="shared" si="47"/>
        <v/>
      </c>
      <c r="GQ65" s="26"/>
      <c r="GR65" s="26"/>
      <c r="GS65" t="str">
        <f t="shared" ca="1" si="48"/>
        <v/>
      </c>
      <c r="GT65" s="26"/>
      <c r="GU65" s="26"/>
      <c r="GV65" s="26"/>
      <c r="GW65" s="26"/>
      <c r="GX65" s="26"/>
      <c r="GY65" t="str">
        <f t="shared" ca="1" si="49"/>
        <v/>
      </c>
      <c r="GZ65" t="str">
        <f t="shared" si="50"/>
        <v/>
      </c>
      <c r="HA65" s="26"/>
      <c r="HB65" s="26"/>
      <c r="HC65" s="26"/>
      <c r="HD65" s="26"/>
      <c r="HE65" s="26"/>
      <c r="HF65" t="str">
        <f t="shared" ca="1" si="51"/>
        <v/>
      </c>
      <c r="HG65" s="31" t="str">
        <f t="shared" si="52"/>
        <v/>
      </c>
      <c r="HH65" s="26"/>
      <c r="HI65" s="26"/>
      <c r="HJ65" s="26"/>
      <c r="HK65" s="26"/>
      <c r="HL65" s="26"/>
      <c r="HM65" t="str">
        <f t="shared" ca="1" si="53"/>
        <v/>
      </c>
      <c r="HN65" t="str">
        <f t="shared" si="54"/>
        <v/>
      </c>
      <c r="HO65" s="26"/>
      <c r="HP65" s="26"/>
      <c r="HQ65" s="26"/>
      <c r="HR65" s="26"/>
      <c r="HS65" s="26"/>
      <c r="HT65" t="str">
        <f t="shared" ca="1" si="55"/>
        <v/>
      </c>
      <c r="HU65" t="str">
        <f t="shared" si="56"/>
        <v/>
      </c>
      <c r="HV65" s="26"/>
      <c r="HW65" s="26"/>
      <c r="HX65" s="26"/>
      <c r="HY65" s="26"/>
      <c r="HZ65" s="26"/>
      <c r="IA65" s="37" t="str">
        <f t="shared" ca="1" si="57"/>
        <v/>
      </c>
      <c r="IB65" t="str">
        <f t="shared" si="58"/>
        <v/>
      </c>
      <c r="IC65" s="26"/>
      <c r="ID65" s="26"/>
      <c r="IE65" s="26"/>
      <c r="IF65" s="26"/>
      <c r="IG65" s="26"/>
      <c r="IH65" s="37" t="str">
        <f t="shared" ca="1" si="59"/>
        <v/>
      </c>
      <c r="II65" t="str">
        <f t="shared" si="60"/>
        <v/>
      </c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 t="str">
        <f t="shared" si="61"/>
        <v/>
      </c>
      <c r="JU65" s="26"/>
      <c r="JV65" t="str">
        <f t="shared" si="62"/>
        <v/>
      </c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t="str">
        <f t="shared" si="63"/>
        <v/>
      </c>
      <c r="KL65" s="26"/>
      <c r="KM65" s="31" t="str">
        <f t="shared" si="64"/>
        <v/>
      </c>
      <c r="KN65" s="26"/>
      <c r="KO65" s="26"/>
      <c r="KP65" s="38" t="str">
        <f t="shared" si="65"/>
        <v/>
      </c>
      <c r="KQ65" s="26"/>
      <c r="KR65" s="26"/>
      <c r="KS65" s="26"/>
      <c r="KT65" s="26"/>
      <c r="KU65" s="26"/>
      <c r="KV65" s="26"/>
      <c r="KW65" s="26"/>
      <c r="KX65" t="str">
        <f t="shared" si="66"/>
        <v/>
      </c>
      <c r="KY65" t="str">
        <f t="shared" si="67"/>
        <v/>
      </c>
      <c r="KZ65" s="26"/>
      <c r="LA65" s="26"/>
      <c r="LB65" t="str">
        <f t="shared" si="68"/>
        <v/>
      </c>
      <c r="LC65" s="26"/>
      <c r="LD65" t="str">
        <f t="shared" si="69"/>
        <v/>
      </c>
      <c r="LE65" t="str">
        <f t="shared" si="70"/>
        <v/>
      </c>
      <c r="LF65" s="26"/>
      <c r="LG65" s="26"/>
      <c r="LH65" s="26"/>
      <c r="LI65" s="26"/>
      <c r="LJ65" s="26"/>
      <c r="LK65" s="26"/>
      <c r="LL65" s="26"/>
      <c r="LM65" s="26"/>
      <c r="LN65" s="26"/>
      <c r="LO65" t="str">
        <f t="shared" si="71"/>
        <v/>
      </c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</row>
    <row r="66" spans="1:352" ht="16" x14ac:dyDescent="0.2">
      <c r="A66">
        <v>3</v>
      </c>
      <c r="B66" s="26"/>
      <c r="C66" s="26" t="str">
        <f t="shared" ca="1" si="0"/>
        <v>Inborn</v>
      </c>
      <c r="D66" s="26"/>
      <c r="E66" s="27" t="str">
        <f t="shared" ca="1" si="1"/>
        <v>Dec</v>
      </c>
      <c r="F66" s="27" t="str">
        <f t="shared" ca="1" si="1"/>
        <v>Sep</v>
      </c>
      <c r="G66" s="28" t="str">
        <f t="shared" ca="1" si="2"/>
        <v/>
      </c>
      <c r="H66" t="str">
        <f t="shared" si="3"/>
        <v/>
      </c>
      <c r="I66" s="26">
        <f t="shared" ca="1" si="4"/>
        <v>49</v>
      </c>
      <c r="J66" s="26"/>
      <c r="K66" s="26"/>
      <c r="L66" s="31" t="str">
        <f t="shared" si="5"/>
        <v/>
      </c>
      <c r="M66" s="26"/>
      <c r="N66" s="26"/>
      <c r="O66" s="26">
        <f t="shared" ca="1" si="6"/>
        <v>44</v>
      </c>
      <c r="P66" s="26" t="str">
        <f t="shared" ca="1" si="7"/>
        <v>No</v>
      </c>
      <c r="Q66" s="26" t="str">
        <f t="shared" ca="1" si="7"/>
        <v>No</v>
      </c>
      <c r="R66" s="26" t="str">
        <f t="shared" ca="1" si="7"/>
        <v>Yes</v>
      </c>
      <c r="S66" s="26" t="str">
        <f t="shared" ca="1" si="8"/>
        <v>Hispanic</v>
      </c>
      <c r="T66" s="26" t="str">
        <f t="shared" ca="1" si="9"/>
        <v>Yes</v>
      </c>
      <c r="U66" s="26">
        <f t="shared" ca="1" si="10"/>
        <v>3561</v>
      </c>
      <c r="V66" s="26"/>
      <c r="W66" s="26"/>
      <c r="X66" s="26" t="str">
        <f t="shared" ca="1" si="73"/>
        <v>Yes</v>
      </c>
      <c r="Y66" s="26" t="str">
        <f t="shared" ca="1" si="73"/>
        <v>Yes</v>
      </c>
      <c r="Z66" s="26" t="str">
        <f t="shared" ca="1" si="73"/>
        <v>No</v>
      </c>
      <c r="AA66" s="26" t="str">
        <f t="shared" ca="1" si="73"/>
        <v>No</v>
      </c>
      <c r="AB66" s="26" t="str">
        <f t="shared" ca="1" si="73"/>
        <v>No</v>
      </c>
      <c r="AC66" s="26"/>
      <c r="AD66" s="26"/>
      <c r="AE66" s="26"/>
      <c r="AF66" s="26"/>
      <c r="AG66" s="26" t="str">
        <f t="shared" ca="1" si="72"/>
        <v>Yes</v>
      </c>
      <c r="AH66" s="26" t="str">
        <f t="shared" ca="1" si="72"/>
        <v>Yes</v>
      </c>
      <c r="AI66" s="26" t="str">
        <f t="shared" ca="1" si="72"/>
        <v>No</v>
      </c>
      <c r="AJ66" s="26" t="str">
        <f t="shared" ca="1" si="72"/>
        <v>No</v>
      </c>
      <c r="AK66" s="26" t="str">
        <f t="shared" ca="1" si="72"/>
        <v>No</v>
      </c>
      <c r="AL66" s="26" t="str">
        <f t="shared" ca="1" si="72"/>
        <v>No</v>
      </c>
      <c r="AM66" s="26">
        <f t="shared" ca="1" si="13"/>
        <v>8</v>
      </c>
      <c r="AN66" s="26">
        <f t="shared" ca="1" si="14"/>
        <v>2</v>
      </c>
      <c r="AT66" t="str">
        <f t="shared" ca="1" si="15"/>
        <v>Female</v>
      </c>
      <c r="AU66">
        <f t="shared" ca="1" si="16"/>
        <v>2783</v>
      </c>
      <c r="AV66">
        <f t="shared" ca="1" si="17"/>
        <v>2</v>
      </c>
      <c r="AW66">
        <f t="shared" ca="1" si="18"/>
        <v>27</v>
      </c>
      <c r="AX66">
        <f t="shared" ca="1" si="19"/>
        <v>2</v>
      </c>
      <c r="BB66" t="str">
        <f t="shared" ca="1" si="20"/>
        <v>INSTRUMENTAL</v>
      </c>
      <c r="BC66" t="str">
        <f t="shared" ca="1" si="21"/>
        <v>Yes</v>
      </c>
      <c r="BD66" t="str">
        <f t="shared" ca="1" si="21"/>
        <v>No</v>
      </c>
      <c r="BG66" t="str">
        <f t="shared" ca="1" si="22"/>
        <v>Yes</v>
      </c>
      <c r="BH66">
        <f t="shared" ca="1" si="23"/>
        <v>34</v>
      </c>
      <c r="BI66">
        <f t="shared" ca="1" si="24"/>
        <v>3</v>
      </c>
      <c r="BJ66">
        <f t="shared" ca="1" si="25"/>
        <v>1</v>
      </c>
      <c r="BK66" t="str">
        <f t="shared" si="26"/>
        <v/>
      </c>
      <c r="BL66" s="26" t="str">
        <f t="shared" ca="1" si="27"/>
        <v>NA</v>
      </c>
      <c r="BM66" s="26"/>
      <c r="BN66" s="26"/>
      <c r="BO66" s="26" t="str">
        <f t="shared" ca="1" si="28"/>
        <v>Yes</v>
      </c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 t="str">
        <f t="shared" ca="1" si="29"/>
        <v>Yes</v>
      </c>
      <c r="CE66" s="26" t="str">
        <f t="shared" ca="1" si="30"/>
        <v>ETT</v>
      </c>
      <c r="CF66" s="26"/>
      <c r="CG66" s="26"/>
      <c r="CH66" s="26"/>
      <c r="CI66" s="31" t="str">
        <f t="shared" si="31"/>
        <v/>
      </c>
      <c r="CJ66" s="26" t="str">
        <f t="shared" ca="1" si="32"/>
        <v>NICU</v>
      </c>
      <c r="CK66" s="26" t="str">
        <f t="shared" ca="1" si="33"/>
        <v>Yes</v>
      </c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 t="str">
        <f t="shared" ca="1" si="34"/>
        <v>Yes</v>
      </c>
      <c r="DO66" s="26"/>
      <c r="DP66" s="26"/>
      <c r="DQ66" s="26"/>
      <c r="DR66" s="26"/>
      <c r="DS66" s="26"/>
      <c r="DT66" s="26"/>
      <c r="DU66" s="26"/>
      <c r="DV66" t="str">
        <f t="shared" si="35"/>
        <v/>
      </c>
      <c r="DW66" s="26"/>
      <c r="DX66" s="26"/>
      <c r="DY66" s="26"/>
      <c r="DZ66" t="str">
        <f t="shared" si="36"/>
        <v/>
      </c>
      <c r="EA66" t="str">
        <f t="shared" si="37"/>
        <v/>
      </c>
      <c r="EB66" t="str">
        <f t="shared" si="38"/>
        <v/>
      </c>
      <c r="EC66" t="str">
        <f t="shared" si="39"/>
        <v/>
      </c>
      <c r="ED66" t="str">
        <f t="shared" si="40"/>
        <v/>
      </c>
      <c r="EE66" s="34" t="str">
        <f t="shared" si="41"/>
        <v/>
      </c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32" t="str">
        <f t="shared" si="42"/>
        <v/>
      </c>
      <c r="ES66" s="26"/>
      <c r="ET66" s="26"/>
      <c r="EU66" s="26"/>
      <c r="EV66" s="26"/>
      <c r="EW66" s="26"/>
      <c r="EX66" s="26"/>
      <c r="EY66" s="26"/>
      <c r="EZ66" s="26"/>
      <c r="FA66" s="31" t="str">
        <f t="shared" si="43"/>
        <v/>
      </c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31" t="str">
        <f t="shared" si="44"/>
        <v/>
      </c>
      <c r="FN66" s="26"/>
      <c r="FO66" s="26"/>
      <c r="FP66" s="26"/>
      <c r="FQ66" s="26" t="s">
        <v>349</v>
      </c>
      <c r="FR66" s="39" t="str">
        <f t="shared" ca="1" si="45"/>
        <v>NA</v>
      </c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t="str">
        <f t="shared" ca="1" si="46"/>
        <v/>
      </c>
      <c r="GP66" t="str">
        <f t="shared" si="47"/>
        <v/>
      </c>
      <c r="GQ66" s="26"/>
      <c r="GR66" s="26"/>
      <c r="GS66" t="str">
        <f t="shared" ca="1" si="48"/>
        <v/>
      </c>
      <c r="GT66" s="26"/>
      <c r="GU66" s="26"/>
      <c r="GV66" s="26"/>
      <c r="GW66" s="26"/>
      <c r="GX66" s="26"/>
      <c r="GY66" t="str">
        <f t="shared" ca="1" si="49"/>
        <v/>
      </c>
      <c r="GZ66" t="str">
        <f t="shared" si="50"/>
        <v/>
      </c>
      <c r="HA66" s="26"/>
      <c r="HB66" s="26"/>
      <c r="HC66" s="26"/>
      <c r="HD66" s="26"/>
      <c r="HE66" s="26"/>
      <c r="HF66" t="str">
        <f t="shared" ca="1" si="51"/>
        <v/>
      </c>
      <c r="HG66" s="31" t="str">
        <f t="shared" si="52"/>
        <v/>
      </c>
      <c r="HH66" s="26"/>
      <c r="HI66" s="26"/>
      <c r="HJ66" s="26"/>
      <c r="HK66" s="26"/>
      <c r="HL66" s="26"/>
      <c r="HM66" t="str">
        <f t="shared" ca="1" si="53"/>
        <v/>
      </c>
      <c r="HN66" t="str">
        <f t="shared" si="54"/>
        <v/>
      </c>
      <c r="HO66" s="26"/>
      <c r="HP66" s="26"/>
      <c r="HQ66" s="26"/>
      <c r="HR66" s="26"/>
      <c r="HS66" s="26"/>
      <c r="HT66" t="str">
        <f t="shared" ca="1" si="55"/>
        <v/>
      </c>
      <c r="HU66" t="str">
        <f t="shared" si="56"/>
        <v/>
      </c>
      <c r="HV66" s="26"/>
      <c r="HW66" s="26"/>
      <c r="HX66" s="26"/>
      <c r="HY66" s="26"/>
      <c r="HZ66" s="26"/>
      <c r="IA66" s="37" t="str">
        <f t="shared" ca="1" si="57"/>
        <v/>
      </c>
      <c r="IB66" t="str">
        <f t="shared" si="58"/>
        <v/>
      </c>
      <c r="IC66" s="26"/>
      <c r="ID66" s="26"/>
      <c r="IE66" s="26"/>
      <c r="IF66" s="26"/>
      <c r="IG66" s="26"/>
      <c r="IH66" s="37" t="str">
        <f t="shared" ca="1" si="59"/>
        <v/>
      </c>
      <c r="II66" t="str">
        <f t="shared" si="60"/>
        <v/>
      </c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 t="str">
        <f t="shared" si="61"/>
        <v/>
      </c>
      <c r="JU66" s="26"/>
      <c r="JV66" t="str">
        <f t="shared" si="62"/>
        <v/>
      </c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t="str">
        <f t="shared" si="63"/>
        <v/>
      </c>
      <c r="KL66" s="26"/>
      <c r="KM66" s="31" t="str">
        <f t="shared" si="64"/>
        <v/>
      </c>
      <c r="KN66" s="26"/>
      <c r="KO66" s="26"/>
      <c r="KP66" s="38" t="str">
        <f t="shared" si="65"/>
        <v/>
      </c>
      <c r="KQ66" s="26"/>
      <c r="KR66" s="26"/>
      <c r="KS66" s="26"/>
      <c r="KT66" s="26"/>
      <c r="KU66" s="26"/>
      <c r="KV66" s="26"/>
      <c r="KW66" s="26"/>
      <c r="KX66" t="str">
        <f t="shared" si="66"/>
        <v/>
      </c>
      <c r="KY66" t="str">
        <f t="shared" si="67"/>
        <v/>
      </c>
      <c r="KZ66" s="26"/>
      <c r="LA66" s="26"/>
      <c r="LB66" t="str">
        <f t="shared" si="68"/>
        <v/>
      </c>
      <c r="LC66" s="26"/>
      <c r="LD66" t="str">
        <f t="shared" si="69"/>
        <v/>
      </c>
      <c r="LE66" t="str">
        <f t="shared" si="70"/>
        <v/>
      </c>
      <c r="LF66" s="26"/>
      <c r="LG66" s="26"/>
      <c r="LH66" s="26"/>
      <c r="LI66" s="26"/>
      <c r="LJ66" s="26"/>
      <c r="LK66" s="26"/>
      <c r="LL66" s="26"/>
      <c r="LM66" s="26"/>
      <c r="LN66" s="26"/>
      <c r="LO66" t="str">
        <f t="shared" si="71"/>
        <v/>
      </c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26"/>
      <c r="MN66" s="26"/>
    </row>
    <row r="67" spans="1:352" ht="16" x14ac:dyDescent="0.2">
      <c r="A67">
        <v>1</v>
      </c>
      <c r="B67" s="26"/>
      <c r="C67" s="26" t="str">
        <f t="shared" ref="C67:C101" ca="1" si="74">CHOOSE(RANDBETWEEN(1,2), "Inborn", "Outborn")</f>
        <v>Inborn</v>
      </c>
      <c r="D67" s="26"/>
      <c r="E67" s="27" t="str">
        <f t="shared" ref="E67:F130" ca="1" si="75">CHOOSE(RANDBETWEEN(1,12), "Jan", "Feb", "Mar", "Apr", "May", "Jun", "Jul", "Aug", "Sep", "Oct", "Nov", "Dec")</f>
        <v>Jan</v>
      </c>
      <c r="F67" s="27" t="str">
        <f t="shared" ca="1" si="75"/>
        <v>Jul</v>
      </c>
      <c r="G67" s="28" t="str">
        <f t="shared" ref="G67:G130" ca="1" si="76">IF($AP67&gt;1, TODAY(), "")</f>
        <v/>
      </c>
      <c r="H67" t="str">
        <f t="shared" ref="H67:H130" si="77">IF($AP67, INT(($G67-$AP67)/7+$AW67)&amp;" weeks"&amp;IF(MOD($G67-$AP67+$AX67,7)=0,"",", "&amp;MOD($G67-$AP67+$AX67,7)&amp;" days"), "")</f>
        <v/>
      </c>
      <c r="I67" s="26">
        <f t="shared" ref="I67:I130" ca="1" si="78">RANDBETWEEN(1,100)</f>
        <v>52</v>
      </c>
      <c r="J67" s="26"/>
      <c r="K67" s="26"/>
      <c r="L67" s="31" t="str">
        <f t="shared" ref="L67:L130" si="79">IF($J67, (IF($AQ67&gt;$K67, $AP67-$J67, $AP67-J67-1)+IF($AQ67&gt;$K67, $AQ67-$K67, $AQ67+1-$K67))*24, "")</f>
        <v/>
      </c>
      <c r="M67" s="26"/>
      <c r="N67" s="26"/>
      <c r="O67" s="26">
        <f t="shared" ref="O67:O130" ca="1" si="80">RANDBETWEEN(16,50)</f>
        <v>37</v>
      </c>
      <c r="P67" s="26" t="str">
        <f t="shared" ref="P67:R130" ca="1" si="81">CHOOSE(RANDBETWEEN(1,2), "Yes", "No")</f>
        <v>Yes</v>
      </c>
      <c r="Q67" s="26" t="str">
        <f t="shared" ca="1" si="81"/>
        <v>No</v>
      </c>
      <c r="R67" s="26" t="str">
        <f t="shared" ca="1" si="81"/>
        <v>Yes</v>
      </c>
      <c r="S67" s="26" t="str">
        <f t="shared" ref="S67:S130" ca="1" si="82">CHOOSE(RANDBETWEEN(1,5), "Caucasian", "Asian", "Hispanic", "African", "Eskimo")</f>
        <v>Caucasian</v>
      </c>
      <c r="T67" s="26" t="str">
        <f t="shared" ref="T67:T130" ca="1" si="83">CHOOSE(RANDBETWEEN(1,2), "Yes", "No")</f>
        <v>Yes</v>
      </c>
      <c r="U67" s="26">
        <f t="shared" ref="U67:U130" ca="1" si="84">RANDBETWEEN(3000,3999)</f>
        <v>3073</v>
      </c>
      <c r="V67" s="26"/>
      <c r="W67" s="26"/>
      <c r="X67" s="26" t="str">
        <f t="shared" ca="1" si="73"/>
        <v>Yes</v>
      </c>
      <c r="Y67" s="26" t="str">
        <f t="shared" ca="1" si="73"/>
        <v>No</v>
      </c>
      <c r="Z67" s="26" t="str">
        <f t="shared" ca="1" si="73"/>
        <v>Yes</v>
      </c>
      <c r="AA67" s="26" t="str">
        <f t="shared" ca="1" si="73"/>
        <v>No</v>
      </c>
      <c r="AB67" s="26" t="str">
        <f t="shared" ca="1" si="73"/>
        <v>Yes</v>
      </c>
      <c r="AC67" s="26"/>
      <c r="AD67" s="26"/>
      <c r="AE67" s="26"/>
      <c r="AF67" s="26"/>
      <c r="AG67" s="26" t="str">
        <f t="shared" ca="1" si="72"/>
        <v>No</v>
      </c>
      <c r="AH67" s="26" t="str">
        <f t="shared" ca="1" si="72"/>
        <v>Yes</v>
      </c>
      <c r="AI67" s="26" t="str">
        <f t="shared" ca="1" si="72"/>
        <v>No</v>
      </c>
      <c r="AJ67" s="26" t="str">
        <f t="shared" ca="1" si="72"/>
        <v>No</v>
      </c>
      <c r="AK67" s="26" t="str">
        <f t="shared" ca="1" si="72"/>
        <v>Yes</v>
      </c>
      <c r="AL67" s="26" t="str">
        <f t="shared" ca="1" si="72"/>
        <v>No</v>
      </c>
      <c r="AM67" s="26">
        <f t="shared" ref="AM67:AM130" ca="1" si="85">RANDBETWEEN(1,10)</f>
        <v>8</v>
      </c>
      <c r="AN67" s="26">
        <f t="shared" ref="AN67:AN130" ca="1" si="86">RANDBETWEEN(1,3)</f>
        <v>3</v>
      </c>
      <c r="AT67" t="str">
        <f t="shared" ref="AT67:AT130" ca="1" si="87">CHOOSE(RANDBETWEEN(1,2), "Male", "Female")</f>
        <v>Female</v>
      </c>
      <c r="AU67">
        <f t="shared" ref="AU67:AU130" ca="1" si="88">RANDBETWEEN(500,4000)</f>
        <v>1849</v>
      </c>
      <c r="AV67">
        <f t="shared" ref="AV67:AV130" ca="1" si="89">RANDBETWEEN(-3,3)</f>
        <v>0</v>
      </c>
      <c r="AW67">
        <f t="shared" ref="AW67:AW130" ca="1" si="90">RANDBETWEEN(22,40)</f>
        <v>27</v>
      </c>
      <c r="AX67">
        <f t="shared" ref="AX67:AX130" ca="1" si="91">RANDBETWEEN(0,6)</f>
        <v>6</v>
      </c>
      <c r="BB67" t="str">
        <f t="shared" ref="BB67:BB130" ca="1" si="92">CHOOSE(RANDBETWEEN(1,4), "Vaginal", "EMLUCS", "ELUCS", "INSTRUMENTAL")</f>
        <v>INSTRUMENTAL</v>
      </c>
      <c r="BC67" t="str">
        <f t="shared" ref="BC67:BD130" ca="1" si="93">CHOOSE(RANDBETWEEN(1,2), "Yes", "No")</f>
        <v>No</v>
      </c>
      <c r="BD67" t="str">
        <f t="shared" ca="1" si="93"/>
        <v>No</v>
      </c>
      <c r="BG67" t="str">
        <f t="shared" ref="BG67:BG130" ca="1" si="94">CHOOSE(RANDBETWEEN(1,2), "Yes", "No")</f>
        <v>No</v>
      </c>
      <c r="BH67">
        <f t="shared" ref="BH67:BH130" ca="1" si="95">RANDBETWEEN(34,38.5)</f>
        <v>38</v>
      </c>
      <c r="BI67">
        <f t="shared" ref="BI67:BI130" ca="1" si="96">RANDBETWEEN(-20,4)</f>
        <v>2</v>
      </c>
      <c r="BJ67">
        <f t="shared" ref="BJ67:BJ130" ca="1" si="97">RANDBETWEEN(0,20)</f>
        <v>20</v>
      </c>
      <c r="BK67" t="str">
        <f t="shared" ref="BK67:BK130" si="98">IF($AP67, _xlfn.IFS($BJ67&gt;$BL67,$BJ67,$BJ67&lt;$BL67,$BL67), "")</f>
        <v/>
      </c>
      <c r="BL67" s="26">
        <f t="shared" ref="BL67:BL130" ca="1" si="99">IF(BJ67&gt;3, BJ67+2, "NA")</f>
        <v>22</v>
      </c>
      <c r="BM67" s="26"/>
      <c r="BN67" s="26"/>
      <c r="BO67" s="26" t="str">
        <f t="shared" ref="BO67:BO130" ca="1" si="100">IF(BL67&gt;10,"Yes","No")</f>
        <v>Yes</v>
      </c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 t="str">
        <f t="shared" ref="CD67:CD130" ca="1" si="101">CHOOSE(RANDBETWEEN(1,2), "Yes", "No")</f>
        <v>No</v>
      </c>
      <c r="CE67" s="26" t="str">
        <f t="shared" ref="CE67:CE130" ca="1" si="102">IF(CD67="Yes",(CHOOSE(RANDBETWEEN(1,3), "ETT", "MIST","LMA")),"NA")</f>
        <v>NA</v>
      </c>
      <c r="CF67" s="26"/>
      <c r="CG67" s="26"/>
      <c r="CH67" s="26"/>
      <c r="CI67" s="31" t="str">
        <f t="shared" ref="CI67:CI130" si="103">IF($CF67, (IF($CG67&gt;$AQ67,$CF67-$AP67,$CF67-$AP67-1)+IF($CG67&gt;$AQ67, $CG67-$AQ67, $CG67+1-$AQ67))*24, "")</f>
        <v/>
      </c>
      <c r="CJ67" s="26" t="str">
        <f t="shared" ref="CJ67:CJ130" ca="1" si="104">IF(CD67="Yes",(CHOOSE(RANDBETWEEN(1,3), "BS", "NICU","OT")),"NA")</f>
        <v>NA</v>
      </c>
      <c r="CK67" s="26" t="str">
        <f t="shared" ref="CK67:CK130" ca="1" si="105">IF(AW67&lt;32,(CHOOSE(RANDBETWEEN(1,2), "Yes", "No")),"NA")</f>
        <v>No</v>
      </c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 t="str">
        <f t="shared" ref="DN67:DN130" ca="1" si="106">CHOOSE(RANDBETWEEN(1,2), "Yes", "No")</f>
        <v>No</v>
      </c>
      <c r="DO67" s="26"/>
      <c r="DP67" s="26"/>
      <c r="DQ67" s="26"/>
      <c r="DR67" s="26"/>
      <c r="DS67" s="26"/>
      <c r="DT67" s="26"/>
      <c r="DU67" s="26"/>
      <c r="DV67" t="str">
        <f t="shared" ref="DV67:DV130" si="107">IF(DT67, (IF(DU67&gt;AQ67,DT67-AP67,DT67-AP67-1)+IF(DU67&gt;AQ67, DU67-AQ67, DU67+1-AQ67))*24, "")</f>
        <v/>
      </c>
      <c r="DW67" s="26"/>
      <c r="DX67" s="26"/>
      <c r="DY67" s="26"/>
      <c r="DZ67" t="str">
        <f t="shared" ref="DZ67:DZ130" si="108">IF($DW67, (IF($DY67&gt;$DU67,$DX67-$DT67,$DX67-$DT67-1)+IF($DY67&gt;$DU67, $DY67-$DU67, $DY67+1-$DU67))*24, "")</f>
        <v/>
      </c>
      <c r="EA67" t="str">
        <f t="shared" ref="EA67:EA130" si="109">_xlfn.IFS($DT67,IF($DW67&gt;0, COUNTIF($DZ67,"&gt;72"), 1),$DT67="","")</f>
        <v/>
      </c>
      <c r="EB67" t="str">
        <f t="shared" ref="EB67:EB130" si="110">_xlfn.IFS($DT67,IF($DW67&gt;0, COUNTIF($DZ67,"&gt;168"), 1),$DT67="","")</f>
        <v/>
      </c>
      <c r="EC67" t="str">
        <f t="shared" ref="EC67:EC130" si="111">IF($DQ67,$DQ67- $AP67+1, "")</f>
        <v/>
      </c>
      <c r="ED67" t="str">
        <f t="shared" ref="ED67:ED130" si="112">IF($DQ67, INT(($DQ67-$AP67)/7+$AW67), "")</f>
        <v/>
      </c>
      <c r="EE67" s="34" t="str">
        <f t="shared" ref="EE67:EE130" si="113">IF($DQ67, INT(($DQ67-$AP67)/7+$AW67)&amp;" weeks"&amp;IF(MOD($DQ67-$AP67+$AX67,7)=0,"",", "&amp;MOD($DQ67-$AP67+$AX67,7)&amp;" days"), "")</f>
        <v/>
      </c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32" t="str">
        <f t="shared" ref="ER67:ER130" si="114">IF($AP67, $AP67+245-(($AW67*7)+$AX67), "")</f>
        <v/>
      </c>
      <c r="ES67" s="26"/>
      <c r="ET67" s="26"/>
      <c r="EU67" s="26"/>
      <c r="EV67" s="26"/>
      <c r="EW67" s="26"/>
      <c r="EX67" s="26"/>
      <c r="EY67" s="26"/>
      <c r="EZ67" s="26"/>
      <c r="FA67" s="31" t="str">
        <f t="shared" ref="FA67:FA130" si="115">IF(EZ67, EZ67-AP67+1, "")</f>
        <v/>
      </c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31" t="str">
        <f t="shared" ref="FM67:FM130" si="116">IF($FK67, (IF($FL67&gt;$AQ67,$FK67-$AP67,$FK67-$AP67-1)+IF($FL67&gt;$AQ67, $FL67-$AQ67, $FL67+1-$AQ67))*24, "")</f>
        <v/>
      </c>
      <c r="FN67" s="26"/>
      <c r="FO67" s="26"/>
      <c r="FP67" s="26"/>
      <c r="FQ67" s="26" t="s">
        <v>350</v>
      </c>
      <c r="FR67" s="39" t="str">
        <f t="shared" ref="FR67:FR130" ca="1" si="117">IF(FQ67="Yes",(CHOOSE(RANDBETWEEN(1,4), "CONS", "GPC","GNB", "Other")),"NA")</f>
        <v>Other</v>
      </c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t="str">
        <f t="shared" ref="GO67:GO130" ca="1" si="118">IF($GM67, IF($GN67, ($GN67-$GM67+1), (TODAY()-$GM67+1)), "")</f>
        <v/>
      </c>
      <c r="GP67" t="str">
        <f t="shared" ref="GP67:GP130" si="119">IF($GN67, $GN67-$AP67+1, "")</f>
        <v/>
      </c>
      <c r="GQ67" s="26"/>
      <c r="GR67" s="26"/>
      <c r="GS67" t="str">
        <f t="shared" ref="GS67:GS130" ca="1" si="120">IF($GQ67, IF($GR67, ($GR67-$GQ67+1), (TODAY()-$GQ67+1)), "")</f>
        <v/>
      </c>
      <c r="GT67" s="26"/>
      <c r="GU67" s="26"/>
      <c r="GV67" s="26"/>
      <c r="GW67" s="26"/>
      <c r="GX67" s="26"/>
      <c r="GY67" t="str">
        <f t="shared" ref="GY67:GY130" ca="1" si="121">IF($GU67, IF($GW67, ($GW67-$GU67+1), (TODAY()-$GU67+1)), "")</f>
        <v/>
      </c>
      <c r="GZ67" t="str">
        <f t="shared" ref="GZ67:GZ130" si="122">IF($GW67, $GW67-$AP67+1, "")</f>
        <v/>
      </c>
      <c r="HA67" s="26"/>
      <c r="HB67" s="26"/>
      <c r="HC67" s="26"/>
      <c r="HD67" s="26"/>
      <c r="HE67" s="26"/>
      <c r="HF67" t="str">
        <f t="shared" ref="HF67:HF130" ca="1" si="123">IF($HB67, IF($HD67, ($HD67-$HB67+1), (TODAY()-$HB67+1)), "")</f>
        <v/>
      </c>
      <c r="HG67" s="31" t="str">
        <f t="shared" ref="HG67:HG130" si="124">IF($HD67, $HD67-$AP67+1, "")</f>
        <v/>
      </c>
      <c r="HH67" s="26"/>
      <c r="HI67" s="26"/>
      <c r="HJ67" s="26"/>
      <c r="HK67" s="26"/>
      <c r="HL67" s="26"/>
      <c r="HM67" t="str">
        <f t="shared" ref="HM67:HM130" ca="1" si="125">IF($HI67, IF($HK67, ($HK67-$HI67+1), (TODAY()-$HI67+1)), "")</f>
        <v/>
      </c>
      <c r="HN67" t="str">
        <f t="shared" ref="HN67:HN130" si="126">IF($HK67, $HK67-$AP67+1, "")</f>
        <v/>
      </c>
      <c r="HO67" s="26"/>
      <c r="HP67" s="26"/>
      <c r="HQ67" s="26"/>
      <c r="HR67" s="26"/>
      <c r="HS67" s="26"/>
      <c r="HT67" t="str">
        <f t="shared" ref="HT67:HT130" ca="1" si="127">IF($HP67, IF($HR67, ($HR67-$HP67+1), (TODAY()-$HP67+1)), "")</f>
        <v/>
      </c>
      <c r="HU67" t="str">
        <f t="shared" ref="HU67:HU130" si="128">IF($HR67, $HR67-$AP67+1, "")</f>
        <v/>
      </c>
      <c r="HV67" s="26"/>
      <c r="HW67" s="26"/>
      <c r="HX67" s="26"/>
      <c r="HY67" s="26"/>
      <c r="HZ67" s="26"/>
      <c r="IA67" s="37" t="str">
        <f t="shared" ref="IA67:IA130" ca="1" si="129">IF($HW67, IF($HY67, ($HY67-$HW67+1), (TODAY()-$HW67+1)), "")</f>
        <v/>
      </c>
      <c r="IB67" t="str">
        <f t="shared" ref="IB67:IB130" si="130">IF($HY67, $HY67-$AP67+1, "")</f>
        <v/>
      </c>
      <c r="IC67" s="26"/>
      <c r="ID67" s="26"/>
      <c r="IE67" s="26"/>
      <c r="IF67" s="26"/>
      <c r="IG67" s="26"/>
      <c r="IH67" s="37" t="str">
        <f t="shared" ref="IH67:IH130" ca="1" si="131">IF($ID67, IF($IF67, ($IF67-$ID67+1), (TODAY()-$ID67+1)), "")</f>
        <v/>
      </c>
      <c r="II67" t="str">
        <f t="shared" ref="II67:II130" si="132">IF($IF67, $IF67-$AP67+1, "")</f>
        <v/>
      </c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 t="str">
        <f t="shared" ref="JT67:JT130" si="133">$JV67</f>
        <v/>
      </c>
      <c r="JU67" s="26"/>
      <c r="JV67" t="str">
        <f t="shared" ref="JV67:JV130" si="134">IF($JP67, IF($JU67&gt;0, (IF($JS67&gt;$JQ67,$JR67-$JP67,$JR67-$JP67-1)+IF($JS67&gt;$JQ67, $JS67-$JQ67, $JS67+1-$JQ67))*24, "Manual entry"),  "")</f>
        <v/>
      </c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t="str">
        <f t="shared" ref="KK67:KK130" si="135">IF($KJ67,$KJ67-$AP67+1,"")</f>
        <v/>
      </c>
      <c r="KL67" s="26"/>
      <c r="KM67" s="31" t="str">
        <f t="shared" ref="KM67:KM130" si="136">IF($KL67,$KL67-$AP67+1,"")</f>
        <v/>
      </c>
      <c r="KN67" s="26"/>
      <c r="KO67" s="26"/>
      <c r="KP67" s="38" t="str">
        <f t="shared" ref="KP67:KP130" si="137">IF(KO67, KO67-AV67, "")</f>
        <v/>
      </c>
      <c r="KQ67" s="26"/>
      <c r="KR67" s="26"/>
      <c r="KS67" s="26"/>
      <c r="KT67" s="26"/>
      <c r="KU67" s="26"/>
      <c r="KV67" s="26"/>
      <c r="KW67" s="26"/>
      <c r="KX67" t="str">
        <f t="shared" ref="KX67:KX130" si="138">IF(AP67, IF(OR(KT67&gt;2, KU67&gt;2), 1, 0), "")</f>
        <v/>
      </c>
      <c r="KY67" t="str">
        <f t="shared" ref="KY67:KY130" si="139">IF(AP67, IF(OR(KT67&gt;0, KU67&gt;0), 1, 0), "")</f>
        <v/>
      </c>
      <c r="KZ67" s="26"/>
      <c r="LA67" s="26"/>
      <c r="LB67" t="str">
        <f t="shared" ref="LB67:LB130" si="140">IF(AP67, IF(OR($KZ67&gt;0, $LA67&gt;0), 1, 0), "")</f>
        <v/>
      </c>
      <c r="LC67" s="26"/>
      <c r="LD67" t="str">
        <f t="shared" ref="LD67:LD130" si="141">IF(AP67, _xlfn.IFS(IL67=3,1,IQ67=3,1,IV67=3,1,JA67=3,1,JF67=3,1,JK67=3,1,(IL67+IQ67+IV67+JA67+JF67+JK67)&lt;1,0), "")</f>
        <v/>
      </c>
      <c r="LE67" t="str">
        <f t="shared" ref="LE67:LE130" si="142">IF(AP67, _xlfn.IFS($KX67=1,1,$LB67=1,1,$LD67=1,1,$KX67+$LB67+$LD67&lt;1,0), "")</f>
        <v/>
      </c>
      <c r="LF67" s="26"/>
      <c r="LG67" s="26"/>
      <c r="LH67" s="26"/>
      <c r="LI67" s="26"/>
      <c r="LJ67" s="26"/>
      <c r="LK67" s="26"/>
      <c r="LL67" s="26"/>
      <c r="LM67" s="26"/>
      <c r="LN67" s="26"/>
      <c r="LO67" t="str">
        <f t="shared" ref="LO67:LO130" si="143">IF($LN67, IF($MB67, IF($LP67&gt;$MB67, 0, "error"), 1), "")</f>
        <v/>
      </c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</row>
    <row r="68" spans="1:352" ht="16" x14ac:dyDescent="0.2">
      <c r="A68">
        <v>1</v>
      </c>
      <c r="B68" s="26"/>
      <c r="C68" s="26" t="str">
        <f t="shared" ca="1" si="74"/>
        <v>Inborn</v>
      </c>
      <c r="D68" s="26"/>
      <c r="E68" s="27" t="str">
        <f t="shared" ca="1" si="75"/>
        <v>Dec</v>
      </c>
      <c r="F68" s="27" t="str">
        <f t="shared" ca="1" si="75"/>
        <v>Apr</v>
      </c>
      <c r="G68" s="28" t="str">
        <f t="shared" ca="1" si="76"/>
        <v/>
      </c>
      <c r="H68" t="str">
        <f t="shared" si="77"/>
        <v/>
      </c>
      <c r="I68" s="26">
        <f t="shared" ca="1" si="78"/>
        <v>43</v>
      </c>
      <c r="J68" s="26"/>
      <c r="K68" s="26"/>
      <c r="L68" s="31" t="str">
        <f t="shared" si="79"/>
        <v/>
      </c>
      <c r="M68" s="26"/>
      <c r="N68" s="26"/>
      <c r="O68" s="26">
        <f t="shared" ca="1" si="80"/>
        <v>24</v>
      </c>
      <c r="P68" s="26" t="str">
        <f t="shared" ca="1" si="81"/>
        <v>Yes</v>
      </c>
      <c r="Q68" s="26" t="str">
        <f t="shared" ca="1" si="81"/>
        <v>Yes</v>
      </c>
      <c r="R68" s="26" t="str">
        <f t="shared" ca="1" si="81"/>
        <v>No</v>
      </c>
      <c r="S68" s="26" t="str">
        <f t="shared" ca="1" si="82"/>
        <v>Asian</v>
      </c>
      <c r="T68" s="26" t="str">
        <f t="shared" ca="1" si="83"/>
        <v>No</v>
      </c>
      <c r="U68" s="26">
        <f t="shared" ca="1" si="84"/>
        <v>3220</v>
      </c>
      <c r="V68" s="26"/>
      <c r="W68" s="26"/>
      <c r="X68" s="26" t="str">
        <f t="shared" ca="1" si="73"/>
        <v>Yes</v>
      </c>
      <c r="Y68" s="26" t="str">
        <f t="shared" ca="1" si="73"/>
        <v>No</v>
      </c>
      <c r="Z68" s="26" t="str">
        <f t="shared" ca="1" si="73"/>
        <v>No</v>
      </c>
      <c r="AA68" s="26" t="str">
        <f t="shared" ca="1" si="73"/>
        <v>Yes</v>
      </c>
      <c r="AB68" s="26" t="str">
        <f t="shared" ca="1" si="73"/>
        <v>Yes</v>
      </c>
      <c r="AC68" s="26"/>
      <c r="AD68" s="26"/>
      <c r="AE68" s="26"/>
      <c r="AF68" s="26"/>
      <c r="AG68" s="26" t="str">
        <f t="shared" ca="1" si="72"/>
        <v>No</v>
      </c>
      <c r="AH68" s="26" t="str">
        <f t="shared" ca="1" si="72"/>
        <v>No</v>
      </c>
      <c r="AI68" s="26" t="str">
        <f t="shared" ca="1" si="72"/>
        <v>No</v>
      </c>
      <c r="AJ68" s="26" t="str">
        <f t="shared" ca="1" si="72"/>
        <v>Yes</v>
      </c>
      <c r="AK68" s="26" t="str">
        <f t="shared" ca="1" si="72"/>
        <v>No</v>
      </c>
      <c r="AL68" s="26" t="str">
        <f t="shared" ca="1" si="72"/>
        <v>No</v>
      </c>
      <c r="AM68" s="26">
        <f t="shared" ca="1" si="85"/>
        <v>4</v>
      </c>
      <c r="AN68" s="26">
        <f t="shared" ca="1" si="86"/>
        <v>3</v>
      </c>
      <c r="AT68" t="str">
        <f t="shared" ca="1" si="87"/>
        <v>Female</v>
      </c>
      <c r="AU68">
        <f t="shared" ca="1" si="88"/>
        <v>2926</v>
      </c>
      <c r="AV68">
        <f t="shared" ca="1" si="89"/>
        <v>-1</v>
      </c>
      <c r="AW68">
        <f t="shared" ca="1" si="90"/>
        <v>31</v>
      </c>
      <c r="AX68">
        <f t="shared" ca="1" si="91"/>
        <v>1</v>
      </c>
      <c r="BB68" t="str">
        <f t="shared" ca="1" si="92"/>
        <v>INSTRUMENTAL</v>
      </c>
      <c r="BC68" t="str">
        <f t="shared" ca="1" si="93"/>
        <v>Yes</v>
      </c>
      <c r="BD68" t="str">
        <f t="shared" ca="1" si="93"/>
        <v>No</v>
      </c>
      <c r="BG68" t="str">
        <f t="shared" ca="1" si="94"/>
        <v>Yes</v>
      </c>
      <c r="BH68">
        <f t="shared" ca="1" si="95"/>
        <v>38</v>
      </c>
      <c r="BI68">
        <f t="shared" ca="1" si="96"/>
        <v>-6</v>
      </c>
      <c r="BJ68">
        <f t="shared" ca="1" si="97"/>
        <v>6</v>
      </c>
      <c r="BK68" t="str">
        <f t="shared" si="98"/>
        <v/>
      </c>
      <c r="BL68" s="26">
        <f t="shared" ca="1" si="99"/>
        <v>8</v>
      </c>
      <c r="BM68" s="26"/>
      <c r="BN68" s="26"/>
      <c r="BO68" s="26" t="str">
        <f t="shared" ca="1" si="100"/>
        <v>No</v>
      </c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 t="str">
        <f t="shared" ca="1" si="101"/>
        <v>Yes</v>
      </c>
      <c r="CE68" s="26" t="str">
        <f t="shared" ca="1" si="102"/>
        <v>ETT</v>
      </c>
      <c r="CF68" s="26"/>
      <c r="CG68" s="26"/>
      <c r="CH68" s="26"/>
      <c r="CI68" s="31" t="str">
        <f t="shared" si="103"/>
        <v/>
      </c>
      <c r="CJ68" s="26" t="str">
        <f t="shared" ca="1" si="104"/>
        <v>BS</v>
      </c>
      <c r="CK68" s="26" t="str">
        <f t="shared" ca="1" si="105"/>
        <v>No</v>
      </c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 t="str">
        <f t="shared" ca="1" si="106"/>
        <v>Yes</v>
      </c>
      <c r="DO68" s="26"/>
      <c r="DP68" s="26"/>
      <c r="DQ68" s="26"/>
      <c r="DR68" s="26"/>
      <c r="DS68" s="26"/>
      <c r="DT68" s="26"/>
      <c r="DU68" s="26"/>
      <c r="DV68" t="str">
        <f t="shared" si="107"/>
        <v/>
      </c>
      <c r="DW68" s="26"/>
      <c r="DX68" s="26"/>
      <c r="DY68" s="26"/>
      <c r="DZ68" t="str">
        <f t="shared" si="108"/>
        <v/>
      </c>
      <c r="EA68" t="str">
        <f t="shared" si="109"/>
        <v/>
      </c>
      <c r="EB68" t="str">
        <f t="shared" si="110"/>
        <v/>
      </c>
      <c r="EC68" t="str">
        <f t="shared" si="111"/>
        <v/>
      </c>
      <c r="ED68" t="str">
        <f t="shared" si="112"/>
        <v/>
      </c>
      <c r="EE68" s="34" t="str">
        <f t="shared" si="113"/>
        <v/>
      </c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32" t="str">
        <f t="shared" si="114"/>
        <v/>
      </c>
      <c r="ES68" s="26"/>
      <c r="ET68" s="26"/>
      <c r="EU68" s="26"/>
      <c r="EV68" s="26"/>
      <c r="EW68" s="26"/>
      <c r="EX68" s="26"/>
      <c r="EY68" s="26"/>
      <c r="EZ68" s="26"/>
      <c r="FA68" s="31" t="str">
        <f t="shared" si="115"/>
        <v/>
      </c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31" t="str">
        <f t="shared" si="116"/>
        <v/>
      </c>
      <c r="FN68" s="26"/>
      <c r="FO68" s="26"/>
      <c r="FP68" s="26"/>
      <c r="FQ68" s="26" t="s">
        <v>350</v>
      </c>
      <c r="FR68" s="39" t="str">
        <f t="shared" ca="1" si="117"/>
        <v>CONS</v>
      </c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t="str">
        <f t="shared" ca="1" si="118"/>
        <v/>
      </c>
      <c r="GP68" t="str">
        <f t="shared" si="119"/>
        <v/>
      </c>
      <c r="GQ68" s="26"/>
      <c r="GR68" s="26"/>
      <c r="GS68" t="str">
        <f t="shared" ca="1" si="120"/>
        <v/>
      </c>
      <c r="GT68" s="26"/>
      <c r="GU68" s="26"/>
      <c r="GV68" s="26"/>
      <c r="GW68" s="26"/>
      <c r="GX68" s="26"/>
      <c r="GY68" t="str">
        <f t="shared" ca="1" si="121"/>
        <v/>
      </c>
      <c r="GZ68" t="str">
        <f t="shared" si="122"/>
        <v/>
      </c>
      <c r="HA68" s="26"/>
      <c r="HB68" s="26"/>
      <c r="HC68" s="26"/>
      <c r="HD68" s="26"/>
      <c r="HE68" s="26"/>
      <c r="HF68" t="str">
        <f t="shared" ca="1" si="123"/>
        <v/>
      </c>
      <c r="HG68" s="31" t="str">
        <f t="shared" si="124"/>
        <v/>
      </c>
      <c r="HH68" s="26"/>
      <c r="HI68" s="26"/>
      <c r="HJ68" s="26"/>
      <c r="HK68" s="26"/>
      <c r="HL68" s="26"/>
      <c r="HM68" t="str">
        <f t="shared" ca="1" si="125"/>
        <v/>
      </c>
      <c r="HN68" t="str">
        <f t="shared" si="126"/>
        <v/>
      </c>
      <c r="HO68" s="26"/>
      <c r="HP68" s="26"/>
      <c r="HQ68" s="26"/>
      <c r="HR68" s="26"/>
      <c r="HS68" s="26"/>
      <c r="HT68" t="str">
        <f t="shared" ca="1" si="127"/>
        <v/>
      </c>
      <c r="HU68" t="str">
        <f t="shared" si="128"/>
        <v/>
      </c>
      <c r="HV68" s="26"/>
      <c r="HW68" s="26"/>
      <c r="HX68" s="26"/>
      <c r="HY68" s="26"/>
      <c r="HZ68" s="26"/>
      <c r="IA68" s="37" t="str">
        <f t="shared" ca="1" si="129"/>
        <v/>
      </c>
      <c r="IB68" t="str">
        <f t="shared" si="130"/>
        <v/>
      </c>
      <c r="IC68" s="26"/>
      <c r="ID68" s="26"/>
      <c r="IE68" s="26"/>
      <c r="IF68" s="26"/>
      <c r="IG68" s="26"/>
      <c r="IH68" s="37" t="str">
        <f t="shared" ca="1" si="131"/>
        <v/>
      </c>
      <c r="II68" t="str">
        <f t="shared" si="132"/>
        <v/>
      </c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 t="str">
        <f t="shared" si="133"/>
        <v/>
      </c>
      <c r="JU68" s="26"/>
      <c r="JV68" t="str">
        <f t="shared" si="134"/>
        <v/>
      </c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t="str">
        <f t="shared" si="135"/>
        <v/>
      </c>
      <c r="KL68" s="26"/>
      <c r="KM68" s="31" t="str">
        <f t="shared" si="136"/>
        <v/>
      </c>
      <c r="KN68" s="26"/>
      <c r="KO68" s="26"/>
      <c r="KP68" s="38" t="str">
        <f t="shared" si="137"/>
        <v/>
      </c>
      <c r="KQ68" s="26"/>
      <c r="KR68" s="26"/>
      <c r="KS68" s="26"/>
      <c r="KT68" s="26"/>
      <c r="KU68" s="26"/>
      <c r="KV68" s="26"/>
      <c r="KW68" s="26"/>
      <c r="KX68" t="str">
        <f t="shared" si="138"/>
        <v/>
      </c>
      <c r="KY68" t="str">
        <f t="shared" si="139"/>
        <v/>
      </c>
      <c r="KZ68" s="26"/>
      <c r="LA68" s="26"/>
      <c r="LB68" t="str">
        <f t="shared" si="140"/>
        <v/>
      </c>
      <c r="LC68" s="26"/>
      <c r="LD68" t="str">
        <f t="shared" si="141"/>
        <v/>
      </c>
      <c r="LE68" t="str">
        <f t="shared" si="142"/>
        <v/>
      </c>
      <c r="LF68" s="26"/>
      <c r="LG68" s="26"/>
      <c r="LH68" s="26"/>
      <c r="LI68" s="26"/>
      <c r="LJ68" s="26"/>
      <c r="LK68" s="26"/>
      <c r="LL68" s="26"/>
      <c r="LM68" s="26"/>
      <c r="LN68" s="26"/>
      <c r="LO68" t="str">
        <f t="shared" si="143"/>
        <v/>
      </c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</row>
    <row r="69" spans="1:352" ht="16" x14ac:dyDescent="0.2">
      <c r="A69">
        <v>3</v>
      </c>
      <c r="B69" s="26"/>
      <c r="C69" s="26" t="str">
        <f t="shared" ca="1" si="74"/>
        <v>Inborn</v>
      </c>
      <c r="D69" s="26"/>
      <c r="E69" s="27" t="str">
        <f t="shared" ca="1" si="75"/>
        <v>Dec</v>
      </c>
      <c r="F69" s="27" t="str">
        <f t="shared" ca="1" si="75"/>
        <v>Oct</v>
      </c>
      <c r="G69" s="28" t="str">
        <f t="shared" ca="1" si="76"/>
        <v/>
      </c>
      <c r="H69" t="str">
        <f t="shared" si="77"/>
        <v/>
      </c>
      <c r="I69" s="26">
        <f t="shared" ca="1" si="78"/>
        <v>94</v>
      </c>
      <c r="J69" s="26"/>
      <c r="K69" s="26"/>
      <c r="L69" s="31" t="str">
        <f t="shared" si="79"/>
        <v/>
      </c>
      <c r="M69" s="26"/>
      <c r="N69" s="26"/>
      <c r="O69" s="26">
        <f t="shared" ca="1" si="80"/>
        <v>21</v>
      </c>
      <c r="P69" s="26" t="str">
        <f t="shared" ca="1" si="81"/>
        <v>Yes</v>
      </c>
      <c r="Q69" s="26" t="str">
        <f t="shared" ca="1" si="81"/>
        <v>No</v>
      </c>
      <c r="R69" s="26" t="str">
        <f t="shared" ca="1" si="81"/>
        <v>Yes</v>
      </c>
      <c r="S69" s="26" t="str">
        <f t="shared" ca="1" si="82"/>
        <v>Asian</v>
      </c>
      <c r="T69" s="26" t="str">
        <f t="shared" ca="1" si="83"/>
        <v>No</v>
      </c>
      <c r="U69" s="26">
        <f t="shared" ca="1" si="84"/>
        <v>3300</v>
      </c>
      <c r="V69" s="26"/>
      <c r="W69" s="26"/>
      <c r="X69" s="26" t="str">
        <f t="shared" ca="1" si="73"/>
        <v>No</v>
      </c>
      <c r="Y69" s="26" t="str">
        <f t="shared" ca="1" si="73"/>
        <v>Yes</v>
      </c>
      <c r="Z69" s="26" t="str">
        <f t="shared" ca="1" si="73"/>
        <v>Yes</v>
      </c>
      <c r="AA69" s="26" t="str">
        <f t="shared" ca="1" si="73"/>
        <v>No</v>
      </c>
      <c r="AB69" s="26" t="str">
        <f t="shared" ca="1" si="73"/>
        <v>No</v>
      </c>
      <c r="AC69" s="26"/>
      <c r="AD69" s="26"/>
      <c r="AE69" s="26"/>
      <c r="AF69" s="26"/>
      <c r="AG69" s="26" t="str">
        <f t="shared" ca="1" si="72"/>
        <v>Yes</v>
      </c>
      <c r="AH69" s="26" t="str">
        <f t="shared" ca="1" si="72"/>
        <v>No</v>
      </c>
      <c r="AI69" s="26" t="str">
        <f t="shared" ca="1" si="72"/>
        <v>Yes</v>
      </c>
      <c r="AJ69" s="26" t="str">
        <f t="shared" ca="1" si="72"/>
        <v>No</v>
      </c>
      <c r="AK69" s="26" t="str">
        <f t="shared" ca="1" si="72"/>
        <v>No</v>
      </c>
      <c r="AL69" s="26" t="str">
        <f t="shared" ca="1" si="72"/>
        <v>No</v>
      </c>
      <c r="AM69" s="26">
        <f t="shared" ca="1" si="85"/>
        <v>1</v>
      </c>
      <c r="AN69" s="26">
        <f t="shared" ca="1" si="86"/>
        <v>2</v>
      </c>
      <c r="AT69" t="str">
        <f t="shared" ca="1" si="87"/>
        <v>Male</v>
      </c>
      <c r="AU69">
        <f t="shared" ca="1" si="88"/>
        <v>3021</v>
      </c>
      <c r="AV69">
        <f t="shared" ca="1" si="89"/>
        <v>-2</v>
      </c>
      <c r="AW69">
        <f t="shared" ca="1" si="90"/>
        <v>34</v>
      </c>
      <c r="AX69">
        <f t="shared" ca="1" si="91"/>
        <v>6</v>
      </c>
      <c r="BB69" t="str">
        <f t="shared" ca="1" si="92"/>
        <v>EMLUCS</v>
      </c>
      <c r="BC69" t="str">
        <f t="shared" ca="1" si="93"/>
        <v>Yes</v>
      </c>
      <c r="BD69" t="str">
        <f t="shared" ca="1" si="93"/>
        <v>Yes</v>
      </c>
      <c r="BG69" t="str">
        <f t="shared" ca="1" si="94"/>
        <v>Yes</v>
      </c>
      <c r="BH69">
        <f t="shared" ca="1" si="95"/>
        <v>36</v>
      </c>
      <c r="BI69">
        <f t="shared" ca="1" si="96"/>
        <v>-20</v>
      </c>
      <c r="BJ69">
        <f t="shared" ca="1" si="97"/>
        <v>5</v>
      </c>
      <c r="BK69" t="str">
        <f t="shared" si="98"/>
        <v/>
      </c>
      <c r="BL69" s="26">
        <f t="shared" ca="1" si="99"/>
        <v>7</v>
      </c>
      <c r="BM69" s="26"/>
      <c r="BN69" s="26"/>
      <c r="BO69" s="26" t="str">
        <f t="shared" ca="1" si="100"/>
        <v>No</v>
      </c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 t="str">
        <f t="shared" ca="1" si="101"/>
        <v>No</v>
      </c>
      <c r="CE69" s="26" t="str">
        <f t="shared" ca="1" si="102"/>
        <v>NA</v>
      </c>
      <c r="CF69" s="26"/>
      <c r="CG69" s="26"/>
      <c r="CH69" s="26"/>
      <c r="CI69" s="31" t="str">
        <f t="shared" si="103"/>
        <v/>
      </c>
      <c r="CJ69" s="26" t="str">
        <f t="shared" ca="1" si="104"/>
        <v>NA</v>
      </c>
      <c r="CK69" s="26" t="str">
        <f t="shared" ca="1" si="105"/>
        <v>NA</v>
      </c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 t="str">
        <f t="shared" ca="1" si="106"/>
        <v>Yes</v>
      </c>
      <c r="DO69" s="26"/>
      <c r="DP69" s="26"/>
      <c r="DQ69" s="26"/>
      <c r="DR69" s="26"/>
      <c r="DS69" s="26"/>
      <c r="DT69" s="26"/>
      <c r="DU69" s="26"/>
      <c r="DV69" t="str">
        <f t="shared" si="107"/>
        <v/>
      </c>
      <c r="DW69" s="26"/>
      <c r="DX69" s="26"/>
      <c r="DY69" s="26"/>
      <c r="DZ69" t="str">
        <f t="shared" si="108"/>
        <v/>
      </c>
      <c r="EA69" t="str">
        <f t="shared" si="109"/>
        <v/>
      </c>
      <c r="EB69" t="str">
        <f t="shared" si="110"/>
        <v/>
      </c>
      <c r="EC69" t="str">
        <f t="shared" si="111"/>
        <v/>
      </c>
      <c r="ED69" t="str">
        <f t="shared" si="112"/>
        <v/>
      </c>
      <c r="EE69" s="34" t="str">
        <f t="shared" si="113"/>
        <v/>
      </c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32" t="str">
        <f t="shared" si="114"/>
        <v/>
      </c>
      <c r="ES69" s="26"/>
      <c r="ET69" s="26"/>
      <c r="EU69" s="26"/>
      <c r="EV69" s="26"/>
      <c r="EW69" s="26"/>
      <c r="EX69" s="26"/>
      <c r="EY69" s="26"/>
      <c r="EZ69" s="26"/>
      <c r="FA69" s="31" t="str">
        <f t="shared" si="115"/>
        <v/>
      </c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31" t="str">
        <f t="shared" si="116"/>
        <v/>
      </c>
      <c r="FN69" s="26"/>
      <c r="FO69" s="26"/>
      <c r="FP69" s="26"/>
      <c r="FQ69" s="26" t="s">
        <v>349</v>
      </c>
      <c r="FR69" s="39" t="str">
        <f t="shared" ca="1" si="117"/>
        <v>NA</v>
      </c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t="str">
        <f t="shared" ca="1" si="118"/>
        <v/>
      </c>
      <c r="GP69" t="str">
        <f t="shared" si="119"/>
        <v/>
      </c>
      <c r="GQ69" s="26"/>
      <c r="GR69" s="26"/>
      <c r="GS69" t="str">
        <f t="shared" ca="1" si="120"/>
        <v/>
      </c>
      <c r="GT69" s="26"/>
      <c r="GU69" s="26"/>
      <c r="GV69" s="26"/>
      <c r="GW69" s="26"/>
      <c r="GX69" s="26"/>
      <c r="GY69" t="str">
        <f t="shared" ca="1" si="121"/>
        <v/>
      </c>
      <c r="GZ69" t="str">
        <f t="shared" si="122"/>
        <v/>
      </c>
      <c r="HA69" s="26"/>
      <c r="HB69" s="26"/>
      <c r="HC69" s="26"/>
      <c r="HD69" s="26"/>
      <c r="HE69" s="26"/>
      <c r="HF69" t="str">
        <f t="shared" ca="1" si="123"/>
        <v/>
      </c>
      <c r="HG69" s="31" t="str">
        <f t="shared" si="124"/>
        <v/>
      </c>
      <c r="HH69" s="26"/>
      <c r="HI69" s="26"/>
      <c r="HJ69" s="26"/>
      <c r="HK69" s="26"/>
      <c r="HL69" s="26"/>
      <c r="HM69" t="str">
        <f t="shared" ca="1" si="125"/>
        <v/>
      </c>
      <c r="HN69" t="str">
        <f t="shared" si="126"/>
        <v/>
      </c>
      <c r="HO69" s="26"/>
      <c r="HP69" s="26"/>
      <c r="HQ69" s="26"/>
      <c r="HR69" s="26"/>
      <c r="HS69" s="26"/>
      <c r="HT69" t="str">
        <f t="shared" ca="1" si="127"/>
        <v/>
      </c>
      <c r="HU69" t="str">
        <f t="shared" si="128"/>
        <v/>
      </c>
      <c r="HV69" s="26"/>
      <c r="HW69" s="26"/>
      <c r="HX69" s="26"/>
      <c r="HY69" s="26"/>
      <c r="HZ69" s="26"/>
      <c r="IA69" s="37" t="str">
        <f t="shared" ca="1" si="129"/>
        <v/>
      </c>
      <c r="IB69" t="str">
        <f t="shared" si="130"/>
        <v/>
      </c>
      <c r="IC69" s="26"/>
      <c r="ID69" s="26"/>
      <c r="IE69" s="26"/>
      <c r="IF69" s="26"/>
      <c r="IG69" s="26"/>
      <c r="IH69" s="37" t="str">
        <f t="shared" ca="1" si="131"/>
        <v/>
      </c>
      <c r="II69" t="str">
        <f t="shared" si="132"/>
        <v/>
      </c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 t="str">
        <f t="shared" si="133"/>
        <v/>
      </c>
      <c r="JU69" s="26"/>
      <c r="JV69" t="str">
        <f t="shared" si="134"/>
        <v/>
      </c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t="str">
        <f t="shared" si="135"/>
        <v/>
      </c>
      <c r="KL69" s="26"/>
      <c r="KM69" s="31" t="str">
        <f t="shared" si="136"/>
        <v/>
      </c>
      <c r="KN69" s="26"/>
      <c r="KO69" s="26"/>
      <c r="KP69" s="38" t="str">
        <f t="shared" si="137"/>
        <v/>
      </c>
      <c r="KQ69" s="26"/>
      <c r="KR69" s="26"/>
      <c r="KS69" s="26"/>
      <c r="KT69" s="26"/>
      <c r="KU69" s="26"/>
      <c r="KV69" s="26"/>
      <c r="KW69" s="26"/>
      <c r="KX69" t="str">
        <f t="shared" si="138"/>
        <v/>
      </c>
      <c r="KY69" t="str">
        <f t="shared" si="139"/>
        <v/>
      </c>
      <c r="KZ69" s="26"/>
      <c r="LA69" s="26"/>
      <c r="LB69" t="str">
        <f t="shared" si="140"/>
        <v/>
      </c>
      <c r="LC69" s="26"/>
      <c r="LD69" t="str">
        <f t="shared" si="141"/>
        <v/>
      </c>
      <c r="LE69" t="str">
        <f t="shared" si="142"/>
        <v/>
      </c>
      <c r="LF69" s="26"/>
      <c r="LG69" s="26"/>
      <c r="LH69" s="26"/>
      <c r="LI69" s="26"/>
      <c r="LJ69" s="26"/>
      <c r="LK69" s="26"/>
      <c r="LL69" s="26"/>
      <c r="LM69" s="26"/>
      <c r="LN69" s="26"/>
      <c r="LO69" t="str">
        <f t="shared" si="143"/>
        <v/>
      </c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</row>
    <row r="70" spans="1:352" ht="16" x14ac:dyDescent="0.2">
      <c r="A70">
        <v>3</v>
      </c>
      <c r="B70" s="26"/>
      <c r="C70" s="26" t="str">
        <f t="shared" ca="1" si="74"/>
        <v>Outborn</v>
      </c>
      <c r="D70" s="26"/>
      <c r="E70" s="27" t="str">
        <f t="shared" ca="1" si="75"/>
        <v>Nov</v>
      </c>
      <c r="F70" s="27" t="str">
        <f t="shared" ca="1" si="75"/>
        <v>Jul</v>
      </c>
      <c r="G70" s="28" t="str">
        <f t="shared" ca="1" si="76"/>
        <v/>
      </c>
      <c r="H70" t="str">
        <f t="shared" si="77"/>
        <v/>
      </c>
      <c r="I70" s="26">
        <f t="shared" ca="1" si="78"/>
        <v>17</v>
      </c>
      <c r="J70" s="26"/>
      <c r="K70" s="26"/>
      <c r="L70" s="31" t="str">
        <f t="shared" si="79"/>
        <v/>
      </c>
      <c r="M70" s="26"/>
      <c r="N70" s="26"/>
      <c r="O70" s="26">
        <f t="shared" ca="1" si="80"/>
        <v>20</v>
      </c>
      <c r="P70" s="26" t="str">
        <f t="shared" ca="1" si="81"/>
        <v>Yes</v>
      </c>
      <c r="Q70" s="26" t="str">
        <f t="shared" ca="1" si="81"/>
        <v>No</v>
      </c>
      <c r="R70" s="26" t="str">
        <f t="shared" ca="1" si="81"/>
        <v>No</v>
      </c>
      <c r="S70" s="26" t="str">
        <f t="shared" ca="1" si="82"/>
        <v>Asian</v>
      </c>
      <c r="T70" s="26" t="str">
        <f t="shared" ca="1" si="83"/>
        <v>Yes</v>
      </c>
      <c r="U70" s="26">
        <f t="shared" ca="1" si="84"/>
        <v>3804</v>
      </c>
      <c r="V70" s="26"/>
      <c r="W70" s="26"/>
      <c r="X70" s="26" t="str">
        <f t="shared" ca="1" si="73"/>
        <v>Yes</v>
      </c>
      <c r="Y70" s="26" t="str">
        <f t="shared" ca="1" si="73"/>
        <v>Yes</v>
      </c>
      <c r="Z70" s="26" t="str">
        <f t="shared" ca="1" si="73"/>
        <v>Yes</v>
      </c>
      <c r="AA70" s="26" t="str">
        <f t="shared" ca="1" si="73"/>
        <v>No</v>
      </c>
      <c r="AB70" s="26" t="str">
        <f t="shared" ca="1" si="73"/>
        <v>Yes</v>
      </c>
      <c r="AC70" s="26"/>
      <c r="AD70" s="26"/>
      <c r="AE70" s="26"/>
      <c r="AF70" s="26"/>
      <c r="AG70" s="26" t="str">
        <f t="shared" ca="1" si="72"/>
        <v>Yes</v>
      </c>
      <c r="AH70" s="26" t="str">
        <f t="shared" ca="1" si="72"/>
        <v>No</v>
      </c>
      <c r="AI70" s="26" t="str">
        <f t="shared" ca="1" si="72"/>
        <v>No</v>
      </c>
      <c r="AJ70" s="26" t="str">
        <f t="shared" ca="1" si="72"/>
        <v>No</v>
      </c>
      <c r="AK70" s="26" t="str">
        <f t="shared" ca="1" si="72"/>
        <v>Yes</v>
      </c>
      <c r="AL70" s="26" t="str">
        <f t="shared" ca="1" si="72"/>
        <v>Yes</v>
      </c>
      <c r="AM70" s="26">
        <f t="shared" ca="1" si="85"/>
        <v>6</v>
      </c>
      <c r="AN70" s="26">
        <f t="shared" ca="1" si="86"/>
        <v>1</v>
      </c>
      <c r="AT70" t="str">
        <f t="shared" ca="1" si="87"/>
        <v>Male</v>
      </c>
      <c r="AU70">
        <f t="shared" ca="1" si="88"/>
        <v>3978</v>
      </c>
      <c r="AV70">
        <f t="shared" ca="1" si="89"/>
        <v>0</v>
      </c>
      <c r="AW70">
        <f t="shared" ca="1" si="90"/>
        <v>39</v>
      </c>
      <c r="AX70">
        <f t="shared" ca="1" si="91"/>
        <v>2</v>
      </c>
      <c r="BB70" t="str">
        <f t="shared" ca="1" si="92"/>
        <v>EMLUCS</v>
      </c>
      <c r="BC70" t="str">
        <f t="shared" ca="1" si="93"/>
        <v>No</v>
      </c>
      <c r="BD70" t="str">
        <f t="shared" ca="1" si="93"/>
        <v>No</v>
      </c>
      <c r="BG70" t="str">
        <f t="shared" ca="1" si="94"/>
        <v>Yes</v>
      </c>
      <c r="BH70">
        <f t="shared" ca="1" si="95"/>
        <v>36</v>
      </c>
      <c r="BI70">
        <f t="shared" ca="1" si="96"/>
        <v>-10</v>
      </c>
      <c r="BJ70">
        <f t="shared" ca="1" si="97"/>
        <v>1</v>
      </c>
      <c r="BK70" t="str">
        <f t="shared" si="98"/>
        <v/>
      </c>
      <c r="BL70" s="26" t="str">
        <f t="shared" ca="1" si="99"/>
        <v>NA</v>
      </c>
      <c r="BM70" s="26"/>
      <c r="BN70" s="26"/>
      <c r="BO70" s="26" t="str">
        <f t="shared" ca="1" si="100"/>
        <v>Yes</v>
      </c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 t="str">
        <f t="shared" ca="1" si="101"/>
        <v>No</v>
      </c>
      <c r="CE70" s="26" t="str">
        <f t="shared" ca="1" si="102"/>
        <v>NA</v>
      </c>
      <c r="CF70" s="26"/>
      <c r="CG70" s="26"/>
      <c r="CH70" s="26"/>
      <c r="CI70" s="31" t="str">
        <f t="shared" si="103"/>
        <v/>
      </c>
      <c r="CJ70" s="26" t="str">
        <f t="shared" ca="1" si="104"/>
        <v>NA</v>
      </c>
      <c r="CK70" s="26" t="str">
        <f t="shared" ca="1" si="105"/>
        <v>NA</v>
      </c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 t="str">
        <f t="shared" ca="1" si="106"/>
        <v>Yes</v>
      </c>
      <c r="DO70" s="26"/>
      <c r="DP70" s="26"/>
      <c r="DQ70" s="26"/>
      <c r="DR70" s="26"/>
      <c r="DS70" s="26"/>
      <c r="DT70" s="26"/>
      <c r="DU70" s="26"/>
      <c r="DV70" t="str">
        <f t="shared" si="107"/>
        <v/>
      </c>
      <c r="DW70" s="26"/>
      <c r="DX70" s="26"/>
      <c r="DY70" s="26"/>
      <c r="DZ70" t="str">
        <f t="shared" si="108"/>
        <v/>
      </c>
      <c r="EA70" t="str">
        <f t="shared" si="109"/>
        <v/>
      </c>
      <c r="EB70" t="str">
        <f t="shared" si="110"/>
        <v/>
      </c>
      <c r="EC70" t="str">
        <f t="shared" si="111"/>
        <v/>
      </c>
      <c r="ED70" t="str">
        <f t="shared" si="112"/>
        <v/>
      </c>
      <c r="EE70" s="34" t="str">
        <f t="shared" si="113"/>
        <v/>
      </c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32" t="str">
        <f t="shared" si="114"/>
        <v/>
      </c>
      <c r="ES70" s="26"/>
      <c r="ET70" s="26"/>
      <c r="EU70" s="26"/>
      <c r="EV70" s="26"/>
      <c r="EW70" s="26"/>
      <c r="EX70" s="26"/>
      <c r="EY70" s="26"/>
      <c r="EZ70" s="26"/>
      <c r="FA70" s="31" t="str">
        <f t="shared" si="115"/>
        <v/>
      </c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31" t="str">
        <f t="shared" si="116"/>
        <v/>
      </c>
      <c r="FN70" s="26"/>
      <c r="FO70" s="26"/>
      <c r="FP70" s="26"/>
      <c r="FQ70" s="26" t="s">
        <v>349</v>
      </c>
      <c r="FR70" s="39" t="str">
        <f t="shared" ca="1" si="117"/>
        <v>NA</v>
      </c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t="str">
        <f t="shared" ca="1" si="118"/>
        <v/>
      </c>
      <c r="GP70" t="str">
        <f t="shared" si="119"/>
        <v/>
      </c>
      <c r="GQ70" s="26"/>
      <c r="GR70" s="26"/>
      <c r="GS70" t="str">
        <f t="shared" ca="1" si="120"/>
        <v/>
      </c>
      <c r="GT70" s="26"/>
      <c r="GU70" s="26"/>
      <c r="GV70" s="26"/>
      <c r="GW70" s="26"/>
      <c r="GX70" s="26"/>
      <c r="GY70" t="str">
        <f t="shared" ca="1" si="121"/>
        <v/>
      </c>
      <c r="GZ70" t="str">
        <f t="shared" si="122"/>
        <v/>
      </c>
      <c r="HA70" s="26"/>
      <c r="HB70" s="26"/>
      <c r="HC70" s="26"/>
      <c r="HD70" s="26"/>
      <c r="HE70" s="26"/>
      <c r="HF70" t="str">
        <f t="shared" ca="1" si="123"/>
        <v/>
      </c>
      <c r="HG70" s="31" t="str">
        <f t="shared" si="124"/>
        <v/>
      </c>
      <c r="HH70" s="26"/>
      <c r="HI70" s="26"/>
      <c r="HJ70" s="26"/>
      <c r="HK70" s="26"/>
      <c r="HL70" s="26"/>
      <c r="HM70" t="str">
        <f t="shared" ca="1" si="125"/>
        <v/>
      </c>
      <c r="HN70" t="str">
        <f t="shared" si="126"/>
        <v/>
      </c>
      <c r="HO70" s="26"/>
      <c r="HP70" s="26"/>
      <c r="HQ70" s="26"/>
      <c r="HR70" s="26"/>
      <c r="HS70" s="26"/>
      <c r="HT70" t="str">
        <f t="shared" ca="1" si="127"/>
        <v/>
      </c>
      <c r="HU70" t="str">
        <f t="shared" si="128"/>
        <v/>
      </c>
      <c r="HV70" s="26"/>
      <c r="HW70" s="26"/>
      <c r="HX70" s="26"/>
      <c r="HY70" s="26"/>
      <c r="HZ70" s="26"/>
      <c r="IA70" s="37" t="str">
        <f t="shared" ca="1" si="129"/>
        <v/>
      </c>
      <c r="IB70" t="str">
        <f t="shared" si="130"/>
        <v/>
      </c>
      <c r="IC70" s="26"/>
      <c r="ID70" s="26"/>
      <c r="IE70" s="26"/>
      <c r="IF70" s="26"/>
      <c r="IG70" s="26"/>
      <c r="IH70" s="37" t="str">
        <f t="shared" ca="1" si="131"/>
        <v/>
      </c>
      <c r="II70" t="str">
        <f t="shared" si="132"/>
        <v/>
      </c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 t="str">
        <f t="shared" si="133"/>
        <v/>
      </c>
      <c r="JU70" s="26"/>
      <c r="JV70" t="str">
        <f t="shared" si="134"/>
        <v/>
      </c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t="str">
        <f t="shared" si="135"/>
        <v/>
      </c>
      <c r="KL70" s="26"/>
      <c r="KM70" s="31" t="str">
        <f t="shared" si="136"/>
        <v/>
      </c>
      <c r="KN70" s="26"/>
      <c r="KO70" s="26"/>
      <c r="KP70" s="38" t="str">
        <f t="shared" si="137"/>
        <v/>
      </c>
      <c r="KQ70" s="26"/>
      <c r="KR70" s="26"/>
      <c r="KS70" s="26"/>
      <c r="KT70" s="26"/>
      <c r="KU70" s="26"/>
      <c r="KV70" s="26"/>
      <c r="KW70" s="26"/>
      <c r="KX70" t="str">
        <f t="shared" si="138"/>
        <v/>
      </c>
      <c r="KY70" t="str">
        <f t="shared" si="139"/>
        <v/>
      </c>
      <c r="KZ70" s="26"/>
      <c r="LA70" s="26"/>
      <c r="LB70" t="str">
        <f t="shared" si="140"/>
        <v/>
      </c>
      <c r="LC70" s="26"/>
      <c r="LD70" t="str">
        <f t="shared" si="141"/>
        <v/>
      </c>
      <c r="LE70" t="str">
        <f t="shared" si="142"/>
        <v/>
      </c>
      <c r="LF70" s="26"/>
      <c r="LG70" s="26"/>
      <c r="LH70" s="26"/>
      <c r="LI70" s="26"/>
      <c r="LJ70" s="26"/>
      <c r="LK70" s="26"/>
      <c r="LL70" s="26"/>
      <c r="LM70" s="26"/>
      <c r="LN70" s="26"/>
      <c r="LO70" t="str">
        <f t="shared" si="143"/>
        <v/>
      </c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</row>
    <row r="71" spans="1:352" ht="16" x14ac:dyDescent="0.2">
      <c r="A71">
        <v>4</v>
      </c>
      <c r="B71" s="26"/>
      <c r="C71" s="26" t="str">
        <f t="shared" ca="1" si="74"/>
        <v>Inborn</v>
      </c>
      <c r="D71" s="26"/>
      <c r="E71" s="27" t="str">
        <f t="shared" ca="1" si="75"/>
        <v>Aug</v>
      </c>
      <c r="F71" s="27" t="str">
        <f t="shared" ca="1" si="75"/>
        <v>Nov</v>
      </c>
      <c r="G71" s="28" t="str">
        <f t="shared" ca="1" si="76"/>
        <v/>
      </c>
      <c r="H71" t="str">
        <f t="shared" si="77"/>
        <v/>
      </c>
      <c r="I71" s="26">
        <f t="shared" ca="1" si="78"/>
        <v>48</v>
      </c>
      <c r="J71" s="26"/>
      <c r="K71" s="26"/>
      <c r="L71" s="31" t="str">
        <f t="shared" si="79"/>
        <v/>
      </c>
      <c r="M71" s="26"/>
      <c r="N71" s="26"/>
      <c r="O71" s="26">
        <f t="shared" ca="1" si="80"/>
        <v>37</v>
      </c>
      <c r="P71" s="26" t="str">
        <f t="shared" ca="1" si="81"/>
        <v>Yes</v>
      </c>
      <c r="Q71" s="26" t="str">
        <f t="shared" ca="1" si="81"/>
        <v>Yes</v>
      </c>
      <c r="R71" s="26" t="str">
        <f t="shared" ca="1" si="81"/>
        <v>No</v>
      </c>
      <c r="S71" s="26" t="str">
        <f t="shared" ca="1" si="82"/>
        <v>Asian</v>
      </c>
      <c r="T71" s="26" t="str">
        <f t="shared" ca="1" si="83"/>
        <v>No</v>
      </c>
      <c r="U71" s="26">
        <f t="shared" ca="1" si="84"/>
        <v>3401</v>
      </c>
      <c r="V71" s="26"/>
      <c r="W71" s="26"/>
      <c r="X71" s="26" t="str">
        <f t="shared" ca="1" si="73"/>
        <v>Yes</v>
      </c>
      <c r="Y71" s="26" t="str">
        <f t="shared" ca="1" si="73"/>
        <v>No</v>
      </c>
      <c r="Z71" s="26" t="str">
        <f t="shared" ca="1" si="73"/>
        <v>No</v>
      </c>
      <c r="AA71" s="26" t="str">
        <f t="shared" ca="1" si="73"/>
        <v>No</v>
      </c>
      <c r="AB71" s="26" t="str">
        <f t="shared" ca="1" si="73"/>
        <v>Yes</v>
      </c>
      <c r="AC71" s="26"/>
      <c r="AD71" s="26"/>
      <c r="AE71" s="26"/>
      <c r="AF71" s="26"/>
      <c r="AG71" s="26" t="str">
        <f t="shared" ca="1" si="72"/>
        <v>No</v>
      </c>
      <c r="AH71" s="26" t="str">
        <f t="shared" ca="1" si="72"/>
        <v>Yes</v>
      </c>
      <c r="AI71" s="26" t="str">
        <f t="shared" ca="1" si="72"/>
        <v>Yes</v>
      </c>
      <c r="AJ71" s="26" t="str">
        <f t="shared" ca="1" si="72"/>
        <v>Yes</v>
      </c>
      <c r="AK71" s="26" t="str">
        <f t="shared" ca="1" si="72"/>
        <v>No</v>
      </c>
      <c r="AL71" s="26" t="str">
        <f t="shared" ca="1" si="72"/>
        <v>Yes</v>
      </c>
      <c r="AM71" s="26">
        <f t="shared" ca="1" si="85"/>
        <v>1</v>
      </c>
      <c r="AN71" s="26">
        <f t="shared" ca="1" si="86"/>
        <v>1</v>
      </c>
      <c r="AT71" t="str">
        <f t="shared" ca="1" si="87"/>
        <v>Female</v>
      </c>
      <c r="AU71">
        <f t="shared" ca="1" si="88"/>
        <v>3922</v>
      </c>
      <c r="AV71">
        <f t="shared" ca="1" si="89"/>
        <v>1</v>
      </c>
      <c r="AW71">
        <f t="shared" ca="1" si="90"/>
        <v>34</v>
      </c>
      <c r="AX71">
        <f t="shared" ca="1" si="91"/>
        <v>2</v>
      </c>
      <c r="BB71" t="str">
        <f t="shared" ca="1" si="92"/>
        <v>Vaginal</v>
      </c>
      <c r="BC71" t="str">
        <f t="shared" ca="1" si="93"/>
        <v>No</v>
      </c>
      <c r="BD71" t="str">
        <f t="shared" ca="1" si="93"/>
        <v>Yes</v>
      </c>
      <c r="BG71" t="str">
        <f t="shared" ca="1" si="94"/>
        <v>No</v>
      </c>
      <c r="BH71">
        <f t="shared" ca="1" si="95"/>
        <v>37</v>
      </c>
      <c r="BI71">
        <f t="shared" ca="1" si="96"/>
        <v>-4</v>
      </c>
      <c r="BJ71">
        <f t="shared" ca="1" si="97"/>
        <v>2</v>
      </c>
      <c r="BK71" t="str">
        <f t="shared" si="98"/>
        <v/>
      </c>
      <c r="BL71" s="26" t="str">
        <f t="shared" ca="1" si="99"/>
        <v>NA</v>
      </c>
      <c r="BM71" s="26"/>
      <c r="BN71" s="26"/>
      <c r="BO71" s="26" t="str">
        <f t="shared" ca="1" si="100"/>
        <v>Yes</v>
      </c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 t="str">
        <f t="shared" ca="1" si="101"/>
        <v>Yes</v>
      </c>
      <c r="CE71" s="26" t="str">
        <f t="shared" ca="1" si="102"/>
        <v>MIST</v>
      </c>
      <c r="CF71" s="26"/>
      <c r="CG71" s="26"/>
      <c r="CH71" s="26"/>
      <c r="CI71" s="31" t="str">
        <f t="shared" si="103"/>
        <v/>
      </c>
      <c r="CJ71" s="26" t="str">
        <f t="shared" ca="1" si="104"/>
        <v>NICU</v>
      </c>
      <c r="CK71" s="26" t="str">
        <f t="shared" ca="1" si="105"/>
        <v>NA</v>
      </c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 t="str">
        <f t="shared" ca="1" si="106"/>
        <v>Yes</v>
      </c>
      <c r="DO71" s="26"/>
      <c r="DP71" s="26"/>
      <c r="DQ71" s="26"/>
      <c r="DR71" s="26"/>
      <c r="DS71" s="26"/>
      <c r="DT71" s="26"/>
      <c r="DU71" s="26"/>
      <c r="DV71" t="str">
        <f t="shared" si="107"/>
        <v/>
      </c>
      <c r="DW71" s="26"/>
      <c r="DX71" s="26"/>
      <c r="DY71" s="26"/>
      <c r="DZ71" t="str">
        <f t="shared" si="108"/>
        <v/>
      </c>
      <c r="EA71" t="str">
        <f t="shared" si="109"/>
        <v/>
      </c>
      <c r="EB71" t="str">
        <f t="shared" si="110"/>
        <v/>
      </c>
      <c r="EC71" t="str">
        <f t="shared" si="111"/>
        <v/>
      </c>
      <c r="ED71" t="str">
        <f t="shared" si="112"/>
        <v/>
      </c>
      <c r="EE71" s="34" t="str">
        <f t="shared" si="113"/>
        <v/>
      </c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32" t="str">
        <f t="shared" si="114"/>
        <v/>
      </c>
      <c r="ES71" s="26"/>
      <c r="ET71" s="26"/>
      <c r="EU71" s="26"/>
      <c r="EV71" s="26"/>
      <c r="EW71" s="26"/>
      <c r="EX71" s="26"/>
      <c r="EY71" s="26"/>
      <c r="EZ71" s="26"/>
      <c r="FA71" s="31" t="str">
        <f t="shared" si="115"/>
        <v/>
      </c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31" t="str">
        <f t="shared" si="116"/>
        <v/>
      </c>
      <c r="FN71" s="26"/>
      <c r="FO71" s="26"/>
      <c r="FP71" s="26"/>
      <c r="FQ71" s="26" t="s">
        <v>350</v>
      </c>
      <c r="FR71" s="39" t="str">
        <f t="shared" ca="1" si="117"/>
        <v>Other</v>
      </c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t="str">
        <f t="shared" ca="1" si="118"/>
        <v/>
      </c>
      <c r="GP71" t="str">
        <f t="shared" si="119"/>
        <v/>
      </c>
      <c r="GQ71" s="26"/>
      <c r="GR71" s="26"/>
      <c r="GS71" t="str">
        <f t="shared" ca="1" si="120"/>
        <v/>
      </c>
      <c r="GT71" s="26"/>
      <c r="GU71" s="26"/>
      <c r="GV71" s="26"/>
      <c r="GW71" s="26"/>
      <c r="GX71" s="26"/>
      <c r="GY71" t="str">
        <f t="shared" ca="1" si="121"/>
        <v/>
      </c>
      <c r="GZ71" t="str">
        <f t="shared" si="122"/>
        <v/>
      </c>
      <c r="HA71" s="26"/>
      <c r="HB71" s="26"/>
      <c r="HC71" s="26"/>
      <c r="HD71" s="26"/>
      <c r="HE71" s="26"/>
      <c r="HF71" t="str">
        <f t="shared" ca="1" si="123"/>
        <v/>
      </c>
      <c r="HG71" s="31" t="str">
        <f t="shared" si="124"/>
        <v/>
      </c>
      <c r="HH71" s="26"/>
      <c r="HI71" s="26"/>
      <c r="HJ71" s="26"/>
      <c r="HK71" s="26"/>
      <c r="HL71" s="26"/>
      <c r="HM71" t="str">
        <f t="shared" ca="1" si="125"/>
        <v/>
      </c>
      <c r="HN71" t="str">
        <f t="shared" si="126"/>
        <v/>
      </c>
      <c r="HO71" s="26"/>
      <c r="HP71" s="26"/>
      <c r="HQ71" s="26"/>
      <c r="HR71" s="26"/>
      <c r="HS71" s="26"/>
      <c r="HT71" t="str">
        <f t="shared" ca="1" si="127"/>
        <v/>
      </c>
      <c r="HU71" t="str">
        <f t="shared" si="128"/>
        <v/>
      </c>
      <c r="HV71" s="26"/>
      <c r="HW71" s="26"/>
      <c r="HX71" s="26"/>
      <c r="HY71" s="26"/>
      <c r="HZ71" s="26"/>
      <c r="IA71" s="37" t="str">
        <f t="shared" ca="1" si="129"/>
        <v/>
      </c>
      <c r="IB71" t="str">
        <f t="shared" si="130"/>
        <v/>
      </c>
      <c r="IC71" s="26"/>
      <c r="ID71" s="26"/>
      <c r="IE71" s="26"/>
      <c r="IF71" s="26"/>
      <c r="IG71" s="26"/>
      <c r="IH71" s="37" t="str">
        <f t="shared" ca="1" si="131"/>
        <v/>
      </c>
      <c r="II71" t="str">
        <f t="shared" si="132"/>
        <v/>
      </c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 t="str">
        <f t="shared" si="133"/>
        <v/>
      </c>
      <c r="JU71" s="26"/>
      <c r="JV71" t="str">
        <f t="shared" si="134"/>
        <v/>
      </c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t="str">
        <f t="shared" si="135"/>
        <v/>
      </c>
      <c r="KL71" s="26"/>
      <c r="KM71" s="31" t="str">
        <f t="shared" si="136"/>
        <v/>
      </c>
      <c r="KN71" s="26"/>
      <c r="KO71" s="26"/>
      <c r="KP71" s="38" t="str">
        <f t="shared" si="137"/>
        <v/>
      </c>
      <c r="KQ71" s="26"/>
      <c r="KR71" s="26"/>
      <c r="KS71" s="26"/>
      <c r="KT71" s="26"/>
      <c r="KU71" s="26"/>
      <c r="KV71" s="26"/>
      <c r="KW71" s="26"/>
      <c r="KX71" t="str">
        <f t="shared" si="138"/>
        <v/>
      </c>
      <c r="KY71" t="str">
        <f t="shared" si="139"/>
        <v/>
      </c>
      <c r="KZ71" s="26"/>
      <c r="LA71" s="26"/>
      <c r="LB71" t="str">
        <f t="shared" si="140"/>
        <v/>
      </c>
      <c r="LC71" s="26"/>
      <c r="LD71" t="str">
        <f t="shared" si="141"/>
        <v/>
      </c>
      <c r="LE71" t="str">
        <f t="shared" si="142"/>
        <v/>
      </c>
      <c r="LF71" s="26"/>
      <c r="LG71" s="26"/>
      <c r="LH71" s="26"/>
      <c r="LI71" s="26"/>
      <c r="LJ71" s="26"/>
      <c r="LK71" s="26"/>
      <c r="LL71" s="26"/>
      <c r="LM71" s="26"/>
      <c r="LN71" s="26"/>
      <c r="LO71" t="str">
        <f t="shared" si="143"/>
        <v/>
      </c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</row>
    <row r="72" spans="1:352" ht="16" x14ac:dyDescent="0.2">
      <c r="A72">
        <v>2</v>
      </c>
      <c r="B72" s="26"/>
      <c r="C72" s="26" t="str">
        <f t="shared" ca="1" si="74"/>
        <v>Inborn</v>
      </c>
      <c r="D72" s="26"/>
      <c r="E72" s="27" t="str">
        <f t="shared" ca="1" si="75"/>
        <v>Jun</v>
      </c>
      <c r="F72" s="27" t="str">
        <f t="shared" ca="1" si="75"/>
        <v>Oct</v>
      </c>
      <c r="G72" s="28" t="str">
        <f t="shared" ca="1" si="76"/>
        <v/>
      </c>
      <c r="H72" t="str">
        <f t="shared" si="77"/>
        <v/>
      </c>
      <c r="I72" s="26">
        <f t="shared" ca="1" si="78"/>
        <v>87</v>
      </c>
      <c r="J72" s="26"/>
      <c r="K72" s="26"/>
      <c r="L72" s="31" t="str">
        <f t="shared" si="79"/>
        <v/>
      </c>
      <c r="M72" s="26"/>
      <c r="N72" s="26"/>
      <c r="O72" s="26">
        <f t="shared" ca="1" si="80"/>
        <v>41</v>
      </c>
      <c r="P72" s="26" t="str">
        <f t="shared" ca="1" si="81"/>
        <v>Yes</v>
      </c>
      <c r="Q72" s="26" t="str">
        <f t="shared" ca="1" si="81"/>
        <v>No</v>
      </c>
      <c r="R72" s="26" t="str">
        <f t="shared" ca="1" si="81"/>
        <v>Yes</v>
      </c>
      <c r="S72" s="26" t="str">
        <f t="shared" ca="1" si="82"/>
        <v>African</v>
      </c>
      <c r="T72" s="26" t="str">
        <f t="shared" ca="1" si="83"/>
        <v>No</v>
      </c>
      <c r="U72" s="26">
        <f t="shared" ca="1" si="84"/>
        <v>3940</v>
      </c>
      <c r="V72" s="26"/>
      <c r="W72" s="26"/>
      <c r="X72" s="26" t="str">
        <f t="shared" ca="1" si="73"/>
        <v>Yes</v>
      </c>
      <c r="Y72" s="26" t="str">
        <f t="shared" ca="1" si="73"/>
        <v>Yes</v>
      </c>
      <c r="Z72" s="26" t="str">
        <f t="shared" ca="1" si="73"/>
        <v>Yes</v>
      </c>
      <c r="AA72" s="26" t="str">
        <f t="shared" ca="1" si="73"/>
        <v>Yes</v>
      </c>
      <c r="AB72" s="26" t="str">
        <f t="shared" ca="1" si="73"/>
        <v>Yes</v>
      </c>
      <c r="AC72" s="26"/>
      <c r="AD72" s="26"/>
      <c r="AE72" s="26"/>
      <c r="AF72" s="26"/>
      <c r="AG72" s="26" t="str">
        <f t="shared" ca="1" si="72"/>
        <v>No</v>
      </c>
      <c r="AH72" s="26" t="str">
        <f t="shared" ca="1" si="72"/>
        <v>No</v>
      </c>
      <c r="AI72" s="26" t="str">
        <f t="shared" ca="1" si="72"/>
        <v>No</v>
      </c>
      <c r="AJ72" s="26" t="str">
        <f t="shared" ca="1" si="72"/>
        <v>No</v>
      </c>
      <c r="AK72" s="26" t="str">
        <f t="shared" ca="1" si="72"/>
        <v>No</v>
      </c>
      <c r="AL72" s="26" t="str">
        <f t="shared" ca="1" si="72"/>
        <v>Yes</v>
      </c>
      <c r="AM72" s="26">
        <f t="shared" ca="1" si="85"/>
        <v>5</v>
      </c>
      <c r="AN72" s="26">
        <f t="shared" ca="1" si="86"/>
        <v>1</v>
      </c>
      <c r="AT72" t="str">
        <f t="shared" ca="1" si="87"/>
        <v>Female</v>
      </c>
      <c r="AU72">
        <f t="shared" ca="1" si="88"/>
        <v>3196</v>
      </c>
      <c r="AV72">
        <f t="shared" ca="1" si="89"/>
        <v>-3</v>
      </c>
      <c r="AW72">
        <f t="shared" ca="1" si="90"/>
        <v>31</v>
      </c>
      <c r="AX72">
        <f t="shared" ca="1" si="91"/>
        <v>2</v>
      </c>
      <c r="BB72" t="str">
        <f t="shared" ca="1" si="92"/>
        <v>EMLUCS</v>
      </c>
      <c r="BC72" t="str">
        <f t="shared" ca="1" si="93"/>
        <v>Yes</v>
      </c>
      <c r="BD72" t="str">
        <f t="shared" ca="1" si="93"/>
        <v>No</v>
      </c>
      <c r="BG72" t="str">
        <f t="shared" ca="1" si="94"/>
        <v>Yes</v>
      </c>
      <c r="BH72">
        <f t="shared" ca="1" si="95"/>
        <v>37</v>
      </c>
      <c r="BI72">
        <f t="shared" ca="1" si="96"/>
        <v>4</v>
      </c>
      <c r="BJ72">
        <f t="shared" ca="1" si="97"/>
        <v>11</v>
      </c>
      <c r="BK72" t="str">
        <f t="shared" si="98"/>
        <v/>
      </c>
      <c r="BL72" s="26">
        <f t="shared" ca="1" si="99"/>
        <v>13</v>
      </c>
      <c r="BM72" s="26"/>
      <c r="BN72" s="26"/>
      <c r="BO72" s="26" t="str">
        <f t="shared" ca="1" si="100"/>
        <v>Yes</v>
      </c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 t="str">
        <f t="shared" ca="1" si="101"/>
        <v>No</v>
      </c>
      <c r="CE72" s="26" t="str">
        <f t="shared" ca="1" si="102"/>
        <v>NA</v>
      </c>
      <c r="CF72" s="26"/>
      <c r="CG72" s="26"/>
      <c r="CH72" s="26"/>
      <c r="CI72" s="31" t="str">
        <f t="shared" si="103"/>
        <v/>
      </c>
      <c r="CJ72" s="26" t="str">
        <f t="shared" ca="1" si="104"/>
        <v>NA</v>
      </c>
      <c r="CK72" s="26" t="str">
        <f t="shared" ca="1" si="105"/>
        <v>Yes</v>
      </c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 t="str">
        <f t="shared" ca="1" si="106"/>
        <v>No</v>
      </c>
      <c r="DO72" s="26"/>
      <c r="DP72" s="26"/>
      <c r="DQ72" s="26"/>
      <c r="DR72" s="26"/>
      <c r="DS72" s="26"/>
      <c r="DT72" s="26"/>
      <c r="DU72" s="26"/>
      <c r="DV72" t="str">
        <f t="shared" si="107"/>
        <v/>
      </c>
      <c r="DW72" s="26"/>
      <c r="DX72" s="26"/>
      <c r="DY72" s="26"/>
      <c r="DZ72" t="str">
        <f t="shared" si="108"/>
        <v/>
      </c>
      <c r="EA72" t="str">
        <f t="shared" si="109"/>
        <v/>
      </c>
      <c r="EB72" t="str">
        <f t="shared" si="110"/>
        <v/>
      </c>
      <c r="EC72" t="str">
        <f t="shared" si="111"/>
        <v/>
      </c>
      <c r="ED72" t="str">
        <f t="shared" si="112"/>
        <v/>
      </c>
      <c r="EE72" s="34" t="str">
        <f t="shared" si="113"/>
        <v/>
      </c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32" t="str">
        <f t="shared" si="114"/>
        <v/>
      </c>
      <c r="ES72" s="26"/>
      <c r="ET72" s="26"/>
      <c r="EU72" s="26"/>
      <c r="EV72" s="26"/>
      <c r="EW72" s="26"/>
      <c r="EX72" s="26"/>
      <c r="EY72" s="26"/>
      <c r="EZ72" s="26"/>
      <c r="FA72" s="31" t="str">
        <f t="shared" si="115"/>
        <v/>
      </c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31" t="str">
        <f t="shared" si="116"/>
        <v/>
      </c>
      <c r="FN72" s="26"/>
      <c r="FO72" s="26"/>
      <c r="FP72" s="26"/>
      <c r="FQ72" s="26" t="s">
        <v>350</v>
      </c>
      <c r="FR72" s="39" t="str">
        <f t="shared" ca="1" si="117"/>
        <v>CONS</v>
      </c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t="str">
        <f t="shared" ca="1" si="118"/>
        <v/>
      </c>
      <c r="GP72" t="str">
        <f t="shared" si="119"/>
        <v/>
      </c>
      <c r="GQ72" s="26"/>
      <c r="GR72" s="26"/>
      <c r="GS72" t="str">
        <f t="shared" ca="1" si="120"/>
        <v/>
      </c>
      <c r="GT72" s="26"/>
      <c r="GU72" s="26"/>
      <c r="GV72" s="26"/>
      <c r="GW72" s="26"/>
      <c r="GX72" s="26"/>
      <c r="GY72" t="str">
        <f t="shared" ca="1" si="121"/>
        <v/>
      </c>
      <c r="GZ72" t="str">
        <f t="shared" si="122"/>
        <v/>
      </c>
      <c r="HA72" s="26"/>
      <c r="HB72" s="26"/>
      <c r="HC72" s="26"/>
      <c r="HD72" s="26"/>
      <c r="HE72" s="26"/>
      <c r="HF72" t="str">
        <f t="shared" ca="1" si="123"/>
        <v/>
      </c>
      <c r="HG72" s="31" t="str">
        <f t="shared" si="124"/>
        <v/>
      </c>
      <c r="HH72" s="26"/>
      <c r="HI72" s="26"/>
      <c r="HJ72" s="26"/>
      <c r="HK72" s="26"/>
      <c r="HL72" s="26"/>
      <c r="HM72" t="str">
        <f t="shared" ca="1" si="125"/>
        <v/>
      </c>
      <c r="HN72" t="str">
        <f t="shared" si="126"/>
        <v/>
      </c>
      <c r="HO72" s="26"/>
      <c r="HP72" s="26"/>
      <c r="HQ72" s="26"/>
      <c r="HR72" s="26"/>
      <c r="HS72" s="26"/>
      <c r="HT72" t="str">
        <f t="shared" ca="1" si="127"/>
        <v/>
      </c>
      <c r="HU72" t="str">
        <f t="shared" si="128"/>
        <v/>
      </c>
      <c r="HV72" s="26"/>
      <c r="HW72" s="26"/>
      <c r="HX72" s="26"/>
      <c r="HY72" s="26"/>
      <c r="HZ72" s="26"/>
      <c r="IA72" s="37" t="str">
        <f t="shared" ca="1" si="129"/>
        <v/>
      </c>
      <c r="IB72" t="str">
        <f t="shared" si="130"/>
        <v/>
      </c>
      <c r="IC72" s="26"/>
      <c r="ID72" s="26"/>
      <c r="IE72" s="26"/>
      <c r="IF72" s="26"/>
      <c r="IG72" s="26"/>
      <c r="IH72" s="37" t="str">
        <f t="shared" ca="1" si="131"/>
        <v/>
      </c>
      <c r="II72" t="str">
        <f t="shared" si="132"/>
        <v/>
      </c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 t="str">
        <f t="shared" si="133"/>
        <v/>
      </c>
      <c r="JU72" s="26"/>
      <c r="JV72" t="str">
        <f t="shared" si="134"/>
        <v/>
      </c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t="str">
        <f t="shared" si="135"/>
        <v/>
      </c>
      <c r="KL72" s="26"/>
      <c r="KM72" s="31" t="str">
        <f t="shared" si="136"/>
        <v/>
      </c>
      <c r="KN72" s="26"/>
      <c r="KO72" s="26"/>
      <c r="KP72" s="38" t="str">
        <f t="shared" si="137"/>
        <v/>
      </c>
      <c r="KQ72" s="26"/>
      <c r="KR72" s="26"/>
      <c r="KS72" s="26"/>
      <c r="KT72" s="26"/>
      <c r="KU72" s="26"/>
      <c r="KV72" s="26"/>
      <c r="KW72" s="26"/>
      <c r="KX72" t="str">
        <f t="shared" si="138"/>
        <v/>
      </c>
      <c r="KY72" t="str">
        <f t="shared" si="139"/>
        <v/>
      </c>
      <c r="KZ72" s="26"/>
      <c r="LA72" s="26"/>
      <c r="LB72" t="str">
        <f t="shared" si="140"/>
        <v/>
      </c>
      <c r="LC72" s="26"/>
      <c r="LD72" t="str">
        <f t="shared" si="141"/>
        <v/>
      </c>
      <c r="LE72" t="str">
        <f t="shared" si="142"/>
        <v/>
      </c>
      <c r="LF72" s="26"/>
      <c r="LG72" s="26"/>
      <c r="LH72" s="26"/>
      <c r="LI72" s="26"/>
      <c r="LJ72" s="26"/>
      <c r="LK72" s="26"/>
      <c r="LL72" s="26"/>
      <c r="LM72" s="26"/>
      <c r="LN72" s="26"/>
      <c r="LO72" t="str">
        <f t="shared" si="143"/>
        <v/>
      </c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</row>
    <row r="73" spans="1:352" ht="16" x14ac:dyDescent="0.2">
      <c r="A73">
        <v>1</v>
      </c>
      <c r="B73" s="26"/>
      <c r="C73" s="26" t="str">
        <f t="shared" ca="1" si="74"/>
        <v>Outborn</v>
      </c>
      <c r="D73" s="26"/>
      <c r="E73" s="27" t="str">
        <f t="shared" ca="1" si="75"/>
        <v>Mar</v>
      </c>
      <c r="F73" s="27" t="str">
        <f t="shared" ca="1" si="75"/>
        <v>Jul</v>
      </c>
      <c r="G73" s="28" t="str">
        <f t="shared" ca="1" si="76"/>
        <v/>
      </c>
      <c r="H73" t="str">
        <f t="shared" si="77"/>
        <v/>
      </c>
      <c r="I73" s="26">
        <f t="shared" ca="1" si="78"/>
        <v>52</v>
      </c>
      <c r="J73" s="26"/>
      <c r="K73" s="26"/>
      <c r="L73" s="31" t="str">
        <f t="shared" si="79"/>
        <v/>
      </c>
      <c r="M73" s="26"/>
      <c r="N73" s="26"/>
      <c r="O73" s="26">
        <f t="shared" ca="1" si="80"/>
        <v>44</v>
      </c>
      <c r="P73" s="26" t="str">
        <f t="shared" ca="1" si="81"/>
        <v>No</v>
      </c>
      <c r="Q73" s="26" t="str">
        <f t="shared" ca="1" si="81"/>
        <v>Yes</v>
      </c>
      <c r="R73" s="26" t="str">
        <f t="shared" ca="1" si="81"/>
        <v>Yes</v>
      </c>
      <c r="S73" s="26" t="str">
        <f t="shared" ca="1" si="82"/>
        <v>African</v>
      </c>
      <c r="T73" s="26" t="str">
        <f t="shared" ca="1" si="83"/>
        <v>Yes</v>
      </c>
      <c r="U73" s="26">
        <f t="shared" ca="1" si="84"/>
        <v>3487</v>
      </c>
      <c r="V73" s="26"/>
      <c r="W73" s="26"/>
      <c r="X73" s="26" t="str">
        <f t="shared" ca="1" si="73"/>
        <v>Yes</v>
      </c>
      <c r="Y73" s="26" t="str">
        <f t="shared" ca="1" si="73"/>
        <v>No</v>
      </c>
      <c r="Z73" s="26" t="str">
        <f t="shared" ca="1" si="73"/>
        <v>Yes</v>
      </c>
      <c r="AA73" s="26" t="str">
        <f t="shared" ca="1" si="73"/>
        <v>Yes</v>
      </c>
      <c r="AB73" s="26" t="str">
        <f t="shared" ca="1" si="73"/>
        <v>Yes</v>
      </c>
      <c r="AC73" s="26"/>
      <c r="AD73" s="26"/>
      <c r="AE73" s="26"/>
      <c r="AF73" s="26"/>
      <c r="AG73" s="26" t="str">
        <f t="shared" ca="1" si="72"/>
        <v>No</v>
      </c>
      <c r="AH73" s="26" t="str">
        <f t="shared" ca="1" si="72"/>
        <v>Yes</v>
      </c>
      <c r="AI73" s="26" t="str">
        <f t="shared" ca="1" si="72"/>
        <v>No</v>
      </c>
      <c r="AJ73" s="26" t="str">
        <f t="shared" ca="1" si="72"/>
        <v>No</v>
      </c>
      <c r="AK73" s="26" t="str">
        <f t="shared" ca="1" si="72"/>
        <v>No</v>
      </c>
      <c r="AL73" s="26" t="str">
        <f t="shared" ca="1" si="72"/>
        <v>Yes</v>
      </c>
      <c r="AM73" s="26">
        <f t="shared" ca="1" si="85"/>
        <v>1</v>
      </c>
      <c r="AN73" s="26">
        <f t="shared" ca="1" si="86"/>
        <v>3</v>
      </c>
      <c r="AT73" t="str">
        <f t="shared" ca="1" si="87"/>
        <v>Female</v>
      </c>
      <c r="AU73">
        <f t="shared" ca="1" si="88"/>
        <v>1481</v>
      </c>
      <c r="AV73">
        <f t="shared" ca="1" si="89"/>
        <v>-1</v>
      </c>
      <c r="AW73">
        <f t="shared" ca="1" si="90"/>
        <v>22</v>
      </c>
      <c r="AX73">
        <f t="shared" ca="1" si="91"/>
        <v>1</v>
      </c>
      <c r="BB73" t="str">
        <f t="shared" ca="1" si="92"/>
        <v>EMLUCS</v>
      </c>
      <c r="BC73" t="str">
        <f t="shared" ca="1" si="93"/>
        <v>No</v>
      </c>
      <c r="BD73" t="str">
        <f t="shared" ca="1" si="93"/>
        <v>No</v>
      </c>
      <c r="BG73" t="str">
        <f t="shared" ca="1" si="94"/>
        <v>Yes</v>
      </c>
      <c r="BH73">
        <f t="shared" ca="1" si="95"/>
        <v>37</v>
      </c>
      <c r="BI73">
        <f t="shared" ca="1" si="96"/>
        <v>-18</v>
      </c>
      <c r="BJ73">
        <f t="shared" ca="1" si="97"/>
        <v>13</v>
      </c>
      <c r="BK73" t="str">
        <f t="shared" si="98"/>
        <v/>
      </c>
      <c r="BL73" s="26">
        <f t="shared" ca="1" si="99"/>
        <v>15</v>
      </c>
      <c r="BM73" s="26"/>
      <c r="BN73" s="26"/>
      <c r="BO73" s="26" t="str">
        <f t="shared" ca="1" si="100"/>
        <v>Yes</v>
      </c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 t="str">
        <f t="shared" ca="1" si="101"/>
        <v>No</v>
      </c>
      <c r="CE73" s="26" t="str">
        <f t="shared" ca="1" si="102"/>
        <v>NA</v>
      </c>
      <c r="CF73" s="26"/>
      <c r="CG73" s="26"/>
      <c r="CH73" s="26"/>
      <c r="CI73" s="31" t="str">
        <f t="shared" si="103"/>
        <v/>
      </c>
      <c r="CJ73" s="26" t="str">
        <f t="shared" ca="1" si="104"/>
        <v>NA</v>
      </c>
      <c r="CK73" s="26" t="str">
        <f t="shared" ca="1" si="105"/>
        <v>No</v>
      </c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 t="str">
        <f t="shared" ca="1" si="106"/>
        <v>No</v>
      </c>
      <c r="DO73" s="26"/>
      <c r="DP73" s="26"/>
      <c r="DQ73" s="26"/>
      <c r="DR73" s="26"/>
      <c r="DS73" s="26"/>
      <c r="DT73" s="26"/>
      <c r="DU73" s="26"/>
      <c r="DV73" t="str">
        <f t="shared" si="107"/>
        <v/>
      </c>
      <c r="DW73" s="26"/>
      <c r="DX73" s="26"/>
      <c r="DY73" s="26"/>
      <c r="DZ73" t="str">
        <f t="shared" si="108"/>
        <v/>
      </c>
      <c r="EA73" t="str">
        <f t="shared" si="109"/>
        <v/>
      </c>
      <c r="EB73" t="str">
        <f t="shared" si="110"/>
        <v/>
      </c>
      <c r="EC73" t="str">
        <f t="shared" si="111"/>
        <v/>
      </c>
      <c r="ED73" t="str">
        <f t="shared" si="112"/>
        <v/>
      </c>
      <c r="EE73" s="34" t="str">
        <f t="shared" si="113"/>
        <v/>
      </c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32" t="str">
        <f t="shared" si="114"/>
        <v/>
      </c>
      <c r="ES73" s="26"/>
      <c r="ET73" s="26"/>
      <c r="EU73" s="26"/>
      <c r="EV73" s="26"/>
      <c r="EW73" s="26"/>
      <c r="EX73" s="26"/>
      <c r="EY73" s="26"/>
      <c r="EZ73" s="26"/>
      <c r="FA73" s="31" t="str">
        <f t="shared" si="115"/>
        <v/>
      </c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31" t="str">
        <f t="shared" si="116"/>
        <v/>
      </c>
      <c r="FN73" s="26"/>
      <c r="FO73" s="26"/>
      <c r="FP73" s="26"/>
      <c r="FQ73" s="26" t="s">
        <v>350</v>
      </c>
      <c r="FR73" s="39" t="str">
        <f t="shared" ca="1" si="117"/>
        <v>Other</v>
      </c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t="str">
        <f t="shared" ca="1" si="118"/>
        <v/>
      </c>
      <c r="GP73" t="str">
        <f t="shared" si="119"/>
        <v/>
      </c>
      <c r="GQ73" s="26"/>
      <c r="GR73" s="26"/>
      <c r="GS73" t="str">
        <f t="shared" ca="1" si="120"/>
        <v/>
      </c>
      <c r="GT73" s="26"/>
      <c r="GU73" s="26"/>
      <c r="GV73" s="26"/>
      <c r="GW73" s="26"/>
      <c r="GX73" s="26"/>
      <c r="GY73" t="str">
        <f t="shared" ca="1" si="121"/>
        <v/>
      </c>
      <c r="GZ73" t="str">
        <f t="shared" si="122"/>
        <v/>
      </c>
      <c r="HA73" s="26"/>
      <c r="HB73" s="26"/>
      <c r="HC73" s="26"/>
      <c r="HD73" s="26"/>
      <c r="HE73" s="26"/>
      <c r="HF73" t="str">
        <f t="shared" ca="1" si="123"/>
        <v/>
      </c>
      <c r="HG73" s="31" t="str">
        <f t="shared" si="124"/>
        <v/>
      </c>
      <c r="HH73" s="26"/>
      <c r="HI73" s="26"/>
      <c r="HJ73" s="26"/>
      <c r="HK73" s="26"/>
      <c r="HL73" s="26"/>
      <c r="HM73" t="str">
        <f t="shared" ca="1" si="125"/>
        <v/>
      </c>
      <c r="HN73" t="str">
        <f t="shared" si="126"/>
        <v/>
      </c>
      <c r="HO73" s="26"/>
      <c r="HP73" s="26"/>
      <c r="HQ73" s="26"/>
      <c r="HR73" s="26"/>
      <c r="HS73" s="26"/>
      <c r="HT73" t="str">
        <f t="shared" ca="1" si="127"/>
        <v/>
      </c>
      <c r="HU73" t="str">
        <f t="shared" si="128"/>
        <v/>
      </c>
      <c r="HV73" s="26"/>
      <c r="HW73" s="26"/>
      <c r="HX73" s="26"/>
      <c r="HY73" s="26"/>
      <c r="HZ73" s="26"/>
      <c r="IA73" s="37" t="str">
        <f t="shared" ca="1" si="129"/>
        <v/>
      </c>
      <c r="IB73" t="str">
        <f t="shared" si="130"/>
        <v/>
      </c>
      <c r="IC73" s="26"/>
      <c r="ID73" s="26"/>
      <c r="IE73" s="26"/>
      <c r="IF73" s="26"/>
      <c r="IG73" s="26"/>
      <c r="IH73" s="37" t="str">
        <f t="shared" ca="1" si="131"/>
        <v/>
      </c>
      <c r="II73" t="str">
        <f t="shared" si="132"/>
        <v/>
      </c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 t="str">
        <f t="shared" si="133"/>
        <v/>
      </c>
      <c r="JU73" s="26"/>
      <c r="JV73" t="str">
        <f t="shared" si="134"/>
        <v/>
      </c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t="str">
        <f t="shared" si="135"/>
        <v/>
      </c>
      <c r="KL73" s="26"/>
      <c r="KM73" s="31" t="str">
        <f t="shared" si="136"/>
        <v/>
      </c>
      <c r="KN73" s="26"/>
      <c r="KO73" s="26"/>
      <c r="KP73" s="38" t="str">
        <f t="shared" si="137"/>
        <v/>
      </c>
      <c r="KQ73" s="26"/>
      <c r="KR73" s="26"/>
      <c r="KS73" s="26"/>
      <c r="KT73" s="26"/>
      <c r="KU73" s="26"/>
      <c r="KV73" s="26"/>
      <c r="KW73" s="26"/>
      <c r="KX73" t="str">
        <f t="shared" si="138"/>
        <v/>
      </c>
      <c r="KY73" t="str">
        <f t="shared" si="139"/>
        <v/>
      </c>
      <c r="KZ73" s="26"/>
      <c r="LA73" s="26"/>
      <c r="LB73" t="str">
        <f t="shared" si="140"/>
        <v/>
      </c>
      <c r="LC73" s="26"/>
      <c r="LD73" t="str">
        <f t="shared" si="141"/>
        <v/>
      </c>
      <c r="LE73" t="str">
        <f t="shared" si="142"/>
        <v/>
      </c>
      <c r="LF73" s="26"/>
      <c r="LG73" s="26"/>
      <c r="LH73" s="26"/>
      <c r="LI73" s="26"/>
      <c r="LJ73" s="26"/>
      <c r="LK73" s="26"/>
      <c r="LL73" s="26"/>
      <c r="LM73" s="26"/>
      <c r="LN73" s="26"/>
      <c r="LO73" t="str">
        <f t="shared" si="143"/>
        <v/>
      </c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</row>
    <row r="74" spans="1:352" ht="16" x14ac:dyDescent="0.2">
      <c r="A74">
        <v>4</v>
      </c>
      <c r="B74" s="26"/>
      <c r="C74" s="26" t="str">
        <f t="shared" ca="1" si="74"/>
        <v>Inborn</v>
      </c>
      <c r="D74" s="26"/>
      <c r="E74" s="27" t="str">
        <f t="shared" ca="1" si="75"/>
        <v>May</v>
      </c>
      <c r="F74" s="27" t="str">
        <f t="shared" ca="1" si="75"/>
        <v>Dec</v>
      </c>
      <c r="G74" s="28" t="str">
        <f t="shared" ca="1" si="76"/>
        <v/>
      </c>
      <c r="H74" t="str">
        <f t="shared" si="77"/>
        <v/>
      </c>
      <c r="I74" s="26">
        <f t="shared" ca="1" si="78"/>
        <v>64</v>
      </c>
      <c r="J74" s="26"/>
      <c r="K74" s="26"/>
      <c r="L74" s="31" t="str">
        <f t="shared" si="79"/>
        <v/>
      </c>
      <c r="M74" s="26"/>
      <c r="N74" s="26"/>
      <c r="O74" s="26">
        <f t="shared" ca="1" si="80"/>
        <v>36</v>
      </c>
      <c r="P74" s="26" t="str">
        <f t="shared" ca="1" si="81"/>
        <v>Yes</v>
      </c>
      <c r="Q74" s="26" t="str">
        <f t="shared" ca="1" si="81"/>
        <v>No</v>
      </c>
      <c r="R74" s="26" t="str">
        <f t="shared" ca="1" si="81"/>
        <v>Yes</v>
      </c>
      <c r="S74" s="26" t="str">
        <f t="shared" ca="1" si="82"/>
        <v>African</v>
      </c>
      <c r="T74" s="26" t="str">
        <f t="shared" ca="1" si="83"/>
        <v>No</v>
      </c>
      <c r="U74" s="26">
        <f t="shared" ca="1" si="84"/>
        <v>3719</v>
      </c>
      <c r="V74" s="26"/>
      <c r="W74" s="26"/>
      <c r="X74" s="26" t="str">
        <f t="shared" ca="1" si="73"/>
        <v>No</v>
      </c>
      <c r="Y74" s="26" t="str">
        <f t="shared" ca="1" si="73"/>
        <v>No</v>
      </c>
      <c r="Z74" s="26" t="str">
        <f t="shared" ca="1" si="73"/>
        <v>Yes</v>
      </c>
      <c r="AA74" s="26" t="str">
        <f t="shared" ca="1" si="73"/>
        <v>No</v>
      </c>
      <c r="AB74" s="26" t="str">
        <f t="shared" ca="1" si="73"/>
        <v>Yes</v>
      </c>
      <c r="AC74" s="26"/>
      <c r="AD74" s="26"/>
      <c r="AE74" s="26"/>
      <c r="AF74" s="26"/>
      <c r="AG74" s="26" t="str">
        <f t="shared" ca="1" si="72"/>
        <v>Yes</v>
      </c>
      <c r="AH74" s="26" t="str">
        <f t="shared" ca="1" si="72"/>
        <v>No</v>
      </c>
      <c r="AI74" s="26" t="str">
        <f t="shared" ca="1" si="72"/>
        <v>Yes</v>
      </c>
      <c r="AJ74" s="26" t="str">
        <f t="shared" ca="1" si="72"/>
        <v>Yes</v>
      </c>
      <c r="AK74" s="26" t="str">
        <f t="shared" ca="1" si="72"/>
        <v>Yes</v>
      </c>
      <c r="AL74" s="26" t="str">
        <f t="shared" ca="1" si="72"/>
        <v>No</v>
      </c>
      <c r="AM74" s="26">
        <f t="shared" ca="1" si="85"/>
        <v>4</v>
      </c>
      <c r="AN74" s="26">
        <f t="shared" ca="1" si="86"/>
        <v>3</v>
      </c>
      <c r="AT74" t="str">
        <f t="shared" ca="1" si="87"/>
        <v>Male</v>
      </c>
      <c r="AU74">
        <f t="shared" ca="1" si="88"/>
        <v>2740</v>
      </c>
      <c r="AV74">
        <f t="shared" ca="1" si="89"/>
        <v>3</v>
      </c>
      <c r="AW74">
        <f t="shared" ca="1" si="90"/>
        <v>31</v>
      </c>
      <c r="AX74">
        <f t="shared" ca="1" si="91"/>
        <v>4</v>
      </c>
      <c r="BB74" t="str">
        <f t="shared" ca="1" si="92"/>
        <v>EMLUCS</v>
      </c>
      <c r="BC74" t="str">
        <f t="shared" ca="1" si="93"/>
        <v>Yes</v>
      </c>
      <c r="BD74" t="str">
        <f t="shared" ca="1" si="93"/>
        <v>Yes</v>
      </c>
      <c r="BG74" t="str">
        <f t="shared" ca="1" si="94"/>
        <v>No</v>
      </c>
      <c r="BH74">
        <f t="shared" ca="1" si="95"/>
        <v>36</v>
      </c>
      <c r="BI74">
        <f t="shared" ca="1" si="96"/>
        <v>-10</v>
      </c>
      <c r="BJ74">
        <f t="shared" ca="1" si="97"/>
        <v>6</v>
      </c>
      <c r="BK74" t="str">
        <f t="shared" si="98"/>
        <v/>
      </c>
      <c r="BL74" s="26">
        <f t="shared" ca="1" si="99"/>
        <v>8</v>
      </c>
      <c r="BM74" s="26"/>
      <c r="BN74" s="26"/>
      <c r="BO74" s="26" t="str">
        <f t="shared" ca="1" si="100"/>
        <v>No</v>
      </c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 t="str">
        <f t="shared" ca="1" si="101"/>
        <v>No</v>
      </c>
      <c r="CE74" s="26" t="str">
        <f t="shared" ca="1" si="102"/>
        <v>NA</v>
      </c>
      <c r="CF74" s="26"/>
      <c r="CG74" s="26"/>
      <c r="CH74" s="26"/>
      <c r="CI74" s="31" t="str">
        <f t="shared" si="103"/>
        <v/>
      </c>
      <c r="CJ74" s="26" t="str">
        <f t="shared" ca="1" si="104"/>
        <v>NA</v>
      </c>
      <c r="CK74" s="26" t="str">
        <f t="shared" ca="1" si="105"/>
        <v>Yes</v>
      </c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 t="str">
        <f t="shared" ca="1" si="106"/>
        <v>Yes</v>
      </c>
      <c r="DO74" s="26"/>
      <c r="DP74" s="26"/>
      <c r="DQ74" s="26"/>
      <c r="DR74" s="26"/>
      <c r="DS74" s="26"/>
      <c r="DT74" s="26"/>
      <c r="DU74" s="26"/>
      <c r="DV74" t="str">
        <f t="shared" si="107"/>
        <v/>
      </c>
      <c r="DW74" s="26"/>
      <c r="DX74" s="26"/>
      <c r="DY74" s="26"/>
      <c r="DZ74" t="str">
        <f t="shared" si="108"/>
        <v/>
      </c>
      <c r="EA74" t="str">
        <f t="shared" si="109"/>
        <v/>
      </c>
      <c r="EB74" t="str">
        <f t="shared" si="110"/>
        <v/>
      </c>
      <c r="EC74" t="str">
        <f t="shared" si="111"/>
        <v/>
      </c>
      <c r="ED74" t="str">
        <f t="shared" si="112"/>
        <v/>
      </c>
      <c r="EE74" s="34" t="str">
        <f t="shared" si="113"/>
        <v/>
      </c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32" t="str">
        <f t="shared" si="114"/>
        <v/>
      </c>
      <c r="ES74" s="26"/>
      <c r="ET74" s="26"/>
      <c r="EU74" s="26"/>
      <c r="EV74" s="26"/>
      <c r="EW74" s="26"/>
      <c r="EX74" s="26"/>
      <c r="EY74" s="26"/>
      <c r="EZ74" s="26"/>
      <c r="FA74" s="31" t="str">
        <f t="shared" si="115"/>
        <v/>
      </c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31" t="str">
        <f t="shared" si="116"/>
        <v/>
      </c>
      <c r="FN74" s="26"/>
      <c r="FO74" s="26"/>
      <c r="FP74" s="26"/>
      <c r="FQ74" s="26" t="s">
        <v>349</v>
      </c>
      <c r="FR74" s="39" t="str">
        <f t="shared" ca="1" si="117"/>
        <v>NA</v>
      </c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t="str">
        <f t="shared" ca="1" si="118"/>
        <v/>
      </c>
      <c r="GP74" t="str">
        <f t="shared" si="119"/>
        <v/>
      </c>
      <c r="GQ74" s="26"/>
      <c r="GR74" s="26"/>
      <c r="GS74" t="str">
        <f t="shared" ca="1" si="120"/>
        <v/>
      </c>
      <c r="GT74" s="26"/>
      <c r="GU74" s="26"/>
      <c r="GV74" s="26"/>
      <c r="GW74" s="26"/>
      <c r="GX74" s="26"/>
      <c r="GY74" t="str">
        <f t="shared" ca="1" si="121"/>
        <v/>
      </c>
      <c r="GZ74" t="str">
        <f t="shared" si="122"/>
        <v/>
      </c>
      <c r="HA74" s="26"/>
      <c r="HB74" s="26"/>
      <c r="HC74" s="26"/>
      <c r="HD74" s="26"/>
      <c r="HE74" s="26"/>
      <c r="HF74" t="str">
        <f t="shared" ca="1" si="123"/>
        <v/>
      </c>
      <c r="HG74" s="31" t="str">
        <f t="shared" si="124"/>
        <v/>
      </c>
      <c r="HH74" s="26"/>
      <c r="HI74" s="26"/>
      <c r="HJ74" s="26"/>
      <c r="HK74" s="26"/>
      <c r="HL74" s="26"/>
      <c r="HM74" t="str">
        <f t="shared" ca="1" si="125"/>
        <v/>
      </c>
      <c r="HN74" t="str">
        <f t="shared" si="126"/>
        <v/>
      </c>
      <c r="HO74" s="26"/>
      <c r="HP74" s="26"/>
      <c r="HQ74" s="26"/>
      <c r="HR74" s="26"/>
      <c r="HS74" s="26"/>
      <c r="HT74" t="str">
        <f t="shared" ca="1" si="127"/>
        <v/>
      </c>
      <c r="HU74" t="str">
        <f t="shared" si="128"/>
        <v/>
      </c>
      <c r="HV74" s="26"/>
      <c r="HW74" s="26"/>
      <c r="HX74" s="26"/>
      <c r="HY74" s="26"/>
      <c r="HZ74" s="26"/>
      <c r="IA74" s="37" t="str">
        <f t="shared" ca="1" si="129"/>
        <v/>
      </c>
      <c r="IB74" t="str">
        <f t="shared" si="130"/>
        <v/>
      </c>
      <c r="IC74" s="26"/>
      <c r="ID74" s="26"/>
      <c r="IE74" s="26"/>
      <c r="IF74" s="26"/>
      <c r="IG74" s="26"/>
      <c r="IH74" s="37" t="str">
        <f t="shared" ca="1" si="131"/>
        <v/>
      </c>
      <c r="II74" t="str">
        <f t="shared" si="132"/>
        <v/>
      </c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 t="str">
        <f t="shared" si="133"/>
        <v/>
      </c>
      <c r="JU74" s="26"/>
      <c r="JV74" t="str">
        <f t="shared" si="134"/>
        <v/>
      </c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t="str">
        <f t="shared" si="135"/>
        <v/>
      </c>
      <c r="KL74" s="26"/>
      <c r="KM74" s="31" t="str">
        <f t="shared" si="136"/>
        <v/>
      </c>
      <c r="KN74" s="26"/>
      <c r="KO74" s="26"/>
      <c r="KP74" s="38" t="str">
        <f t="shared" si="137"/>
        <v/>
      </c>
      <c r="KQ74" s="26"/>
      <c r="KR74" s="26"/>
      <c r="KS74" s="26"/>
      <c r="KT74" s="26"/>
      <c r="KU74" s="26"/>
      <c r="KV74" s="26"/>
      <c r="KW74" s="26"/>
      <c r="KX74" t="str">
        <f t="shared" si="138"/>
        <v/>
      </c>
      <c r="KY74" t="str">
        <f t="shared" si="139"/>
        <v/>
      </c>
      <c r="KZ74" s="26"/>
      <c r="LA74" s="26"/>
      <c r="LB74" t="str">
        <f t="shared" si="140"/>
        <v/>
      </c>
      <c r="LC74" s="26"/>
      <c r="LD74" t="str">
        <f t="shared" si="141"/>
        <v/>
      </c>
      <c r="LE74" t="str">
        <f t="shared" si="142"/>
        <v/>
      </c>
      <c r="LF74" s="26"/>
      <c r="LG74" s="26"/>
      <c r="LH74" s="26"/>
      <c r="LI74" s="26"/>
      <c r="LJ74" s="26"/>
      <c r="LK74" s="26"/>
      <c r="LL74" s="26"/>
      <c r="LM74" s="26"/>
      <c r="LN74" s="26"/>
      <c r="LO74" t="str">
        <f t="shared" si="143"/>
        <v/>
      </c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</row>
    <row r="75" spans="1:352" ht="16" x14ac:dyDescent="0.2">
      <c r="A75">
        <v>3</v>
      </c>
      <c r="B75" s="26"/>
      <c r="C75" s="26" t="str">
        <f t="shared" ca="1" si="74"/>
        <v>Inborn</v>
      </c>
      <c r="D75" s="26"/>
      <c r="E75" s="27" t="str">
        <f t="shared" ca="1" si="75"/>
        <v>May</v>
      </c>
      <c r="F75" s="27" t="str">
        <f t="shared" ca="1" si="75"/>
        <v>Mar</v>
      </c>
      <c r="G75" s="28" t="str">
        <f t="shared" ca="1" si="76"/>
        <v/>
      </c>
      <c r="H75" t="str">
        <f t="shared" si="77"/>
        <v/>
      </c>
      <c r="I75" s="26">
        <f t="shared" ca="1" si="78"/>
        <v>76</v>
      </c>
      <c r="J75" s="26"/>
      <c r="K75" s="26"/>
      <c r="L75" s="31" t="str">
        <f t="shared" si="79"/>
        <v/>
      </c>
      <c r="M75" s="26"/>
      <c r="N75" s="26"/>
      <c r="O75" s="26">
        <f t="shared" ca="1" si="80"/>
        <v>35</v>
      </c>
      <c r="P75" s="26" t="str">
        <f t="shared" ca="1" si="81"/>
        <v>Yes</v>
      </c>
      <c r="Q75" s="26" t="str">
        <f t="shared" ca="1" si="81"/>
        <v>No</v>
      </c>
      <c r="R75" s="26" t="str">
        <f t="shared" ca="1" si="81"/>
        <v>Yes</v>
      </c>
      <c r="S75" s="26" t="str">
        <f t="shared" ca="1" si="82"/>
        <v>Eskimo</v>
      </c>
      <c r="T75" s="26" t="str">
        <f t="shared" ca="1" si="83"/>
        <v>Yes</v>
      </c>
      <c r="U75" s="26">
        <f t="shared" ca="1" si="84"/>
        <v>3516</v>
      </c>
      <c r="V75" s="26"/>
      <c r="W75" s="26"/>
      <c r="X75" s="26" t="str">
        <f t="shared" ca="1" si="73"/>
        <v>No</v>
      </c>
      <c r="Y75" s="26" t="str">
        <f t="shared" ca="1" si="73"/>
        <v>Yes</v>
      </c>
      <c r="Z75" s="26" t="str">
        <f t="shared" ca="1" si="73"/>
        <v>No</v>
      </c>
      <c r="AA75" s="26" t="str">
        <f t="shared" ca="1" si="73"/>
        <v>Yes</v>
      </c>
      <c r="AB75" s="26" t="str">
        <f t="shared" ca="1" si="73"/>
        <v>Yes</v>
      </c>
      <c r="AC75" s="26"/>
      <c r="AD75" s="26"/>
      <c r="AE75" s="26"/>
      <c r="AF75" s="26"/>
      <c r="AG75" s="26" t="str">
        <f t="shared" ca="1" si="72"/>
        <v>Yes</v>
      </c>
      <c r="AH75" s="26" t="str">
        <f t="shared" ca="1" si="72"/>
        <v>No</v>
      </c>
      <c r="AI75" s="26" t="str">
        <f t="shared" ca="1" si="72"/>
        <v>Yes</v>
      </c>
      <c r="AJ75" s="26" t="str">
        <f t="shared" ca="1" si="72"/>
        <v>Yes</v>
      </c>
      <c r="AK75" s="26" t="str">
        <f t="shared" ca="1" si="72"/>
        <v>No</v>
      </c>
      <c r="AL75" s="26" t="str">
        <f t="shared" ca="1" si="72"/>
        <v>No</v>
      </c>
      <c r="AM75" s="26">
        <f t="shared" ca="1" si="85"/>
        <v>2</v>
      </c>
      <c r="AN75" s="26">
        <f t="shared" ca="1" si="86"/>
        <v>3</v>
      </c>
      <c r="AT75" t="str">
        <f t="shared" ca="1" si="87"/>
        <v>Female</v>
      </c>
      <c r="AU75">
        <f t="shared" ca="1" si="88"/>
        <v>1723</v>
      </c>
      <c r="AV75">
        <f t="shared" ca="1" si="89"/>
        <v>-1</v>
      </c>
      <c r="AW75">
        <f t="shared" ca="1" si="90"/>
        <v>30</v>
      </c>
      <c r="AX75">
        <f t="shared" ca="1" si="91"/>
        <v>4</v>
      </c>
      <c r="BB75" t="str">
        <f t="shared" ca="1" si="92"/>
        <v>INSTRUMENTAL</v>
      </c>
      <c r="BC75" t="str">
        <f t="shared" ca="1" si="93"/>
        <v>Yes</v>
      </c>
      <c r="BD75" t="str">
        <f t="shared" ca="1" si="93"/>
        <v>No</v>
      </c>
      <c r="BG75" t="str">
        <f t="shared" ca="1" si="94"/>
        <v>No</v>
      </c>
      <c r="BH75">
        <f t="shared" ca="1" si="95"/>
        <v>34</v>
      </c>
      <c r="BI75">
        <f t="shared" ca="1" si="96"/>
        <v>4</v>
      </c>
      <c r="BJ75">
        <f t="shared" ca="1" si="97"/>
        <v>13</v>
      </c>
      <c r="BK75" t="str">
        <f t="shared" si="98"/>
        <v/>
      </c>
      <c r="BL75" s="26">
        <f t="shared" ca="1" si="99"/>
        <v>15</v>
      </c>
      <c r="BM75" s="26"/>
      <c r="BN75" s="26"/>
      <c r="BO75" s="26" t="str">
        <f t="shared" ca="1" si="100"/>
        <v>Yes</v>
      </c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 t="str">
        <f t="shared" ca="1" si="101"/>
        <v>Yes</v>
      </c>
      <c r="CE75" s="26" t="str">
        <f t="shared" ca="1" si="102"/>
        <v>ETT</v>
      </c>
      <c r="CF75" s="26"/>
      <c r="CG75" s="26"/>
      <c r="CH75" s="26"/>
      <c r="CI75" s="31" t="str">
        <f t="shared" si="103"/>
        <v/>
      </c>
      <c r="CJ75" s="26" t="str">
        <f t="shared" ca="1" si="104"/>
        <v>OT</v>
      </c>
      <c r="CK75" s="26" t="str">
        <f t="shared" ca="1" si="105"/>
        <v>No</v>
      </c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 t="str">
        <f t="shared" ca="1" si="106"/>
        <v>No</v>
      </c>
      <c r="DO75" s="26"/>
      <c r="DP75" s="26"/>
      <c r="DQ75" s="26"/>
      <c r="DR75" s="26"/>
      <c r="DS75" s="26"/>
      <c r="DT75" s="26"/>
      <c r="DU75" s="26"/>
      <c r="DV75" t="str">
        <f t="shared" si="107"/>
        <v/>
      </c>
      <c r="DW75" s="26"/>
      <c r="DX75" s="26"/>
      <c r="DY75" s="26"/>
      <c r="DZ75" t="str">
        <f t="shared" si="108"/>
        <v/>
      </c>
      <c r="EA75" t="str">
        <f t="shared" si="109"/>
        <v/>
      </c>
      <c r="EB75" t="str">
        <f t="shared" si="110"/>
        <v/>
      </c>
      <c r="EC75" t="str">
        <f t="shared" si="111"/>
        <v/>
      </c>
      <c r="ED75" t="str">
        <f t="shared" si="112"/>
        <v/>
      </c>
      <c r="EE75" s="34" t="str">
        <f t="shared" si="113"/>
        <v/>
      </c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32" t="str">
        <f t="shared" si="114"/>
        <v/>
      </c>
      <c r="ES75" s="26"/>
      <c r="ET75" s="26"/>
      <c r="EU75" s="26"/>
      <c r="EV75" s="26"/>
      <c r="EW75" s="26"/>
      <c r="EX75" s="26"/>
      <c r="EY75" s="26"/>
      <c r="EZ75" s="26"/>
      <c r="FA75" s="31" t="str">
        <f t="shared" si="115"/>
        <v/>
      </c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31" t="str">
        <f t="shared" si="116"/>
        <v/>
      </c>
      <c r="FN75" s="26"/>
      <c r="FO75" s="26"/>
      <c r="FP75" s="26"/>
      <c r="FQ75" s="26" t="s">
        <v>349</v>
      </c>
      <c r="FR75" s="39" t="str">
        <f t="shared" ca="1" si="117"/>
        <v>NA</v>
      </c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t="str">
        <f t="shared" ca="1" si="118"/>
        <v/>
      </c>
      <c r="GP75" t="str">
        <f t="shared" si="119"/>
        <v/>
      </c>
      <c r="GQ75" s="26"/>
      <c r="GR75" s="26"/>
      <c r="GS75" t="str">
        <f t="shared" ca="1" si="120"/>
        <v/>
      </c>
      <c r="GT75" s="26"/>
      <c r="GU75" s="26"/>
      <c r="GV75" s="26"/>
      <c r="GW75" s="26"/>
      <c r="GX75" s="26"/>
      <c r="GY75" t="str">
        <f t="shared" ca="1" si="121"/>
        <v/>
      </c>
      <c r="GZ75" t="str">
        <f t="shared" si="122"/>
        <v/>
      </c>
      <c r="HA75" s="26"/>
      <c r="HB75" s="26"/>
      <c r="HC75" s="26"/>
      <c r="HD75" s="26"/>
      <c r="HE75" s="26"/>
      <c r="HF75" t="str">
        <f t="shared" ca="1" si="123"/>
        <v/>
      </c>
      <c r="HG75" s="31" t="str">
        <f t="shared" si="124"/>
        <v/>
      </c>
      <c r="HH75" s="26"/>
      <c r="HI75" s="26"/>
      <c r="HJ75" s="26"/>
      <c r="HK75" s="26"/>
      <c r="HL75" s="26"/>
      <c r="HM75" t="str">
        <f t="shared" ca="1" si="125"/>
        <v/>
      </c>
      <c r="HN75" t="str">
        <f t="shared" si="126"/>
        <v/>
      </c>
      <c r="HO75" s="26"/>
      <c r="HP75" s="26"/>
      <c r="HQ75" s="26"/>
      <c r="HR75" s="26"/>
      <c r="HS75" s="26"/>
      <c r="HT75" t="str">
        <f t="shared" ca="1" si="127"/>
        <v/>
      </c>
      <c r="HU75" t="str">
        <f t="shared" si="128"/>
        <v/>
      </c>
      <c r="HV75" s="26"/>
      <c r="HW75" s="26"/>
      <c r="HX75" s="26"/>
      <c r="HY75" s="26"/>
      <c r="HZ75" s="26"/>
      <c r="IA75" s="37" t="str">
        <f t="shared" ca="1" si="129"/>
        <v/>
      </c>
      <c r="IB75" t="str">
        <f t="shared" si="130"/>
        <v/>
      </c>
      <c r="IC75" s="26"/>
      <c r="ID75" s="26"/>
      <c r="IE75" s="26"/>
      <c r="IF75" s="26"/>
      <c r="IG75" s="26"/>
      <c r="IH75" s="37" t="str">
        <f t="shared" ca="1" si="131"/>
        <v/>
      </c>
      <c r="II75" t="str">
        <f t="shared" si="132"/>
        <v/>
      </c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 t="str">
        <f t="shared" si="133"/>
        <v/>
      </c>
      <c r="JU75" s="26"/>
      <c r="JV75" t="str">
        <f t="shared" si="134"/>
        <v/>
      </c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t="str">
        <f t="shared" si="135"/>
        <v/>
      </c>
      <c r="KL75" s="26"/>
      <c r="KM75" s="31" t="str">
        <f t="shared" si="136"/>
        <v/>
      </c>
      <c r="KN75" s="26"/>
      <c r="KO75" s="26"/>
      <c r="KP75" s="38" t="str">
        <f t="shared" si="137"/>
        <v/>
      </c>
      <c r="KQ75" s="26"/>
      <c r="KR75" s="26"/>
      <c r="KS75" s="26"/>
      <c r="KT75" s="26"/>
      <c r="KU75" s="26"/>
      <c r="KV75" s="26"/>
      <c r="KW75" s="26"/>
      <c r="KX75" t="str">
        <f t="shared" si="138"/>
        <v/>
      </c>
      <c r="KY75" t="str">
        <f t="shared" si="139"/>
        <v/>
      </c>
      <c r="KZ75" s="26"/>
      <c r="LA75" s="26"/>
      <c r="LB75" t="str">
        <f t="shared" si="140"/>
        <v/>
      </c>
      <c r="LC75" s="26"/>
      <c r="LD75" t="str">
        <f t="shared" si="141"/>
        <v/>
      </c>
      <c r="LE75" t="str">
        <f t="shared" si="142"/>
        <v/>
      </c>
      <c r="LF75" s="26"/>
      <c r="LG75" s="26"/>
      <c r="LH75" s="26"/>
      <c r="LI75" s="26"/>
      <c r="LJ75" s="26"/>
      <c r="LK75" s="26"/>
      <c r="LL75" s="26"/>
      <c r="LM75" s="26"/>
      <c r="LN75" s="26"/>
      <c r="LO75" t="str">
        <f t="shared" si="143"/>
        <v/>
      </c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</row>
    <row r="76" spans="1:352" ht="16" x14ac:dyDescent="0.2">
      <c r="A76">
        <v>2</v>
      </c>
      <c r="B76" s="26"/>
      <c r="C76" s="26" t="str">
        <f t="shared" ca="1" si="74"/>
        <v>Outborn</v>
      </c>
      <c r="D76" s="26"/>
      <c r="E76" s="27" t="str">
        <f t="shared" ca="1" si="75"/>
        <v>Dec</v>
      </c>
      <c r="F76" s="27" t="str">
        <f t="shared" ca="1" si="75"/>
        <v>Jul</v>
      </c>
      <c r="G76" s="28" t="str">
        <f t="shared" ca="1" si="76"/>
        <v/>
      </c>
      <c r="H76" t="str">
        <f t="shared" si="77"/>
        <v/>
      </c>
      <c r="I76" s="26">
        <f t="shared" ca="1" si="78"/>
        <v>65</v>
      </c>
      <c r="J76" s="26"/>
      <c r="K76" s="26"/>
      <c r="L76" s="31" t="str">
        <f t="shared" si="79"/>
        <v/>
      </c>
      <c r="M76" s="26"/>
      <c r="N76" s="26"/>
      <c r="O76" s="26">
        <f t="shared" ca="1" si="80"/>
        <v>50</v>
      </c>
      <c r="P76" s="26" t="str">
        <f t="shared" ca="1" si="81"/>
        <v>Yes</v>
      </c>
      <c r="Q76" s="26" t="str">
        <f t="shared" ca="1" si="81"/>
        <v>No</v>
      </c>
      <c r="R76" s="26" t="str">
        <f t="shared" ca="1" si="81"/>
        <v>Yes</v>
      </c>
      <c r="S76" s="26" t="str">
        <f t="shared" ca="1" si="82"/>
        <v>Caucasian</v>
      </c>
      <c r="T76" s="26" t="str">
        <f t="shared" ca="1" si="83"/>
        <v>No</v>
      </c>
      <c r="U76" s="26">
        <f t="shared" ca="1" si="84"/>
        <v>3061</v>
      </c>
      <c r="V76" s="26"/>
      <c r="W76" s="26"/>
      <c r="X76" s="26" t="str">
        <f t="shared" ca="1" si="73"/>
        <v>No</v>
      </c>
      <c r="Y76" s="26" t="str">
        <f t="shared" ca="1" si="73"/>
        <v>Yes</v>
      </c>
      <c r="Z76" s="26" t="str">
        <f t="shared" ca="1" si="73"/>
        <v>No</v>
      </c>
      <c r="AA76" s="26" t="str">
        <f t="shared" ca="1" si="73"/>
        <v>No</v>
      </c>
      <c r="AB76" s="26" t="str">
        <f t="shared" ca="1" si="73"/>
        <v>Yes</v>
      </c>
      <c r="AC76" s="26"/>
      <c r="AD76" s="26"/>
      <c r="AE76" s="26"/>
      <c r="AF76" s="26"/>
      <c r="AG76" s="26" t="str">
        <f t="shared" ca="1" si="72"/>
        <v>Yes</v>
      </c>
      <c r="AH76" s="26" t="str">
        <f t="shared" ca="1" si="72"/>
        <v>No</v>
      </c>
      <c r="AI76" s="26" t="str">
        <f t="shared" ca="1" si="72"/>
        <v>No</v>
      </c>
      <c r="AJ76" s="26" t="str">
        <f t="shared" ca="1" si="72"/>
        <v>Yes</v>
      </c>
      <c r="AK76" s="26" t="str">
        <f t="shared" ca="1" si="72"/>
        <v>Yes</v>
      </c>
      <c r="AL76" s="26" t="str">
        <f t="shared" ca="1" si="72"/>
        <v>Yes</v>
      </c>
      <c r="AM76" s="26">
        <f t="shared" ca="1" si="85"/>
        <v>4</v>
      </c>
      <c r="AN76" s="26">
        <f t="shared" ca="1" si="86"/>
        <v>3</v>
      </c>
      <c r="AT76" t="str">
        <f t="shared" ca="1" si="87"/>
        <v>Male</v>
      </c>
      <c r="AU76">
        <f t="shared" ca="1" si="88"/>
        <v>1874</v>
      </c>
      <c r="AV76">
        <f t="shared" ca="1" si="89"/>
        <v>1</v>
      </c>
      <c r="AW76">
        <f t="shared" ca="1" si="90"/>
        <v>34</v>
      </c>
      <c r="AX76">
        <f t="shared" ca="1" si="91"/>
        <v>5</v>
      </c>
      <c r="BB76" t="str">
        <f t="shared" ca="1" si="92"/>
        <v>EMLUCS</v>
      </c>
      <c r="BC76" t="str">
        <f t="shared" ca="1" si="93"/>
        <v>Yes</v>
      </c>
      <c r="BD76" t="str">
        <f t="shared" ca="1" si="93"/>
        <v>No</v>
      </c>
      <c r="BG76" t="str">
        <f t="shared" ca="1" si="94"/>
        <v>No</v>
      </c>
      <c r="BH76">
        <f t="shared" ca="1" si="95"/>
        <v>34</v>
      </c>
      <c r="BI76">
        <f t="shared" ca="1" si="96"/>
        <v>-6</v>
      </c>
      <c r="BJ76">
        <f t="shared" ca="1" si="97"/>
        <v>18</v>
      </c>
      <c r="BK76" t="str">
        <f t="shared" si="98"/>
        <v/>
      </c>
      <c r="BL76" s="26">
        <f t="shared" ca="1" si="99"/>
        <v>20</v>
      </c>
      <c r="BM76" s="26"/>
      <c r="BN76" s="26"/>
      <c r="BO76" s="26" t="str">
        <f t="shared" ca="1" si="100"/>
        <v>Yes</v>
      </c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 t="str">
        <f t="shared" ca="1" si="101"/>
        <v>No</v>
      </c>
      <c r="CE76" s="26" t="str">
        <f t="shared" ca="1" si="102"/>
        <v>NA</v>
      </c>
      <c r="CF76" s="26"/>
      <c r="CG76" s="26"/>
      <c r="CH76" s="26"/>
      <c r="CI76" s="31" t="str">
        <f t="shared" si="103"/>
        <v/>
      </c>
      <c r="CJ76" s="26" t="str">
        <f t="shared" ca="1" si="104"/>
        <v>NA</v>
      </c>
      <c r="CK76" s="26" t="str">
        <f t="shared" ca="1" si="105"/>
        <v>NA</v>
      </c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 t="str">
        <f t="shared" ca="1" si="106"/>
        <v>No</v>
      </c>
      <c r="DO76" s="26"/>
      <c r="DP76" s="26"/>
      <c r="DQ76" s="26"/>
      <c r="DR76" s="26"/>
      <c r="DS76" s="26"/>
      <c r="DT76" s="26"/>
      <c r="DU76" s="26"/>
      <c r="DV76" t="str">
        <f t="shared" si="107"/>
        <v/>
      </c>
      <c r="DW76" s="26"/>
      <c r="DX76" s="26"/>
      <c r="DY76" s="26"/>
      <c r="DZ76" t="str">
        <f t="shared" si="108"/>
        <v/>
      </c>
      <c r="EA76" t="str">
        <f t="shared" si="109"/>
        <v/>
      </c>
      <c r="EB76" t="str">
        <f t="shared" si="110"/>
        <v/>
      </c>
      <c r="EC76" t="str">
        <f t="shared" si="111"/>
        <v/>
      </c>
      <c r="ED76" t="str">
        <f t="shared" si="112"/>
        <v/>
      </c>
      <c r="EE76" s="34" t="str">
        <f t="shared" si="113"/>
        <v/>
      </c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32" t="str">
        <f t="shared" si="114"/>
        <v/>
      </c>
      <c r="ES76" s="26"/>
      <c r="ET76" s="26"/>
      <c r="EU76" s="26"/>
      <c r="EV76" s="26"/>
      <c r="EW76" s="26"/>
      <c r="EX76" s="26"/>
      <c r="EY76" s="26"/>
      <c r="EZ76" s="26"/>
      <c r="FA76" s="31" t="str">
        <f t="shared" si="115"/>
        <v/>
      </c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31" t="str">
        <f t="shared" si="116"/>
        <v/>
      </c>
      <c r="FN76" s="26"/>
      <c r="FO76" s="26"/>
      <c r="FP76" s="26"/>
      <c r="FQ76" s="26" t="s">
        <v>349</v>
      </c>
      <c r="FR76" s="39" t="str">
        <f t="shared" ca="1" si="117"/>
        <v>NA</v>
      </c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t="str">
        <f t="shared" ca="1" si="118"/>
        <v/>
      </c>
      <c r="GP76" t="str">
        <f t="shared" si="119"/>
        <v/>
      </c>
      <c r="GQ76" s="26"/>
      <c r="GR76" s="26"/>
      <c r="GS76" t="str">
        <f t="shared" ca="1" si="120"/>
        <v/>
      </c>
      <c r="GT76" s="26"/>
      <c r="GU76" s="26"/>
      <c r="GV76" s="26"/>
      <c r="GW76" s="26"/>
      <c r="GX76" s="26"/>
      <c r="GY76" t="str">
        <f t="shared" ca="1" si="121"/>
        <v/>
      </c>
      <c r="GZ76" t="str">
        <f t="shared" si="122"/>
        <v/>
      </c>
      <c r="HA76" s="26"/>
      <c r="HB76" s="26"/>
      <c r="HC76" s="26"/>
      <c r="HD76" s="26"/>
      <c r="HE76" s="26"/>
      <c r="HF76" t="str">
        <f t="shared" ca="1" si="123"/>
        <v/>
      </c>
      <c r="HG76" s="31" t="str">
        <f t="shared" si="124"/>
        <v/>
      </c>
      <c r="HH76" s="26"/>
      <c r="HI76" s="26"/>
      <c r="HJ76" s="26"/>
      <c r="HK76" s="26"/>
      <c r="HL76" s="26"/>
      <c r="HM76" t="str">
        <f t="shared" ca="1" si="125"/>
        <v/>
      </c>
      <c r="HN76" t="str">
        <f t="shared" si="126"/>
        <v/>
      </c>
      <c r="HO76" s="26"/>
      <c r="HP76" s="26"/>
      <c r="HQ76" s="26"/>
      <c r="HR76" s="26"/>
      <c r="HS76" s="26"/>
      <c r="HT76" t="str">
        <f t="shared" ca="1" si="127"/>
        <v/>
      </c>
      <c r="HU76" t="str">
        <f t="shared" si="128"/>
        <v/>
      </c>
      <c r="HV76" s="26"/>
      <c r="HW76" s="26"/>
      <c r="HX76" s="26"/>
      <c r="HY76" s="26"/>
      <c r="HZ76" s="26"/>
      <c r="IA76" s="37" t="str">
        <f t="shared" ca="1" si="129"/>
        <v/>
      </c>
      <c r="IB76" t="str">
        <f t="shared" si="130"/>
        <v/>
      </c>
      <c r="IC76" s="26"/>
      <c r="ID76" s="26"/>
      <c r="IE76" s="26"/>
      <c r="IF76" s="26"/>
      <c r="IG76" s="26"/>
      <c r="IH76" s="37" t="str">
        <f t="shared" ca="1" si="131"/>
        <v/>
      </c>
      <c r="II76" t="str">
        <f t="shared" si="132"/>
        <v/>
      </c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 t="str">
        <f t="shared" si="133"/>
        <v/>
      </c>
      <c r="JU76" s="26"/>
      <c r="JV76" t="str">
        <f t="shared" si="134"/>
        <v/>
      </c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t="str">
        <f t="shared" si="135"/>
        <v/>
      </c>
      <c r="KL76" s="26"/>
      <c r="KM76" s="31" t="str">
        <f t="shared" si="136"/>
        <v/>
      </c>
      <c r="KN76" s="26"/>
      <c r="KO76" s="26"/>
      <c r="KP76" s="38" t="str">
        <f t="shared" si="137"/>
        <v/>
      </c>
      <c r="KQ76" s="26"/>
      <c r="KR76" s="26"/>
      <c r="KS76" s="26"/>
      <c r="KT76" s="26"/>
      <c r="KU76" s="26"/>
      <c r="KV76" s="26"/>
      <c r="KW76" s="26"/>
      <c r="KX76" t="str">
        <f t="shared" si="138"/>
        <v/>
      </c>
      <c r="KY76" t="str">
        <f t="shared" si="139"/>
        <v/>
      </c>
      <c r="KZ76" s="26"/>
      <c r="LA76" s="26"/>
      <c r="LB76" t="str">
        <f t="shared" si="140"/>
        <v/>
      </c>
      <c r="LC76" s="26"/>
      <c r="LD76" t="str">
        <f t="shared" si="141"/>
        <v/>
      </c>
      <c r="LE76" t="str">
        <f t="shared" si="142"/>
        <v/>
      </c>
      <c r="LF76" s="26"/>
      <c r="LG76" s="26"/>
      <c r="LH76" s="26"/>
      <c r="LI76" s="26"/>
      <c r="LJ76" s="26"/>
      <c r="LK76" s="26"/>
      <c r="LL76" s="26"/>
      <c r="LM76" s="26"/>
      <c r="LN76" s="26"/>
      <c r="LO76" t="str">
        <f t="shared" si="143"/>
        <v/>
      </c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</row>
    <row r="77" spans="1:352" ht="16" x14ac:dyDescent="0.2">
      <c r="A77">
        <v>3</v>
      </c>
      <c r="B77" s="26"/>
      <c r="C77" s="26" t="str">
        <f t="shared" ca="1" si="74"/>
        <v>Inborn</v>
      </c>
      <c r="D77" s="26"/>
      <c r="E77" s="27" t="str">
        <f t="shared" ca="1" si="75"/>
        <v>Jun</v>
      </c>
      <c r="F77" s="27" t="str">
        <f t="shared" ca="1" si="75"/>
        <v>Sep</v>
      </c>
      <c r="G77" s="28" t="str">
        <f t="shared" ca="1" si="76"/>
        <v/>
      </c>
      <c r="H77" t="str">
        <f t="shared" si="77"/>
        <v/>
      </c>
      <c r="I77" s="26">
        <f t="shared" ca="1" si="78"/>
        <v>52</v>
      </c>
      <c r="J77" s="26"/>
      <c r="K77" s="26"/>
      <c r="L77" s="31" t="str">
        <f t="shared" si="79"/>
        <v/>
      </c>
      <c r="M77" s="26"/>
      <c r="N77" s="26"/>
      <c r="O77" s="26">
        <f t="shared" ca="1" si="80"/>
        <v>18</v>
      </c>
      <c r="P77" s="26" t="str">
        <f t="shared" ca="1" si="81"/>
        <v>No</v>
      </c>
      <c r="Q77" s="26" t="str">
        <f t="shared" ca="1" si="81"/>
        <v>No</v>
      </c>
      <c r="R77" s="26" t="str">
        <f t="shared" ca="1" si="81"/>
        <v>Yes</v>
      </c>
      <c r="S77" s="26" t="str">
        <f t="shared" ca="1" si="82"/>
        <v>Asian</v>
      </c>
      <c r="T77" s="26" t="str">
        <f t="shared" ca="1" si="83"/>
        <v>No</v>
      </c>
      <c r="U77" s="26">
        <f t="shared" ca="1" si="84"/>
        <v>3562</v>
      </c>
      <c r="V77" s="26"/>
      <c r="W77" s="26"/>
      <c r="X77" s="26" t="str">
        <f t="shared" ca="1" si="73"/>
        <v>No</v>
      </c>
      <c r="Y77" s="26" t="str">
        <f t="shared" ca="1" si="73"/>
        <v>Yes</v>
      </c>
      <c r="Z77" s="26" t="str">
        <f t="shared" ca="1" si="73"/>
        <v>No</v>
      </c>
      <c r="AA77" s="26" t="str">
        <f t="shared" ca="1" si="73"/>
        <v>No</v>
      </c>
      <c r="AB77" s="26" t="str">
        <f t="shared" ca="1" si="73"/>
        <v>Yes</v>
      </c>
      <c r="AC77" s="26"/>
      <c r="AD77" s="26"/>
      <c r="AE77" s="26"/>
      <c r="AF77" s="26"/>
      <c r="AG77" s="26" t="str">
        <f t="shared" ca="1" si="72"/>
        <v>No</v>
      </c>
      <c r="AH77" s="26" t="str">
        <f t="shared" ca="1" si="72"/>
        <v>Yes</v>
      </c>
      <c r="AI77" s="26" t="str">
        <f t="shared" ca="1" si="72"/>
        <v>Yes</v>
      </c>
      <c r="AJ77" s="26" t="str">
        <f t="shared" ca="1" si="72"/>
        <v>Yes</v>
      </c>
      <c r="AK77" s="26" t="str">
        <f t="shared" ca="1" si="72"/>
        <v>Yes</v>
      </c>
      <c r="AL77" s="26" t="str">
        <f t="shared" ca="1" si="72"/>
        <v>No</v>
      </c>
      <c r="AM77" s="26">
        <f t="shared" ca="1" si="85"/>
        <v>2</v>
      </c>
      <c r="AN77" s="26">
        <f t="shared" ca="1" si="86"/>
        <v>3</v>
      </c>
      <c r="AT77" t="str">
        <f t="shared" ca="1" si="87"/>
        <v>Male</v>
      </c>
      <c r="AU77">
        <f t="shared" ca="1" si="88"/>
        <v>1776</v>
      </c>
      <c r="AV77">
        <f t="shared" ca="1" si="89"/>
        <v>-2</v>
      </c>
      <c r="AW77">
        <f t="shared" ca="1" si="90"/>
        <v>31</v>
      </c>
      <c r="AX77">
        <f t="shared" ca="1" si="91"/>
        <v>4</v>
      </c>
      <c r="BB77" t="str">
        <f t="shared" ca="1" si="92"/>
        <v>EMLUCS</v>
      </c>
      <c r="BC77" t="str">
        <f t="shared" ca="1" si="93"/>
        <v>Yes</v>
      </c>
      <c r="BD77" t="str">
        <f t="shared" ca="1" si="93"/>
        <v>Yes</v>
      </c>
      <c r="BG77" t="str">
        <f t="shared" ca="1" si="94"/>
        <v>Yes</v>
      </c>
      <c r="BH77">
        <f t="shared" ca="1" si="95"/>
        <v>38</v>
      </c>
      <c r="BI77">
        <f t="shared" ca="1" si="96"/>
        <v>-17</v>
      </c>
      <c r="BJ77">
        <f t="shared" ca="1" si="97"/>
        <v>15</v>
      </c>
      <c r="BK77" t="str">
        <f t="shared" si="98"/>
        <v/>
      </c>
      <c r="BL77" s="26">
        <f t="shared" ca="1" si="99"/>
        <v>17</v>
      </c>
      <c r="BM77" s="26"/>
      <c r="BN77" s="26"/>
      <c r="BO77" s="26" t="str">
        <f t="shared" ca="1" si="100"/>
        <v>Yes</v>
      </c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 t="str">
        <f t="shared" ca="1" si="101"/>
        <v>No</v>
      </c>
      <c r="CE77" s="26" t="str">
        <f t="shared" ca="1" si="102"/>
        <v>NA</v>
      </c>
      <c r="CF77" s="26"/>
      <c r="CG77" s="26"/>
      <c r="CH77" s="26"/>
      <c r="CI77" s="31" t="str">
        <f t="shared" si="103"/>
        <v/>
      </c>
      <c r="CJ77" s="26" t="str">
        <f t="shared" ca="1" si="104"/>
        <v>NA</v>
      </c>
      <c r="CK77" s="26" t="str">
        <f t="shared" ca="1" si="105"/>
        <v>No</v>
      </c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 t="str">
        <f t="shared" ca="1" si="106"/>
        <v>Yes</v>
      </c>
      <c r="DO77" s="26"/>
      <c r="DP77" s="26"/>
      <c r="DQ77" s="26"/>
      <c r="DR77" s="26"/>
      <c r="DS77" s="26"/>
      <c r="DT77" s="26"/>
      <c r="DU77" s="26"/>
      <c r="DV77" t="str">
        <f t="shared" si="107"/>
        <v/>
      </c>
      <c r="DW77" s="26"/>
      <c r="DX77" s="26"/>
      <c r="DY77" s="26"/>
      <c r="DZ77" t="str">
        <f t="shared" si="108"/>
        <v/>
      </c>
      <c r="EA77" t="str">
        <f t="shared" si="109"/>
        <v/>
      </c>
      <c r="EB77" t="str">
        <f t="shared" si="110"/>
        <v/>
      </c>
      <c r="EC77" t="str">
        <f t="shared" si="111"/>
        <v/>
      </c>
      <c r="ED77" t="str">
        <f t="shared" si="112"/>
        <v/>
      </c>
      <c r="EE77" s="34" t="str">
        <f t="shared" si="113"/>
        <v/>
      </c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32" t="str">
        <f t="shared" si="114"/>
        <v/>
      </c>
      <c r="ES77" s="26"/>
      <c r="ET77" s="26"/>
      <c r="EU77" s="26"/>
      <c r="EV77" s="26"/>
      <c r="EW77" s="26"/>
      <c r="EX77" s="26"/>
      <c r="EY77" s="26"/>
      <c r="EZ77" s="26"/>
      <c r="FA77" s="31" t="str">
        <f t="shared" si="115"/>
        <v/>
      </c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31" t="str">
        <f t="shared" si="116"/>
        <v/>
      </c>
      <c r="FN77" s="26"/>
      <c r="FO77" s="26"/>
      <c r="FP77" s="26"/>
      <c r="FQ77" s="26" t="s">
        <v>350</v>
      </c>
      <c r="FR77" s="39" t="str">
        <f t="shared" ca="1" si="117"/>
        <v>GNB</v>
      </c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t="str">
        <f t="shared" ca="1" si="118"/>
        <v/>
      </c>
      <c r="GP77" t="str">
        <f t="shared" si="119"/>
        <v/>
      </c>
      <c r="GQ77" s="26"/>
      <c r="GR77" s="26"/>
      <c r="GS77" t="str">
        <f t="shared" ca="1" si="120"/>
        <v/>
      </c>
      <c r="GT77" s="26"/>
      <c r="GU77" s="26"/>
      <c r="GV77" s="26"/>
      <c r="GW77" s="26"/>
      <c r="GX77" s="26"/>
      <c r="GY77" t="str">
        <f t="shared" ca="1" si="121"/>
        <v/>
      </c>
      <c r="GZ77" t="str">
        <f t="shared" si="122"/>
        <v/>
      </c>
      <c r="HA77" s="26"/>
      <c r="HB77" s="26"/>
      <c r="HC77" s="26"/>
      <c r="HD77" s="26"/>
      <c r="HE77" s="26"/>
      <c r="HF77" t="str">
        <f t="shared" ca="1" si="123"/>
        <v/>
      </c>
      <c r="HG77" s="31" t="str">
        <f t="shared" si="124"/>
        <v/>
      </c>
      <c r="HH77" s="26"/>
      <c r="HI77" s="26"/>
      <c r="HJ77" s="26"/>
      <c r="HK77" s="26"/>
      <c r="HL77" s="26"/>
      <c r="HM77" t="str">
        <f t="shared" ca="1" si="125"/>
        <v/>
      </c>
      <c r="HN77" t="str">
        <f t="shared" si="126"/>
        <v/>
      </c>
      <c r="HO77" s="26"/>
      <c r="HP77" s="26"/>
      <c r="HQ77" s="26"/>
      <c r="HR77" s="26"/>
      <c r="HS77" s="26"/>
      <c r="HT77" t="str">
        <f t="shared" ca="1" si="127"/>
        <v/>
      </c>
      <c r="HU77" t="str">
        <f t="shared" si="128"/>
        <v/>
      </c>
      <c r="HV77" s="26"/>
      <c r="HW77" s="26"/>
      <c r="HX77" s="26"/>
      <c r="HY77" s="26"/>
      <c r="HZ77" s="26"/>
      <c r="IA77" s="37" t="str">
        <f t="shared" ca="1" si="129"/>
        <v/>
      </c>
      <c r="IB77" t="str">
        <f t="shared" si="130"/>
        <v/>
      </c>
      <c r="IC77" s="26"/>
      <c r="ID77" s="26"/>
      <c r="IE77" s="26"/>
      <c r="IF77" s="26"/>
      <c r="IG77" s="26"/>
      <c r="IH77" s="37" t="str">
        <f t="shared" ca="1" si="131"/>
        <v/>
      </c>
      <c r="II77" t="str">
        <f t="shared" si="132"/>
        <v/>
      </c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 t="str">
        <f t="shared" si="133"/>
        <v/>
      </c>
      <c r="JU77" s="26"/>
      <c r="JV77" t="str">
        <f t="shared" si="134"/>
        <v/>
      </c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t="str">
        <f t="shared" si="135"/>
        <v/>
      </c>
      <c r="KL77" s="26"/>
      <c r="KM77" s="31" t="str">
        <f t="shared" si="136"/>
        <v/>
      </c>
      <c r="KN77" s="26"/>
      <c r="KO77" s="26"/>
      <c r="KP77" s="38" t="str">
        <f t="shared" si="137"/>
        <v/>
      </c>
      <c r="KQ77" s="26"/>
      <c r="KR77" s="26"/>
      <c r="KS77" s="26"/>
      <c r="KT77" s="26"/>
      <c r="KU77" s="26"/>
      <c r="KV77" s="26"/>
      <c r="KW77" s="26"/>
      <c r="KX77" t="str">
        <f t="shared" si="138"/>
        <v/>
      </c>
      <c r="KY77" t="str">
        <f t="shared" si="139"/>
        <v/>
      </c>
      <c r="KZ77" s="26"/>
      <c r="LA77" s="26"/>
      <c r="LB77" t="str">
        <f t="shared" si="140"/>
        <v/>
      </c>
      <c r="LC77" s="26"/>
      <c r="LD77" t="str">
        <f t="shared" si="141"/>
        <v/>
      </c>
      <c r="LE77" t="str">
        <f t="shared" si="142"/>
        <v/>
      </c>
      <c r="LF77" s="26"/>
      <c r="LG77" s="26"/>
      <c r="LH77" s="26"/>
      <c r="LI77" s="26"/>
      <c r="LJ77" s="26"/>
      <c r="LK77" s="26"/>
      <c r="LL77" s="26"/>
      <c r="LM77" s="26"/>
      <c r="LN77" s="26"/>
      <c r="LO77" t="str">
        <f t="shared" si="143"/>
        <v/>
      </c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</row>
    <row r="78" spans="1:352" ht="16" x14ac:dyDescent="0.2">
      <c r="A78">
        <v>4</v>
      </c>
      <c r="B78" s="26"/>
      <c r="C78" s="26" t="str">
        <f t="shared" ca="1" si="74"/>
        <v>Outborn</v>
      </c>
      <c r="D78" s="26"/>
      <c r="E78" s="27" t="str">
        <f t="shared" ca="1" si="75"/>
        <v>Mar</v>
      </c>
      <c r="F78" s="27" t="str">
        <f t="shared" ca="1" si="75"/>
        <v>Sep</v>
      </c>
      <c r="G78" s="28" t="str">
        <f t="shared" ca="1" si="76"/>
        <v/>
      </c>
      <c r="H78" t="str">
        <f t="shared" si="77"/>
        <v/>
      </c>
      <c r="I78" s="26">
        <f t="shared" ca="1" si="78"/>
        <v>49</v>
      </c>
      <c r="J78" s="26"/>
      <c r="K78" s="26"/>
      <c r="L78" s="31" t="str">
        <f t="shared" si="79"/>
        <v/>
      </c>
      <c r="M78" s="26"/>
      <c r="N78" s="26"/>
      <c r="O78" s="26">
        <f t="shared" ca="1" si="80"/>
        <v>26</v>
      </c>
      <c r="P78" s="26" t="str">
        <f t="shared" ca="1" si="81"/>
        <v>Yes</v>
      </c>
      <c r="Q78" s="26" t="str">
        <f t="shared" ca="1" si="81"/>
        <v>No</v>
      </c>
      <c r="R78" s="26" t="str">
        <f t="shared" ca="1" si="81"/>
        <v>Yes</v>
      </c>
      <c r="S78" s="26" t="str">
        <f t="shared" ca="1" si="82"/>
        <v>African</v>
      </c>
      <c r="T78" s="26" t="str">
        <f t="shared" ca="1" si="83"/>
        <v>No</v>
      </c>
      <c r="U78" s="26">
        <f t="shared" ca="1" si="84"/>
        <v>3656</v>
      </c>
      <c r="V78" s="26"/>
      <c r="W78" s="26"/>
      <c r="X78" s="26" t="str">
        <f t="shared" ca="1" si="73"/>
        <v>Yes</v>
      </c>
      <c r="Y78" s="26" t="str">
        <f t="shared" ca="1" si="73"/>
        <v>No</v>
      </c>
      <c r="Z78" s="26" t="str">
        <f t="shared" ca="1" si="73"/>
        <v>Yes</v>
      </c>
      <c r="AA78" s="26" t="str">
        <f t="shared" ca="1" si="73"/>
        <v>No</v>
      </c>
      <c r="AB78" s="26" t="str">
        <f t="shared" ca="1" si="73"/>
        <v>No</v>
      </c>
      <c r="AC78" s="26"/>
      <c r="AD78" s="26"/>
      <c r="AE78" s="26"/>
      <c r="AF78" s="26"/>
      <c r="AG78" s="26" t="str">
        <f t="shared" ca="1" si="72"/>
        <v>Yes</v>
      </c>
      <c r="AH78" s="26" t="str">
        <f t="shared" ca="1" si="72"/>
        <v>No</v>
      </c>
      <c r="AI78" s="26" t="str">
        <f t="shared" ca="1" si="72"/>
        <v>Yes</v>
      </c>
      <c r="AJ78" s="26" t="str">
        <f t="shared" ca="1" si="72"/>
        <v>No</v>
      </c>
      <c r="AK78" s="26" t="str">
        <f t="shared" ca="1" si="72"/>
        <v>Yes</v>
      </c>
      <c r="AL78" s="26" t="str">
        <f t="shared" ca="1" si="72"/>
        <v>No</v>
      </c>
      <c r="AM78" s="26">
        <f t="shared" ca="1" si="85"/>
        <v>1</v>
      </c>
      <c r="AN78" s="26">
        <f t="shared" ca="1" si="86"/>
        <v>2</v>
      </c>
      <c r="AT78" t="str">
        <f t="shared" ca="1" si="87"/>
        <v>Male</v>
      </c>
      <c r="AU78">
        <f t="shared" ca="1" si="88"/>
        <v>1545</v>
      </c>
      <c r="AV78">
        <f t="shared" ca="1" si="89"/>
        <v>3</v>
      </c>
      <c r="AW78">
        <f t="shared" ca="1" si="90"/>
        <v>37</v>
      </c>
      <c r="AX78">
        <f t="shared" ca="1" si="91"/>
        <v>3</v>
      </c>
      <c r="BB78" t="str">
        <f t="shared" ca="1" si="92"/>
        <v>Vaginal</v>
      </c>
      <c r="BC78" t="str">
        <f t="shared" ca="1" si="93"/>
        <v>No</v>
      </c>
      <c r="BD78" t="str">
        <f t="shared" ca="1" si="93"/>
        <v>No</v>
      </c>
      <c r="BG78" t="str">
        <f t="shared" ca="1" si="94"/>
        <v>Yes</v>
      </c>
      <c r="BH78">
        <f t="shared" ca="1" si="95"/>
        <v>35</v>
      </c>
      <c r="BI78">
        <f t="shared" ca="1" si="96"/>
        <v>2</v>
      </c>
      <c r="BJ78">
        <f t="shared" ca="1" si="97"/>
        <v>14</v>
      </c>
      <c r="BK78" t="str">
        <f t="shared" si="98"/>
        <v/>
      </c>
      <c r="BL78" s="26">
        <f t="shared" ca="1" si="99"/>
        <v>16</v>
      </c>
      <c r="BM78" s="26"/>
      <c r="BN78" s="26"/>
      <c r="BO78" s="26" t="str">
        <f t="shared" ca="1" si="100"/>
        <v>Yes</v>
      </c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 t="str">
        <f t="shared" ca="1" si="101"/>
        <v>Yes</v>
      </c>
      <c r="CE78" s="26" t="str">
        <f t="shared" ca="1" si="102"/>
        <v>MIST</v>
      </c>
      <c r="CF78" s="26"/>
      <c r="CG78" s="26"/>
      <c r="CH78" s="26"/>
      <c r="CI78" s="31" t="str">
        <f t="shared" si="103"/>
        <v/>
      </c>
      <c r="CJ78" s="26" t="str">
        <f t="shared" ca="1" si="104"/>
        <v>OT</v>
      </c>
      <c r="CK78" s="26" t="str">
        <f t="shared" ca="1" si="105"/>
        <v>NA</v>
      </c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 t="str">
        <f t="shared" ca="1" si="106"/>
        <v>No</v>
      </c>
      <c r="DO78" s="26"/>
      <c r="DP78" s="26"/>
      <c r="DQ78" s="26"/>
      <c r="DR78" s="26"/>
      <c r="DS78" s="26"/>
      <c r="DT78" s="26"/>
      <c r="DU78" s="26"/>
      <c r="DV78" t="str">
        <f t="shared" si="107"/>
        <v/>
      </c>
      <c r="DW78" s="26"/>
      <c r="DX78" s="26"/>
      <c r="DY78" s="26"/>
      <c r="DZ78" t="str">
        <f t="shared" si="108"/>
        <v/>
      </c>
      <c r="EA78" t="str">
        <f t="shared" si="109"/>
        <v/>
      </c>
      <c r="EB78" t="str">
        <f t="shared" si="110"/>
        <v/>
      </c>
      <c r="EC78" t="str">
        <f t="shared" si="111"/>
        <v/>
      </c>
      <c r="ED78" t="str">
        <f t="shared" si="112"/>
        <v/>
      </c>
      <c r="EE78" s="34" t="str">
        <f t="shared" si="113"/>
        <v/>
      </c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32" t="str">
        <f t="shared" si="114"/>
        <v/>
      </c>
      <c r="ES78" s="26"/>
      <c r="ET78" s="26"/>
      <c r="EU78" s="26"/>
      <c r="EV78" s="26"/>
      <c r="EW78" s="26"/>
      <c r="EX78" s="26"/>
      <c r="EY78" s="26"/>
      <c r="EZ78" s="26"/>
      <c r="FA78" s="31" t="str">
        <f t="shared" si="115"/>
        <v/>
      </c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31" t="str">
        <f t="shared" si="116"/>
        <v/>
      </c>
      <c r="FN78" s="26"/>
      <c r="FO78" s="26"/>
      <c r="FP78" s="26"/>
      <c r="FQ78" s="26" t="s">
        <v>350</v>
      </c>
      <c r="FR78" s="39" t="str">
        <f t="shared" ca="1" si="117"/>
        <v>CONS</v>
      </c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t="str">
        <f t="shared" ca="1" si="118"/>
        <v/>
      </c>
      <c r="GP78" t="str">
        <f t="shared" si="119"/>
        <v/>
      </c>
      <c r="GQ78" s="26"/>
      <c r="GR78" s="26"/>
      <c r="GS78" t="str">
        <f t="shared" ca="1" si="120"/>
        <v/>
      </c>
      <c r="GT78" s="26"/>
      <c r="GU78" s="26"/>
      <c r="GV78" s="26"/>
      <c r="GW78" s="26"/>
      <c r="GX78" s="26"/>
      <c r="GY78" t="str">
        <f t="shared" ca="1" si="121"/>
        <v/>
      </c>
      <c r="GZ78" t="str">
        <f t="shared" si="122"/>
        <v/>
      </c>
      <c r="HA78" s="26"/>
      <c r="HB78" s="26"/>
      <c r="HC78" s="26"/>
      <c r="HD78" s="26"/>
      <c r="HE78" s="26"/>
      <c r="HF78" t="str">
        <f t="shared" ca="1" si="123"/>
        <v/>
      </c>
      <c r="HG78" s="31" t="str">
        <f t="shared" si="124"/>
        <v/>
      </c>
      <c r="HH78" s="26"/>
      <c r="HI78" s="26"/>
      <c r="HJ78" s="26"/>
      <c r="HK78" s="26"/>
      <c r="HL78" s="26"/>
      <c r="HM78" t="str">
        <f t="shared" ca="1" si="125"/>
        <v/>
      </c>
      <c r="HN78" t="str">
        <f t="shared" si="126"/>
        <v/>
      </c>
      <c r="HO78" s="26"/>
      <c r="HP78" s="26"/>
      <c r="HQ78" s="26"/>
      <c r="HR78" s="26"/>
      <c r="HS78" s="26"/>
      <c r="HT78" t="str">
        <f t="shared" ca="1" si="127"/>
        <v/>
      </c>
      <c r="HU78" t="str">
        <f t="shared" si="128"/>
        <v/>
      </c>
      <c r="HV78" s="26"/>
      <c r="HW78" s="26"/>
      <c r="HX78" s="26"/>
      <c r="HY78" s="26"/>
      <c r="HZ78" s="26"/>
      <c r="IA78" s="37" t="str">
        <f t="shared" ca="1" si="129"/>
        <v/>
      </c>
      <c r="IB78" t="str">
        <f t="shared" si="130"/>
        <v/>
      </c>
      <c r="IC78" s="26"/>
      <c r="ID78" s="26"/>
      <c r="IE78" s="26"/>
      <c r="IF78" s="26"/>
      <c r="IG78" s="26"/>
      <c r="IH78" s="37" t="str">
        <f t="shared" ca="1" si="131"/>
        <v/>
      </c>
      <c r="II78" t="str">
        <f t="shared" si="132"/>
        <v/>
      </c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 t="str">
        <f t="shared" si="133"/>
        <v/>
      </c>
      <c r="JU78" s="26"/>
      <c r="JV78" t="str">
        <f t="shared" si="134"/>
        <v/>
      </c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t="str">
        <f t="shared" si="135"/>
        <v/>
      </c>
      <c r="KL78" s="26"/>
      <c r="KM78" s="31" t="str">
        <f t="shared" si="136"/>
        <v/>
      </c>
      <c r="KN78" s="26"/>
      <c r="KO78" s="26"/>
      <c r="KP78" s="38" t="str">
        <f t="shared" si="137"/>
        <v/>
      </c>
      <c r="KQ78" s="26"/>
      <c r="KR78" s="26"/>
      <c r="KS78" s="26"/>
      <c r="KT78" s="26"/>
      <c r="KU78" s="26"/>
      <c r="KV78" s="26"/>
      <c r="KW78" s="26"/>
      <c r="KX78" t="str">
        <f t="shared" si="138"/>
        <v/>
      </c>
      <c r="KY78" t="str">
        <f t="shared" si="139"/>
        <v/>
      </c>
      <c r="KZ78" s="26"/>
      <c r="LA78" s="26"/>
      <c r="LB78" t="str">
        <f t="shared" si="140"/>
        <v/>
      </c>
      <c r="LC78" s="26"/>
      <c r="LD78" t="str">
        <f t="shared" si="141"/>
        <v/>
      </c>
      <c r="LE78" t="str">
        <f t="shared" si="142"/>
        <v/>
      </c>
      <c r="LF78" s="26"/>
      <c r="LG78" s="26"/>
      <c r="LH78" s="26"/>
      <c r="LI78" s="26"/>
      <c r="LJ78" s="26"/>
      <c r="LK78" s="26"/>
      <c r="LL78" s="26"/>
      <c r="LM78" s="26"/>
      <c r="LN78" s="26"/>
      <c r="LO78" t="str">
        <f t="shared" si="143"/>
        <v/>
      </c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</row>
    <row r="79" spans="1:352" ht="16" x14ac:dyDescent="0.2">
      <c r="A79">
        <v>3</v>
      </c>
      <c r="B79" s="26"/>
      <c r="C79" s="26" t="str">
        <f t="shared" ca="1" si="74"/>
        <v>Inborn</v>
      </c>
      <c r="D79" s="26"/>
      <c r="E79" s="27" t="str">
        <f t="shared" ca="1" si="75"/>
        <v>May</v>
      </c>
      <c r="F79" s="27" t="str">
        <f t="shared" ca="1" si="75"/>
        <v>Aug</v>
      </c>
      <c r="G79" s="28" t="str">
        <f t="shared" ca="1" si="76"/>
        <v/>
      </c>
      <c r="H79" t="str">
        <f t="shared" si="77"/>
        <v/>
      </c>
      <c r="I79" s="26">
        <f t="shared" ca="1" si="78"/>
        <v>91</v>
      </c>
      <c r="J79" s="26"/>
      <c r="K79" s="26"/>
      <c r="L79" s="31" t="str">
        <f t="shared" si="79"/>
        <v/>
      </c>
      <c r="M79" s="26"/>
      <c r="N79" s="26"/>
      <c r="O79" s="26">
        <f t="shared" ca="1" si="80"/>
        <v>39</v>
      </c>
      <c r="P79" s="26" t="str">
        <f t="shared" ca="1" si="81"/>
        <v>No</v>
      </c>
      <c r="Q79" s="26" t="str">
        <f t="shared" ca="1" si="81"/>
        <v>Yes</v>
      </c>
      <c r="R79" s="26" t="str">
        <f t="shared" ca="1" si="81"/>
        <v>Yes</v>
      </c>
      <c r="S79" s="26" t="str">
        <f t="shared" ca="1" si="82"/>
        <v>Hispanic</v>
      </c>
      <c r="T79" s="26" t="str">
        <f t="shared" ca="1" si="83"/>
        <v>Yes</v>
      </c>
      <c r="U79" s="26">
        <f t="shared" ca="1" si="84"/>
        <v>3862</v>
      </c>
      <c r="V79" s="26"/>
      <c r="W79" s="26"/>
      <c r="X79" s="26" t="str">
        <f t="shared" ca="1" si="73"/>
        <v>Yes</v>
      </c>
      <c r="Y79" s="26" t="str">
        <f t="shared" ca="1" si="73"/>
        <v>No</v>
      </c>
      <c r="Z79" s="26" t="str">
        <f t="shared" ca="1" si="73"/>
        <v>Yes</v>
      </c>
      <c r="AA79" s="26" t="str">
        <f t="shared" ca="1" si="73"/>
        <v>Yes</v>
      </c>
      <c r="AB79" s="26" t="str">
        <f t="shared" ca="1" si="73"/>
        <v>No</v>
      </c>
      <c r="AC79" s="26"/>
      <c r="AD79" s="26"/>
      <c r="AE79" s="26"/>
      <c r="AF79" s="26"/>
      <c r="AG79" s="26" t="str">
        <f t="shared" ca="1" si="72"/>
        <v>No</v>
      </c>
      <c r="AH79" s="26" t="str">
        <f t="shared" ca="1" si="72"/>
        <v>No</v>
      </c>
      <c r="AI79" s="26" t="str">
        <f t="shared" ca="1" si="72"/>
        <v>No</v>
      </c>
      <c r="AJ79" s="26" t="str">
        <f t="shared" ca="1" si="72"/>
        <v>No</v>
      </c>
      <c r="AK79" s="26" t="str">
        <f t="shared" ca="1" si="72"/>
        <v>No</v>
      </c>
      <c r="AL79" s="26" t="str">
        <f t="shared" ca="1" si="72"/>
        <v>No</v>
      </c>
      <c r="AM79" s="26">
        <f t="shared" ca="1" si="85"/>
        <v>10</v>
      </c>
      <c r="AN79" s="26">
        <f t="shared" ca="1" si="86"/>
        <v>3</v>
      </c>
      <c r="AT79" t="str">
        <f t="shared" ca="1" si="87"/>
        <v>Male</v>
      </c>
      <c r="AU79">
        <f t="shared" ca="1" si="88"/>
        <v>3776</v>
      </c>
      <c r="AV79">
        <f t="shared" ca="1" si="89"/>
        <v>-1</v>
      </c>
      <c r="AW79">
        <f t="shared" ca="1" si="90"/>
        <v>39</v>
      </c>
      <c r="AX79">
        <f t="shared" ca="1" si="91"/>
        <v>2</v>
      </c>
      <c r="BB79" t="str">
        <f t="shared" ca="1" si="92"/>
        <v>ELUCS</v>
      </c>
      <c r="BC79" t="str">
        <f t="shared" ca="1" si="93"/>
        <v>No</v>
      </c>
      <c r="BD79" t="str">
        <f t="shared" ca="1" si="93"/>
        <v>No</v>
      </c>
      <c r="BG79" t="str">
        <f t="shared" ca="1" si="94"/>
        <v>No</v>
      </c>
      <c r="BH79">
        <f t="shared" ca="1" si="95"/>
        <v>38</v>
      </c>
      <c r="BI79">
        <f t="shared" ca="1" si="96"/>
        <v>-19</v>
      </c>
      <c r="BJ79">
        <f t="shared" ca="1" si="97"/>
        <v>3</v>
      </c>
      <c r="BK79" t="str">
        <f t="shared" si="98"/>
        <v/>
      </c>
      <c r="BL79" s="26" t="str">
        <f t="shared" ca="1" si="99"/>
        <v>NA</v>
      </c>
      <c r="BM79" s="26"/>
      <c r="BN79" s="26"/>
      <c r="BO79" s="26" t="str">
        <f t="shared" ca="1" si="100"/>
        <v>Yes</v>
      </c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 t="str">
        <f t="shared" ca="1" si="101"/>
        <v>No</v>
      </c>
      <c r="CE79" s="26" t="str">
        <f t="shared" ca="1" si="102"/>
        <v>NA</v>
      </c>
      <c r="CF79" s="26"/>
      <c r="CG79" s="26"/>
      <c r="CH79" s="26"/>
      <c r="CI79" s="31" t="str">
        <f t="shared" si="103"/>
        <v/>
      </c>
      <c r="CJ79" s="26" t="str">
        <f t="shared" ca="1" si="104"/>
        <v>NA</v>
      </c>
      <c r="CK79" s="26" t="str">
        <f t="shared" ca="1" si="105"/>
        <v>NA</v>
      </c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 t="str">
        <f t="shared" ca="1" si="106"/>
        <v>Yes</v>
      </c>
      <c r="DO79" s="26"/>
      <c r="DP79" s="26"/>
      <c r="DQ79" s="26"/>
      <c r="DR79" s="26"/>
      <c r="DS79" s="26"/>
      <c r="DT79" s="26"/>
      <c r="DU79" s="26"/>
      <c r="DV79" t="str">
        <f t="shared" si="107"/>
        <v/>
      </c>
      <c r="DW79" s="26"/>
      <c r="DX79" s="26"/>
      <c r="DY79" s="26"/>
      <c r="DZ79" t="str">
        <f t="shared" si="108"/>
        <v/>
      </c>
      <c r="EA79" t="str">
        <f t="shared" si="109"/>
        <v/>
      </c>
      <c r="EB79" t="str">
        <f t="shared" si="110"/>
        <v/>
      </c>
      <c r="EC79" t="str">
        <f t="shared" si="111"/>
        <v/>
      </c>
      <c r="ED79" t="str">
        <f t="shared" si="112"/>
        <v/>
      </c>
      <c r="EE79" s="34" t="str">
        <f t="shared" si="113"/>
        <v/>
      </c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32" t="str">
        <f t="shared" si="114"/>
        <v/>
      </c>
      <c r="ES79" s="26"/>
      <c r="ET79" s="26"/>
      <c r="EU79" s="26"/>
      <c r="EV79" s="26"/>
      <c r="EW79" s="26"/>
      <c r="EX79" s="26"/>
      <c r="EY79" s="26"/>
      <c r="EZ79" s="26"/>
      <c r="FA79" s="31" t="str">
        <f t="shared" si="115"/>
        <v/>
      </c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31" t="str">
        <f t="shared" si="116"/>
        <v/>
      </c>
      <c r="FN79" s="26"/>
      <c r="FO79" s="26"/>
      <c r="FP79" s="26"/>
      <c r="FQ79" s="26" t="s">
        <v>349</v>
      </c>
      <c r="FR79" s="39" t="str">
        <f t="shared" ca="1" si="117"/>
        <v>NA</v>
      </c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t="str">
        <f t="shared" ca="1" si="118"/>
        <v/>
      </c>
      <c r="GP79" t="str">
        <f t="shared" si="119"/>
        <v/>
      </c>
      <c r="GQ79" s="26"/>
      <c r="GR79" s="26"/>
      <c r="GS79" t="str">
        <f t="shared" ca="1" si="120"/>
        <v/>
      </c>
      <c r="GT79" s="26"/>
      <c r="GU79" s="26"/>
      <c r="GV79" s="26"/>
      <c r="GW79" s="26"/>
      <c r="GX79" s="26"/>
      <c r="GY79" t="str">
        <f t="shared" ca="1" si="121"/>
        <v/>
      </c>
      <c r="GZ79" t="str">
        <f t="shared" si="122"/>
        <v/>
      </c>
      <c r="HA79" s="26"/>
      <c r="HB79" s="26"/>
      <c r="HC79" s="26"/>
      <c r="HD79" s="26"/>
      <c r="HE79" s="26"/>
      <c r="HF79" t="str">
        <f t="shared" ca="1" si="123"/>
        <v/>
      </c>
      <c r="HG79" s="31" t="str">
        <f t="shared" si="124"/>
        <v/>
      </c>
      <c r="HH79" s="26"/>
      <c r="HI79" s="26"/>
      <c r="HJ79" s="26"/>
      <c r="HK79" s="26"/>
      <c r="HL79" s="26"/>
      <c r="HM79" t="str">
        <f t="shared" ca="1" si="125"/>
        <v/>
      </c>
      <c r="HN79" t="str">
        <f t="shared" si="126"/>
        <v/>
      </c>
      <c r="HO79" s="26"/>
      <c r="HP79" s="26"/>
      <c r="HQ79" s="26"/>
      <c r="HR79" s="26"/>
      <c r="HS79" s="26"/>
      <c r="HT79" t="str">
        <f t="shared" ca="1" si="127"/>
        <v/>
      </c>
      <c r="HU79" t="str">
        <f t="shared" si="128"/>
        <v/>
      </c>
      <c r="HV79" s="26"/>
      <c r="HW79" s="26"/>
      <c r="HX79" s="26"/>
      <c r="HY79" s="26"/>
      <c r="HZ79" s="26"/>
      <c r="IA79" s="37" t="str">
        <f t="shared" ca="1" si="129"/>
        <v/>
      </c>
      <c r="IB79" t="str">
        <f t="shared" si="130"/>
        <v/>
      </c>
      <c r="IC79" s="26"/>
      <c r="ID79" s="26"/>
      <c r="IE79" s="26"/>
      <c r="IF79" s="26"/>
      <c r="IG79" s="26"/>
      <c r="IH79" s="37" t="str">
        <f t="shared" ca="1" si="131"/>
        <v/>
      </c>
      <c r="II79" t="str">
        <f t="shared" si="132"/>
        <v/>
      </c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 t="str">
        <f t="shared" si="133"/>
        <v/>
      </c>
      <c r="JU79" s="26"/>
      <c r="JV79" t="str">
        <f t="shared" si="134"/>
        <v/>
      </c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t="str">
        <f t="shared" si="135"/>
        <v/>
      </c>
      <c r="KL79" s="26"/>
      <c r="KM79" s="31" t="str">
        <f t="shared" si="136"/>
        <v/>
      </c>
      <c r="KN79" s="26"/>
      <c r="KO79" s="26"/>
      <c r="KP79" s="38" t="str">
        <f t="shared" si="137"/>
        <v/>
      </c>
      <c r="KQ79" s="26"/>
      <c r="KR79" s="26"/>
      <c r="KS79" s="26"/>
      <c r="KT79" s="26"/>
      <c r="KU79" s="26"/>
      <c r="KV79" s="26"/>
      <c r="KW79" s="26"/>
      <c r="KX79" t="str">
        <f t="shared" si="138"/>
        <v/>
      </c>
      <c r="KY79" t="str">
        <f t="shared" si="139"/>
        <v/>
      </c>
      <c r="KZ79" s="26"/>
      <c r="LA79" s="26"/>
      <c r="LB79" t="str">
        <f t="shared" si="140"/>
        <v/>
      </c>
      <c r="LC79" s="26"/>
      <c r="LD79" t="str">
        <f t="shared" si="141"/>
        <v/>
      </c>
      <c r="LE79" t="str">
        <f t="shared" si="142"/>
        <v/>
      </c>
      <c r="LF79" s="26"/>
      <c r="LG79" s="26"/>
      <c r="LH79" s="26"/>
      <c r="LI79" s="26"/>
      <c r="LJ79" s="26"/>
      <c r="LK79" s="26"/>
      <c r="LL79" s="26"/>
      <c r="LM79" s="26"/>
      <c r="LN79" s="26"/>
      <c r="LO79" t="str">
        <f t="shared" si="143"/>
        <v/>
      </c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</row>
    <row r="80" spans="1:352" ht="16" x14ac:dyDescent="0.2">
      <c r="A80">
        <v>3</v>
      </c>
      <c r="B80" s="26"/>
      <c r="C80" s="26" t="str">
        <f t="shared" ca="1" si="74"/>
        <v>Inborn</v>
      </c>
      <c r="D80" s="26"/>
      <c r="E80" s="27" t="str">
        <f t="shared" ca="1" si="75"/>
        <v>Dec</v>
      </c>
      <c r="F80" s="27" t="str">
        <f t="shared" ca="1" si="75"/>
        <v>Jan</v>
      </c>
      <c r="G80" s="28" t="str">
        <f t="shared" ca="1" si="76"/>
        <v/>
      </c>
      <c r="H80" t="str">
        <f t="shared" si="77"/>
        <v/>
      </c>
      <c r="I80" s="26">
        <f t="shared" ca="1" si="78"/>
        <v>70</v>
      </c>
      <c r="J80" s="26"/>
      <c r="K80" s="26"/>
      <c r="L80" s="31" t="str">
        <f t="shared" si="79"/>
        <v/>
      </c>
      <c r="M80" s="26"/>
      <c r="N80" s="26"/>
      <c r="O80" s="26">
        <f t="shared" ca="1" si="80"/>
        <v>19</v>
      </c>
      <c r="P80" s="26" t="str">
        <f t="shared" ca="1" si="81"/>
        <v>No</v>
      </c>
      <c r="Q80" s="26" t="str">
        <f t="shared" ca="1" si="81"/>
        <v>No</v>
      </c>
      <c r="R80" s="26" t="str">
        <f t="shared" ca="1" si="81"/>
        <v>Yes</v>
      </c>
      <c r="S80" s="26" t="str">
        <f t="shared" ca="1" si="82"/>
        <v>African</v>
      </c>
      <c r="T80" s="26" t="str">
        <f t="shared" ca="1" si="83"/>
        <v>No</v>
      </c>
      <c r="U80" s="26">
        <f t="shared" ca="1" si="84"/>
        <v>3829</v>
      </c>
      <c r="V80" s="26"/>
      <c r="W80" s="26"/>
      <c r="X80" s="26" t="str">
        <f t="shared" ca="1" si="73"/>
        <v>Yes</v>
      </c>
      <c r="Y80" s="26" t="str">
        <f t="shared" ca="1" si="73"/>
        <v>No</v>
      </c>
      <c r="Z80" s="26" t="str">
        <f t="shared" ca="1" si="73"/>
        <v>No</v>
      </c>
      <c r="AA80" s="26" t="str">
        <f t="shared" ca="1" si="73"/>
        <v>No</v>
      </c>
      <c r="AB80" s="26" t="str">
        <f t="shared" ca="1" si="73"/>
        <v>Yes</v>
      </c>
      <c r="AC80" s="26"/>
      <c r="AD80" s="26"/>
      <c r="AE80" s="26"/>
      <c r="AF80" s="26"/>
      <c r="AG80" s="26" t="str">
        <f t="shared" ca="1" si="72"/>
        <v>Yes</v>
      </c>
      <c r="AH80" s="26" t="str">
        <f t="shared" ca="1" si="72"/>
        <v>No</v>
      </c>
      <c r="AI80" s="26" t="str">
        <f t="shared" ca="1" si="72"/>
        <v>No</v>
      </c>
      <c r="AJ80" s="26" t="str">
        <f t="shared" ca="1" si="72"/>
        <v>Yes</v>
      </c>
      <c r="AK80" s="26" t="str">
        <f t="shared" ca="1" si="72"/>
        <v>Yes</v>
      </c>
      <c r="AL80" s="26" t="str">
        <f t="shared" ca="1" si="72"/>
        <v>Yes</v>
      </c>
      <c r="AM80" s="26">
        <f t="shared" ca="1" si="85"/>
        <v>5</v>
      </c>
      <c r="AN80" s="26">
        <f t="shared" ca="1" si="86"/>
        <v>2</v>
      </c>
      <c r="AT80" t="str">
        <f t="shared" ca="1" si="87"/>
        <v>Male</v>
      </c>
      <c r="AU80">
        <f t="shared" ca="1" si="88"/>
        <v>1986</v>
      </c>
      <c r="AV80">
        <f t="shared" ca="1" si="89"/>
        <v>1</v>
      </c>
      <c r="AW80">
        <f t="shared" ca="1" si="90"/>
        <v>22</v>
      </c>
      <c r="AX80">
        <f t="shared" ca="1" si="91"/>
        <v>4</v>
      </c>
      <c r="BB80" t="str">
        <f t="shared" ca="1" si="92"/>
        <v>ELUCS</v>
      </c>
      <c r="BC80" t="str">
        <f t="shared" ca="1" si="93"/>
        <v>No</v>
      </c>
      <c r="BD80" t="str">
        <f t="shared" ca="1" si="93"/>
        <v>Yes</v>
      </c>
      <c r="BG80" t="str">
        <f t="shared" ca="1" si="94"/>
        <v>Yes</v>
      </c>
      <c r="BH80">
        <f t="shared" ca="1" si="95"/>
        <v>38</v>
      </c>
      <c r="BI80">
        <f t="shared" ca="1" si="96"/>
        <v>-7</v>
      </c>
      <c r="BJ80">
        <f t="shared" ca="1" si="97"/>
        <v>2</v>
      </c>
      <c r="BK80" t="str">
        <f t="shared" si="98"/>
        <v/>
      </c>
      <c r="BL80" s="26" t="str">
        <f t="shared" ca="1" si="99"/>
        <v>NA</v>
      </c>
      <c r="BM80" s="26"/>
      <c r="BN80" s="26"/>
      <c r="BO80" s="26" t="str">
        <f t="shared" ca="1" si="100"/>
        <v>Yes</v>
      </c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 t="str">
        <f t="shared" ca="1" si="101"/>
        <v>No</v>
      </c>
      <c r="CE80" s="26" t="str">
        <f t="shared" ca="1" si="102"/>
        <v>NA</v>
      </c>
      <c r="CF80" s="26"/>
      <c r="CG80" s="26"/>
      <c r="CH80" s="26"/>
      <c r="CI80" s="31" t="str">
        <f t="shared" si="103"/>
        <v/>
      </c>
      <c r="CJ80" s="26" t="str">
        <f t="shared" ca="1" si="104"/>
        <v>NA</v>
      </c>
      <c r="CK80" s="26" t="str">
        <f t="shared" ca="1" si="105"/>
        <v>Yes</v>
      </c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 t="str">
        <f t="shared" ca="1" si="106"/>
        <v>Yes</v>
      </c>
      <c r="DO80" s="26"/>
      <c r="DP80" s="26"/>
      <c r="DQ80" s="26"/>
      <c r="DR80" s="26"/>
      <c r="DS80" s="26"/>
      <c r="DT80" s="26"/>
      <c r="DU80" s="26"/>
      <c r="DV80" t="str">
        <f t="shared" si="107"/>
        <v/>
      </c>
      <c r="DW80" s="26"/>
      <c r="DX80" s="26"/>
      <c r="DY80" s="26"/>
      <c r="DZ80" t="str">
        <f t="shared" si="108"/>
        <v/>
      </c>
      <c r="EA80" t="str">
        <f t="shared" si="109"/>
        <v/>
      </c>
      <c r="EB80" t="str">
        <f t="shared" si="110"/>
        <v/>
      </c>
      <c r="EC80" t="str">
        <f t="shared" si="111"/>
        <v/>
      </c>
      <c r="ED80" t="str">
        <f t="shared" si="112"/>
        <v/>
      </c>
      <c r="EE80" s="34" t="str">
        <f t="shared" si="113"/>
        <v/>
      </c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32" t="str">
        <f t="shared" si="114"/>
        <v/>
      </c>
      <c r="ES80" s="26"/>
      <c r="ET80" s="26"/>
      <c r="EU80" s="26"/>
      <c r="EV80" s="26"/>
      <c r="EW80" s="26"/>
      <c r="EX80" s="26"/>
      <c r="EY80" s="26"/>
      <c r="EZ80" s="26"/>
      <c r="FA80" s="31" t="str">
        <f t="shared" si="115"/>
        <v/>
      </c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31" t="str">
        <f t="shared" si="116"/>
        <v/>
      </c>
      <c r="FN80" s="26"/>
      <c r="FO80" s="26"/>
      <c r="FP80" s="26"/>
      <c r="FQ80" s="26" t="s">
        <v>349</v>
      </c>
      <c r="FR80" s="39" t="str">
        <f t="shared" ca="1" si="117"/>
        <v>NA</v>
      </c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t="str">
        <f t="shared" ca="1" si="118"/>
        <v/>
      </c>
      <c r="GP80" t="str">
        <f t="shared" si="119"/>
        <v/>
      </c>
      <c r="GQ80" s="26"/>
      <c r="GR80" s="26"/>
      <c r="GS80" t="str">
        <f t="shared" ca="1" si="120"/>
        <v/>
      </c>
      <c r="GT80" s="26"/>
      <c r="GU80" s="26"/>
      <c r="GV80" s="26"/>
      <c r="GW80" s="26"/>
      <c r="GX80" s="26"/>
      <c r="GY80" t="str">
        <f t="shared" ca="1" si="121"/>
        <v/>
      </c>
      <c r="GZ80" t="str">
        <f t="shared" si="122"/>
        <v/>
      </c>
      <c r="HA80" s="26"/>
      <c r="HB80" s="26"/>
      <c r="HC80" s="26"/>
      <c r="HD80" s="26"/>
      <c r="HE80" s="26"/>
      <c r="HF80" t="str">
        <f t="shared" ca="1" si="123"/>
        <v/>
      </c>
      <c r="HG80" s="31" t="str">
        <f t="shared" si="124"/>
        <v/>
      </c>
      <c r="HH80" s="26"/>
      <c r="HI80" s="26"/>
      <c r="HJ80" s="26"/>
      <c r="HK80" s="26"/>
      <c r="HL80" s="26"/>
      <c r="HM80" t="str">
        <f t="shared" ca="1" si="125"/>
        <v/>
      </c>
      <c r="HN80" t="str">
        <f t="shared" si="126"/>
        <v/>
      </c>
      <c r="HO80" s="26"/>
      <c r="HP80" s="26"/>
      <c r="HQ80" s="26"/>
      <c r="HR80" s="26"/>
      <c r="HS80" s="26"/>
      <c r="HT80" t="str">
        <f t="shared" ca="1" si="127"/>
        <v/>
      </c>
      <c r="HU80" t="str">
        <f t="shared" si="128"/>
        <v/>
      </c>
      <c r="HV80" s="26"/>
      <c r="HW80" s="26"/>
      <c r="HX80" s="26"/>
      <c r="HY80" s="26"/>
      <c r="HZ80" s="26"/>
      <c r="IA80" s="37" t="str">
        <f t="shared" ca="1" si="129"/>
        <v/>
      </c>
      <c r="IB80" t="str">
        <f t="shared" si="130"/>
        <v/>
      </c>
      <c r="IC80" s="26"/>
      <c r="ID80" s="26"/>
      <c r="IE80" s="26"/>
      <c r="IF80" s="26"/>
      <c r="IG80" s="26"/>
      <c r="IH80" s="37" t="str">
        <f t="shared" ca="1" si="131"/>
        <v/>
      </c>
      <c r="II80" t="str">
        <f t="shared" si="132"/>
        <v/>
      </c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 t="str">
        <f t="shared" si="133"/>
        <v/>
      </c>
      <c r="JU80" s="26"/>
      <c r="JV80" t="str">
        <f t="shared" si="134"/>
        <v/>
      </c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t="str">
        <f t="shared" si="135"/>
        <v/>
      </c>
      <c r="KL80" s="26"/>
      <c r="KM80" s="31" t="str">
        <f t="shared" si="136"/>
        <v/>
      </c>
      <c r="KN80" s="26"/>
      <c r="KO80" s="26"/>
      <c r="KP80" s="38" t="str">
        <f t="shared" si="137"/>
        <v/>
      </c>
      <c r="KQ80" s="26"/>
      <c r="KR80" s="26"/>
      <c r="KS80" s="26"/>
      <c r="KT80" s="26"/>
      <c r="KU80" s="26"/>
      <c r="KV80" s="26"/>
      <c r="KW80" s="26"/>
      <c r="KX80" t="str">
        <f t="shared" si="138"/>
        <v/>
      </c>
      <c r="KY80" t="str">
        <f t="shared" si="139"/>
        <v/>
      </c>
      <c r="KZ80" s="26"/>
      <c r="LA80" s="26"/>
      <c r="LB80" t="str">
        <f t="shared" si="140"/>
        <v/>
      </c>
      <c r="LC80" s="26"/>
      <c r="LD80" t="str">
        <f t="shared" si="141"/>
        <v/>
      </c>
      <c r="LE80" t="str">
        <f t="shared" si="142"/>
        <v/>
      </c>
      <c r="LF80" s="26"/>
      <c r="LG80" s="26"/>
      <c r="LH80" s="26"/>
      <c r="LI80" s="26"/>
      <c r="LJ80" s="26"/>
      <c r="LK80" s="26"/>
      <c r="LL80" s="26"/>
      <c r="LM80" s="26"/>
      <c r="LN80" s="26"/>
      <c r="LO80" t="str">
        <f t="shared" si="143"/>
        <v/>
      </c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</row>
    <row r="81" spans="1:352" ht="16" x14ac:dyDescent="0.2">
      <c r="A81">
        <v>3</v>
      </c>
      <c r="B81" s="26"/>
      <c r="C81" s="26" t="str">
        <f t="shared" ca="1" si="74"/>
        <v>Outborn</v>
      </c>
      <c r="D81" s="26"/>
      <c r="E81" s="27" t="str">
        <f t="shared" ca="1" si="75"/>
        <v>Jun</v>
      </c>
      <c r="F81" s="27" t="str">
        <f t="shared" ca="1" si="75"/>
        <v>Nov</v>
      </c>
      <c r="G81" s="28" t="str">
        <f t="shared" ca="1" si="76"/>
        <v/>
      </c>
      <c r="H81" t="str">
        <f t="shared" si="77"/>
        <v/>
      </c>
      <c r="I81" s="26">
        <f t="shared" ca="1" si="78"/>
        <v>20</v>
      </c>
      <c r="J81" s="26"/>
      <c r="K81" s="26"/>
      <c r="L81" s="31" t="str">
        <f t="shared" si="79"/>
        <v/>
      </c>
      <c r="M81" s="26"/>
      <c r="N81" s="26"/>
      <c r="O81" s="26">
        <f t="shared" ca="1" si="80"/>
        <v>25</v>
      </c>
      <c r="P81" s="26" t="str">
        <f t="shared" ca="1" si="81"/>
        <v>Yes</v>
      </c>
      <c r="Q81" s="26" t="str">
        <f t="shared" ca="1" si="81"/>
        <v>No</v>
      </c>
      <c r="R81" s="26" t="str">
        <f t="shared" ca="1" si="81"/>
        <v>Yes</v>
      </c>
      <c r="S81" s="26" t="str">
        <f t="shared" ca="1" si="82"/>
        <v>African</v>
      </c>
      <c r="T81" s="26" t="str">
        <f t="shared" ca="1" si="83"/>
        <v>Yes</v>
      </c>
      <c r="U81" s="26">
        <f t="shared" ca="1" si="84"/>
        <v>3493</v>
      </c>
      <c r="V81" s="26"/>
      <c r="W81" s="26"/>
      <c r="X81" s="26" t="str">
        <f t="shared" ca="1" si="73"/>
        <v>No</v>
      </c>
      <c r="Y81" s="26" t="str">
        <f t="shared" ca="1" si="73"/>
        <v>Yes</v>
      </c>
      <c r="Z81" s="26" t="str">
        <f t="shared" ca="1" si="73"/>
        <v>No</v>
      </c>
      <c r="AA81" s="26" t="str">
        <f t="shared" ca="1" si="73"/>
        <v>Yes</v>
      </c>
      <c r="AB81" s="26" t="str">
        <f t="shared" ca="1" si="73"/>
        <v>No</v>
      </c>
      <c r="AC81" s="26"/>
      <c r="AD81" s="26"/>
      <c r="AE81" s="26"/>
      <c r="AF81" s="26"/>
      <c r="AG81" s="26" t="str">
        <f t="shared" ca="1" si="72"/>
        <v>Yes</v>
      </c>
      <c r="AH81" s="26" t="str">
        <f t="shared" ca="1" si="72"/>
        <v>Yes</v>
      </c>
      <c r="AI81" s="26" t="str">
        <f t="shared" ca="1" si="72"/>
        <v>No</v>
      </c>
      <c r="AJ81" s="26" t="str">
        <f t="shared" ca="1" si="72"/>
        <v>Yes</v>
      </c>
      <c r="AK81" s="26" t="str">
        <f t="shared" ca="1" si="72"/>
        <v>Yes</v>
      </c>
      <c r="AL81" s="26" t="str">
        <f t="shared" ca="1" si="72"/>
        <v>Yes</v>
      </c>
      <c r="AM81" s="26">
        <f t="shared" ca="1" si="85"/>
        <v>7</v>
      </c>
      <c r="AN81" s="26">
        <f t="shared" ca="1" si="86"/>
        <v>2</v>
      </c>
      <c r="AT81" t="str">
        <f t="shared" ca="1" si="87"/>
        <v>Male</v>
      </c>
      <c r="AU81">
        <f t="shared" ca="1" si="88"/>
        <v>1820</v>
      </c>
      <c r="AV81">
        <f t="shared" ca="1" si="89"/>
        <v>-3</v>
      </c>
      <c r="AW81">
        <f t="shared" ca="1" si="90"/>
        <v>27</v>
      </c>
      <c r="AX81">
        <f t="shared" ca="1" si="91"/>
        <v>1</v>
      </c>
      <c r="BB81" t="str">
        <f t="shared" ca="1" si="92"/>
        <v>Vaginal</v>
      </c>
      <c r="BC81" t="str">
        <f t="shared" ca="1" si="93"/>
        <v>No</v>
      </c>
      <c r="BD81" t="str">
        <f t="shared" ca="1" si="93"/>
        <v>Yes</v>
      </c>
      <c r="BG81" t="str">
        <f t="shared" ca="1" si="94"/>
        <v>No</v>
      </c>
      <c r="BH81">
        <f t="shared" ca="1" si="95"/>
        <v>37</v>
      </c>
      <c r="BI81">
        <f t="shared" ca="1" si="96"/>
        <v>-13</v>
      </c>
      <c r="BJ81">
        <f t="shared" ca="1" si="97"/>
        <v>16</v>
      </c>
      <c r="BK81" t="str">
        <f t="shared" si="98"/>
        <v/>
      </c>
      <c r="BL81" s="26">
        <f t="shared" ca="1" si="99"/>
        <v>18</v>
      </c>
      <c r="BM81" s="26"/>
      <c r="BN81" s="26"/>
      <c r="BO81" s="26" t="str">
        <f t="shared" ca="1" si="100"/>
        <v>Yes</v>
      </c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 t="str">
        <f t="shared" ca="1" si="101"/>
        <v>No</v>
      </c>
      <c r="CE81" s="26" t="str">
        <f t="shared" ca="1" si="102"/>
        <v>NA</v>
      </c>
      <c r="CF81" s="26"/>
      <c r="CG81" s="26"/>
      <c r="CH81" s="26"/>
      <c r="CI81" s="31" t="str">
        <f t="shared" si="103"/>
        <v/>
      </c>
      <c r="CJ81" s="26" t="str">
        <f t="shared" ca="1" si="104"/>
        <v>NA</v>
      </c>
      <c r="CK81" s="26" t="str">
        <f t="shared" ca="1" si="105"/>
        <v>Yes</v>
      </c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 t="str">
        <f t="shared" ca="1" si="106"/>
        <v>Yes</v>
      </c>
      <c r="DO81" s="26"/>
      <c r="DP81" s="26"/>
      <c r="DQ81" s="26"/>
      <c r="DR81" s="26"/>
      <c r="DS81" s="26"/>
      <c r="DT81" s="26"/>
      <c r="DU81" s="26"/>
      <c r="DV81" t="str">
        <f t="shared" si="107"/>
        <v/>
      </c>
      <c r="DW81" s="26"/>
      <c r="DX81" s="26"/>
      <c r="DY81" s="26"/>
      <c r="DZ81" t="str">
        <f t="shared" si="108"/>
        <v/>
      </c>
      <c r="EA81" t="str">
        <f t="shared" si="109"/>
        <v/>
      </c>
      <c r="EB81" t="str">
        <f t="shared" si="110"/>
        <v/>
      </c>
      <c r="EC81" t="str">
        <f t="shared" si="111"/>
        <v/>
      </c>
      <c r="ED81" t="str">
        <f t="shared" si="112"/>
        <v/>
      </c>
      <c r="EE81" s="34" t="str">
        <f t="shared" si="113"/>
        <v/>
      </c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32" t="str">
        <f t="shared" si="114"/>
        <v/>
      </c>
      <c r="ES81" s="26"/>
      <c r="ET81" s="26"/>
      <c r="EU81" s="26"/>
      <c r="EV81" s="26"/>
      <c r="EW81" s="26"/>
      <c r="EX81" s="26"/>
      <c r="EY81" s="26"/>
      <c r="EZ81" s="26"/>
      <c r="FA81" s="31" t="str">
        <f t="shared" si="115"/>
        <v/>
      </c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31" t="str">
        <f t="shared" si="116"/>
        <v/>
      </c>
      <c r="FN81" s="26"/>
      <c r="FO81" s="26"/>
      <c r="FP81" s="26"/>
      <c r="FQ81" s="26" t="s">
        <v>350</v>
      </c>
      <c r="FR81" s="39" t="str">
        <f t="shared" ca="1" si="117"/>
        <v>CONS</v>
      </c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t="str">
        <f t="shared" ca="1" si="118"/>
        <v/>
      </c>
      <c r="GP81" t="str">
        <f t="shared" si="119"/>
        <v/>
      </c>
      <c r="GQ81" s="26"/>
      <c r="GR81" s="26"/>
      <c r="GS81" t="str">
        <f t="shared" ca="1" si="120"/>
        <v/>
      </c>
      <c r="GT81" s="26"/>
      <c r="GU81" s="26"/>
      <c r="GV81" s="26"/>
      <c r="GW81" s="26"/>
      <c r="GX81" s="26"/>
      <c r="GY81" t="str">
        <f t="shared" ca="1" si="121"/>
        <v/>
      </c>
      <c r="GZ81" t="str">
        <f t="shared" si="122"/>
        <v/>
      </c>
      <c r="HA81" s="26"/>
      <c r="HB81" s="26"/>
      <c r="HC81" s="26"/>
      <c r="HD81" s="26"/>
      <c r="HE81" s="26"/>
      <c r="HF81" t="str">
        <f t="shared" ca="1" si="123"/>
        <v/>
      </c>
      <c r="HG81" s="31" t="str">
        <f t="shared" si="124"/>
        <v/>
      </c>
      <c r="HH81" s="26"/>
      <c r="HI81" s="26"/>
      <c r="HJ81" s="26"/>
      <c r="HK81" s="26"/>
      <c r="HL81" s="26"/>
      <c r="HM81" t="str">
        <f t="shared" ca="1" si="125"/>
        <v/>
      </c>
      <c r="HN81" t="str">
        <f t="shared" si="126"/>
        <v/>
      </c>
      <c r="HO81" s="26"/>
      <c r="HP81" s="26"/>
      <c r="HQ81" s="26"/>
      <c r="HR81" s="26"/>
      <c r="HS81" s="26"/>
      <c r="HT81" t="str">
        <f t="shared" ca="1" si="127"/>
        <v/>
      </c>
      <c r="HU81" t="str">
        <f t="shared" si="128"/>
        <v/>
      </c>
      <c r="HV81" s="26"/>
      <c r="HW81" s="26"/>
      <c r="HX81" s="26"/>
      <c r="HY81" s="26"/>
      <c r="HZ81" s="26"/>
      <c r="IA81" s="37" t="str">
        <f t="shared" ca="1" si="129"/>
        <v/>
      </c>
      <c r="IB81" t="str">
        <f t="shared" si="130"/>
        <v/>
      </c>
      <c r="IC81" s="26"/>
      <c r="ID81" s="26"/>
      <c r="IE81" s="26"/>
      <c r="IF81" s="26"/>
      <c r="IG81" s="26"/>
      <c r="IH81" s="37" t="str">
        <f t="shared" ca="1" si="131"/>
        <v/>
      </c>
      <c r="II81" t="str">
        <f t="shared" si="132"/>
        <v/>
      </c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 t="str">
        <f t="shared" si="133"/>
        <v/>
      </c>
      <c r="JU81" s="26"/>
      <c r="JV81" t="str">
        <f t="shared" si="134"/>
        <v/>
      </c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t="str">
        <f t="shared" si="135"/>
        <v/>
      </c>
      <c r="KL81" s="26"/>
      <c r="KM81" s="31" t="str">
        <f t="shared" si="136"/>
        <v/>
      </c>
      <c r="KN81" s="26"/>
      <c r="KO81" s="26"/>
      <c r="KP81" s="38" t="str">
        <f t="shared" si="137"/>
        <v/>
      </c>
      <c r="KQ81" s="26"/>
      <c r="KR81" s="26"/>
      <c r="KS81" s="26"/>
      <c r="KT81" s="26"/>
      <c r="KU81" s="26"/>
      <c r="KV81" s="26"/>
      <c r="KW81" s="26"/>
      <c r="KX81" t="str">
        <f t="shared" si="138"/>
        <v/>
      </c>
      <c r="KY81" t="str">
        <f t="shared" si="139"/>
        <v/>
      </c>
      <c r="KZ81" s="26"/>
      <c r="LA81" s="26"/>
      <c r="LB81" t="str">
        <f t="shared" si="140"/>
        <v/>
      </c>
      <c r="LC81" s="26"/>
      <c r="LD81" t="str">
        <f t="shared" si="141"/>
        <v/>
      </c>
      <c r="LE81" t="str">
        <f t="shared" si="142"/>
        <v/>
      </c>
      <c r="LF81" s="26"/>
      <c r="LG81" s="26"/>
      <c r="LH81" s="26"/>
      <c r="LI81" s="26"/>
      <c r="LJ81" s="26"/>
      <c r="LK81" s="26"/>
      <c r="LL81" s="26"/>
      <c r="LM81" s="26"/>
      <c r="LN81" s="26"/>
      <c r="LO81" t="str">
        <f t="shared" si="143"/>
        <v/>
      </c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</row>
    <row r="82" spans="1:352" ht="16" x14ac:dyDescent="0.2">
      <c r="A82">
        <v>3</v>
      </c>
      <c r="B82" s="26"/>
      <c r="C82" s="26" t="str">
        <f t="shared" ca="1" si="74"/>
        <v>Outborn</v>
      </c>
      <c r="D82" s="26"/>
      <c r="E82" s="27" t="str">
        <f t="shared" ca="1" si="75"/>
        <v>May</v>
      </c>
      <c r="F82" s="27" t="str">
        <f t="shared" ca="1" si="75"/>
        <v>Jan</v>
      </c>
      <c r="G82" s="28" t="str">
        <f t="shared" ca="1" si="76"/>
        <v/>
      </c>
      <c r="H82" t="str">
        <f t="shared" si="77"/>
        <v/>
      </c>
      <c r="I82" s="26">
        <f t="shared" ca="1" si="78"/>
        <v>41</v>
      </c>
      <c r="J82" s="26"/>
      <c r="K82" s="26"/>
      <c r="L82" s="31" t="str">
        <f t="shared" si="79"/>
        <v/>
      </c>
      <c r="M82" s="26"/>
      <c r="N82" s="26"/>
      <c r="O82" s="26">
        <f t="shared" ca="1" si="80"/>
        <v>27</v>
      </c>
      <c r="P82" s="26" t="str">
        <f t="shared" ca="1" si="81"/>
        <v>No</v>
      </c>
      <c r="Q82" s="26" t="str">
        <f t="shared" ca="1" si="81"/>
        <v>Yes</v>
      </c>
      <c r="R82" s="26" t="str">
        <f t="shared" ca="1" si="81"/>
        <v>No</v>
      </c>
      <c r="S82" s="26" t="str">
        <f t="shared" ca="1" si="82"/>
        <v>Caucasian</v>
      </c>
      <c r="T82" s="26" t="str">
        <f t="shared" ca="1" si="83"/>
        <v>No</v>
      </c>
      <c r="U82" s="26">
        <f t="shared" ca="1" si="84"/>
        <v>3113</v>
      </c>
      <c r="V82" s="26"/>
      <c r="W82" s="26"/>
      <c r="X82" s="26" t="str">
        <f t="shared" ca="1" si="73"/>
        <v>No</v>
      </c>
      <c r="Y82" s="26" t="str">
        <f t="shared" ca="1" si="73"/>
        <v>Yes</v>
      </c>
      <c r="Z82" s="26" t="str">
        <f t="shared" ca="1" si="73"/>
        <v>Yes</v>
      </c>
      <c r="AA82" s="26" t="str">
        <f t="shared" ca="1" si="73"/>
        <v>Yes</v>
      </c>
      <c r="AB82" s="26" t="str">
        <f t="shared" ca="1" si="73"/>
        <v>Yes</v>
      </c>
      <c r="AC82" s="26"/>
      <c r="AD82" s="26"/>
      <c r="AE82" s="26"/>
      <c r="AF82" s="26"/>
      <c r="AG82" s="26" t="str">
        <f t="shared" ca="1" si="72"/>
        <v>No</v>
      </c>
      <c r="AH82" s="26" t="str">
        <f t="shared" ca="1" si="72"/>
        <v>No</v>
      </c>
      <c r="AI82" s="26" t="str">
        <f t="shared" ca="1" si="72"/>
        <v>No</v>
      </c>
      <c r="AJ82" s="26" t="str">
        <f t="shared" ca="1" si="72"/>
        <v>Yes</v>
      </c>
      <c r="AK82" s="26" t="str">
        <f t="shared" ca="1" si="72"/>
        <v>Yes</v>
      </c>
      <c r="AL82" s="26" t="str">
        <f t="shared" ca="1" si="72"/>
        <v>No</v>
      </c>
      <c r="AM82" s="26">
        <f t="shared" ca="1" si="85"/>
        <v>2</v>
      </c>
      <c r="AN82" s="26">
        <f t="shared" ca="1" si="86"/>
        <v>3</v>
      </c>
      <c r="AT82" t="str">
        <f t="shared" ca="1" si="87"/>
        <v>Female</v>
      </c>
      <c r="AU82">
        <f t="shared" ca="1" si="88"/>
        <v>2773</v>
      </c>
      <c r="AV82">
        <f t="shared" ca="1" si="89"/>
        <v>0</v>
      </c>
      <c r="AW82">
        <f t="shared" ca="1" si="90"/>
        <v>40</v>
      </c>
      <c r="AX82">
        <f t="shared" ca="1" si="91"/>
        <v>0</v>
      </c>
      <c r="BB82" t="str">
        <f t="shared" ca="1" si="92"/>
        <v>EMLUCS</v>
      </c>
      <c r="BC82" t="str">
        <f t="shared" ca="1" si="93"/>
        <v>No</v>
      </c>
      <c r="BD82" t="str">
        <f t="shared" ca="1" si="93"/>
        <v>Yes</v>
      </c>
      <c r="BG82" t="str">
        <f t="shared" ca="1" si="94"/>
        <v>Yes</v>
      </c>
      <c r="BH82">
        <f t="shared" ca="1" si="95"/>
        <v>35</v>
      </c>
      <c r="BI82">
        <f t="shared" ca="1" si="96"/>
        <v>-10</v>
      </c>
      <c r="BJ82">
        <f t="shared" ca="1" si="97"/>
        <v>7</v>
      </c>
      <c r="BK82" t="str">
        <f t="shared" si="98"/>
        <v/>
      </c>
      <c r="BL82" s="26">
        <f t="shared" ca="1" si="99"/>
        <v>9</v>
      </c>
      <c r="BM82" s="26"/>
      <c r="BN82" s="26"/>
      <c r="BO82" s="26" t="str">
        <f t="shared" ca="1" si="100"/>
        <v>No</v>
      </c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 t="str">
        <f t="shared" ca="1" si="101"/>
        <v>No</v>
      </c>
      <c r="CE82" s="26" t="str">
        <f t="shared" ca="1" si="102"/>
        <v>NA</v>
      </c>
      <c r="CF82" s="26"/>
      <c r="CG82" s="26"/>
      <c r="CH82" s="26"/>
      <c r="CI82" s="31" t="str">
        <f t="shared" si="103"/>
        <v/>
      </c>
      <c r="CJ82" s="26" t="str">
        <f t="shared" ca="1" si="104"/>
        <v>NA</v>
      </c>
      <c r="CK82" s="26" t="str">
        <f t="shared" ca="1" si="105"/>
        <v>NA</v>
      </c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 t="str">
        <f t="shared" ca="1" si="106"/>
        <v>No</v>
      </c>
      <c r="DO82" s="26"/>
      <c r="DP82" s="26"/>
      <c r="DQ82" s="26"/>
      <c r="DR82" s="26"/>
      <c r="DS82" s="26"/>
      <c r="DT82" s="26"/>
      <c r="DU82" s="26"/>
      <c r="DV82" t="str">
        <f t="shared" si="107"/>
        <v/>
      </c>
      <c r="DW82" s="26"/>
      <c r="DX82" s="26"/>
      <c r="DY82" s="26"/>
      <c r="DZ82" t="str">
        <f t="shared" si="108"/>
        <v/>
      </c>
      <c r="EA82" t="str">
        <f t="shared" si="109"/>
        <v/>
      </c>
      <c r="EB82" t="str">
        <f t="shared" si="110"/>
        <v/>
      </c>
      <c r="EC82" t="str">
        <f t="shared" si="111"/>
        <v/>
      </c>
      <c r="ED82" t="str">
        <f t="shared" si="112"/>
        <v/>
      </c>
      <c r="EE82" s="34" t="str">
        <f t="shared" si="113"/>
        <v/>
      </c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32" t="str">
        <f t="shared" si="114"/>
        <v/>
      </c>
      <c r="ES82" s="26"/>
      <c r="ET82" s="26"/>
      <c r="EU82" s="26"/>
      <c r="EV82" s="26"/>
      <c r="EW82" s="26"/>
      <c r="EX82" s="26"/>
      <c r="EY82" s="26"/>
      <c r="EZ82" s="26"/>
      <c r="FA82" s="31" t="str">
        <f t="shared" si="115"/>
        <v/>
      </c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31" t="str">
        <f t="shared" si="116"/>
        <v/>
      </c>
      <c r="FN82" s="26"/>
      <c r="FO82" s="26"/>
      <c r="FP82" s="26"/>
      <c r="FQ82" s="26" t="s">
        <v>350</v>
      </c>
      <c r="FR82" s="39" t="str">
        <f t="shared" ca="1" si="117"/>
        <v>GNB</v>
      </c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t="str">
        <f t="shared" ca="1" si="118"/>
        <v/>
      </c>
      <c r="GP82" t="str">
        <f t="shared" si="119"/>
        <v/>
      </c>
      <c r="GQ82" s="26"/>
      <c r="GR82" s="26"/>
      <c r="GS82" t="str">
        <f t="shared" ca="1" si="120"/>
        <v/>
      </c>
      <c r="GT82" s="26"/>
      <c r="GU82" s="26"/>
      <c r="GV82" s="26"/>
      <c r="GW82" s="26"/>
      <c r="GX82" s="26"/>
      <c r="GY82" t="str">
        <f t="shared" ca="1" si="121"/>
        <v/>
      </c>
      <c r="GZ82" t="str">
        <f t="shared" si="122"/>
        <v/>
      </c>
      <c r="HA82" s="26"/>
      <c r="HB82" s="26"/>
      <c r="HC82" s="26"/>
      <c r="HD82" s="26"/>
      <c r="HE82" s="26"/>
      <c r="HF82" t="str">
        <f t="shared" ca="1" si="123"/>
        <v/>
      </c>
      <c r="HG82" s="31" t="str">
        <f t="shared" si="124"/>
        <v/>
      </c>
      <c r="HH82" s="26"/>
      <c r="HI82" s="26"/>
      <c r="HJ82" s="26"/>
      <c r="HK82" s="26"/>
      <c r="HL82" s="26"/>
      <c r="HM82" t="str">
        <f t="shared" ca="1" si="125"/>
        <v/>
      </c>
      <c r="HN82" t="str">
        <f t="shared" si="126"/>
        <v/>
      </c>
      <c r="HO82" s="26"/>
      <c r="HP82" s="26"/>
      <c r="HQ82" s="26"/>
      <c r="HR82" s="26"/>
      <c r="HS82" s="26"/>
      <c r="HT82" t="str">
        <f t="shared" ca="1" si="127"/>
        <v/>
      </c>
      <c r="HU82" t="str">
        <f t="shared" si="128"/>
        <v/>
      </c>
      <c r="HV82" s="26"/>
      <c r="HW82" s="26"/>
      <c r="HX82" s="26"/>
      <c r="HY82" s="26"/>
      <c r="HZ82" s="26"/>
      <c r="IA82" s="37" t="str">
        <f t="shared" ca="1" si="129"/>
        <v/>
      </c>
      <c r="IB82" t="str">
        <f t="shared" si="130"/>
        <v/>
      </c>
      <c r="IC82" s="26"/>
      <c r="ID82" s="26"/>
      <c r="IE82" s="26"/>
      <c r="IF82" s="26"/>
      <c r="IG82" s="26"/>
      <c r="IH82" s="37" t="str">
        <f t="shared" ca="1" si="131"/>
        <v/>
      </c>
      <c r="II82" t="str">
        <f t="shared" si="132"/>
        <v/>
      </c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 t="str">
        <f t="shared" si="133"/>
        <v/>
      </c>
      <c r="JU82" s="26"/>
      <c r="JV82" t="str">
        <f t="shared" si="134"/>
        <v/>
      </c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t="str">
        <f t="shared" si="135"/>
        <v/>
      </c>
      <c r="KL82" s="26"/>
      <c r="KM82" s="31" t="str">
        <f t="shared" si="136"/>
        <v/>
      </c>
      <c r="KN82" s="26"/>
      <c r="KO82" s="26"/>
      <c r="KP82" s="38" t="str">
        <f t="shared" si="137"/>
        <v/>
      </c>
      <c r="KQ82" s="26"/>
      <c r="KR82" s="26"/>
      <c r="KS82" s="26"/>
      <c r="KT82" s="26"/>
      <c r="KU82" s="26"/>
      <c r="KV82" s="26"/>
      <c r="KW82" s="26"/>
      <c r="KX82" t="str">
        <f t="shared" si="138"/>
        <v/>
      </c>
      <c r="KY82" t="str">
        <f t="shared" si="139"/>
        <v/>
      </c>
      <c r="KZ82" s="26"/>
      <c r="LA82" s="26"/>
      <c r="LB82" t="str">
        <f t="shared" si="140"/>
        <v/>
      </c>
      <c r="LC82" s="26"/>
      <c r="LD82" t="str">
        <f t="shared" si="141"/>
        <v/>
      </c>
      <c r="LE82" t="str">
        <f t="shared" si="142"/>
        <v/>
      </c>
      <c r="LF82" s="26"/>
      <c r="LG82" s="26"/>
      <c r="LH82" s="26"/>
      <c r="LI82" s="26"/>
      <c r="LJ82" s="26"/>
      <c r="LK82" s="26"/>
      <c r="LL82" s="26"/>
      <c r="LM82" s="26"/>
      <c r="LN82" s="26"/>
      <c r="LO82" t="str">
        <f t="shared" si="143"/>
        <v/>
      </c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</row>
    <row r="83" spans="1:352" ht="16" x14ac:dyDescent="0.2">
      <c r="A83">
        <v>3</v>
      </c>
      <c r="B83" s="26"/>
      <c r="C83" s="26" t="str">
        <f t="shared" ca="1" si="74"/>
        <v>Inborn</v>
      </c>
      <c r="D83" s="26"/>
      <c r="E83" s="27" t="str">
        <f t="shared" ca="1" si="75"/>
        <v>Sep</v>
      </c>
      <c r="F83" s="27" t="str">
        <f t="shared" ca="1" si="75"/>
        <v>Sep</v>
      </c>
      <c r="G83" s="28" t="str">
        <f t="shared" ca="1" si="76"/>
        <v/>
      </c>
      <c r="H83" t="str">
        <f t="shared" si="77"/>
        <v/>
      </c>
      <c r="I83" s="26">
        <f t="shared" ca="1" si="78"/>
        <v>65</v>
      </c>
      <c r="J83" s="26"/>
      <c r="K83" s="26"/>
      <c r="L83" s="31" t="str">
        <f t="shared" si="79"/>
        <v/>
      </c>
      <c r="M83" s="26"/>
      <c r="N83" s="26"/>
      <c r="O83" s="26">
        <f t="shared" ca="1" si="80"/>
        <v>25</v>
      </c>
      <c r="P83" s="26" t="str">
        <f t="shared" ca="1" si="81"/>
        <v>Yes</v>
      </c>
      <c r="Q83" s="26" t="str">
        <f t="shared" ca="1" si="81"/>
        <v>No</v>
      </c>
      <c r="R83" s="26" t="str">
        <f t="shared" ca="1" si="81"/>
        <v>Yes</v>
      </c>
      <c r="S83" s="26" t="str">
        <f t="shared" ca="1" si="82"/>
        <v>African</v>
      </c>
      <c r="T83" s="26" t="str">
        <f t="shared" ca="1" si="83"/>
        <v>Yes</v>
      </c>
      <c r="U83" s="26">
        <f t="shared" ca="1" si="84"/>
        <v>3852</v>
      </c>
      <c r="V83" s="26"/>
      <c r="W83" s="26"/>
      <c r="X83" s="26" t="str">
        <f t="shared" ca="1" si="73"/>
        <v>Yes</v>
      </c>
      <c r="Y83" s="26" t="str">
        <f t="shared" ca="1" si="73"/>
        <v>No</v>
      </c>
      <c r="Z83" s="26" t="str">
        <f t="shared" ca="1" si="73"/>
        <v>No</v>
      </c>
      <c r="AA83" s="26" t="str">
        <f t="shared" ca="1" si="73"/>
        <v>No</v>
      </c>
      <c r="AB83" s="26" t="str">
        <f t="shared" ca="1" si="73"/>
        <v>Yes</v>
      </c>
      <c r="AC83" s="26"/>
      <c r="AD83" s="26"/>
      <c r="AE83" s="26"/>
      <c r="AF83" s="26"/>
      <c r="AG83" s="26" t="str">
        <f t="shared" ca="1" si="72"/>
        <v>Yes</v>
      </c>
      <c r="AH83" s="26" t="str">
        <f t="shared" ca="1" si="72"/>
        <v>Yes</v>
      </c>
      <c r="AI83" s="26" t="str">
        <f t="shared" ca="1" si="72"/>
        <v>Yes</v>
      </c>
      <c r="AJ83" s="26" t="str">
        <f t="shared" ca="1" si="72"/>
        <v>Yes</v>
      </c>
      <c r="AK83" s="26" t="str">
        <f t="shared" ca="1" si="72"/>
        <v>No</v>
      </c>
      <c r="AL83" s="26" t="str">
        <f t="shared" ca="1" si="72"/>
        <v>No</v>
      </c>
      <c r="AM83" s="26">
        <f t="shared" ca="1" si="85"/>
        <v>5</v>
      </c>
      <c r="AN83" s="26">
        <f t="shared" ca="1" si="86"/>
        <v>1</v>
      </c>
      <c r="AT83" t="str">
        <f t="shared" ca="1" si="87"/>
        <v>Male</v>
      </c>
      <c r="AU83">
        <f t="shared" ca="1" si="88"/>
        <v>3370</v>
      </c>
      <c r="AV83">
        <f t="shared" ca="1" si="89"/>
        <v>0</v>
      </c>
      <c r="AW83">
        <f t="shared" ca="1" si="90"/>
        <v>32</v>
      </c>
      <c r="AX83">
        <f t="shared" ca="1" si="91"/>
        <v>6</v>
      </c>
      <c r="BB83" t="str">
        <f t="shared" ca="1" si="92"/>
        <v>EMLUCS</v>
      </c>
      <c r="BC83" t="str">
        <f t="shared" ca="1" si="93"/>
        <v>Yes</v>
      </c>
      <c r="BD83" t="str">
        <f t="shared" ca="1" si="93"/>
        <v>No</v>
      </c>
      <c r="BG83" t="str">
        <f t="shared" ca="1" si="94"/>
        <v>No</v>
      </c>
      <c r="BH83">
        <f t="shared" ca="1" si="95"/>
        <v>37</v>
      </c>
      <c r="BI83">
        <f t="shared" ca="1" si="96"/>
        <v>2</v>
      </c>
      <c r="BJ83">
        <f t="shared" ca="1" si="97"/>
        <v>18</v>
      </c>
      <c r="BK83" t="str">
        <f t="shared" si="98"/>
        <v/>
      </c>
      <c r="BL83" s="26">
        <f t="shared" ca="1" si="99"/>
        <v>20</v>
      </c>
      <c r="BM83" s="26"/>
      <c r="BN83" s="26"/>
      <c r="BO83" s="26" t="str">
        <f t="shared" ca="1" si="100"/>
        <v>Yes</v>
      </c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 t="str">
        <f t="shared" ca="1" si="101"/>
        <v>No</v>
      </c>
      <c r="CE83" s="26" t="str">
        <f t="shared" ca="1" si="102"/>
        <v>NA</v>
      </c>
      <c r="CF83" s="26"/>
      <c r="CG83" s="26"/>
      <c r="CH83" s="26"/>
      <c r="CI83" s="31" t="str">
        <f t="shared" si="103"/>
        <v/>
      </c>
      <c r="CJ83" s="26" t="str">
        <f t="shared" ca="1" si="104"/>
        <v>NA</v>
      </c>
      <c r="CK83" s="26" t="str">
        <f t="shared" ca="1" si="105"/>
        <v>NA</v>
      </c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 t="str">
        <f t="shared" ca="1" si="106"/>
        <v>Yes</v>
      </c>
      <c r="DO83" s="26"/>
      <c r="DP83" s="26"/>
      <c r="DQ83" s="26"/>
      <c r="DR83" s="26"/>
      <c r="DS83" s="26"/>
      <c r="DT83" s="26"/>
      <c r="DU83" s="26"/>
      <c r="DV83" t="str">
        <f t="shared" si="107"/>
        <v/>
      </c>
      <c r="DW83" s="26"/>
      <c r="DX83" s="26"/>
      <c r="DY83" s="26"/>
      <c r="DZ83" t="str">
        <f t="shared" si="108"/>
        <v/>
      </c>
      <c r="EA83" t="str">
        <f t="shared" si="109"/>
        <v/>
      </c>
      <c r="EB83" t="str">
        <f t="shared" si="110"/>
        <v/>
      </c>
      <c r="EC83" t="str">
        <f t="shared" si="111"/>
        <v/>
      </c>
      <c r="ED83" t="str">
        <f t="shared" si="112"/>
        <v/>
      </c>
      <c r="EE83" s="34" t="str">
        <f t="shared" si="113"/>
        <v/>
      </c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32" t="str">
        <f t="shared" si="114"/>
        <v/>
      </c>
      <c r="ES83" s="26"/>
      <c r="ET83" s="26"/>
      <c r="EU83" s="26"/>
      <c r="EV83" s="26"/>
      <c r="EW83" s="26"/>
      <c r="EX83" s="26"/>
      <c r="EY83" s="26"/>
      <c r="EZ83" s="26"/>
      <c r="FA83" s="31" t="str">
        <f t="shared" si="115"/>
        <v/>
      </c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31" t="str">
        <f t="shared" si="116"/>
        <v/>
      </c>
      <c r="FN83" s="26"/>
      <c r="FO83" s="26"/>
      <c r="FP83" s="26"/>
      <c r="FQ83" s="26" t="s">
        <v>350</v>
      </c>
      <c r="FR83" s="39" t="str">
        <f t="shared" ca="1" si="117"/>
        <v>CONS</v>
      </c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t="str">
        <f t="shared" ca="1" si="118"/>
        <v/>
      </c>
      <c r="GP83" t="str">
        <f t="shared" si="119"/>
        <v/>
      </c>
      <c r="GQ83" s="26"/>
      <c r="GR83" s="26"/>
      <c r="GS83" t="str">
        <f t="shared" ca="1" si="120"/>
        <v/>
      </c>
      <c r="GT83" s="26"/>
      <c r="GU83" s="26"/>
      <c r="GV83" s="26"/>
      <c r="GW83" s="26"/>
      <c r="GX83" s="26"/>
      <c r="GY83" t="str">
        <f t="shared" ca="1" si="121"/>
        <v/>
      </c>
      <c r="GZ83" t="str">
        <f t="shared" si="122"/>
        <v/>
      </c>
      <c r="HA83" s="26"/>
      <c r="HB83" s="26"/>
      <c r="HC83" s="26"/>
      <c r="HD83" s="26"/>
      <c r="HE83" s="26"/>
      <c r="HF83" t="str">
        <f t="shared" ca="1" si="123"/>
        <v/>
      </c>
      <c r="HG83" s="31" t="str">
        <f t="shared" si="124"/>
        <v/>
      </c>
      <c r="HH83" s="26"/>
      <c r="HI83" s="26"/>
      <c r="HJ83" s="26"/>
      <c r="HK83" s="26"/>
      <c r="HL83" s="26"/>
      <c r="HM83" t="str">
        <f t="shared" ca="1" si="125"/>
        <v/>
      </c>
      <c r="HN83" t="str">
        <f t="shared" si="126"/>
        <v/>
      </c>
      <c r="HO83" s="26"/>
      <c r="HP83" s="26"/>
      <c r="HQ83" s="26"/>
      <c r="HR83" s="26"/>
      <c r="HS83" s="26"/>
      <c r="HT83" t="str">
        <f t="shared" ca="1" si="127"/>
        <v/>
      </c>
      <c r="HU83" t="str">
        <f t="shared" si="128"/>
        <v/>
      </c>
      <c r="HV83" s="26"/>
      <c r="HW83" s="26"/>
      <c r="HX83" s="26"/>
      <c r="HY83" s="26"/>
      <c r="HZ83" s="26"/>
      <c r="IA83" s="37" t="str">
        <f t="shared" ca="1" si="129"/>
        <v/>
      </c>
      <c r="IB83" t="str">
        <f t="shared" si="130"/>
        <v/>
      </c>
      <c r="IC83" s="26"/>
      <c r="ID83" s="26"/>
      <c r="IE83" s="26"/>
      <c r="IF83" s="26"/>
      <c r="IG83" s="26"/>
      <c r="IH83" s="37" t="str">
        <f t="shared" ca="1" si="131"/>
        <v/>
      </c>
      <c r="II83" t="str">
        <f t="shared" si="132"/>
        <v/>
      </c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 t="str">
        <f t="shared" si="133"/>
        <v/>
      </c>
      <c r="JU83" s="26"/>
      <c r="JV83" t="str">
        <f t="shared" si="134"/>
        <v/>
      </c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t="str">
        <f t="shared" si="135"/>
        <v/>
      </c>
      <c r="KL83" s="26"/>
      <c r="KM83" s="31" t="str">
        <f t="shared" si="136"/>
        <v/>
      </c>
      <c r="KN83" s="26"/>
      <c r="KO83" s="26"/>
      <c r="KP83" s="38" t="str">
        <f t="shared" si="137"/>
        <v/>
      </c>
      <c r="KQ83" s="26"/>
      <c r="KR83" s="26"/>
      <c r="KS83" s="26"/>
      <c r="KT83" s="26"/>
      <c r="KU83" s="26"/>
      <c r="KV83" s="26"/>
      <c r="KW83" s="26"/>
      <c r="KX83" t="str">
        <f t="shared" si="138"/>
        <v/>
      </c>
      <c r="KY83" t="str">
        <f t="shared" si="139"/>
        <v/>
      </c>
      <c r="KZ83" s="26"/>
      <c r="LA83" s="26"/>
      <c r="LB83" t="str">
        <f t="shared" si="140"/>
        <v/>
      </c>
      <c r="LC83" s="26"/>
      <c r="LD83" t="str">
        <f t="shared" si="141"/>
        <v/>
      </c>
      <c r="LE83" t="str">
        <f t="shared" si="142"/>
        <v/>
      </c>
      <c r="LF83" s="26"/>
      <c r="LG83" s="26"/>
      <c r="LH83" s="26"/>
      <c r="LI83" s="26"/>
      <c r="LJ83" s="26"/>
      <c r="LK83" s="26"/>
      <c r="LL83" s="26"/>
      <c r="LM83" s="26"/>
      <c r="LN83" s="26"/>
      <c r="LO83" t="str">
        <f t="shared" si="143"/>
        <v/>
      </c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</row>
    <row r="84" spans="1:352" ht="16" x14ac:dyDescent="0.2">
      <c r="A84">
        <v>2</v>
      </c>
      <c r="B84" s="26"/>
      <c r="C84" s="26" t="str">
        <f t="shared" ca="1" si="74"/>
        <v>Inborn</v>
      </c>
      <c r="D84" s="26"/>
      <c r="E84" s="27" t="str">
        <f t="shared" ca="1" si="75"/>
        <v>Nov</v>
      </c>
      <c r="F84" s="27" t="str">
        <f t="shared" ca="1" si="75"/>
        <v>Aug</v>
      </c>
      <c r="G84" s="28" t="str">
        <f t="shared" ca="1" si="76"/>
        <v/>
      </c>
      <c r="H84" t="str">
        <f t="shared" si="77"/>
        <v/>
      </c>
      <c r="I84" s="26">
        <f t="shared" ca="1" si="78"/>
        <v>95</v>
      </c>
      <c r="J84" s="26"/>
      <c r="K84" s="26"/>
      <c r="L84" s="31" t="str">
        <f t="shared" si="79"/>
        <v/>
      </c>
      <c r="M84" s="26"/>
      <c r="N84" s="26"/>
      <c r="O84" s="26">
        <f t="shared" ca="1" si="80"/>
        <v>44</v>
      </c>
      <c r="P84" s="26" t="str">
        <f t="shared" ca="1" si="81"/>
        <v>Yes</v>
      </c>
      <c r="Q84" s="26" t="str">
        <f t="shared" ca="1" si="81"/>
        <v>Yes</v>
      </c>
      <c r="R84" s="26" t="str">
        <f t="shared" ca="1" si="81"/>
        <v>No</v>
      </c>
      <c r="S84" s="26" t="str">
        <f t="shared" ca="1" si="82"/>
        <v>African</v>
      </c>
      <c r="T84" s="26" t="str">
        <f t="shared" ca="1" si="83"/>
        <v>No</v>
      </c>
      <c r="U84" s="26">
        <f t="shared" ca="1" si="84"/>
        <v>3873</v>
      </c>
      <c r="V84" s="26"/>
      <c r="W84" s="26"/>
      <c r="X84" s="26" t="str">
        <f t="shared" ca="1" si="73"/>
        <v>Yes</v>
      </c>
      <c r="Y84" s="26" t="str">
        <f t="shared" ca="1" si="73"/>
        <v>Yes</v>
      </c>
      <c r="Z84" s="26" t="str">
        <f t="shared" ca="1" si="73"/>
        <v>Yes</v>
      </c>
      <c r="AA84" s="26" t="str">
        <f t="shared" ca="1" si="73"/>
        <v>No</v>
      </c>
      <c r="AB84" s="26" t="str">
        <f t="shared" ca="1" si="73"/>
        <v>No</v>
      </c>
      <c r="AC84" s="26"/>
      <c r="AD84" s="26"/>
      <c r="AE84" s="26"/>
      <c r="AF84" s="26"/>
      <c r="AG84" s="26" t="str">
        <f t="shared" ca="1" si="72"/>
        <v>No</v>
      </c>
      <c r="AH84" s="26" t="str">
        <f t="shared" ca="1" si="72"/>
        <v>Yes</v>
      </c>
      <c r="AI84" s="26" t="str">
        <f t="shared" ca="1" si="72"/>
        <v>Yes</v>
      </c>
      <c r="AJ84" s="26" t="str">
        <f t="shared" ca="1" si="72"/>
        <v>Yes</v>
      </c>
      <c r="AK84" s="26" t="str">
        <f t="shared" ca="1" si="72"/>
        <v>Yes</v>
      </c>
      <c r="AL84" s="26" t="str">
        <f t="shared" ca="1" si="72"/>
        <v>No</v>
      </c>
      <c r="AM84" s="26">
        <f t="shared" ca="1" si="85"/>
        <v>5</v>
      </c>
      <c r="AN84" s="26">
        <f t="shared" ca="1" si="86"/>
        <v>3</v>
      </c>
      <c r="AT84" t="str">
        <f t="shared" ca="1" si="87"/>
        <v>Female</v>
      </c>
      <c r="AU84">
        <f t="shared" ca="1" si="88"/>
        <v>1934</v>
      </c>
      <c r="AV84">
        <f t="shared" ca="1" si="89"/>
        <v>1</v>
      </c>
      <c r="AW84">
        <f t="shared" ca="1" si="90"/>
        <v>22</v>
      </c>
      <c r="AX84">
        <f t="shared" ca="1" si="91"/>
        <v>3</v>
      </c>
      <c r="BB84" t="str">
        <f t="shared" ca="1" si="92"/>
        <v>INSTRUMENTAL</v>
      </c>
      <c r="BC84" t="str">
        <f t="shared" ca="1" si="93"/>
        <v>Yes</v>
      </c>
      <c r="BD84" t="str">
        <f t="shared" ca="1" si="93"/>
        <v>Yes</v>
      </c>
      <c r="BG84" t="str">
        <f t="shared" ca="1" si="94"/>
        <v>No</v>
      </c>
      <c r="BH84">
        <f t="shared" ca="1" si="95"/>
        <v>34</v>
      </c>
      <c r="BI84">
        <f t="shared" ca="1" si="96"/>
        <v>3</v>
      </c>
      <c r="BJ84">
        <f t="shared" ca="1" si="97"/>
        <v>15</v>
      </c>
      <c r="BK84" t="str">
        <f t="shared" si="98"/>
        <v/>
      </c>
      <c r="BL84" s="26">
        <f t="shared" ca="1" si="99"/>
        <v>17</v>
      </c>
      <c r="BM84" s="26"/>
      <c r="BN84" s="26"/>
      <c r="BO84" s="26" t="str">
        <f t="shared" ca="1" si="100"/>
        <v>Yes</v>
      </c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 t="str">
        <f t="shared" ca="1" si="101"/>
        <v>Yes</v>
      </c>
      <c r="CE84" s="26" t="str">
        <f t="shared" ca="1" si="102"/>
        <v>MIST</v>
      </c>
      <c r="CF84" s="26"/>
      <c r="CG84" s="26"/>
      <c r="CH84" s="26"/>
      <c r="CI84" s="31" t="str">
        <f t="shared" si="103"/>
        <v/>
      </c>
      <c r="CJ84" s="26" t="str">
        <f t="shared" ca="1" si="104"/>
        <v>OT</v>
      </c>
      <c r="CK84" s="26" t="str">
        <f t="shared" ca="1" si="105"/>
        <v>Yes</v>
      </c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 t="str">
        <f t="shared" ca="1" si="106"/>
        <v>Yes</v>
      </c>
      <c r="DO84" s="26"/>
      <c r="DP84" s="26"/>
      <c r="DQ84" s="26"/>
      <c r="DR84" s="26"/>
      <c r="DS84" s="26"/>
      <c r="DT84" s="26"/>
      <c r="DU84" s="26"/>
      <c r="DV84" t="str">
        <f t="shared" si="107"/>
        <v/>
      </c>
      <c r="DW84" s="26"/>
      <c r="DX84" s="26"/>
      <c r="DY84" s="26"/>
      <c r="DZ84" t="str">
        <f t="shared" si="108"/>
        <v/>
      </c>
      <c r="EA84" t="str">
        <f t="shared" si="109"/>
        <v/>
      </c>
      <c r="EB84" t="str">
        <f t="shared" si="110"/>
        <v/>
      </c>
      <c r="EC84" t="str">
        <f t="shared" si="111"/>
        <v/>
      </c>
      <c r="ED84" t="str">
        <f t="shared" si="112"/>
        <v/>
      </c>
      <c r="EE84" s="34" t="str">
        <f t="shared" si="113"/>
        <v/>
      </c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32" t="str">
        <f t="shared" si="114"/>
        <v/>
      </c>
      <c r="ES84" s="26"/>
      <c r="ET84" s="26"/>
      <c r="EU84" s="26"/>
      <c r="EV84" s="26"/>
      <c r="EW84" s="26"/>
      <c r="EX84" s="26"/>
      <c r="EY84" s="26"/>
      <c r="EZ84" s="26"/>
      <c r="FA84" s="31" t="str">
        <f t="shared" si="115"/>
        <v/>
      </c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31" t="str">
        <f t="shared" si="116"/>
        <v/>
      </c>
      <c r="FN84" s="26"/>
      <c r="FO84" s="26"/>
      <c r="FP84" s="26"/>
      <c r="FQ84" s="26" t="s">
        <v>349</v>
      </c>
      <c r="FR84" s="39" t="str">
        <f t="shared" ca="1" si="117"/>
        <v>NA</v>
      </c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t="str">
        <f t="shared" ca="1" si="118"/>
        <v/>
      </c>
      <c r="GP84" t="str">
        <f t="shared" si="119"/>
        <v/>
      </c>
      <c r="GQ84" s="26"/>
      <c r="GR84" s="26"/>
      <c r="GS84" t="str">
        <f t="shared" ca="1" si="120"/>
        <v/>
      </c>
      <c r="GT84" s="26"/>
      <c r="GU84" s="26"/>
      <c r="GV84" s="26"/>
      <c r="GW84" s="26"/>
      <c r="GX84" s="26"/>
      <c r="GY84" t="str">
        <f t="shared" ca="1" si="121"/>
        <v/>
      </c>
      <c r="GZ84" t="str">
        <f t="shared" si="122"/>
        <v/>
      </c>
      <c r="HA84" s="26"/>
      <c r="HB84" s="26"/>
      <c r="HC84" s="26"/>
      <c r="HD84" s="26"/>
      <c r="HE84" s="26"/>
      <c r="HF84" t="str">
        <f t="shared" ca="1" si="123"/>
        <v/>
      </c>
      <c r="HG84" s="31" t="str">
        <f t="shared" si="124"/>
        <v/>
      </c>
      <c r="HH84" s="26"/>
      <c r="HI84" s="26"/>
      <c r="HJ84" s="26"/>
      <c r="HK84" s="26"/>
      <c r="HL84" s="26"/>
      <c r="HM84" t="str">
        <f t="shared" ca="1" si="125"/>
        <v/>
      </c>
      <c r="HN84" t="str">
        <f t="shared" si="126"/>
        <v/>
      </c>
      <c r="HO84" s="26"/>
      <c r="HP84" s="26"/>
      <c r="HQ84" s="26"/>
      <c r="HR84" s="26"/>
      <c r="HS84" s="26"/>
      <c r="HT84" t="str">
        <f t="shared" ca="1" si="127"/>
        <v/>
      </c>
      <c r="HU84" t="str">
        <f t="shared" si="128"/>
        <v/>
      </c>
      <c r="HV84" s="26"/>
      <c r="HW84" s="26"/>
      <c r="HX84" s="26"/>
      <c r="HY84" s="26"/>
      <c r="HZ84" s="26"/>
      <c r="IA84" s="37" t="str">
        <f t="shared" ca="1" si="129"/>
        <v/>
      </c>
      <c r="IB84" t="str">
        <f t="shared" si="130"/>
        <v/>
      </c>
      <c r="IC84" s="26"/>
      <c r="ID84" s="26"/>
      <c r="IE84" s="26"/>
      <c r="IF84" s="26"/>
      <c r="IG84" s="26"/>
      <c r="IH84" s="37" t="str">
        <f t="shared" ca="1" si="131"/>
        <v/>
      </c>
      <c r="II84" t="str">
        <f t="shared" si="132"/>
        <v/>
      </c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 t="str">
        <f t="shared" si="133"/>
        <v/>
      </c>
      <c r="JU84" s="26"/>
      <c r="JV84" t="str">
        <f t="shared" si="134"/>
        <v/>
      </c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t="str">
        <f t="shared" si="135"/>
        <v/>
      </c>
      <c r="KL84" s="26"/>
      <c r="KM84" s="31" t="str">
        <f t="shared" si="136"/>
        <v/>
      </c>
      <c r="KN84" s="26"/>
      <c r="KO84" s="26"/>
      <c r="KP84" s="38" t="str">
        <f t="shared" si="137"/>
        <v/>
      </c>
      <c r="KQ84" s="26"/>
      <c r="KR84" s="26"/>
      <c r="KS84" s="26"/>
      <c r="KT84" s="26"/>
      <c r="KU84" s="26"/>
      <c r="KV84" s="26"/>
      <c r="KW84" s="26"/>
      <c r="KX84" t="str">
        <f t="shared" si="138"/>
        <v/>
      </c>
      <c r="KY84" t="str">
        <f t="shared" si="139"/>
        <v/>
      </c>
      <c r="KZ84" s="26"/>
      <c r="LA84" s="26"/>
      <c r="LB84" t="str">
        <f t="shared" si="140"/>
        <v/>
      </c>
      <c r="LC84" s="26"/>
      <c r="LD84" t="str">
        <f t="shared" si="141"/>
        <v/>
      </c>
      <c r="LE84" t="str">
        <f t="shared" si="142"/>
        <v/>
      </c>
      <c r="LF84" s="26"/>
      <c r="LG84" s="26"/>
      <c r="LH84" s="26"/>
      <c r="LI84" s="26"/>
      <c r="LJ84" s="26"/>
      <c r="LK84" s="26"/>
      <c r="LL84" s="26"/>
      <c r="LM84" s="26"/>
      <c r="LN84" s="26"/>
      <c r="LO84" t="str">
        <f t="shared" si="143"/>
        <v/>
      </c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</row>
    <row r="85" spans="1:352" ht="16" x14ac:dyDescent="0.2">
      <c r="A85">
        <v>4</v>
      </c>
      <c r="B85" s="26"/>
      <c r="C85" s="26" t="str">
        <f t="shared" ca="1" si="74"/>
        <v>Inborn</v>
      </c>
      <c r="D85" s="26"/>
      <c r="E85" s="27" t="str">
        <f t="shared" ca="1" si="75"/>
        <v>Jul</v>
      </c>
      <c r="F85" s="27" t="str">
        <f t="shared" ca="1" si="75"/>
        <v>Mar</v>
      </c>
      <c r="G85" s="28" t="str">
        <f t="shared" ca="1" si="76"/>
        <v/>
      </c>
      <c r="H85" t="str">
        <f t="shared" si="77"/>
        <v/>
      </c>
      <c r="I85" s="26">
        <f t="shared" ca="1" si="78"/>
        <v>6</v>
      </c>
      <c r="J85" s="26"/>
      <c r="K85" s="26"/>
      <c r="L85" s="31" t="str">
        <f t="shared" si="79"/>
        <v/>
      </c>
      <c r="M85" s="26"/>
      <c r="N85" s="26"/>
      <c r="O85" s="26">
        <f t="shared" ca="1" si="80"/>
        <v>46</v>
      </c>
      <c r="P85" s="26" t="str">
        <f t="shared" ca="1" si="81"/>
        <v>No</v>
      </c>
      <c r="Q85" s="26" t="str">
        <f t="shared" ca="1" si="81"/>
        <v>No</v>
      </c>
      <c r="R85" s="26" t="str">
        <f t="shared" ca="1" si="81"/>
        <v>Yes</v>
      </c>
      <c r="S85" s="26" t="str">
        <f t="shared" ca="1" si="82"/>
        <v>Asian</v>
      </c>
      <c r="T85" s="26" t="str">
        <f t="shared" ca="1" si="83"/>
        <v>No</v>
      </c>
      <c r="U85" s="26">
        <f t="shared" ca="1" si="84"/>
        <v>3530</v>
      </c>
      <c r="V85" s="26"/>
      <c r="W85" s="26"/>
      <c r="X85" s="26" t="str">
        <f t="shared" ca="1" si="73"/>
        <v>Yes</v>
      </c>
      <c r="Y85" s="26" t="str">
        <f t="shared" ca="1" si="73"/>
        <v>Yes</v>
      </c>
      <c r="Z85" s="26" t="str">
        <f t="shared" ca="1" si="73"/>
        <v>Yes</v>
      </c>
      <c r="AA85" s="26" t="str">
        <f t="shared" ca="1" si="73"/>
        <v>No</v>
      </c>
      <c r="AB85" s="26" t="str">
        <f t="shared" ca="1" si="73"/>
        <v>Yes</v>
      </c>
      <c r="AC85" s="26"/>
      <c r="AD85" s="26"/>
      <c r="AE85" s="26"/>
      <c r="AF85" s="26"/>
      <c r="AG85" s="26" t="str">
        <f t="shared" ca="1" si="72"/>
        <v>No</v>
      </c>
      <c r="AH85" s="26" t="str">
        <f t="shared" ca="1" si="72"/>
        <v>Yes</v>
      </c>
      <c r="AI85" s="26" t="str">
        <f t="shared" ca="1" si="72"/>
        <v>Yes</v>
      </c>
      <c r="AJ85" s="26" t="str">
        <f t="shared" ca="1" si="72"/>
        <v>Yes</v>
      </c>
      <c r="AK85" s="26" t="str">
        <f t="shared" ca="1" si="72"/>
        <v>No</v>
      </c>
      <c r="AL85" s="26" t="str">
        <f t="shared" ca="1" si="72"/>
        <v>No</v>
      </c>
      <c r="AM85" s="26">
        <f t="shared" ca="1" si="85"/>
        <v>3</v>
      </c>
      <c r="AN85" s="26">
        <f t="shared" ca="1" si="86"/>
        <v>3</v>
      </c>
      <c r="AT85" t="str">
        <f t="shared" ca="1" si="87"/>
        <v>Male</v>
      </c>
      <c r="AU85">
        <f t="shared" ca="1" si="88"/>
        <v>1828</v>
      </c>
      <c r="AV85">
        <f t="shared" ca="1" si="89"/>
        <v>2</v>
      </c>
      <c r="AW85">
        <f t="shared" ca="1" si="90"/>
        <v>36</v>
      </c>
      <c r="AX85">
        <f t="shared" ca="1" si="91"/>
        <v>4</v>
      </c>
      <c r="BB85" t="str">
        <f t="shared" ca="1" si="92"/>
        <v>EMLUCS</v>
      </c>
      <c r="BC85" t="str">
        <f t="shared" ca="1" si="93"/>
        <v>No</v>
      </c>
      <c r="BD85" t="str">
        <f t="shared" ca="1" si="93"/>
        <v>No</v>
      </c>
      <c r="BG85" t="str">
        <f t="shared" ca="1" si="94"/>
        <v>No</v>
      </c>
      <c r="BH85">
        <f t="shared" ca="1" si="95"/>
        <v>35</v>
      </c>
      <c r="BI85">
        <f t="shared" ca="1" si="96"/>
        <v>-12</v>
      </c>
      <c r="BJ85">
        <f t="shared" ca="1" si="97"/>
        <v>2</v>
      </c>
      <c r="BK85" t="str">
        <f t="shared" si="98"/>
        <v/>
      </c>
      <c r="BL85" s="26" t="str">
        <f t="shared" ca="1" si="99"/>
        <v>NA</v>
      </c>
      <c r="BM85" s="26"/>
      <c r="BN85" s="26"/>
      <c r="BO85" s="26" t="str">
        <f t="shared" ca="1" si="100"/>
        <v>Yes</v>
      </c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 t="str">
        <f t="shared" ca="1" si="101"/>
        <v>Yes</v>
      </c>
      <c r="CE85" s="26" t="str">
        <f t="shared" ca="1" si="102"/>
        <v>ETT</v>
      </c>
      <c r="CF85" s="26"/>
      <c r="CG85" s="26"/>
      <c r="CH85" s="26"/>
      <c r="CI85" s="31" t="str">
        <f t="shared" si="103"/>
        <v/>
      </c>
      <c r="CJ85" s="26" t="str">
        <f t="shared" ca="1" si="104"/>
        <v>OT</v>
      </c>
      <c r="CK85" s="26" t="str">
        <f t="shared" ca="1" si="105"/>
        <v>NA</v>
      </c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 t="str">
        <f t="shared" ca="1" si="106"/>
        <v>No</v>
      </c>
      <c r="DO85" s="26"/>
      <c r="DP85" s="26"/>
      <c r="DQ85" s="26"/>
      <c r="DR85" s="26"/>
      <c r="DS85" s="26"/>
      <c r="DT85" s="26"/>
      <c r="DU85" s="26"/>
      <c r="DV85" t="str">
        <f t="shared" si="107"/>
        <v/>
      </c>
      <c r="DW85" s="26"/>
      <c r="DX85" s="26"/>
      <c r="DY85" s="26"/>
      <c r="DZ85" t="str">
        <f t="shared" si="108"/>
        <v/>
      </c>
      <c r="EA85" t="str">
        <f t="shared" si="109"/>
        <v/>
      </c>
      <c r="EB85" t="str">
        <f t="shared" si="110"/>
        <v/>
      </c>
      <c r="EC85" t="str">
        <f t="shared" si="111"/>
        <v/>
      </c>
      <c r="ED85" t="str">
        <f t="shared" si="112"/>
        <v/>
      </c>
      <c r="EE85" s="34" t="str">
        <f t="shared" si="113"/>
        <v/>
      </c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32" t="str">
        <f t="shared" si="114"/>
        <v/>
      </c>
      <c r="ES85" s="26"/>
      <c r="ET85" s="26"/>
      <c r="EU85" s="26"/>
      <c r="EV85" s="26"/>
      <c r="EW85" s="26"/>
      <c r="EX85" s="26"/>
      <c r="EY85" s="26"/>
      <c r="EZ85" s="26"/>
      <c r="FA85" s="31" t="str">
        <f t="shared" si="115"/>
        <v/>
      </c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31" t="str">
        <f t="shared" si="116"/>
        <v/>
      </c>
      <c r="FN85" s="26"/>
      <c r="FO85" s="26"/>
      <c r="FP85" s="26"/>
      <c r="FQ85" s="26" t="s">
        <v>350</v>
      </c>
      <c r="FR85" s="39" t="str">
        <f t="shared" ca="1" si="117"/>
        <v>Other</v>
      </c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t="str">
        <f t="shared" ca="1" si="118"/>
        <v/>
      </c>
      <c r="GP85" t="str">
        <f t="shared" si="119"/>
        <v/>
      </c>
      <c r="GQ85" s="26"/>
      <c r="GR85" s="26"/>
      <c r="GS85" t="str">
        <f t="shared" ca="1" si="120"/>
        <v/>
      </c>
      <c r="GT85" s="26"/>
      <c r="GU85" s="26"/>
      <c r="GV85" s="26"/>
      <c r="GW85" s="26"/>
      <c r="GX85" s="26"/>
      <c r="GY85" t="str">
        <f t="shared" ca="1" si="121"/>
        <v/>
      </c>
      <c r="GZ85" t="str">
        <f t="shared" si="122"/>
        <v/>
      </c>
      <c r="HA85" s="26"/>
      <c r="HB85" s="26"/>
      <c r="HC85" s="26"/>
      <c r="HD85" s="26"/>
      <c r="HE85" s="26"/>
      <c r="HF85" t="str">
        <f t="shared" ca="1" si="123"/>
        <v/>
      </c>
      <c r="HG85" s="31" t="str">
        <f t="shared" si="124"/>
        <v/>
      </c>
      <c r="HH85" s="26"/>
      <c r="HI85" s="26"/>
      <c r="HJ85" s="26"/>
      <c r="HK85" s="26"/>
      <c r="HL85" s="26"/>
      <c r="HM85" t="str">
        <f t="shared" ca="1" si="125"/>
        <v/>
      </c>
      <c r="HN85" t="str">
        <f t="shared" si="126"/>
        <v/>
      </c>
      <c r="HO85" s="26"/>
      <c r="HP85" s="26"/>
      <c r="HQ85" s="26"/>
      <c r="HR85" s="26"/>
      <c r="HS85" s="26"/>
      <c r="HT85" t="str">
        <f t="shared" ca="1" si="127"/>
        <v/>
      </c>
      <c r="HU85" t="str">
        <f t="shared" si="128"/>
        <v/>
      </c>
      <c r="HV85" s="26"/>
      <c r="HW85" s="26"/>
      <c r="HX85" s="26"/>
      <c r="HY85" s="26"/>
      <c r="HZ85" s="26"/>
      <c r="IA85" s="37" t="str">
        <f t="shared" ca="1" si="129"/>
        <v/>
      </c>
      <c r="IB85" t="str">
        <f t="shared" si="130"/>
        <v/>
      </c>
      <c r="IC85" s="26"/>
      <c r="ID85" s="26"/>
      <c r="IE85" s="26"/>
      <c r="IF85" s="26"/>
      <c r="IG85" s="26"/>
      <c r="IH85" s="37" t="str">
        <f t="shared" ca="1" si="131"/>
        <v/>
      </c>
      <c r="II85" t="str">
        <f t="shared" si="132"/>
        <v/>
      </c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 t="str">
        <f t="shared" si="133"/>
        <v/>
      </c>
      <c r="JU85" s="26"/>
      <c r="JV85" t="str">
        <f t="shared" si="134"/>
        <v/>
      </c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t="str">
        <f t="shared" si="135"/>
        <v/>
      </c>
      <c r="KL85" s="26"/>
      <c r="KM85" s="31" t="str">
        <f t="shared" si="136"/>
        <v/>
      </c>
      <c r="KN85" s="26"/>
      <c r="KO85" s="26"/>
      <c r="KP85" s="38" t="str">
        <f t="shared" si="137"/>
        <v/>
      </c>
      <c r="KQ85" s="26"/>
      <c r="KR85" s="26"/>
      <c r="KS85" s="26"/>
      <c r="KT85" s="26"/>
      <c r="KU85" s="26"/>
      <c r="KV85" s="26"/>
      <c r="KW85" s="26"/>
      <c r="KX85" t="str">
        <f t="shared" si="138"/>
        <v/>
      </c>
      <c r="KY85" t="str">
        <f t="shared" si="139"/>
        <v/>
      </c>
      <c r="KZ85" s="26"/>
      <c r="LA85" s="26"/>
      <c r="LB85" t="str">
        <f t="shared" si="140"/>
        <v/>
      </c>
      <c r="LC85" s="26"/>
      <c r="LD85" t="str">
        <f t="shared" si="141"/>
        <v/>
      </c>
      <c r="LE85" t="str">
        <f t="shared" si="142"/>
        <v/>
      </c>
      <c r="LF85" s="26"/>
      <c r="LG85" s="26"/>
      <c r="LH85" s="26"/>
      <c r="LI85" s="26"/>
      <c r="LJ85" s="26"/>
      <c r="LK85" s="26"/>
      <c r="LL85" s="26"/>
      <c r="LM85" s="26"/>
      <c r="LN85" s="26"/>
      <c r="LO85" t="str">
        <f t="shared" si="143"/>
        <v/>
      </c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</row>
    <row r="86" spans="1:352" ht="16" x14ac:dyDescent="0.2">
      <c r="A86">
        <v>3</v>
      </c>
      <c r="B86" s="26"/>
      <c r="C86" s="26" t="str">
        <f t="shared" ca="1" si="74"/>
        <v>Outborn</v>
      </c>
      <c r="D86" s="26"/>
      <c r="E86" s="27" t="str">
        <f t="shared" ca="1" si="75"/>
        <v>Nov</v>
      </c>
      <c r="F86" s="27" t="str">
        <f t="shared" ca="1" si="75"/>
        <v>Sep</v>
      </c>
      <c r="G86" s="28" t="str">
        <f t="shared" ca="1" si="76"/>
        <v/>
      </c>
      <c r="H86" t="str">
        <f t="shared" si="77"/>
        <v/>
      </c>
      <c r="I86" s="26">
        <f t="shared" ca="1" si="78"/>
        <v>98</v>
      </c>
      <c r="J86" s="26"/>
      <c r="K86" s="26"/>
      <c r="L86" s="31" t="str">
        <f t="shared" si="79"/>
        <v/>
      </c>
      <c r="M86" s="26"/>
      <c r="N86" s="26"/>
      <c r="O86" s="26">
        <f t="shared" ca="1" si="80"/>
        <v>28</v>
      </c>
      <c r="P86" s="26" t="str">
        <f t="shared" ca="1" si="81"/>
        <v>No</v>
      </c>
      <c r="Q86" s="26" t="str">
        <f t="shared" ca="1" si="81"/>
        <v>No</v>
      </c>
      <c r="R86" s="26" t="str">
        <f t="shared" ca="1" si="81"/>
        <v>No</v>
      </c>
      <c r="S86" s="26" t="str">
        <f t="shared" ca="1" si="82"/>
        <v>African</v>
      </c>
      <c r="T86" s="26" t="str">
        <f t="shared" ca="1" si="83"/>
        <v>No</v>
      </c>
      <c r="U86" s="26">
        <f t="shared" ca="1" si="84"/>
        <v>3434</v>
      </c>
      <c r="V86" s="26"/>
      <c r="W86" s="26"/>
      <c r="X86" s="26" t="str">
        <f t="shared" ca="1" si="73"/>
        <v>Yes</v>
      </c>
      <c r="Y86" s="26" t="str">
        <f t="shared" ca="1" si="73"/>
        <v>No</v>
      </c>
      <c r="Z86" s="26" t="str">
        <f t="shared" ca="1" si="73"/>
        <v>No</v>
      </c>
      <c r="AA86" s="26" t="str">
        <f t="shared" ca="1" si="73"/>
        <v>Yes</v>
      </c>
      <c r="AB86" s="26" t="str">
        <f t="shared" ca="1" si="73"/>
        <v>Yes</v>
      </c>
      <c r="AC86" s="26"/>
      <c r="AD86" s="26"/>
      <c r="AE86" s="26"/>
      <c r="AF86" s="26"/>
      <c r="AG86" s="26" t="str">
        <f t="shared" ca="1" si="72"/>
        <v>Yes</v>
      </c>
      <c r="AH86" s="26" t="str">
        <f t="shared" ca="1" si="72"/>
        <v>No</v>
      </c>
      <c r="AI86" s="26" t="str">
        <f t="shared" ca="1" si="72"/>
        <v>Yes</v>
      </c>
      <c r="AJ86" s="26" t="str">
        <f t="shared" ca="1" si="72"/>
        <v>No</v>
      </c>
      <c r="AK86" s="26" t="str">
        <f t="shared" ca="1" si="72"/>
        <v>No</v>
      </c>
      <c r="AL86" s="26" t="str">
        <f t="shared" ca="1" si="72"/>
        <v>No</v>
      </c>
      <c r="AM86" s="26">
        <f t="shared" ca="1" si="85"/>
        <v>4</v>
      </c>
      <c r="AN86" s="26">
        <f t="shared" ca="1" si="86"/>
        <v>2</v>
      </c>
      <c r="AT86" t="str">
        <f t="shared" ca="1" si="87"/>
        <v>Female</v>
      </c>
      <c r="AU86">
        <f t="shared" ca="1" si="88"/>
        <v>966</v>
      </c>
      <c r="AV86">
        <f t="shared" ca="1" si="89"/>
        <v>3</v>
      </c>
      <c r="AW86">
        <f t="shared" ca="1" si="90"/>
        <v>39</v>
      </c>
      <c r="AX86">
        <f t="shared" ca="1" si="91"/>
        <v>0</v>
      </c>
      <c r="BB86" t="str">
        <f t="shared" ca="1" si="92"/>
        <v>INSTRUMENTAL</v>
      </c>
      <c r="BC86" t="str">
        <f t="shared" ca="1" si="93"/>
        <v>Yes</v>
      </c>
      <c r="BD86" t="str">
        <f t="shared" ca="1" si="93"/>
        <v>Yes</v>
      </c>
      <c r="BG86" t="str">
        <f t="shared" ca="1" si="94"/>
        <v>No</v>
      </c>
      <c r="BH86">
        <f t="shared" ca="1" si="95"/>
        <v>35</v>
      </c>
      <c r="BI86">
        <f t="shared" ca="1" si="96"/>
        <v>-19</v>
      </c>
      <c r="BJ86">
        <f t="shared" ca="1" si="97"/>
        <v>2</v>
      </c>
      <c r="BK86" t="str">
        <f t="shared" si="98"/>
        <v/>
      </c>
      <c r="BL86" s="26" t="str">
        <f t="shared" ca="1" si="99"/>
        <v>NA</v>
      </c>
      <c r="BM86" s="26"/>
      <c r="BN86" s="26"/>
      <c r="BO86" s="26" t="str">
        <f t="shared" ca="1" si="100"/>
        <v>Yes</v>
      </c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 t="str">
        <f t="shared" ca="1" si="101"/>
        <v>No</v>
      </c>
      <c r="CE86" s="26" t="str">
        <f t="shared" ca="1" si="102"/>
        <v>NA</v>
      </c>
      <c r="CF86" s="26"/>
      <c r="CG86" s="26"/>
      <c r="CH86" s="26"/>
      <c r="CI86" s="31" t="str">
        <f t="shared" si="103"/>
        <v/>
      </c>
      <c r="CJ86" s="26" t="str">
        <f t="shared" ca="1" si="104"/>
        <v>NA</v>
      </c>
      <c r="CK86" s="26" t="str">
        <f t="shared" ca="1" si="105"/>
        <v>NA</v>
      </c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 t="str">
        <f t="shared" ca="1" si="106"/>
        <v>No</v>
      </c>
      <c r="DO86" s="26"/>
      <c r="DP86" s="26"/>
      <c r="DQ86" s="26"/>
      <c r="DR86" s="26"/>
      <c r="DS86" s="26"/>
      <c r="DT86" s="26"/>
      <c r="DU86" s="26"/>
      <c r="DV86" t="str">
        <f t="shared" si="107"/>
        <v/>
      </c>
      <c r="DW86" s="26"/>
      <c r="DX86" s="26"/>
      <c r="DY86" s="26"/>
      <c r="DZ86" t="str">
        <f t="shared" si="108"/>
        <v/>
      </c>
      <c r="EA86" t="str">
        <f t="shared" si="109"/>
        <v/>
      </c>
      <c r="EB86" t="str">
        <f t="shared" si="110"/>
        <v/>
      </c>
      <c r="EC86" t="str">
        <f t="shared" si="111"/>
        <v/>
      </c>
      <c r="ED86" t="str">
        <f t="shared" si="112"/>
        <v/>
      </c>
      <c r="EE86" s="34" t="str">
        <f t="shared" si="113"/>
        <v/>
      </c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32" t="str">
        <f t="shared" si="114"/>
        <v/>
      </c>
      <c r="ES86" s="26"/>
      <c r="ET86" s="26"/>
      <c r="EU86" s="26"/>
      <c r="EV86" s="26"/>
      <c r="EW86" s="26"/>
      <c r="EX86" s="26"/>
      <c r="EY86" s="26"/>
      <c r="EZ86" s="26"/>
      <c r="FA86" s="31" t="str">
        <f t="shared" si="115"/>
        <v/>
      </c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31" t="str">
        <f t="shared" si="116"/>
        <v/>
      </c>
      <c r="FN86" s="26"/>
      <c r="FO86" s="26"/>
      <c r="FP86" s="26"/>
      <c r="FQ86" s="26" t="s">
        <v>350</v>
      </c>
      <c r="FR86" s="39" t="str">
        <f t="shared" ca="1" si="117"/>
        <v>Other</v>
      </c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t="str">
        <f t="shared" ca="1" si="118"/>
        <v/>
      </c>
      <c r="GP86" t="str">
        <f t="shared" si="119"/>
        <v/>
      </c>
      <c r="GQ86" s="26"/>
      <c r="GR86" s="26"/>
      <c r="GS86" t="str">
        <f t="shared" ca="1" si="120"/>
        <v/>
      </c>
      <c r="GT86" s="26"/>
      <c r="GU86" s="26"/>
      <c r="GV86" s="26"/>
      <c r="GW86" s="26"/>
      <c r="GX86" s="26"/>
      <c r="GY86" t="str">
        <f t="shared" ca="1" si="121"/>
        <v/>
      </c>
      <c r="GZ86" t="str">
        <f t="shared" si="122"/>
        <v/>
      </c>
      <c r="HA86" s="26"/>
      <c r="HB86" s="26"/>
      <c r="HC86" s="26"/>
      <c r="HD86" s="26"/>
      <c r="HE86" s="26"/>
      <c r="HF86" t="str">
        <f t="shared" ca="1" si="123"/>
        <v/>
      </c>
      <c r="HG86" s="31" t="str">
        <f t="shared" si="124"/>
        <v/>
      </c>
      <c r="HH86" s="26"/>
      <c r="HI86" s="26"/>
      <c r="HJ86" s="26"/>
      <c r="HK86" s="26"/>
      <c r="HL86" s="26"/>
      <c r="HM86" t="str">
        <f t="shared" ca="1" si="125"/>
        <v/>
      </c>
      <c r="HN86" t="str">
        <f t="shared" si="126"/>
        <v/>
      </c>
      <c r="HO86" s="26"/>
      <c r="HP86" s="26"/>
      <c r="HQ86" s="26"/>
      <c r="HR86" s="26"/>
      <c r="HS86" s="26"/>
      <c r="HT86" t="str">
        <f t="shared" ca="1" si="127"/>
        <v/>
      </c>
      <c r="HU86" t="str">
        <f t="shared" si="128"/>
        <v/>
      </c>
      <c r="HV86" s="26"/>
      <c r="HW86" s="26"/>
      <c r="HX86" s="26"/>
      <c r="HY86" s="26"/>
      <c r="HZ86" s="26"/>
      <c r="IA86" s="37" t="str">
        <f t="shared" ca="1" si="129"/>
        <v/>
      </c>
      <c r="IB86" t="str">
        <f t="shared" si="130"/>
        <v/>
      </c>
      <c r="IC86" s="26"/>
      <c r="ID86" s="26"/>
      <c r="IE86" s="26"/>
      <c r="IF86" s="26"/>
      <c r="IG86" s="26"/>
      <c r="IH86" s="37" t="str">
        <f t="shared" ca="1" si="131"/>
        <v/>
      </c>
      <c r="II86" t="str">
        <f t="shared" si="132"/>
        <v/>
      </c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 t="str">
        <f t="shared" si="133"/>
        <v/>
      </c>
      <c r="JU86" s="26"/>
      <c r="JV86" t="str">
        <f t="shared" si="134"/>
        <v/>
      </c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t="str">
        <f t="shared" si="135"/>
        <v/>
      </c>
      <c r="KL86" s="26"/>
      <c r="KM86" s="31" t="str">
        <f t="shared" si="136"/>
        <v/>
      </c>
      <c r="KN86" s="26"/>
      <c r="KO86" s="26"/>
      <c r="KP86" s="38" t="str">
        <f t="shared" si="137"/>
        <v/>
      </c>
      <c r="KQ86" s="26"/>
      <c r="KR86" s="26"/>
      <c r="KS86" s="26"/>
      <c r="KT86" s="26"/>
      <c r="KU86" s="26"/>
      <c r="KV86" s="26"/>
      <c r="KW86" s="26"/>
      <c r="KX86" t="str">
        <f t="shared" si="138"/>
        <v/>
      </c>
      <c r="KY86" t="str">
        <f t="shared" si="139"/>
        <v/>
      </c>
      <c r="KZ86" s="26"/>
      <c r="LA86" s="26"/>
      <c r="LB86" t="str">
        <f t="shared" si="140"/>
        <v/>
      </c>
      <c r="LC86" s="26"/>
      <c r="LD86" t="str">
        <f t="shared" si="141"/>
        <v/>
      </c>
      <c r="LE86" t="str">
        <f t="shared" si="142"/>
        <v/>
      </c>
      <c r="LF86" s="26"/>
      <c r="LG86" s="26"/>
      <c r="LH86" s="26"/>
      <c r="LI86" s="26"/>
      <c r="LJ86" s="26"/>
      <c r="LK86" s="26"/>
      <c r="LL86" s="26"/>
      <c r="LM86" s="26"/>
      <c r="LN86" s="26"/>
      <c r="LO86" t="str">
        <f t="shared" si="143"/>
        <v/>
      </c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</row>
    <row r="87" spans="1:352" ht="16" x14ac:dyDescent="0.2">
      <c r="A87">
        <v>2</v>
      </c>
      <c r="B87" s="26"/>
      <c r="C87" s="26" t="str">
        <f t="shared" ca="1" si="74"/>
        <v>Outborn</v>
      </c>
      <c r="D87" s="26"/>
      <c r="E87" s="27" t="str">
        <f t="shared" ca="1" si="75"/>
        <v>Apr</v>
      </c>
      <c r="F87" s="27" t="str">
        <f t="shared" ca="1" si="75"/>
        <v>Aug</v>
      </c>
      <c r="G87" s="28" t="str">
        <f t="shared" ca="1" si="76"/>
        <v/>
      </c>
      <c r="H87" t="str">
        <f t="shared" si="77"/>
        <v/>
      </c>
      <c r="I87" s="26">
        <f t="shared" ca="1" si="78"/>
        <v>74</v>
      </c>
      <c r="J87" s="26"/>
      <c r="K87" s="26"/>
      <c r="L87" s="31" t="str">
        <f t="shared" si="79"/>
        <v/>
      </c>
      <c r="M87" s="26"/>
      <c r="N87" s="26"/>
      <c r="O87" s="26">
        <f t="shared" ca="1" si="80"/>
        <v>34</v>
      </c>
      <c r="P87" s="26" t="str">
        <f t="shared" ca="1" si="81"/>
        <v>No</v>
      </c>
      <c r="Q87" s="26" t="str">
        <f t="shared" ca="1" si="81"/>
        <v>No</v>
      </c>
      <c r="R87" s="26" t="str">
        <f t="shared" ca="1" si="81"/>
        <v>Yes</v>
      </c>
      <c r="S87" s="26" t="str">
        <f t="shared" ca="1" si="82"/>
        <v>Hispanic</v>
      </c>
      <c r="T87" s="26" t="str">
        <f t="shared" ca="1" si="83"/>
        <v>No</v>
      </c>
      <c r="U87" s="26">
        <f t="shared" ca="1" si="84"/>
        <v>3499</v>
      </c>
      <c r="V87" s="26"/>
      <c r="W87" s="26"/>
      <c r="X87" s="26" t="str">
        <f t="shared" ca="1" si="73"/>
        <v>No</v>
      </c>
      <c r="Y87" s="26" t="str">
        <f t="shared" ca="1" si="73"/>
        <v>No</v>
      </c>
      <c r="Z87" s="26" t="str">
        <f t="shared" ca="1" si="73"/>
        <v>Yes</v>
      </c>
      <c r="AA87" s="26" t="str">
        <f t="shared" ca="1" si="73"/>
        <v>Yes</v>
      </c>
      <c r="AB87" s="26" t="str">
        <f t="shared" ca="1" si="73"/>
        <v>No</v>
      </c>
      <c r="AC87" s="26"/>
      <c r="AD87" s="26"/>
      <c r="AE87" s="26"/>
      <c r="AF87" s="26"/>
      <c r="AG87" s="26" t="str">
        <f t="shared" ca="1" si="72"/>
        <v>No</v>
      </c>
      <c r="AH87" s="26" t="str">
        <f t="shared" ca="1" si="72"/>
        <v>No</v>
      </c>
      <c r="AI87" s="26" t="str">
        <f t="shared" ca="1" si="72"/>
        <v>No</v>
      </c>
      <c r="AJ87" s="26" t="str">
        <f t="shared" ca="1" si="72"/>
        <v>No</v>
      </c>
      <c r="AK87" s="26" t="str">
        <f t="shared" ca="1" si="72"/>
        <v>Yes</v>
      </c>
      <c r="AL87" s="26" t="str">
        <f t="shared" ca="1" si="72"/>
        <v>No</v>
      </c>
      <c r="AM87" s="26">
        <f t="shared" ca="1" si="85"/>
        <v>4</v>
      </c>
      <c r="AN87" s="26">
        <f t="shared" ca="1" si="86"/>
        <v>1</v>
      </c>
      <c r="AT87" t="str">
        <f t="shared" ca="1" si="87"/>
        <v>Male</v>
      </c>
      <c r="AU87">
        <f t="shared" ca="1" si="88"/>
        <v>1410</v>
      </c>
      <c r="AV87">
        <f t="shared" ca="1" si="89"/>
        <v>1</v>
      </c>
      <c r="AW87">
        <f t="shared" ca="1" si="90"/>
        <v>32</v>
      </c>
      <c r="AX87">
        <f t="shared" ca="1" si="91"/>
        <v>1</v>
      </c>
      <c r="BB87" t="str">
        <f t="shared" ca="1" si="92"/>
        <v>ELUCS</v>
      </c>
      <c r="BC87" t="str">
        <f t="shared" ca="1" si="93"/>
        <v>No</v>
      </c>
      <c r="BD87" t="str">
        <f t="shared" ca="1" si="93"/>
        <v>No</v>
      </c>
      <c r="BG87" t="str">
        <f t="shared" ca="1" si="94"/>
        <v>No</v>
      </c>
      <c r="BH87">
        <f t="shared" ca="1" si="95"/>
        <v>36</v>
      </c>
      <c r="BI87">
        <f t="shared" ca="1" si="96"/>
        <v>-11</v>
      </c>
      <c r="BJ87">
        <f t="shared" ca="1" si="97"/>
        <v>18</v>
      </c>
      <c r="BK87" t="str">
        <f t="shared" si="98"/>
        <v/>
      </c>
      <c r="BL87" s="26">
        <f t="shared" ca="1" si="99"/>
        <v>20</v>
      </c>
      <c r="BM87" s="26"/>
      <c r="BN87" s="26"/>
      <c r="BO87" s="26" t="str">
        <f t="shared" ca="1" si="100"/>
        <v>Yes</v>
      </c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 t="str">
        <f t="shared" ca="1" si="101"/>
        <v>No</v>
      </c>
      <c r="CE87" s="26" t="str">
        <f t="shared" ca="1" si="102"/>
        <v>NA</v>
      </c>
      <c r="CF87" s="26"/>
      <c r="CG87" s="26"/>
      <c r="CH87" s="26"/>
      <c r="CI87" s="31" t="str">
        <f t="shared" si="103"/>
        <v/>
      </c>
      <c r="CJ87" s="26" t="str">
        <f t="shared" ca="1" si="104"/>
        <v>NA</v>
      </c>
      <c r="CK87" s="26" t="str">
        <f t="shared" ca="1" si="105"/>
        <v>NA</v>
      </c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 t="str">
        <f t="shared" ca="1" si="106"/>
        <v>Yes</v>
      </c>
      <c r="DO87" s="26"/>
      <c r="DP87" s="26"/>
      <c r="DQ87" s="26"/>
      <c r="DR87" s="26"/>
      <c r="DS87" s="26"/>
      <c r="DT87" s="26"/>
      <c r="DU87" s="26"/>
      <c r="DV87" t="str">
        <f t="shared" si="107"/>
        <v/>
      </c>
      <c r="DW87" s="26"/>
      <c r="DX87" s="26"/>
      <c r="DY87" s="26"/>
      <c r="DZ87" t="str">
        <f t="shared" si="108"/>
        <v/>
      </c>
      <c r="EA87" t="str">
        <f t="shared" si="109"/>
        <v/>
      </c>
      <c r="EB87" t="str">
        <f t="shared" si="110"/>
        <v/>
      </c>
      <c r="EC87" t="str">
        <f t="shared" si="111"/>
        <v/>
      </c>
      <c r="ED87" t="str">
        <f t="shared" si="112"/>
        <v/>
      </c>
      <c r="EE87" s="34" t="str">
        <f t="shared" si="113"/>
        <v/>
      </c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32" t="str">
        <f t="shared" si="114"/>
        <v/>
      </c>
      <c r="ES87" s="26"/>
      <c r="ET87" s="26"/>
      <c r="EU87" s="26"/>
      <c r="EV87" s="26"/>
      <c r="EW87" s="26"/>
      <c r="EX87" s="26"/>
      <c r="EY87" s="26"/>
      <c r="EZ87" s="26"/>
      <c r="FA87" s="31" t="str">
        <f t="shared" si="115"/>
        <v/>
      </c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31" t="str">
        <f t="shared" si="116"/>
        <v/>
      </c>
      <c r="FN87" s="26"/>
      <c r="FO87" s="26"/>
      <c r="FP87" s="26"/>
      <c r="FQ87" s="26" t="s">
        <v>349</v>
      </c>
      <c r="FR87" s="39" t="str">
        <f t="shared" ca="1" si="117"/>
        <v>NA</v>
      </c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t="str">
        <f t="shared" ca="1" si="118"/>
        <v/>
      </c>
      <c r="GP87" t="str">
        <f t="shared" si="119"/>
        <v/>
      </c>
      <c r="GQ87" s="26"/>
      <c r="GR87" s="26"/>
      <c r="GS87" t="str">
        <f t="shared" ca="1" si="120"/>
        <v/>
      </c>
      <c r="GT87" s="26"/>
      <c r="GU87" s="26"/>
      <c r="GV87" s="26"/>
      <c r="GW87" s="26"/>
      <c r="GX87" s="26"/>
      <c r="GY87" t="str">
        <f t="shared" ca="1" si="121"/>
        <v/>
      </c>
      <c r="GZ87" t="str">
        <f t="shared" si="122"/>
        <v/>
      </c>
      <c r="HA87" s="26"/>
      <c r="HB87" s="26"/>
      <c r="HC87" s="26"/>
      <c r="HD87" s="26"/>
      <c r="HE87" s="26"/>
      <c r="HF87" t="str">
        <f t="shared" ca="1" si="123"/>
        <v/>
      </c>
      <c r="HG87" s="31" t="str">
        <f t="shared" si="124"/>
        <v/>
      </c>
      <c r="HH87" s="26"/>
      <c r="HI87" s="26"/>
      <c r="HJ87" s="26"/>
      <c r="HK87" s="26"/>
      <c r="HL87" s="26"/>
      <c r="HM87" t="str">
        <f t="shared" ca="1" si="125"/>
        <v/>
      </c>
      <c r="HN87" t="str">
        <f t="shared" si="126"/>
        <v/>
      </c>
      <c r="HO87" s="26"/>
      <c r="HP87" s="26"/>
      <c r="HQ87" s="26"/>
      <c r="HR87" s="26"/>
      <c r="HS87" s="26"/>
      <c r="HT87" t="str">
        <f t="shared" ca="1" si="127"/>
        <v/>
      </c>
      <c r="HU87" t="str">
        <f t="shared" si="128"/>
        <v/>
      </c>
      <c r="HV87" s="26"/>
      <c r="HW87" s="26"/>
      <c r="HX87" s="26"/>
      <c r="HY87" s="26"/>
      <c r="HZ87" s="26"/>
      <c r="IA87" s="37" t="str">
        <f t="shared" ca="1" si="129"/>
        <v/>
      </c>
      <c r="IB87" t="str">
        <f t="shared" si="130"/>
        <v/>
      </c>
      <c r="IC87" s="26"/>
      <c r="ID87" s="26"/>
      <c r="IE87" s="26"/>
      <c r="IF87" s="26"/>
      <c r="IG87" s="26"/>
      <c r="IH87" s="37" t="str">
        <f t="shared" ca="1" si="131"/>
        <v/>
      </c>
      <c r="II87" t="str">
        <f t="shared" si="132"/>
        <v/>
      </c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 t="str">
        <f t="shared" si="133"/>
        <v/>
      </c>
      <c r="JU87" s="26"/>
      <c r="JV87" t="str">
        <f t="shared" si="134"/>
        <v/>
      </c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t="str">
        <f t="shared" si="135"/>
        <v/>
      </c>
      <c r="KL87" s="26"/>
      <c r="KM87" s="31" t="str">
        <f t="shared" si="136"/>
        <v/>
      </c>
      <c r="KN87" s="26"/>
      <c r="KO87" s="26"/>
      <c r="KP87" s="38" t="str">
        <f t="shared" si="137"/>
        <v/>
      </c>
      <c r="KQ87" s="26"/>
      <c r="KR87" s="26"/>
      <c r="KS87" s="26"/>
      <c r="KT87" s="26"/>
      <c r="KU87" s="26"/>
      <c r="KV87" s="26"/>
      <c r="KW87" s="26"/>
      <c r="KX87" t="str">
        <f t="shared" si="138"/>
        <v/>
      </c>
      <c r="KY87" t="str">
        <f t="shared" si="139"/>
        <v/>
      </c>
      <c r="KZ87" s="26"/>
      <c r="LA87" s="26"/>
      <c r="LB87" t="str">
        <f t="shared" si="140"/>
        <v/>
      </c>
      <c r="LC87" s="26"/>
      <c r="LD87" t="str">
        <f t="shared" si="141"/>
        <v/>
      </c>
      <c r="LE87" t="str">
        <f t="shared" si="142"/>
        <v/>
      </c>
      <c r="LF87" s="26"/>
      <c r="LG87" s="26"/>
      <c r="LH87" s="26"/>
      <c r="LI87" s="26"/>
      <c r="LJ87" s="26"/>
      <c r="LK87" s="26"/>
      <c r="LL87" s="26"/>
      <c r="LM87" s="26"/>
      <c r="LN87" s="26"/>
      <c r="LO87" t="str">
        <f t="shared" si="143"/>
        <v/>
      </c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</row>
    <row r="88" spans="1:352" ht="16" x14ac:dyDescent="0.2">
      <c r="A88">
        <v>1</v>
      </c>
      <c r="B88" s="26"/>
      <c r="C88" s="26" t="str">
        <f t="shared" ca="1" si="74"/>
        <v>Inborn</v>
      </c>
      <c r="D88" s="26"/>
      <c r="E88" s="27" t="str">
        <f t="shared" ca="1" si="75"/>
        <v>Oct</v>
      </c>
      <c r="F88" s="27" t="str">
        <f t="shared" ca="1" si="75"/>
        <v>Apr</v>
      </c>
      <c r="G88" s="28" t="str">
        <f t="shared" ca="1" si="76"/>
        <v/>
      </c>
      <c r="H88" t="str">
        <f t="shared" si="77"/>
        <v/>
      </c>
      <c r="I88" s="26">
        <f t="shared" ca="1" si="78"/>
        <v>60</v>
      </c>
      <c r="J88" s="26"/>
      <c r="K88" s="26"/>
      <c r="L88" s="31" t="str">
        <f t="shared" si="79"/>
        <v/>
      </c>
      <c r="M88" s="26"/>
      <c r="N88" s="26"/>
      <c r="O88" s="26">
        <f t="shared" ca="1" si="80"/>
        <v>38</v>
      </c>
      <c r="P88" s="26" t="str">
        <f t="shared" ca="1" si="81"/>
        <v>Yes</v>
      </c>
      <c r="Q88" s="26" t="str">
        <f t="shared" ca="1" si="81"/>
        <v>Yes</v>
      </c>
      <c r="R88" s="26" t="str">
        <f t="shared" ca="1" si="81"/>
        <v>Yes</v>
      </c>
      <c r="S88" s="26" t="str">
        <f t="shared" ca="1" si="82"/>
        <v>Asian</v>
      </c>
      <c r="T88" s="26" t="str">
        <f t="shared" ca="1" si="83"/>
        <v>No</v>
      </c>
      <c r="U88" s="26">
        <f t="shared" ca="1" si="84"/>
        <v>3172</v>
      </c>
      <c r="V88" s="26"/>
      <c r="W88" s="26"/>
      <c r="X88" s="26" t="str">
        <f t="shared" ca="1" si="73"/>
        <v>Yes</v>
      </c>
      <c r="Y88" s="26" t="str">
        <f t="shared" ca="1" si="73"/>
        <v>No</v>
      </c>
      <c r="Z88" s="26" t="str">
        <f t="shared" ca="1" si="73"/>
        <v>No</v>
      </c>
      <c r="AA88" s="26" t="str">
        <f t="shared" ca="1" si="73"/>
        <v>No</v>
      </c>
      <c r="AB88" s="26" t="str">
        <f t="shared" ca="1" si="73"/>
        <v>Yes</v>
      </c>
      <c r="AC88" s="26"/>
      <c r="AD88" s="26"/>
      <c r="AE88" s="26"/>
      <c r="AF88" s="26"/>
      <c r="AG88" s="26" t="str">
        <f t="shared" ref="AG88:AL151" ca="1" si="144">CHOOSE(RANDBETWEEN(1,2), "Yes", "No")</f>
        <v>No</v>
      </c>
      <c r="AH88" s="26" t="str">
        <f t="shared" ca="1" si="144"/>
        <v>Yes</v>
      </c>
      <c r="AI88" s="26" t="str">
        <f t="shared" ca="1" si="144"/>
        <v>No</v>
      </c>
      <c r="AJ88" s="26" t="str">
        <f t="shared" ca="1" si="144"/>
        <v>Yes</v>
      </c>
      <c r="AK88" s="26" t="str">
        <f t="shared" ca="1" si="144"/>
        <v>No</v>
      </c>
      <c r="AL88" s="26" t="str">
        <f t="shared" ca="1" si="144"/>
        <v>Yes</v>
      </c>
      <c r="AM88" s="26">
        <f t="shared" ca="1" si="85"/>
        <v>3</v>
      </c>
      <c r="AN88" s="26">
        <f t="shared" ca="1" si="86"/>
        <v>3</v>
      </c>
      <c r="AT88" t="str">
        <f t="shared" ca="1" si="87"/>
        <v>Female</v>
      </c>
      <c r="AU88">
        <f t="shared" ca="1" si="88"/>
        <v>3626</v>
      </c>
      <c r="AV88">
        <f t="shared" ca="1" si="89"/>
        <v>-2</v>
      </c>
      <c r="AW88">
        <f t="shared" ca="1" si="90"/>
        <v>26</v>
      </c>
      <c r="AX88">
        <f t="shared" ca="1" si="91"/>
        <v>5</v>
      </c>
      <c r="BB88" t="str">
        <f t="shared" ca="1" si="92"/>
        <v>ELUCS</v>
      </c>
      <c r="BC88" t="str">
        <f t="shared" ca="1" si="93"/>
        <v>No</v>
      </c>
      <c r="BD88" t="str">
        <f t="shared" ca="1" si="93"/>
        <v>No</v>
      </c>
      <c r="BG88" t="str">
        <f t="shared" ca="1" si="94"/>
        <v>Yes</v>
      </c>
      <c r="BH88">
        <f t="shared" ca="1" si="95"/>
        <v>34</v>
      </c>
      <c r="BI88">
        <f t="shared" ca="1" si="96"/>
        <v>3</v>
      </c>
      <c r="BJ88">
        <f t="shared" ca="1" si="97"/>
        <v>7</v>
      </c>
      <c r="BK88" t="str">
        <f t="shared" si="98"/>
        <v/>
      </c>
      <c r="BL88" s="26">
        <f t="shared" ca="1" si="99"/>
        <v>9</v>
      </c>
      <c r="BM88" s="26"/>
      <c r="BN88" s="26"/>
      <c r="BO88" s="26" t="str">
        <f t="shared" ca="1" si="100"/>
        <v>No</v>
      </c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 t="str">
        <f t="shared" ca="1" si="101"/>
        <v>Yes</v>
      </c>
      <c r="CE88" s="26" t="str">
        <f t="shared" ca="1" si="102"/>
        <v>ETT</v>
      </c>
      <c r="CF88" s="26"/>
      <c r="CG88" s="26"/>
      <c r="CH88" s="26"/>
      <c r="CI88" s="31" t="str">
        <f t="shared" si="103"/>
        <v/>
      </c>
      <c r="CJ88" s="26" t="str">
        <f t="shared" ca="1" si="104"/>
        <v>NICU</v>
      </c>
      <c r="CK88" s="26" t="str">
        <f t="shared" ca="1" si="105"/>
        <v>Yes</v>
      </c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 t="str">
        <f t="shared" ca="1" si="106"/>
        <v>No</v>
      </c>
      <c r="DO88" s="26"/>
      <c r="DP88" s="26"/>
      <c r="DQ88" s="26"/>
      <c r="DR88" s="26"/>
      <c r="DS88" s="26"/>
      <c r="DT88" s="26"/>
      <c r="DU88" s="26"/>
      <c r="DV88" t="str">
        <f t="shared" si="107"/>
        <v/>
      </c>
      <c r="DW88" s="26"/>
      <c r="DX88" s="26"/>
      <c r="DY88" s="26"/>
      <c r="DZ88" t="str">
        <f t="shared" si="108"/>
        <v/>
      </c>
      <c r="EA88" t="str">
        <f t="shared" si="109"/>
        <v/>
      </c>
      <c r="EB88" t="str">
        <f t="shared" si="110"/>
        <v/>
      </c>
      <c r="EC88" t="str">
        <f t="shared" si="111"/>
        <v/>
      </c>
      <c r="ED88" t="str">
        <f t="shared" si="112"/>
        <v/>
      </c>
      <c r="EE88" s="34" t="str">
        <f t="shared" si="113"/>
        <v/>
      </c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32" t="str">
        <f t="shared" si="114"/>
        <v/>
      </c>
      <c r="ES88" s="26"/>
      <c r="ET88" s="26"/>
      <c r="EU88" s="26"/>
      <c r="EV88" s="26"/>
      <c r="EW88" s="26"/>
      <c r="EX88" s="26"/>
      <c r="EY88" s="26"/>
      <c r="EZ88" s="26"/>
      <c r="FA88" s="31" t="str">
        <f t="shared" si="115"/>
        <v/>
      </c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31" t="str">
        <f t="shared" si="116"/>
        <v/>
      </c>
      <c r="FN88" s="26"/>
      <c r="FO88" s="26"/>
      <c r="FP88" s="26"/>
      <c r="FQ88" s="26" t="s">
        <v>349</v>
      </c>
      <c r="FR88" s="39" t="str">
        <f t="shared" ca="1" si="117"/>
        <v>NA</v>
      </c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t="str">
        <f t="shared" ca="1" si="118"/>
        <v/>
      </c>
      <c r="GP88" t="str">
        <f t="shared" si="119"/>
        <v/>
      </c>
      <c r="GQ88" s="26"/>
      <c r="GR88" s="26"/>
      <c r="GS88" t="str">
        <f t="shared" ca="1" si="120"/>
        <v/>
      </c>
      <c r="GT88" s="26"/>
      <c r="GU88" s="26"/>
      <c r="GV88" s="26"/>
      <c r="GW88" s="26"/>
      <c r="GX88" s="26"/>
      <c r="GY88" t="str">
        <f t="shared" ca="1" si="121"/>
        <v/>
      </c>
      <c r="GZ88" t="str">
        <f t="shared" si="122"/>
        <v/>
      </c>
      <c r="HA88" s="26"/>
      <c r="HB88" s="26"/>
      <c r="HC88" s="26"/>
      <c r="HD88" s="26"/>
      <c r="HE88" s="26"/>
      <c r="HF88" t="str">
        <f t="shared" ca="1" si="123"/>
        <v/>
      </c>
      <c r="HG88" s="31" t="str">
        <f t="shared" si="124"/>
        <v/>
      </c>
      <c r="HH88" s="26"/>
      <c r="HI88" s="26"/>
      <c r="HJ88" s="26"/>
      <c r="HK88" s="26"/>
      <c r="HL88" s="26"/>
      <c r="HM88" t="str">
        <f t="shared" ca="1" si="125"/>
        <v/>
      </c>
      <c r="HN88" t="str">
        <f t="shared" si="126"/>
        <v/>
      </c>
      <c r="HO88" s="26"/>
      <c r="HP88" s="26"/>
      <c r="HQ88" s="26"/>
      <c r="HR88" s="26"/>
      <c r="HS88" s="26"/>
      <c r="HT88" t="str">
        <f t="shared" ca="1" si="127"/>
        <v/>
      </c>
      <c r="HU88" t="str">
        <f t="shared" si="128"/>
        <v/>
      </c>
      <c r="HV88" s="26"/>
      <c r="HW88" s="26"/>
      <c r="HX88" s="26"/>
      <c r="HY88" s="26"/>
      <c r="HZ88" s="26"/>
      <c r="IA88" s="37" t="str">
        <f t="shared" ca="1" si="129"/>
        <v/>
      </c>
      <c r="IB88" t="str">
        <f t="shared" si="130"/>
        <v/>
      </c>
      <c r="IC88" s="26"/>
      <c r="ID88" s="26"/>
      <c r="IE88" s="26"/>
      <c r="IF88" s="26"/>
      <c r="IG88" s="26"/>
      <c r="IH88" s="37" t="str">
        <f t="shared" ca="1" si="131"/>
        <v/>
      </c>
      <c r="II88" t="str">
        <f t="shared" si="132"/>
        <v/>
      </c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 t="str">
        <f t="shared" si="133"/>
        <v/>
      </c>
      <c r="JU88" s="26"/>
      <c r="JV88" t="str">
        <f t="shared" si="134"/>
        <v/>
      </c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t="str">
        <f t="shared" si="135"/>
        <v/>
      </c>
      <c r="KL88" s="26"/>
      <c r="KM88" s="31" t="str">
        <f t="shared" si="136"/>
        <v/>
      </c>
      <c r="KN88" s="26"/>
      <c r="KO88" s="26"/>
      <c r="KP88" s="38" t="str">
        <f t="shared" si="137"/>
        <v/>
      </c>
      <c r="KQ88" s="26"/>
      <c r="KR88" s="26"/>
      <c r="KS88" s="26"/>
      <c r="KT88" s="26"/>
      <c r="KU88" s="26"/>
      <c r="KV88" s="26"/>
      <c r="KW88" s="26"/>
      <c r="KX88" t="str">
        <f t="shared" si="138"/>
        <v/>
      </c>
      <c r="KY88" t="str">
        <f t="shared" si="139"/>
        <v/>
      </c>
      <c r="KZ88" s="26"/>
      <c r="LA88" s="26"/>
      <c r="LB88" t="str">
        <f t="shared" si="140"/>
        <v/>
      </c>
      <c r="LC88" s="26"/>
      <c r="LD88" t="str">
        <f t="shared" si="141"/>
        <v/>
      </c>
      <c r="LE88" t="str">
        <f t="shared" si="142"/>
        <v/>
      </c>
      <c r="LF88" s="26"/>
      <c r="LG88" s="26"/>
      <c r="LH88" s="26"/>
      <c r="LI88" s="26"/>
      <c r="LJ88" s="26"/>
      <c r="LK88" s="26"/>
      <c r="LL88" s="26"/>
      <c r="LM88" s="26"/>
      <c r="LN88" s="26"/>
      <c r="LO88" t="str">
        <f t="shared" si="143"/>
        <v/>
      </c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</row>
    <row r="89" spans="1:352" ht="16" x14ac:dyDescent="0.2">
      <c r="A89">
        <v>2</v>
      </c>
      <c r="B89" s="26"/>
      <c r="C89" s="26" t="str">
        <f t="shared" ca="1" si="74"/>
        <v>Inborn</v>
      </c>
      <c r="D89" s="26"/>
      <c r="E89" s="27" t="str">
        <f t="shared" ca="1" si="75"/>
        <v>Aug</v>
      </c>
      <c r="F89" s="27" t="str">
        <f t="shared" ca="1" si="75"/>
        <v>Sep</v>
      </c>
      <c r="G89" s="28" t="str">
        <f t="shared" ca="1" si="76"/>
        <v/>
      </c>
      <c r="H89" t="str">
        <f t="shared" si="77"/>
        <v/>
      </c>
      <c r="I89" s="26">
        <f t="shared" ca="1" si="78"/>
        <v>93</v>
      </c>
      <c r="J89" s="26"/>
      <c r="K89" s="26"/>
      <c r="L89" s="31" t="str">
        <f t="shared" si="79"/>
        <v/>
      </c>
      <c r="M89" s="26"/>
      <c r="N89" s="26"/>
      <c r="O89" s="26">
        <f t="shared" ca="1" si="80"/>
        <v>17</v>
      </c>
      <c r="P89" s="26" t="str">
        <f t="shared" ca="1" si="81"/>
        <v>Yes</v>
      </c>
      <c r="Q89" s="26" t="str">
        <f t="shared" ca="1" si="81"/>
        <v>No</v>
      </c>
      <c r="R89" s="26" t="str">
        <f t="shared" ca="1" si="81"/>
        <v>No</v>
      </c>
      <c r="S89" s="26" t="str">
        <f t="shared" ca="1" si="82"/>
        <v>Asian</v>
      </c>
      <c r="T89" s="26" t="str">
        <f t="shared" ca="1" si="83"/>
        <v>Yes</v>
      </c>
      <c r="U89" s="26">
        <f t="shared" ca="1" si="84"/>
        <v>3417</v>
      </c>
      <c r="V89" s="26"/>
      <c r="W89" s="26"/>
      <c r="X89" s="26" t="str">
        <f t="shared" ca="1" si="73"/>
        <v>No</v>
      </c>
      <c r="Y89" s="26" t="str">
        <f t="shared" ca="1" si="73"/>
        <v>Yes</v>
      </c>
      <c r="Z89" s="26" t="str">
        <f t="shared" ca="1" si="73"/>
        <v>No</v>
      </c>
      <c r="AA89" s="26" t="str">
        <f t="shared" ca="1" si="73"/>
        <v>Yes</v>
      </c>
      <c r="AB89" s="26" t="str">
        <f t="shared" ca="1" si="73"/>
        <v>Yes</v>
      </c>
      <c r="AC89" s="26"/>
      <c r="AD89" s="26"/>
      <c r="AE89" s="26"/>
      <c r="AF89" s="26"/>
      <c r="AG89" s="26" t="str">
        <f t="shared" ca="1" si="144"/>
        <v>Yes</v>
      </c>
      <c r="AH89" s="26" t="str">
        <f t="shared" ca="1" si="144"/>
        <v>No</v>
      </c>
      <c r="AI89" s="26" t="str">
        <f t="shared" ca="1" si="144"/>
        <v>No</v>
      </c>
      <c r="AJ89" s="26" t="str">
        <f t="shared" ca="1" si="144"/>
        <v>No</v>
      </c>
      <c r="AK89" s="26" t="str">
        <f t="shared" ca="1" si="144"/>
        <v>Yes</v>
      </c>
      <c r="AL89" s="26" t="str">
        <f t="shared" ca="1" si="144"/>
        <v>Yes</v>
      </c>
      <c r="AM89" s="26">
        <f t="shared" ca="1" si="85"/>
        <v>9</v>
      </c>
      <c r="AN89" s="26">
        <f t="shared" ca="1" si="86"/>
        <v>2</v>
      </c>
      <c r="AT89" t="str">
        <f t="shared" ca="1" si="87"/>
        <v>Male</v>
      </c>
      <c r="AU89">
        <f t="shared" ca="1" si="88"/>
        <v>1468</v>
      </c>
      <c r="AV89">
        <f t="shared" ca="1" si="89"/>
        <v>3</v>
      </c>
      <c r="AW89">
        <f t="shared" ca="1" si="90"/>
        <v>22</v>
      </c>
      <c r="AX89">
        <f t="shared" ca="1" si="91"/>
        <v>0</v>
      </c>
      <c r="BB89" t="str">
        <f t="shared" ca="1" si="92"/>
        <v>EMLUCS</v>
      </c>
      <c r="BC89" t="str">
        <f t="shared" ca="1" si="93"/>
        <v>No</v>
      </c>
      <c r="BD89" t="str">
        <f t="shared" ca="1" si="93"/>
        <v>Yes</v>
      </c>
      <c r="BG89" t="str">
        <f t="shared" ca="1" si="94"/>
        <v>Yes</v>
      </c>
      <c r="BH89">
        <f t="shared" ca="1" si="95"/>
        <v>38</v>
      </c>
      <c r="BI89">
        <f t="shared" ca="1" si="96"/>
        <v>-2</v>
      </c>
      <c r="BJ89">
        <f t="shared" ca="1" si="97"/>
        <v>8</v>
      </c>
      <c r="BK89" t="str">
        <f t="shared" si="98"/>
        <v/>
      </c>
      <c r="BL89" s="26">
        <f t="shared" ca="1" si="99"/>
        <v>10</v>
      </c>
      <c r="BM89" s="26"/>
      <c r="BN89" s="26"/>
      <c r="BO89" s="26" t="str">
        <f t="shared" ca="1" si="100"/>
        <v>No</v>
      </c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 t="str">
        <f t="shared" ca="1" si="101"/>
        <v>No</v>
      </c>
      <c r="CE89" s="26" t="str">
        <f t="shared" ca="1" si="102"/>
        <v>NA</v>
      </c>
      <c r="CF89" s="26"/>
      <c r="CG89" s="26"/>
      <c r="CH89" s="26"/>
      <c r="CI89" s="31" t="str">
        <f t="shared" si="103"/>
        <v/>
      </c>
      <c r="CJ89" s="26" t="str">
        <f t="shared" ca="1" si="104"/>
        <v>NA</v>
      </c>
      <c r="CK89" s="26" t="str">
        <f t="shared" ca="1" si="105"/>
        <v>No</v>
      </c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 t="str">
        <f t="shared" ca="1" si="106"/>
        <v>Yes</v>
      </c>
      <c r="DO89" s="26"/>
      <c r="DP89" s="26"/>
      <c r="DQ89" s="26"/>
      <c r="DR89" s="26"/>
      <c r="DS89" s="26"/>
      <c r="DT89" s="26"/>
      <c r="DU89" s="26"/>
      <c r="DV89" t="str">
        <f t="shared" si="107"/>
        <v/>
      </c>
      <c r="DW89" s="26"/>
      <c r="DX89" s="26"/>
      <c r="DY89" s="26"/>
      <c r="DZ89" t="str">
        <f t="shared" si="108"/>
        <v/>
      </c>
      <c r="EA89" t="str">
        <f t="shared" si="109"/>
        <v/>
      </c>
      <c r="EB89" t="str">
        <f t="shared" si="110"/>
        <v/>
      </c>
      <c r="EC89" t="str">
        <f t="shared" si="111"/>
        <v/>
      </c>
      <c r="ED89" t="str">
        <f t="shared" si="112"/>
        <v/>
      </c>
      <c r="EE89" s="34" t="str">
        <f t="shared" si="113"/>
        <v/>
      </c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32" t="str">
        <f t="shared" si="114"/>
        <v/>
      </c>
      <c r="ES89" s="26"/>
      <c r="ET89" s="26"/>
      <c r="EU89" s="26"/>
      <c r="EV89" s="26"/>
      <c r="EW89" s="26"/>
      <c r="EX89" s="26"/>
      <c r="EY89" s="26"/>
      <c r="EZ89" s="26"/>
      <c r="FA89" s="31" t="str">
        <f t="shared" si="115"/>
        <v/>
      </c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31" t="str">
        <f t="shared" si="116"/>
        <v/>
      </c>
      <c r="FN89" s="26"/>
      <c r="FO89" s="26"/>
      <c r="FP89" s="26"/>
      <c r="FQ89" s="26" t="s">
        <v>350</v>
      </c>
      <c r="FR89" s="39" t="str">
        <f t="shared" ca="1" si="117"/>
        <v>Other</v>
      </c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t="str">
        <f t="shared" ca="1" si="118"/>
        <v/>
      </c>
      <c r="GP89" t="str">
        <f t="shared" si="119"/>
        <v/>
      </c>
      <c r="GQ89" s="26"/>
      <c r="GR89" s="26"/>
      <c r="GS89" t="str">
        <f t="shared" ca="1" si="120"/>
        <v/>
      </c>
      <c r="GT89" s="26"/>
      <c r="GU89" s="26"/>
      <c r="GV89" s="26"/>
      <c r="GW89" s="26"/>
      <c r="GX89" s="26"/>
      <c r="GY89" t="str">
        <f t="shared" ca="1" si="121"/>
        <v/>
      </c>
      <c r="GZ89" t="str">
        <f t="shared" si="122"/>
        <v/>
      </c>
      <c r="HA89" s="26"/>
      <c r="HB89" s="26"/>
      <c r="HC89" s="26"/>
      <c r="HD89" s="26"/>
      <c r="HE89" s="26"/>
      <c r="HF89" t="str">
        <f t="shared" ca="1" si="123"/>
        <v/>
      </c>
      <c r="HG89" s="31" t="str">
        <f t="shared" si="124"/>
        <v/>
      </c>
      <c r="HH89" s="26"/>
      <c r="HI89" s="26"/>
      <c r="HJ89" s="26"/>
      <c r="HK89" s="26"/>
      <c r="HL89" s="26"/>
      <c r="HM89" t="str">
        <f t="shared" ca="1" si="125"/>
        <v/>
      </c>
      <c r="HN89" t="str">
        <f t="shared" si="126"/>
        <v/>
      </c>
      <c r="HO89" s="26"/>
      <c r="HP89" s="26"/>
      <c r="HQ89" s="26"/>
      <c r="HR89" s="26"/>
      <c r="HS89" s="26"/>
      <c r="HT89" t="str">
        <f t="shared" ca="1" si="127"/>
        <v/>
      </c>
      <c r="HU89" t="str">
        <f t="shared" si="128"/>
        <v/>
      </c>
      <c r="HV89" s="26"/>
      <c r="HW89" s="26"/>
      <c r="HX89" s="26"/>
      <c r="HY89" s="26"/>
      <c r="HZ89" s="26"/>
      <c r="IA89" s="37" t="str">
        <f t="shared" ca="1" si="129"/>
        <v/>
      </c>
      <c r="IB89" t="str">
        <f t="shared" si="130"/>
        <v/>
      </c>
      <c r="IC89" s="26"/>
      <c r="ID89" s="26"/>
      <c r="IE89" s="26"/>
      <c r="IF89" s="26"/>
      <c r="IG89" s="26"/>
      <c r="IH89" s="37" t="str">
        <f t="shared" ca="1" si="131"/>
        <v/>
      </c>
      <c r="II89" t="str">
        <f t="shared" si="132"/>
        <v/>
      </c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 t="str">
        <f t="shared" si="133"/>
        <v/>
      </c>
      <c r="JU89" s="26"/>
      <c r="JV89" t="str">
        <f t="shared" si="134"/>
        <v/>
      </c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t="str">
        <f t="shared" si="135"/>
        <v/>
      </c>
      <c r="KL89" s="26"/>
      <c r="KM89" s="31" t="str">
        <f t="shared" si="136"/>
        <v/>
      </c>
      <c r="KN89" s="26"/>
      <c r="KO89" s="26"/>
      <c r="KP89" s="38" t="str">
        <f t="shared" si="137"/>
        <v/>
      </c>
      <c r="KQ89" s="26"/>
      <c r="KR89" s="26"/>
      <c r="KS89" s="26"/>
      <c r="KT89" s="26"/>
      <c r="KU89" s="26"/>
      <c r="KV89" s="26"/>
      <c r="KW89" s="26"/>
      <c r="KX89" t="str">
        <f t="shared" si="138"/>
        <v/>
      </c>
      <c r="KY89" t="str">
        <f t="shared" si="139"/>
        <v/>
      </c>
      <c r="KZ89" s="26"/>
      <c r="LA89" s="26"/>
      <c r="LB89" t="str">
        <f t="shared" si="140"/>
        <v/>
      </c>
      <c r="LC89" s="26"/>
      <c r="LD89" t="str">
        <f t="shared" si="141"/>
        <v/>
      </c>
      <c r="LE89" t="str">
        <f t="shared" si="142"/>
        <v/>
      </c>
      <c r="LF89" s="26"/>
      <c r="LG89" s="26"/>
      <c r="LH89" s="26"/>
      <c r="LI89" s="26"/>
      <c r="LJ89" s="26"/>
      <c r="LK89" s="26"/>
      <c r="LL89" s="26"/>
      <c r="LM89" s="26"/>
      <c r="LN89" s="26"/>
      <c r="LO89" t="str">
        <f t="shared" si="143"/>
        <v/>
      </c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</row>
    <row r="90" spans="1:352" ht="16" x14ac:dyDescent="0.2">
      <c r="A90">
        <v>2</v>
      </c>
      <c r="B90" s="26"/>
      <c r="C90" s="26" t="str">
        <f t="shared" ca="1" si="74"/>
        <v>Inborn</v>
      </c>
      <c r="D90" s="26"/>
      <c r="E90" s="27" t="str">
        <f t="shared" ca="1" si="75"/>
        <v>Mar</v>
      </c>
      <c r="F90" s="27" t="str">
        <f t="shared" ca="1" si="75"/>
        <v>Apr</v>
      </c>
      <c r="G90" s="28" t="str">
        <f t="shared" ca="1" si="76"/>
        <v/>
      </c>
      <c r="H90" t="str">
        <f t="shared" si="77"/>
        <v/>
      </c>
      <c r="I90" s="26">
        <f t="shared" ca="1" si="78"/>
        <v>71</v>
      </c>
      <c r="J90" s="26"/>
      <c r="K90" s="26"/>
      <c r="L90" s="31" t="str">
        <f t="shared" si="79"/>
        <v/>
      </c>
      <c r="M90" s="26"/>
      <c r="N90" s="26"/>
      <c r="O90" s="26">
        <f t="shared" ca="1" si="80"/>
        <v>34</v>
      </c>
      <c r="P90" s="26" t="str">
        <f t="shared" ca="1" si="81"/>
        <v>Yes</v>
      </c>
      <c r="Q90" s="26" t="str">
        <f t="shared" ca="1" si="81"/>
        <v>Yes</v>
      </c>
      <c r="R90" s="26" t="str">
        <f t="shared" ca="1" si="81"/>
        <v>Yes</v>
      </c>
      <c r="S90" s="26" t="str">
        <f t="shared" ca="1" si="82"/>
        <v>African</v>
      </c>
      <c r="T90" s="26" t="str">
        <f t="shared" ca="1" si="83"/>
        <v>Yes</v>
      </c>
      <c r="U90" s="26">
        <f t="shared" ca="1" si="84"/>
        <v>3818</v>
      </c>
      <c r="V90" s="26"/>
      <c r="W90" s="26"/>
      <c r="X90" s="26" t="str">
        <f t="shared" ca="1" si="73"/>
        <v>No</v>
      </c>
      <c r="Y90" s="26" t="str">
        <f t="shared" ca="1" si="73"/>
        <v>No</v>
      </c>
      <c r="Z90" s="26" t="str">
        <f t="shared" ca="1" si="73"/>
        <v>Yes</v>
      </c>
      <c r="AA90" s="26" t="str">
        <f t="shared" ca="1" si="73"/>
        <v>Yes</v>
      </c>
      <c r="AB90" s="26" t="str">
        <f t="shared" ca="1" si="73"/>
        <v>Yes</v>
      </c>
      <c r="AC90" s="26"/>
      <c r="AD90" s="26"/>
      <c r="AE90" s="26"/>
      <c r="AF90" s="26"/>
      <c r="AG90" s="26" t="str">
        <f t="shared" ca="1" si="144"/>
        <v>No</v>
      </c>
      <c r="AH90" s="26" t="str">
        <f t="shared" ca="1" si="144"/>
        <v>No</v>
      </c>
      <c r="AI90" s="26" t="str">
        <f t="shared" ca="1" si="144"/>
        <v>Yes</v>
      </c>
      <c r="AJ90" s="26" t="str">
        <f t="shared" ca="1" si="144"/>
        <v>No</v>
      </c>
      <c r="AK90" s="26" t="str">
        <f t="shared" ca="1" si="144"/>
        <v>Yes</v>
      </c>
      <c r="AL90" s="26" t="str">
        <f t="shared" ca="1" si="144"/>
        <v>No</v>
      </c>
      <c r="AM90" s="26">
        <f t="shared" ca="1" si="85"/>
        <v>3</v>
      </c>
      <c r="AN90" s="26">
        <f t="shared" ca="1" si="86"/>
        <v>2</v>
      </c>
      <c r="AT90" t="str">
        <f t="shared" ca="1" si="87"/>
        <v>Female</v>
      </c>
      <c r="AU90">
        <f t="shared" ca="1" si="88"/>
        <v>3021</v>
      </c>
      <c r="AV90">
        <f t="shared" ca="1" si="89"/>
        <v>-3</v>
      </c>
      <c r="AW90">
        <f t="shared" ca="1" si="90"/>
        <v>35</v>
      </c>
      <c r="AX90">
        <f t="shared" ca="1" si="91"/>
        <v>1</v>
      </c>
      <c r="BB90" t="str">
        <f t="shared" ca="1" si="92"/>
        <v>ELUCS</v>
      </c>
      <c r="BC90" t="str">
        <f t="shared" ca="1" si="93"/>
        <v>No</v>
      </c>
      <c r="BD90" t="str">
        <f t="shared" ca="1" si="93"/>
        <v>No</v>
      </c>
      <c r="BG90" t="str">
        <f t="shared" ca="1" si="94"/>
        <v>No</v>
      </c>
      <c r="BH90">
        <f t="shared" ca="1" si="95"/>
        <v>38</v>
      </c>
      <c r="BI90">
        <f t="shared" ca="1" si="96"/>
        <v>-12</v>
      </c>
      <c r="BJ90">
        <f t="shared" ca="1" si="97"/>
        <v>19</v>
      </c>
      <c r="BK90" t="str">
        <f t="shared" si="98"/>
        <v/>
      </c>
      <c r="BL90" s="26">
        <f t="shared" ca="1" si="99"/>
        <v>21</v>
      </c>
      <c r="BM90" s="26"/>
      <c r="BN90" s="26"/>
      <c r="BO90" s="26" t="str">
        <f t="shared" ca="1" si="100"/>
        <v>Yes</v>
      </c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 t="str">
        <f t="shared" ca="1" si="101"/>
        <v>Yes</v>
      </c>
      <c r="CE90" s="26" t="str">
        <f t="shared" ca="1" si="102"/>
        <v>LMA</v>
      </c>
      <c r="CF90" s="26"/>
      <c r="CG90" s="26"/>
      <c r="CH90" s="26"/>
      <c r="CI90" s="31" t="str">
        <f t="shared" si="103"/>
        <v/>
      </c>
      <c r="CJ90" s="26" t="str">
        <f t="shared" ca="1" si="104"/>
        <v>BS</v>
      </c>
      <c r="CK90" s="26" t="str">
        <f t="shared" ca="1" si="105"/>
        <v>NA</v>
      </c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 t="str">
        <f t="shared" ca="1" si="106"/>
        <v>Yes</v>
      </c>
      <c r="DO90" s="26"/>
      <c r="DP90" s="26"/>
      <c r="DQ90" s="26"/>
      <c r="DR90" s="26"/>
      <c r="DS90" s="26"/>
      <c r="DT90" s="26"/>
      <c r="DU90" s="26"/>
      <c r="DV90" t="str">
        <f t="shared" si="107"/>
        <v/>
      </c>
      <c r="DW90" s="26"/>
      <c r="DX90" s="26"/>
      <c r="DY90" s="26"/>
      <c r="DZ90" t="str">
        <f t="shared" si="108"/>
        <v/>
      </c>
      <c r="EA90" t="str">
        <f t="shared" si="109"/>
        <v/>
      </c>
      <c r="EB90" t="str">
        <f t="shared" si="110"/>
        <v/>
      </c>
      <c r="EC90" t="str">
        <f t="shared" si="111"/>
        <v/>
      </c>
      <c r="ED90" t="str">
        <f t="shared" si="112"/>
        <v/>
      </c>
      <c r="EE90" s="34" t="str">
        <f t="shared" si="113"/>
        <v/>
      </c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32" t="str">
        <f t="shared" si="114"/>
        <v/>
      </c>
      <c r="ES90" s="26"/>
      <c r="ET90" s="26"/>
      <c r="EU90" s="26"/>
      <c r="EV90" s="26"/>
      <c r="EW90" s="26"/>
      <c r="EX90" s="26"/>
      <c r="EY90" s="26"/>
      <c r="EZ90" s="26"/>
      <c r="FA90" s="31" t="str">
        <f t="shared" si="115"/>
        <v/>
      </c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31" t="str">
        <f t="shared" si="116"/>
        <v/>
      </c>
      <c r="FN90" s="26"/>
      <c r="FO90" s="26"/>
      <c r="FP90" s="26"/>
      <c r="FQ90" s="26" t="s">
        <v>349</v>
      </c>
      <c r="FR90" s="39" t="str">
        <f t="shared" ca="1" si="117"/>
        <v>NA</v>
      </c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t="str">
        <f t="shared" ca="1" si="118"/>
        <v/>
      </c>
      <c r="GP90" t="str">
        <f t="shared" si="119"/>
        <v/>
      </c>
      <c r="GQ90" s="26"/>
      <c r="GR90" s="26"/>
      <c r="GS90" t="str">
        <f t="shared" ca="1" si="120"/>
        <v/>
      </c>
      <c r="GT90" s="26"/>
      <c r="GU90" s="26"/>
      <c r="GV90" s="26"/>
      <c r="GW90" s="26"/>
      <c r="GX90" s="26"/>
      <c r="GY90" t="str">
        <f t="shared" ca="1" si="121"/>
        <v/>
      </c>
      <c r="GZ90" t="str">
        <f t="shared" si="122"/>
        <v/>
      </c>
      <c r="HA90" s="26"/>
      <c r="HB90" s="26"/>
      <c r="HC90" s="26"/>
      <c r="HD90" s="26"/>
      <c r="HE90" s="26"/>
      <c r="HF90" t="str">
        <f t="shared" ca="1" si="123"/>
        <v/>
      </c>
      <c r="HG90" s="31" t="str">
        <f t="shared" si="124"/>
        <v/>
      </c>
      <c r="HH90" s="26"/>
      <c r="HI90" s="26"/>
      <c r="HJ90" s="26"/>
      <c r="HK90" s="26"/>
      <c r="HL90" s="26"/>
      <c r="HM90" t="str">
        <f t="shared" ca="1" si="125"/>
        <v/>
      </c>
      <c r="HN90" t="str">
        <f t="shared" si="126"/>
        <v/>
      </c>
      <c r="HO90" s="26"/>
      <c r="HP90" s="26"/>
      <c r="HQ90" s="26"/>
      <c r="HR90" s="26"/>
      <c r="HS90" s="26"/>
      <c r="HT90" t="str">
        <f t="shared" ca="1" si="127"/>
        <v/>
      </c>
      <c r="HU90" t="str">
        <f t="shared" si="128"/>
        <v/>
      </c>
      <c r="HV90" s="26"/>
      <c r="HW90" s="26"/>
      <c r="HX90" s="26"/>
      <c r="HY90" s="26"/>
      <c r="HZ90" s="26"/>
      <c r="IA90" s="37" t="str">
        <f t="shared" ca="1" si="129"/>
        <v/>
      </c>
      <c r="IB90" t="str">
        <f t="shared" si="130"/>
        <v/>
      </c>
      <c r="IC90" s="26"/>
      <c r="ID90" s="26"/>
      <c r="IE90" s="26"/>
      <c r="IF90" s="26"/>
      <c r="IG90" s="26"/>
      <c r="IH90" s="37" t="str">
        <f t="shared" ca="1" si="131"/>
        <v/>
      </c>
      <c r="II90" t="str">
        <f t="shared" si="132"/>
        <v/>
      </c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 t="str">
        <f t="shared" si="133"/>
        <v/>
      </c>
      <c r="JU90" s="26"/>
      <c r="JV90" t="str">
        <f t="shared" si="134"/>
        <v/>
      </c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t="str">
        <f t="shared" si="135"/>
        <v/>
      </c>
      <c r="KL90" s="26"/>
      <c r="KM90" s="31" t="str">
        <f t="shared" si="136"/>
        <v/>
      </c>
      <c r="KN90" s="26"/>
      <c r="KO90" s="26"/>
      <c r="KP90" s="38" t="str">
        <f t="shared" si="137"/>
        <v/>
      </c>
      <c r="KQ90" s="26"/>
      <c r="KR90" s="26"/>
      <c r="KS90" s="26"/>
      <c r="KT90" s="26"/>
      <c r="KU90" s="26"/>
      <c r="KV90" s="26"/>
      <c r="KW90" s="26"/>
      <c r="KX90" t="str">
        <f t="shared" si="138"/>
        <v/>
      </c>
      <c r="KY90" t="str">
        <f t="shared" si="139"/>
        <v/>
      </c>
      <c r="KZ90" s="26"/>
      <c r="LA90" s="26"/>
      <c r="LB90" t="str">
        <f t="shared" si="140"/>
        <v/>
      </c>
      <c r="LC90" s="26"/>
      <c r="LD90" t="str">
        <f t="shared" si="141"/>
        <v/>
      </c>
      <c r="LE90" t="str">
        <f t="shared" si="142"/>
        <v/>
      </c>
      <c r="LF90" s="26"/>
      <c r="LG90" s="26"/>
      <c r="LH90" s="26"/>
      <c r="LI90" s="26"/>
      <c r="LJ90" s="26"/>
      <c r="LK90" s="26"/>
      <c r="LL90" s="26"/>
      <c r="LM90" s="26"/>
      <c r="LN90" s="26"/>
      <c r="LO90" t="str">
        <f t="shared" si="143"/>
        <v/>
      </c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</row>
    <row r="91" spans="1:352" ht="16" x14ac:dyDescent="0.2">
      <c r="A91">
        <v>2</v>
      </c>
      <c r="B91" s="26"/>
      <c r="C91" s="26" t="str">
        <f t="shared" ca="1" si="74"/>
        <v>Outborn</v>
      </c>
      <c r="D91" s="26"/>
      <c r="E91" s="27" t="str">
        <f t="shared" ca="1" si="75"/>
        <v>Aug</v>
      </c>
      <c r="F91" s="27" t="str">
        <f t="shared" ca="1" si="75"/>
        <v>Aug</v>
      </c>
      <c r="G91" s="28" t="str">
        <f t="shared" ca="1" si="76"/>
        <v/>
      </c>
      <c r="H91" t="str">
        <f t="shared" si="77"/>
        <v/>
      </c>
      <c r="I91" s="26">
        <f t="shared" ca="1" si="78"/>
        <v>54</v>
      </c>
      <c r="J91" s="26"/>
      <c r="K91" s="26"/>
      <c r="L91" s="31" t="str">
        <f t="shared" si="79"/>
        <v/>
      </c>
      <c r="M91" s="26"/>
      <c r="N91" s="26"/>
      <c r="O91" s="26">
        <f t="shared" ca="1" si="80"/>
        <v>32</v>
      </c>
      <c r="P91" s="26" t="str">
        <f t="shared" ca="1" si="81"/>
        <v>No</v>
      </c>
      <c r="Q91" s="26" t="str">
        <f t="shared" ca="1" si="81"/>
        <v>Yes</v>
      </c>
      <c r="R91" s="26" t="str">
        <f t="shared" ca="1" si="81"/>
        <v>Yes</v>
      </c>
      <c r="S91" s="26" t="str">
        <f t="shared" ca="1" si="82"/>
        <v>Eskimo</v>
      </c>
      <c r="T91" s="26" t="str">
        <f t="shared" ca="1" si="83"/>
        <v>No</v>
      </c>
      <c r="U91" s="26">
        <f t="shared" ca="1" si="84"/>
        <v>3600</v>
      </c>
      <c r="V91" s="26"/>
      <c r="W91" s="26"/>
      <c r="X91" s="26" t="str">
        <f t="shared" ca="1" si="73"/>
        <v>Yes</v>
      </c>
      <c r="Y91" s="26" t="str">
        <f t="shared" ca="1" si="73"/>
        <v>Yes</v>
      </c>
      <c r="Z91" s="26" t="str">
        <f t="shared" ca="1" si="73"/>
        <v>No</v>
      </c>
      <c r="AA91" s="26" t="str">
        <f t="shared" ca="1" si="73"/>
        <v>No</v>
      </c>
      <c r="AB91" s="26" t="str">
        <f t="shared" ca="1" si="73"/>
        <v>Yes</v>
      </c>
      <c r="AC91" s="26"/>
      <c r="AD91" s="26"/>
      <c r="AE91" s="26"/>
      <c r="AF91" s="26"/>
      <c r="AG91" s="26" t="str">
        <f t="shared" ca="1" si="144"/>
        <v>No</v>
      </c>
      <c r="AH91" s="26" t="str">
        <f t="shared" ca="1" si="144"/>
        <v>No</v>
      </c>
      <c r="AI91" s="26" t="str">
        <f t="shared" ca="1" si="144"/>
        <v>Yes</v>
      </c>
      <c r="AJ91" s="26" t="str">
        <f t="shared" ca="1" si="144"/>
        <v>Yes</v>
      </c>
      <c r="AK91" s="26" t="str">
        <f t="shared" ca="1" si="144"/>
        <v>Yes</v>
      </c>
      <c r="AL91" s="26" t="str">
        <f t="shared" ca="1" si="144"/>
        <v>Yes</v>
      </c>
      <c r="AM91" s="26">
        <f t="shared" ca="1" si="85"/>
        <v>1</v>
      </c>
      <c r="AN91" s="26">
        <f t="shared" ca="1" si="86"/>
        <v>3</v>
      </c>
      <c r="AT91" t="str">
        <f t="shared" ca="1" si="87"/>
        <v>Female</v>
      </c>
      <c r="AU91">
        <f t="shared" ca="1" si="88"/>
        <v>3561</v>
      </c>
      <c r="AV91">
        <f t="shared" ca="1" si="89"/>
        <v>2</v>
      </c>
      <c r="AW91">
        <f t="shared" ca="1" si="90"/>
        <v>40</v>
      </c>
      <c r="AX91">
        <f t="shared" ca="1" si="91"/>
        <v>3</v>
      </c>
      <c r="BB91" t="str">
        <f t="shared" ca="1" si="92"/>
        <v>INSTRUMENTAL</v>
      </c>
      <c r="BC91" t="str">
        <f t="shared" ca="1" si="93"/>
        <v>Yes</v>
      </c>
      <c r="BD91" t="str">
        <f t="shared" ca="1" si="93"/>
        <v>Yes</v>
      </c>
      <c r="BG91" t="str">
        <f t="shared" ca="1" si="94"/>
        <v>No</v>
      </c>
      <c r="BH91">
        <f t="shared" ca="1" si="95"/>
        <v>34</v>
      </c>
      <c r="BI91">
        <f t="shared" ca="1" si="96"/>
        <v>4</v>
      </c>
      <c r="BJ91">
        <f t="shared" ca="1" si="97"/>
        <v>19</v>
      </c>
      <c r="BK91" t="str">
        <f t="shared" si="98"/>
        <v/>
      </c>
      <c r="BL91" s="26">
        <f t="shared" ca="1" si="99"/>
        <v>21</v>
      </c>
      <c r="BM91" s="26"/>
      <c r="BN91" s="26"/>
      <c r="BO91" s="26" t="str">
        <f t="shared" ca="1" si="100"/>
        <v>Yes</v>
      </c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 t="str">
        <f t="shared" ca="1" si="101"/>
        <v>Yes</v>
      </c>
      <c r="CE91" s="26" t="str">
        <f t="shared" ca="1" si="102"/>
        <v>ETT</v>
      </c>
      <c r="CF91" s="26"/>
      <c r="CG91" s="26"/>
      <c r="CH91" s="26"/>
      <c r="CI91" s="31" t="str">
        <f t="shared" si="103"/>
        <v/>
      </c>
      <c r="CJ91" s="26" t="str">
        <f t="shared" ca="1" si="104"/>
        <v>OT</v>
      </c>
      <c r="CK91" s="26" t="str">
        <f t="shared" ca="1" si="105"/>
        <v>NA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 t="str">
        <f t="shared" ca="1" si="106"/>
        <v>Yes</v>
      </c>
      <c r="DO91" s="26"/>
      <c r="DP91" s="26"/>
      <c r="DQ91" s="26"/>
      <c r="DR91" s="26"/>
      <c r="DS91" s="26"/>
      <c r="DT91" s="26"/>
      <c r="DU91" s="26"/>
      <c r="DV91" t="str">
        <f t="shared" si="107"/>
        <v/>
      </c>
      <c r="DW91" s="26"/>
      <c r="DX91" s="26"/>
      <c r="DY91" s="26"/>
      <c r="DZ91" t="str">
        <f t="shared" si="108"/>
        <v/>
      </c>
      <c r="EA91" t="str">
        <f t="shared" si="109"/>
        <v/>
      </c>
      <c r="EB91" t="str">
        <f t="shared" si="110"/>
        <v/>
      </c>
      <c r="EC91" t="str">
        <f t="shared" si="111"/>
        <v/>
      </c>
      <c r="ED91" t="str">
        <f t="shared" si="112"/>
        <v/>
      </c>
      <c r="EE91" s="34" t="str">
        <f t="shared" si="113"/>
        <v/>
      </c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32" t="str">
        <f t="shared" si="114"/>
        <v/>
      </c>
      <c r="ES91" s="26"/>
      <c r="ET91" s="26"/>
      <c r="EU91" s="26"/>
      <c r="EV91" s="26"/>
      <c r="EW91" s="26"/>
      <c r="EX91" s="26"/>
      <c r="EY91" s="26"/>
      <c r="EZ91" s="26"/>
      <c r="FA91" s="31" t="str">
        <f t="shared" si="115"/>
        <v/>
      </c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31" t="str">
        <f t="shared" si="116"/>
        <v/>
      </c>
      <c r="FN91" s="26"/>
      <c r="FO91" s="26"/>
      <c r="FP91" s="26"/>
      <c r="FQ91" s="26" t="s">
        <v>349</v>
      </c>
      <c r="FR91" s="39" t="str">
        <f t="shared" ca="1" si="117"/>
        <v>NA</v>
      </c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t="str">
        <f t="shared" ca="1" si="118"/>
        <v/>
      </c>
      <c r="GP91" t="str">
        <f t="shared" si="119"/>
        <v/>
      </c>
      <c r="GQ91" s="26"/>
      <c r="GR91" s="26"/>
      <c r="GS91" t="str">
        <f t="shared" ca="1" si="120"/>
        <v/>
      </c>
      <c r="GT91" s="26"/>
      <c r="GU91" s="26"/>
      <c r="GV91" s="26"/>
      <c r="GW91" s="26"/>
      <c r="GX91" s="26"/>
      <c r="GY91" t="str">
        <f t="shared" ca="1" si="121"/>
        <v/>
      </c>
      <c r="GZ91" t="str">
        <f t="shared" si="122"/>
        <v/>
      </c>
      <c r="HA91" s="26"/>
      <c r="HB91" s="26"/>
      <c r="HC91" s="26"/>
      <c r="HD91" s="26"/>
      <c r="HE91" s="26"/>
      <c r="HF91" t="str">
        <f t="shared" ca="1" si="123"/>
        <v/>
      </c>
      <c r="HG91" s="31" t="str">
        <f t="shared" si="124"/>
        <v/>
      </c>
      <c r="HH91" s="26"/>
      <c r="HI91" s="26"/>
      <c r="HJ91" s="26"/>
      <c r="HK91" s="26"/>
      <c r="HL91" s="26"/>
      <c r="HM91" t="str">
        <f t="shared" ca="1" si="125"/>
        <v/>
      </c>
      <c r="HN91" t="str">
        <f t="shared" si="126"/>
        <v/>
      </c>
      <c r="HO91" s="26"/>
      <c r="HP91" s="26"/>
      <c r="HQ91" s="26"/>
      <c r="HR91" s="26"/>
      <c r="HS91" s="26"/>
      <c r="HT91" t="str">
        <f t="shared" ca="1" si="127"/>
        <v/>
      </c>
      <c r="HU91" t="str">
        <f t="shared" si="128"/>
        <v/>
      </c>
      <c r="HV91" s="26"/>
      <c r="HW91" s="26"/>
      <c r="HX91" s="26"/>
      <c r="HY91" s="26"/>
      <c r="HZ91" s="26"/>
      <c r="IA91" s="37" t="str">
        <f t="shared" ca="1" si="129"/>
        <v/>
      </c>
      <c r="IB91" t="str">
        <f t="shared" si="130"/>
        <v/>
      </c>
      <c r="IC91" s="26"/>
      <c r="ID91" s="26"/>
      <c r="IE91" s="26"/>
      <c r="IF91" s="26"/>
      <c r="IG91" s="26"/>
      <c r="IH91" s="37" t="str">
        <f t="shared" ca="1" si="131"/>
        <v/>
      </c>
      <c r="II91" t="str">
        <f t="shared" si="132"/>
        <v/>
      </c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 t="str">
        <f t="shared" si="133"/>
        <v/>
      </c>
      <c r="JU91" s="26"/>
      <c r="JV91" t="str">
        <f t="shared" si="134"/>
        <v/>
      </c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t="str">
        <f t="shared" si="135"/>
        <v/>
      </c>
      <c r="KL91" s="26"/>
      <c r="KM91" s="31" t="str">
        <f t="shared" si="136"/>
        <v/>
      </c>
      <c r="KN91" s="26"/>
      <c r="KO91" s="26"/>
      <c r="KP91" s="38" t="str">
        <f t="shared" si="137"/>
        <v/>
      </c>
      <c r="KQ91" s="26"/>
      <c r="KR91" s="26"/>
      <c r="KS91" s="26"/>
      <c r="KT91" s="26"/>
      <c r="KU91" s="26"/>
      <c r="KV91" s="26"/>
      <c r="KW91" s="26"/>
      <c r="KX91" t="str">
        <f t="shared" si="138"/>
        <v/>
      </c>
      <c r="KY91" t="str">
        <f t="shared" si="139"/>
        <v/>
      </c>
      <c r="KZ91" s="26"/>
      <c r="LA91" s="26"/>
      <c r="LB91" t="str">
        <f t="shared" si="140"/>
        <v/>
      </c>
      <c r="LC91" s="26"/>
      <c r="LD91" t="str">
        <f t="shared" si="141"/>
        <v/>
      </c>
      <c r="LE91" t="str">
        <f t="shared" si="142"/>
        <v/>
      </c>
      <c r="LF91" s="26"/>
      <c r="LG91" s="26"/>
      <c r="LH91" s="26"/>
      <c r="LI91" s="26"/>
      <c r="LJ91" s="26"/>
      <c r="LK91" s="26"/>
      <c r="LL91" s="26"/>
      <c r="LM91" s="26"/>
      <c r="LN91" s="26"/>
      <c r="LO91" t="str">
        <f t="shared" si="143"/>
        <v/>
      </c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</row>
    <row r="92" spans="1:352" ht="16" x14ac:dyDescent="0.2">
      <c r="A92">
        <v>3</v>
      </c>
      <c r="B92" s="26"/>
      <c r="C92" s="26" t="str">
        <f t="shared" ca="1" si="74"/>
        <v>Inborn</v>
      </c>
      <c r="D92" s="26"/>
      <c r="E92" s="27" t="str">
        <f t="shared" ca="1" si="75"/>
        <v>Apr</v>
      </c>
      <c r="F92" s="27" t="str">
        <f t="shared" ca="1" si="75"/>
        <v>Sep</v>
      </c>
      <c r="G92" s="28" t="str">
        <f t="shared" ca="1" si="76"/>
        <v/>
      </c>
      <c r="H92" t="str">
        <f t="shared" si="77"/>
        <v/>
      </c>
      <c r="I92" s="26">
        <f t="shared" ca="1" si="78"/>
        <v>7</v>
      </c>
      <c r="J92" s="26"/>
      <c r="K92" s="26"/>
      <c r="L92" s="31" t="str">
        <f t="shared" si="79"/>
        <v/>
      </c>
      <c r="M92" s="26"/>
      <c r="N92" s="26"/>
      <c r="O92" s="26">
        <f t="shared" ca="1" si="80"/>
        <v>25</v>
      </c>
      <c r="P92" s="26" t="str">
        <f t="shared" ca="1" si="81"/>
        <v>No</v>
      </c>
      <c r="Q92" s="26" t="str">
        <f t="shared" ca="1" si="81"/>
        <v>Yes</v>
      </c>
      <c r="R92" s="26" t="str">
        <f t="shared" ca="1" si="81"/>
        <v>No</v>
      </c>
      <c r="S92" s="26" t="str">
        <f t="shared" ca="1" si="82"/>
        <v>Hispanic</v>
      </c>
      <c r="T92" s="26" t="str">
        <f t="shared" ca="1" si="83"/>
        <v>No</v>
      </c>
      <c r="U92" s="26">
        <f t="shared" ca="1" si="84"/>
        <v>3447</v>
      </c>
      <c r="V92" s="26"/>
      <c r="W92" s="26"/>
      <c r="X92" s="26" t="str">
        <f t="shared" ca="1" si="73"/>
        <v>No</v>
      </c>
      <c r="Y92" s="26" t="str">
        <f t="shared" ca="1" si="73"/>
        <v>No</v>
      </c>
      <c r="Z92" s="26" t="str">
        <f t="shared" ca="1" si="73"/>
        <v>Yes</v>
      </c>
      <c r="AA92" s="26" t="str">
        <f t="shared" ca="1" si="73"/>
        <v>No</v>
      </c>
      <c r="AB92" s="26" t="str">
        <f t="shared" ca="1" si="73"/>
        <v>Yes</v>
      </c>
      <c r="AC92" s="26"/>
      <c r="AD92" s="26"/>
      <c r="AE92" s="26"/>
      <c r="AF92" s="26"/>
      <c r="AG92" s="26" t="str">
        <f t="shared" ca="1" si="144"/>
        <v>No</v>
      </c>
      <c r="AH92" s="26" t="str">
        <f t="shared" ca="1" si="144"/>
        <v>No</v>
      </c>
      <c r="AI92" s="26" t="str">
        <f t="shared" ca="1" si="144"/>
        <v>No</v>
      </c>
      <c r="AJ92" s="26" t="str">
        <f t="shared" ca="1" si="144"/>
        <v>Yes</v>
      </c>
      <c r="AK92" s="26" t="str">
        <f t="shared" ca="1" si="144"/>
        <v>Yes</v>
      </c>
      <c r="AL92" s="26" t="str">
        <f t="shared" ca="1" si="144"/>
        <v>Yes</v>
      </c>
      <c r="AM92" s="26">
        <f t="shared" ca="1" si="85"/>
        <v>1</v>
      </c>
      <c r="AN92" s="26">
        <f t="shared" ca="1" si="86"/>
        <v>1</v>
      </c>
      <c r="AT92" t="str">
        <f t="shared" ca="1" si="87"/>
        <v>Female</v>
      </c>
      <c r="AU92">
        <f t="shared" ca="1" si="88"/>
        <v>2732</v>
      </c>
      <c r="AV92">
        <f t="shared" ca="1" si="89"/>
        <v>3</v>
      </c>
      <c r="AW92">
        <f t="shared" ca="1" si="90"/>
        <v>29</v>
      </c>
      <c r="AX92">
        <f t="shared" ca="1" si="91"/>
        <v>0</v>
      </c>
      <c r="BB92" t="str">
        <f t="shared" ca="1" si="92"/>
        <v>EMLUCS</v>
      </c>
      <c r="BC92" t="str">
        <f t="shared" ca="1" si="93"/>
        <v>Yes</v>
      </c>
      <c r="BD92" t="str">
        <f t="shared" ca="1" si="93"/>
        <v>No</v>
      </c>
      <c r="BG92" t="str">
        <f t="shared" ca="1" si="94"/>
        <v>Yes</v>
      </c>
      <c r="BH92">
        <f t="shared" ca="1" si="95"/>
        <v>37</v>
      </c>
      <c r="BI92">
        <f t="shared" ca="1" si="96"/>
        <v>0</v>
      </c>
      <c r="BJ92">
        <f t="shared" ca="1" si="97"/>
        <v>9</v>
      </c>
      <c r="BK92" t="str">
        <f t="shared" si="98"/>
        <v/>
      </c>
      <c r="BL92" s="26">
        <f t="shared" ca="1" si="99"/>
        <v>11</v>
      </c>
      <c r="BM92" s="26"/>
      <c r="BN92" s="26"/>
      <c r="BO92" s="26" t="str">
        <f t="shared" ca="1" si="100"/>
        <v>Yes</v>
      </c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 t="str">
        <f t="shared" ca="1" si="101"/>
        <v>Yes</v>
      </c>
      <c r="CE92" s="26" t="str">
        <f t="shared" ca="1" si="102"/>
        <v>MIST</v>
      </c>
      <c r="CF92" s="26"/>
      <c r="CG92" s="26"/>
      <c r="CH92" s="26"/>
      <c r="CI92" s="31" t="str">
        <f t="shared" si="103"/>
        <v/>
      </c>
      <c r="CJ92" s="26" t="str">
        <f t="shared" ca="1" si="104"/>
        <v>OT</v>
      </c>
      <c r="CK92" s="26" t="str">
        <f t="shared" ca="1" si="105"/>
        <v>No</v>
      </c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 t="str">
        <f t="shared" ca="1" si="106"/>
        <v>Yes</v>
      </c>
      <c r="DO92" s="26"/>
      <c r="DP92" s="26"/>
      <c r="DQ92" s="26"/>
      <c r="DR92" s="26"/>
      <c r="DS92" s="26"/>
      <c r="DT92" s="26"/>
      <c r="DU92" s="26"/>
      <c r="DV92" t="str">
        <f t="shared" si="107"/>
        <v/>
      </c>
      <c r="DW92" s="26"/>
      <c r="DX92" s="26"/>
      <c r="DY92" s="26"/>
      <c r="DZ92" t="str">
        <f t="shared" si="108"/>
        <v/>
      </c>
      <c r="EA92" t="str">
        <f t="shared" si="109"/>
        <v/>
      </c>
      <c r="EB92" t="str">
        <f t="shared" si="110"/>
        <v/>
      </c>
      <c r="EC92" t="str">
        <f t="shared" si="111"/>
        <v/>
      </c>
      <c r="ED92" t="str">
        <f t="shared" si="112"/>
        <v/>
      </c>
      <c r="EE92" s="34" t="str">
        <f t="shared" si="113"/>
        <v/>
      </c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32" t="str">
        <f t="shared" si="114"/>
        <v/>
      </c>
      <c r="ES92" s="26"/>
      <c r="ET92" s="26"/>
      <c r="EU92" s="26"/>
      <c r="EV92" s="26"/>
      <c r="EW92" s="26"/>
      <c r="EX92" s="26"/>
      <c r="EY92" s="26"/>
      <c r="EZ92" s="26"/>
      <c r="FA92" s="31" t="str">
        <f t="shared" si="115"/>
        <v/>
      </c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31" t="str">
        <f t="shared" si="116"/>
        <v/>
      </c>
      <c r="FN92" s="26"/>
      <c r="FO92" s="26"/>
      <c r="FP92" s="26"/>
      <c r="FQ92" s="26" t="s">
        <v>350</v>
      </c>
      <c r="FR92" s="39" t="str">
        <f t="shared" ca="1" si="117"/>
        <v>GNB</v>
      </c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t="str">
        <f t="shared" ca="1" si="118"/>
        <v/>
      </c>
      <c r="GP92" t="str">
        <f t="shared" si="119"/>
        <v/>
      </c>
      <c r="GQ92" s="26"/>
      <c r="GR92" s="26"/>
      <c r="GS92" t="str">
        <f t="shared" ca="1" si="120"/>
        <v/>
      </c>
      <c r="GT92" s="26"/>
      <c r="GU92" s="26"/>
      <c r="GV92" s="26"/>
      <c r="GW92" s="26"/>
      <c r="GX92" s="26"/>
      <c r="GY92" t="str">
        <f t="shared" ca="1" si="121"/>
        <v/>
      </c>
      <c r="GZ92" t="str">
        <f t="shared" si="122"/>
        <v/>
      </c>
      <c r="HA92" s="26"/>
      <c r="HB92" s="26"/>
      <c r="HC92" s="26"/>
      <c r="HD92" s="26"/>
      <c r="HE92" s="26"/>
      <c r="HF92" t="str">
        <f t="shared" ca="1" si="123"/>
        <v/>
      </c>
      <c r="HG92" s="31" t="str">
        <f t="shared" si="124"/>
        <v/>
      </c>
      <c r="HH92" s="26"/>
      <c r="HI92" s="26"/>
      <c r="HJ92" s="26"/>
      <c r="HK92" s="26"/>
      <c r="HL92" s="26"/>
      <c r="HM92" t="str">
        <f t="shared" ca="1" si="125"/>
        <v/>
      </c>
      <c r="HN92" t="str">
        <f t="shared" si="126"/>
        <v/>
      </c>
      <c r="HO92" s="26"/>
      <c r="HP92" s="26"/>
      <c r="HQ92" s="26"/>
      <c r="HR92" s="26"/>
      <c r="HS92" s="26"/>
      <c r="HT92" t="str">
        <f t="shared" ca="1" si="127"/>
        <v/>
      </c>
      <c r="HU92" t="str">
        <f t="shared" si="128"/>
        <v/>
      </c>
      <c r="HV92" s="26"/>
      <c r="HW92" s="26"/>
      <c r="HX92" s="26"/>
      <c r="HY92" s="26"/>
      <c r="HZ92" s="26"/>
      <c r="IA92" s="37" t="str">
        <f t="shared" ca="1" si="129"/>
        <v/>
      </c>
      <c r="IB92" t="str">
        <f t="shared" si="130"/>
        <v/>
      </c>
      <c r="IC92" s="26"/>
      <c r="ID92" s="26"/>
      <c r="IE92" s="26"/>
      <c r="IF92" s="26"/>
      <c r="IG92" s="26"/>
      <c r="IH92" s="37" t="str">
        <f t="shared" ca="1" si="131"/>
        <v/>
      </c>
      <c r="II92" t="str">
        <f t="shared" si="132"/>
        <v/>
      </c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 t="str">
        <f t="shared" si="133"/>
        <v/>
      </c>
      <c r="JU92" s="26"/>
      <c r="JV92" t="str">
        <f t="shared" si="134"/>
        <v/>
      </c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t="str">
        <f t="shared" si="135"/>
        <v/>
      </c>
      <c r="KL92" s="26"/>
      <c r="KM92" s="31" t="str">
        <f t="shared" si="136"/>
        <v/>
      </c>
      <c r="KN92" s="26"/>
      <c r="KO92" s="26"/>
      <c r="KP92" s="38" t="str">
        <f t="shared" si="137"/>
        <v/>
      </c>
      <c r="KQ92" s="26"/>
      <c r="KR92" s="26"/>
      <c r="KS92" s="26"/>
      <c r="KT92" s="26"/>
      <c r="KU92" s="26"/>
      <c r="KV92" s="26"/>
      <c r="KW92" s="26"/>
      <c r="KX92" t="str">
        <f t="shared" si="138"/>
        <v/>
      </c>
      <c r="KY92" t="str">
        <f t="shared" si="139"/>
        <v/>
      </c>
      <c r="KZ92" s="26"/>
      <c r="LA92" s="26"/>
      <c r="LB92" t="str">
        <f t="shared" si="140"/>
        <v/>
      </c>
      <c r="LC92" s="26"/>
      <c r="LD92" t="str">
        <f t="shared" si="141"/>
        <v/>
      </c>
      <c r="LE92" t="str">
        <f t="shared" si="142"/>
        <v/>
      </c>
      <c r="LF92" s="26"/>
      <c r="LG92" s="26"/>
      <c r="LH92" s="26"/>
      <c r="LI92" s="26"/>
      <c r="LJ92" s="26"/>
      <c r="LK92" s="26"/>
      <c r="LL92" s="26"/>
      <c r="LM92" s="26"/>
      <c r="LN92" s="26"/>
      <c r="LO92" t="str">
        <f t="shared" si="143"/>
        <v/>
      </c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</row>
    <row r="93" spans="1:352" ht="16" x14ac:dyDescent="0.2">
      <c r="A93">
        <v>4</v>
      </c>
      <c r="B93" s="26"/>
      <c r="C93" s="26" t="str">
        <f t="shared" ca="1" si="74"/>
        <v>Outborn</v>
      </c>
      <c r="D93" s="26"/>
      <c r="E93" s="27" t="str">
        <f t="shared" ca="1" si="75"/>
        <v>Feb</v>
      </c>
      <c r="F93" s="27" t="str">
        <f t="shared" ca="1" si="75"/>
        <v>Dec</v>
      </c>
      <c r="G93" s="28" t="str">
        <f t="shared" ca="1" si="76"/>
        <v/>
      </c>
      <c r="H93" t="str">
        <f t="shared" si="77"/>
        <v/>
      </c>
      <c r="I93" s="26">
        <f t="shared" ca="1" si="78"/>
        <v>70</v>
      </c>
      <c r="J93" s="26"/>
      <c r="K93" s="26"/>
      <c r="L93" s="31" t="str">
        <f t="shared" si="79"/>
        <v/>
      </c>
      <c r="M93" s="26"/>
      <c r="N93" s="26"/>
      <c r="O93" s="26">
        <f t="shared" ca="1" si="80"/>
        <v>20</v>
      </c>
      <c r="P93" s="26" t="str">
        <f t="shared" ca="1" si="81"/>
        <v>Yes</v>
      </c>
      <c r="Q93" s="26" t="str">
        <f t="shared" ca="1" si="81"/>
        <v>Yes</v>
      </c>
      <c r="R93" s="26" t="str">
        <f t="shared" ca="1" si="81"/>
        <v>No</v>
      </c>
      <c r="S93" s="26" t="str">
        <f t="shared" ca="1" si="82"/>
        <v>Eskimo</v>
      </c>
      <c r="T93" s="26" t="str">
        <f t="shared" ca="1" si="83"/>
        <v>No</v>
      </c>
      <c r="U93" s="26">
        <f t="shared" ca="1" si="84"/>
        <v>3989</v>
      </c>
      <c r="V93" s="26"/>
      <c r="W93" s="26"/>
      <c r="X93" s="26" t="str">
        <f t="shared" ca="1" si="73"/>
        <v>Yes</v>
      </c>
      <c r="Y93" s="26" t="str">
        <f t="shared" ca="1" si="73"/>
        <v>Yes</v>
      </c>
      <c r="Z93" s="26" t="str">
        <f t="shared" ca="1" si="73"/>
        <v>Yes</v>
      </c>
      <c r="AA93" s="26" t="str">
        <f t="shared" ca="1" si="73"/>
        <v>Yes</v>
      </c>
      <c r="AB93" s="26" t="str">
        <f t="shared" ca="1" si="73"/>
        <v>No</v>
      </c>
      <c r="AC93" s="26"/>
      <c r="AD93" s="26"/>
      <c r="AE93" s="26"/>
      <c r="AF93" s="26"/>
      <c r="AG93" s="26" t="str">
        <f t="shared" ca="1" si="144"/>
        <v>No</v>
      </c>
      <c r="AH93" s="26" t="str">
        <f t="shared" ca="1" si="144"/>
        <v>No</v>
      </c>
      <c r="AI93" s="26" t="str">
        <f t="shared" ca="1" si="144"/>
        <v>Yes</v>
      </c>
      <c r="AJ93" s="26" t="str">
        <f t="shared" ca="1" si="144"/>
        <v>Yes</v>
      </c>
      <c r="AK93" s="26" t="str">
        <f t="shared" ca="1" si="144"/>
        <v>No</v>
      </c>
      <c r="AL93" s="26" t="str">
        <f t="shared" ca="1" si="144"/>
        <v>Yes</v>
      </c>
      <c r="AM93" s="26">
        <f t="shared" ca="1" si="85"/>
        <v>7</v>
      </c>
      <c r="AN93" s="26">
        <f t="shared" ca="1" si="86"/>
        <v>2</v>
      </c>
      <c r="AT93" t="str">
        <f t="shared" ca="1" si="87"/>
        <v>Female</v>
      </c>
      <c r="AU93">
        <f t="shared" ca="1" si="88"/>
        <v>850</v>
      </c>
      <c r="AV93">
        <f t="shared" ca="1" si="89"/>
        <v>-2</v>
      </c>
      <c r="AW93">
        <f t="shared" ca="1" si="90"/>
        <v>22</v>
      </c>
      <c r="AX93">
        <f t="shared" ca="1" si="91"/>
        <v>4</v>
      </c>
      <c r="BB93" t="str">
        <f t="shared" ca="1" si="92"/>
        <v>ELUCS</v>
      </c>
      <c r="BC93" t="str">
        <f t="shared" ca="1" si="93"/>
        <v>No</v>
      </c>
      <c r="BD93" t="str">
        <f t="shared" ca="1" si="93"/>
        <v>Yes</v>
      </c>
      <c r="BG93" t="str">
        <f t="shared" ca="1" si="94"/>
        <v>Yes</v>
      </c>
      <c r="BH93">
        <f t="shared" ca="1" si="95"/>
        <v>36</v>
      </c>
      <c r="BI93">
        <f t="shared" ca="1" si="96"/>
        <v>-4</v>
      </c>
      <c r="BJ93">
        <f t="shared" ca="1" si="97"/>
        <v>5</v>
      </c>
      <c r="BK93" t="str">
        <f t="shared" si="98"/>
        <v/>
      </c>
      <c r="BL93" s="26">
        <f t="shared" ca="1" si="99"/>
        <v>7</v>
      </c>
      <c r="BM93" s="26"/>
      <c r="BN93" s="26"/>
      <c r="BO93" s="26" t="str">
        <f t="shared" ca="1" si="100"/>
        <v>No</v>
      </c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 t="str">
        <f t="shared" ca="1" si="101"/>
        <v>Yes</v>
      </c>
      <c r="CE93" s="26" t="str">
        <f t="shared" ca="1" si="102"/>
        <v>MIST</v>
      </c>
      <c r="CF93" s="26"/>
      <c r="CG93" s="26"/>
      <c r="CH93" s="26"/>
      <c r="CI93" s="31" t="str">
        <f t="shared" si="103"/>
        <v/>
      </c>
      <c r="CJ93" s="26" t="str">
        <f t="shared" ca="1" si="104"/>
        <v>OT</v>
      </c>
      <c r="CK93" s="26" t="str">
        <f t="shared" ca="1" si="105"/>
        <v>Yes</v>
      </c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 t="str">
        <f t="shared" ca="1" si="106"/>
        <v>No</v>
      </c>
      <c r="DO93" s="26"/>
      <c r="DP93" s="26"/>
      <c r="DQ93" s="26"/>
      <c r="DR93" s="26"/>
      <c r="DS93" s="26"/>
      <c r="DT93" s="26"/>
      <c r="DU93" s="26"/>
      <c r="DV93" t="str">
        <f t="shared" si="107"/>
        <v/>
      </c>
      <c r="DW93" s="26"/>
      <c r="DX93" s="26"/>
      <c r="DY93" s="26"/>
      <c r="DZ93" t="str">
        <f t="shared" si="108"/>
        <v/>
      </c>
      <c r="EA93" t="str">
        <f t="shared" si="109"/>
        <v/>
      </c>
      <c r="EB93" t="str">
        <f t="shared" si="110"/>
        <v/>
      </c>
      <c r="EC93" t="str">
        <f t="shared" si="111"/>
        <v/>
      </c>
      <c r="ED93" t="str">
        <f t="shared" si="112"/>
        <v/>
      </c>
      <c r="EE93" s="34" t="str">
        <f t="shared" si="113"/>
        <v/>
      </c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32" t="str">
        <f t="shared" si="114"/>
        <v/>
      </c>
      <c r="ES93" s="26"/>
      <c r="ET93" s="26"/>
      <c r="EU93" s="26"/>
      <c r="EV93" s="26"/>
      <c r="EW93" s="26"/>
      <c r="EX93" s="26"/>
      <c r="EY93" s="26"/>
      <c r="EZ93" s="26"/>
      <c r="FA93" s="31" t="str">
        <f t="shared" si="115"/>
        <v/>
      </c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31" t="str">
        <f t="shared" si="116"/>
        <v/>
      </c>
      <c r="FN93" s="26"/>
      <c r="FO93" s="26"/>
      <c r="FP93" s="26"/>
      <c r="FQ93" s="26" t="s">
        <v>349</v>
      </c>
      <c r="FR93" s="39" t="str">
        <f t="shared" ca="1" si="117"/>
        <v>NA</v>
      </c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t="str">
        <f t="shared" ca="1" si="118"/>
        <v/>
      </c>
      <c r="GP93" t="str">
        <f t="shared" si="119"/>
        <v/>
      </c>
      <c r="GQ93" s="26"/>
      <c r="GR93" s="26"/>
      <c r="GS93" t="str">
        <f t="shared" ca="1" si="120"/>
        <v/>
      </c>
      <c r="GT93" s="26"/>
      <c r="GU93" s="26"/>
      <c r="GV93" s="26"/>
      <c r="GW93" s="26"/>
      <c r="GX93" s="26"/>
      <c r="GY93" t="str">
        <f t="shared" ca="1" si="121"/>
        <v/>
      </c>
      <c r="GZ93" t="str">
        <f t="shared" si="122"/>
        <v/>
      </c>
      <c r="HA93" s="26"/>
      <c r="HB93" s="26"/>
      <c r="HC93" s="26"/>
      <c r="HD93" s="26"/>
      <c r="HE93" s="26"/>
      <c r="HF93" t="str">
        <f t="shared" ca="1" si="123"/>
        <v/>
      </c>
      <c r="HG93" s="31" t="str">
        <f t="shared" si="124"/>
        <v/>
      </c>
      <c r="HH93" s="26"/>
      <c r="HI93" s="26"/>
      <c r="HJ93" s="26"/>
      <c r="HK93" s="26"/>
      <c r="HL93" s="26"/>
      <c r="HM93" t="str">
        <f t="shared" ca="1" si="125"/>
        <v/>
      </c>
      <c r="HN93" t="str">
        <f t="shared" si="126"/>
        <v/>
      </c>
      <c r="HO93" s="26"/>
      <c r="HP93" s="26"/>
      <c r="HQ93" s="26"/>
      <c r="HR93" s="26"/>
      <c r="HS93" s="26"/>
      <c r="HT93" t="str">
        <f t="shared" ca="1" si="127"/>
        <v/>
      </c>
      <c r="HU93" t="str">
        <f t="shared" si="128"/>
        <v/>
      </c>
      <c r="HV93" s="26"/>
      <c r="HW93" s="26"/>
      <c r="HX93" s="26"/>
      <c r="HY93" s="26"/>
      <c r="HZ93" s="26"/>
      <c r="IA93" s="37" t="str">
        <f t="shared" ca="1" si="129"/>
        <v/>
      </c>
      <c r="IB93" t="str">
        <f t="shared" si="130"/>
        <v/>
      </c>
      <c r="IC93" s="26"/>
      <c r="ID93" s="26"/>
      <c r="IE93" s="26"/>
      <c r="IF93" s="26"/>
      <c r="IG93" s="26"/>
      <c r="IH93" s="37" t="str">
        <f t="shared" ca="1" si="131"/>
        <v/>
      </c>
      <c r="II93" t="str">
        <f t="shared" si="132"/>
        <v/>
      </c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 t="str">
        <f t="shared" si="133"/>
        <v/>
      </c>
      <c r="JU93" s="26"/>
      <c r="JV93" t="str">
        <f t="shared" si="134"/>
        <v/>
      </c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t="str">
        <f t="shared" si="135"/>
        <v/>
      </c>
      <c r="KL93" s="26"/>
      <c r="KM93" s="31" t="str">
        <f t="shared" si="136"/>
        <v/>
      </c>
      <c r="KN93" s="26"/>
      <c r="KO93" s="26"/>
      <c r="KP93" s="38" t="str">
        <f t="shared" si="137"/>
        <v/>
      </c>
      <c r="KQ93" s="26"/>
      <c r="KR93" s="26"/>
      <c r="KS93" s="26"/>
      <c r="KT93" s="26"/>
      <c r="KU93" s="26"/>
      <c r="KV93" s="26"/>
      <c r="KW93" s="26"/>
      <c r="KX93" t="str">
        <f t="shared" si="138"/>
        <v/>
      </c>
      <c r="KY93" t="str">
        <f t="shared" si="139"/>
        <v/>
      </c>
      <c r="KZ93" s="26"/>
      <c r="LA93" s="26"/>
      <c r="LB93" t="str">
        <f t="shared" si="140"/>
        <v/>
      </c>
      <c r="LC93" s="26"/>
      <c r="LD93" t="str">
        <f t="shared" si="141"/>
        <v/>
      </c>
      <c r="LE93" t="str">
        <f t="shared" si="142"/>
        <v/>
      </c>
      <c r="LF93" s="26"/>
      <c r="LG93" s="26"/>
      <c r="LH93" s="26"/>
      <c r="LI93" s="26"/>
      <c r="LJ93" s="26"/>
      <c r="LK93" s="26"/>
      <c r="LL93" s="26"/>
      <c r="LM93" s="26"/>
      <c r="LN93" s="26"/>
      <c r="LO93" t="str">
        <f t="shared" si="143"/>
        <v/>
      </c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</row>
    <row r="94" spans="1:352" ht="16" x14ac:dyDescent="0.2">
      <c r="A94">
        <v>1</v>
      </c>
      <c r="B94" s="26"/>
      <c r="C94" s="26" t="str">
        <f t="shared" ca="1" si="74"/>
        <v>Outborn</v>
      </c>
      <c r="D94" s="26"/>
      <c r="E94" s="27" t="str">
        <f t="shared" ca="1" si="75"/>
        <v>Feb</v>
      </c>
      <c r="F94" s="27" t="str">
        <f t="shared" ca="1" si="75"/>
        <v>Oct</v>
      </c>
      <c r="G94" s="28" t="str">
        <f t="shared" ca="1" si="76"/>
        <v/>
      </c>
      <c r="H94" t="str">
        <f t="shared" si="77"/>
        <v/>
      </c>
      <c r="I94" s="26">
        <f t="shared" ca="1" si="78"/>
        <v>7</v>
      </c>
      <c r="J94" s="26"/>
      <c r="K94" s="26"/>
      <c r="L94" s="31" t="str">
        <f t="shared" si="79"/>
        <v/>
      </c>
      <c r="M94" s="26"/>
      <c r="N94" s="26"/>
      <c r="O94" s="26">
        <f t="shared" ca="1" si="80"/>
        <v>37</v>
      </c>
      <c r="P94" s="26" t="str">
        <f t="shared" ca="1" si="81"/>
        <v>No</v>
      </c>
      <c r="Q94" s="26" t="str">
        <f t="shared" ca="1" si="81"/>
        <v>Yes</v>
      </c>
      <c r="R94" s="26" t="str">
        <f t="shared" ca="1" si="81"/>
        <v>No</v>
      </c>
      <c r="S94" s="26" t="str">
        <f t="shared" ca="1" si="82"/>
        <v>Caucasian</v>
      </c>
      <c r="T94" s="26" t="str">
        <f t="shared" ca="1" si="83"/>
        <v>Yes</v>
      </c>
      <c r="U94" s="26">
        <f t="shared" ca="1" si="84"/>
        <v>3203</v>
      </c>
      <c r="V94" s="26"/>
      <c r="W94" s="26"/>
      <c r="X94" s="26" t="str">
        <f t="shared" ca="1" si="73"/>
        <v>No</v>
      </c>
      <c r="Y94" s="26" t="str">
        <f t="shared" ca="1" si="73"/>
        <v>No</v>
      </c>
      <c r="Z94" s="26" t="str">
        <f t="shared" ca="1" si="73"/>
        <v>Yes</v>
      </c>
      <c r="AA94" s="26" t="str">
        <f t="shared" ca="1" si="73"/>
        <v>No</v>
      </c>
      <c r="AB94" s="26" t="str">
        <f t="shared" ca="1" si="73"/>
        <v>Yes</v>
      </c>
      <c r="AC94" s="26"/>
      <c r="AD94" s="26"/>
      <c r="AE94" s="26"/>
      <c r="AF94" s="26"/>
      <c r="AG94" s="26" t="str">
        <f t="shared" ca="1" si="144"/>
        <v>No</v>
      </c>
      <c r="AH94" s="26" t="str">
        <f t="shared" ca="1" si="144"/>
        <v>Yes</v>
      </c>
      <c r="AI94" s="26" t="str">
        <f t="shared" ca="1" si="144"/>
        <v>No</v>
      </c>
      <c r="AJ94" s="26" t="str">
        <f t="shared" ca="1" si="144"/>
        <v>No</v>
      </c>
      <c r="AK94" s="26" t="str">
        <f t="shared" ca="1" si="144"/>
        <v>Yes</v>
      </c>
      <c r="AL94" s="26" t="str">
        <f t="shared" ca="1" si="144"/>
        <v>Yes</v>
      </c>
      <c r="AM94" s="26">
        <f t="shared" ca="1" si="85"/>
        <v>5</v>
      </c>
      <c r="AN94" s="26">
        <f t="shared" ca="1" si="86"/>
        <v>1</v>
      </c>
      <c r="AT94" t="str">
        <f t="shared" ca="1" si="87"/>
        <v>Female</v>
      </c>
      <c r="AU94">
        <f t="shared" ca="1" si="88"/>
        <v>1690</v>
      </c>
      <c r="AV94">
        <f t="shared" ca="1" si="89"/>
        <v>-2</v>
      </c>
      <c r="AW94">
        <f t="shared" ca="1" si="90"/>
        <v>28</v>
      </c>
      <c r="AX94">
        <f t="shared" ca="1" si="91"/>
        <v>1</v>
      </c>
      <c r="BB94" t="str">
        <f t="shared" ca="1" si="92"/>
        <v>EMLUCS</v>
      </c>
      <c r="BC94" t="str">
        <f t="shared" ca="1" si="93"/>
        <v>Yes</v>
      </c>
      <c r="BD94" t="str">
        <f t="shared" ca="1" si="93"/>
        <v>Yes</v>
      </c>
      <c r="BG94" t="str">
        <f t="shared" ca="1" si="94"/>
        <v>No</v>
      </c>
      <c r="BH94">
        <f t="shared" ca="1" si="95"/>
        <v>38</v>
      </c>
      <c r="BI94">
        <f t="shared" ca="1" si="96"/>
        <v>-13</v>
      </c>
      <c r="BJ94">
        <f t="shared" ca="1" si="97"/>
        <v>16</v>
      </c>
      <c r="BK94" t="str">
        <f t="shared" si="98"/>
        <v/>
      </c>
      <c r="BL94" s="26">
        <f t="shared" ca="1" si="99"/>
        <v>18</v>
      </c>
      <c r="BM94" s="26"/>
      <c r="BN94" s="26"/>
      <c r="BO94" s="26" t="str">
        <f t="shared" ca="1" si="100"/>
        <v>Yes</v>
      </c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 t="str">
        <f t="shared" ca="1" si="101"/>
        <v>No</v>
      </c>
      <c r="CE94" s="26" t="str">
        <f t="shared" ca="1" si="102"/>
        <v>NA</v>
      </c>
      <c r="CF94" s="26"/>
      <c r="CG94" s="26"/>
      <c r="CH94" s="26"/>
      <c r="CI94" s="31" t="str">
        <f t="shared" si="103"/>
        <v/>
      </c>
      <c r="CJ94" s="26" t="str">
        <f t="shared" ca="1" si="104"/>
        <v>NA</v>
      </c>
      <c r="CK94" s="26" t="str">
        <f t="shared" ca="1" si="105"/>
        <v>Yes</v>
      </c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 t="str">
        <f t="shared" ca="1" si="106"/>
        <v>No</v>
      </c>
      <c r="DO94" s="26"/>
      <c r="DP94" s="26"/>
      <c r="DQ94" s="26"/>
      <c r="DR94" s="26"/>
      <c r="DS94" s="26"/>
      <c r="DT94" s="26"/>
      <c r="DU94" s="26"/>
      <c r="DV94" t="str">
        <f t="shared" si="107"/>
        <v/>
      </c>
      <c r="DW94" s="26"/>
      <c r="DX94" s="26"/>
      <c r="DY94" s="26"/>
      <c r="DZ94" t="str">
        <f t="shared" si="108"/>
        <v/>
      </c>
      <c r="EA94" t="str">
        <f t="shared" si="109"/>
        <v/>
      </c>
      <c r="EB94" t="str">
        <f t="shared" si="110"/>
        <v/>
      </c>
      <c r="EC94" t="str">
        <f t="shared" si="111"/>
        <v/>
      </c>
      <c r="ED94" t="str">
        <f t="shared" si="112"/>
        <v/>
      </c>
      <c r="EE94" s="34" t="str">
        <f t="shared" si="113"/>
        <v/>
      </c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32" t="str">
        <f t="shared" si="114"/>
        <v/>
      </c>
      <c r="ES94" s="26"/>
      <c r="ET94" s="26"/>
      <c r="EU94" s="26"/>
      <c r="EV94" s="26"/>
      <c r="EW94" s="26"/>
      <c r="EX94" s="26"/>
      <c r="EY94" s="26"/>
      <c r="EZ94" s="26"/>
      <c r="FA94" s="31" t="str">
        <f t="shared" si="115"/>
        <v/>
      </c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31" t="str">
        <f t="shared" si="116"/>
        <v/>
      </c>
      <c r="FN94" s="26"/>
      <c r="FO94" s="26"/>
      <c r="FP94" s="26"/>
      <c r="FQ94" s="26" t="s">
        <v>349</v>
      </c>
      <c r="FR94" s="39" t="str">
        <f t="shared" ca="1" si="117"/>
        <v>NA</v>
      </c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t="str">
        <f t="shared" ca="1" si="118"/>
        <v/>
      </c>
      <c r="GP94" t="str">
        <f t="shared" si="119"/>
        <v/>
      </c>
      <c r="GQ94" s="26"/>
      <c r="GR94" s="26"/>
      <c r="GS94" t="str">
        <f t="shared" ca="1" si="120"/>
        <v/>
      </c>
      <c r="GT94" s="26"/>
      <c r="GU94" s="26"/>
      <c r="GV94" s="26"/>
      <c r="GW94" s="26"/>
      <c r="GX94" s="26"/>
      <c r="GY94" t="str">
        <f t="shared" ca="1" si="121"/>
        <v/>
      </c>
      <c r="GZ94" t="str">
        <f t="shared" si="122"/>
        <v/>
      </c>
      <c r="HA94" s="26"/>
      <c r="HB94" s="26"/>
      <c r="HC94" s="26"/>
      <c r="HD94" s="26"/>
      <c r="HE94" s="26"/>
      <c r="HF94" t="str">
        <f t="shared" ca="1" si="123"/>
        <v/>
      </c>
      <c r="HG94" s="31" t="str">
        <f t="shared" si="124"/>
        <v/>
      </c>
      <c r="HH94" s="26"/>
      <c r="HI94" s="26"/>
      <c r="HJ94" s="26"/>
      <c r="HK94" s="26"/>
      <c r="HL94" s="26"/>
      <c r="HM94" t="str">
        <f t="shared" ca="1" si="125"/>
        <v/>
      </c>
      <c r="HN94" t="str">
        <f t="shared" si="126"/>
        <v/>
      </c>
      <c r="HO94" s="26"/>
      <c r="HP94" s="26"/>
      <c r="HQ94" s="26"/>
      <c r="HR94" s="26"/>
      <c r="HS94" s="26"/>
      <c r="HT94" t="str">
        <f t="shared" ca="1" si="127"/>
        <v/>
      </c>
      <c r="HU94" t="str">
        <f t="shared" si="128"/>
        <v/>
      </c>
      <c r="HV94" s="26"/>
      <c r="HW94" s="26"/>
      <c r="HX94" s="26"/>
      <c r="HY94" s="26"/>
      <c r="HZ94" s="26"/>
      <c r="IA94" s="37" t="str">
        <f t="shared" ca="1" si="129"/>
        <v/>
      </c>
      <c r="IB94" t="str">
        <f t="shared" si="130"/>
        <v/>
      </c>
      <c r="IC94" s="26"/>
      <c r="ID94" s="26"/>
      <c r="IE94" s="26"/>
      <c r="IF94" s="26"/>
      <c r="IG94" s="26"/>
      <c r="IH94" s="37" t="str">
        <f t="shared" ca="1" si="131"/>
        <v/>
      </c>
      <c r="II94" t="str">
        <f t="shared" si="132"/>
        <v/>
      </c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 t="str">
        <f t="shared" si="133"/>
        <v/>
      </c>
      <c r="JU94" s="26"/>
      <c r="JV94" t="str">
        <f t="shared" si="134"/>
        <v/>
      </c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t="str">
        <f t="shared" si="135"/>
        <v/>
      </c>
      <c r="KL94" s="26"/>
      <c r="KM94" s="31" t="str">
        <f t="shared" si="136"/>
        <v/>
      </c>
      <c r="KN94" s="26"/>
      <c r="KO94" s="26"/>
      <c r="KP94" s="38" t="str">
        <f t="shared" si="137"/>
        <v/>
      </c>
      <c r="KQ94" s="26"/>
      <c r="KR94" s="26"/>
      <c r="KS94" s="26"/>
      <c r="KT94" s="26"/>
      <c r="KU94" s="26"/>
      <c r="KV94" s="26"/>
      <c r="KW94" s="26"/>
      <c r="KX94" t="str">
        <f t="shared" si="138"/>
        <v/>
      </c>
      <c r="KY94" t="str">
        <f t="shared" si="139"/>
        <v/>
      </c>
      <c r="KZ94" s="26"/>
      <c r="LA94" s="26"/>
      <c r="LB94" t="str">
        <f t="shared" si="140"/>
        <v/>
      </c>
      <c r="LC94" s="26"/>
      <c r="LD94" t="str">
        <f t="shared" si="141"/>
        <v/>
      </c>
      <c r="LE94" t="str">
        <f t="shared" si="142"/>
        <v/>
      </c>
      <c r="LF94" s="26"/>
      <c r="LG94" s="26"/>
      <c r="LH94" s="26"/>
      <c r="LI94" s="26"/>
      <c r="LJ94" s="26"/>
      <c r="LK94" s="26"/>
      <c r="LL94" s="26"/>
      <c r="LM94" s="26"/>
      <c r="LN94" s="26"/>
      <c r="LO94" t="str">
        <f t="shared" si="143"/>
        <v/>
      </c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</row>
    <row r="95" spans="1:352" ht="16" x14ac:dyDescent="0.2">
      <c r="A95">
        <v>4</v>
      </c>
      <c r="B95" s="26"/>
      <c r="C95" s="26" t="str">
        <f t="shared" ca="1" si="74"/>
        <v>Inborn</v>
      </c>
      <c r="D95" s="26"/>
      <c r="E95" s="27" t="str">
        <f t="shared" ca="1" si="75"/>
        <v>Jun</v>
      </c>
      <c r="F95" s="27" t="str">
        <f t="shared" ca="1" si="75"/>
        <v>Aug</v>
      </c>
      <c r="G95" s="28" t="str">
        <f t="shared" ca="1" si="76"/>
        <v/>
      </c>
      <c r="H95" t="str">
        <f t="shared" si="77"/>
        <v/>
      </c>
      <c r="I95" s="26">
        <f t="shared" ca="1" si="78"/>
        <v>57</v>
      </c>
      <c r="J95" s="26"/>
      <c r="K95" s="26"/>
      <c r="L95" s="31" t="str">
        <f t="shared" si="79"/>
        <v/>
      </c>
      <c r="M95" s="26"/>
      <c r="N95" s="26"/>
      <c r="O95" s="26">
        <f t="shared" ca="1" si="80"/>
        <v>47</v>
      </c>
      <c r="P95" s="26" t="str">
        <f t="shared" ca="1" si="81"/>
        <v>No</v>
      </c>
      <c r="Q95" s="26" t="str">
        <f t="shared" ca="1" si="81"/>
        <v>Yes</v>
      </c>
      <c r="R95" s="26" t="str">
        <f t="shared" ca="1" si="81"/>
        <v>No</v>
      </c>
      <c r="S95" s="26" t="str">
        <f t="shared" ca="1" si="82"/>
        <v>Asian</v>
      </c>
      <c r="T95" s="26" t="str">
        <f t="shared" ca="1" si="83"/>
        <v>Yes</v>
      </c>
      <c r="U95" s="26">
        <f t="shared" ca="1" si="84"/>
        <v>3476</v>
      </c>
      <c r="V95" s="26"/>
      <c r="W95" s="26"/>
      <c r="X95" s="26" t="str">
        <f t="shared" ca="1" si="73"/>
        <v>No</v>
      </c>
      <c r="Y95" s="26" t="str">
        <f t="shared" ca="1" si="73"/>
        <v>No</v>
      </c>
      <c r="Z95" s="26" t="str">
        <f t="shared" ca="1" si="73"/>
        <v>No</v>
      </c>
      <c r="AA95" s="26" t="str">
        <f t="shared" ca="1" si="73"/>
        <v>No</v>
      </c>
      <c r="AB95" s="26" t="str">
        <f t="shared" ca="1" si="73"/>
        <v>Yes</v>
      </c>
      <c r="AC95" s="26"/>
      <c r="AD95" s="26"/>
      <c r="AE95" s="26"/>
      <c r="AF95" s="26"/>
      <c r="AG95" s="26" t="str">
        <f t="shared" ca="1" si="144"/>
        <v>No</v>
      </c>
      <c r="AH95" s="26" t="str">
        <f t="shared" ca="1" si="144"/>
        <v>No</v>
      </c>
      <c r="AI95" s="26" t="str">
        <f t="shared" ca="1" si="144"/>
        <v>Yes</v>
      </c>
      <c r="AJ95" s="26" t="str">
        <f t="shared" ca="1" si="144"/>
        <v>No</v>
      </c>
      <c r="AK95" s="26" t="str">
        <f t="shared" ca="1" si="144"/>
        <v>No</v>
      </c>
      <c r="AL95" s="26" t="str">
        <f t="shared" ca="1" si="144"/>
        <v>Yes</v>
      </c>
      <c r="AM95" s="26">
        <f t="shared" ca="1" si="85"/>
        <v>7</v>
      </c>
      <c r="AN95" s="26">
        <f t="shared" ca="1" si="86"/>
        <v>3</v>
      </c>
      <c r="AT95" t="str">
        <f t="shared" ca="1" si="87"/>
        <v>Male</v>
      </c>
      <c r="AU95">
        <f t="shared" ca="1" si="88"/>
        <v>1849</v>
      </c>
      <c r="AV95">
        <f t="shared" ca="1" si="89"/>
        <v>-1</v>
      </c>
      <c r="AW95">
        <f t="shared" ca="1" si="90"/>
        <v>35</v>
      </c>
      <c r="AX95">
        <f t="shared" ca="1" si="91"/>
        <v>3</v>
      </c>
      <c r="BB95" t="str">
        <f t="shared" ca="1" si="92"/>
        <v>INSTRUMENTAL</v>
      </c>
      <c r="BC95" t="str">
        <f t="shared" ca="1" si="93"/>
        <v>Yes</v>
      </c>
      <c r="BD95" t="str">
        <f t="shared" ca="1" si="93"/>
        <v>No</v>
      </c>
      <c r="BG95" t="str">
        <f t="shared" ca="1" si="94"/>
        <v>No</v>
      </c>
      <c r="BH95">
        <f t="shared" ca="1" si="95"/>
        <v>38</v>
      </c>
      <c r="BI95">
        <f t="shared" ca="1" si="96"/>
        <v>0</v>
      </c>
      <c r="BJ95">
        <f t="shared" ca="1" si="97"/>
        <v>0</v>
      </c>
      <c r="BK95" t="str">
        <f t="shared" si="98"/>
        <v/>
      </c>
      <c r="BL95" s="26" t="str">
        <f t="shared" ca="1" si="99"/>
        <v>NA</v>
      </c>
      <c r="BM95" s="26"/>
      <c r="BN95" s="26"/>
      <c r="BO95" s="26" t="str">
        <f t="shared" ca="1" si="100"/>
        <v>Yes</v>
      </c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 t="str">
        <f t="shared" ca="1" si="101"/>
        <v>No</v>
      </c>
      <c r="CE95" s="26" t="str">
        <f t="shared" ca="1" si="102"/>
        <v>NA</v>
      </c>
      <c r="CF95" s="26"/>
      <c r="CG95" s="26"/>
      <c r="CH95" s="26"/>
      <c r="CI95" s="31" t="str">
        <f t="shared" si="103"/>
        <v/>
      </c>
      <c r="CJ95" s="26" t="str">
        <f t="shared" ca="1" si="104"/>
        <v>NA</v>
      </c>
      <c r="CK95" s="26" t="str">
        <f t="shared" ca="1" si="105"/>
        <v>NA</v>
      </c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 t="str">
        <f t="shared" ca="1" si="106"/>
        <v>No</v>
      </c>
      <c r="DO95" s="26"/>
      <c r="DP95" s="26"/>
      <c r="DQ95" s="26"/>
      <c r="DR95" s="26"/>
      <c r="DS95" s="26"/>
      <c r="DT95" s="26"/>
      <c r="DU95" s="26"/>
      <c r="DV95" t="str">
        <f t="shared" si="107"/>
        <v/>
      </c>
      <c r="DW95" s="26"/>
      <c r="DX95" s="26"/>
      <c r="DY95" s="26"/>
      <c r="DZ95" t="str">
        <f t="shared" si="108"/>
        <v/>
      </c>
      <c r="EA95" t="str">
        <f t="shared" si="109"/>
        <v/>
      </c>
      <c r="EB95" t="str">
        <f t="shared" si="110"/>
        <v/>
      </c>
      <c r="EC95" t="str">
        <f t="shared" si="111"/>
        <v/>
      </c>
      <c r="ED95" t="str">
        <f t="shared" si="112"/>
        <v/>
      </c>
      <c r="EE95" s="34" t="str">
        <f t="shared" si="113"/>
        <v/>
      </c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32" t="str">
        <f t="shared" si="114"/>
        <v/>
      </c>
      <c r="ES95" s="26"/>
      <c r="ET95" s="26"/>
      <c r="EU95" s="26"/>
      <c r="EV95" s="26"/>
      <c r="EW95" s="26"/>
      <c r="EX95" s="26"/>
      <c r="EY95" s="26"/>
      <c r="EZ95" s="26"/>
      <c r="FA95" s="31" t="str">
        <f t="shared" si="115"/>
        <v/>
      </c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31" t="str">
        <f t="shared" si="116"/>
        <v/>
      </c>
      <c r="FN95" s="26"/>
      <c r="FO95" s="26"/>
      <c r="FP95" s="26"/>
      <c r="FQ95" s="26" t="s">
        <v>349</v>
      </c>
      <c r="FR95" s="39" t="str">
        <f t="shared" ca="1" si="117"/>
        <v>NA</v>
      </c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t="str">
        <f t="shared" ca="1" si="118"/>
        <v/>
      </c>
      <c r="GP95" t="str">
        <f t="shared" si="119"/>
        <v/>
      </c>
      <c r="GQ95" s="26"/>
      <c r="GR95" s="26"/>
      <c r="GS95" t="str">
        <f t="shared" ca="1" si="120"/>
        <v/>
      </c>
      <c r="GT95" s="26"/>
      <c r="GU95" s="26"/>
      <c r="GV95" s="26"/>
      <c r="GW95" s="26"/>
      <c r="GX95" s="26"/>
      <c r="GY95" t="str">
        <f t="shared" ca="1" si="121"/>
        <v/>
      </c>
      <c r="GZ95" t="str">
        <f t="shared" si="122"/>
        <v/>
      </c>
      <c r="HA95" s="26"/>
      <c r="HB95" s="26"/>
      <c r="HC95" s="26"/>
      <c r="HD95" s="26"/>
      <c r="HE95" s="26"/>
      <c r="HF95" t="str">
        <f t="shared" ca="1" si="123"/>
        <v/>
      </c>
      <c r="HG95" s="31" t="str">
        <f t="shared" si="124"/>
        <v/>
      </c>
      <c r="HH95" s="26"/>
      <c r="HI95" s="26"/>
      <c r="HJ95" s="26"/>
      <c r="HK95" s="26"/>
      <c r="HL95" s="26"/>
      <c r="HM95" t="str">
        <f t="shared" ca="1" si="125"/>
        <v/>
      </c>
      <c r="HN95" t="str">
        <f t="shared" si="126"/>
        <v/>
      </c>
      <c r="HO95" s="26"/>
      <c r="HP95" s="26"/>
      <c r="HQ95" s="26"/>
      <c r="HR95" s="26"/>
      <c r="HS95" s="26"/>
      <c r="HT95" t="str">
        <f t="shared" ca="1" si="127"/>
        <v/>
      </c>
      <c r="HU95" t="str">
        <f t="shared" si="128"/>
        <v/>
      </c>
      <c r="HV95" s="26"/>
      <c r="HW95" s="26"/>
      <c r="HX95" s="26"/>
      <c r="HY95" s="26"/>
      <c r="HZ95" s="26"/>
      <c r="IA95" s="37" t="str">
        <f t="shared" ca="1" si="129"/>
        <v/>
      </c>
      <c r="IB95" t="str">
        <f t="shared" si="130"/>
        <v/>
      </c>
      <c r="IC95" s="26"/>
      <c r="ID95" s="26"/>
      <c r="IE95" s="26"/>
      <c r="IF95" s="26"/>
      <c r="IG95" s="26"/>
      <c r="IH95" s="37" t="str">
        <f t="shared" ca="1" si="131"/>
        <v/>
      </c>
      <c r="II95" t="str">
        <f t="shared" si="132"/>
        <v/>
      </c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 t="str">
        <f t="shared" si="133"/>
        <v/>
      </c>
      <c r="JU95" s="26"/>
      <c r="JV95" t="str">
        <f t="shared" si="134"/>
        <v/>
      </c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t="str">
        <f t="shared" si="135"/>
        <v/>
      </c>
      <c r="KL95" s="26"/>
      <c r="KM95" s="31" t="str">
        <f t="shared" si="136"/>
        <v/>
      </c>
      <c r="KN95" s="26"/>
      <c r="KO95" s="26"/>
      <c r="KP95" s="38" t="str">
        <f t="shared" si="137"/>
        <v/>
      </c>
      <c r="KQ95" s="26"/>
      <c r="KR95" s="26"/>
      <c r="KS95" s="26"/>
      <c r="KT95" s="26"/>
      <c r="KU95" s="26"/>
      <c r="KV95" s="26"/>
      <c r="KW95" s="26"/>
      <c r="KX95" t="str">
        <f t="shared" si="138"/>
        <v/>
      </c>
      <c r="KY95" t="str">
        <f t="shared" si="139"/>
        <v/>
      </c>
      <c r="KZ95" s="26"/>
      <c r="LA95" s="26"/>
      <c r="LB95" t="str">
        <f t="shared" si="140"/>
        <v/>
      </c>
      <c r="LC95" s="26"/>
      <c r="LD95" t="str">
        <f t="shared" si="141"/>
        <v/>
      </c>
      <c r="LE95" t="str">
        <f t="shared" si="142"/>
        <v/>
      </c>
      <c r="LF95" s="26"/>
      <c r="LG95" s="26"/>
      <c r="LH95" s="26"/>
      <c r="LI95" s="26"/>
      <c r="LJ95" s="26"/>
      <c r="LK95" s="26"/>
      <c r="LL95" s="26"/>
      <c r="LM95" s="26"/>
      <c r="LN95" s="26"/>
      <c r="LO95" t="str">
        <f t="shared" si="143"/>
        <v/>
      </c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</row>
    <row r="96" spans="1:352" ht="16" x14ac:dyDescent="0.2">
      <c r="A96">
        <v>2</v>
      </c>
      <c r="B96" s="26"/>
      <c r="C96" s="26" t="str">
        <f t="shared" ca="1" si="74"/>
        <v>Outborn</v>
      </c>
      <c r="D96" s="26"/>
      <c r="E96" s="27" t="str">
        <f t="shared" ca="1" si="75"/>
        <v>Aug</v>
      </c>
      <c r="F96" s="27" t="str">
        <f t="shared" ca="1" si="75"/>
        <v>Sep</v>
      </c>
      <c r="G96" s="28" t="str">
        <f t="shared" ca="1" si="76"/>
        <v/>
      </c>
      <c r="H96" t="str">
        <f t="shared" si="77"/>
        <v/>
      </c>
      <c r="I96" s="26">
        <f t="shared" ca="1" si="78"/>
        <v>68</v>
      </c>
      <c r="J96" s="26"/>
      <c r="K96" s="26"/>
      <c r="L96" s="31" t="str">
        <f t="shared" si="79"/>
        <v/>
      </c>
      <c r="M96" s="26"/>
      <c r="N96" s="26"/>
      <c r="O96" s="26">
        <f t="shared" ca="1" si="80"/>
        <v>16</v>
      </c>
      <c r="P96" s="26" t="str">
        <f t="shared" ca="1" si="81"/>
        <v>Yes</v>
      </c>
      <c r="Q96" s="26" t="str">
        <f t="shared" ca="1" si="81"/>
        <v>No</v>
      </c>
      <c r="R96" s="26" t="str">
        <f t="shared" ca="1" si="81"/>
        <v>Yes</v>
      </c>
      <c r="S96" s="26" t="str">
        <f t="shared" ca="1" si="82"/>
        <v>Hispanic</v>
      </c>
      <c r="T96" s="26" t="str">
        <f t="shared" ca="1" si="83"/>
        <v>Yes</v>
      </c>
      <c r="U96" s="26">
        <f t="shared" ca="1" si="84"/>
        <v>3261</v>
      </c>
      <c r="V96" s="26"/>
      <c r="W96" s="26"/>
      <c r="X96" s="26" t="str">
        <f t="shared" ca="1" si="73"/>
        <v>Yes</v>
      </c>
      <c r="Y96" s="26" t="str">
        <f t="shared" ca="1" si="73"/>
        <v>No</v>
      </c>
      <c r="Z96" s="26" t="str">
        <f t="shared" ca="1" si="73"/>
        <v>Yes</v>
      </c>
      <c r="AA96" s="26" t="str">
        <f t="shared" ca="1" si="73"/>
        <v>Yes</v>
      </c>
      <c r="AB96" s="26" t="str">
        <f t="shared" ca="1" si="73"/>
        <v>Yes</v>
      </c>
      <c r="AC96" s="26"/>
      <c r="AD96" s="26"/>
      <c r="AE96" s="26"/>
      <c r="AF96" s="26"/>
      <c r="AG96" s="26" t="str">
        <f t="shared" ca="1" si="144"/>
        <v>No</v>
      </c>
      <c r="AH96" s="26" t="str">
        <f t="shared" ca="1" si="144"/>
        <v>No</v>
      </c>
      <c r="AI96" s="26" t="str">
        <f t="shared" ca="1" si="144"/>
        <v>No</v>
      </c>
      <c r="AJ96" s="26" t="str">
        <f t="shared" ca="1" si="144"/>
        <v>No</v>
      </c>
      <c r="AK96" s="26" t="str">
        <f t="shared" ca="1" si="144"/>
        <v>Yes</v>
      </c>
      <c r="AL96" s="26" t="str">
        <f t="shared" ca="1" si="144"/>
        <v>No</v>
      </c>
      <c r="AM96" s="26">
        <f t="shared" ca="1" si="85"/>
        <v>3</v>
      </c>
      <c r="AN96" s="26">
        <f t="shared" ca="1" si="86"/>
        <v>3</v>
      </c>
      <c r="AT96" t="str">
        <f t="shared" ca="1" si="87"/>
        <v>Male</v>
      </c>
      <c r="AU96">
        <f t="shared" ca="1" si="88"/>
        <v>3161</v>
      </c>
      <c r="AV96">
        <f t="shared" ca="1" si="89"/>
        <v>-3</v>
      </c>
      <c r="AW96">
        <f t="shared" ca="1" si="90"/>
        <v>24</v>
      </c>
      <c r="AX96">
        <f t="shared" ca="1" si="91"/>
        <v>0</v>
      </c>
      <c r="BB96" t="str">
        <f t="shared" ca="1" si="92"/>
        <v>Vaginal</v>
      </c>
      <c r="BC96" t="str">
        <f t="shared" ca="1" si="93"/>
        <v>Yes</v>
      </c>
      <c r="BD96" t="str">
        <f t="shared" ca="1" si="93"/>
        <v>Yes</v>
      </c>
      <c r="BG96" t="str">
        <f t="shared" ca="1" si="94"/>
        <v>No</v>
      </c>
      <c r="BH96">
        <f t="shared" ca="1" si="95"/>
        <v>38</v>
      </c>
      <c r="BI96">
        <f t="shared" ca="1" si="96"/>
        <v>2</v>
      </c>
      <c r="BJ96">
        <f t="shared" ca="1" si="97"/>
        <v>15</v>
      </c>
      <c r="BK96" t="str">
        <f t="shared" si="98"/>
        <v/>
      </c>
      <c r="BL96" s="26">
        <f t="shared" ca="1" si="99"/>
        <v>17</v>
      </c>
      <c r="BM96" s="26"/>
      <c r="BN96" s="26"/>
      <c r="BO96" s="26" t="str">
        <f t="shared" ca="1" si="100"/>
        <v>Yes</v>
      </c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 t="str">
        <f t="shared" ca="1" si="101"/>
        <v>Yes</v>
      </c>
      <c r="CE96" s="26" t="str">
        <f t="shared" ca="1" si="102"/>
        <v>LMA</v>
      </c>
      <c r="CF96" s="26"/>
      <c r="CG96" s="26"/>
      <c r="CH96" s="26"/>
      <c r="CI96" s="31" t="str">
        <f t="shared" si="103"/>
        <v/>
      </c>
      <c r="CJ96" s="26" t="str">
        <f t="shared" ca="1" si="104"/>
        <v>OT</v>
      </c>
      <c r="CK96" s="26" t="str">
        <f t="shared" ca="1" si="105"/>
        <v>Yes</v>
      </c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 t="str">
        <f t="shared" ca="1" si="106"/>
        <v>No</v>
      </c>
      <c r="DO96" s="26"/>
      <c r="DP96" s="26"/>
      <c r="DQ96" s="26"/>
      <c r="DR96" s="26"/>
      <c r="DS96" s="26"/>
      <c r="DT96" s="26"/>
      <c r="DU96" s="26"/>
      <c r="DV96" t="str">
        <f t="shared" si="107"/>
        <v/>
      </c>
      <c r="DW96" s="26"/>
      <c r="DX96" s="26"/>
      <c r="DY96" s="26"/>
      <c r="DZ96" t="str">
        <f t="shared" si="108"/>
        <v/>
      </c>
      <c r="EA96" t="str">
        <f t="shared" si="109"/>
        <v/>
      </c>
      <c r="EB96" t="str">
        <f t="shared" si="110"/>
        <v/>
      </c>
      <c r="EC96" t="str">
        <f t="shared" si="111"/>
        <v/>
      </c>
      <c r="ED96" t="str">
        <f t="shared" si="112"/>
        <v/>
      </c>
      <c r="EE96" s="34" t="str">
        <f t="shared" si="113"/>
        <v/>
      </c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32" t="str">
        <f t="shared" si="114"/>
        <v/>
      </c>
      <c r="ES96" s="26"/>
      <c r="ET96" s="26"/>
      <c r="EU96" s="26"/>
      <c r="EV96" s="26"/>
      <c r="EW96" s="26"/>
      <c r="EX96" s="26"/>
      <c r="EY96" s="26"/>
      <c r="EZ96" s="26"/>
      <c r="FA96" s="31" t="str">
        <f t="shared" si="115"/>
        <v/>
      </c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31" t="str">
        <f t="shared" si="116"/>
        <v/>
      </c>
      <c r="FN96" s="26"/>
      <c r="FO96" s="26"/>
      <c r="FP96" s="26"/>
      <c r="FQ96" s="26" t="s">
        <v>349</v>
      </c>
      <c r="FR96" s="39" t="str">
        <f t="shared" ca="1" si="117"/>
        <v>NA</v>
      </c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t="str">
        <f t="shared" ca="1" si="118"/>
        <v/>
      </c>
      <c r="GP96" t="str">
        <f t="shared" si="119"/>
        <v/>
      </c>
      <c r="GQ96" s="26"/>
      <c r="GR96" s="26"/>
      <c r="GS96" t="str">
        <f t="shared" ca="1" si="120"/>
        <v/>
      </c>
      <c r="GT96" s="26"/>
      <c r="GU96" s="26"/>
      <c r="GV96" s="26"/>
      <c r="GW96" s="26"/>
      <c r="GX96" s="26"/>
      <c r="GY96" t="str">
        <f t="shared" ca="1" si="121"/>
        <v/>
      </c>
      <c r="GZ96" t="str">
        <f t="shared" si="122"/>
        <v/>
      </c>
      <c r="HA96" s="26"/>
      <c r="HB96" s="26"/>
      <c r="HC96" s="26"/>
      <c r="HD96" s="26"/>
      <c r="HE96" s="26"/>
      <c r="HF96" t="str">
        <f t="shared" ca="1" si="123"/>
        <v/>
      </c>
      <c r="HG96" s="31" t="str">
        <f t="shared" si="124"/>
        <v/>
      </c>
      <c r="HH96" s="26"/>
      <c r="HI96" s="26"/>
      <c r="HJ96" s="26"/>
      <c r="HK96" s="26"/>
      <c r="HL96" s="26"/>
      <c r="HM96" t="str">
        <f t="shared" ca="1" si="125"/>
        <v/>
      </c>
      <c r="HN96" t="str">
        <f t="shared" si="126"/>
        <v/>
      </c>
      <c r="HO96" s="26"/>
      <c r="HP96" s="26"/>
      <c r="HQ96" s="26"/>
      <c r="HR96" s="26"/>
      <c r="HS96" s="26"/>
      <c r="HT96" t="str">
        <f t="shared" ca="1" si="127"/>
        <v/>
      </c>
      <c r="HU96" t="str">
        <f t="shared" si="128"/>
        <v/>
      </c>
      <c r="HV96" s="26"/>
      <c r="HW96" s="26"/>
      <c r="HX96" s="26"/>
      <c r="HY96" s="26"/>
      <c r="HZ96" s="26"/>
      <c r="IA96" s="37" t="str">
        <f t="shared" ca="1" si="129"/>
        <v/>
      </c>
      <c r="IB96" t="str">
        <f t="shared" si="130"/>
        <v/>
      </c>
      <c r="IC96" s="26"/>
      <c r="ID96" s="26"/>
      <c r="IE96" s="26"/>
      <c r="IF96" s="26"/>
      <c r="IG96" s="26"/>
      <c r="IH96" s="37" t="str">
        <f t="shared" ca="1" si="131"/>
        <v/>
      </c>
      <c r="II96" t="str">
        <f t="shared" si="132"/>
        <v/>
      </c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 t="str">
        <f t="shared" si="133"/>
        <v/>
      </c>
      <c r="JU96" s="26"/>
      <c r="JV96" t="str">
        <f t="shared" si="134"/>
        <v/>
      </c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t="str">
        <f t="shared" si="135"/>
        <v/>
      </c>
      <c r="KL96" s="26"/>
      <c r="KM96" s="31" t="str">
        <f t="shared" si="136"/>
        <v/>
      </c>
      <c r="KN96" s="26"/>
      <c r="KO96" s="26"/>
      <c r="KP96" s="38" t="str">
        <f t="shared" si="137"/>
        <v/>
      </c>
      <c r="KQ96" s="26"/>
      <c r="KR96" s="26"/>
      <c r="KS96" s="26"/>
      <c r="KT96" s="26"/>
      <c r="KU96" s="26"/>
      <c r="KV96" s="26"/>
      <c r="KW96" s="26"/>
      <c r="KX96" t="str">
        <f t="shared" si="138"/>
        <v/>
      </c>
      <c r="KY96" t="str">
        <f t="shared" si="139"/>
        <v/>
      </c>
      <c r="KZ96" s="26"/>
      <c r="LA96" s="26"/>
      <c r="LB96" t="str">
        <f t="shared" si="140"/>
        <v/>
      </c>
      <c r="LC96" s="26"/>
      <c r="LD96" t="str">
        <f t="shared" si="141"/>
        <v/>
      </c>
      <c r="LE96" t="str">
        <f t="shared" si="142"/>
        <v/>
      </c>
      <c r="LF96" s="26"/>
      <c r="LG96" s="26"/>
      <c r="LH96" s="26"/>
      <c r="LI96" s="26"/>
      <c r="LJ96" s="26"/>
      <c r="LK96" s="26"/>
      <c r="LL96" s="26"/>
      <c r="LM96" s="26"/>
      <c r="LN96" s="26"/>
      <c r="LO96" t="str">
        <f t="shared" si="143"/>
        <v/>
      </c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</row>
    <row r="97" spans="1:352" ht="16" x14ac:dyDescent="0.2">
      <c r="A97">
        <v>2</v>
      </c>
      <c r="B97" s="26"/>
      <c r="C97" s="26" t="str">
        <f t="shared" ca="1" si="74"/>
        <v>Outborn</v>
      </c>
      <c r="D97" s="26"/>
      <c r="E97" s="27" t="str">
        <f t="shared" ca="1" si="75"/>
        <v>Jan</v>
      </c>
      <c r="F97" s="27" t="str">
        <f t="shared" ca="1" si="75"/>
        <v>Apr</v>
      </c>
      <c r="G97" s="28" t="str">
        <f t="shared" ca="1" si="76"/>
        <v/>
      </c>
      <c r="H97" t="str">
        <f t="shared" si="77"/>
        <v/>
      </c>
      <c r="I97" s="26">
        <f t="shared" ca="1" si="78"/>
        <v>94</v>
      </c>
      <c r="J97" s="26"/>
      <c r="K97" s="26"/>
      <c r="L97" s="31" t="str">
        <f t="shared" si="79"/>
        <v/>
      </c>
      <c r="M97" s="26"/>
      <c r="N97" s="26"/>
      <c r="O97" s="26">
        <f t="shared" ca="1" si="80"/>
        <v>45</v>
      </c>
      <c r="P97" s="26" t="str">
        <f t="shared" ca="1" si="81"/>
        <v>Yes</v>
      </c>
      <c r="Q97" s="26" t="str">
        <f t="shared" ca="1" si="81"/>
        <v>Yes</v>
      </c>
      <c r="R97" s="26" t="str">
        <f t="shared" ca="1" si="81"/>
        <v>Yes</v>
      </c>
      <c r="S97" s="26" t="str">
        <f t="shared" ca="1" si="82"/>
        <v>Eskimo</v>
      </c>
      <c r="T97" s="26" t="str">
        <f t="shared" ca="1" si="83"/>
        <v>Yes</v>
      </c>
      <c r="U97" s="26">
        <f t="shared" ca="1" si="84"/>
        <v>3132</v>
      </c>
      <c r="V97" s="26"/>
      <c r="W97" s="26"/>
      <c r="X97" s="26" t="str">
        <f t="shared" ca="1" si="73"/>
        <v>No</v>
      </c>
      <c r="Y97" s="26" t="str">
        <f t="shared" ca="1" si="73"/>
        <v>No</v>
      </c>
      <c r="Z97" s="26" t="str">
        <f t="shared" ca="1" si="73"/>
        <v>Yes</v>
      </c>
      <c r="AA97" s="26" t="str">
        <f t="shared" ca="1" si="73"/>
        <v>Yes</v>
      </c>
      <c r="AB97" s="26" t="str">
        <f t="shared" ca="1" si="73"/>
        <v>No</v>
      </c>
      <c r="AC97" s="26"/>
      <c r="AD97" s="26"/>
      <c r="AE97" s="26"/>
      <c r="AF97" s="26"/>
      <c r="AG97" s="26" t="str">
        <f t="shared" ca="1" si="144"/>
        <v>Yes</v>
      </c>
      <c r="AH97" s="26" t="str">
        <f t="shared" ca="1" si="144"/>
        <v>No</v>
      </c>
      <c r="AI97" s="26" t="str">
        <f t="shared" ca="1" si="144"/>
        <v>No</v>
      </c>
      <c r="AJ97" s="26" t="str">
        <f t="shared" ca="1" si="144"/>
        <v>Yes</v>
      </c>
      <c r="AK97" s="26" t="str">
        <f t="shared" ca="1" si="144"/>
        <v>No</v>
      </c>
      <c r="AL97" s="26" t="str">
        <f t="shared" ca="1" si="144"/>
        <v>No</v>
      </c>
      <c r="AM97" s="26">
        <f t="shared" ca="1" si="85"/>
        <v>10</v>
      </c>
      <c r="AN97" s="26">
        <f t="shared" ca="1" si="86"/>
        <v>1</v>
      </c>
      <c r="AT97" t="str">
        <f t="shared" ca="1" si="87"/>
        <v>Female</v>
      </c>
      <c r="AU97">
        <f t="shared" ca="1" si="88"/>
        <v>3618</v>
      </c>
      <c r="AV97">
        <f t="shared" ca="1" si="89"/>
        <v>3</v>
      </c>
      <c r="AW97">
        <f t="shared" ca="1" si="90"/>
        <v>26</v>
      </c>
      <c r="AX97">
        <f t="shared" ca="1" si="91"/>
        <v>4</v>
      </c>
      <c r="BB97" t="str">
        <f t="shared" ca="1" si="92"/>
        <v>EMLUCS</v>
      </c>
      <c r="BC97" t="str">
        <f t="shared" ca="1" si="93"/>
        <v>No</v>
      </c>
      <c r="BD97" t="str">
        <f t="shared" ca="1" si="93"/>
        <v>Yes</v>
      </c>
      <c r="BG97" t="str">
        <f t="shared" ca="1" si="94"/>
        <v>No</v>
      </c>
      <c r="BH97">
        <f t="shared" ca="1" si="95"/>
        <v>36</v>
      </c>
      <c r="BI97">
        <f t="shared" ca="1" si="96"/>
        <v>-19</v>
      </c>
      <c r="BJ97">
        <f t="shared" ca="1" si="97"/>
        <v>17</v>
      </c>
      <c r="BK97" t="str">
        <f t="shared" si="98"/>
        <v/>
      </c>
      <c r="BL97" s="26">
        <f t="shared" ca="1" si="99"/>
        <v>19</v>
      </c>
      <c r="BM97" s="26"/>
      <c r="BN97" s="26"/>
      <c r="BO97" s="26" t="str">
        <f t="shared" ca="1" si="100"/>
        <v>Yes</v>
      </c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 t="str">
        <f t="shared" ca="1" si="101"/>
        <v>No</v>
      </c>
      <c r="CE97" s="26" t="str">
        <f t="shared" ca="1" si="102"/>
        <v>NA</v>
      </c>
      <c r="CF97" s="26"/>
      <c r="CG97" s="26"/>
      <c r="CH97" s="26"/>
      <c r="CI97" s="31" t="str">
        <f t="shared" si="103"/>
        <v/>
      </c>
      <c r="CJ97" s="26" t="str">
        <f t="shared" ca="1" si="104"/>
        <v>NA</v>
      </c>
      <c r="CK97" s="26" t="str">
        <f t="shared" ca="1" si="105"/>
        <v>Yes</v>
      </c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 t="str">
        <f t="shared" ca="1" si="106"/>
        <v>Yes</v>
      </c>
      <c r="DO97" s="26"/>
      <c r="DP97" s="26"/>
      <c r="DQ97" s="26"/>
      <c r="DR97" s="26"/>
      <c r="DS97" s="26"/>
      <c r="DT97" s="26"/>
      <c r="DU97" s="26"/>
      <c r="DV97" t="str">
        <f t="shared" si="107"/>
        <v/>
      </c>
      <c r="DW97" s="26"/>
      <c r="DX97" s="26"/>
      <c r="DY97" s="26"/>
      <c r="DZ97" t="str">
        <f t="shared" si="108"/>
        <v/>
      </c>
      <c r="EA97" t="str">
        <f t="shared" si="109"/>
        <v/>
      </c>
      <c r="EB97" t="str">
        <f t="shared" si="110"/>
        <v/>
      </c>
      <c r="EC97" t="str">
        <f t="shared" si="111"/>
        <v/>
      </c>
      <c r="ED97" t="str">
        <f t="shared" si="112"/>
        <v/>
      </c>
      <c r="EE97" s="34" t="str">
        <f t="shared" si="113"/>
        <v/>
      </c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32" t="str">
        <f t="shared" si="114"/>
        <v/>
      </c>
      <c r="ES97" s="26"/>
      <c r="ET97" s="26"/>
      <c r="EU97" s="26"/>
      <c r="EV97" s="26"/>
      <c r="EW97" s="26"/>
      <c r="EX97" s="26"/>
      <c r="EY97" s="26"/>
      <c r="EZ97" s="26"/>
      <c r="FA97" s="31" t="str">
        <f t="shared" si="115"/>
        <v/>
      </c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31" t="str">
        <f t="shared" si="116"/>
        <v/>
      </c>
      <c r="FN97" s="26"/>
      <c r="FO97" s="26"/>
      <c r="FP97" s="26"/>
      <c r="FQ97" s="26" t="s">
        <v>349</v>
      </c>
      <c r="FR97" s="39" t="str">
        <f t="shared" ca="1" si="117"/>
        <v>NA</v>
      </c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t="str">
        <f t="shared" ca="1" si="118"/>
        <v/>
      </c>
      <c r="GP97" t="str">
        <f t="shared" si="119"/>
        <v/>
      </c>
      <c r="GQ97" s="26"/>
      <c r="GR97" s="26"/>
      <c r="GS97" t="str">
        <f t="shared" ca="1" si="120"/>
        <v/>
      </c>
      <c r="GT97" s="26"/>
      <c r="GU97" s="26"/>
      <c r="GV97" s="26"/>
      <c r="GW97" s="26"/>
      <c r="GX97" s="26"/>
      <c r="GY97" t="str">
        <f t="shared" ca="1" si="121"/>
        <v/>
      </c>
      <c r="GZ97" t="str">
        <f t="shared" si="122"/>
        <v/>
      </c>
      <c r="HA97" s="26"/>
      <c r="HB97" s="26"/>
      <c r="HC97" s="26"/>
      <c r="HD97" s="26"/>
      <c r="HE97" s="26"/>
      <c r="HF97" t="str">
        <f t="shared" ca="1" si="123"/>
        <v/>
      </c>
      <c r="HG97" s="31" t="str">
        <f t="shared" si="124"/>
        <v/>
      </c>
      <c r="HH97" s="26"/>
      <c r="HI97" s="26"/>
      <c r="HJ97" s="26"/>
      <c r="HK97" s="26"/>
      <c r="HL97" s="26"/>
      <c r="HM97" t="str">
        <f t="shared" ca="1" si="125"/>
        <v/>
      </c>
      <c r="HN97" t="str">
        <f t="shared" si="126"/>
        <v/>
      </c>
      <c r="HO97" s="26"/>
      <c r="HP97" s="26"/>
      <c r="HQ97" s="26"/>
      <c r="HR97" s="26"/>
      <c r="HS97" s="26"/>
      <c r="HT97" t="str">
        <f t="shared" ca="1" si="127"/>
        <v/>
      </c>
      <c r="HU97" t="str">
        <f t="shared" si="128"/>
        <v/>
      </c>
      <c r="HV97" s="26"/>
      <c r="HW97" s="26"/>
      <c r="HX97" s="26"/>
      <c r="HY97" s="26"/>
      <c r="HZ97" s="26"/>
      <c r="IA97" s="37" t="str">
        <f t="shared" ca="1" si="129"/>
        <v/>
      </c>
      <c r="IB97" t="str">
        <f t="shared" si="130"/>
        <v/>
      </c>
      <c r="IC97" s="26"/>
      <c r="ID97" s="26"/>
      <c r="IE97" s="26"/>
      <c r="IF97" s="26"/>
      <c r="IG97" s="26"/>
      <c r="IH97" s="37" t="str">
        <f t="shared" ca="1" si="131"/>
        <v/>
      </c>
      <c r="II97" t="str">
        <f t="shared" si="132"/>
        <v/>
      </c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 t="str">
        <f t="shared" si="133"/>
        <v/>
      </c>
      <c r="JU97" s="26"/>
      <c r="JV97" t="str">
        <f t="shared" si="134"/>
        <v/>
      </c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t="str">
        <f t="shared" si="135"/>
        <v/>
      </c>
      <c r="KL97" s="26"/>
      <c r="KM97" s="31" t="str">
        <f t="shared" si="136"/>
        <v/>
      </c>
      <c r="KN97" s="26"/>
      <c r="KO97" s="26"/>
      <c r="KP97" s="38" t="str">
        <f t="shared" si="137"/>
        <v/>
      </c>
      <c r="KQ97" s="26"/>
      <c r="KR97" s="26"/>
      <c r="KS97" s="26"/>
      <c r="KT97" s="26"/>
      <c r="KU97" s="26"/>
      <c r="KV97" s="26"/>
      <c r="KW97" s="26"/>
      <c r="KX97" t="str">
        <f t="shared" si="138"/>
        <v/>
      </c>
      <c r="KY97" t="str">
        <f t="shared" si="139"/>
        <v/>
      </c>
      <c r="KZ97" s="26"/>
      <c r="LA97" s="26"/>
      <c r="LB97" t="str">
        <f t="shared" si="140"/>
        <v/>
      </c>
      <c r="LC97" s="26"/>
      <c r="LD97" t="str">
        <f t="shared" si="141"/>
        <v/>
      </c>
      <c r="LE97" t="str">
        <f t="shared" si="142"/>
        <v/>
      </c>
      <c r="LF97" s="26"/>
      <c r="LG97" s="26"/>
      <c r="LH97" s="26"/>
      <c r="LI97" s="26"/>
      <c r="LJ97" s="26"/>
      <c r="LK97" s="26"/>
      <c r="LL97" s="26"/>
      <c r="LM97" s="26"/>
      <c r="LN97" s="26"/>
      <c r="LO97" t="str">
        <f t="shared" si="143"/>
        <v/>
      </c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</row>
    <row r="98" spans="1:352" ht="16" x14ac:dyDescent="0.2">
      <c r="A98">
        <v>3</v>
      </c>
      <c r="B98" s="26"/>
      <c r="C98" s="26" t="str">
        <f t="shared" ca="1" si="74"/>
        <v>Outborn</v>
      </c>
      <c r="D98" s="26"/>
      <c r="E98" s="27" t="str">
        <f t="shared" ca="1" si="75"/>
        <v>Sep</v>
      </c>
      <c r="F98" s="27" t="str">
        <f t="shared" ca="1" si="75"/>
        <v>May</v>
      </c>
      <c r="G98" s="28" t="str">
        <f t="shared" ca="1" si="76"/>
        <v/>
      </c>
      <c r="H98" t="str">
        <f t="shared" si="77"/>
        <v/>
      </c>
      <c r="I98" s="26">
        <f t="shared" ca="1" si="78"/>
        <v>90</v>
      </c>
      <c r="J98" s="26"/>
      <c r="K98" s="26"/>
      <c r="L98" s="31" t="str">
        <f t="shared" si="79"/>
        <v/>
      </c>
      <c r="M98" s="26"/>
      <c r="N98" s="26"/>
      <c r="O98" s="26">
        <f t="shared" ca="1" si="80"/>
        <v>17</v>
      </c>
      <c r="P98" s="26" t="str">
        <f t="shared" ca="1" si="81"/>
        <v>No</v>
      </c>
      <c r="Q98" s="26" t="str">
        <f t="shared" ca="1" si="81"/>
        <v>No</v>
      </c>
      <c r="R98" s="26" t="str">
        <f t="shared" ca="1" si="81"/>
        <v>Yes</v>
      </c>
      <c r="S98" s="26" t="str">
        <f t="shared" ca="1" si="82"/>
        <v>African</v>
      </c>
      <c r="T98" s="26" t="str">
        <f t="shared" ca="1" si="83"/>
        <v>No</v>
      </c>
      <c r="U98" s="26">
        <f t="shared" ca="1" si="84"/>
        <v>3421</v>
      </c>
      <c r="V98" s="26"/>
      <c r="W98" s="26"/>
      <c r="X98" s="26" t="str">
        <f t="shared" ca="1" si="73"/>
        <v>Yes</v>
      </c>
      <c r="Y98" s="26" t="str">
        <f t="shared" ca="1" si="73"/>
        <v>Yes</v>
      </c>
      <c r="Z98" s="26" t="str">
        <f t="shared" ca="1" si="73"/>
        <v>No</v>
      </c>
      <c r="AA98" s="26" t="str">
        <f t="shared" ca="1" si="73"/>
        <v>No</v>
      </c>
      <c r="AB98" s="26" t="str">
        <f t="shared" ca="1" si="73"/>
        <v>Yes</v>
      </c>
      <c r="AC98" s="26"/>
      <c r="AD98" s="26"/>
      <c r="AE98" s="26"/>
      <c r="AF98" s="26"/>
      <c r="AG98" s="26" t="str">
        <f t="shared" ca="1" si="144"/>
        <v>Yes</v>
      </c>
      <c r="AH98" s="26" t="str">
        <f t="shared" ca="1" si="144"/>
        <v>No</v>
      </c>
      <c r="AI98" s="26" t="str">
        <f t="shared" ca="1" si="144"/>
        <v>Yes</v>
      </c>
      <c r="AJ98" s="26" t="str">
        <f t="shared" ca="1" si="144"/>
        <v>Yes</v>
      </c>
      <c r="AK98" s="26" t="str">
        <f t="shared" ca="1" si="144"/>
        <v>Yes</v>
      </c>
      <c r="AL98" s="26" t="str">
        <f t="shared" ca="1" si="144"/>
        <v>No</v>
      </c>
      <c r="AM98" s="26">
        <f t="shared" ca="1" si="85"/>
        <v>8</v>
      </c>
      <c r="AN98" s="26">
        <f t="shared" ca="1" si="86"/>
        <v>3</v>
      </c>
      <c r="AT98" t="str">
        <f t="shared" ca="1" si="87"/>
        <v>Male</v>
      </c>
      <c r="AU98">
        <f t="shared" ca="1" si="88"/>
        <v>1799</v>
      </c>
      <c r="AV98">
        <f t="shared" ca="1" si="89"/>
        <v>1</v>
      </c>
      <c r="AW98">
        <f t="shared" ca="1" si="90"/>
        <v>33</v>
      </c>
      <c r="AX98">
        <f t="shared" ca="1" si="91"/>
        <v>5</v>
      </c>
      <c r="BB98" t="str">
        <f t="shared" ca="1" si="92"/>
        <v>ELUCS</v>
      </c>
      <c r="BC98" t="str">
        <f t="shared" ca="1" si="93"/>
        <v>Yes</v>
      </c>
      <c r="BD98" t="str">
        <f t="shared" ca="1" si="93"/>
        <v>Yes</v>
      </c>
      <c r="BG98" t="str">
        <f t="shared" ca="1" si="94"/>
        <v>Yes</v>
      </c>
      <c r="BH98">
        <f t="shared" ca="1" si="95"/>
        <v>35</v>
      </c>
      <c r="BI98">
        <f t="shared" ca="1" si="96"/>
        <v>3</v>
      </c>
      <c r="BJ98">
        <f t="shared" ca="1" si="97"/>
        <v>17</v>
      </c>
      <c r="BK98" t="str">
        <f t="shared" si="98"/>
        <v/>
      </c>
      <c r="BL98" s="26">
        <f t="shared" ca="1" si="99"/>
        <v>19</v>
      </c>
      <c r="BM98" s="26"/>
      <c r="BN98" s="26"/>
      <c r="BO98" s="26" t="str">
        <f t="shared" ca="1" si="100"/>
        <v>Yes</v>
      </c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 t="str">
        <f t="shared" ca="1" si="101"/>
        <v>Yes</v>
      </c>
      <c r="CE98" s="26" t="str">
        <f t="shared" ca="1" si="102"/>
        <v>ETT</v>
      </c>
      <c r="CF98" s="26"/>
      <c r="CG98" s="26"/>
      <c r="CH98" s="26"/>
      <c r="CI98" s="31" t="str">
        <f t="shared" si="103"/>
        <v/>
      </c>
      <c r="CJ98" s="26" t="str">
        <f t="shared" ca="1" si="104"/>
        <v>NICU</v>
      </c>
      <c r="CK98" s="26" t="str">
        <f t="shared" ca="1" si="105"/>
        <v>NA</v>
      </c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 t="str">
        <f t="shared" ca="1" si="106"/>
        <v>Yes</v>
      </c>
      <c r="DO98" s="26"/>
      <c r="DP98" s="26"/>
      <c r="DQ98" s="26"/>
      <c r="DR98" s="26"/>
      <c r="DS98" s="26"/>
      <c r="DT98" s="26"/>
      <c r="DU98" s="26"/>
      <c r="DV98" t="str">
        <f t="shared" si="107"/>
        <v/>
      </c>
      <c r="DW98" s="26"/>
      <c r="DX98" s="26"/>
      <c r="DY98" s="26"/>
      <c r="DZ98" t="str">
        <f t="shared" si="108"/>
        <v/>
      </c>
      <c r="EA98" t="str">
        <f t="shared" si="109"/>
        <v/>
      </c>
      <c r="EB98" t="str">
        <f t="shared" si="110"/>
        <v/>
      </c>
      <c r="EC98" t="str">
        <f t="shared" si="111"/>
        <v/>
      </c>
      <c r="ED98" t="str">
        <f t="shared" si="112"/>
        <v/>
      </c>
      <c r="EE98" s="34" t="str">
        <f t="shared" si="113"/>
        <v/>
      </c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32" t="str">
        <f t="shared" si="114"/>
        <v/>
      </c>
      <c r="ES98" s="26"/>
      <c r="ET98" s="26"/>
      <c r="EU98" s="26"/>
      <c r="EV98" s="26"/>
      <c r="EW98" s="26"/>
      <c r="EX98" s="26"/>
      <c r="EY98" s="26"/>
      <c r="EZ98" s="26"/>
      <c r="FA98" s="31" t="str">
        <f t="shared" si="115"/>
        <v/>
      </c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31" t="str">
        <f t="shared" si="116"/>
        <v/>
      </c>
      <c r="FN98" s="26"/>
      <c r="FO98" s="26"/>
      <c r="FP98" s="26"/>
      <c r="FQ98" s="26" t="s">
        <v>349</v>
      </c>
      <c r="FR98" s="39" t="str">
        <f t="shared" ca="1" si="117"/>
        <v>NA</v>
      </c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t="str">
        <f t="shared" ca="1" si="118"/>
        <v/>
      </c>
      <c r="GP98" t="str">
        <f t="shared" si="119"/>
        <v/>
      </c>
      <c r="GQ98" s="26"/>
      <c r="GR98" s="26"/>
      <c r="GS98" t="str">
        <f t="shared" ca="1" si="120"/>
        <v/>
      </c>
      <c r="GT98" s="26"/>
      <c r="GU98" s="26"/>
      <c r="GV98" s="26"/>
      <c r="GW98" s="26"/>
      <c r="GX98" s="26"/>
      <c r="GY98" t="str">
        <f t="shared" ca="1" si="121"/>
        <v/>
      </c>
      <c r="GZ98" t="str">
        <f t="shared" si="122"/>
        <v/>
      </c>
      <c r="HA98" s="26"/>
      <c r="HB98" s="26"/>
      <c r="HC98" s="26"/>
      <c r="HD98" s="26"/>
      <c r="HE98" s="26"/>
      <c r="HF98" t="str">
        <f t="shared" ca="1" si="123"/>
        <v/>
      </c>
      <c r="HG98" s="31" t="str">
        <f t="shared" si="124"/>
        <v/>
      </c>
      <c r="HH98" s="26"/>
      <c r="HI98" s="26"/>
      <c r="HJ98" s="26"/>
      <c r="HK98" s="26"/>
      <c r="HL98" s="26"/>
      <c r="HM98" t="str">
        <f t="shared" ca="1" si="125"/>
        <v/>
      </c>
      <c r="HN98" t="str">
        <f t="shared" si="126"/>
        <v/>
      </c>
      <c r="HO98" s="26"/>
      <c r="HP98" s="26"/>
      <c r="HQ98" s="26"/>
      <c r="HR98" s="26"/>
      <c r="HS98" s="26"/>
      <c r="HT98" t="str">
        <f t="shared" ca="1" si="127"/>
        <v/>
      </c>
      <c r="HU98" t="str">
        <f t="shared" si="128"/>
        <v/>
      </c>
      <c r="HV98" s="26"/>
      <c r="HW98" s="26"/>
      <c r="HX98" s="26"/>
      <c r="HY98" s="26"/>
      <c r="HZ98" s="26"/>
      <c r="IA98" s="37" t="str">
        <f t="shared" ca="1" si="129"/>
        <v/>
      </c>
      <c r="IB98" t="str">
        <f t="shared" si="130"/>
        <v/>
      </c>
      <c r="IC98" s="26"/>
      <c r="ID98" s="26"/>
      <c r="IE98" s="26"/>
      <c r="IF98" s="26"/>
      <c r="IG98" s="26"/>
      <c r="IH98" s="37" t="str">
        <f t="shared" ca="1" si="131"/>
        <v/>
      </c>
      <c r="II98" t="str">
        <f t="shared" si="132"/>
        <v/>
      </c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 t="str">
        <f t="shared" si="133"/>
        <v/>
      </c>
      <c r="JU98" s="26"/>
      <c r="JV98" t="str">
        <f t="shared" si="134"/>
        <v/>
      </c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t="str">
        <f t="shared" si="135"/>
        <v/>
      </c>
      <c r="KL98" s="26"/>
      <c r="KM98" s="31" t="str">
        <f t="shared" si="136"/>
        <v/>
      </c>
      <c r="KN98" s="26"/>
      <c r="KO98" s="26"/>
      <c r="KP98" s="38" t="str">
        <f t="shared" si="137"/>
        <v/>
      </c>
      <c r="KQ98" s="26"/>
      <c r="KR98" s="26"/>
      <c r="KS98" s="26"/>
      <c r="KT98" s="26"/>
      <c r="KU98" s="26"/>
      <c r="KV98" s="26"/>
      <c r="KW98" s="26"/>
      <c r="KX98" t="str">
        <f t="shared" si="138"/>
        <v/>
      </c>
      <c r="KY98" t="str">
        <f t="shared" si="139"/>
        <v/>
      </c>
      <c r="KZ98" s="26"/>
      <c r="LA98" s="26"/>
      <c r="LB98" t="str">
        <f t="shared" si="140"/>
        <v/>
      </c>
      <c r="LC98" s="26"/>
      <c r="LD98" t="str">
        <f t="shared" si="141"/>
        <v/>
      </c>
      <c r="LE98" t="str">
        <f t="shared" si="142"/>
        <v/>
      </c>
      <c r="LF98" s="26"/>
      <c r="LG98" s="26"/>
      <c r="LH98" s="26"/>
      <c r="LI98" s="26"/>
      <c r="LJ98" s="26"/>
      <c r="LK98" s="26"/>
      <c r="LL98" s="26"/>
      <c r="LM98" s="26"/>
      <c r="LN98" s="26"/>
      <c r="LO98" t="str">
        <f t="shared" si="143"/>
        <v/>
      </c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</row>
    <row r="99" spans="1:352" ht="16" x14ac:dyDescent="0.2">
      <c r="A99">
        <v>3</v>
      </c>
      <c r="B99" s="26"/>
      <c r="C99" s="26" t="str">
        <f t="shared" ca="1" si="74"/>
        <v>Outborn</v>
      </c>
      <c r="D99" s="26"/>
      <c r="E99" s="27" t="str">
        <f t="shared" ca="1" si="75"/>
        <v>May</v>
      </c>
      <c r="F99" s="27" t="str">
        <f t="shared" ca="1" si="75"/>
        <v>Jan</v>
      </c>
      <c r="G99" s="28" t="str">
        <f t="shared" ca="1" si="76"/>
        <v/>
      </c>
      <c r="H99" t="str">
        <f t="shared" si="77"/>
        <v/>
      </c>
      <c r="I99" s="26">
        <f t="shared" ca="1" si="78"/>
        <v>11</v>
      </c>
      <c r="J99" s="26"/>
      <c r="K99" s="26"/>
      <c r="L99" s="31" t="str">
        <f t="shared" si="79"/>
        <v/>
      </c>
      <c r="M99" s="26"/>
      <c r="N99" s="26"/>
      <c r="O99" s="26">
        <f t="shared" ca="1" si="80"/>
        <v>37</v>
      </c>
      <c r="P99" s="26" t="str">
        <f t="shared" ca="1" si="81"/>
        <v>Yes</v>
      </c>
      <c r="Q99" s="26" t="str">
        <f t="shared" ca="1" si="81"/>
        <v>Yes</v>
      </c>
      <c r="R99" s="26" t="str">
        <f t="shared" ca="1" si="81"/>
        <v>Yes</v>
      </c>
      <c r="S99" s="26" t="str">
        <f t="shared" ca="1" si="82"/>
        <v>Asian</v>
      </c>
      <c r="T99" s="26" t="str">
        <f t="shared" ca="1" si="83"/>
        <v>No</v>
      </c>
      <c r="U99" s="26">
        <f t="shared" ca="1" si="84"/>
        <v>3942</v>
      </c>
      <c r="V99" s="26"/>
      <c r="W99" s="26"/>
      <c r="X99" s="26" t="str">
        <f t="shared" ca="1" si="73"/>
        <v>No</v>
      </c>
      <c r="Y99" s="26" t="str">
        <f t="shared" ca="1" si="73"/>
        <v>No</v>
      </c>
      <c r="Z99" s="26" t="str">
        <f t="shared" ca="1" si="73"/>
        <v>Yes</v>
      </c>
      <c r="AA99" s="26" t="str">
        <f t="shared" ca="1" si="73"/>
        <v>Yes</v>
      </c>
      <c r="AB99" s="26" t="str">
        <f t="shared" ca="1" si="73"/>
        <v>No</v>
      </c>
      <c r="AC99" s="26"/>
      <c r="AD99" s="26"/>
      <c r="AE99" s="26"/>
      <c r="AF99" s="26"/>
      <c r="AG99" s="26" t="str">
        <f t="shared" ca="1" si="144"/>
        <v>Yes</v>
      </c>
      <c r="AH99" s="26" t="str">
        <f t="shared" ca="1" si="144"/>
        <v>Yes</v>
      </c>
      <c r="AI99" s="26" t="str">
        <f t="shared" ca="1" si="144"/>
        <v>No</v>
      </c>
      <c r="AJ99" s="26" t="str">
        <f t="shared" ca="1" si="144"/>
        <v>Yes</v>
      </c>
      <c r="AK99" s="26" t="str">
        <f t="shared" ca="1" si="144"/>
        <v>Yes</v>
      </c>
      <c r="AL99" s="26" t="str">
        <f t="shared" ca="1" si="144"/>
        <v>Yes</v>
      </c>
      <c r="AM99" s="26">
        <f t="shared" ca="1" si="85"/>
        <v>2</v>
      </c>
      <c r="AN99" s="26">
        <f t="shared" ca="1" si="86"/>
        <v>2</v>
      </c>
      <c r="AT99" t="str">
        <f t="shared" ca="1" si="87"/>
        <v>Female</v>
      </c>
      <c r="AU99">
        <f t="shared" ca="1" si="88"/>
        <v>1647</v>
      </c>
      <c r="AV99">
        <f t="shared" ca="1" si="89"/>
        <v>-2</v>
      </c>
      <c r="AW99">
        <f t="shared" ca="1" si="90"/>
        <v>23</v>
      </c>
      <c r="AX99">
        <f t="shared" ca="1" si="91"/>
        <v>3</v>
      </c>
      <c r="BB99" t="str">
        <f t="shared" ca="1" si="92"/>
        <v>INSTRUMENTAL</v>
      </c>
      <c r="BC99" t="str">
        <f t="shared" ca="1" si="93"/>
        <v>Yes</v>
      </c>
      <c r="BD99" t="str">
        <f t="shared" ca="1" si="93"/>
        <v>No</v>
      </c>
      <c r="BG99" t="str">
        <f t="shared" ca="1" si="94"/>
        <v>No</v>
      </c>
      <c r="BH99">
        <f t="shared" ca="1" si="95"/>
        <v>35</v>
      </c>
      <c r="BI99">
        <f t="shared" ca="1" si="96"/>
        <v>-4</v>
      </c>
      <c r="BJ99">
        <f t="shared" ca="1" si="97"/>
        <v>11</v>
      </c>
      <c r="BK99" t="str">
        <f t="shared" si="98"/>
        <v/>
      </c>
      <c r="BL99" s="26">
        <f t="shared" ca="1" si="99"/>
        <v>13</v>
      </c>
      <c r="BM99" s="26"/>
      <c r="BN99" s="26"/>
      <c r="BO99" s="26" t="str">
        <f t="shared" ca="1" si="100"/>
        <v>Yes</v>
      </c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 t="str">
        <f t="shared" ca="1" si="101"/>
        <v>No</v>
      </c>
      <c r="CE99" s="26" t="str">
        <f t="shared" ca="1" si="102"/>
        <v>NA</v>
      </c>
      <c r="CF99" s="26"/>
      <c r="CG99" s="26"/>
      <c r="CH99" s="26"/>
      <c r="CI99" s="31" t="str">
        <f t="shared" si="103"/>
        <v/>
      </c>
      <c r="CJ99" s="26" t="str">
        <f t="shared" ca="1" si="104"/>
        <v>NA</v>
      </c>
      <c r="CK99" s="26" t="str">
        <f t="shared" ca="1" si="105"/>
        <v>No</v>
      </c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 t="str">
        <f t="shared" ca="1" si="106"/>
        <v>No</v>
      </c>
      <c r="DO99" s="26"/>
      <c r="DP99" s="26"/>
      <c r="DQ99" s="26"/>
      <c r="DR99" s="26"/>
      <c r="DS99" s="26"/>
      <c r="DT99" s="26"/>
      <c r="DU99" s="26"/>
      <c r="DV99" t="str">
        <f t="shared" si="107"/>
        <v/>
      </c>
      <c r="DW99" s="26"/>
      <c r="DX99" s="26"/>
      <c r="DY99" s="26"/>
      <c r="DZ99" t="str">
        <f t="shared" si="108"/>
        <v/>
      </c>
      <c r="EA99" t="str">
        <f t="shared" si="109"/>
        <v/>
      </c>
      <c r="EB99" t="str">
        <f t="shared" si="110"/>
        <v/>
      </c>
      <c r="EC99" t="str">
        <f t="shared" si="111"/>
        <v/>
      </c>
      <c r="ED99" t="str">
        <f t="shared" si="112"/>
        <v/>
      </c>
      <c r="EE99" s="34" t="str">
        <f t="shared" si="113"/>
        <v/>
      </c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32" t="str">
        <f t="shared" si="114"/>
        <v/>
      </c>
      <c r="ES99" s="26"/>
      <c r="ET99" s="26"/>
      <c r="EU99" s="26"/>
      <c r="EV99" s="26"/>
      <c r="EW99" s="26"/>
      <c r="EX99" s="26"/>
      <c r="EY99" s="26"/>
      <c r="EZ99" s="26"/>
      <c r="FA99" s="31" t="str">
        <f t="shared" si="115"/>
        <v/>
      </c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31" t="str">
        <f t="shared" si="116"/>
        <v/>
      </c>
      <c r="FN99" s="26"/>
      <c r="FO99" s="26"/>
      <c r="FP99" s="26"/>
      <c r="FQ99" s="26" t="s">
        <v>350</v>
      </c>
      <c r="FR99" s="39" t="str">
        <f t="shared" ca="1" si="117"/>
        <v>CONS</v>
      </c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t="str">
        <f t="shared" ca="1" si="118"/>
        <v/>
      </c>
      <c r="GP99" t="str">
        <f t="shared" si="119"/>
        <v/>
      </c>
      <c r="GQ99" s="26"/>
      <c r="GR99" s="26"/>
      <c r="GS99" t="str">
        <f t="shared" ca="1" si="120"/>
        <v/>
      </c>
      <c r="GT99" s="26"/>
      <c r="GU99" s="26"/>
      <c r="GV99" s="26"/>
      <c r="GW99" s="26"/>
      <c r="GX99" s="26"/>
      <c r="GY99" t="str">
        <f t="shared" ca="1" si="121"/>
        <v/>
      </c>
      <c r="GZ99" t="str">
        <f t="shared" si="122"/>
        <v/>
      </c>
      <c r="HA99" s="26"/>
      <c r="HB99" s="26"/>
      <c r="HC99" s="26"/>
      <c r="HD99" s="26"/>
      <c r="HE99" s="26"/>
      <c r="HF99" t="str">
        <f t="shared" ca="1" si="123"/>
        <v/>
      </c>
      <c r="HG99" s="31" t="str">
        <f t="shared" si="124"/>
        <v/>
      </c>
      <c r="HH99" s="26"/>
      <c r="HI99" s="26"/>
      <c r="HJ99" s="26"/>
      <c r="HK99" s="26"/>
      <c r="HL99" s="26"/>
      <c r="HM99" t="str">
        <f t="shared" ca="1" si="125"/>
        <v/>
      </c>
      <c r="HN99" t="str">
        <f t="shared" si="126"/>
        <v/>
      </c>
      <c r="HO99" s="26"/>
      <c r="HP99" s="26"/>
      <c r="HQ99" s="26"/>
      <c r="HR99" s="26"/>
      <c r="HS99" s="26"/>
      <c r="HT99" t="str">
        <f t="shared" ca="1" si="127"/>
        <v/>
      </c>
      <c r="HU99" t="str">
        <f t="shared" si="128"/>
        <v/>
      </c>
      <c r="HV99" s="26"/>
      <c r="HW99" s="26"/>
      <c r="HX99" s="26"/>
      <c r="HY99" s="26"/>
      <c r="HZ99" s="26"/>
      <c r="IA99" s="37" t="str">
        <f t="shared" ca="1" si="129"/>
        <v/>
      </c>
      <c r="IB99" t="str">
        <f t="shared" si="130"/>
        <v/>
      </c>
      <c r="IC99" s="26"/>
      <c r="ID99" s="26"/>
      <c r="IE99" s="26"/>
      <c r="IF99" s="26"/>
      <c r="IG99" s="26"/>
      <c r="IH99" s="37" t="str">
        <f t="shared" ca="1" si="131"/>
        <v/>
      </c>
      <c r="II99" t="str">
        <f t="shared" si="132"/>
        <v/>
      </c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 t="str">
        <f t="shared" si="133"/>
        <v/>
      </c>
      <c r="JU99" s="26"/>
      <c r="JV99" t="str">
        <f t="shared" si="134"/>
        <v/>
      </c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t="str">
        <f t="shared" si="135"/>
        <v/>
      </c>
      <c r="KL99" s="26"/>
      <c r="KM99" s="31" t="str">
        <f t="shared" si="136"/>
        <v/>
      </c>
      <c r="KN99" s="26"/>
      <c r="KO99" s="26"/>
      <c r="KP99" s="38" t="str">
        <f t="shared" si="137"/>
        <v/>
      </c>
      <c r="KQ99" s="26"/>
      <c r="KR99" s="26"/>
      <c r="KS99" s="26"/>
      <c r="KT99" s="26"/>
      <c r="KU99" s="26"/>
      <c r="KV99" s="26"/>
      <c r="KW99" s="26"/>
      <c r="KX99" t="str">
        <f t="shared" si="138"/>
        <v/>
      </c>
      <c r="KY99" t="str">
        <f t="shared" si="139"/>
        <v/>
      </c>
      <c r="KZ99" s="26"/>
      <c r="LA99" s="26"/>
      <c r="LB99" t="str">
        <f t="shared" si="140"/>
        <v/>
      </c>
      <c r="LC99" s="26"/>
      <c r="LD99" t="str">
        <f t="shared" si="141"/>
        <v/>
      </c>
      <c r="LE99" t="str">
        <f t="shared" si="142"/>
        <v/>
      </c>
      <c r="LF99" s="26"/>
      <c r="LG99" s="26"/>
      <c r="LH99" s="26"/>
      <c r="LI99" s="26"/>
      <c r="LJ99" s="26"/>
      <c r="LK99" s="26"/>
      <c r="LL99" s="26"/>
      <c r="LM99" s="26"/>
      <c r="LN99" s="26"/>
      <c r="LO99" t="str">
        <f t="shared" si="143"/>
        <v/>
      </c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</row>
    <row r="100" spans="1:352" ht="16" x14ac:dyDescent="0.2">
      <c r="A100">
        <v>2</v>
      </c>
      <c r="B100" s="26"/>
      <c r="C100" s="26" t="str">
        <f t="shared" ca="1" si="74"/>
        <v>Inborn</v>
      </c>
      <c r="D100" s="26"/>
      <c r="E100" s="27" t="str">
        <f t="shared" ca="1" si="75"/>
        <v>Nov</v>
      </c>
      <c r="F100" s="27" t="str">
        <f t="shared" ca="1" si="75"/>
        <v>Jun</v>
      </c>
      <c r="G100" s="28" t="str">
        <f t="shared" ca="1" si="76"/>
        <v/>
      </c>
      <c r="H100" t="str">
        <f t="shared" si="77"/>
        <v/>
      </c>
      <c r="I100" s="26">
        <f t="shared" ca="1" si="78"/>
        <v>9</v>
      </c>
      <c r="J100" s="26"/>
      <c r="K100" s="26"/>
      <c r="L100" s="31" t="str">
        <f t="shared" si="79"/>
        <v/>
      </c>
      <c r="M100" s="26"/>
      <c r="N100" s="26"/>
      <c r="O100" s="26">
        <f t="shared" ca="1" si="80"/>
        <v>45</v>
      </c>
      <c r="P100" s="26" t="str">
        <f t="shared" ca="1" si="81"/>
        <v>No</v>
      </c>
      <c r="Q100" s="26" t="str">
        <f t="shared" ca="1" si="81"/>
        <v>Yes</v>
      </c>
      <c r="R100" s="26" t="str">
        <f t="shared" ca="1" si="81"/>
        <v>No</v>
      </c>
      <c r="S100" s="26" t="str">
        <f t="shared" ca="1" si="82"/>
        <v>Asian</v>
      </c>
      <c r="T100" s="26" t="str">
        <f t="shared" ca="1" si="83"/>
        <v>No</v>
      </c>
      <c r="U100" s="26">
        <f t="shared" ca="1" si="84"/>
        <v>3690</v>
      </c>
      <c r="V100" s="26"/>
      <c r="W100" s="26"/>
      <c r="X100" s="26" t="str">
        <f t="shared" ca="1" si="73"/>
        <v>No</v>
      </c>
      <c r="Y100" s="26" t="str">
        <f t="shared" ca="1" si="73"/>
        <v>Yes</v>
      </c>
      <c r="Z100" s="26" t="str">
        <f t="shared" ca="1" si="73"/>
        <v>Yes</v>
      </c>
      <c r="AA100" s="26" t="str">
        <f t="shared" ca="1" si="73"/>
        <v>Yes</v>
      </c>
      <c r="AB100" s="26" t="str">
        <f t="shared" ca="1" si="73"/>
        <v>No</v>
      </c>
      <c r="AC100" s="26"/>
      <c r="AD100" s="26"/>
      <c r="AE100" s="26"/>
      <c r="AF100" s="26"/>
      <c r="AG100" s="26" t="str">
        <f t="shared" ca="1" si="144"/>
        <v>Yes</v>
      </c>
      <c r="AH100" s="26" t="str">
        <f t="shared" ca="1" si="144"/>
        <v>Yes</v>
      </c>
      <c r="AI100" s="26" t="str">
        <f t="shared" ca="1" si="144"/>
        <v>No</v>
      </c>
      <c r="AJ100" s="26" t="str">
        <f t="shared" ca="1" si="144"/>
        <v>No</v>
      </c>
      <c r="AK100" s="26" t="str">
        <f t="shared" ca="1" si="144"/>
        <v>No</v>
      </c>
      <c r="AL100" s="26" t="str">
        <f t="shared" ca="1" si="144"/>
        <v>Yes</v>
      </c>
      <c r="AM100" s="26">
        <f t="shared" ca="1" si="85"/>
        <v>10</v>
      </c>
      <c r="AN100" s="26">
        <f t="shared" ca="1" si="86"/>
        <v>3</v>
      </c>
      <c r="AT100" t="str">
        <f t="shared" ca="1" si="87"/>
        <v>Male</v>
      </c>
      <c r="AU100">
        <f t="shared" ca="1" si="88"/>
        <v>745</v>
      </c>
      <c r="AV100">
        <f t="shared" ca="1" si="89"/>
        <v>3</v>
      </c>
      <c r="AW100">
        <f t="shared" ca="1" si="90"/>
        <v>24</v>
      </c>
      <c r="AX100">
        <f t="shared" ca="1" si="91"/>
        <v>2</v>
      </c>
      <c r="BB100" t="str">
        <f t="shared" ca="1" si="92"/>
        <v>ELUCS</v>
      </c>
      <c r="BC100" t="str">
        <f t="shared" ca="1" si="93"/>
        <v>No</v>
      </c>
      <c r="BD100" t="str">
        <f t="shared" ca="1" si="93"/>
        <v>Yes</v>
      </c>
      <c r="BG100" t="str">
        <f t="shared" ca="1" si="94"/>
        <v>Yes</v>
      </c>
      <c r="BH100">
        <f t="shared" ca="1" si="95"/>
        <v>35</v>
      </c>
      <c r="BI100">
        <f t="shared" ca="1" si="96"/>
        <v>3</v>
      </c>
      <c r="BJ100">
        <f t="shared" ca="1" si="97"/>
        <v>17</v>
      </c>
      <c r="BK100" t="str">
        <f t="shared" si="98"/>
        <v/>
      </c>
      <c r="BL100" s="26">
        <f t="shared" ca="1" si="99"/>
        <v>19</v>
      </c>
      <c r="BM100" s="26"/>
      <c r="BN100" s="26"/>
      <c r="BO100" s="26" t="str">
        <f t="shared" ca="1" si="100"/>
        <v>Yes</v>
      </c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 t="str">
        <f t="shared" ca="1" si="101"/>
        <v>Yes</v>
      </c>
      <c r="CE100" s="26" t="str">
        <f t="shared" ca="1" si="102"/>
        <v>LMA</v>
      </c>
      <c r="CF100" s="26"/>
      <c r="CG100" s="26"/>
      <c r="CH100" s="26"/>
      <c r="CI100" s="31" t="str">
        <f t="shared" si="103"/>
        <v/>
      </c>
      <c r="CJ100" s="26" t="str">
        <f t="shared" ca="1" si="104"/>
        <v>OT</v>
      </c>
      <c r="CK100" s="26" t="str">
        <f t="shared" ca="1" si="105"/>
        <v>No</v>
      </c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 t="str">
        <f t="shared" ca="1" si="106"/>
        <v>No</v>
      </c>
      <c r="DO100" s="26"/>
      <c r="DP100" s="26"/>
      <c r="DQ100" s="26"/>
      <c r="DR100" s="26"/>
      <c r="DS100" s="26"/>
      <c r="DT100" s="26"/>
      <c r="DU100" s="26"/>
      <c r="DV100" t="str">
        <f t="shared" si="107"/>
        <v/>
      </c>
      <c r="DW100" s="26"/>
      <c r="DX100" s="26"/>
      <c r="DY100" s="26"/>
      <c r="DZ100" t="str">
        <f t="shared" si="108"/>
        <v/>
      </c>
      <c r="EA100" t="str">
        <f t="shared" si="109"/>
        <v/>
      </c>
      <c r="EB100" t="str">
        <f t="shared" si="110"/>
        <v/>
      </c>
      <c r="EC100" t="str">
        <f t="shared" si="111"/>
        <v/>
      </c>
      <c r="ED100" t="str">
        <f t="shared" si="112"/>
        <v/>
      </c>
      <c r="EE100" s="34" t="str">
        <f t="shared" si="113"/>
        <v/>
      </c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32" t="str">
        <f t="shared" si="114"/>
        <v/>
      </c>
      <c r="ES100" s="26"/>
      <c r="ET100" s="26"/>
      <c r="EU100" s="26"/>
      <c r="EV100" s="26"/>
      <c r="EW100" s="26"/>
      <c r="EX100" s="26"/>
      <c r="EY100" s="26"/>
      <c r="EZ100" s="26"/>
      <c r="FA100" s="31" t="str">
        <f t="shared" si="115"/>
        <v/>
      </c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31" t="str">
        <f t="shared" si="116"/>
        <v/>
      </c>
      <c r="FN100" s="26"/>
      <c r="FO100" s="26"/>
      <c r="FP100" s="26"/>
      <c r="FQ100" s="26" t="s">
        <v>349</v>
      </c>
      <c r="FR100" s="39" t="str">
        <f t="shared" ca="1" si="117"/>
        <v>NA</v>
      </c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t="str">
        <f t="shared" ca="1" si="118"/>
        <v/>
      </c>
      <c r="GP100" t="str">
        <f t="shared" si="119"/>
        <v/>
      </c>
      <c r="GQ100" s="26"/>
      <c r="GR100" s="26"/>
      <c r="GS100" t="str">
        <f t="shared" ca="1" si="120"/>
        <v/>
      </c>
      <c r="GT100" s="26"/>
      <c r="GU100" s="26"/>
      <c r="GV100" s="26"/>
      <c r="GW100" s="26"/>
      <c r="GX100" s="26"/>
      <c r="GY100" t="str">
        <f t="shared" ca="1" si="121"/>
        <v/>
      </c>
      <c r="GZ100" t="str">
        <f t="shared" si="122"/>
        <v/>
      </c>
      <c r="HA100" s="26"/>
      <c r="HB100" s="26"/>
      <c r="HC100" s="26"/>
      <c r="HD100" s="26"/>
      <c r="HE100" s="26"/>
      <c r="HF100" t="str">
        <f t="shared" ca="1" si="123"/>
        <v/>
      </c>
      <c r="HG100" s="31" t="str">
        <f t="shared" si="124"/>
        <v/>
      </c>
      <c r="HH100" s="26"/>
      <c r="HI100" s="26"/>
      <c r="HJ100" s="26"/>
      <c r="HK100" s="26"/>
      <c r="HL100" s="26"/>
      <c r="HM100" t="str">
        <f t="shared" ca="1" si="125"/>
        <v/>
      </c>
      <c r="HN100" t="str">
        <f t="shared" si="126"/>
        <v/>
      </c>
      <c r="HO100" s="26"/>
      <c r="HP100" s="26"/>
      <c r="HQ100" s="26"/>
      <c r="HR100" s="26"/>
      <c r="HS100" s="26"/>
      <c r="HT100" t="str">
        <f t="shared" ca="1" si="127"/>
        <v/>
      </c>
      <c r="HU100" t="str">
        <f t="shared" si="128"/>
        <v/>
      </c>
      <c r="HV100" s="26"/>
      <c r="HW100" s="26"/>
      <c r="HX100" s="26"/>
      <c r="HY100" s="26"/>
      <c r="HZ100" s="26"/>
      <c r="IA100" s="37" t="str">
        <f t="shared" ca="1" si="129"/>
        <v/>
      </c>
      <c r="IB100" t="str">
        <f t="shared" si="130"/>
        <v/>
      </c>
      <c r="IC100" s="26"/>
      <c r="ID100" s="26"/>
      <c r="IE100" s="26"/>
      <c r="IF100" s="26"/>
      <c r="IG100" s="26"/>
      <c r="IH100" s="37" t="str">
        <f t="shared" ca="1" si="131"/>
        <v/>
      </c>
      <c r="II100" t="str">
        <f t="shared" si="132"/>
        <v/>
      </c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 t="str">
        <f t="shared" si="133"/>
        <v/>
      </c>
      <c r="JU100" s="26"/>
      <c r="JV100" t="str">
        <f t="shared" si="134"/>
        <v/>
      </c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t="str">
        <f t="shared" si="135"/>
        <v/>
      </c>
      <c r="KL100" s="26"/>
      <c r="KM100" s="31" t="str">
        <f t="shared" si="136"/>
        <v/>
      </c>
      <c r="KN100" s="26"/>
      <c r="KO100" s="26"/>
      <c r="KP100" s="38" t="str">
        <f t="shared" si="137"/>
        <v/>
      </c>
      <c r="KQ100" s="26"/>
      <c r="KR100" s="26"/>
      <c r="KS100" s="26"/>
      <c r="KT100" s="26"/>
      <c r="KU100" s="26"/>
      <c r="KV100" s="26"/>
      <c r="KW100" s="26"/>
      <c r="KX100" t="str">
        <f t="shared" si="138"/>
        <v/>
      </c>
      <c r="KY100" t="str">
        <f t="shared" si="139"/>
        <v/>
      </c>
      <c r="KZ100" s="26"/>
      <c r="LA100" s="26"/>
      <c r="LB100" t="str">
        <f t="shared" si="140"/>
        <v/>
      </c>
      <c r="LC100" s="26"/>
      <c r="LD100" t="str">
        <f t="shared" si="141"/>
        <v/>
      </c>
      <c r="LE100" t="str">
        <f t="shared" si="142"/>
        <v/>
      </c>
      <c r="LF100" s="26"/>
      <c r="LG100" s="26"/>
      <c r="LH100" s="26"/>
      <c r="LI100" s="26"/>
      <c r="LJ100" s="26"/>
      <c r="LK100" s="26"/>
      <c r="LL100" s="26"/>
      <c r="LM100" s="26"/>
      <c r="LN100" s="26"/>
      <c r="LO100" t="str">
        <f t="shared" si="143"/>
        <v/>
      </c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</row>
    <row r="101" spans="1:352" ht="16" x14ac:dyDescent="0.2">
      <c r="A101">
        <v>2</v>
      </c>
      <c r="B101" s="26"/>
      <c r="C101" s="26" t="str">
        <f t="shared" ca="1" si="74"/>
        <v>Outborn</v>
      </c>
      <c r="D101" s="26"/>
      <c r="E101" s="27" t="str">
        <f t="shared" ca="1" si="75"/>
        <v>Nov</v>
      </c>
      <c r="F101" s="27" t="str">
        <f t="shared" ca="1" si="75"/>
        <v>Dec</v>
      </c>
      <c r="G101" s="28" t="str">
        <f t="shared" ca="1" si="76"/>
        <v/>
      </c>
      <c r="H101" t="str">
        <f t="shared" si="77"/>
        <v/>
      </c>
      <c r="I101" s="26">
        <f t="shared" ca="1" si="78"/>
        <v>74</v>
      </c>
      <c r="J101" s="26"/>
      <c r="K101" s="26"/>
      <c r="L101" s="31" t="str">
        <f t="shared" si="79"/>
        <v/>
      </c>
      <c r="M101" s="26"/>
      <c r="N101" s="26"/>
      <c r="O101" s="26">
        <f t="shared" ca="1" si="80"/>
        <v>16</v>
      </c>
      <c r="P101" s="26" t="str">
        <f t="shared" ca="1" si="81"/>
        <v>No</v>
      </c>
      <c r="Q101" s="26" t="str">
        <f t="shared" ca="1" si="81"/>
        <v>Yes</v>
      </c>
      <c r="R101" s="26" t="str">
        <f t="shared" ca="1" si="81"/>
        <v>Yes</v>
      </c>
      <c r="S101" s="26" t="str">
        <f t="shared" ca="1" si="82"/>
        <v>Hispanic</v>
      </c>
      <c r="T101" s="26" t="str">
        <f t="shared" ca="1" si="83"/>
        <v>Yes</v>
      </c>
      <c r="U101" s="26">
        <f t="shared" ca="1" si="84"/>
        <v>3861</v>
      </c>
      <c r="V101" s="26"/>
      <c r="W101" s="26"/>
      <c r="X101" s="26" t="str">
        <f t="shared" ca="1" si="73"/>
        <v>Yes</v>
      </c>
      <c r="Y101" s="26" t="str">
        <f t="shared" ca="1" si="73"/>
        <v>No</v>
      </c>
      <c r="Z101" s="26" t="str">
        <f t="shared" ca="1" si="73"/>
        <v>No</v>
      </c>
      <c r="AA101" s="26" t="str">
        <f t="shared" ca="1" si="73"/>
        <v>Yes</v>
      </c>
      <c r="AB101" s="26" t="str">
        <f t="shared" ca="1" si="73"/>
        <v>No</v>
      </c>
      <c r="AC101" s="26"/>
      <c r="AD101" s="26"/>
      <c r="AE101" s="26"/>
      <c r="AF101" s="26"/>
      <c r="AG101" s="26" t="str">
        <f t="shared" ca="1" si="144"/>
        <v>No</v>
      </c>
      <c r="AH101" s="26" t="str">
        <f t="shared" ca="1" si="144"/>
        <v>Yes</v>
      </c>
      <c r="AI101" s="26" t="str">
        <f t="shared" ca="1" si="144"/>
        <v>No</v>
      </c>
      <c r="AJ101" s="26" t="str">
        <f t="shared" ca="1" si="144"/>
        <v>Yes</v>
      </c>
      <c r="AK101" s="26" t="str">
        <f t="shared" ca="1" si="144"/>
        <v>No</v>
      </c>
      <c r="AL101" s="26" t="str">
        <f t="shared" ca="1" si="144"/>
        <v>No</v>
      </c>
      <c r="AM101" s="26">
        <f t="shared" ca="1" si="85"/>
        <v>4</v>
      </c>
      <c r="AN101" s="26">
        <f t="shared" ca="1" si="86"/>
        <v>2</v>
      </c>
      <c r="AT101" t="str">
        <f t="shared" ca="1" si="87"/>
        <v>Female</v>
      </c>
      <c r="AU101">
        <f t="shared" ca="1" si="88"/>
        <v>2951</v>
      </c>
      <c r="AV101">
        <f t="shared" ca="1" si="89"/>
        <v>-2</v>
      </c>
      <c r="AW101">
        <f t="shared" ca="1" si="90"/>
        <v>29</v>
      </c>
      <c r="AX101">
        <f t="shared" ca="1" si="91"/>
        <v>4</v>
      </c>
      <c r="BB101" t="str">
        <f t="shared" ca="1" si="92"/>
        <v>EMLUCS</v>
      </c>
      <c r="BC101" t="str">
        <f t="shared" ca="1" si="93"/>
        <v>No</v>
      </c>
      <c r="BD101" t="str">
        <f t="shared" ca="1" si="93"/>
        <v>No</v>
      </c>
      <c r="BG101" t="str">
        <f t="shared" ca="1" si="94"/>
        <v>No</v>
      </c>
      <c r="BH101">
        <f t="shared" ca="1" si="95"/>
        <v>37</v>
      </c>
      <c r="BI101">
        <f t="shared" ca="1" si="96"/>
        <v>-6</v>
      </c>
      <c r="BJ101">
        <f t="shared" ca="1" si="97"/>
        <v>0</v>
      </c>
      <c r="BK101" t="str">
        <f t="shared" si="98"/>
        <v/>
      </c>
      <c r="BL101" s="26" t="str">
        <f t="shared" ca="1" si="99"/>
        <v>NA</v>
      </c>
      <c r="BM101" s="26"/>
      <c r="BN101" s="26"/>
      <c r="BO101" s="26" t="str">
        <f t="shared" ca="1" si="100"/>
        <v>Yes</v>
      </c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 t="str">
        <f t="shared" ca="1" si="101"/>
        <v>No</v>
      </c>
      <c r="CE101" s="26" t="str">
        <f t="shared" ca="1" si="102"/>
        <v>NA</v>
      </c>
      <c r="CF101" s="26"/>
      <c r="CG101" s="26"/>
      <c r="CH101" s="26"/>
      <c r="CI101" s="31" t="str">
        <f t="shared" si="103"/>
        <v/>
      </c>
      <c r="CJ101" s="26" t="str">
        <f t="shared" ca="1" si="104"/>
        <v>NA</v>
      </c>
      <c r="CK101" s="26" t="str">
        <f t="shared" ca="1" si="105"/>
        <v>Yes</v>
      </c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 t="str">
        <f t="shared" ca="1" si="106"/>
        <v>No</v>
      </c>
      <c r="DO101" s="26"/>
      <c r="DP101" s="26"/>
      <c r="DQ101" s="26"/>
      <c r="DR101" s="26"/>
      <c r="DS101" s="26"/>
      <c r="DT101" s="26"/>
      <c r="DU101" s="26"/>
      <c r="DV101" t="str">
        <f t="shared" si="107"/>
        <v/>
      </c>
      <c r="DW101" s="26"/>
      <c r="DX101" s="26"/>
      <c r="DY101" s="26"/>
      <c r="DZ101" t="str">
        <f t="shared" si="108"/>
        <v/>
      </c>
      <c r="EA101" t="str">
        <f t="shared" si="109"/>
        <v/>
      </c>
      <c r="EB101" t="str">
        <f t="shared" si="110"/>
        <v/>
      </c>
      <c r="EC101" t="str">
        <f t="shared" si="111"/>
        <v/>
      </c>
      <c r="ED101" t="str">
        <f t="shared" si="112"/>
        <v/>
      </c>
      <c r="EE101" s="34" t="str">
        <f t="shared" si="113"/>
        <v/>
      </c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32" t="str">
        <f t="shared" si="114"/>
        <v/>
      </c>
      <c r="ES101" s="26"/>
      <c r="ET101" s="26"/>
      <c r="EU101" s="26"/>
      <c r="EV101" s="26"/>
      <c r="EW101" s="26"/>
      <c r="EX101" s="26"/>
      <c r="EY101" s="26"/>
      <c r="EZ101" s="26"/>
      <c r="FA101" s="31" t="str">
        <f t="shared" si="115"/>
        <v/>
      </c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31" t="str">
        <f t="shared" si="116"/>
        <v/>
      </c>
      <c r="FN101" s="26"/>
      <c r="FO101" s="26"/>
      <c r="FP101" s="26"/>
      <c r="FQ101" s="26" t="s">
        <v>349</v>
      </c>
      <c r="FR101" s="39" t="str">
        <f t="shared" ca="1" si="117"/>
        <v>NA</v>
      </c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t="str">
        <f t="shared" ca="1" si="118"/>
        <v/>
      </c>
      <c r="GP101" t="str">
        <f t="shared" si="119"/>
        <v/>
      </c>
      <c r="GQ101" s="26"/>
      <c r="GR101" s="26"/>
      <c r="GS101" t="str">
        <f t="shared" ca="1" si="120"/>
        <v/>
      </c>
      <c r="GT101" s="26"/>
      <c r="GU101" s="26"/>
      <c r="GV101" s="26"/>
      <c r="GW101" s="26"/>
      <c r="GX101" s="26"/>
      <c r="GY101" t="str">
        <f t="shared" ca="1" si="121"/>
        <v/>
      </c>
      <c r="GZ101" t="str">
        <f t="shared" si="122"/>
        <v/>
      </c>
      <c r="HA101" s="26"/>
      <c r="HB101" s="26"/>
      <c r="HC101" s="26"/>
      <c r="HD101" s="26"/>
      <c r="HE101" s="26"/>
      <c r="HF101" t="str">
        <f t="shared" ca="1" si="123"/>
        <v/>
      </c>
      <c r="HG101" s="31" t="str">
        <f t="shared" si="124"/>
        <v/>
      </c>
      <c r="HH101" s="26"/>
      <c r="HI101" s="26"/>
      <c r="HJ101" s="26"/>
      <c r="HK101" s="26"/>
      <c r="HL101" s="26"/>
      <c r="HM101" t="str">
        <f t="shared" ca="1" si="125"/>
        <v/>
      </c>
      <c r="HN101" t="str">
        <f t="shared" si="126"/>
        <v/>
      </c>
      <c r="HO101" s="26"/>
      <c r="HP101" s="26"/>
      <c r="HQ101" s="26"/>
      <c r="HR101" s="26"/>
      <c r="HS101" s="26"/>
      <c r="HT101" t="str">
        <f t="shared" ca="1" si="127"/>
        <v/>
      </c>
      <c r="HU101" t="str">
        <f t="shared" si="128"/>
        <v/>
      </c>
      <c r="HV101" s="26"/>
      <c r="HW101" s="26"/>
      <c r="HX101" s="26"/>
      <c r="HY101" s="26"/>
      <c r="HZ101" s="26"/>
      <c r="IA101" s="37" t="str">
        <f t="shared" ca="1" si="129"/>
        <v/>
      </c>
      <c r="IB101" t="str">
        <f t="shared" si="130"/>
        <v/>
      </c>
      <c r="IC101" s="26"/>
      <c r="ID101" s="26"/>
      <c r="IE101" s="26"/>
      <c r="IF101" s="26"/>
      <c r="IG101" s="26"/>
      <c r="IH101" s="37" t="str">
        <f t="shared" ca="1" si="131"/>
        <v/>
      </c>
      <c r="II101" t="str">
        <f t="shared" si="132"/>
        <v/>
      </c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 t="str">
        <f t="shared" si="133"/>
        <v/>
      </c>
      <c r="JU101" s="26"/>
      <c r="JV101" t="str">
        <f t="shared" si="134"/>
        <v/>
      </c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t="str">
        <f t="shared" si="135"/>
        <v/>
      </c>
      <c r="KL101" s="26"/>
      <c r="KM101" s="31" t="str">
        <f t="shared" si="136"/>
        <v/>
      </c>
      <c r="KN101" s="26"/>
      <c r="KO101" s="26"/>
      <c r="KP101" s="38" t="str">
        <f t="shared" si="137"/>
        <v/>
      </c>
      <c r="KQ101" s="26"/>
      <c r="KR101" s="26"/>
      <c r="KS101" s="26"/>
      <c r="KT101" s="26"/>
      <c r="KU101" s="26"/>
      <c r="KV101" s="26"/>
      <c r="KW101" s="26"/>
      <c r="KX101" t="str">
        <f t="shared" si="138"/>
        <v/>
      </c>
      <c r="KY101" t="str">
        <f t="shared" si="139"/>
        <v/>
      </c>
      <c r="KZ101" s="26"/>
      <c r="LA101" s="26"/>
      <c r="LB101" t="str">
        <f t="shared" si="140"/>
        <v/>
      </c>
      <c r="LC101" s="26"/>
      <c r="LD101" t="str">
        <f t="shared" si="141"/>
        <v/>
      </c>
      <c r="LE101" t="str">
        <f t="shared" si="142"/>
        <v/>
      </c>
      <c r="LF101" s="26"/>
      <c r="LG101" s="26"/>
      <c r="LH101" s="26"/>
      <c r="LI101" s="26"/>
      <c r="LJ101" s="26"/>
      <c r="LK101" s="26"/>
      <c r="LL101" s="26"/>
      <c r="LM101" s="26"/>
      <c r="LN101" s="26"/>
      <c r="LO101" t="str">
        <f t="shared" si="143"/>
        <v/>
      </c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</row>
    <row r="102" spans="1:352" ht="16" x14ac:dyDescent="0.2">
      <c r="A102" t="e">
        <f t="shared" ref="A102:A165" ca="1" si="145">_xlfn.IFS($F102=1,"Q1",$F102=2,"Q1",$F102=3,"Q1",$F102=4,"Q2",$F102=5,"Q2",$F102=6,"Q2",$F102=7,"Q3",$F102=8,"Q3",$F102=9,"Q3",$F102=10,"Q4",$F102=11,"Q4",$F102=12,"Q4",F102="","")</f>
        <v>#N/A</v>
      </c>
      <c r="B102" s="26"/>
      <c r="C102" s="26"/>
      <c r="D102" s="26"/>
      <c r="E102" s="27" t="str">
        <f t="shared" ca="1" si="75"/>
        <v>Feb</v>
      </c>
      <c r="F102" s="27" t="str">
        <f t="shared" ca="1" si="75"/>
        <v>Dec</v>
      </c>
      <c r="G102" s="28" t="str">
        <f t="shared" ca="1" si="76"/>
        <v/>
      </c>
      <c r="H102" t="str">
        <f t="shared" si="77"/>
        <v/>
      </c>
      <c r="I102" s="26">
        <f t="shared" ca="1" si="78"/>
        <v>51</v>
      </c>
      <c r="J102" s="26"/>
      <c r="K102" s="26"/>
      <c r="L102" s="31" t="str">
        <f t="shared" si="79"/>
        <v/>
      </c>
      <c r="M102" s="26"/>
      <c r="N102" s="26"/>
      <c r="O102" s="26">
        <f t="shared" ca="1" si="80"/>
        <v>38</v>
      </c>
      <c r="P102" s="26" t="str">
        <f t="shared" ca="1" si="81"/>
        <v>Yes</v>
      </c>
      <c r="Q102" s="26" t="str">
        <f t="shared" ca="1" si="81"/>
        <v>No</v>
      </c>
      <c r="R102" s="26" t="str">
        <f t="shared" ca="1" si="81"/>
        <v>No</v>
      </c>
      <c r="S102" s="26" t="str">
        <f t="shared" ca="1" si="82"/>
        <v>African</v>
      </c>
      <c r="T102" s="26" t="str">
        <f t="shared" ca="1" si="83"/>
        <v>No</v>
      </c>
      <c r="U102" s="26">
        <f t="shared" ca="1" si="84"/>
        <v>3362</v>
      </c>
      <c r="V102" s="26"/>
      <c r="W102" s="26"/>
      <c r="X102" s="26" t="str">
        <f t="shared" ca="1" si="73"/>
        <v>Yes</v>
      </c>
      <c r="Y102" s="26" t="str">
        <f t="shared" ca="1" si="73"/>
        <v>No</v>
      </c>
      <c r="Z102" s="26" t="str">
        <f t="shared" ca="1" si="73"/>
        <v>Yes</v>
      </c>
      <c r="AA102" s="26" t="str">
        <f t="shared" ca="1" si="73"/>
        <v>Yes</v>
      </c>
      <c r="AB102" s="26" t="str">
        <f t="shared" ca="1" si="73"/>
        <v>Yes</v>
      </c>
      <c r="AC102" s="26"/>
      <c r="AD102" s="26"/>
      <c r="AE102" s="26"/>
      <c r="AF102" s="26"/>
      <c r="AG102" s="26" t="str">
        <f t="shared" ca="1" si="144"/>
        <v>No</v>
      </c>
      <c r="AH102" s="26" t="str">
        <f t="shared" ca="1" si="144"/>
        <v>Yes</v>
      </c>
      <c r="AI102" s="26" t="str">
        <f t="shared" ca="1" si="144"/>
        <v>Yes</v>
      </c>
      <c r="AJ102" s="26" t="str">
        <f t="shared" ca="1" si="144"/>
        <v>Yes</v>
      </c>
      <c r="AK102" s="26" t="str">
        <f t="shared" ca="1" si="144"/>
        <v>No</v>
      </c>
      <c r="AL102" s="26" t="str">
        <f t="shared" ca="1" si="144"/>
        <v>No</v>
      </c>
      <c r="AM102" s="26">
        <f t="shared" ca="1" si="85"/>
        <v>8</v>
      </c>
      <c r="AN102" s="26">
        <f t="shared" ca="1" si="86"/>
        <v>2</v>
      </c>
      <c r="AT102" t="str">
        <f t="shared" ca="1" si="87"/>
        <v>Male</v>
      </c>
      <c r="AU102">
        <f t="shared" ca="1" si="88"/>
        <v>2125</v>
      </c>
      <c r="AV102">
        <f t="shared" ca="1" si="89"/>
        <v>3</v>
      </c>
      <c r="AW102">
        <f t="shared" ca="1" si="90"/>
        <v>32</v>
      </c>
      <c r="AX102">
        <f t="shared" ca="1" si="91"/>
        <v>3</v>
      </c>
      <c r="BB102" t="str">
        <f t="shared" ca="1" si="92"/>
        <v>INSTRUMENTAL</v>
      </c>
      <c r="BC102" t="str">
        <f t="shared" ca="1" si="93"/>
        <v>No</v>
      </c>
      <c r="BD102" t="str">
        <f t="shared" ca="1" si="93"/>
        <v>Yes</v>
      </c>
      <c r="BG102" t="str">
        <f t="shared" ca="1" si="94"/>
        <v>Yes</v>
      </c>
      <c r="BH102">
        <f t="shared" ca="1" si="95"/>
        <v>35</v>
      </c>
      <c r="BI102">
        <f t="shared" ca="1" si="96"/>
        <v>2</v>
      </c>
      <c r="BJ102">
        <f t="shared" ca="1" si="97"/>
        <v>6</v>
      </c>
      <c r="BK102" t="str">
        <f t="shared" si="98"/>
        <v/>
      </c>
      <c r="BL102" s="26">
        <f t="shared" ca="1" si="99"/>
        <v>8</v>
      </c>
      <c r="BM102" s="26"/>
      <c r="BN102" s="26"/>
      <c r="BO102" s="26" t="str">
        <f t="shared" ca="1" si="100"/>
        <v>No</v>
      </c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 t="str">
        <f t="shared" ca="1" si="101"/>
        <v>Yes</v>
      </c>
      <c r="CE102" s="26" t="str">
        <f t="shared" ca="1" si="102"/>
        <v>LMA</v>
      </c>
      <c r="CF102" s="26"/>
      <c r="CG102" s="26"/>
      <c r="CH102" s="26"/>
      <c r="CI102" s="31" t="str">
        <f t="shared" si="103"/>
        <v/>
      </c>
      <c r="CJ102" s="26" t="str">
        <f t="shared" ca="1" si="104"/>
        <v>OT</v>
      </c>
      <c r="CK102" s="26" t="str">
        <f t="shared" ca="1" si="105"/>
        <v>NA</v>
      </c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 t="str">
        <f t="shared" ca="1" si="106"/>
        <v>No</v>
      </c>
      <c r="DO102" s="26"/>
      <c r="DP102" s="26"/>
      <c r="DQ102" s="26"/>
      <c r="DR102" s="26"/>
      <c r="DS102" s="26"/>
      <c r="DT102" s="26"/>
      <c r="DU102" s="26"/>
      <c r="DV102" t="str">
        <f t="shared" si="107"/>
        <v/>
      </c>
      <c r="DW102" s="26"/>
      <c r="DX102" s="26"/>
      <c r="DY102" s="26"/>
      <c r="DZ102" t="str">
        <f t="shared" si="108"/>
        <v/>
      </c>
      <c r="EA102" t="str">
        <f t="shared" si="109"/>
        <v/>
      </c>
      <c r="EB102" t="str">
        <f t="shared" si="110"/>
        <v/>
      </c>
      <c r="EC102" t="str">
        <f t="shared" si="111"/>
        <v/>
      </c>
      <c r="ED102" t="str">
        <f t="shared" si="112"/>
        <v/>
      </c>
      <c r="EE102" s="34" t="str">
        <f t="shared" si="113"/>
        <v/>
      </c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32" t="str">
        <f t="shared" si="114"/>
        <v/>
      </c>
      <c r="ES102" s="26"/>
      <c r="ET102" s="26"/>
      <c r="EU102" s="26"/>
      <c r="EV102" s="26"/>
      <c r="EW102" s="26"/>
      <c r="EX102" s="26"/>
      <c r="EY102" s="26"/>
      <c r="EZ102" s="26"/>
      <c r="FA102" s="31" t="str">
        <f t="shared" si="115"/>
        <v/>
      </c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31" t="str">
        <f t="shared" si="116"/>
        <v/>
      </c>
      <c r="FN102" s="26"/>
      <c r="FO102" s="26"/>
      <c r="FP102" s="26"/>
      <c r="FQ102" s="26" t="s">
        <v>350</v>
      </c>
      <c r="FR102" s="39" t="str">
        <f t="shared" ca="1" si="117"/>
        <v>GNB</v>
      </c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t="str">
        <f t="shared" ca="1" si="118"/>
        <v/>
      </c>
      <c r="GP102" t="str">
        <f t="shared" si="119"/>
        <v/>
      </c>
      <c r="GQ102" s="26"/>
      <c r="GR102" s="26"/>
      <c r="GS102" t="str">
        <f t="shared" ca="1" si="120"/>
        <v/>
      </c>
      <c r="GT102" s="26"/>
      <c r="GU102" s="26"/>
      <c r="GV102" s="26"/>
      <c r="GW102" s="26"/>
      <c r="GX102" s="26"/>
      <c r="GY102" t="str">
        <f t="shared" ca="1" si="121"/>
        <v/>
      </c>
      <c r="GZ102" t="str">
        <f t="shared" si="122"/>
        <v/>
      </c>
      <c r="HA102" s="26"/>
      <c r="HB102" s="26"/>
      <c r="HC102" s="26"/>
      <c r="HD102" s="26"/>
      <c r="HE102" s="26"/>
      <c r="HF102" t="str">
        <f t="shared" ca="1" si="123"/>
        <v/>
      </c>
      <c r="HG102" s="31" t="str">
        <f t="shared" si="124"/>
        <v/>
      </c>
      <c r="HH102" s="26"/>
      <c r="HI102" s="26"/>
      <c r="HJ102" s="26"/>
      <c r="HK102" s="26"/>
      <c r="HL102" s="26"/>
      <c r="HM102" t="str">
        <f t="shared" ca="1" si="125"/>
        <v/>
      </c>
      <c r="HN102" t="str">
        <f t="shared" si="126"/>
        <v/>
      </c>
      <c r="HO102" s="26"/>
      <c r="HP102" s="26"/>
      <c r="HQ102" s="26"/>
      <c r="HR102" s="26"/>
      <c r="HS102" s="26"/>
      <c r="HT102" t="str">
        <f t="shared" ca="1" si="127"/>
        <v/>
      </c>
      <c r="HU102" t="str">
        <f t="shared" si="128"/>
        <v/>
      </c>
      <c r="HV102" s="26"/>
      <c r="HW102" s="26"/>
      <c r="HX102" s="26"/>
      <c r="HY102" s="26"/>
      <c r="HZ102" s="26"/>
      <c r="IA102" s="37" t="str">
        <f t="shared" ca="1" si="129"/>
        <v/>
      </c>
      <c r="IB102" t="str">
        <f t="shared" si="130"/>
        <v/>
      </c>
      <c r="IC102" s="26"/>
      <c r="ID102" s="26"/>
      <c r="IE102" s="26"/>
      <c r="IF102" s="26"/>
      <c r="IG102" s="26"/>
      <c r="IH102" s="37" t="str">
        <f t="shared" ca="1" si="131"/>
        <v/>
      </c>
      <c r="II102" t="str">
        <f t="shared" si="132"/>
        <v/>
      </c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 t="str">
        <f t="shared" si="133"/>
        <v/>
      </c>
      <c r="JU102" s="26"/>
      <c r="JV102" t="str">
        <f t="shared" si="134"/>
        <v/>
      </c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t="str">
        <f t="shared" si="135"/>
        <v/>
      </c>
      <c r="KL102" s="26"/>
      <c r="KM102" s="31" t="str">
        <f t="shared" si="136"/>
        <v/>
      </c>
      <c r="KN102" s="26"/>
      <c r="KO102" s="26"/>
      <c r="KP102" s="38" t="str">
        <f t="shared" si="137"/>
        <v/>
      </c>
      <c r="KQ102" s="26"/>
      <c r="KR102" s="26"/>
      <c r="KS102" s="26"/>
      <c r="KT102" s="26"/>
      <c r="KU102" s="26"/>
      <c r="KV102" s="26"/>
      <c r="KW102" s="26"/>
      <c r="KX102" t="str">
        <f t="shared" si="138"/>
        <v/>
      </c>
      <c r="KY102" t="str">
        <f t="shared" si="139"/>
        <v/>
      </c>
      <c r="KZ102" s="26"/>
      <c r="LA102" s="26"/>
      <c r="LB102" t="str">
        <f t="shared" si="140"/>
        <v/>
      </c>
      <c r="LC102" s="26"/>
      <c r="LD102" t="str">
        <f t="shared" si="141"/>
        <v/>
      </c>
      <c r="LE102" t="str">
        <f t="shared" si="142"/>
        <v/>
      </c>
      <c r="LF102" s="26"/>
      <c r="LG102" s="26"/>
      <c r="LH102" s="26"/>
      <c r="LI102" s="26"/>
      <c r="LJ102" s="26"/>
      <c r="LK102" s="26"/>
      <c r="LL102" s="26"/>
      <c r="LM102" s="26"/>
      <c r="LN102" s="26"/>
      <c r="LO102" t="str">
        <f t="shared" si="143"/>
        <v/>
      </c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</row>
    <row r="103" spans="1:352" ht="16" x14ac:dyDescent="0.2">
      <c r="A103" t="e">
        <f t="shared" ca="1" si="145"/>
        <v>#N/A</v>
      </c>
      <c r="B103" s="26"/>
      <c r="C103" s="26"/>
      <c r="D103" s="26"/>
      <c r="E103" s="27" t="str">
        <f t="shared" ca="1" si="75"/>
        <v>Feb</v>
      </c>
      <c r="F103" s="27" t="str">
        <f t="shared" ca="1" si="75"/>
        <v>Mar</v>
      </c>
      <c r="G103" s="28" t="str">
        <f t="shared" ca="1" si="76"/>
        <v/>
      </c>
      <c r="H103" t="str">
        <f t="shared" si="77"/>
        <v/>
      </c>
      <c r="I103" s="26">
        <f t="shared" ca="1" si="78"/>
        <v>88</v>
      </c>
      <c r="J103" s="26"/>
      <c r="K103" s="26"/>
      <c r="L103" s="31" t="str">
        <f t="shared" si="79"/>
        <v/>
      </c>
      <c r="M103" s="26"/>
      <c r="N103" s="26"/>
      <c r="O103" s="26">
        <f t="shared" ca="1" si="80"/>
        <v>26</v>
      </c>
      <c r="P103" s="26" t="str">
        <f t="shared" ca="1" si="81"/>
        <v>No</v>
      </c>
      <c r="Q103" s="26" t="str">
        <f t="shared" ca="1" si="81"/>
        <v>Yes</v>
      </c>
      <c r="R103" s="26" t="str">
        <f t="shared" ca="1" si="81"/>
        <v>Yes</v>
      </c>
      <c r="S103" s="26" t="str">
        <f t="shared" ca="1" si="82"/>
        <v>Asian</v>
      </c>
      <c r="T103" s="26" t="str">
        <f t="shared" ca="1" si="83"/>
        <v>Yes</v>
      </c>
      <c r="U103" s="26">
        <f t="shared" ca="1" si="84"/>
        <v>3371</v>
      </c>
      <c r="V103" s="26"/>
      <c r="W103" s="26"/>
      <c r="X103" s="26" t="str">
        <f t="shared" ca="1" si="73"/>
        <v>No</v>
      </c>
      <c r="Y103" s="26" t="str">
        <f t="shared" ca="1" si="73"/>
        <v>No</v>
      </c>
      <c r="Z103" s="26" t="str">
        <f t="shared" ca="1" si="73"/>
        <v>Yes</v>
      </c>
      <c r="AA103" s="26" t="str">
        <f t="shared" ca="1" si="73"/>
        <v>No</v>
      </c>
      <c r="AB103" s="26" t="str">
        <f t="shared" ca="1" si="73"/>
        <v>No</v>
      </c>
      <c r="AC103" s="26"/>
      <c r="AD103" s="26"/>
      <c r="AE103" s="26"/>
      <c r="AF103" s="26"/>
      <c r="AG103" s="26" t="str">
        <f t="shared" ca="1" si="144"/>
        <v>Yes</v>
      </c>
      <c r="AH103" s="26" t="str">
        <f t="shared" ca="1" si="144"/>
        <v>Yes</v>
      </c>
      <c r="AI103" s="26" t="str">
        <f t="shared" ca="1" si="144"/>
        <v>Yes</v>
      </c>
      <c r="AJ103" s="26" t="str">
        <f t="shared" ca="1" si="144"/>
        <v>Yes</v>
      </c>
      <c r="AK103" s="26" t="str">
        <f t="shared" ca="1" si="144"/>
        <v>No</v>
      </c>
      <c r="AL103" s="26" t="str">
        <f t="shared" ca="1" si="144"/>
        <v>No</v>
      </c>
      <c r="AM103" s="26">
        <f t="shared" ca="1" si="85"/>
        <v>3</v>
      </c>
      <c r="AN103" s="26">
        <f t="shared" ca="1" si="86"/>
        <v>2</v>
      </c>
      <c r="AT103" t="str">
        <f t="shared" ca="1" si="87"/>
        <v>Female</v>
      </c>
      <c r="AU103">
        <f t="shared" ca="1" si="88"/>
        <v>624</v>
      </c>
      <c r="AV103">
        <f t="shared" ca="1" si="89"/>
        <v>1</v>
      </c>
      <c r="AW103">
        <f t="shared" ca="1" si="90"/>
        <v>39</v>
      </c>
      <c r="AX103">
        <f t="shared" ca="1" si="91"/>
        <v>4</v>
      </c>
      <c r="BB103" t="str">
        <f t="shared" ca="1" si="92"/>
        <v>Vaginal</v>
      </c>
      <c r="BC103" t="str">
        <f t="shared" ca="1" si="93"/>
        <v>Yes</v>
      </c>
      <c r="BD103" t="str">
        <f t="shared" ca="1" si="93"/>
        <v>No</v>
      </c>
      <c r="BG103" t="str">
        <f t="shared" ca="1" si="94"/>
        <v>Yes</v>
      </c>
      <c r="BH103">
        <f t="shared" ca="1" si="95"/>
        <v>37</v>
      </c>
      <c r="BI103">
        <f t="shared" ca="1" si="96"/>
        <v>-1</v>
      </c>
      <c r="BJ103">
        <f t="shared" ca="1" si="97"/>
        <v>18</v>
      </c>
      <c r="BK103" t="str">
        <f t="shared" si="98"/>
        <v/>
      </c>
      <c r="BL103" s="26">
        <f t="shared" ca="1" si="99"/>
        <v>20</v>
      </c>
      <c r="BM103" s="26"/>
      <c r="BN103" s="26"/>
      <c r="BO103" s="26" t="str">
        <f t="shared" ca="1" si="100"/>
        <v>Yes</v>
      </c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 t="str">
        <f t="shared" ca="1" si="101"/>
        <v>No</v>
      </c>
      <c r="CE103" s="26" t="str">
        <f t="shared" ca="1" si="102"/>
        <v>NA</v>
      </c>
      <c r="CF103" s="26"/>
      <c r="CG103" s="26"/>
      <c r="CH103" s="26"/>
      <c r="CI103" s="31" t="str">
        <f t="shared" si="103"/>
        <v/>
      </c>
      <c r="CJ103" s="26" t="str">
        <f t="shared" ca="1" si="104"/>
        <v>NA</v>
      </c>
      <c r="CK103" s="26" t="str">
        <f t="shared" ca="1" si="105"/>
        <v>NA</v>
      </c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 t="str">
        <f t="shared" ca="1" si="106"/>
        <v>Yes</v>
      </c>
      <c r="DO103" s="26"/>
      <c r="DP103" s="26"/>
      <c r="DQ103" s="26"/>
      <c r="DR103" s="26"/>
      <c r="DS103" s="26"/>
      <c r="DT103" s="26"/>
      <c r="DU103" s="26"/>
      <c r="DV103" t="str">
        <f t="shared" si="107"/>
        <v/>
      </c>
      <c r="DW103" s="26"/>
      <c r="DX103" s="26"/>
      <c r="DY103" s="26"/>
      <c r="DZ103" t="str">
        <f t="shared" si="108"/>
        <v/>
      </c>
      <c r="EA103" t="str">
        <f t="shared" si="109"/>
        <v/>
      </c>
      <c r="EB103" t="str">
        <f t="shared" si="110"/>
        <v/>
      </c>
      <c r="EC103" t="str">
        <f t="shared" si="111"/>
        <v/>
      </c>
      <c r="ED103" t="str">
        <f t="shared" si="112"/>
        <v/>
      </c>
      <c r="EE103" s="34" t="str">
        <f t="shared" si="113"/>
        <v/>
      </c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32" t="str">
        <f t="shared" si="114"/>
        <v/>
      </c>
      <c r="ES103" s="26"/>
      <c r="ET103" s="26"/>
      <c r="EU103" s="26"/>
      <c r="EV103" s="26"/>
      <c r="EW103" s="26"/>
      <c r="EX103" s="26"/>
      <c r="EY103" s="26"/>
      <c r="EZ103" s="26"/>
      <c r="FA103" s="31" t="str">
        <f t="shared" si="115"/>
        <v/>
      </c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31" t="str">
        <f t="shared" si="116"/>
        <v/>
      </c>
      <c r="FN103" s="26"/>
      <c r="FO103" s="26"/>
      <c r="FP103" s="26"/>
      <c r="FQ103" s="26" t="s">
        <v>349</v>
      </c>
      <c r="FR103" s="39" t="str">
        <f t="shared" ca="1" si="117"/>
        <v>NA</v>
      </c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t="str">
        <f t="shared" ca="1" si="118"/>
        <v/>
      </c>
      <c r="GP103" t="str">
        <f t="shared" si="119"/>
        <v/>
      </c>
      <c r="GQ103" s="26"/>
      <c r="GR103" s="26"/>
      <c r="GS103" t="str">
        <f t="shared" ca="1" si="120"/>
        <v/>
      </c>
      <c r="GT103" s="26"/>
      <c r="GU103" s="26"/>
      <c r="GV103" s="26"/>
      <c r="GW103" s="26"/>
      <c r="GX103" s="26"/>
      <c r="GY103" t="str">
        <f t="shared" ca="1" si="121"/>
        <v/>
      </c>
      <c r="GZ103" t="str">
        <f t="shared" si="122"/>
        <v/>
      </c>
      <c r="HA103" s="26"/>
      <c r="HB103" s="26"/>
      <c r="HC103" s="26"/>
      <c r="HD103" s="26"/>
      <c r="HE103" s="26"/>
      <c r="HF103" t="str">
        <f t="shared" ca="1" si="123"/>
        <v/>
      </c>
      <c r="HG103" s="31" t="str">
        <f t="shared" si="124"/>
        <v/>
      </c>
      <c r="HH103" s="26"/>
      <c r="HI103" s="26"/>
      <c r="HJ103" s="26"/>
      <c r="HK103" s="26"/>
      <c r="HL103" s="26"/>
      <c r="HM103" t="str">
        <f t="shared" ca="1" si="125"/>
        <v/>
      </c>
      <c r="HN103" t="str">
        <f t="shared" si="126"/>
        <v/>
      </c>
      <c r="HO103" s="26"/>
      <c r="HP103" s="26"/>
      <c r="HQ103" s="26"/>
      <c r="HR103" s="26"/>
      <c r="HS103" s="26"/>
      <c r="HT103" t="str">
        <f t="shared" ca="1" si="127"/>
        <v/>
      </c>
      <c r="HU103" t="str">
        <f t="shared" si="128"/>
        <v/>
      </c>
      <c r="HV103" s="26"/>
      <c r="HW103" s="26"/>
      <c r="HX103" s="26"/>
      <c r="HY103" s="26"/>
      <c r="HZ103" s="26"/>
      <c r="IA103" s="37" t="str">
        <f t="shared" ca="1" si="129"/>
        <v/>
      </c>
      <c r="IB103" t="str">
        <f t="shared" si="130"/>
        <v/>
      </c>
      <c r="IC103" s="26"/>
      <c r="ID103" s="26"/>
      <c r="IE103" s="26"/>
      <c r="IF103" s="26"/>
      <c r="IG103" s="26"/>
      <c r="IH103" s="37" t="str">
        <f t="shared" ca="1" si="131"/>
        <v/>
      </c>
      <c r="II103" t="str">
        <f t="shared" si="132"/>
        <v/>
      </c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 t="str">
        <f t="shared" si="133"/>
        <v/>
      </c>
      <c r="JU103" s="26"/>
      <c r="JV103" t="str">
        <f t="shared" si="134"/>
        <v/>
      </c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t="str">
        <f t="shared" si="135"/>
        <v/>
      </c>
      <c r="KL103" s="26"/>
      <c r="KM103" s="31" t="str">
        <f t="shared" si="136"/>
        <v/>
      </c>
      <c r="KN103" s="26"/>
      <c r="KO103" s="26"/>
      <c r="KP103" s="38" t="str">
        <f t="shared" si="137"/>
        <v/>
      </c>
      <c r="KQ103" s="26"/>
      <c r="KR103" s="26"/>
      <c r="KS103" s="26"/>
      <c r="KT103" s="26"/>
      <c r="KU103" s="26"/>
      <c r="KV103" s="26"/>
      <c r="KW103" s="26"/>
      <c r="KX103" t="str">
        <f t="shared" si="138"/>
        <v/>
      </c>
      <c r="KY103" t="str">
        <f t="shared" si="139"/>
        <v/>
      </c>
      <c r="KZ103" s="26"/>
      <c r="LA103" s="26"/>
      <c r="LB103" t="str">
        <f t="shared" si="140"/>
        <v/>
      </c>
      <c r="LC103" s="26"/>
      <c r="LD103" t="str">
        <f t="shared" si="141"/>
        <v/>
      </c>
      <c r="LE103" t="str">
        <f t="shared" si="142"/>
        <v/>
      </c>
      <c r="LF103" s="26"/>
      <c r="LG103" s="26"/>
      <c r="LH103" s="26"/>
      <c r="LI103" s="26"/>
      <c r="LJ103" s="26"/>
      <c r="LK103" s="26"/>
      <c r="LL103" s="26"/>
      <c r="LM103" s="26"/>
      <c r="LN103" s="26"/>
      <c r="LO103" t="str">
        <f t="shared" si="143"/>
        <v/>
      </c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</row>
    <row r="104" spans="1:352" ht="16" x14ac:dyDescent="0.2">
      <c r="A104" t="e">
        <f t="shared" ca="1" si="145"/>
        <v>#N/A</v>
      </c>
      <c r="B104" s="26"/>
      <c r="C104" s="26"/>
      <c r="D104" s="26"/>
      <c r="E104" s="27" t="str">
        <f t="shared" ca="1" si="75"/>
        <v>Dec</v>
      </c>
      <c r="F104" s="27" t="str">
        <f t="shared" ca="1" si="75"/>
        <v>Nov</v>
      </c>
      <c r="G104" s="28" t="str">
        <f t="shared" ca="1" si="76"/>
        <v/>
      </c>
      <c r="H104" t="str">
        <f t="shared" si="77"/>
        <v/>
      </c>
      <c r="I104" s="26">
        <f t="shared" ca="1" si="78"/>
        <v>34</v>
      </c>
      <c r="J104" s="26"/>
      <c r="K104" s="26"/>
      <c r="L104" s="31" t="str">
        <f t="shared" si="79"/>
        <v/>
      </c>
      <c r="M104" s="26"/>
      <c r="N104" s="26"/>
      <c r="O104" s="26">
        <f t="shared" ca="1" si="80"/>
        <v>48</v>
      </c>
      <c r="P104" s="26" t="str">
        <f t="shared" ca="1" si="81"/>
        <v>Yes</v>
      </c>
      <c r="Q104" s="26" t="str">
        <f t="shared" ca="1" si="81"/>
        <v>No</v>
      </c>
      <c r="R104" s="26" t="str">
        <f t="shared" ca="1" si="81"/>
        <v>Yes</v>
      </c>
      <c r="S104" s="26" t="str">
        <f t="shared" ca="1" si="82"/>
        <v>African</v>
      </c>
      <c r="T104" s="26" t="str">
        <f t="shared" ca="1" si="83"/>
        <v>No</v>
      </c>
      <c r="U104" s="26">
        <f t="shared" ca="1" si="84"/>
        <v>3652</v>
      </c>
      <c r="V104" s="26"/>
      <c r="W104" s="26"/>
      <c r="X104" s="26" t="str">
        <f t="shared" ca="1" si="73"/>
        <v>Yes</v>
      </c>
      <c r="Y104" s="26" t="str">
        <f t="shared" ca="1" si="73"/>
        <v>No</v>
      </c>
      <c r="Z104" s="26" t="str">
        <f t="shared" ca="1" si="73"/>
        <v>No</v>
      </c>
      <c r="AA104" s="26" t="str">
        <f t="shared" ca="1" si="73"/>
        <v>Yes</v>
      </c>
      <c r="AB104" s="26" t="str">
        <f t="shared" ca="1" si="73"/>
        <v>Yes</v>
      </c>
      <c r="AC104" s="26"/>
      <c r="AD104" s="26"/>
      <c r="AE104" s="26"/>
      <c r="AF104" s="26"/>
      <c r="AG104" s="26" t="str">
        <f t="shared" ca="1" si="144"/>
        <v>Yes</v>
      </c>
      <c r="AH104" s="26" t="str">
        <f t="shared" ca="1" si="144"/>
        <v>Yes</v>
      </c>
      <c r="AI104" s="26" t="str">
        <f t="shared" ca="1" si="144"/>
        <v>No</v>
      </c>
      <c r="AJ104" s="26" t="str">
        <f t="shared" ca="1" si="144"/>
        <v>No</v>
      </c>
      <c r="AK104" s="26" t="str">
        <f t="shared" ca="1" si="144"/>
        <v>No</v>
      </c>
      <c r="AL104" s="26" t="str">
        <f t="shared" ca="1" si="144"/>
        <v>Yes</v>
      </c>
      <c r="AM104" s="26">
        <f t="shared" ca="1" si="85"/>
        <v>8</v>
      </c>
      <c r="AN104" s="26">
        <f t="shared" ca="1" si="86"/>
        <v>3</v>
      </c>
      <c r="AT104" t="str">
        <f t="shared" ca="1" si="87"/>
        <v>Female</v>
      </c>
      <c r="AU104">
        <f t="shared" ca="1" si="88"/>
        <v>2291</v>
      </c>
      <c r="AV104">
        <f t="shared" ca="1" si="89"/>
        <v>-1</v>
      </c>
      <c r="AW104">
        <f t="shared" ca="1" si="90"/>
        <v>27</v>
      </c>
      <c r="AX104">
        <f t="shared" ca="1" si="91"/>
        <v>3</v>
      </c>
      <c r="BB104" t="str">
        <f t="shared" ca="1" si="92"/>
        <v>Vaginal</v>
      </c>
      <c r="BC104" t="str">
        <f t="shared" ca="1" si="93"/>
        <v>No</v>
      </c>
      <c r="BD104" t="str">
        <f t="shared" ca="1" si="93"/>
        <v>No</v>
      </c>
      <c r="BG104" t="str">
        <f t="shared" ca="1" si="94"/>
        <v>No</v>
      </c>
      <c r="BH104">
        <f t="shared" ca="1" si="95"/>
        <v>34</v>
      </c>
      <c r="BI104">
        <f t="shared" ca="1" si="96"/>
        <v>-15</v>
      </c>
      <c r="BJ104">
        <f t="shared" ca="1" si="97"/>
        <v>0</v>
      </c>
      <c r="BK104" t="str">
        <f t="shared" si="98"/>
        <v/>
      </c>
      <c r="BL104" s="26" t="str">
        <f t="shared" ca="1" si="99"/>
        <v>NA</v>
      </c>
      <c r="BM104" s="26"/>
      <c r="BN104" s="26"/>
      <c r="BO104" s="26" t="str">
        <f t="shared" ca="1" si="100"/>
        <v>Yes</v>
      </c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 t="str">
        <f t="shared" ca="1" si="101"/>
        <v>No</v>
      </c>
      <c r="CE104" s="26" t="str">
        <f t="shared" ca="1" si="102"/>
        <v>NA</v>
      </c>
      <c r="CF104" s="26"/>
      <c r="CG104" s="26"/>
      <c r="CH104" s="26"/>
      <c r="CI104" s="31" t="str">
        <f t="shared" si="103"/>
        <v/>
      </c>
      <c r="CJ104" s="26" t="str">
        <f t="shared" ca="1" si="104"/>
        <v>NA</v>
      </c>
      <c r="CK104" s="26" t="str">
        <f t="shared" ca="1" si="105"/>
        <v>No</v>
      </c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 t="str">
        <f t="shared" ca="1" si="106"/>
        <v>No</v>
      </c>
      <c r="DO104" s="26"/>
      <c r="DP104" s="26"/>
      <c r="DQ104" s="26"/>
      <c r="DR104" s="26"/>
      <c r="DS104" s="26"/>
      <c r="DT104" s="26"/>
      <c r="DU104" s="26"/>
      <c r="DV104" t="str">
        <f t="shared" si="107"/>
        <v/>
      </c>
      <c r="DW104" s="26"/>
      <c r="DX104" s="26"/>
      <c r="DY104" s="26"/>
      <c r="DZ104" t="str">
        <f t="shared" si="108"/>
        <v/>
      </c>
      <c r="EA104" t="str">
        <f t="shared" si="109"/>
        <v/>
      </c>
      <c r="EB104" t="str">
        <f t="shared" si="110"/>
        <v/>
      </c>
      <c r="EC104" t="str">
        <f t="shared" si="111"/>
        <v/>
      </c>
      <c r="ED104" t="str">
        <f t="shared" si="112"/>
        <v/>
      </c>
      <c r="EE104" s="34" t="str">
        <f t="shared" si="113"/>
        <v/>
      </c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32" t="str">
        <f t="shared" si="114"/>
        <v/>
      </c>
      <c r="ES104" s="26"/>
      <c r="ET104" s="26"/>
      <c r="EU104" s="26"/>
      <c r="EV104" s="26"/>
      <c r="EW104" s="26"/>
      <c r="EX104" s="26"/>
      <c r="EY104" s="26"/>
      <c r="EZ104" s="26"/>
      <c r="FA104" s="31" t="str">
        <f t="shared" si="115"/>
        <v/>
      </c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31" t="str">
        <f t="shared" si="116"/>
        <v/>
      </c>
      <c r="FN104" s="26"/>
      <c r="FO104" s="26"/>
      <c r="FP104" s="26"/>
      <c r="FQ104" s="26" t="s">
        <v>349</v>
      </c>
      <c r="FR104" s="39" t="str">
        <f t="shared" ca="1" si="117"/>
        <v>NA</v>
      </c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t="str">
        <f t="shared" ca="1" si="118"/>
        <v/>
      </c>
      <c r="GP104" t="str">
        <f t="shared" si="119"/>
        <v/>
      </c>
      <c r="GQ104" s="26"/>
      <c r="GR104" s="26"/>
      <c r="GS104" t="str">
        <f t="shared" ca="1" si="120"/>
        <v/>
      </c>
      <c r="GT104" s="26"/>
      <c r="GU104" s="26"/>
      <c r="GV104" s="26"/>
      <c r="GW104" s="26"/>
      <c r="GX104" s="26"/>
      <c r="GY104" t="str">
        <f t="shared" ca="1" si="121"/>
        <v/>
      </c>
      <c r="GZ104" t="str">
        <f t="shared" si="122"/>
        <v/>
      </c>
      <c r="HA104" s="26"/>
      <c r="HB104" s="26"/>
      <c r="HC104" s="26"/>
      <c r="HD104" s="26"/>
      <c r="HE104" s="26"/>
      <c r="HF104" t="str">
        <f t="shared" ca="1" si="123"/>
        <v/>
      </c>
      <c r="HG104" s="31" t="str">
        <f t="shared" si="124"/>
        <v/>
      </c>
      <c r="HH104" s="26"/>
      <c r="HI104" s="26"/>
      <c r="HJ104" s="26"/>
      <c r="HK104" s="26"/>
      <c r="HL104" s="26"/>
      <c r="HM104" t="str">
        <f t="shared" ca="1" si="125"/>
        <v/>
      </c>
      <c r="HN104" t="str">
        <f t="shared" si="126"/>
        <v/>
      </c>
      <c r="HO104" s="26"/>
      <c r="HP104" s="26"/>
      <c r="HQ104" s="26"/>
      <c r="HR104" s="26"/>
      <c r="HS104" s="26"/>
      <c r="HT104" t="str">
        <f t="shared" ca="1" si="127"/>
        <v/>
      </c>
      <c r="HU104" t="str">
        <f t="shared" si="128"/>
        <v/>
      </c>
      <c r="HV104" s="26"/>
      <c r="HW104" s="26"/>
      <c r="HX104" s="26"/>
      <c r="HY104" s="26"/>
      <c r="HZ104" s="26"/>
      <c r="IA104" s="37" t="str">
        <f t="shared" ca="1" si="129"/>
        <v/>
      </c>
      <c r="IB104" t="str">
        <f t="shared" si="130"/>
        <v/>
      </c>
      <c r="IC104" s="26"/>
      <c r="ID104" s="26"/>
      <c r="IE104" s="26"/>
      <c r="IF104" s="26"/>
      <c r="IG104" s="26"/>
      <c r="IH104" s="37" t="str">
        <f t="shared" ca="1" si="131"/>
        <v/>
      </c>
      <c r="II104" t="str">
        <f t="shared" si="132"/>
        <v/>
      </c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 t="str">
        <f t="shared" si="133"/>
        <v/>
      </c>
      <c r="JU104" s="26"/>
      <c r="JV104" t="str">
        <f t="shared" si="134"/>
        <v/>
      </c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t="str">
        <f t="shared" si="135"/>
        <v/>
      </c>
      <c r="KL104" s="26"/>
      <c r="KM104" s="31" t="str">
        <f t="shared" si="136"/>
        <v/>
      </c>
      <c r="KN104" s="26"/>
      <c r="KO104" s="26"/>
      <c r="KP104" s="38" t="str">
        <f t="shared" si="137"/>
        <v/>
      </c>
      <c r="KQ104" s="26"/>
      <c r="KR104" s="26"/>
      <c r="KS104" s="26"/>
      <c r="KT104" s="26"/>
      <c r="KU104" s="26"/>
      <c r="KV104" s="26"/>
      <c r="KW104" s="26"/>
      <c r="KX104" t="str">
        <f t="shared" si="138"/>
        <v/>
      </c>
      <c r="KY104" t="str">
        <f t="shared" si="139"/>
        <v/>
      </c>
      <c r="KZ104" s="26"/>
      <c r="LA104" s="26"/>
      <c r="LB104" t="str">
        <f t="shared" si="140"/>
        <v/>
      </c>
      <c r="LC104" s="26"/>
      <c r="LD104" t="str">
        <f t="shared" si="141"/>
        <v/>
      </c>
      <c r="LE104" t="str">
        <f t="shared" si="142"/>
        <v/>
      </c>
      <c r="LF104" s="26"/>
      <c r="LG104" s="26"/>
      <c r="LH104" s="26"/>
      <c r="LI104" s="26"/>
      <c r="LJ104" s="26"/>
      <c r="LK104" s="26"/>
      <c r="LL104" s="26"/>
      <c r="LM104" s="26"/>
      <c r="LN104" s="26"/>
      <c r="LO104" t="str">
        <f t="shared" si="143"/>
        <v/>
      </c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</row>
    <row r="105" spans="1:352" ht="16" x14ac:dyDescent="0.2">
      <c r="A105" t="e">
        <f t="shared" ca="1" si="145"/>
        <v>#N/A</v>
      </c>
      <c r="B105" s="26"/>
      <c r="C105" s="26"/>
      <c r="D105" s="26"/>
      <c r="E105" s="27" t="str">
        <f t="shared" ca="1" si="75"/>
        <v>Mar</v>
      </c>
      <c r="F105" s="27" t="str">
        <f t="shared" ca="1" si="75"/>
        <v>Jul</v>
      </c>
      <c r="G105" s="28" t="str">
        <f t="shared" ca="1" si="76"/>
        <v/>
      </c>
      <c r="H105" t="str">
        <f t="shared" si="77"/>
        <v/>
      </c>
      <c r="I105" s="26">
        <f t="shared" ca="1" si="78"/>
        <v>5</v>
      </c>
      <c r="J105" s="26"/>
      <c r="K105" s="26"/>
      <c r="L105" s="31" t="str">
        <f t="shared" si="79"/>
        <v/>
      </c>
      <c r="M105" s="26"/>
      <c r="N105" s="26"/>
      <c r="O105" s="26">
        <f t="shared" ca="1" si="80"/>
        <v>49</v>
      </c>
      <c r="P105" s="26" t="str">
        <f t="shared" ca="1" si="81"/>
        <v>No</v>
      </c>
      <c r="Q105" s="26" t="str">
        <f t="shared" ca="1" si="81"/>
        <v>Yes</v>
      </c>
      <c r="R105" s="26" t="str">
        <f t="shared" ca="1" si="81"/>
        <v>No</v>
      </c>
      <c r="S105" s="26" t="str">
        <f t="shared" ca="1" si="82"/>
        <v>African</v>
      </c>
      <c r="T105" s="26" t="str">
        <f t="shared" ca="1" si="83"/>
        <v>No</v>
      </c>
      <c r="U105" s="26">
        <f t="shared" ca="1" si="84"/>
        <v>3835</v>
      </c>
      <c r="V105" s="26"/>
      <c r="W105" s="26"/>
      <c r="X105" s="26" t="str">
        <f t="shared" ref="X105:AB168" ca="1" si="146">CHOOSE(RANDBETWEEN(1,2), "Yes", "No")</f>
        <v>No</v>
      </c>
      <c r="Y105" s="26" t="str">
        <f t="shared" ca="1" si="146"/>
        <v>Yes</v>
      </c>
      <c r="Z105" s="26" t="str">
        <f t="shared" ca="1" si="146"/>
        <v>Yes</v>
      </c>
      <c r="AA105" s="26" t="str">
        <f t="shared" ca="1" si="146"/>
        <v>Yes</v>
      </c>
      <c r="AB105" s="26" t="str">
        <f t="shared" ca="1" si="146"/>
        <v>Yes</v>
      </c>
      <c r="AC105" s="26"/>
      <c r="AD105" s="26"/>
      <c r="AE105" s="26"/>
      <c r="AF105" s="26"/>
      <c r="AG105" s="26" t="str">
        <f t="shared" ca="1" si="144"/>
        <v>Yes</v>
      </c>
      <c r="AH105" s="26" t="str">
        <f t="shared" ca="1" si="144"/>
        <v>No</v>
      </c>
      <c r="AI105" s="26" t="str">
        <f t="shared" ca="1" si="144"/>
        <v>Yes</v>
      </c>
      <c r="AJ105" s="26" t="str">
        <f t="shared" ca="1" si="144"/>
        <v>Yes</v>
      </c>
      <c r="AK105" s="26" t="str">
        <f t="shared" ca="1" si="144"/>
        <v>Yes</v>
      </c>
      <c r="AL105" s="26" t="str">
        <f t="shared" ca="1" si="144"/>
        <v>No</v>
      </c>
      <c r="AM105" s="26">
        <f t="shared" ca="1" si="85"/>
        <v>6</v>
      </c>
      <c r="AN105" s="26">
        <f t="shared" ca="1" si="86"/>
        <v>1</v>
      </c>
      <c r="AT105" t="str">
        <f t="shared" ca="1" si="87"/>
        <v>Female</v>
      </c>
      <c r="AU105">
        <f t="shared" ca="1" si="88"/>
        <v>3768</v>
      </c>
      <c r="AV105">
        <f t="shared" ca="1" si="89"/>
        <v>0</v>
      </c>
      <c r="AW105">
        <f t="shared" ca="1" si="90"/>
        <v>24</v>
      </c>
      <c r="AX105">
        <f t="shared" ca="1" si="91"/>
        <v>3</v>
      </c>
      <c r="BB105" t="str">
        <f t="shared" ca="1" si="92"/>
        <v>INSTRUMENTAL</v>
      </c>
      <c r="BC105" t="str">
        <f t="shared" ca="1" si="93"/>
        <v>Yes</v>
      </c>
      <c r="BD105" t="str">
        <f t="shared" ca="1" si="93"/>
        <v>Yes</v>
      </c>
      <c r="BG105" t="str">
        <f t="shared" ca="1" si="94"/>
        <v>No</v>
      </c>
      <c r="BH105">
        <f t="shared" ca="1" si="95"/>
        <v>35</v>
      </c>
      <c r="BI105">
        <f t="shared" ca="1" si="96"/>
        <v>-10</v>
      </c>
      <c r="BJ105">
        <f t="shared" ca="1" si="97"/>
        <v>18</v>
      </c>
      <c r="BK105" t="str">
        <f t="shared" si="98"/>
        <v/>
      </c>
      <c r="BL105" s="26">
        <f t="shared" ca="1" si="99"/>
        <v>20</v>
      </c>
      <c r="BM105" s="26"/>
      <c r="BN105" s="26"/>
      <c r="BO105" s="26" t="str">
        <f t="shared" ca="1" si="100"/>
        <v>Yes</v>
      </c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 t="str">
        <f t="shared" ca="1" si="101"/>
        <v>No</v>
      </c>
      <c r="CE105" s="26" t="str">
        <f t="shared" ca="1" si="102"/>
        <v>NA</v>
      </c>
      <c r="CF105" s="26"/>
      <c r="CG105" s="26"/>
      <c r="CH105" s="26"/>
      <c r="CI105" s="31" t="str">
        <f t="shared" si="103"/>
        <v/>
      </c>
      <c r="CJ105" s="26" t="str">
        <f t="shared" ca="1" si="104"/>
        <v>NA</v>
      </c>
      <c r="CK105" s="26" t="str">
        <f t="shared" ca="1" si="105"/>
        <v>Yes</v>
      </c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 t="str">
        <f t="shared" ca="1" si="106"/>
        <v>No</v>
      </c>
      <c r="DO105" s="26"/>
      <c r="DP105" s="26"/>
      <c r="DQ105" s="26"/>
      <c r="DR105" s="26"/>
      <c r="DS105" s="26"/>
      <c r="DT105" s="26"/>
      <c r="DU105" s="26"/>
      <c r="DV105" t="str">
        <f t="shared" si="107"/>
        <v/>
      </c>
      <c r="DW105" s="26"/>
      <c r="DX105" s="26"/>
      <c r="DY105" s="26"/>
      <c r="DZ105" t="str">
        <f t="shared" si="108"/>
        <v/>
      </c>
      <c r="EA105" t="str">
        <f t="shared" si="109"/>
        <v/>
      </c>
      <c r="EB105" t="str">
        <f t="shared" si="110"/>
        <v/>
      </c>
      <c r="EC105" t="str">
        <f t="shared" si="111"/>
        <v/>
      </c>
      <c r="ED105" t="str">
        <f t="shared" si="112"/>
        <v/>
      </c>
      <c r="EE105" s="34" t="str">
        <f t="shared" si="113"/>
        <v/>
      </c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32" t="str">
        <f t="shared" si="114"/>
        <v/>
      </c>
      <c r="ES105" s="26"/>
      <c r="ET105" s="26"/>
      <c r="EU105" s="26"/>
      <c r="EV105" s="26"/>
      <c r="EW105" s="26"/>
      <c r="EX105" s="26"/>
      <c r="EY105" s="26"/>
      <c r="EZ105" s="26"/>
      <c r="FA105" s="31" t="str">
        <f t="shared" si="115"/>
        <v/>
      </c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31" t="str">
        <f t="shared" si="116"/>
        <v/>
      </c>
      <c r="FN105" s="26"/>
      <c r="FO105" s="26"/>
      <c r="FP105" s="26"/>
      <c r="FQ105" s="26" t="s">
        <v>350</v>
      </c>
      <c r="FR105" s="39" t="str">
        <f t="shared" ca="1" si="117"/>
        <v>GNB</v>
      </c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t="str">
        <f t="shared" ca="1" si="118"/>
        <v/>
      </c>
      <c r="GP105" t="str">
        <f t="shared" si="119"/>
        <v/>
      </c>
      <c r="GQ105" s="26"/>
      <c r="GR105" s="26"/>
      <c r="GS105" t="str">
        <f t="shared" ca="1" si="120"/>
        <v/>
      </c>
      <c r="GT105" s="26"/>
      <c r="GU105" s="26"/>
      <c r="GV105" s="26"/>
      <c r="GW105" s="26"/>
      <c r="GX105" s="26"/>
      <c r="GY105" t="str">
        <f t="shared" ca="1" si="121"/>
        <v/>
      </c>
      <c r="GZ105" t="str">
        <f t="shared" si="122"/>
        <v/>
      </c>
      <c r="HA105" s="26"/>
      <c r="HB105" s="26"/>
      <c r="HC105" s="26"/>
      <c r="HD105" s="26"/>
      <c r="HE105" s="26"/>
      <c r="HF105" t="str">
        <f t="shared" ca="1" si="123"/>
        <v/>
      </c>
      <c r="HG105" s="31" t="str">
        <f t="shared" si="124"/>
        <v/>
      </c>
      <c r="HH105" s="26"/>
      <c r="HI105" s="26"/>
      <c r="HJ105" s="26"/>
      <c r="HK105" s="26"/>
      <c r="HL105" s="26"/>
      <c r="HM105" t="str">
        <f t="shared" ca="1" si="125"/>
        <v/>
      </c>
      <c r="HN105" t="str">
        <f t="shared" si="126"/>
        <v/>
      </c>
      <c r="HO105" s="26"/>
      <c r="HP105" s="26"/>
      <c r="HQ105" s="26"/>
      <c r="HR105" s="26"/>
      <c r="HS105" s="26"/>
      <c r="HT105" t="str">
        <f t="shared" ca="1" si="127"/>
        <v/>
      </c>
      <c r="HU105" t="str">
        <f t="shared" si="128"/>
        <v/>
      </c>
      <c r="HV105" s="26"/>
      <c r="HW105" s="26"/>
      <c r="HX105" s="26"/>
      <c r="HY105" s="26"/>
      <c r="HZ105" s="26"/>
      <c r="IA105" s="37" t="str">
        <f t="shared" ca="1" si="129"/>
        <v/>
      </c>
      <c r="IB105" t="str">
        <f t="shared" si="130"/>
        <v/>
      </c>
      <c r="IC105" s="26"/>
      <c r="ID105" s="26"/>
      <c r="IE105" s="26"/>
      <c r="IF105" s="26"/>
      <c r="IG105" s="26"/>
      <c r="IH105" s="37" t="str">
        <f t="shared" ca="1" si="131"/>
        <v/>
      </c>
      <c r="II105" t="str">
        <f t="shared" si="132"/>
        <v/>
      </c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 t="str">
        <f t="shared" si="133"/>
        <v/>
      </c>
      <c r="JU105" s="26"/>
      <c r="JV105" t="str">
        <f t="shared" si="134"/>
        <v/>
      </c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t="str">
        <f t="shared" si="135"/>
        <v/>
      </c>
      <c r="KL105" s="26"/>
      <c r="KM105" s="31" t="str">
        <f t="shared" si="136"/>
        <v/>
      </c>
      <c r="KN105" s="26"/>
      <c r="KO105" s="26"/>
      <c r="KP105" s="38" t="str">
        <f t="shared" si="137"/>
        <v/>
      </c>
      <c r="KQ105" s="26"/>
      <c r="KR105" s="26"/>
      <c r="KS105" s="26"/>
      <c r="KT105" s="26"/>
      <c r="KU105" s="26"/>
      <c r="KV105" s="26"/>
      <c r="KW105" s="26"/>
      <c r="KX105" t="str">
        <f t="shared" si="138"/>
        <v/>
      </c>
      <c r="KY105" t="str">
        <f t="shared" si="139"/>
        <v/>
      </c>
      <c r="KZ105" s="26"/>
      <c r="LA105" s="26"/>
      <c r="LB105" t="str">
        <f t="shared" si="140"/>
        <v/>
      </c>
      <c r="LC105" s="26"/>
      <c r="LD105" t="str">
        <f t="shared" si="141"/>
        <v/>
      </c>
      <c r="LE105" t="str">
        <f t="shared" si="142"/>
        <v/>
      </c>
      <c r="LF105" s="26"/>
      <c r="LG105" s="26"/>
      <c r="LH105" s="26"/>
      <c r="LI105" s="26"/>
      <c r="LJ105" s="26"/>
      <c r="LK105" s="26"/>
      <c r="LL105" s="26"/>
      <c r="LM105" s="26"/>
      <c r="LN105" s="26"/>
      <c r="LO105" t="str">
        <f t="shared" si="143"/>
        <v/>
      </c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</row>
    <row r="106" spans="1:352" ht="16" x14ac:dyDescent="0.2">
      <c r="A106" t="e">
        <f t="shared" ca="1" si="145"/>
        <v>#N/A</v>
      </c>
      <c r="B106" s="26"/>
      <c r="C106" s="26"/>
      <c r="D106" s="26"/>
      <c r="E106" s="27" t="str">
        <f t="shared" ca="1" si="75"/>
        <v>Oct</v>
      </c>
      <c r="F106" s="27" t="str">
        <f t="shared" ca="1" si="75"/>
        <v>May</v>
      </c>
      <c r="G106" s="28" t="str">
        <f t="shared" ca="1" si="76"/>
        <v/>
      </c>
      <c r="H106" t="str">
        <f t="shared" si="77"/>
        <v/>
      </c>
      <c r="I106" s="26">
        <f t="shared" ca="1" si="78"/>
        <v>27</v>
      </c>
      <c r="J106" s="26"/>
      <c r="K106" s="26"/>
      <c r="L106" s="31" t="str">
        <f t="shared" si="79"/>
        <v/>
      </c>
      <c r="M106" s="26"/>
      <c r="N106" s="26"/>
      <c r="O106" s="26">
        <f t="shared" ca="1" si="80"/>
        <v>34</v>
      </c>
      <c r="P106" s="26" t="str">
        <f t="shared" ca="1" si="81"/>
        <v>Yes</v>
      </c>
      <c r="Q106" s="26" t="str">
        <f t="shared" ca="1" si="81"/>
        <v>No</v>
      </c>
      <c r="R106" s="26" t="str">
        <f t="shared" ca="1" si="81"/>
        <v>No</v>
      </c>
      <c r="S106" s="26" t="str">
        <f t="shared" ca="1" si="82"/>
        <v>Asian</v>
      </c>
      <c r="T106" s="26" t="str">
        <f t="shared" ca="1" si="83"/>
        <v>Yes</v>
      </c>
      <c r="U106" s="26">
        <f t="shared" ca="1" si="84"/>
        <v>3711</v>
      </c>
      <c r="V106" s="26"/>
      <c r="W106" s="26"/>
      <c r="X106" s="26" t="str">
        <f t="shared" ca="1" si="146"/>
        <v>No</v>
      </c>
      <c r="Y106" s="26" t="str">
        <f t="shared" ca="1" si="146"/>
        <v>Yes</v>
      </c>
      <c r="Z106" s="26" t="str">
        <f t="shared" ca="1" si="146"/>
        <v>No</v>
      </c>
      <c r="AA106" s="26" t="str">
        <f t="shared" ca="1" si="146"/>
        <v>Yes</v>
      </c>
      <c r="AB106" s="26" t="str">
        <f t="shared" ca="1" si="146"/>
        <v>Yes</v>
      </c>
      <c r="AC106" s="26"/>
      <c r="AD106" s="26"/>
      <c r="AE106" s="26"/>
      <c r="AF106" s="26"/>
      <c r="AG106" s="26" t="str">
        <f t="shared" ca="1" si="144"/>
        <v>Yes</v>
      </c>
      <c r="AH106" s="26" t="str">
        <f t="shared" ca="1" si="144"/>
        <v>No</v>
      </c>
      <c r="AI106" s="26" t="str">
        <f t="shared" ca="1" si="144"/>
        <v>No</v>
      </c>
      <c r="AJ106" s="26" t="str">
        <f t="shared" ca="1" si="144"/>
        <v>No</v>
      </c>
      <c r="AK106" s="26" t="str">
        <f t="shared" ca="1" si="144"/>
        <v>No</v>
      </c>
      <c r="AL106" s="26" t="str">
        <f t="shared" ca="1" si="144"/>
        <v>Yes</v>
      </c>
      <c r="AM106" s="26">
        <f t="shared" ca="1" si="85"/>
        <v>10</v>
      </c>
      <c r="AN106" s="26">
        <f t="shared" ca="1" si="86"/>
        <v>1</v>
      </c>
      <c r="AT106" t="str">
        <f t="shared" ca="1" si="87"/>
        <v>Female</v>
      </c>
      <c r="AU106">
        <f t="shared" ca="1" si="88"/>
        <v>1816</v>
      </c>
      <c r="AV106">
        <f t="shared" ca="1" si="89"/>
        <v>-2</v>
      </c>
      <c r="AW106">
        <f t="shared" ca="1" si="90"/>
        <v>39</v>
      </c>
      <c r="AX106">
        <f t="shared" ca="1" si="91"/>
        <v>5</v>
      </c>
      <c r="BB106" t="str">
        <f t="shared" ca="1" si="92"/>
        <v>EMLUCS</v>
      </c>
      <c r="BC106" t="str">
        <f t="shared" ca="1" si="93"/>
        <v>No</v>
      </c>
      <c r="BD106" t="str">
        <f t="shared" ca="1" si="93"/>
        <v>No</v>
      </c>
      <c r="BG106" t="str">
        <f t="shared" ca="1" si="94"/>
        <v>No</v>
      </c>
      <c r="BH106">
        <f t="shared" ca="1" si="95"/>
        <v>34</v>
      </c>
      <c r="BI106">
        <f t="shared" ca="1" si="96"/>
        <v>-6</v>
      </c>
      <c r="BJ106">
        <f t="shared" ca="1" si="97"/>
        <v>19</v>
      </c>
      <c r="BK106" t="str">
        <f t="shared" si="98"/>
        <v/>
      </c>
      <c r="BL106" s="26">
        <f t="shared" ca="1" si="99"/>
        <v>21</v>
      </c>
      <c r="BM106" s="26"/>
      <c r="BN106" s="26"/>
      <c r="BO106" s="26" t="str">
        <f t="shared" ca="1" si="100"/>
        <v>Yes</v>
      </c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 t="str">
        <f t="shared" ca="1" si="101"/>
        <v>No</v>
      </c>
      <c r="CE106" s="26" t="str">
        <f t="shared" ca="1" si="102"/>
        <v>NA</v>
      </c>
      <c r="CF106" s="26"/>
      <c r="CG106" s="26"/>
      <c r="CH106" s="26"/>
      <c r="CI106" s="31" t="str">
        <f t="shared" si="103"/>
        <v/>
      </c>
      <c r="CJ106" s="26" t="str">
        <f t="shared" ca="1" si="104"/>
        <v>NA</v>
      </c>
      <c r="CK106" s="26" t="str">
        <f t="shared" ca="1" si="105"/>
        <v>NA</v>
      </c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 t="str">
        <f t="shared" ca="1" si="106"/>
        <v>Yes</v>
      </c>
      <c r="DO106" s="26"/>
      <c r="DP106" s="26"/>
      <c r="DQ106" s="26"/>
      <c r="DR106" s="26"/>
      <c r="DS106" s="26"/>
      <c r="DT106" s="26"/>
      <c r="DU106" s="26"/>
      <c r="DV106" t="str">
        <f t="shared" si="107"/>
        <v/>
      </c>
      <c r="DW106" s="26"/>
      <c r="DX106" s="26"/>
      <c r="DY106" s="26"/>
      <c r="DZ106" t="str">
        <f t="shared" si="108"/>
        <v/>
      </c>
      <c r="EA106" t="str">
        <f t="shared" si="109"/>
        <v/>
      </c>
      <c r="EB106" t="str">
        <f t="shared" si="110"/>
        <v/>
      </c>
      <c r="EC106" t="str">
        <f t="shared" si="111"/>
        <v/>
      </c>
      <c r="ED106" t="str">
        <f t="shared" si="112"/>
        <v/>
      </c>
      <c r="EE106" s="34" t="str">
        <f t="shared" si="113"/>
        <v/>
      </c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32" t="str">
        <f t="shared" si="114"/>
        <v/>
      </c>
      <c r="ES106" s="26"/>
      <c r="ET106" s="26"/>
      <c r="EU106" s="26"/>
      <c r="EV106" s="26"/>
      <c r="EW106" s="26"/>
      <c r="EX106" s="26"/>
      <c r="EY106" s="26"/>
      <c r="EZ106" s="26"/>
      <c r="FA106" s="31" t="str">
        <f t="shared" si="115"/>
        <v/>
      </c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31" t="str">
        <f t="shared" si="116"/>
        <v/>
      </c>
      <c r="FN106" s="26"/>
      <c r="FO106" s="26"/>
      <c r="FP106" s="26"/>
      <c r="FQ106" s="26" t="s">
        <v>349</v>
      </c>
      <c r="FR106" s="39" t="str">
        <f t="shared" ca="1" si="117"/>
        <v>NA</v>
      </c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t="str">
        <f t="shared" ca="1" si="118"/>
        <v/>
      </c>
      <c r="GP106" t="str">
        <f t="shared" si="119"/>
        <v/>
      </c>
      <c r="GQ106" s="26"/>
      <c r="GR106" s="26"/>
      <c r="GS106" t="str">
        <f t="shared" ca="1" si="120"/>
        <v/>
      </c>
      <c r="GT106" s="26"/>
      <c r="GU106" s="26"/>
      <c r="GV106" s="26"/>
      <c r="GW106" s="26"/>
      <c r="GX106" s="26"/>
      <c r="GY106" t="str">
        <f t="shared" ca="1" si="121"/>
        <v/>
      </c>
      <c r="GZ106" t="str">
        <f t="shared" si="122"/>
        <v/>
      </c>
      <c r="HA106" s="26"/>
      <c r="HB106" s="26"/>
      <c r="HC106" s="26"/>
      <c r="HD106" s="26"/>
      <c r="HE106" s="26"/>
      <c r="HF106" t="str">
        <f t="shared" ca="1" si="123"/>
        <v/>
      </c>
      <c r="HG106" s="31" t="str">
        <f t="shared" si="124"/>
        <v/>
      </c>
      <c r="HH106" s="26"/>
      <c r="HI106" s="26"/>
      <c r="HJ106" s="26"/>
      <c r="HK106" s="26"/>
      <c r="HL106" s="26"/>
      <c r="HM106" t="str">
        <f t="shared" ca="1" si="125"/>
        <v/>
      </c>
      <c r="HN106" t="str">
        <f t="shared" si="126"/>
        <v/>
      </c>
      <c r="HO106" s="26"/>
      <c r="HP106" s="26"/>
      <c r="HQ106" s="26"/>
      <c r="HR106" s="26"/>
      <c r="HS106" s="26"/>
      <c r="HT106" t="str">
        <f t="shared" ca="1" si="127"/>
        <v/>
      </c>
      <c r="HU106" t="str">
        <f t="shared" si="128"/>
        <v/>
      </c>
      <c r="HV106" s="26"/>
      <c r="HW106" s="26"/>
      <c r="HX106" s="26"/>
      <c r="HY106" s="26"/>
      <c r="HZ106" s="26"/>
      <c r="IA106" s="37" t="str">
        <f t="shared" ca="1" si="129"/>
        <v/>
      </c>
      <c r="IB106" t="str">
        <f t="shared" si="130"/>
        <v/>
      </c>
      <c r="IC106" s="26"/>
      <c r="ID106" s="26"/>
      <c r="IE106" s="26"/>
      <c r="IF106" s="26"/>
      <c r="IG106" s="26"/>
      <c r="IH106" s="37" t="str">
        <f t="shared" ca="1" si="131"/>
        <v/>
      </c>
      <c r="II106" t="str">
        <f t="shared" si="132"/>
        <v/>
      </c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 t="str">
        <f t="shared" si="133"/>
        <v/>
      </c>
      <c r="JU106" s="26"/>
      <c r="JV106" t="str">
        <f t="shared" si="134"/>
        <v/>
      </c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t="str">
        <f t="shared" si="135"/>
        <v/>
      </c>
      <c r="KL106" s="26"/>
      <c r="KM106" s="31" t="str">
        <f t="shared" si="136"/>
        <v/>
      </c>
      <c r="KN106" s="26"/>
      <c r="KO106" s="26"/>
      <c r="KP106" s="38" t="str">
        <f t="shared" si="137"/>
        <v/>
      </c>
      <c r="KQ106" s="26"/>
      <c r="KR106" s="26"/>
      <c r="KS106" s="26"/>
      <c r="KT106" s="26"/>
      <c r="KU106" s="26"/>
      <c r="KV106" s="26"/>
      <c r="KW106" s="26"/>
      <c r="KX106" t="str">
        <f t="shared" si="138"/>
        <v/>
      </c>
      <c r="KY106" t="str">
        <f t="shared" si="139"/>
        <v/>
      </c>
      <c r="KZ106" s="26"/>
      <c r="LA106" s="26"/>
      <c r="LB106" t="str">
        <f t="shared" si="140"/>
        <v/>
      </c>
      <c r="LC106" s="26"/>
      <c r="LD106" t="str">
        <f t="shared" si="141"/>
        <v/>
      </c>
      <c r="LE106" t="str">
        <f t="shared" si="142"/>
        <v/>
      </c>
      <c r="LF106" s="26"/>
      <c r="LG106" s="26"/>
      <c r="LH106" s="26"/>
      <c r="LI106" s="26"/>
      <c r="LJ106" s="26"/>
      <c r="LK106" s="26"/>
      <c r="LL106" s="26"/>
      <c r="LM106" s="26"/>
      <c r="LN106" s="26"/>
      <c r="LO106" t="str">
        <f t="shared" si="143"/>
        <v/>
      </c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</row>
    <row r="107" spans="1:352" ht="16" x14ac:dyDescent="0.2">
      <c r="A107" t="e">
        <f t="shared" ca="1" si="145"/>
        <v>#N/A</v>
      </c>
      <c r="B107" s="26"/>
      <c r="C107" s="26"/>
      <c r="D107" s="26"/>
      <c r="E107" s="27" t="str">
        <f t="shared" ca="1" si="75"/>
        <v>May</v>
      </c>
      <c r="F107" s="27" t="str">
        <f t="shared" ca="1" si="75"/>
        <v>Aug</v>
      </c>
      <c r="G107" s="28" t="str">
        <f t="shared" ca="1" si="76"/>
        <v/>
      </c>
      <c r="H107" t="str">
        <f t="shared" si="77"/>
        <v/>
      </c>
      <c r="I107" s="26">
        <f t="shared" ca="1" si="78"/>
        <v>31</v>
      </c>
      <c r="J107" s="26"/>
      <c r="K107" s="26"/>
      <c r="L107" s="31" t="str">
        <f t="shared" si="79"/>
        <v/>
      </c>
      <c r="M107" s="26"/>
      <c r="N107" s="26"/>
      <c r="O107" s="26">
        <f t="shared" ca="1" si="80"/>
        <v>17</v>
      </c>
      <c r="P107" s="26" t="str">
        <f t="shared" ca="1" si="81"/>
        <v>Yes</v>
      </c>
      <c r="Q107" s="26" t="str">
        <f t="shared" ca="1" si="81"/>
        <v>No</v>
      </c>
      <c r="R107" s="26" t="str">
        <f t="shared" ca="1" si="81"/>
        <v>No</v>
      </c>
      <c r="S107" s="26" t="str">
        <f t="shared" ca="1" si="82"/>
        <v>Eskimo</v>
      </c>
      <c r="T107" s="26" t="str">
        <f t="shared" ca="1" si="83"/>
        <v>Yes</v>
      </c>
      <c r="U107" s="26">
        <f t="shared" ca="1" si="84"/>
        <v>3621</v>
      </c>
      <c r="V107" s="26"/>
      <c r="W107" s="26"/>
      <c r="X107" s="26" t="str">
        <f t="shared" ca="1" si="146"/>
        <v>No</v>
      </c>
      <c r="Y107" s="26" t="str">
        <f t="shared" ca="1" si="146"/>
        <v>No</v>
      </c>
      <c r="Z107" s="26" t="str">
        <f t="shared" ca="1" si="146"/>
        <v>Yes</v>
      </c>
      <c r="AA107" s="26" t="str">
        <f t="shared" ca="1" si="146"/>
        <v>No</v>
      </c>
      <c r="AB107" s="26" t="str">
        <f t="shared" ca="1" si="146"/>
        <v>Yes</v>
      </c>
      <c r="AC107" s="26"/>
      <c r="AD107" s="26"/>
      <c r="AE107" s="26"/>
      <c r="AF107" s="26"/>
      <c r="AG107" s="26" t="str">
        <f t="shared" ca="1" si="144"/>
        <v>Yes</v>
      </c>
      <c r="AH107" s="26" t="str">
        <f t="shared" ca="1" si="144"/>
        <v>No</v>
      </c>
      <c r="AI107" s="26" t="str">
        <f t="shared" ca="1" si="144"/>
        <v>No</v>
      </c>
      <c r="AJ107" s="26" t="str">
        <f t="shared" ca="1" si="144"/>
        <v>Yes</v>
      </c>
      <c r="AK107" s="26" t="str">
        <f t="shared" ca="1" si="144"/>
        <v>Yes</v>
      </c>
      <c r="AL107" s="26" t="str">
        <f t="shared" ca="1" si="144"/>
        <v>No</v>
      </c>
      <c r="AM107" s="26">
        <f t="shared" ca="1" si="85"/>
        <v>2</v>
      </c>
      <c r="AN107" s="26">
        <f t="shared" ca="1" si="86"/>
        <v>2</v>
      </c>
      <c r="AT107" t="str">
        <f t="shared" ca="1" si="87"/>
        <v>Male</v>
      </c>
      <c r="AU107">
        <f t="shared" ca="1" si="88"/>
        <v>3171</v>
      </c>
      <c r="AV107">
        <f t="shared" ca="1" si="89"/>
        <v>-1</v>
      </c>
      <c r="AW107">
        <f t="shared" ca="1" si="90"/>
        <v>25</v>
      </c>
      <c r="AX107">
        <f t="shared" ca="1" si="91"/>
        <v>2</v>
      </c>
      <c r="BB107" t="str">
        <f t="shared" ca="1" si="92"/>
        <v>Vaginal</v>
      </c>
      <c r="BC107" t="str">
        <f t="shared" ca="1" si="93"/>
        <v>No</v>
      </c>
      <c r="BD107" t="str">
        <f t="shared" ca="1" si="93"/>
        <v>Yes</v>
      </c>
      <c r="BG107" t="str">
        <f t="shared" ca="1" si="94"/>
        <v>Yes</v>
      </c>
      <c r="BH107">
        <f t="shared" ca="1" si="95"/>
        <v>38</v>
      </c>
      <c r="BI107">
        <f t="shared" ca="1" si="96"/>
        <v>-10</v>
      </c>
      <c r="BJ107">
        <f t="shared" ca="1" si="97"/>
        <v>4</v>
      </c>
      <c r="BK107" t="str">
        <f t="shared" si="98"/>
        <v/>
      </c>
      <c r="BL107" s="26">
        <f t="shared" ca="1" si="99"/>
        <v>6</v>
      </c>
      <c r="BM107" s="26"/>
      <c r="BN107" s="26"/>
      <c r="BO107" s="26" t="str">
        <f t="shared" ca="1" si="100"/>
        <v>No</v>
      </c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 t="str">
        <f t="shared" ca="1" si="101"/>
        <v>Yes</v>
      </c>
      <c r="CE107" s="26" t="str">
        <f t="shared" ca="1" si="102"/>
        <v>ETT</v>
      </c>
      <c r="CF107" s="26"/>
      <c r="CG107" s="26"/>
      <c r="CH107" s="26"/>
      <c r="CI107" s="31" t="str">
        <f t="shared" si="103"/>
        <v/>
      </c>
      <c r="CJ107" s="26" t="str">
        <f t="shared" ca="1" si="104"/>
        <v>NICU</v>
      </c>
      <c r="CK107" s="26" t="str">
        <f t="shared" ca="1" si="105"/>
        <v>Yes</v>
      </c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 t="str">
        <f t="shared" ca="1" si="106"/>
        <v>Yes</v>
      </c>
      <c r="DO107" s="26"/>
      <c r="DP107" s="26"/>
      <c r="DQ107" s="26"/>
      <c r="DR107" s="26"/>
      <c r="DS107" s="26"/>
      <c r="DT107" s="26"/>
      <c r="DU107" s="26"/>
      <c r="DV107" t="str">
        <f t="shared" si="107"/>
        <v/>
      </c>
      <c r="DW107" s="26"/>
      <c r="DX107" s="26"/>
      <c r="DY107" s="26"/>
      <c r="DZ107" t="str">
        <f t="shared" si="108"/>
        <v/>
      </c>
      <c r="EA107" t="str">
        <f t="shared" si="109"/>
        <v/>
      </c>
      <c r="EB107" t="str">
        <f t="shared" si="110"/>
        <v/>
      </c>
      <c r="EC107" t="str">
        <f t="shared" si="111"/>
        <v/>
      </c>
      <c r="ED107" t="str">
        <f t="shared" si="112"/>
        <v/>
      </c>
      <c r="EE107" s="34" t="str">
        <f t="shared" si="113"/>
        <v/>
      </c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32" t="str">
        <f t="shared" si="114"/>
        <v/>
      </c>
      <c r="ES107" s="26"/>
      <c r="ET107" s="26"/>
      <c r="EU107" s="26"/>
      <c r="EV107" s="26"/>
      <c r="EW107" s="26"/>
      <c r="EX107" s="26"/>
      <c r="EY107" s="26"/>
      <c r="EZ107" s="26"/>
      <c r="FA107" s="31" t="str">
        <f t="shared" si="115"/>
        <v/>
      </c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31" t="str">
        <f t="shared" si="116"/>
        <v/>
      </c>
      <c r="FN107" s="26"/>
      <c r="FO107" s="26"/>
      <c r="FP107" s="26"/>
      <c r="FQ107" s="26" t="s">
        <v>349</v>
      </c>
      <c r="FR107" s="39" t="str">
        <f t="shared" ca="1" si="117"/>
        <v>NA</v>
      </c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t="str">
        <f t="shared" ca="1" si="118"/>
        <v/>
      </c>
      <c r="GP107" t="str">
        <f t="shared" si="119"/>
        <v/>
      </c>
      <c r="GQ107" s="26"/>
      <c r="GR107" s="26"/>
      <c r="GS107" t="str">
        <f t="shared" ca="1" si="120"/>
        <v/>
      </c>
      <c r="GT107" s="26"/>
      <c r="GU107" s="26"/>
      <c r="GV107" s="26"/>
      <c r="GW107" s="26"/>
      <c r="GX107" s="26"/>
      <c r="GY107" t="str">
        <f t="shared" ca="1" si="121"/>
        <v/>
      </c>
      <c r="GZ107" t="str">
        <f t="shared" si="122"/>
        <v/>
      </c>
      <c r="HA107" s="26"/>
      <c r="HB107" s="26"/>
      <c r="HC107" s="26"/>
      <c r="HD107" s="26"/>
      <c r="HE107" s="26"/>
      <c r="HF107" t="str">
        <f t="shared" ca="1" si="123"/>
        <v/>
      </c>
      <c r="HG107" s="31" t="str">
        <f t="shared" si="124"/>
        <v/>
      </c>
      <c r="HH107" s="26"/>
      <c r="HI107" s="26"/>
      <c r="HJ107" s="26"/>
      <c r="HK107" s="26"/>
      <c r="HL107" s="26"/>
      <c r="HM107" t="str">
        <f t="shared" ca="1" si="125"/>
        <v/>
      </c>
      <c r="HN107" t="str">
        <f t="shared" si="126"/>
        <v/>
      </c>
      <c r="HO107" s="26"/>
      <c r="HP107" s="26"/>
      <c r="HQ107" s="26"/>
      <c r="HR107" s="26"/>
      <c r="HS107" s="26"/>
      <c r="HT107" t="str">
        <f t="shared" ca="1" si="127"/>
        <v/>
      </c>
      <c r="HU107" t="str">
        <f t="shared" si="128"/>
        <v/>
      </c>
      <c r="HV107" s="26"/>
      <c r="HW107" s="26"/>
      <c r="HX107" s="26"/>
      <c r="HY107" s="26"/>
      <c r="HZ107" s="26"/>
      <c r="IA107" s="37" t="str">
        <f t="shared" ca="1" si="129"/>
        <v/>
      </c>
      <c r="IB107" t="str">
        <f t="shared" si="130"/>
        <v/>
      </c>
      <c r="IC107" s="26"/>
      <c r="ID107" s="26"/>
      <c r="IE107" s="26"/>
      <c r="IF107" s="26"/>
      <c r="IG107" s="26"/>
      <c r="IH107" s="37" t="str">
        <f t="shared" ca="1" si="131"/>
        <v/>
      </c>
      <c r="II107" t="str">
        <f t="shared" si="132"/>
        <v/>
      </c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 t="str">
        <f t="shared" si="133"/>
        <v/>
      </c>
      <c r="JU107" s="26"/>
      <c r="JV107" t="str">
        <f t="shared" si="134"/>
        <v/>
      </c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t="str">
        <f t="shared" si="135"/>
        <v/>
      </c>
      <c r="KL107" s="26"/>
      <c r="KM107" s="31" t="str">
        <f t="shared" si="136"/>
        <v/>
      </c>
      <c r="KN107" s="26"/>
      <c r="KO107" s="26"/>
      <c r="KP107" s="38" t="str">
        <f t="shared" si="137"/>
        <v/>
      </c>
      <c r="KQ107" s="26"/>
      <c r="KR107" s="26"/>
      <c r="KS107" s="26"/>
      <c r="KT107" s="26"/>
      <c r="KU107" s="26"/>
      <c r="KV107" s="26"/>
      <c r="KW107" s="26"/>
      <c r="KX107" t="str">
        <f t="shared" si="138"/>
        <v/>
      </c>
      <c r="KY107" t="str">
        <f t="shared" si="139"/>
        <v/>
      </c>
      <c r="KZ107" s="26"/>
      <c r="LA107" s="26"/>
      <c r="LB107" t="str">
        <f t="shared" si="140"/>
        <v/>
      </c>
      <c r="LC107" s="26"/>
      <c r="LD107" t="str">
        <f t="shared" si="141"/>
        <v/>
      </c>
      <c r="LE107" t="str">
        <f t="shared" si="142"/>
        <v/>
      </c>
      <c r="LF107" s="26"/>
      <c r="LG107" s="26"/>
      <c r="LH107" s="26"/>
      <c r="LI107" s="26"/>
      <c r="LJ107" s="26"/>
      <c r="LK107" s="26"/>
      <c r="LL107" s="26"/>
      <c r="LM107" s="26"/>
      <c r="LN107" s="26"/>
      <c r="LO107" t="str">
        <f t="shared" si="143"/>
        <v/>
      </c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</row>
    <row r="108" spans="1:352" ht="16" x14ac:dyDescent="0.2">
      <c r="A108" t="e">
        <f t="shared" ca="1" si="145"/>
        <v>#N/A</v>
      </c>
      <c r="B108" s="26"/>
      <c r="C108" s="26"/>
      <c r="D108" s="26"/>
      <c r="E108" s="27" t="str">
        <f t="shared" ca="1" si="75"/>
        <v>Aug</v>
      </c>
      <c r="F108" s="27" t="str">
        <f t="shared" ca="1" si="75"/>
        <v>Jul</v>
      </c>
      <c r="G108" s="28" t="str">
        <f t="shared" ca="1" si="76"/>
        <v/>
      </c>
      <c r="H108" t="str">
        <f t="shared" si="77"/>
        <v/>
      </c>
      <c r="I108" s="26">
        <f t="shared" ca="1" si="78"/>
        <v>96</v>
      </c>
      <c r="J108" s="26"/>
      <c r="K108" s="26"/>
      <c r="L108" s="31" t="str">
        <f t="shared" si="79"/>
        <v/>
      </c>
      <c r="M108" s="26"/>
      <c r="N108" s="26"/>
      <c r="O108" s="26">
        <f t="shared" ca="1" si="80"/>
        <v>29</v>
      </c>
      <c r="P108" s="26" t="str">
        <f t="shared" ca="1" si="81"/>
        <v>No</v>
      </c>
      <c r="Q108" s="26" t="str">
        <f t="shared" ca="1" si="81"/>
        <v>Yes</v>
      </c>
      <c r="R108" s="26" t="str">
        <f t="shared" ca="1" si="81"/>
        <v>No</v>
      </c>
      <c r="S108" s="26" t="str">
        <f t="shared" ca="1" si="82"/>
        <v>Asian</v>
      </c>
      <c r="T108" s="26" t="str">
        <f t="shared" ca="1" si="83"/>
        <v>Yes</v>
      </c>
      <c r="U108" s="26">
        <f t="shared" ca="1" si="84"/>
        <v>3351</v>
      </c>
      <c r="V108" s="26"/>
      <c r="W108" s="26"/>
      <c r="X108" s="26" t="str">
        <f t="shared" ca="1" si="146"/>
        <v>Yes</v>
      </c>
      <c r="Y108" s="26" t="str">
        <f t="shared" ca="1" si="146"/>
        <v>Yes</v>
      </c>
      <c r="Z108" s="26" t="str">
        <f t="shared" ca="1" si="146"/>
        <v>Yes</v>
      </c>
      <c r="AA108" s="26" t="str">
        <f t="shared" ca="1" si="146"/>
        <v>Yes</v>
      </c>
      <c r="AB108" s="26" t="str">
        <f t="shared" ca="1" si="146"/>
        <v>Yes</v>
      </c>
      <c r="AC108" s="26"/>
      <c r="AD108" s="26"/>
      <c r="AE108" s="26"/>
      <c r="AF108" s="26"/>
      <c r="AG108" s="26" t="str">
        <f t="shared" ca="1" si="144"/>
        <v>Yes</v>
      </c>
      <c r="AH108" s="26" t="str">
        <f t="shared" ca="1" si="144"/>
        <v>No</v>
      </c>
      <c r="AI108" s="26" t="str">
        <f t="shared" ca="1" si="144"/>
        <v>Yes</v>
      </c>
      <c r="AJ108" s="26" t="str">
        <f t="shared" ca="1" si="144"/>
        <v>No</v>
      </c>
      <c r="AK108" s="26" t="str">
        <f t="shared" ca="1" si="144"/>
        <v>No</v>
      </c>
      <c r="AL108" s="26" t="str">
        <f t="shared" ca="1" si="144"/>
        <v>No</v>
      </c>
      <c r="AM108" s="26">
        <f t="shared" ca="1" si="85"/>
        <v>1</v>
      </c>
      <c r="AN108" s="26">
        <f t="shared" ca="1" si="86"/>
        <v>3</v>
      </c>
      <c r="AT108" t="str">
        <f t="shared" ca="1" si="87"/>
        <v>Male</v>
      </c>
      <c r="AU108">
        <f t="shared" ca="1" si="88"/>
        <v>762</v>
      </c>
      <c r="AV108">
        <f t="shared" ca="1" si="89"/>
        <v>-1</v>
      </c>
      <c r="AW108">
        <f t="shared" ca="1" si="90"/>
        <v>24</v>
      </c>
      <c r="AX108">
        <f t="shared" ca="1" si="91"/>
        <v>5</v>
      </c>
      <c r="BB108" t="str">
        <f t="shared" ca="1" si="92"/>
        <v>Vaginal</v>
      </c>
      <c r="BC108" t="str">
        <f t="shared" ca="1" si="93"/>
        <v>Yes</v>
      </c>
      <c r="BD108" t="str">
        <f t="shared" ca="1" si="93"/>
        <v>Yes</v>
      </c>
      <c r="BG108" t="str">
        <f t="shared" ca="1" si="94"/>
        <v>Yes</v>
      </c>
      <c r="BH108">
        <f t="shared" ca="1" si="95"/>
        <v>38</v>
      </c>
      <c r="BI108">
        <f t="shared" ca="1" si="96"/>
        <v>1</v>
      </c>
      <c r="BJ108">
        <f t="shared" ca="1" si="97"/>
        <v>6</v>
      </c>
      <c r="BK108" t="str">
        <f t="shared" si="98"/>
        <v/>
      </c>
      <c r="BL108" s="26">
        <f t="shared" ca="1" si="99"/>
        <v>8</v>
      </c>
      <c r="BM108" s="26"/>
      <c r="BN108" s="26"/>
      <c r="BO108" s="26" t="str">
        <f t="shared" ca="1" si="100"/>
        <v>No</v>
      </c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 t="str">
        <f t="shared" ca="1" si="101"/>
        <v>Yes</v>
      </c>
      <c r="CE108" s="26" t="str">
        <f t="shared" ca="1" si="102"/>
        <v>LMA</v>
      </c>
      <c r="CF108" s="26"/>
      <c r="CG108" s="26"/>
      <c r="CH108" s="26"/>
      <c r="CI108" s="31" t="str">
        <f t="shared" si="103"/>
        <v/>
      </c>
      <c r="CJ108" s="26" t="str">
        <f t="shared" ca="1" si="104"/>
        <v>BS</v>
      </c>
      <c r="CK108" s="26" t="str">
        <f t="shared" ca="1" si="105"/>
        <v>No</v>
      </c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 t="str">
        <f t="shared" ca="1" si="106"/>
        <v>No</v>
      </c>
      <c r="DO108" s="26"/>
      <c r="DP108" s="26"/>
      <c r="DQ108" s="26"/>
      <c r="DR108" s="26"/>
      <c r="DS108" s="26"/>
      <c r="DT108" s="26"/>
      <c r="DU108" s="26"/>
      <c r="DV108" t="str">
        <f t="shared" si="107"/>
        <v/>
      </c>
      <c r="DW108" s="26"/>
      <c r="DX108" s="26"/>
      <c r="DY108" s="26"/>
      <c r="DZ108" t="str">
        <f t="shared" si="108"/>
        <v/>
      </c>
      <c r="EA108" t="str">
        <f t="shared" si="109"/>
        <v/>
      </c>
      <c r="EB108" t="str">
        <f t="shared" si="110"/>
        <v/>
      </c>
      <c r="EC108" t="str">
        <f t="shared" si="111"/>
        <v/>
      </c>
      <c r="ED108" t="str">
        <f t="shared" si="112"/>
        <v/>
      </c>
      <c r="EE108" s="34" t="str">
        <f t="shared" si="113"/>
        <v/>
      </c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32" t="str">
        <f t="shared" si="114"/>
        <v/>
      </c>
      <c r="ES108" s="26"/>
      <c r="ET108" s="26"/>
      <c r="EU108" s="26"/>
      <c r="EV108" s="26"/>
      <c r="EW108" s="26"/>
      <c r="EX108" s="26"/>
      <c r="EY108" s="26"/>
      <c r="EZ108" s="26"/>
      <c r="FA108" s="31" t="str">
        <f t="shared" si="115"/>
        <v/>
      </c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31" t="str">
        <f t="shared" si="116"/>
        <v/>
      </c>
      <c r="FN108" s="26"/>
      <c r="FO108" s="26"/>
      <c r="FP108" s="26"/>
      <c r="FQ108" s="26" t="s">
        <v>350</v>
      </c>
      <c r="FR108" s="39" t="str">
        <f t="shared" ca="1" si="117"/>
        <v>GNB</v>
      </c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t="str">
        <f t="shared" ca="1" si="118"/>
        <v/>
      </c>
      <c r="GP108" t="str">
        <f t="shared" si="119"/>
        <v/>
      </c>
      <c r="GQ108" s="26"/>
      <c r="GR108" s="26"/>
      <c r="GS108" t="str">
        <f t="shared" ca="1" si="120"/>
        <v/>
      </c>
      <c r="GT108" s="26"/>
      <c r="GU108" s="26"/>
      <c r="GV108" s="26"/>
      <c r="GW108" s="26"/>
      <c r="GX108" s="26"/>
      <c r="GY108" t="str">
        <f t="shared" ca="1" si="121"/>
        <v/>
      </c>
      <c r="GZ108" t="str">
        <f t="shared" si="122"/>
        <v/>
      </c>
      <c r="HA108" s="26"/>
      <c r="HB108" s="26"/>
      <c r="HC108" s="26"/>
      <c r="HD108" s="26"/>
      <c r="HE108" s="26"/>
      <c r="HF108" t="str">
        <f t="shared" ca="1" si="123"/>
        <v/>
      </c>
      <c r="HG108" s="31" t="str">
        <f t="shared" si="124"/>
        <v/>
      </c>
      <c r="HH108" s="26"/>
      <c r="HI108" s="26"/>
      <c r="HJ108" s="26"/>
      <c r="HK108" s="26"/>
      <c r="HL108" s="26"/>
      <c r="HM108" t="str">
        <f t="shared" ca="1" si="125"/>
        <v/>
      </c>
      <c r="HN108" t="str">
        <f t="shared" si="126"/>
        <v/>
      </c>
      <c r="HO108" s="26"/>
      <c r="HP108" s="26"/>
      <c r="HQ108" s="26"/>
      <c r="HR108" s="26"/>
      <c r="HS108" s="26"/>
      <c r="HT108" t="str">
        <f t="shared" ca="1" si="127"/>
        <v/>
      </c>
      <c r="HU108" t="str">
        <f t="shared" si="128"/>
        <v/>
      </c>
      <c r="HV108" s="26"/>
      <c r="HW108" s="26"/>
      <c r="HX108" s="26"/>
      <c r="HY108" s="26"/>
      <c r="HZ108" s="26"/>
      <c r="IA108" s="37" t="str">
        <f t="shared" ca="1" si="129"/>
        <v/>
      </c>
      <c r="IB108" t="str">
        <f t="shared" si="130"/>
        <v/>
      </c>
      <c r="IC108" s="26"/>
      <c r="ID108" s="26"/>
      <c r="IE108" s="26"/>
      <c r="IF108" s="26"/>
      <c r="IG108" s="26"/>
      <c r="IH108" s="37" t="str">
        <f t="shared" ca="1" si="131"/>
        <v/>
      </c>
      <c r="II108" t="str">
        <f t="shared" si="132"/>
        <v/>
      </c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 t="str">
        <f t="shared" si="133"/>
        <v/>
      </c>
      <c r="JU108" s="26"/>
      <c r="JV108" t="str">
        <f t="shared" si="134"/>
        <v/>
      </c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t="str">
        <f t="shared" si="135"/>
        <v/>
      </c>
      <c r="KL108" s="26"/>
      <c r="KM108" s="31" t="str">
        <f t="shared" si="136"/>
        <v/>
      </c>
      <c r="KN108" s="26"/>
      <c r="KO108" s="26"/>
      <c r="KP108" s="38" t="str">
        <f t="shared" si="137"/>
        <v/>
      </c>
      <c r="KQ108" s="26"/>
      <c r="KR108" s="26"/>
      <c r="KS108" s="26"/>
      <c r="KT108" s="26"/>
      <c r="KU108" s="26"/>
      <c r="KV108" s="26"/>
      <c r="KW108" s="26"/>
      <c r="KX108" t="str">
        <f t="shared" si="138"/>
        <v/>
      </c>
      <c r="KY108" t="str">
        <f t="shared" si="139"/>
        <v/>
      </c>
      <c r="KZ108" s="26"/>
      <c r="LA108" s="26"/>
      <c r="LB108" t="str">
        <f t="shared" si="140"/>
        <v/>
      </c>
      <c r="LC108" s="26"/>
      <c r="LD108" t="str">
        <f t="shared" si="141"/>
        <v/>
      </c>
      <c r="LE108" t="str">
        <f t="shared" si="142"/>
        <v/>
      </c>
      <c r="LF108" s="26"/>
      <c r="LG108" s="26"/>
      <c r="LH108" s="26"/>
      <c r="LI108" s="26"/>
      <c r="LJ108" s="26"/>
      <c r="LK108" s="26"/>
      <c r="LL108" s="26"/>
      <c r="LM108" s="26"/>
      <c r="LN108" s="26"/>
      <c r="LO108" t="str">
        <f t="shared" si="143"/>
        <v/>
      </c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</row>
    <row r="109" spans="1:352" ht="16" x14ac:dyDescent="0.2">
      <c r="A109" t="e">
        <f t="shared" ca="1" si="145"/>
        <v>#N/A</v>
      </c>
      <c r="B109" s="26"/>
      <c r="C109" s="26"/>
      <c r="D109" s="26"/>
      <c r="E109" s="27" t="str">
        <f t="shared" ca="1" si="75"/>
        <v>Sep</v>
      </c>
      <c r="F109" s="27" t="str">
        <f t="shared" ca="1" si="75"/>
        <v>Aug</v>
      </c>
      <c r="G109" s="28" t="str">
        <f t="shared" ca="1" si="76"/>
        <v/>
      </c>
      <c r="H109" t="str">
        <f t="shared" si="77"/>
        <v/>
      </c>
      <c r="I109" s="26">
        <f t="shared" ca="1" si="78"/>
        <v>11</v>
      </c>
      <c r="J109" s="26"/>
      <c r="K109" s="26"/>
      <c r="L109" s="31" t="str">
        <f t="shared" si="79"/>
        <v/>
      </c>
      <c r="M109" s="26"/>
      <c r="N109" s="26"/>
      <c r="O109" s="26">
        <f t="shared" ca="1" si="80"/>
        <v>48</v>
      </c>
      <c r="P109" s="26" t="str">
        <f t="shared" ca="1" si="81"/>
        <v>Yes</v>
      </c>
      <c r="Q109" s="26" t="str">
        <f t="shared" ca="1" si="81"/>
        <v>Yes</v>
      </c>
      <c r="R109" s="26" t="str">
        <f t="shared" ca="1" si="81"/>
        <v>No</v>
      </c>
      <c r="S109" s="26" t="str">
        <f t="shared" ca="1" si="82"/>
        <v>Eskimo</v>
      </c>
      <c r="T109" s="26" t="str">
        <f t="shared" ca="1" si="83"/>
        <v>Yes</v>
      </c>
      <c r="U109" s="26">
        <f t="shared" ca="1" si="84"/>
        <v>3373</v>
      </c>
      <c r="V109" s="26"/>
      <c r="W109" s="26"/>
      <c r="X109" s="26" t="str">
        <f t="shared" ca="1" si="146"/>
        <v>No</v>
      </c>
      <c r="Y109" s="26" t="str">
        <f t="shared" ca="1" si="146"/>
        <v>Yes</v>
      </c>
      <c r="Z109" s="26" t="str">
        <f t="shared" ca="1" si="146"/>
        <v>Yes</v>
      </c>
      <c r="AA109" s="26" t="str">
        <f t="shared" ca="1" si="146"/>
        <v>No</v>
      </c>
      <c r="AB109" s="26" t="str">
        <f t="shared" ca="1" si="146"/>
        <v>Yes</v>
      </c>
      <c r="AC109" s="26"/>
      <c r="AD109" s="26"/>
      <c r="AE109" s="26"/>
      <c r="AF109" s="26"/>
      <c r="AG109" s="26" t="str">
        <f t="shared" ca="1" si="144"/>
        <v>No</v>
      </c>
      <c r="AH109" s="26" t="str">
        <f t="shared" ca="1" si="144"/>
        <v>No</v>
      </c>
      <c r="AI109" s="26" t="str">
        <f t="shared" ca="1" si="144"/>
        <v>Yes</v>
      </c>
      <c r="AJ109" s="26" t="str">
        <f t="shared" ca="1" si="144"/>
        <v>No</v>
      </c>
      <c r="AK109" s="26" t="str">
        <f t="shared" ca="1" si="144"/>
        <v>Yes</v>
      </c>
      <c r="AL109" s="26" t="str">
        <f t="shared" ca="1" si="144"/>
        <v>No</v>
      </c>
      <c r="AM109" s="26">
        <f t="shared" ca="1" si="85"/>
        <v>8</v>
      </c>
      <c r="AN109" s="26">
        <f t="shared" ca="1" si="86"/>
        <v>3</v>
      </c>
      <c r="AT109" t="str">
        <f t="shared" ca="1" si="87"/>
        <v>Male</v>
      </c>
      <c r="AU109">
        <f t="shared" ca="1" si="88"/>
        <v>3955</v>
      </c>
      <c r="AV109">
        <f t="shared" ca="1" si="89"/>
        <v>1</v>
      </c>
      <c r="AW109">
        <f t="shared" ca="1" si="90"/>
        <v>30</v>
      </c>
      <c r="AX109">
        <f t="shared" ca="1" si="91"/>
        <v>5</v>
      </c>
      <c r="BB109" t="str">
        <f t="shared" ca="1" si="92"/>
        <v>Vaginal</v>
      </c>
      <c r="BC109" t="str">
        <f t="shared" ca="1" si="93"/>
        <v>Yes</v>
      </c>
      <c r="BD109" t="str">
        <f t="shared" ca="1" si="93"/>
        <v>No</v>
      </c>
      <c r="BG109" t="str">
        <f t="shared" ca="1" si="94"/>
        <v>Yes</v>
      </c>
      <c r="BH109">
        <f t="shared" ca="1" si="95"/>
        <v>34</v>
      </c>
      <c r="BI109">
        <f t="shared" ca="1" si="96"/>
        <v>-20</v>
      </c>
      <c r="BJ109">
        <f t="shared" ca="1" si="97"/>
        <v>7</v>
      </c>
      <c r="BK109" t="str">
        <f t="shared" si="98"/>
        <v/>
      </c>
      <c r="BL109" s="26">
        <f t="shared" ca="1" si="99"/>
        <v>9</v>
      </c>
      <c r="BM109" s="26"/>
      <c r="BN109" s="26"/>
      <c r="BO109" s="26" t="str">
        <f t="shared" ca="1" si="100"/>
        <v>No</v>
      </c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 t="str">
        <f t="shared" ca="1" si="101"/>
        <v>Yes</v>
      </c>
      <c r="CE109" s="26" t="str">
        <f t="shared" ca="1" si="102"/>
        <v>MIST</v>
      </c>
      <c r="CF109" s="26"/>
      <c r="CG109" s="26"/>
      <c r="CH109" s="26"/>
      <c r="CI109" s="31" t="str">
        <f t="shared" si="103"/>
        <v/>
      </c>
      <c r="CJ109" s="26" t="str">
        <f t="shared" ca="1" si="104"/>
        <v>NICU</v>
      </c>
      <c r="CK109" s="26" t="str">
        <f t="shared" ca="1" si="105"/>
        <v>No</v>
      </c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 t="str">
        <f t="shared" ca="1" si="106"/>
        <v>No</v>
      </c>
      <c r="DO109" s="26"/>
      <c r="DP109" s="26"/>
      <c r="DQ109" s="26"/>
      <c r="DR109" s="26"/>
      <c r="DS109" s="26"/>
      <c r="DT109" s="26"/>
      <c r="DU109" s="26"/>
      <c r="DV109" t="str">
        <f t="shared" si="107"/>
        <v/>
      </c>
      <c r="DW109" s="26"/>
      <c r="DX109" s="26"/>
      <c r="DY109" s="26"/>
      <c r="DZ109" t="str">
        <f t="shared" si="108"/>
        <v/>
      </c>
      <c r="EA109" t="str">
        <f t="shared" si="109"/>
        <v/>
      </c>
      <c r="EB109" t="str">
        <f t="shared" si="110"/>
        <v/>
      </c>
      <c r="EC109" t="str">
        <f t="shared" si="111"/>
        <v/>
      </c>
      <c r="ED109" t="str">
        <f t="shared" si="112"/>
        <v/>
      </c>
      <c r="EE109" s="34" t="str">
        <f t="shared" si="113"/>
        <v/>
      </c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32" t="str">
        <f t="shared" si="114"/>
        <v/>
      </c>
      <c r="ES109" s="26"/>
      <c r="ET109" s="26"/>
      <c r="EU109" s="26"/>
      <c r="EV109" s="26"/>
      <c r="EW109" s="26"/>
      <c r="EX109" s="26"/>
      <c r="EY109" s="26"/>
      <c r="EZ109" s="26"/>
      <c r="FA109" s="31" t="str">
        <f t="shared" si="115"/>
        <v/>
      </c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31" t="str">
        <f t="shared" si="116"/>
        <v/>
      </c>
      <c r="FN109" s="26"/>
      <c r="FO109" s="26"/>
      <c r="FP109" s="26"/>
      <c r="FQ109" s="26" t="s">
        <v>350</v>
      </c>
      <c r="FR109" s="39" t="str">
        <f t="shared" ca="1" si="117"/>
        <v>Other</v>
      </c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t="str">
        <f t="shared" ca="1" si="118"/>
        <v/>
      </c>
      <c r="GP109" t="str">
        <f t="shared" si="119"/>
        <v/>
      </c>
      <c r="GQ109" s="26"/>
      <c r="GR109" s="26"/>
      <c r="GS109" t="str">
        <f t="shared" ca="1" si="120"/>
        <v/>
      </c>
      <c r="GT109" s="26"/>
      <c r="GU109" s="26"/>
      <c r="GV109" s="26"/>
      <c r="GW109" s="26"/>
      <c r="GX109" s="26"/>
      <c r="GY109" t="str">
        <f t="shared" ca="1" si="121"/>
        <v/>
      </c>
      <c r="GZ109" t="str">
        <f t="shared" si="122"/>
        <v/>
      </c>
      <c r="HA109" s="26"/>
      <c r="HB109" s="26"/>
      <c r="HC109" s="26"/>
      <c r="HD109" s="26"/>
      <c r="HE109" s="26"/>
      <c r="HF109" t="str">
        <f t="shared" ca="1" si="123"/>
        <v/>
      </c>
      <c r="HG109" s="31" t="str">
        <f t="shared" si="124"/>
        <v/>
      </c>
      <c r="HH109" s="26"/>
      <c r="HI109" s="26"/>
      <c r="HJ109" s="26"/>
      <c r="HK109" s="26"/>
      <c r="HL109" s="26"/>
      <c r="HM109" t="str">
        <f t="shared" ca="1" si="125"/>
        <v/>
      </c>
      <c r="HN109" t="str">
        <f t="shared" si="126"/>
        <v/>
      </c>
      <c r="HO109" s="26"/>
      <c r="HP109" s="26"/>
      <c r="HQ109" s="26"/>
      <c r="HR109" s="26"/>
      <c r="HS109" s="26"/>
      <c r="HT109" t="str">
        <f t="shared" ca="1" si="127"/>
        <v/>
      </c>
      <c r="HU109" t="str">
        <f t="shared" si="128"/>
        <v/>
      </c>
      <c r="HV109" s="26"/>
      <c r="HW109" s="26"/>
      <c r="HX109" s="26"/>
      <c r="HY109" s="26"/>
      <c r="HZ109" s="26"/>
      <c r="IA109" s="37" t="str">
        <f t="shared" ca="1" si="129"/>
        <v/>
      </c>
      <c r="IB109" t="str">
        <f t="shared" si="130"/>
        <v/>
      </c>
      <c r="IC109" s="26"/>
      <c r="ID109" s="26"/>
      <c r="IE109" s="26"/>
      <c r="IF109" s="26"/>
      <c r="IG109" s="26"/>
      <c r="IH109" s="37" t="str">
        <f t="shared" ca="1" si="131"/>
        <v/>
      </c>
      <c r="II109" t="str">
        <f t="shared" si="132"/>
        <v/>
      </c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 t="str">
        <f t="shared" si="133"/>
        <v/>
      </c>
      <c r="JU109" s="26"/>
      <c r="JV109" t="str">
        <f t="shared" si="134"/>
        <v/>
      </c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t="str">
        <f t="shared" si="135"/>
        <v/>
      </c>
      <c r="KL109" s="26"/>
      <c r="KM109" s="31" t="str">
        <f t="shared" si="136"/>
        <v/>
      </c>
      <c r="KN109" s="26"/>
      <c r="KO109" s="26"/>
      <c r="KP109" s="38" t="str">
        <f t="shared" si="137"/>
        <v/>
      </c>
      <c r="KQ109" s="26"/>
      <c r="KR109" s="26"/>
      <c r="KS109" s="26"/>
      <c r="KT109" s="26"/>
      <c r="KU109" s="26"/>
      <c r="KV109" s="26"/>
      <c r="KW109" s="26"/>
      <c r="KX109" t="str">
        <f t="shared" si="138"/>
        <v/>
      </c>
      <c r="KY109" t="str">
        <f t="shared" si="139"/>
        <v/>
      </c>
      <c r="KZ109" s="26"/>
      <c r="LA109" s="26"/>
      <c r="LB109" t="str">
        <f t="shared" si="140"/>
        <v/>
      </c>
      <c r="LC109" s="26"/>
      <c r="LD109" t="str">
        <f t="shared" si="141"/>
        <v/>
      </c>
      <c r="LE109" t="str">
        <f t="shared" si="142"/>
        <v/>
      </c>
      <c r="LF109" s="26"/>
      <c r="LG109" s="26"/>
      <c r="LH109" s="26"/>
      <c r="LI109" s="26"/>
      <c r="LJ109" s="26"/>
      <c r="LK109" s="26"/>
      <c r="LL109" s="26"/>
      <c r="LM109" s="26"/>
      <c r="LN109" s="26"/>
      <c r="LO109" t="str">
        <f t="shared" si="143"/>
        <v/>
      </c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</row>
    <row r="110" spans="1:352" ht="16" x14ac:dyDescent="0.2">
      <c r="A110" t="e">
        <f t="shared" ca="1" si="145"/>
        <v>#N/A</v>
      </c>
      <c r="B110" s="26"/>
      <c r="C110" s="26"/>
      <c r="D110" s="26"/>
      <c r="E110" s="27" t="str">
        <f t="shared" ca="1" si="75"/>
        <v>Jan</v>
      </c>
      <c r="F110" s="27" t="str">
        <f t="shared" ca="1" si="75"/>
        <v>Jan</v>
      </c>
      <c r="G110" s="28" t="str">
        <f t="shared" ca="1" si="76"/>
        <v/>
      </c>
      <c r="H110" t="str">
        <f t="shared" si="77"/>
        <v/>
      </c>
      <c r="I110" s="26">
        <f t="shared" ca="1" si="78"/>
        <v>1</v>
      </c>
      <c r="J110" s="26"/>
      <c r="K110" s="26"/>
      <c r="L110" s="31" t="str">
        <f t="shared" si="79"/>
        <v/>
      </c>
      <c r="M110" s="26"/>
      <c r="N110" s="26"/>
      <c r="O110" s="26">
        <f t="shared" ca="1" si="80"/>
        <v>35</v>
      </c>
      <c r="P110" s="26" t="str">
        <f t="shared" ca="1" si="81"/>
        <v>No</v>
      </c>
      <c r="Q110" s="26" t="str">
        <f t="shared" ca="1" si="81"/>
        <v>No</v>
      </c>
      <c r="R110" s="26" t="str">
        <f t="shared" ca="1" si="81"/>
        <v>No</v>
      </c>
      <c r="S110" s="26" t="str">
        <f t="shared" ca="1" si="82"/>
        <v>Eskimo</v>
      </c>
      <c r="T110" s="26" t="str">
        <f t="shared" ca="1" si="83"/>
        <v>Yes</v>
      </c>
      <c r="U110" s="26">
        <f t="shared" ca="1" si="84"/>
        <v>3096</v>
      </c>
      <c r="V110" s="26"/>
      <c r="W110" s="26"/>
      <c r="X110" s="26" t="str">
        <f t="shared" ca="1" si="146"/>
        <v>Yes</v>
      </c>
      <c r="Y110" s="26" t="str">
        <f t="shared" ca="1" si="146"/>
        <v>Yes</v>
      </c>
      <c r="Z110" s="26" t="str">
        <f t="shared" ca="1" si="146"/>
        <v>Yes</v>
      </c>
      <c r="AA110" s="26" t="str">
        <f t="shared" ca="1" si="146"/>
        <v>Yes</v>
      </c>
      <c r="AB110" s="26" t="str">
        <f t="shared" ca="1" si="146"/>
        <v>Yes</v>
      </c>
      <c r="AC110" s="26"/>
      <c r="AD110" s="26"/>
      <c r="AE110" s="26"/>
      <c r="AF110" s="26"/>
      <c r="AG110" s="26" t="str">
        <f t="shared" ca="1" si="144"/>
        <v>No</v>
      </c>
      <c r="AH110" s="26" t="str">
        <f t="shared" ca="1" si="144"/>
        <v>No</v>
      </c>
      <c r="AI110" s="26" t="str">
        <f t="shared" ca="1" si="144"/>
        <v>Yes</v>
      </c>
      <c r="AJ110" s="26" t="str">
        <f t="shared" ca="1" si="144"/>
        <v>Yes</v>
      </c>
      <c r="AK110" s="26" t="str">
        <f t="shared" ca="1" si="144"/>
        <v>No</v>
      </c>
      <c r="AL110" s="26" t="str">
        <f t="shared" ca="1" si="144"/>
        <v>Yes</v>
      </c>
      <c r="AM110" s="26">
        <f t="shared" ca="1" si="85"/>
        <v>6</v>
      </c>
      <c r="AN110" s="26">
        <f t="shared" ca="1" si="86"/>
        <v>1</v>
      </c>
      <c r="AT110" t="str">
        <f t="shared" ca="1" si="87"/>
        <v>Male</v>
      </c>
      <c r="AU110">
        <f t="shared" ca="1" si="88"/>
        <v>2452</v>
      </c>
      <c r="AV110">
        <f t="shared" ca="1" si="89"/>
        <v>-3</v>
      </c>
      <c r="AW110">
        <f t="shared" ca="1" si="90"/>
        <v>31</v>
      </c>
      <c r="AX110">
        <f t="shared" ca="1" si="91"/>
        <v>5</v>
      </c>
      <c r="BB110" t="str">
        <f t="shared" ca="1" si="92"/>
        <v>INSTRUMENTAL</v>
      </c>
      <c r="BC110" t="str">
        <f t="shared" ca="1" si="93"/>
        <v>No</v>
      </c>
      <c r="BD110" t="str">
        <f t="shared" ca="1" si="93"/>
        <v>Yes</v>
      </c>
      <c r="BG110" t="str">
        <f t="shared" ca="1" si="94"/>
        <v>No</v>
      </c>
      <c r="BH110">
        <f t="shared" ca="1" si="95"/>
        <v>37</v>
      </c>
      <c r="BI110">
        <f t="shared" ca="1" si="96"/>
        <v>-15</v>
      </c>
      <c r="BJ110">
        <f t="shared" ca="1" si="97"/>
        <v>14</v>
      </c>
      <c r="BK110" t="str">
        <f t="shared" si="98"/>
        <v/>
      </c>
      <c r="BL110" s="26">
        <f t="shared" ca="1" si="99"/>
        <v>16</v>
      </c>
      <c r="BM110" s="26"/>
      <c r="BN110" s="26"/>
      <c r="BO110" s="26" t="str">
        <f t="shared" ca="1" si="100"/>
        <v>Yes</v>
      </c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 t="str">
        <f t="shared" ca="1" si="101"/>
        <v>Yes</v>
      </c>
      <c r="CE110" s="26" t="str">
        <f t="shared" ca="1" si="102"/>
        <v>MIST</v>
      </c>
      <c r="CF110" s="26"/>
      <c r="CG110" s="26"/>
      <c r="CH110" s="26"/>
      <c r="CI110" s="31" t="str">
        <f t="shared" si="103"/>
        <v/>
      </c>
      <c r="CJ110" s="26" t="str">
        <f t="shared" ca="1" si="104"/>
        <v>NICU</v>
      </c>
      <c r="CK110" s="26" t="str">
        <f t="shared" ca="1" si="105"/>
        <v>No</v>
      </c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 t="str">
        <f t="shared" ca="1" si="106"/>
        <v>No</v>
      </c>
      <c r="DO110" s="26"/>
      <c r="DP110" s="26"/>
      <c r="DQ110" s="26"/>
      <c r="DR110" s="26"/>
      <c r="DS110" s="26"/>
      <c r="DT110" s="26"/>
      <c r="DU110" s="26"/>
      <c r="DV110" t="str">
        <f t="shared" si="107"/>
        <v/>
      </c>
      <c r="DW110" s="26"/>
      <c r="DX110" s="26"/>
      <c r="DY110" s="26"/>
      <c r="DZ110" t="str">
        <f t="shared" si="108"/>
        <v/>
      </c>
      <c r="EA110" t="str">
        <f t="shared" si="109"/>
        <v/>
      </c>
      <c r="EB110" t="str">
        <f t="shared" si="110"/>
        <v/>
      </c>
      <c r="EC110" t="str">
        <f t="shared" si="111"/>
        <v/>
      </c>
      <c r="ED110" t="str">
        <f t="shared" si="112"/>
        <v/>
      </c>
      <c r="EE110" s="34" t="str">
        <f t="shared" si="113"/>
        <v/>
      </c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32" t="str">
        <f t="shared" si="114"/>
        <v/>
      </c>
      <c r="ES110" s="26"/>
      <c r="ET110" s="26"/>
      <c r="EU110" s="26"/>
      <c r="EV110" s="26"/>
      <c r="EW110" s="26"/>
      <c r="EX110" s="26"/>
      <c r="EY110" s="26"/>
      <c r="EZ110" s="26"/>
      <c r="FA110" s="31" t="str">
        <f t="shared" si="115"/>
        <v/>
      </c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31" t="str">
        <f t="shared" si="116"/>
        <v/>
      </c>
      <c r="FN110" s="26"/>
      <c r="FO110" s="26"/>
      <c r="FP110" s="26"/>
      <c r="FQ110" s="26" t="s">
        <v>350</v>
      </c>
      <c r="FR110" s="39" t="str">
        <f t="shared" ca="1" si="117"/>
        <v>CONS</v>
      </c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t="str">
        <f t="shared" ca="1" si="118"/>
        <v/>
      </c>
      <c r="GP110" t="str">
        <f t="shared" si="119"/>
        <v/>
      </c>
      <c r="GQ110" s="26"/>
      <c r="GR110" s="26"/>
      <c r="GS110" t="str">
        <f t="shared" ca="1" si="120"/>
        <v/>
      </c>
      <c r="GT110" s="26"/>
      <c r="GU110" s="26"/>
      <c r="GV110" s="26"/>
      <c r="GW110" s="26"/>
      <c r="GX110" s="26"/>
      <c r="GY110" t="str">
        <f t="shared" ca="1" si="121"/>
        <v/>
      </c>
      <c r="GZ110" t="str">
        <f t="shared" si="122"/>
        <v/>
      </c>
      <c r="HA110" s="26"/>
      <c r="HB110" s="26"/>
      <c r="HC110" s="26"/>
      <c r="HD110" s="26"/>
      <c r="HE110" s="26"/>
      <c r="HF110" t="str">
        <f t="shared" ca="1" si="123"/>
        <v/>
      </c>
      <c r="HG110" s="31" t="str">
        <f t="shared" si="124"/>
        <v/>
      </c>
      <c r="HH110" s="26"/>
      <c r="HI110" s="26"/>
      <c r="HJ110" s="26"/>
      <c r="HK110" s="26"/>
      <c r="HL110" s="26"/>
      <c r="HM110" t="str">
        <f t="shared" ca="1" si="125"/>
        <v/>
      </c>
      <c r="HN110" t="str">
        <f t="shared" si="126"/>
        <v/>
      </c>
      <c r="HO110" s="26"/>
      <c r="HP110" s="26"/>
      <c r="HQ110" s="26"/>
      <c r="HR110" s="26"/>
      <c r="HS110" s="26"/>
      <c r="HT110" t="str">
        <f t="shared" ca="1" si="127"/>
        <v/>
      </c>
      <c r="HU110" t="str">
        <f t="shared" si="128"/>
        <v/>
      </c>
      <c r="HV110" s="26"/>
      <c r="HW110" s="26"/>
      <c r="HX110" s="26"/>
      <c r="HY110" s="26"/>
      <c r="HZ110" s="26"/>
      <c r="IA110" s="37" t="str">
        <f t="shared" ca="1" si="129"/>
        <v/>
      </c>
      <c r="IB110" t="str">
        <f t="shared" si="130"/>
        <v/>
      </c>
      <c r="IC110" s="26"/>
      <c r="ID110" s="26"/>
      <c r="IE110" s="26"/>
      <c r="IF110" s="26"/>
      <c r="IG110" s="26"/>
      <c r="IH110" s="37" t="str">
        <f t="shared" ca="1" si="131"/>
        <v/>
      </c>
      <c r="II110" t="str">
        <f t="shared" si="132"/>
        <v/>
      </c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 t="str">
        <f t="shared" si="133"/>
        <v/>
      </c>
      <c r="JU110" s="26"/>
      <c r="JV110" t="str">
        <f t="shared" si="134"/>
        <v/>
      </c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t="str">
        <f t="shared" si="135"/>
        <v/>
      </c>
      <c r="KL110" s="26"/>
      <c r="KM110" s="31" t="str">
        <f t="shared" si="136"/>
        <v/>
      </c>
      <c r="KN110" s="26"/>
      <c r="KO110" s="26"/>
      <c r="KP110" s="38" t="str">
        <f t="shared" si="137"/>
        <v/>
      </c>
      <c r="KQ110" s="26"/>
      <c r="KR110" s="26"/>
      <c r="KS110" s="26"/>
      <c r="KT110" s="26"/>
      <c r="KU110" s="26"/>
      <c r="KV110" s="26"/>
      <c r="KW110" s="26"/>
      <c r="KX110" t="str">
        <f t="shared" si="138"/>
        <v/>
      </c>
      <c r="KY110" t="str">
        <f t="shared" si="139"/>
        <v/>
      </c>
      <c r="KZ110" s="26"/>
      <c r="LA110" s="26"/>
      <c r="LB110" t="str">
        <f t="shared" si="140"/>
        <v/>
      </c>
      <c r="LC110" s="26"/>
      <c r="LD110" t="str">
        <f t="shared" si="141"/>
        <v/>
      </c>
      <c r="LE110" t="str">
        <f t="shared" si="142"/>
        <v/>
      </c>
      <c r="LF110" s="26"/>
      <c r="LG110" s="26"/>
      <c r="LH110" s="26"/>
      <c r="LI110" s="26"/>
      <c r="LJ110" s="26"/>
      <c r="LK110" s="26"/>
      <c r="LL110" s="26"/>
      <c r="LM110" s="26"/>
      <c r="LN110" s="26"/>
      <c r="LO110" t="str">
        <f t="shared" si="143"/>
        <v/>
      </c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</row>
    <row r="111" spans="1:352" ht="16" x14ac:dyDescent="0.2">
      <c r="A111" t="e">
        <f t="shared" ca="1" si="145"/>
        <v>#N/A</v>
      </c>
      <c r="B111" s="26"/>
      <c r="C111" s="26"/>
      <c r="D111" s="26"/>
      <c r="E111" s="27" t="str">
        <f t="shared" ca="1" si="75"/>
        <v>Aug</v>
      </c>
      <c r="F111" s="27" t="str">
        <f t="shared" ca="1" si="75"/>
        <v>Jun</v>
      </c>
      <c r="G111" s="28" t="str">
        <f t="shared" ca="1" si="76"/>
        <v/>
      </c>
      <c r="H111" t="str">
        <f t="shared" si="77"/>
        <v/>
      </c>
      <c r="I111" s="26">
        <f t="shared" ca="1" si="78"/>
        <v>10</v>
      </c>
      <c r="J111" s="26"/>
      <c r="K111" s="26"/>
      <c r="L111" s="31" t="str">
        <f t="shared" si="79"/>
        <v/>
      </c>
      <c r="M111" s="26"/>
      <c r="N111" s="26"/>
      <c r="O111" s="26">
        <f t="shared" ca="1" si="80"/>
        <v>33</v>
      </c>
      <c r="P111" s="26" t="str">
        <f t="shared" ca="1" si="81"/>
        <v>No</v>
      </c>
      <c r="Q111" s="26" t="str">
        <f t="shared" ca="1" si="81"/>
        <v>Yes</v>
      </c>
      <c r="R111" s="26" t="str">
        <f t="shared" ca="1" si="81"/>
        <v>Yes</v>
      </c>
      <c r="S111" s="26" t="str">
        <f t="shared" ca="1" si="82"/>
        <v>Caucasian</v>
      </c>
      <c r="T111" s="26" t="str">
        <f t="shared" ca="1" si="83"/>
        <v>Yes</v>
      </c>
      <c r="U111" s="26">
        <f t="shared" ca="1" si="84"/>
        <v>3726</v>
      </c>
      <c r="V111" s="26"/>
      <c r="W111" s="26"/>
      <c r="X111" s="26" t="str">
        <f t="shared" ca="1" si="146"/>
        <v>Yes</v>
      </c>
      <c r="Y111" s="26" t="str">
        <f t="shared" ca="1" si="146"/>
        <v>Yes</v>
      </c>
      <c r="Z111" s="26" t="str">
        <f t="shared" ca="1" si="146"/>
        <v>Yes</v>
      </c>
      <c r="AA111" s="26" t="str">
        <f t="shared" ca="1" si="146"/>
        <v>No</v>
      </c>
      <c r="AB111" s="26" t="str">
        <f t="shared" ca="1" si="146"/>
        <v>Yes</v>
      </c>
      <c r="AC111" s="26"/>
      <c r="AD111" s="26"/>
      <c r="AE111" s="26"/>
      <c r="AF111" s="26"/>
      <c r="AG111" s="26" t="str">
        <f t="shared" ca="1" si="144"/>
        <v>No</v>
      </c>
      <c r="AH111" s="26" t="str">
        <f t="shared" ca="1" si="144"/>
        <v>No</v>
      </c>
      <c r="AI111" s="26" t="str">
        <f t="shared" ca="1" si="144"/>
        <v>Yes</v>
      </c>
      <c r="AJ111" s="26" t="str">
        <f t="shared" ca="1" si="144"/>
        <v>Yes</v>
      </c>
      <c r="AK111" s="26" t="str">
        <f t="shared" ca="1" si="144"/>
        <v>Yes</v>
      </c>
      <c r="AL111" s="26" t="str">
        <f t="shared" ca="1" si="144"/>
        <v>Yes</v>
      </c>
      <c r="AM111" s="26">
        <f t="shared" ca="1" si="85"/>
        <v>6</v>
      </c>
      <c r="AN111" s="26">
        <f t="shared" ca="1" si="86"/>
        <v>2</v>
      </c>
      <c r="AT111" t="str">
        <f t="shared" ca="1" si="87"/>
        <v>Female</v>
      </c>
      <c r="AU111">
        <f t="shared" ca="1" si="88"/>
        <v>2067</v>
      </c>
      <c r="AV111">
        <f t="shared" ca="1" si="89"/>
        <v>1</v>
      </c>
      <c r="AW111">
        <f t="shared" ca="1" si="90"/>
        <v>30</v>
      </c>
      <c r="AX111">
        <f t="shared" ca="1" si="91"/>
        <v>3</v>
      </c>
      <c r="BB111" t="str">
        <f t="shared" ca="1" si="92"/>
        <v>Vaginal</v>
      </c>
      <c r="BC111" t="str">
        <f t="shared" ca="1" si="93"/>
        <v>No</v>
      </c>
      <c r="BD111" t="str">
        <f t="shared" ca="1" si="93"/>
        <v>Yes</v>
      </c>
      <c r="BG111" t="str">
        <f t="shared" ca="1" si="94"/>
        <v>No</v>
      </c>
      <c r="BH111">
        <f t="shared" ca="1" si="95"/>
        <v>37</v>
      </c>
      <c r="BI111">
        <f t="shared" ca="1" si="96"/>
        <v>-12</v>
      </c>
      <c r="BJ111">
        <f t="shared" ca="1" si="97"/>
        <v>16</v>
      </c>
      <c r="BK111" t="str">
        <f t="shared" si="98"/>
        <v/>
      </c>
      <c r="BL111" s="26">
        <f t="shared" ca="1" si="99"/>
        <v>18</v>
      </c>
      <c r="BM111" s="26"/>
      <c r="BN111" s="26"/>
      <c r="BO111" s="26" t="str">
        <f t="shared" ca="1" si="100"/>
        <v>Yes</v>
      </c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 t="str">
        <f t="shared" ca="1" si="101"/>
        <v>Yes</v>
      </c>
      <c r="CE111" s="26" t="str">
        <f t="shared" ca="1" si="102"/>
        <v>MIST</v>
      </c>
      <c r="CF111" s="26"/>
      <c r="CG111" s="26"/>
      <c r="CH111" s="26"/>
      <c r="CI111" s="31" t="str">
        <f t="shared" si="103"/>
        <v/>
      </c>
      <c r="CJ111" s="26" t="str">
        <f t="shared" ca="1" si="104"/>
        <v>OT</v>
      </c>
      <c r="CK111" s="26" t="str">
        <f t="shared" ca="1" si="105"/>
        <v>No</v>
      </c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 t="str">
        <f t="shared" ca="1" si="106"/>
        <v>Yes</v>
      </c>
      <c r="DO111" s="26"/>
      <c r="DP111" s="26"/>
      <c r="DQ111" s="26"/>
      <c r="DR111" s="26"/>
      <c r="DS111" s="26"/>
      <c r="DT111" s="26"/>
      <c r="DU111" s="26"/>
      <c r="DV111" t="str">
        <f t="shared" si="107"/>
        <v/>
      </c>
      <c r="DW111" s="26"/>
      <c r="DX111" s="26"/>
      <c r="DY111" s="26"/>
      <c r="DZ111" t="str">
        <f t="shared" si="108"/>
        <v/>
      </c>
      <c r="EA111" t="str">
        <f t="shared" si="109"/>
        <v/>
      </c>
      <c r="EB111" t="str">
        <f t="shared" si="110"/>
        <v/>
      </c>
      <c r="EC111" t="str">
        <f t="shared" si="111"/>
        <v/>
      </c>
      <c r="ED111" t="str">
        <f t="shared" si="112"/>
        <v/>
      </c>
      <c r="EE111" s="34" t="str">
        <f t="shared" si="113"/>
        <v/>
      </c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32" t="str">
        <f t="shared" si="114"/>
        <v/>
      </c>
      <c r="ES111" s="26"/>
      <c r="ET111" s="26"/>
      <c r="EU111" s="26"/>
      <c r="EV111" s="26"/>
      <c r="EW111" s="26"/>
      <c r="EX111" s="26"/>
      <c r="EY111" s="26"/>
      <c r="EZ111" s="26"/>
      <c r="FA111" s="31" t="str">
        <f t="shared" si="115"/>
        <v/>
      </c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31" t="str">
        <f t="shared" si="116"/>
        <v/>
      </c>
      <c r="FN111" s="26"/>
      <c r="FO111" s="26"/>
      <c r="FP111" s="26"/>
      <c r="FQ111" s="26" t="s">
        <v>349</v>
      </c>
      <c r="FR111" s="39" t="str">
        <f t="shared" ca="1" si="117"/>
        <v>NA</v>
      </c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t="str">
        <f t="shared" ca="1" si="118"/>
        <v/>
      </c>
      <c r="GP111" t="str">
        <f t="shared" si="119"/>
        <v/>
      </c>
      <c r="GQ111" s="26"/>
      <c r="GR111" s="26"/>
      <c r="GS111" t="str">
        <f t="shared" ca="1" si="120"/>
        <v/>
      </c>
      <c r="GT111" s="26"/>
      <c r="GU111" s="26"/>
      <c r="GV111" s="26"/>
      <c r="GW111" s="26"/>
      <c r="GX111" s="26"/>
      <c r="GY111" t="str">
        <f t="shared" ca="1" si="121"/>
        <v/>
      </c>
      <c r="GZ111" t="str">
        <f t="shared" si="122"/>
        <v/>
      </c>
      <c r="HA111" s="26"/>
      <c r="HB111" s="26"/>
      <c r="HC111" s="26"/>
      <c r="HD111" s="26"/>
      <c r="HE111" s="26"/>
      <c r="HF111" t="str">
        <f t="shared" ca="1" si="123"/>
        <v/>
      </c>
      <c r="HG111" s="31" t="str">
        <f t="shared" si="124"/>
        <v/>
      </c>
      <c r="HH111" s="26"/>
      <c r="HI111" s="26"/>
      <c r="HJ111" s="26"/>
      <c r="HK111" s="26"/>
      <c r="HL111" s="26"/>
      <c r="HM111" t="str">
        <f t="shared" ca="1" si="125"/>
        <v/>
      </c>
      <c r="HN111" t="str">
        <f t="shared" si="126"/>
        <v/>
      </c>
      <c r="HO111" s="26"/>
      <c r="HP111" s="26"/>
      <c r="HQ111" s="26"/>
      <c r="HR111" s="26"/>
      <c r="HS111" s="26"/>
      <c r="HT111" t="str">
        <f t="shared" ca="1" si="127"/>
        <v/>
      </c>
      <c r="HU111" t="str">
        <f t="shared" si="128"/>
        <v/>
      </c>
      <c r="HV111" s="26"/>
      <c r="HW111" s="26"/>
      <c r="HX111" s="26"/>
      <c r="HY111" s="26"/>
      <c r="HZ111" s="26"/>
      <c r="IA111" s="37" t="str">
        <f t="shared" ca="1" si="129"/>
        <v/>
      </c>
      <c r="IB111" t="str">
        <f t="shared" si="130"/>
        <v/>
      </c>
      <c r="IC111" s="26"/>
      <c r="ID111" s="26"/>
      <c r="IE111" s="26"/>
      <c r="IF111" s="26"/>
      <c r="IG111" s="26"/>
      <c r="IH111" s="37" t="str">
        <f t="shared" ca="1" si="131"/>
        <v/>
      </c>
      <c r="II111" t="str">
        <f t="shared" si="132"/>
        <v/>
      </c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 t="str">
        <f t="shared" si="133"/>
        <v/>
      </c>
      <c r="JU111" s="26"/>
      <c r="JV111" t="str">
        <f t="shared" si="134"/>
        <v/>
      </c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t="str">
        <f t="shared" si="135"/>
        <v/>
      </c>
      <c r="KL111" s="26"/>
      <c r="KM111" s="31" t="str">
        <f t="shared" si="136"/>
        <v/>
      </c>
      <c r="KN111" s="26"/>
      <c r="KO111" s="26"/>
      <c r="KP111" s="38" t="str">
        <f t="shared" si="137"/>
        <v/>
      </c>
      <c r="KQ111" s="26"/>
      <c r="KR111" s="26"/>
      <c r="KS111" s="26"/>
      <c r="KT111" s="26"/>
      <c r="KU111" s="26"/>
      <c r="KV111" s="26"/>
      <c r="KW111" s="26"/>
      <c r="KX111" t="str">
        <f t="shared" si="138"/>
        <v/>
      </c>
      <c r="KY111" t="str">
        <f t="shared" si="139"/>
        <v/>
      </c>
      <c r="KZ111" s="26"/>
      <c r="LA111" s="26"/>
      <c r="LB111" t="str">
        <f t="shared" si="140"/>
        <v/>
      </c>
      <c r="LC111" s="26"/>
      <c r="LD111" t="str">
        <f t="shared" si="141"/>
        <v/>
      </c>
      <c r="LE111" t="str">
        <f t="shared" si="142"/>
        <v/>
      </c>
      <c r="LF111" s="26"/>
      <c r="LG111" s="26"/>
      <c r="LH111" s="26"/>
      <c r="LI111" s="26"/>
      <c r="LJ111" s="26"/>
      <c r="LK111" s="26"/>
      <c r="LL111" s="26"/>
      <c r="LM111" s="26"/>
      <c r="LN111" s="26"/>
      <c r="LO111" t="str">
        <f t="shared" si="143"/>
        <v/>
      </c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</row>
    <row r="112" spans="1:352" ht="16" x14ac:dyDescent="0.2">
      <c r="A112" t="e">
        <f t="shared" ca="1" si="145"/>
        <v>#N/A</v>
      </c>
      <c r="B112" s="26"/>
      <c r="C112" s="26"/>
      <c r="D112" s="26"/>
      <c r="E112" s="27" t="str">
        <f t="shared" ca="1" si="75"/>
        <v>Jul</v>
      </c>
      <c r="F112" s="27" t="str">
        <f t="shared" ca="1" si="75"/>
        <v>Nov</v>
      </c>
      <c r="G112" s="28" t="str">
        <f t="shared" ca="1" si="76"/>
        <v/>
      </c>
      <c r="H112" t="str">
        <f t="shared" si="77"/>
        <v/>
      </c>
      <c r="I112" s="26">
        <f t="shared" ca="1" si="78"/>
        <v>72</v>
      </c>
      <c r="J112" s="26"/>
      <c r="K112" s="26"/>
      <c r="L112" s="31" t="str">
        <f t="shared" si="79"/>
        <v/>
      </c>
      <c r="M112" s="26"/>
      <c r="N112" s="26"/>
      <c r="O112" s="26">
        <f t="shared" ca="1" si="80"/>
        <v>24</v>
      </c>
      <c r="P112" s="26" t="str">
        <f t="shared" ca="1" si="81"/>
        <v>Yes</v>
      </c>
      <c r="Q112" s="26" t="str">
        <f t="shared" ca="1" si="81"/>
        <v>Yes</v>
      </c>
      <c r="R112" s="26" t="str">
        <f t="shared" ca="1" si="81"/>
        <v>Yes</v>
      </c>
      <c r="S112" s="26" t="str">
        <f t="shared" ca="1" si="82"/>
        <v>Hispanic</v>
      </c>
      <c r="T112" s="26" t="str">
        <f t="shared" ca="1" si="83"/>
        <v>No</v>
      </c>
      <c r="U112" s="26">
        <f t="shared" ca="1" si="84"/>
        <v>3072</v>
      </c>
      <c r="V112" s="26"/>
      <c r="W112" s="26"/>
      <c r="X112" s="26" t="str">
        <f t="shared" ca="1" si="146"/>
        <v>Yes</v>
      </c>
      <c r="Y112" s="26" t="str">
        <f t="shared" ca="1" si="146"/>
        <v>Yes</v>
      </c>
      <c r="Z112" s="26" t="str">
        <f t="shared" ca="1" si="146"/>
        <v>Yes</v>
      </c>
      <c r="AA112" s="26" t="str">
        <f t="shared" ca="1" si="146"/>
        <v>No</v>
      </c>
      <c r="AB112" s="26" t="str">
        <f t="shared" ca="1" si="146"/>
        <v>Yes</v>
      </c>
      <c r="AC112" s="26"/>
      <c r="AD112" s="26"/>
      <c r="AE112" s="26"/>
      <c r="AF112" s="26"/>
      <c r="AG112" s="26" t="str">
        <f t="shared" ca="1" si="144"/>
        <v>No</v>
      </c>
      <c r="AH112" s="26" t="str">
        <f t="shared" ca="1" si="144"/>
        <v>No</v>
      </c>
      <c r="AI112" s="26" t="str">
        <f t="shared" ca="1" si="144"/>
        <v>No</v>
      </c>
      <c r="AJ112" s="26" t="str">
        <f t="shared" ca="1" si="144"/>
        <v>Yes</v>
      </c>
      <c r="AK112" s="26" t="str">
        <f t="shared" ca="1" si="144"/>
        <v>Yes</v>
      </c>
      <c r="AL112" s="26" t="str">
        <f t="shared" ca="1" si="144"/>
        <v>No</v>
      </c>
      <c r="AM112" s="26">
        <f t="shared" ca="1" si="85"/>
        <v>1</v>
      </c>
      <c r="AN112" s="26">
        <f t="shared" ca="1" si="86"/>
        <v>2</v>
      </c>
      <c r="AT112" t="str">
        <f t="shared" ca="1" si="87"/>
        <v>Female</v>
      </c>
      <c r="AU112">
        <f t="shared" ca="1" si="88"/>
        <v>1328</v>
      </c>
      <c r="AV112">
        <f t="shared" ca="1" si="89"/>
        <v>2</v>
      </c>
      <c r="AW112">
        <f t="shared" ca="1" si="90"/>
        <v>32</v>
      </c>
      <c r="AX112">
        <f t="shared" ca="1" si="91"/>
        <v>5</v>
      </c>
      <c r="BB112" t="str">
        <f t="shared" ca="1" si="92"/>
        <v>Vaginal</v>
      </c>
      <c r="BC112" t="str">
        <f t="shared" ca="1" si="93"/>
        <v>Yes</v>
      </c>
      <c r="BD112" t="str">
        <f t="shared" ca="1" si="93"/>
        <v>Yes</v>
      </c>
      <c r="BG112" t="str">
        <f t="shared" ca="1" si="94"/>
        <v>Yes</v>
      </c>
      <c r="BH112">
        <f t="shared" ca="1" si="95"/>
        <v>35</v>
      </c>
      <c r="BI112">
        <f t="shared" ca="1" si="96"/>
        <v>-4</v>
      </c>
      <c r="BJ112">
        <f t="shared" ca="1" si="97"/>
        <v>1</v>
      </c>
      <c r="BK112" t="str">
        <f t="shared" si="98"/>
        <v/>
      </c>
      <c r="BL112" s="26" t="str">
        <f t="shared" ca="1" si="99"/>
        <v>NA</v>
      </c>
      <c r="BM112" s="26"/>
      <c r="BN112" s="26"/>
      <c r="BO112" s="26" t="str">
        <f t="shared" ca="1" si="100"/>
        <v>Yes</v>
      </c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 t="str">
        <f t="shared" ca="1" si="101"/>
        <v>Yes</v>
      </c>
      <c r="CE112" s="26" t="str">
        <f t="shared" ca="1" si="102"/>
        <v>LMA</v>
      </c>
      <c r="CF112" s="26"/>
      <c r="CG112" s="26"/>
      <c r="CH112" s="26"/>
      <c r="CI112" s="31" t="str">
        <f t="shared" si="103"/>
        <v/>
      </c>
      <c r="CJ112" s="26" t="str">
        <f t="shared" ca="1" si="104"/>
        <v>BS</v>
      </c>
      <c r="CK112" s="26" t="str">
        <f t="shared" ca="1" si="105"/>
        <v>NA</v>
      </c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 t="str">
        <f t="shared" ca="1" si="106"/>
        <v>No</v>
      </c>
      <c r="DO112" s="26"/>
      <c r="DP112" s="26"/>
      <c r="DQ112" s="26"/>
      <c r="DR112" s="26"/>
      <c r="DS112" s="26"/>
      <c r="DT112" s="26"/>
      <c r="DU112" s="26"/>
      <c r="DV112" t="str">
        <f t="shared" si="107"/>
        <v/>
      </c>
      <c r="DW112" s="26"/>
      <c r="DX112" s="26"/>
      <c r="DY112" s="26"/>
      <c r="DZ112" t="str">
        <f t="shared" si="108"/>
        <v/>
      </c>
      <c r="EA112" t="str">
        <f t="shared" si="109"/>
        <v/>
      </c>
      <c r="EB112" t="str">
        <f t="shared" si="110"/>
        <v/>
      </c>
      <c r="EC112" t="str">
        <f t="shared" si="111"/>
        <v/>
      </c>
      <c r="ED112" t="str">
        <f t="shared" si="112"/>
        <v/>
      </c>
      <c r="EE112" s="34" t="str">
        <f t="shared" si="113"/>
        <v/>
      </c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32" t="str">
        <f t="shared" si="114"/>
        <v/>
      </c>
      <c r="ES112" s="26"/>
      <c r="ET112" s="26"/>
      <c r="EU112" s="26"/>
      <c r="EV112" s="26"/>
      <c r="EW112" s="26"/>
      <c r="EX112" s="26"/>
      <c r="EY112" s="26"/>
      <c r="EZ112" s="26"/>
      <c r="FA112" s="31" t="str">
        <f t="shared" si="115"/>
        <v/>
      </c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31" t="str">
        <f t="shared" si="116"/>
        <v/>
      </c>
      <c r="FN112" s="26"/>
      <c r="FO112" s="26"/>
      <c r="FP112" s="26"/>
      <c r="FQ112" s="26" t="s">
        <v>350</v>
      </c>
      <c r="FR112" s="39" t="str">
        <f t="shared" ca="1" si="117"/>
        <v>GPC</v>
      </c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t="str">
        <f t="shared" ca="1" si="118"/>
        <v/>
      </c>
      <c r="GP112" t="str">
        <f t="shared" si="119"/>
        <v/>
      </c>
      <c r="GQ112" s="26"/>
      <c r="GR112" s="26"/>
      <c r="GS112" t="str">
        <f t="shared" ca="1" si="120"/>
        <v/>
      </c>
      <c r="GT112" s="26"/>
      <c r="GU112" s="26"/>
      <c r="GV112" s="26"/>
      <c r="GW112" s="26"/>
      <c r="GX112" s="26"/>
      <c r="GY112" t="str">
        <f t="shared" ca="1" si="121"/>
        <v/>
      </c>
      <c r="GZ112" t="str">
        <f t="shared" si="122"/>
        <v/>
      </c>
      <c r="HA112" s="26"/>
      <c r="HB112" s="26"/>
      <c r="HC112" s="26"/>
      <c r="HD112" s="26"/>
      <c r="HE112" s="26"/>
      <c r="HF112" t="str">
        <f t="shared" ca="1" si="123"/>
        <v/>
      </c>
      <c r="HG112" s="31" t="str">
        <f t="shared" si="124"/>
        <v/>
      </c>
      <c r="HH112" s="26"/>
      <c r="HI112" s="26"/>
      <c r="HJ112" s="26"/>
      <c r="HK112" s="26"/>
      <c r="HL112" s="26"/>
      <c r="HM112" t="str">
        <f t="shared" ca="1" si="125"/>
        <v/>
      </c>
      <c r="HN112" t="str">
        <f t="shared" si="126"/>
        <v/>
      </c>
      <c r="HO112" s="26"/>
      <c r="HP112" s="26"/>
      <c r="HQ112" s="26"/>
      <c r="HR112" s="26"/>
      <c r="HS112" s="26"/>
      <c r="HT112" t="str">
        <f t="shared" ca="1" si="127"/>
        <v/>
      </c>
      <c r="HU112" t="str">
        <f t="shared" si="128"/>
        <v/>
      </c>
      <c r="HV112" s="26"/>
      <c r="HW112" s="26"/>
      <c r="HX112" s="26"/>
      <c r="HY112" s="26"/>
      <c r="HZ112" s="26"/>
      <c r="IA112" s="37" t="str">
        <f t="shared" ca="1" si="129"/>
        <v/>
      </c>
      <c r="IB112" t="str">
        <f t="shared" si="130"/>
        <v/>
      </c>
      <c r="IC112" s="26"/>
      <c r="ID112" s="26"/>
      <c r="IE112" s="26"/>
      <c r="IF112" s="26"/>
      <c r="IG112" s="26"/>
      <c r="IH112" s="37" t="str">
        <f t="shared" ca="1" si="131"/>
        <v/>
      </c>
      <c r="II112" t="str">
        <f t="shared" si="132"/>
        <v/>
      </c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 t="str">
        <f t="shared" si="133"/>
        <v/>
      </c>
      <c r="JU112" s="26"/>
      <c r="JV112" t="str">
        <f t="shared" si="134"/>
        <v/>
      </c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t="str">
        <f t="shared" si="135"/>
        <v/>
      </c>
      <c r="KL112" s="26"/>
      <c r="KM112" s="31" t="str">
        <f t="shared" si="136"/>
        <v/>
      </c>
      <c r="KN112" s="26"/>
      <c r="KO112" s="26"/>
      <c r="KP112" s="38" t="str">
        <f t="shared" si="137"/>
        <v/>
      </c>
      <c r="KQ112" s="26"/>
      <c r="KR112" s="26"/>
      <c r="KS112" s="26"/>
      <c r="KT112" s="26"/>
      <c r="KU112" s="26"/>
      <c r="KV112" s="26"/>
      <c r="KW112" s="26"/>
      <c r="KX112" t="str">
        <f t="shared" si="138"/>
        <v/>
      </c>
      <c r="KY112" t="str">
        <f t="shared" si="139"/>
        <v/>
      </c>
      <c r="KZ112" s="26"/>
      <c r="LA112" s="26"/>
      <c r="LB112" t="str">
        <f t="shared" si="140"/>
        <v/>
      </c>
      <c r="LC112" s="26"/>
      <c r="LD112" t="str">
        <f t="shared" si="141"/>
        <v/>
      </c>
      <c r="LE112" t="str">
        <f t="shared" si="142"/>
        <v/>
      </c>
      <c r="LF112" s="26"/>
      <c r="LG112" s="26"/>
      <c r="LH112" s="26"/>
      <c r="LI112" s="26"/>
      <c r="LJ112" s="26"/>
      <c r="LK112" s="26"/>
      <c r="LL112" s="26"/>
      <c r="LM112" s="26"/>
      <c r="LN112" s="26"/>
      <c r="LO112" t="str">
        <f t="shared" si="143"/>
        <v/>
      </c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</row>
    <row r="113" spans="1:352" ht="16" x14ac:dyDescent="0.2">
      <c r="A113" t="e">
        <f t="shared" ca="1" si="145"/>
        <v>#N/A</v>
      </c>
      <c r="B113" s="26"/>
      <c r="C113" s="26"/>
      <c r="D113" s="26"/>
      <c r="E113" s="27" t="str">
        <f t="shared" ca="1" si="75"/>
        <v>Nov</v>
      </c>
      <c r="F113" s="27" t="str">
        <f t="shared" ca="1" si="75"/>
        <v>Dec</v>
      </c>
      <c r="G113" s="28" t="str">
        <f t="shared" ca="1" si="76"/>
        <v/>
      </c>
      <c r="H113" t="str">
        <f t="shared" si="77"/>
        <v/>
      </c>
      <c r="I113" s="26">
        <f t="shared" ca="1" si="78"/>
        <v>30</v>
      </c>
      <c r="J113" s="26"/>
      <c r="K113" s="26"/>
      <c r="L113" s="31" t="str">
        <f t="shared" si="79"/>
        <v/>
      </c>
      <c r="M113" s="26"/>
      <c r="N113" s="26"/>
      <c r="O113" s="26">
        <f t="shared" ca="1" si="80"/>
        <v>37</v>
      </c>
      <c r="P113" s="26" t="str">
        <f t="shared" ca="1" si="81"/>
        <v>No</v>
      </c>
      <c r="Q113" s="26" t="str">
        <f t="shared" ca="1" si="81"/>
        <v>Yes</v>
      </c>
      <c r="R113" s="26" t="str">
        <f t="shared" ca="1" si="81"/>
        <v>No</v>
      </c>
      <c r="S113" s="26" t="str">
        <f t="shared" ca="1" si="82"/>
        <v>Eskimo</v>
      </c>
      <c r="T113" s="26" t="str">
        <f t="shared" ca="1" si="83"/>
        <v>No</v>
      </c>
      <c r="U113" s="26">
        <f t="shared" ca="1" si="84"/>
        <v>3858</v>
      </c>
      <c r="V113" s="26"/>
      <c r="W113" s="26"/>
      <c r="X113" s="26" t="str">
        <f t="shared" ca="1" si="146"/>
        <v>No</v>
      </c>
      <c r="Y113" s="26" t="str">
        <f t="shared" ca="1" si="146"/>
        <v>Yes</v>
      </c>
      <c r="Z113" s="26" t="str">
        <f t="shared" ca="1" si="146"/>
        <v>Yes</v>
      </c>
      <c r="AA113" s="26" t="str">
        <f t="shared" ca="1" si="146"/>
        <v>No</v>
      </c>
      <c r="AB113" s="26" t="str">
        <f t="shared" ca="1" si="146"/>
        <v>Yes</v>
      </c>
      <c r="AC113" s="26"/>
      <c r="AD113" s="26"/>
      <c r="AE113" s="26"/>
      <c r="AF113" s="26"/>
      <c r="AG113" s="26" t="str">
        <f t="shared" ca="1" si="144"/>
        <v>Yes</v>
      </c>
      <c r="AH113" s="26" t="str">
        <f t="shared" ca="1" si="144"/>
        <v>No</v>
      </c>
      <c r="AI113" s="26" t="str">
        <f t="shared" ca="1" si="144"/>
        <v>Yes</v>
      </c>
      <c r="AJ113" s="26" t="str">
        <f t="shared" ca="1" si="144"/>
        <v>No</v>
      </c>
      <c r="AK113" s="26" t="str">
        <f t="shared" ca="1" si="144"/>
        <v>No</v>
      </c>
      <c r="AL113" s="26" t="str">
        <f t="shared" ca="1" si="144"/>
        <v>No</v>
      </c>
      <c r="AM113" s="26">
        <f t="shared" ca="1" si="85"/>
        <v>3</v>
      </c>
      <c r="AN113" s="26">
        <f t="shared" ca="1" si="86"/>
        <v>1</v>
      </c>
      <c r="AT113" t="str">
        <f t="shared" ca="1" si="87"/>
        <v>Female</v>
      </c>
      <c r="AU113">
        <f t="shared" ca="1" si="88"/>
        <v>500</v>
      </c>
      <c r="AV113">
        <f t="shared" ca="1" si="89"/>
        <v>2</v>
      </c>
      <c r="AW113">
        <f t="shared" ca="1" si="90"/>
        <v>33</v>
      </c>
      <c r="AX113">
        <f t="shared" ca="1" si="91"/>
        <v>6</v>
      </c>
      <c r="BB113" t="str">
        <f t="shared" ca="1" si="92"/>
        <v>INSTRUMENTAL</v>
      </c>
      <c r="BC113" t="str">
        <f t="shared" ca="1" si="93"/>
        <v>No</v>
      </c>
      <c r="BD113" t="str">
        <f t="shared" ca="1" si="93"/>
        <v>No</v>
      </c>
      <c r="BG113" t="str">
        <f t="shared" ca="1" si="94"/>
        <v>Yes</v>
      </c>
      <c r="BH113">
        <f t="shared" ca="1" si="95"/>
        <v>36</v>
      </c>
      <c r="BI113">
        <f t="shared" ca="1" si="96"/>
        <v>-18</v>
      </c>
      <c r="BJ113">
        <f t="shared" ca="1" si="97"/>
        <v>11</v>
      </c>
      <c r="BK113" t="str">
        <f t="shared" si="98"/>
        <v/>
      </c>
      <c r="BL113" s="26">
        <f t="shared" ca="1" si="99"/>
        <v>13</v>
      </c>
      <c r="BM113" s="26"/>
      <c r="BN113" s="26"/>
      <c r="BO113" s="26" t="str">
        <f t="shared" ca="1" si="100"/>
        <v>Yes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 t="str">
        <f t="shared" ca="1" si="101"/>
        <v>No</v>
      </c>
      <c r="CE113" s="26" t="str">
        <f t="shared" ca="1" si="102"/>
        <v>NA</v>
      </c>
      <c r="CF113" s="26"/>
      <c r="CG113" s="26"/>
      <c r="CH113" s="26"/>
      <c r="CI113" s="31" t="str">
        <f t="shared" si="103"/>
        <v/>
      </c>
      <c r="CJ113" s="26" t="str">
        <f t="shared" ca="1" si="104"/>
        <v>NA</v>
      </c>
      <c r="CK113" s="26" t="str">
        <f t="shared" ca="1" si="105"/>
        <v>NA</v>
      </c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 t="str">
        <f t="shared" ca="1" si="106"/>
        <v>Yes</v>
      </c>
      <c r="DO113" s="26"/>
      <c r="DP113" s="26"/>
      <c r="DQ113" s="26"/>
      <c r="DR113" s="26"/>
      <c r="DS113" s="26"/>
      <c r="DT113" s="26"/>
      <c r="DU113" s="26"/>
      <c r="DV113" t="str">
        <f t="shared" si="107"/>
        <v/>
      </c>
      <c r="DW113" s="26"/>
      <c r="DX113" s="26"/>
      <c r="DY113" s="26"/>
      <c r="DZ113" t="str">
        <f t="shared" si="108"/>
        <v/>
      </c>
      <c r="EA113" t="str">
        <f t="shared" si="109"/>
        <v/>
      </c>
      <c r="EB113" t="str">
        <f t="shared" si="110"/>
        <v/>
      </c>
      <c r="EC113" t="str">
        <f t="shared" si="111"/>
        <v/>
      </c>
      <c r="ED113" t="str">
        <f t="shared" si="112"/>
        <v/>
      </c>
      <c r="EE113" s="34" t="str">
        <f t="shared" si="113"/>
        <v/>
      </c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32" t="str">
        <f t="shared" si="114"/>
        <v/>
      </c>
      <c r="ES113" s="26"/>
      <c r="ET113" s="26"/>
      <c r="EU113" s="26"/>
      <c r="EV113" s="26"/>
      <c r="EW113" s="26"/>
      <c r="EX113" s="26"/>
      <c r="EY113" s="26"/>
      <c r="EZ113" s="26"/>
      <c r="FA113" s="31" t="str">
        <f t="shared" si="115"/>
        <v/>
      </c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31" t="str">
        <f t="shared" si="116"/>
        <v/>
      </c>
      <c r="FN113" s="26"/>
      <c r="FO113" s="26"/>
      <c r="FP113" s="26"/>
      <c r="FQ113" s="26" t="s">
        <v>349</v>
      </c>
      <c r="FR113" s="39" t="str">
        <f t="shared" ca="1" si="117"/>
        <v>NA</v>
      </c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t="str">
        <f t="shared" ca="1" si="118"/>
        <v/>
      </c>
      <c r="GP113" t="str">
        <f t="shared" si="119"/>
        <v/>
      </c>
      <c r="GQ113" s="26"/>
      <c r="GR113" s="26"/>
      <c r="GS113" t="str">
        <f t="shared" ca="1" si="120"/>
        <v/>
      </c>
      <c r="GT113" s="26"/>
      <c r="GU113" s="26"/>
      <c r="GV113" s="26"/>
      <c r="GW113" s="26"/>
      <c r="GX113" s="26"/>
      <c r="GY113" t="str">
        <f t="shared" ca="1" si="121"/>
        <v/>
      </c>
      <c r="GZ113" t="str">
        <f t="shared" si="122"/>
        <v/>
      </c>
      <c r="HA113" s="26"/>
      <c r="HB113" s="26"/>
      <c r="HC113" s="26"/>
      <c r="HD113" s="26"/>
      <c r="HE113" s="26"/>
      <c r="HF113" t="str">
        <f t="shared" ca="1" si="123"/>
        <v/>
      </c>
      <c r="HG113" s="31" t="str">
        <f t="shared" si="124"/>
        <v/>
      </c>
      <c r="HH113" s="26"/>
      <c r="HI113" s="26"/>
      <c r="HJ113" s="26"/>
      <c r="HK113" s="26"/>
      <c r="HL113" s="26"/>
      <c r="HM113" t="str">
        <f t="shared" ca="1" si="125"/>
        <v/>
      </c>
      <c r="HN113" t="str">
        <f t="shared" si="126"/>
        <v/>
      </c>
      <c r="HO113" s="26"/>
      <c r="HP113" s="26"/>
      <c r="HQ113" s="26"/>
      <c r="HR113" s="26"/>
      <c r="HS113" s="26"/>
      <c r="HT113" t="str">
        <f t="shared" ca="1" si="127"/>
        <v/>
      </c>
      <c r="HU113" t="str">
        <f t="shared" si="128"/>
        <v/>
      </c>
      <c r="HV113" s="26"/>
      <c r="HW113" s="26"/>
      <c r="HX113" s="26"/>
      <c r="HY113" s="26"/>
      <c r="HZ113" s="26"/>
      <c r="IA113" s="37" t="str">
        <f t="shared" ca="1" si="129"/>
        <v/>
      </c>
      <c r="IB113" t="str">
        <f t="shared" si="130"/>
        <v/>
      </c>
      <c r="IC113" s="26"/>
      <c r="ID113" s="26"/>
      <c r="IE113" s="26"/>
      <c r="IF113" s="26"/>
      <c r="IG113" s="26"/>
      <c r="IH113" s="37" t="str">
        <f t="shared" ca="1" si="131"/>
        <v/>
      </c>
      <c r="II113" t="str">
        <f t="shared" si="132"/>
        <v/>
      </c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 t="str">
        <f t="shared" si="133"/>
        <v/>
      </c>
      <c r="JU113" s="26"/>
      <c r="JV113" t="str">
        <f t="shared" si="134"/>
        <v/>
      </c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t="str">
        <f t="shared" si="135"/>
        <v/>
      </c>
      <c r="KL113" s="26"/>
      <c r="KM113" s="31" t="str">
        <f t="shared" si="136"/>
        <v/>
      </c>
      <c r="KN113" s="26"/>
      <c r="KO113" s="26"/>
      <c r="KP113" s="38" t="str">
        <f t="shared" si="137"/>
        <v/>
      </c>
      <c r="KQ113" s="26"/>
      <c r="KR113" s="26"/>
      <c r="KS113" s="26"/>
      <c r="KT113" s="26"/>
      <c r="KU113" s="26"/>
      <c r="KV113" s="26"/>
      <c r="KW113" s="26"/>
      <c r="KX113" t="str">
        <f t="shared" si="138"/>
        <v/>
      </c>
      <c r="KY113" t="str">
        <f t="shared" si="139"/>
        <v/>
      </c>
      <c r="KZ113" s="26"/>
      <c r="LA113" s="26"/>
      <c r="LB113" t="str">
        <f t="shared" si="140"/>
        <v/>
      </c>
      <c r="LC113" s="26"/>
      <c r="LD113" t="str">
        <f t="shared" si="141"/>
        <v/>
      </c>
      <c r="LE113" t="str">
        <f t="shared" si="142"/>
        <v/>
      </c>
      <c r="LF113" s="26"/>
      <c r="LG113" s="26"/>
      <c r="LH113" s="26"/>
      <c r="LI113" s="26"/>
      <c r="LJ113" s="26"/>
      <c r="LK113" s="26"/>
      <c r="LL113" s="26"/>
      <c r="LM113" s="26"/>
      <c r="LN113" s="26"/>
      <c r="LO113" t="str">
        <f t="shared" si="143"/>
        <v/>
      </c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</row>
    <row r="114" spans="1:352" ht="16" x14ac:dyDescent="0.2">
      <c r="A114" t="e">
        <f t="shared" ca="1" si="145"/>
        <v>#N/A</v>
      </c>
      <c r="B114" s="26"/>
      <c r="C114" s="26"/>
      <c r="D114" s="26"/>
      <c r="E114" s="27" t="str">
        <f t="shared" ca="1" si="75"/>
        <v>Mar</v>
      </c>
      <c r="F114" s="27" t="str">
        <f t="shared" ca="1" si="75"/>
        <v>Mar</v>
      </c>
      <c r="G114" s="28" t="str">
        <f t="shared" ca="1" si="76"/>
        <v/>
      </c>
      <c r="H114" t="str">
        <f t="shared" si="77"/>
        <v/>
      </c>
      <c r="I114" s="26">
        <f t="shared" ca="1" si="78"/>
        <v>25</v>
      </c>
      <c r="J114" s="26"/>
      <c r="K114" s="26"/>
      <c r="L114" s="31" t="str">
        <f t="shared" si="79"/>
        <v/>
      </c>
      <c r="M114" s="26"/>
      <c r="N114" s="26"/>
      <c r="O114" s="26">
        <f t="shared" ca="1" si="80"/>
        <v>21</v>
      </c>
      <c r="P114" s="26" t="str">
        <f t="shared" ca="1" si="81"/>
        <v>Yes</v>
      </c>
      <c r="Q114" s="26" t="str">
        <f t="shared" ca="1" si="81"/>
        <v>Yes</v>
      </c>
      <c r="R114" s="26" t="str">
        <f t="shared" ca="1" si="81"/>
        <v>Yes</v>
      </c>
      <c r="S114" s="26" t="str">
        <f t="shared" ca="1" si="82"/>
        <v>Eskimo</v>
      </c>
      <c r="T114" s="26" t="str">
        <f t="shared" ca="1" si="83"/>
        <v>Yes</v>
      </c>
      <c r="U114" s="26">
        <f t="shared" ca="1" si="84"/>
        <v>3582</v>
      </c>
      <c r="V114" s="26"/>
      <c r="W114" s="26"/>
      <c r="X114" s="26" t="str">
        <f t="shared" ca="1" si="146"/>
        <v>No</v>
      </c>
      <c r="Y114" s="26" t="str">
        <f t="shared" ca="1" si="146"/>
        <v>Yes</v>
      </c>
      <c r="Z114" s="26" t="str">
        <f t="shared" ca="1" si="146"/>
        <v>Yes</v>
      </c>
      <c r="AA114" s="26" t="str">
        <f t="shared" ca="1" si="146"/>
        <v>No</v>
      </c>
      <c r="AB114" s="26" t="str">
        <f t="shared" ca="1" si="146"/>
        <v>Yes</v>
      </c>
      <c r="AC114" s="26"/>
      <c r="AD114" s="26"/>
      <c r="AE114" s="26"/>
      <c r="AF114" s="26"/>
      <c r="AG114" s="26" t="str">
        <f t="shared" ca="1" si="144"/>
        <v>Yes</v>
      </c>
      <c r="AH114" s="26" t="str">
        <f t="shared" ca="1" si="144"/>
        <v>No</v>
      </c>
      <c r="AI114" s="26" t="str">
        <f t="shared" ca="1" si="144"/>
        <v>No</v>
      </c>
      <c r="AJ114" s="26" t="str">
        <f t="shared" ca="1" si="144"/>
        <v>No</v>
      </c>
      <c r="AK114" s="26" t="str">
        <f t="shared" ca="1" si="144"/>
        <v>Yes</v>
      </c>
      <c r="AL114" s="26" t="str">
        <f t="shared" ca="1" si="144"/>
        <v>No</v>
      </c>
      <c r="AM114" s="26">
        <f t="shared" ca="1" si="85"/>
        <v>7</v>
      </c>
      <c r="AN114" s="26">
        <f t="shared" ca="1" si="86"/>
        <v>3</v>
      </c>
      <c r="AT114" t="str">
        <f t="shared" ca="1" si="87"/>
        <v>Female</v>
      </c>
      <c r="AU114">
        <f t="shared" ca="1" si="88"/>
        <v>2188</v>
      </c>
      <c r="AV114">
        <f t="shared" ca="1" si="89"/>
        <v>2</v>
      </c>
      <c r="AW114">
        <f t="shared" ca="1" si="90"/>
        <v>27</v>
      </c>
      <c r="AX114">
        <f t="shared" ca="1" si="91"/>
        <v>5</v>
      </c>
      <c r="BB114" t="str">
        <f t="shared" ca="1" si="92"/>
        <v>ELUCS</v>
      </c>
      <c r="BC114" t="str">
        <f t="shared" ca="1" si="93"/>
        <v>Yes</v>
      </c>
      <c r="BD114" t="str">
        <f t="shared" ca="1" si="93"/>
        <v>Yes</v>
      </c>
      <c r="BG114" t="str">
        <f t="shared" ca="1" si="94"/>
        <v>No</v>
      </c>
      <c r="BH114">
        <f t="shared" ca="1" si="95"/>
        <v>35</v>
      </c>
      <c r="BI114">
        <f t="shared" ca="1" si="96"/>
        <v>-11</v>
      </c>
      <c r="BJ114">
        <f t="shared" ca="1" si="97"/>
        <v>10</v>
      </c>
      <c r="BK114" t="str">
        <f t="shared" si="98"/>
        <v/>
      </c>
      <c r="BL114" s="26">
        <f t="shared" ca="1" si="99"/>
        <v>12</v>
      </c>
      <c r="BM114" s="26"/>
      <c r="BN114" s="26"/>
      <c r="BO114" s="26" t="str">
        <f t="shared" ca="1" si="100"/>
        <v>Yes</v>
      </c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 t="str">
        <f t="shared" ca="1" si="101"/>
        <v>No</v>
      </c>
      <c r="CE114" s="26" t="str">
        <f t="shared" ca="1" si="102"/>
        <v>NA</v>
      </c>
      <c r="CF114" s="26"/>
      <c r="CG114" s="26"/>
      <c r="CH114" s="26"/>
      <c r="CI114" s="31" t="str">
        <f t="shared" si="103"/>
        <v/>
      </c>
      <c r="CJ114" s="26" t="str">
        <f t="shared" ca="1" si="104"/>
        <v>NA</v>
      </c>
      <c r="CK114" s="26" t="str">
        <f t="shared" ca="1" si="105"/>
        <v>Yes</v>
      </c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 t="str">
        <f t="shared" ca="1" si="106"/>
        <v>Yes</v>
      </c>
      <c r="DO114" s="26"/>
      <c r="DP114" s="26"/>
      <c r="DQ114" s="26"/>
      <c r="DR114" s="26"/>
      <c r="DS114" s="26"/>
      <c r="DT114" s="26"/>
      <c r="DU114" s="26"/>
      <c r="DV114" t="str">
        <f t="shared" si="107"/>
        <v/>
      </c>
      <c r="DW114" s="26"/>
      <c r="DX114" s="26"/>
      <c r="DY114" s="26"/>
      <c r="DZ114" t="str">
        <f t="shared" si="108"/>
        <v/>
      </c>
      <c r="EA114" t="str">
        <f t="shared" si="109"/>
        <v/>
      </c>
      <c r="EB114" t="str">
        <f t="shared" si="110"/>
        <v/>
      </c>
      <c r="EC114" t="str">
        <f t="shared" si="111"/>
        <v/>
      </c>
      <c r="ED114" t="str">
        <f t="shared" si="112"/>
        <v/>
      </c>
      <c r="EE114" s="34" t="str">
        <f t="shared" si="113"/>
        <v/>
      </c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32" t="str">
        <f t="shared" si="114"/>
        <v/>
      </c>
      <c r="ES114" s="26"/>
      <c r="ET114" s="26"/>
      <c r="EU114" s="26"/>
      <c r="EV114" s="26"/>
      <c r="EW114" s="26"/>
      <c r="EX114" s="26"/>
      <c r="EY114" s="26"/>
      <c r="EZ114" s="26"/>
      <c r="FA114" s="31" t="str">
        <f t="shared" si="115"/>
        <v/>
      </c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31" t="str">
        <f t="shared" si="116"/>
        <v/>
      </c>
      <c r="FN114" s="26"/>
      <c r="FO114" s="26"/>
      <c r="FP114" s="26"/>
      <c r="FQ114" s="26" t="s">
        <v>350</v>
      </c>
      <c r="FR114" s="39" t="str">
        <f t="shared" ca="1" si="117"/>
        <v>GPC</v>
      </c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t="str">
        <f t="shared" ca="1" si="118"/>
        <v/>
      </c>
      <c r="GP114" t="str">
        <f t="shared" si="119"/>
        <v/>
      </c>
      <c r="GQ114" s="26"/>
      <c r="GR114" s="26"/>
      <c r="GS114" t="str">
        <f t="shared" ca="1" si="120"/>
        <v/>
      </c>
      <c r="GT114" s="26"/>
      <c r="GU114" s="26"/>
      <c r="GV114" s="26"/>
      <c r="GW114" s="26"/>
      <c r="GX114" s="26"/>
      <c r="GY114" t="str">
        <f t="shared" ca="1" si="121"/>
        <v/>
      </c>
      <c r="GZ114" t="str">
        <f t="shared" si="122"/>
        <v/>
      </c>
      <c r="HA114" s="26"/>
      <c r="HB114" s="26"/>
      <c r="HC114" s="26"/>
      <c r="HD114" s="26"/>
      <c r="HE114" s="26"/>
      <c r="HF114" t="str">
        <f t="shared" ca="1" si="123"/>
        <v/>
      </c>
      <c r="HG114" s="31" t="str">
        <f t="shared" si="124"/>
        <v/>
      </c>
      <c r="HH114" s="26"/>
      <c r="HI114" s="26"/>
      <c r="HJ114" s="26"/>
      <c r="HK114" s="26"/>
      <c r="HL114" s="26"/>
      <c r="HM114" t="str">
        <f t="shared" ca="1" si="125"/>
        <v/>
      </c>
      <c r="HN114" t="str">
        <f t="shared" si="126"/>
        <v/>
      </c>
      <c r="HO114" s="26"/>
      <c r="HP114" s="26"/>
      <c r="HQ114" s="26"/>
      <c r="HR114" s="26"/>
      <c r="HS114" s="26"/>
      <c r="HT114" t="str">
        <f t="shared" ca="1" si="127"/>
        <v/>
      </c>
      <c r="HU114" t="str">
        <f t="shared" si="128"/>
        <v/>
      </c>
      <c r="HV114" s="26"/>
      <c r="HW114" s="26"/>
      <c r="HX114" s="26"/>
      <c r="HY114" s="26"/>
      <c r="HZ114" s="26"/>
      <c r="IA114" s="37" t="str">
        <f t="shared" ca="1" si="129"/>
        <v/>
      </c>
      <c r="IB114" t="str">
        <f t="shared" si="130"/>
        <v/>
      </c>
      <c r="IC114" s="26"/>
      <c r="ID114" s="26"/>
      <c r="IE114" s="26"/>
      <c r="IF114" s="26"/>
      <c r="IG114" s="26"/>
      <c r="IH114" s="37" t="str">
        <f t="shared" ca="1" si="131"/>
        <v/>
      </c>
      <c r="II114" t="str">
        <f t="shared" si="132"/>
        <v/>
      </c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 t="str">
        <f t="shared" si="133"/>
        <v/>
      </c>
      <c r="JU114" s="26"/>
      <c r="JV114" t="str">
        <f t="shared" si="134"/>
        <v/>
      </c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t="str">
        <f t="shared" si="135"/>
        <v/>
      </c>
      <c r="KL114" s="26"/>
      <c r="KM114" s="31" t="str">
        <f t="shared" si="136"/>
        <v/>
      </c>
      <c r="KN114" s="26"/>
      <c r="KO114" s="26"/>
      <c r="KP114" s="38" t="str">
        <f t="shared" si="137"/>
        <v/>
      </c>
      <c r="KQ114" s="26"/>
      <c r="KR114" s="26"/>
      <c r="KS114" s="26"/>
      <c r="KT114" s="26"/>
      <c r="KU114" s="26"/>
      <c r="KV114" s="26"/>
      <c r="KW114" s="26"/>
      <c r="KX114" t="str">
        <f t="shared" si="138"/>
        <v/>
      </c>
      <c r="KY114" t="str">
        <f t="shared" si="139"/>
        <v/>
      </c>
      <c r="KZ114" s="26"/>
      <c r="LA114" s="26"/>
      <c r="LB114" t="str">
        <f t="shared" si="140"/>
        <v/>
      </c>
      <c r="LC114" s="26"/>
      <c r="LD114" t="str">
        <f t="shared" si="141"/>
        <v/>
      </c>
      <c r="LE114" t="str">
        <f t="shared" si="142"/>
        <v/>
      </c>
      <c r="LF114" s="26"/>
      <c r="LG114" s="26"/>
      <c r="LH114" s="26"/>
      <c r="LI114" s="26"/>
      <c r="LJ114" s="26"/>
      <c r="LK114" s="26"/>
      <c r="LL114" s="26"/>
      <c r="LM114" s="26"/>
      <c r="LN114" s="26"/>
      <c r="LO114" t="str">
        <f t="shared" si="143"/>
        <v/>
      </c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</row>
    <row r="115" spans="1:352" ht="16" x14ac:dyDescent="0.2">
      <c r="A115" t="e">
        <f t="shared" ca="1" si="145"/>
        <v>#N/A</v>
      </c>
      <c r="B115" s="26"/>
      <c r="C115" s="26"/>
      <c r="D115" s="26"/>
      <c r="E115" s="27" t="str">
        <f t="shared" ca="1" si="75"/>
        <v>Jun</v>
      </c>
      <c r="F115" s="27" t="str">
        <f t="shared" ca="1" si="75"/>
        <v>Sep</v>
      </c>
      <c r="G115" s="28" t="str">
        <f t="shared" ca="1" si="76"/>
        <v/>
      </c>
      <c r="H115" t="str">
        <f t="shared" si="77"/>
        <v/>
      </c>
      <c r="I115" s="26">
        <f t="shared" ca="1" si="78"/>
        <v>16</v>
      </c>
      <c r="J115" s="26"/>
      <c r="K115" s="26"/>
      <c r="L115" s="31" t="str">
        <f t="shared" si="79"/>
        <v/>
      </c>
      <c r="M115" s="26"/>
      <c r="N115" s="26"/>
      <c r="O115" s="26">
        <f t="shared" ca="1" si="80"/>
        <v>32</v>
      </c>
      <c r="P115" s="26" t="str">
        <f t="shared" ca="1" si="81"/>
        <v>No</v>
      </c>
      <c r="Q115" s="26" t="str">
        <f t="shared" ca="1" si="81"/>
        <v>No</v>
      </c>
      <c r="R115" s="26" t="str">
        <f t="shared" ca="1" si="81"/>
        <v>No</v>
      </c>
      <c r="S115" s="26" t="str">
        <f t="shared" ca="1" si="82"/>
        <v>African</v>
      </c>
      <c r="T115" s="26" t="str">
        <f t="shared" ca="1" si="83"/>
        <v>Yes</v>
      </c>
      <c r="U115" s="26">
        <f t="shared" ca="1" si="84"/>
        <v>3919</v>
      </c>
      <c r="V115" s="26"/>
      <c r="W115" s="26"/>
      <c r="X115" s="26" t="str">
        <f t="shared" ca="1" si="146"/>
        <v>Yes</v>
      </c>
      <c r="Y115" s="26" t="str">
        <f t="shared" ca="1" si="146"/>
        <v>Yes</v>
      </c>
      <c r="Z115" s="26" t="str">
        <f t="shared" ca="1" si="146"/>
        <v>No</v>
      </c>
      <c r="AA115" s="26" t="str">
        <f t="shared" ca="1" si="146"/>
        <v>Yes</v>
      </c>
      <c r="AB115" s="26" t="str">
        <f t="shared" ca="1" si="146"/>
        <v>Yes</v>
      </c>
      <c r="AC115" s="26"/>
      <c r="AD115" s="26"/>
      <c r="AE115" s="26"/>
      <c r="AF115" s="26"/>
      <c r="AG115" s="26" t="str">
        <f t="shared" ca="1" si="144"/>
        <v>No</v>
      </c>
      <c r="AH115" s="26" t="str">
        <f t="shared" ca="1" si="144"/>
        <v>Yes</v>
      </c>
      <c r="AI115" s="26" t="str">
        <f t="shared" ca="1" si="144"/>
        <v>Yes</v>
      </c>
      <c r="AJ115" s="26" t="str">
        <f t="shared" ca="1" si="144"/>
        <v>No</v>
      </c>
      <c r="AK115" s="26" t="str">
        <f t="shared" ca="1" si="144"/>
        <v>Yes</v>
      </c>
      <c r="AL115" s="26" t="str">
        <f t="shared" ca="1" si="144"/>
        <v>No</v>
      </c>
      <c r="AM115" s="26">
        <f t="shared" ca="1" si="85"/>
        <v>10</v>
      </c>
      <c r="AN115" s="26">
        <f t="shared" ca="1" si="86"/>
        <v>1</v>
      </c>
      <c r="AT115" t="str">
        <f t="shared" ca="1" si="87"/>
        <v>Female</v>
      </c>
      <c r="AU115">
        <f t="shared" ca="1" si="88"/>
        <v>3723</v>
      </c>
      <c r="AV115">
        <f t="shared" ca="1" si="89"/>
        <v>-1</v>
      </c>
      <c r="AW115">
        <f t="shared" ca="1" si="90"/>
        <v>34</v>
      </c>
      <c r="AX115">
        <f t="shared" ca="1" si="91"/>
        <v>0</v>
      </c>
      <c r="BB115" t="str">
        <f t="shared" ca="1" si="92"/>
        <v>Vaginal</v>
      </c>
      <c r="BC115" t="str">
        <f t="shared" ca="1" si="93"/>
        <v>Yes</v>
      </c>
      <c r="BD115" t="str">
        <f t="shared" ca="1" si="93"/>
        <v>No</v>
      </c>
      <c r="BG115" t="str">
        <f t="shared" ca="1" si="94"/>
        <v>No</v>
      </c>
      <c r="BH115">
        <f t="shared" ca="1" si="95"/>
        <v>34</v>
      </c>
      <c r="BI115">
        <f t="shared" ca="1" si="96"/>
        <v>-7</v>
      </c>
      <c r="BJ115">
        <f t="shared" ca="1" si="97"/>
        <v>4</v>
      </c>
      <c r="BK115" t="str">
        <f t="shared" si="98"/>
        <v/>
      </c>
      <c r="BL115" s="26">
        <f t="shared" ca="1" si="99"/>
        <v>6</v>
      </c>
      <c r="BM115" s="26"/>
      <c r="BN115" s="26"/>
      <c r="BO115" s="26" t="str">
        <f t="shared" ca="1" si="100"/>
        <v>No</v>
      </c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 t="str">
        <f t="shared" ca="1" si="101"/>
        <v>No</v>
      </c>
      <c r="CE115" s="26" t="str">
        <f t="shared" ca="1" si="102"/>
        <v>NA</v>
      </c>
      <c r="CF115" s="26"/>
      <c r="CG115" s="26"/>
      <c r="CH115" s="26"/>
      <c r="CI115" s="31" t="str">
        <f t="shared" si="103"/>
        <v/>
      </c>
      <c r="CJ115" s="26" t="str">
        <f t="shared" ca="1" si="104"/>
        <v>NA</v>
      </c>
      <c r="CK115" s="26" t="str">
        <f t="shared" ca="1" si="105"/>
        <v>NA</v>
      </c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 t="str">
        <f t="shared" ca="1" si="106"/>
        <v>No</v>
      </c>
      <c r="DO115" s="26"/>
      <c r="DP115" s="26"/>
      <c r="DQ115" s="26"/>
      <c r="DR115" s="26"/>
      <c r="DS115" s="26"/>
      <c r="DT115" s="26"/>
      <c r="DU115" s="26"/>
      <c r="DV115" t="str">
        <f t="shared" si="107"/>
        <v/>
      </c>
      <c r="DW115" s="26"/>
      <c r="DX115" s="26"/>
      <c r="DY115" s="26"/>
      <c r="DZ115" t="str">
        <f t="shared" si="108"/>
        <v/>
      </c>
      <c r="EA115" t="str">
        <f t="shared" si="109"/>
        <v/>
      </c>
      <c r="EB115" t="str">
        <f t="shared" si="110"/>
        <v/>
      </c>
      <c r="EC115" t="str">
        <f t="shared" si="111"/>
        <v/>
      </c>
      <c r="ED115" t="str">
        <f t="shared" si="112"/>
        <v/>
      </c>
      <c r="EE115" s="34" t="str">
        <f t="shared" si="113"/>
        <v/>
      </c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32" t="str">
        <f t="shared" si="114"/>
        <v/>
      </c>
      <c r="ES115" s="26"/>
      <c r="ET115" s="26"/>
      <c r="EU115" s="26"/>
      <c r="EV115" s="26"/>
      <c r="EW115" s="26"/>
      <c r="EX115" s="26"/>
      <c r="EY115" s="26"/>
      <c r="EZ115" s="26"/>
      <c r="FA115" s="31" t="str">
        <f t="shared" si="115"/>
        <v/>
      </c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31" t="str">
        <f t="shared" si="116"/>
        <v/>
      </c>
      <c r="FN115" s="26"/>
      <c r="FO115" s="26"/>
      <c r="FP115" s="26"/>
      <c r="FQ115" s="26" t="s">
        <v>349</v>
      </c>
      <c r="FR115" s="39" t="str">
        <f t="shared" ca="1" si="117"/>
        <v>NA</v>
      </c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t="str">
        <f t="shared" ca="1" si="118"/>
        <v/>
      </c>
      <c r="GP115" t="str">
        <f t="shared" si="119"/>
        <v/>
      </c>
      <c r="GQ115" s="26"/>
      <c r="GR115" s="26"/>
      <c r="GS115" t="str">
        <f t="shared" ca="1" si="120"/>
        <v/>
      </c>
      <c r="GT115" s="26"/>
      <c r="GU115" s="26"/>
      <c r="GV115" s="26"/>
      <c r="GW115" s="26"/>
      <c r="GX115" s="26"/>
      <c r="GY115" t="str">
        <f t="shared" ca="1" si="121"/>
        <v/>
      </c>
      <c r="GZ115" t="str">
        <f t="shared" si="122"/>
        <v/>
      </c>
      <c r="HA115" s="26"/>
      <c r="HB115" s="26"/>
      <c r="HC115" s="26"/>
      <c r="HD115" s="26"/>
      <c r="HE115" s="26"/>
      <c r="HF115" t="str">
        <f t="shared" ca="1" si="123"/>
        <v/>
      </c>
      <c r="HG115" s="31" t="str">
        <f t="shared" si="124"/>
        <v/>
      </c>
      <c r="HH115" s="26"/>
      <c r="HI115" s="26"/>
      <c r="HJ115" s="26"/>
      <c r="HK115" s="26"/>
      <c r="HL115" s="26"/>
      <c r="HM115" t="str">
        <f t="shared" ca="1" si="125"/>
        <v/>
      </c>
      <c r="HN115" t="str">
        <f t="shared" si="126"/>
        <v/>
      </c>
      <c r="HO115" s="26"/>
      <c r="HP115" s="26"/>
      <c r="HQ115" s="26"/>
      <c r="HR115" s="26"/>
      <c r="HS115" s="26"/>
      <c r="HT115" t="str">
        <f t="shared" ca="1" si="127"/>
        <v/>
      </c>
      <c r="HU115" t="str">
        <f t="shared" si="128"/>
        <v/>
      </c>
      <c r="HV115" s="26"/>
      <c r="HW115" s="26"/>
      <c r="HX115" s="26"/>
      <c r="HY115" s="26"/>
      <c r="HZ115" s="26"/>
      <c r="IA115" s="37" t="str">
        <f t="shared" ca="1" si="129"/>
        <v/>
      </c>
      <c r="IB115" t="str">
        <f t="shared" si="130"/>
        <v/>
      </c>
      <c r="IC115" s="26"/>
      <c r="ID115" s="26"/>
      <c r="IE115" s="26"/>
      <c r="IF115" s="26"/>
      <c r="IG115" s="26"/>
      <c r="IH115" s="37" t="str">
        <f t="shared" ca="1" si="131"/>
        <v/>
      </c>
      <c r="II115" t="str">
        <f t="shared" si="132"/>
        <v/>
      </c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 t="str">
        <f t="shared" si="133"/>
        <v/>
      </c>
      <c r="JU115" s="26"/>
      <c r="JV115" t="str">
        <f t="shared" si="134"/>
        <v/>
      </c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t="str">
        <f t="shared" si="135"/>
        <v/>
      </c>
      <c r="KL115" s="26"/>
      <c r="KM115" s="31" t="str">
        <f t="shared" si="136"/>
        <v/>
      </c>
      <c r="KN115" s="26"/>
      <c r="KO115" s="26"/>
      <c r="KP115" s="38" t="str">
        <f t="shared" si="137"/>
        <v/>
      </c>
      <c r="KQ115" s="26"/>
      <c r="KR115" s="26"/>
      <c r="KS115" s="26"/>
      <c r="KT115" s="26"/>
      <c r="KU115" s="26"/>
      <c r="KV115" s="26"/>
      <c r="KW115" s="26"/>
      <c r="KX115" t="str">
        <f t="shared" si="138"/>
        <v/>
      </c>
      <c r="KY115" t="str">
        <f t="shared" si="139"/>
        <v/>
      </c>
      <c r="KZ115" s="26"/>
      <c r="LA115" s="26"/>
      <c r="LB115" t="str">
        <f t="shared" si="140"/>
        <v/>
      </c>
      <c r="LC115" s="26"/>
      <c r="LD115" t="str">
        <f t="shared" si="141"/>
        <v/>
      </c>
      <c r="LE115" t="str">
        <f t="shared" si="142"/>
        <v/>
      </c>
      <c r="LF115" s="26"/>
      <c r="LG115" s="26"/>
      <c r="LH115" s="26"/>
      <c r="LI115" s="26"/>
      <c r="LJ115" s="26"/>
      <c r="LK115" s="26"/>
      <c r="LL115" s="26"/>
      <c r="LM115" s="26"/>
      <c r="LN115" s="26"/>
      <c r="LO115" t="str">
        <f t="shared" si="143"/>
        <v/>
      </c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</row>
    <row r="116" spans="1:352" ht="16" x14ac:dyDescent="0.2">
      <c r="A116" t="e">
        <f t="shared" ca="1" si="145"/>
        <v>#N/A</v>
      </c>
      <c r="B116" s="26"/>
      <c r="C116" s="26"/>
      <c r="D116" s="26"/>
      <c r="E116" s="27" t="str">
        <f t="shared" ca="1" si="75"/>
        <v>Jul</v>
      </c>
      <c r="F116" s="27" t="str">
        <f t="shared" ca="1" si="75"/>
        <v>Jul</v>
      </c>
      <c r="G116" s="28" t="str">
        <f t="shared" ca="1" si="76"/>
        <v/>
      </c>
      <c r="H116" t="str">
        <f t="shared" si="77"/>
        <v/>
      </c>
      <c r="I116" s="26">
        <f t="shared" ca="1" si="78"/>
        <v>16</v>
      </c>
      <c r="J116" s="26"/>
      <c r="K116" s="26"/>
      <c r="L116" s="31" t="str">
        <f t="shared" si="79"/>
        <v/>
      </c>
      <c r="M116" s="26"/>
      <c r="N116" s="26"/>
      <c r="O116" s="26">
        <f t="shared" ca="1" si="80"/>
        <v>28</v>
      </c>
      <c r="P116" s="26" t="str">
        <f t="shared" ca="1" si="81"/>
        <v>Yes</v>
      </c>
      <c r="Q116" s="26" t="str">
        <f t="shared" ca="1" si="81"/>
        <v>No</v>
      </c>
      <c r="R116" s="26" t="str">
        <f t="shared" ca="1" si="81"/>
        <v>Yes</v>
      </c>
      <c r="S116" s="26" t="str">
        <f t="shared" ca="1" si="82"/>
        <v>Hispanic</v>
      </c>
      <c r="T116" s="26" t="str">
        <f t="shared" ca="1" si="83"/>
        <v>Yes</v>
      </c>
      <c r="U116" s="26">
        <f t="shared" ca="1" si="84"/>
        <v>3192</v>
      </c>
      <c r="V116" s="26"/>
      <c r="W116" s="26"/>
      <c r="X116" s="26" t="str">
        <f t="shared" ca="1" si="146"/>
        <v>No</v>
      </c>
      <c r="Y116" s="26" t="str">
        <f t="shared" ca="1" si="146"/>
        <v>Yes</v>
      </c>
      <c r="Z116" s="26" t="str">
        <f t="shared" ca="1" si="146"/>
        <v>No</v>
      </c>
      <c r="AA116" s="26" t="str">
        <f t="shared" ca="1" si="146"/>
        <v>Yes</v>
      </c>
      <c r="AB116" s="26" t="str">
        <f t="shared" ca="1" si="146"/>
        <v>Yes</v>
      </c>
      <c r="AC116" s="26"/>
      <c r="AD116" s="26"/>
      <c r="AE116" s="26"/>
      <c r="AF116" s="26"/>
      <c r="AG116" s="26" t="str">
        <f t="shared" ca="1" si="144"/>
        <v>Yes</v>
      </c>
      <c r="AH116" s="26" t="str">
        <f t="shared" ca="1" si="144"/>
        <v>Yes</v>
      </c>
      <c r="AI116" s="26" t="str">
        <f t="shared" ca="1" si="144"/>
        <v>No</v>
      </c>
      <c r="AJ116" s="26" t="str">
        <f t="shared" ca="1" si="144"/>
        <v>Yes</v>
      </c>
      <c r="AK116" s="26" t="str">
        <f t="shared" ca="1" si="144"/>
        <v>No</v>
      </c>
      <c r="AL116" s="26" t="str">
        <f t="shared" ca="1" si="144"/>
        <v>Yes</v>
      </c>
      <c r="AM116" s="26">
        <f t="shared" ca="1" si="85"/>
        <v>3</v>
      </c>
      <c r="AN116" s="26">
        <f t="shared" ca="1" si="86"/>
        <v>3</v>
      </c>
      <c r="AT116" t="str">
        <f t="shared" ca="1" si="87"/>
        <v>Male</v>
      </c>
      <c r="AU116">
        <f t="shared" ca="1" si="88"/>
        <v>2405</v>
      </c>
      <c r="AV116">
        <f t="shared" ca="1" si="89"/>
        <v>-2</v>
      </c>
      <c r="AW116">
        <f t="shared" ca="1" si="90"/>
        <v>22</v>
      </c>
      <c r="AX116">
        <f t="shared" ca="1" si="91"/>
        <v>4</v>
      </c>
      <c r="BB116" t="str">
        <f t="shared" ca="1" si="92"/>
        <v>ELUCS</v>
      </c>
      <c r="BC116" t="str">
        <f t="shared" ca="1" si="93"/>
        <v>Yes</v>
      </c>
      <c r="BD116" t="str">
        <f t="shared" ca="1" si="93"/>
        <v>No</v>
      </c>
      <c r="BG116" t="str">
        <f t="shared" ca="1" si="94"/>
        <v>No</v>
      </c>
      <c r="BH116">
        <f t="shared" ca="1" si="95"/>
        <v>35</v>
      </c>
      <c r="BI116">
        <f t="shared" ca="1" si="96"/>
        <v>-4</v>
      </c>
      <c r="BJ116">
        <f t="shared" ca="1" si="97"/>
        <v>16</v>
      </c>
      <c r="BK116" t="str">
        <f t="shared" si="98"/>
        <v/>
      </c>
      <c r="BL116" s="26">
        <f t="shared" ca="1" si="99"/>
        <v>18</v>
      </c>
      <c r="BM116" s="26"/>
      <c r="BN116" s="26"/>
      <c r="BO116" s="26" t="str">
        <f t="shared" ca="1" si="100"/>
        <v>Yes</v>
      </c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 t="str">
        <f t="shared" ca="1" si="101"/>
        <v>Yes</v>
      </c>
      <c r="CE116" s="26" t="str">
        <f t="shared" ca="1" si="102"/>
        <v>LMA</v>
      </c>
      <c r="CF116" s="26"/>
      <c r="CG116" s="26"/>
      <c r="CH116" s="26"/>
      <c r="CI116" s="31" t="str">
        <f t="shared" si="103"/>
        <v/>
      </c>
      <c r="CJ116" s="26" t="str">
        <f t="shared" ca="1" si="104"/>
        <v>OT</v>
      </c>
      <c r="CK116" s="26" t="str">
        <f t="shared" ca="1" si="105"/>
        <v>No</v>
      </c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 t="str">
        <f t="shared" ca="1" si="106"/>
        <v>No</v>
      </c>
      <c r="DO116" s="26"/>
      <c r="DP116" s="26"/>
      <c r="DQ116" s="26"/>
      <c r="DR116" s="26"/>
      <c r="DS116" s="26"/>
      <c r="DT116" s="26"/>
      <c r="DU116" s="26"/>
      <c r="DV116" t="str">
        <f t="shared" si="107"/>
        <v/>
      </c>
      <c r="DW116" s="26"/>
      <c r="DX116" s="26"/>
      <c r="DY116" s="26"/>
      <c r="DZ116" t="str">
        <f t="shared" si="108"/>
        <v/>
      </c>
      <c r="EA116" t="str">
        <f t="shared" si="109"/>
        <v/>
      </c>
      <c r="EB116" t="str">
        <f t="shared" si="110"/>
        <v/>
      </c>
      <c r="EC116" t="str">
        <f t="shared" si="111"/>
        <v/>
      </c>
      <c r="ED116" t="str">
        <f t="shared" si="112"/>
        <v/>
      </c>
      <c r="EE116" s="34" t="str">
        <f t="shared" si="113"/>
        <v/>
      </c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32" t="str">
        <f t="shared" si="114"/>
        <v/>
      </c>
      <c r="ES116" s="26"/>
      <c r="ET116" s="26"/>
      <c r="EU116" s="26"/>
      <c r="EV116" s="26"/>
      <c r="EW116" s="26"/>
      <c r="EX116" s="26"/>
      <c r="EY116" s="26"/>
      <c r="EZ116" s="26"/>
      <c r="FA116" s="31" t="str">
        <f t="shared" si="115"/>
        <v/>
      </c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31" t="str">
        <f t="shared" si="116"/>
        <v/>
      </c>
      <c r="FN116" s="26"/>
      <c r="FO116" s="26"/>
      <c r="FP116" s="26"/>
      <c r="FQ116" s="26" t="s">
        <v>350</v>
      </c>
      <c r="FR116" s="39" t="str">
        <f t="shared" ca="1" si="117"/>
        <v>CONS</v>
      </c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t="str">
        <f t="shared" ca="1" si="118"/>
        <v/>
      </c>
      <c r="GP116" t="str">
        <f t="shared" si="119"/>
        <v/>
      </c>
      <c r="GQ116" s="26"/>
      <c r="GR116" s="26"/>
      <c r="GS116" t="str">
        <f t="shared" ca="1" si="120"/>
        <v/>
      </c>
      <c r="GT116" s="26"/>
      <c r="GU116" s="26"/>
      <c r="GV116" s="26"/>
      <c r="GW116" s="26"/>
      <c r="GX116" s="26"/>
      <c r="GY116" t="str">
        <f t="shared" ca="1" si="121"/>
        <v/>
      </c>
      <c r="GZ116" t="str">
        <f t="shared" si="122"/>
        <v/>
      </c>
      <c r="HA116" s="26"/>
      <c r="HB116" s="26"/>
      <c r="HC116" s="26"/>
      <c r="HD116" s="26"/>
      <c r="HE116" s="26"/>
      <c r="HF116" t="str">
        <f t="shared" ca="1" si="123"/>
        <v/>
      </c>
      <c r="HG116" s="31" t="str">
        <f t="shared" si="124"/>
        <v/>
      </c>
      <c r="HH116" s="26"/>
      <c r="HI116" s="26"/>
      <c r="HJ116" s="26"/>
      <c r="HK116" s="26"/>
      <c r="HL116" s="26"/>
      <c r="HM116" t="str">
        <f t="shared" ca="1" si="125"/>
        <v/>
      </c>
      <c r="HN116" t="str">
        <f t="shared" si="126"/>
        <v/>
      </c>
      <c r="HO116" s="26"/>
      <c r="HP116" s="26"/>
      <c r="HQ116" s="26"/>
      <c r="HR116" s="26"/>
      <c r="HS116" s="26"/>
      <c r="HT116" t="str">
        <f t="shared" ca="1" si="127"/>
        <v/>
      </c>
      <c r="HU116" t="str">
        <f t="shared" si="128"/>
        <v/>
      </c>
      <c r="HV116" s="26"/>
      <c r="HW116" s="26"/>
      <c r="HX116" s="26"/>
      <c r="HY116" s="26"/>
      <c r="HZ116" s="26"/>
      <c r="IA116" s="37" t="str">
        <f t="shared" ca="1" si="129"/>
        <v/>
      </c>
      <c r="IB116" t="str">
        <f t="shared" si="130"/>
        <v/>
      </c>
      <c r="IC116" s="26"/>
      <c r="ID116" s="26"/>
      <c r="IE116" s="26"/>
      <c r="IF116" s="26"/>
      <c r="IG116" s="26"/>
      <c r="IH116" s="37" t="str">
        <f t="shared" ca="1" si="131"/>
        <v/>
      </c>
      <c r="II116" t="str">
        <f t="shared" si="132"/>
        <v/>
      </c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 t="str">
        <f t="shared" si="133"/>
        <v/>
      </c>
      <c r="JU116" s="26"/>
      <c r="JV116" t="str">
        <f t="shared" si="134"/>
        <v/>
      </c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t="str">
        <f t="shared" si="135"/>
        <v/>
      </c>
      <c r="KL116" s="26"/>
      <c r="KM116" s="31" t="str">
        <f t="shared" si="136"/>
        <v/>
      </c>
      <c r="KN116" s="26"/>
      <c r="KO116" s="26"/>
      <c r="KP116" s="38" t="str">
        <f t="shared" si="137"/>
        <v/>
      </c>
      <c r="KQ116" s="26"/>
      <c r="KR116" s="26"/>
      <c r="KS116" s="26"/>
      <c r="KT116" s="26"/>
      <c r="KU116" s="26"/>
      <c r="KV116" s="26"/>
      <c r="KW116" s="26"/>
      <c r="KX116" t="str">
        <f t="shared" si="138"/>
        <v/>
      </c>
      <c r="KY116" t="str">
        <f t="shared" si="139"/>
        <v/>
      </c>
      <c r="KZ116" s="26"/>
      <c r="LA116" s="26"/>
      <c r="LB116" t="str">
        <f t="shared" si="140"/>
        <v/>
      </c>
      <c r="LC116" s="26"/>
      <c r="LD116" t="str">
        <f t="shared" si="141"/>
        <v/>
      </c>
      <c r="LE116" t="str">
        <f t="shared" si="142"/>
        <v/>
      </c>
      <c r="LF116" s="26"/>
      <c r="LG116" s="26"/>
      <c r="LH116" s="26"/>
      <c r="LI116" s="26"/>
      <c r="LJ116" s="26"/>
      <c r="LK116" s="26"/>
      <c r="LL116" s="26"/>
      <c r="LM116" s="26"/>
      <c r="LN116" s="26"/>
      <c r="LO116" t="str">
        <f t="shared" si="143"/>
        <v/>
      </c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</row>
    <row r="117" spans="1:352" ht="16" x14ac:dyDescent="0.2">
      <c r="A117" t="e">
        <f t="shared" ca="1" si="145"/>
        <v>#N/A</v>
      </c>
      <c r="B117" s="26"/>
      <c r="C117" s="26"/>
      <c r="D117" s="26"/>
      <c r="E117" s="27" t="str">
        <f t="shared" ca="1" si="75"/>
        <v>Mar</v>
      </c>
      <c r="F117" s="27" t="str">
        <f t="shared" ca="1" si="75"/>
        <v>Aug</v>
      </c>
      <c r="G117" s="28" t="str">
        <f t="shared" ca="1" si="76"/>
        <v/>
      </c>
      <c r="H117" t="str">
        <f t="shared" si="77"/>
        <v/>
      </c>
      <c r="I117" s="26">
        <f t="shared" ca="1" si="78"/>
        <v>37</v>
      </c>
      <c r="J117" s="26"/>
      <c r="K117" s="26"/>
      <c r="L117" s="31" t="str">
        <f t="shared" si="79"/>
        <v/>
      </c>
      <c r="M117" s="26"/>
      <c r="N117" s="26"/>
      <c r="O117" s="26">
        <f t="shared" ca="1" si="80"/>
        <v>23</v>
      </c>
      <c r="P117" s="26" t="str">
        <f t="shared" ca="1" si="81"/>
        <v>Yes</v>
      </c>
      <c r="Q117" s="26" t="str">
        <f t="shared" ca="1" si="81"/>
        <v>No</v>
      </c>
      <c r="R117" s="26" t="str">
        <f t="shared" ca="1" si="81"/>
        <v>Yes</v>
      </c>
      <c r="S117" s="26" t="str">
        <f t="shared" ca="1" si="82"/>
        <v>African</v>
      </c>
      <c r="T117" s="26" t="str">
        <f t="shared" ca="1" si="83"/>
        <v>Yes</v>
      </c>
      <c r="U117" s="26">
        <f t="shared" ca="1" si="84"/>
        <v>3354</v>
      </c>
      <c r="V117" s="26"/>
      <c r="W117" s="26"/>
      <c r="X117" s="26" t="str">
        <f t="shared" ca="1" si="146"/>
        <v>Yes</v>
      </c>
      <c r="Y117" s="26" t="str">
        <f t="shared" ca="1" si="146"/>
        <v>No</v>
      </c>
      <c r="Z117" s="26" t="str">
        <f t="shared" ca="1" si="146"/>
        <v>No</v>
      </c>
      <c r="AA117" s="26" t="str">
        <f t="shared" ca="1" si="146"/>
        <v>No</v>
      </c>
      <c r="AB117" s="26" t="str">
        <f t="shared" ca="1" si="146"/>
        <v>Yes</v>
      </c>
      <c r="AC117" s="26"/>
      <c r="AD117" s="26"/>
      <c r="AE117" s="26"/>
      <c r="AF117" s="26"/>
      <c r="AG117" s="26" t="str">
        <f t="shared" ca="1" si="144"/>
        <v>Yes</v>
      </c>
      <c r="AH117" s="26" t="str">
        <f t="shared" ca="1" si="144"/>
        <v>No</v>
      </c>
      <c r="AI117" s="26" t="str">
        <f t="shared" ca="1" si="144"/>
        <v>Yes</v>
      </c>
      <c r="AJ117" s="26" t="str">
        <f t="shared" ca="1" si="144"/>
        <v>No</v>
      </c>
      <c r="AK117" s="26" t="str">
        <f t="shared" ca="1" si="144"/>
        <v>Yes</v>
      </c>
      <c r="AL117" s="26" t="str">
        <f t="shared" ca="1" si="144"/>
        <v>No</v>
      </c>
      <c r="AM117" s="26">
        <f t="shared" ca="1" si="85"/>
        <v>10</v>
      </c>
      <c r="AN117" s="26">
        <f t="shared" ca="1" si="86"/>
        <v>2</v>
      </c>
      <c r="AT117" t="str">
        <f t="shared" ca="1" si="87"/>
        <v>Female</v>
      </c>
      <c r="AU117">
        <f t="shared" ca="1" si="88"/>
        <v>3327</v>
      </c>
      <c r="AV117">
        <f t="shared" ca="1" si="89"/>
        <v>1</v>
      </c>
      <c r="AW117">
        <f t="shared" ca="1" si="90"/>
        <v>33</v>
      </c>
      <c r="AX117">
        <f t="shared" ca="1" si="91"/>
        <v>4</v>
      </c>
      <c r="BB117" t="str">
        <f t="shared" ca="1" si="92"/>
        <v>INSTRUMENTAL</v>
      </c>
      <c r="BC117" t="str">
        <f t="shared" ca="1" si="93"/>
        <v>Yes</v>
      </c>
      <c r="BD117" t="str">
        <f t="shared" ca="1" si="93"/>
        <v>Yes</v>
      </c>
      <c r="BG117" t="str">
        <f t="shared" ca="1" si="94"/>
        <v>No</v>
      </c>
      <c r="BH117">
        <f t="shared" ca="1" si="95"/>
        <v>38</v>
      </c>
      <c r="BI117">
        <f t="shared" ca="1" si="96"/>
        <v>-7</v>
      </c>
      <c r="BJ117">
        <f t="shared" ca="1" si="97"/>
        <v>5</v>
      </c>
      <c r="BK117" t="str">
        <f t="shared" si="98"/>
        <v/>
      </c>
      <c r="BL117" s="26">
        <f t="shared" ca="1" si="99"/>
        <v>7</v>
      </c>
      <c r="BM117" s="26"/>
      <c r="BN117" s="26"/>
      <c r="BO117" s="26" t="str">
        <f t="shared" ca="1" si="100"/>
        <v>No</v>
      </c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 t="str">
        <f t="shared" ca="1" si="101"/>
        <v>No</v>
      </c>
      <c r="CE117" s="26" t="str">
        <f t="shared" ca="1" si="102"/>
        <v>NA</v>
      </c>
      <c r="CF117" s="26"/>
      <c r="CG117" s="26"/>
      <c r="CH117" s="26"/>
      <c r="CI117" s="31" t="str">
        <f t="shared" si="103"/>
        <v/>
      </c>
      <c r="CJ117" s="26" t="str">
        <f t="shared" ca="1" si="104"/>
        <v>NA</v>
      </c>
      <c r="CK117" s="26" t="str">
        <f t="shared" ca="1" si="105"/>
        <v>NA</v>
      </c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 t="str">
        <f t="shared" ca="1" si="106"/>
        <v>Yes</v>
      </c>
      <c r="DO117" s="26"/>
      <c r="DP117" s="26"/>
      <c r="DQ117" s="26"/>
      <c r="DR117" s="26"/>
      <c r="DS117" s="26"/>
      <c r="DT117" s="26"/>
      <c r="DU117" s="26"/>
      <c r="DV117" t="str">
        <f t="shared" si="107"/>
        <v/>
      </c>
      <c r="DW117" s="26"/>
      <c r="DX117" s="26"/>
      <c r="DY117" s="26"/>
      <c r="DZ117" t="str">
        <f t="shared" si="108"/>
        <v/>
      </c>
      <c r="EA117" t="str">
        <f t="shared" si="109"/>
        <v/>
      </c>
      <c r="EB117" t="str">
        <f t="shared" si="110"/>
        <v/>
      </c>
      <c r="EC117" t="str">
        <f t="shared" si="111"/>
        <v/>
      </c>
      <c r="ED117" t="str">
        <f t="shared" si="112"/>
        <v/>
      </c>
      <c r="EE117" s="34" t="str">
        <f t="shared" si="113"/>
        <v/>
      </c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32" t="str">
        <f t="shared" si="114"/>
        <v/>
      </c>
      <c r="ES117" s="26"/>
      <c r="ET117" s="26"/>
      <c r="EU117" s="26"/>
      <c r="EV117" s="26"/>
      <c r="EW117" s="26"/>
      <c r="EX117" s="26"/>
      <c r="EY117" s="26"/>
      <c r="EZ117" s="26"/>
      <c r="FA117" s="31" t="str">
        <f t="shared" si="115"/>
        <v/>
      </c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31" t="str">
        <f t="shared" si="116"/>
        <v/>
      </c>
      <c r="FN117" s="26"/>
      <c r="FO117" s="26"/>
      <c r="FP117" s="26"/>
      <c r="FQ117" s="26" t="s">
        <v>350</v>
      </c>
      <c r="FR117" s="39" t="str">
        <f t="shared" ca="1" si="117"/>
        <v>GPC</v>
      </c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t="str">
        <f t="shared" ca="1" si="118"/>
        <v/>
      </c>
      <c r="GP117" t="str">
        <f t="shared" si="119"/>
        <v/>
      </c>
      <c r="GQ117" s="26"/>
      <c r="GR117" s="26"/>
      <c r="GS117" t="str">
        <f t="shared" ca="1" si="120"/>
        <v/>
      </c>
      <c r="GT117" s="26"/>
      <c r="GU117" s="26"/>
      <c r="GV117" s="26"/>
      <c r="GW117" s="26"/>
      <c r="GX117" s="26"/>
      <c r="GY117" t="str">
        <f t="shared" ca="1" si="121"/>
        <v/>
      </c>
      <c r="GZ117" t="str">
        <f t="shared" si="122"/>
        <v/>
      </c>
      <c r="HA117" s="26"/>
      <c r="HB117" s="26"/>
      <c r="HC117" s="26"/>
      <c r="HD117" s="26"/>
      <c r="HE117" s="26"/>
      <c r="HF117" t="str">
        <f t="shared" ca="1" si="123"/>
        <v/>
      </c>
      <c r="HG117" s="31" t="str">
        <f t="shared" si="124"/>
        <v/>
      </c>
      <c r="HH117" s="26"/>
      <c r="HI117" s="26"/>
      <c r="HJ117" s="26"/>
      <c r="HK117" s="26"/>
      <c r="HL117" s="26"/>
      <c r="HM117" t="str">
        <f t="shared" ca="1" si="125"/>
        <v/>
      </c>
      <c r="HN117" t="str">
        <f t="shared" si="126"/>
        <v/>
      </c>
      <c r="HO117" s="26"/>
      <c r="HP117" s="26"/>
      <c r="HQ117" s="26"/>
      <c r="HR117" s="26"/>
      <c r="HS117" s="26"/>
      <c r="HT117" t="str">
        <f t="shared" ca="1" si="127"/>
        <v/>
      </c>
      <c r="HU117" t="str">
        <f t="shared" si="128"/>
        <v/>
      </c>
      <c r="HV117" s="26"/>
      <c r="HW117" s="26"/>
      <c r="HX117" s="26"/>
      <c r="HY117" s="26"/>
      <c r="HZ117" s="26"/>
      <c r="IA117" s="37" t="str">
        <f t="shared" ca="1" si="129"/>
        <v/>
      </c>
      <c r="IB117" t="str">
        <f t="shared" si="130"/>
        <v/>
      </c>
      <c r="IC117" s="26"/>
      <c r="ID117" s="26"/>
      <c r="IE117" s="26"/>
      <c r="IF117" s="26"/>
      <c r="IG117" s="26"/>
      <c r="IH117" s="37" t="str">
        <f t="shared" ca="1" si="131"/>
        <v/>
      </c>
      <c r="II117" t="str">
        <f t="shared" si="132"/>
        <v/>
      </c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 t="str">
        <f t="shared" si="133"/>
        <v/>
      </c>
      <c r="JU117" s="26"/>
      <c r="JV117" t="str">
        <f t="shared" si="134"/>
        <v/>
      </c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t="str">
        <f t="shared" si="135"/>
        <v/>
      </c>
      <c r="KL117" s="26"/>
      <c r="KM117" s="31" t="str">
        <f t="shared" si="136"/>
        <v/>
      </c>
      <c r="KN117" s="26"/>
      <c r="KO117" s="26"/>
      <c r="KP117" s="38" t="str">
        <f t="shared" si="137"/>
        <v/>
      </c>
      <c r="KQ117" s="26"/>
      <c r="KR117" s="26"/>
      <c r="KS117" s="26"/>
      <c r="KT117" s="26"/>
      <c r="KU117" s="26"/>
      <c r="KV117" s="26"/>
      <c r="KW117" s="26"/>
      <c r="KX117" t="str">
        <f t="shared" si="138"/>
        <v/>
      </c>
      <c r="KY117" t="str">
        <f t="shared" si="139"/>
        <v/>
      </c>
      <c r="KZ117" s="26"/>
      <c r="LA117" s="26"/>
      <c r="LB117" t="str">
        <f t="shared" si="140"/>
        <v/>
      </c>
      <c r="LC117" s="26"/>
      <c r="LD117" t="str">
        <f t="shared" si="141"/>
        <v/>
      </c>
      <c r="LE117" t="str">
        <f t="shared" si="142"/>
        <v/>
      </c>
      <c r="LF117" s="26"/>
      <c r="LG117" s="26"/>
      <c r="LH117" s="26"/>
      <c r="LI117" s="26"/>
      <c r="LJ117" s="26"/>
      <c r="LK117" s="26"/>
      <c r="LL117" s="26"/>
      <c r="LM117" s="26"/>
      <c r="LN117" s="26"/>
      <c r="LO117" t="str">
        <f t="shared" si="143"/>
        <v/>
      </c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</row>
    <row r="118" spans="1:352" ht="16" x14ac:dyDescent="0.2">
      <c r="A118" t="e">
        <f t="shared" ca="1" si="145"/>
        <v>#N/A</v>
      </c>
      <c r="B118" s="26"/>
      <c r="C118" s="26"/>
      <c r="D118" s="26"/>
      <c r="E118" s="27" t="str">
        <f t="shared" ca="1" si="75"/>
        <v>Jan</v>
      </c>
      <c r="F118" s="27" t="str">
        <f t="shared" ca="1" si="75"/>
        <v>Jun</v>
      </c>
      <c r="G118" s="28" t="str">
        <f t="shared" ca="1" si="76"/>
        <v/>
      </c>
      <c r="H118" t="str">
        <f t="shared" si="77"/>
        <v/>
      </c>
      <c r="I118" s="26">
        <f t="shared" ca="1" si="78"/>
        <v>12</v>
      </c>
      <c r="J118" s="26"/>
      <c r="K118" s="26"/>
      <c r="L118" s="31" t="str">
        <f t="shared" si="79"/>
        <v/>
      </c>
      <c r="M118" s="26"/>
      <c r="N118" s="26"/>
      <c r="O118" s="26">
        <f t="shared" ca="1" si="80"/>
        <v>48</v>
      </c>
      <c r="P118" s="26" t="str">
        <f t="shared" ca="1" si="81"/>
        <v>No</v>
      </c>
      <c r="Q118" s="26" t="str">
        <f t="shared" ca="1" si="81"/>
        <v>Yes</v>
      </c>
      <c r="R118" s="26" t="str">
        <f t="shared" ca="1" si="81"/>
        <v>Yes</v>
      </c>
      <c r="S118" s="26" t="str">
        <f t="shared" ca="1" si="82"/>
        <v>Asian</v>
      </c>
      <c r="T118" s="26" t="str">
        <f t="shared" ca="1" si="83"/>
        <v>No</v>
      </c>
      <c r="U118" s="26">
        <f t="shared" ca="1" si="84"/>
        <v>3676</v>
      </c>
      <c r="V118" s="26"/>
      <c r="W118" s="26"/>
      <c r="X118" s="26" t="str">
        <f t="shared" ca="1" si="146"/>
        <v>Yes</v>
      </c>
      <c r="Y118" s="26" t="str">
        <f t="shared" ca="1" si="146"/>
        <v>No</v>
      </c>
      <c r="Z118" s="26" t="str">
        <f t="shared" ca="1" si="146"/>
        <v>Yes</v>
      </c>
      <c r="AA118" s="26" t="str">
        <f t="shared" ca="1" si="146"/>
        <v>No</v>
      </c>
      <c r="AB118" s="26" t="str">
        <f t="shared" ca="1" si="146"/>
        <v>No</v>
      </c>
      <c r="AC118" s="26"/>
      <c r="AD118" s="26"/>
      <c r="AE118" s="26"/>
      <c r="AF118" s="26"/>
      <c r="AG118" s="26" t="str">
        <f t="shared" ca="1" si="144"/>
        <v>Yes</v>
      </c>
      <c r="AH118" s="26" t="str">
        <f t="shared" ca="1" si="144"/>
        <v>Yes</v>
      </c>
      <c r="AI118" s="26" t="str">
        <f t="shared" ca="1" si="144"/>
        <v>Yes</v>
      </c>
      <c r="AJ118" s="26" t="str">
        <f t="shared" ca="1" si="144"/>
        <v>Yes</v>
      </c>
      <c r="AK118" s="26" t="str">
        <f t="shared" ca="1" si="144"/>
        <v>No</v>
      </c>
      <c r="AL118" s="26" t="str">
        <f t="shared" ca="1" si="144"/>
        <v>No</v>
      </c>
      <c r="AM118" s="26">
        <f t="shared" ca="1" si="85"/>
        <v>3</v>
      </c>
      <c r="AN118" s="26">
        <f t="shared" ca="1" si="86"/>
        <v>2</v>
      </c>
      <c r="AT118" t="str">
        <f t="shared" ca="1" si="87"/>
        <v>Female</v>
      </c>
      <c r="AU118">
        <f t="shared" ca="1" si="88"/>
        <v>1120</v>
      </c>
      <c r="AV118">
        <f t="shared" ca="1" si="89"/>
        <v>-3</v>
      </c>
      <c r="AW118">
        <f t="shared" ca="1" si="90"/>
        <v>32</v>
      </c>
      <c r="AX118">
        <f t="shared" ca="1" si="91"/>
        <v>3</v>
      </c>
      <c r="BB118" t="str">
        <f t="shared" ca="1" si="92"/>
        <v>Vaginal</v>
      </c>
      <c r="BC118" t="str">
        <f t="shared" ca="1" si="93"/>
        <v>Yes</v>
      </c>
      <c r="BD118" t="str">
        <f t="shared" ca="1" si="93"/>
        <v>No</v>
      </c>
      <c r="BG118" t="str">
        <f t="shared" ca="1" si="94"/>
        <v>Yes</v>
      </c>
      <c r="BH118">
        <f t="shared" ca="1" si="95"/>
        <v>37</v>
      </c>
      <c r="BI118">
        <f t="shared" ca="1" si="96"/>
        <v>-6</v>
      </c>
      <c r="BJ118">
        <f t="shared" ca="1" si="97"/>
        <v>0</v>
      </c>
      <c r="BK118" t="str">
        <f t="shared" si="98"/>
        <v/>
      </c>
      <c r="BL118" s="26" t="str">
        <f t="shared" ca="1" si="99"/>
        <v>NA</v>
      </c>
      <c r="BM118" s="26"/>
      <c r="BN118" s="26"/>
      <c r="BO118" s="26" t="str">
        <f t="shared" ca="1" si="100"/>
        <v>Yes</v>
      </c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 t="str">
        <f t="shared" ca="1" si="101"/>
        <v>Yes</v>
      </c>
      <c r="CE118" s="26" t="str">
        <f t="shared" ca="1" si="102"/>
        <v>MIST</v>
      </c>
      <c r="CF118" s="26"/>
      <c r="CG118" s="26"/>
      <c r="CH118" s="26"/>
      <c r="CI118" s="31" t="str">
        <f t="shared" si="103"/>
        <v/>
      </c>
      <c r="CJ118" s="26" t="str">
        <f t="shared" ca="1" si="104"/>
        <v>NICU</v>
      </c>
      <c r="CK118" s="26" t="str">
        <f t="shared" ca="1" si="105"/>
        <v>NA</v>
      </c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 t="str">
        <f t="shared" ca="1" si="106"/>
        <v>No</v>
      </c>
      <c r="DO118" s="26"/>
      <c r="DP118" s="26"/>
      <c r="DQ118" s="26"/>
      <c r="DR118" s="26"/>
      <c r="DS118" s="26"/>
      <c r="DT118" s="26"/>
      <c r="DU118" s="26"/>
      <c r="DV118" t="str">
        <f t="shared" si="107"/>
        <v/>
      </c>
      <c r="DW118" s="26"/>
      <c r="DX118" s="26"/>
      <c r="DY118" s="26"/>
      <c r="DZ118" t="str">
        <f t="shared" si="108"/>
        <v/>
      </c>
      <c r="EA118" t="str">
        <f t="shared" si="109"/>
        <v/>
      </c>
      <c r="EB118" t="str">
        <f t="shared" si="110"/>
        <v/>
      </c>
      <c r="EC118" t="str">
        <f t="shared" si="111"/>
        <v/>
      </c>
      <c r="ED118" t="str">
        <f t="shared" si="112"/>
        <v/>
      </c>
      <c r="EE118" s="34" t="str">
        <f t="shared" si="113"/>
        <v/>
      </c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32" t="str">
        <f t="shared" si="114"/>
        <v/>
      </c>
      <c r="ES118" s="26"/>
      <c r="ET118" s="26"/>
      <c r="EU118" s="26"/>
      <c r="EV118" s="26"/>
      <c r="EW118" s="26"/>
      <c r="EX118" s="26"/>
      <c r="EY118" s="26"/>
      <c r="EZ118" s="26"/>
      <c r="FA118" s="31" t="str">
        <f t="shared" si="115"/>
        <v/>
      </c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31" t="str">
        <f t="shared" si="116"/>
        <v/>
      </c>
      <c r="FN118" s="26"/>
      <c r="FO118" s="26"/>
      <c r="FP118" s="26"/>
      <c r="FQ118" s="26" t="s">
        <v>349</v>
      </c>
      <c r="FR118" s="39" t="str">
        <f t="shared" ca="1" si="117"/>
        <v>NA</v>
      </c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t="str">
        <f t="shared" ca="1" si="118"/>
        <v/>
      </c>
      <c r="GP118" t="str">
        <f t="shared" si="119"/>
        <v/>
      </c>
      <c r="GQ118" s="26"/>
      <c r="GR118" s="26"/>
      <c r="GS118" t="str">
        <f t="shared" ca="1" si="120"/>
        <v/>
      </c>
      <c r="GT118" s="26"/>
      <c r="GU118" s="26"/>
      <c r="GV118" s="26"/>
      <c r="GW118" s="26"/>
      <c r="GX118" s="26"/>
      <c r="GY118" t="str">
        <f t="shared" ca="1" si="121"/>
        <v/>
      </c>
      <c r="GZ118" t="str">
        <f t="shared" si="122"/>
        <v/>
      </c>
      <c r="HA118" s="26"/>
      <c r="HB118" s="26"/>
      <c r="HC118" s="26"/>
      <c r="HD118" s="26"/>
      <c r="HE118" s="26"/>
      <c r="HF118" t="str">
        <f t="shared" ca="1" si="123"/>
        <v/>
      </c>
      <c r="HG118" s="31" t="str">
        <f t="shared" si="124"/>
        <v/>
      </c>
      <c r="HH118" s="26"/>
      <c r="HI118" s="26"/>
      <c r="HJ118" s="26"/>
      <c r="HK118" s="26"/>
      <c r="HL118" s="26"/>
      <c r="HM118" t="str">
        <f t="shared" ca="1" si="125"/>
        <v/>
      </c>
      <c r="HN118" t="str">
        <f t="shared" si="126"/>
        <v/>
      </c>
      <c r="HO118" s="26"/>
      <c r="HP118" s="26"/>
      <c r="HQ118" s="26"/>
      <c r="HR118" s="26"/>
      <c r="HS118" s="26"/>
      <c r="HT118" t="str">
        <f t="shared" ca="1" si="127"/>
        <v/>
      </c>
      <c r="HU118" t="str">
        <f t="shared" si="128"/>
        <v/>
      </c>
      <c r="HV118" s="26"/>
      <c r="HW118" s="26"/>
      <c r="HX118" s="26"/>
      <c r="HY118" s="26"/>
      <c r="HZ118" s="26"/>
      <c r="IA118" s="37" t="str">
        <f t="shared" ca="1" si="129"/>
        <v/>
      </c>
      <c r="IB118" t="str">
        <f t="shared" si="130"/>
        <v/>
      </c>
      <c r="IC118" s="26"/>
      <c r="ID118" s="26"/>
      <c r="IE118" s="26"/>
      <c r="IF118" s="26"/>
      <c r="IG118" s="26"/>
      <c r="IH118" s="37" t="str">
        <f t="shared" ca="1" si="131"/>
        <v/>
      </c>
      <c r="II118" t="str">
        <f t="shared" si="132"/>
        <v/>
      </c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 t="str">
        <f t="shared" si="133"/>
        <v/>
      </c>
      <c r="JU118" s="26"/>
      <c r="JV118" t="str">
        <f t="shared" si="134"/>
        <v/>
      </c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t="str">
        <f t="shared" si="135"/>
        <v/>
      </c>
      <c r="KL118" s="26"/>
      <c r="KM118" s="31" t="str">
        <f t="shared" si="136"/>
        <v/>
      </c>
      <c r="KN118" s="26"/>
      <c r="KO118" s="26"/>
      <c r="KP118" s="38" t="str">
        <f t="shared" si="137"/>
        <v/>
      </c>
      <c r="KQ118" s="26"/>
      <c r="KR118" s="26"/>
      <c r="KS118" s="26"/>
      <c r="KT118" s="26"/>
      <c r="KU118" s="26"/>
      <c r="KV118" s="26"/>
      <c r="KW118" s="26"/>
      <c r="KX118" t="str">
        <f t="shared" si="138"/>
        <v/>
      </c>
      <c r="KY118" t="str">
        <f t="shared" si="139"/>
        <v/>
      </c>
      <c r="KZ118" s="26"/>
      <c r="LA118" s="26"/>
      <c r="LB118" t="str">
        <f t="shared" si="140"/>
        <v/>
      </c>
      <c r="LC118" s="26"/>
      <c r="LD118" t="str">
        <f t="shared" si="141"/>
        <v/>
      </c>
      <c r="LE118" t="str">
        <f t="shared" si="142"/>
        <v/>
      </c>
      <c r="LF118" s="26"/>
      <c r="LG118" s="26"/>
      <c r="LH118" s="26"/>
      <c r="LI118" s="26"/>
      <c r="LJ118" s="26"/>
      <c r="LK118" s="26"/>
      <c r="LL118" s="26"/>
      <c r="LM118" s="26"/>
      <c r="LN118" s="26"/>
      <c r="LO118" t="str">
        <f t="shared" si="143"/>
        <v/>
      </c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</row>
    <row r="119" spans="1:352" ht="16" x14ac:dyDescent="0.2">
      <c r="A119" t="e">
        <f t="shared" ca="1" si="145"/>
        <v>#N/A</v>
      </c>
      <c r="B119" s="26"/>
      <c r="C119" s="26"/>
      <c r="D119" s="26"/>
      <c r="E119" s="27" t="str">
        <f t="shared" ca="1" si="75"/>
        <v>Mar</v>
      </c>
      <c r="F119" s="27" t="str">
        <f t="shared" ca="1" si="75"/>
        <v>Nov</v>
      </c>
      <c r="G119" s="28" t="str">
        <f t="shared" ca="1" si="76"/>
        <v/>
      </c>
      <c r="H119" t="str">
        <f t="shared" si="77"/>
        <v/>
      </c>
      <c r="I119" s="26">
        <f t="shared" ca="1" si="78"/>
        <v>62</v>
      </c>
      <c r="J119" s="26"/>
      <c r="K119" s="26"/>
      <c r="L119" s="31" t="str">
        <f t="shared" si="79"/>
        <v/>
      </c>
      <c r="M119" s="26"/>
      <c r="N119" s="26"/>
      <c r="O119" s="26">
        <f t="shared" ca="1" si="80"/>
        <v>21</v>
      </c>
      <c r="P119" s="26" t="str">
        <f t="shared" ca="1" si="81"/>
        <v>No</v>
      </c>
      <c r="Q119" s="26" t="str">
        <f t="shared" ca="1" si="81"/>
        <v>No</v>
      </c>
      <c r="R119" s="26" t="str">
        <f t="shared" ca="1" si="81"/>
        <v>No</v>
      </c>
      <c r="S119" s="26" t="str">
        <f t="shared" ca="1" si="82"/>
        <v>Eskimo</v>
      </c>
      <c r="T119" s="26" t="str">
        <f t="shared" ca="1" si="83"/>
        <v>Yes</v>
      </c>
      <c r="U119" s="26">
        <f t="shared" ca="1" si="84"/>
        <v>3217</v>
      </c>
      <c r="V119" s="26"/>
      <c r="W119" s="26"/>
      <c r="X119" s="26" t="str">
        <f t="shared" ca="1" si="146"/>
        <v>Yes</v>
      </c>
      <c r="Y119" s="26" t="str">
        <f t="shared" ca="1" si="146"/>
        <v>No</v>
      </c>
      <c r="Z119" s="26" t="str">
        <f t="shared" ca="1" si="146"/>
        <v>Yes</v>
      </c>
      <c r="AA119" s="26" t="str">
        <f t="shared" ca="1" si="146"/>
        <v>Yes</v>
      </c>
      <c r="AB119" s="26" t="str">
        <f t="shared" ca="1" si="146"/>
        <v>Yes</v>
      </c>
      <c r="AC119" s="26"/>
      <c r="AD119" s="26"/>
      <c r="AE119" s="26"/>
      <c r="AF119" s="26"/>
      <c r="AG119" s="26" t="str">
        <f t="shared" ca="1" si="144"/>
        <v>No</v>
      </c>
      <c r="AH119" s="26" t="str">
        <f t="shared" ca="1" si="144"/>
        <v>Yes</v>
      </c>
      <c r="AI119" s="26" t="str">
        <f t="shared" ca="1" si="144"/>
        <v>No</v>
      </c>
      <c r="AJ119" s="26" t="str">
        <f t="shared" ca="1" si="144"/>
        <v>No</v>
      </c>
      <c r="AK119" s="26" t="str">
        <f t="shared" ca="1" si="144"/>
        <v>Yes</v>
      </c>
      <c r="AL119" s="26" t="str">
        <f t="shared" ca="1" si="144"/>
        <v>No</v>
      </c>
      <c r="AM119" s="26">
        <f t="shared" ca="1" si="85"/>
        <v>10</v>
      </c>
      <c r="AN119" s="26">
        <f t="shared" ca="1" si="86"/>
        <v>1</v>
      </c>
      <c r="AT119" t="str">
        <f t="shared" ca="1" si="87"/>
        <v>Female</v>
      </c>
      <c r="AU119">
        <f t="shared" ca="1" si="88"/>
        <v>1719</v>
      </c>
      <c r="AV119">
        <f t="shared" ca="1" si="89"/>
        <v>-3</v>
      </c>
      <c r="AW119">
        <f t="shared" ca="1" si="90"/>
        <v>31</v>
      </c>
      <c r="AX119">
        <f t="shared" ca="1" si="91"/>
        <v>6</v>
      </c>
      <c r="BB119" t="str">
        <f t="shared" ca="1" si="92"/>
        <v>Vaginal</v>
      </c>
      <c r="BC119" t="str">
        <f t="shared" ca="1" si="93"/>
        <v>No</v>
      </c>
      <c r="BD119" t="str">
        <f t="shared" ca="1" si="93"/>
        <v>Yes</v>
      </c>
      <c r="BG119" t="str">
        <f t="shared" ca="1" si="94"/>
        <v>Yes</v>
      </c>
      <c r="BH119">
        <f t="shared" ca="1" si="95"/>
        <v>38</v>
      </c>
      <c r="BI119">
        <f t="shared" ca="1" si="96"/>
        <v>-15</v>
      </c>
      <c r="BJ119">
        <f t="shared" ca="1" si="97"/>
        <v>9</v>
      </c>
      <c r="BK119" t="str">
        <f t="shared" si="98"/>
        <v/>
      </c>
      <c r="BL119" s="26">
        <f t="shared" ca="1" si="99"/>
        <v>11</v>
      </c>
      <c r="BM119" s="26"/>
      <c r="BN119" s="26"/>
      <c r="BO119" s="26" t="str">
        <f t="shared" ca="1" si="100"/>
        <v>Yes</v>
      </c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 t="str">
        <f t="shared" ca="1" si="101"/>
        <v>No</v>
      </c>
      <c r="CE119" s="26" t="str">
        <f t="shared" ca="1" si="102"/>
        <v>NA</v>
      </c>
      <c r="CF119" s="26"/>
      <c r="CG119" s="26"/>
      <c r="CH119" s="26"/>
      <c r="CI119" s="31" t="str">
        <f t="shared" si="103"/>
        <v/>
      </c>
      <c r="CJ119" s="26" t="str">
        <f t="shared" ca="1" si="104"/>
        <v>NA</v>
      </c>
      <c r="CK119" s="26" t="str">
        <f t="shared" ca="1" si="105"/>
        <v>Yes</v>
      </c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 t="str">
        <f t="shared" ca="1" si="106"/>
        <v>Yes</v>
      </c>
      <c r="DO119" s="26"/>
      <c r="DP119" s="26"/>
      <c r="DQ119" s="26"/>
      <c r="DR119" s="26"/>
      <c r="DS119" s="26"/>
      <c r="DT119" s="26"/>
      <c r="DU119" s="26"/>
      <c r="DV119" t="str">
        <f t="shared" si="107"/>
        <v/>
      </c>
      <c r="DW119" s="26"/>
      <c r="DX119" s="26"/>
      <c r="DY119" s="26"/>
      <c r="DZ119" t="str">
        <f t="shared" si="108"/>
        <v/>
      </c>
      <c r="EA119" t="str">
        <f t="shared" si="109"/>
        <v/>
      </c>
      <c r="EB119" t="str">
        <f t="shared" si="110"/>
        <v/>
      </c>
      <c r="EC119" t="str">
        <f t="shared" si="111"/>
        <v/>
      </c>
      <c r="ED119" t="str">
        <f t="shared" si="112"/>
        <v/>
      </c>
      <c r="EE119" s="34" t="str">
        <f t="shared" si="113"/>
        <v/>
      </c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32" t="str">
        <f t="shared" si="114"/>
        <v/>
      </c>
      <c r="ES119" s="26"/>
      <c r="ET119" s="26"/>
      <c r="EU119" s="26"/>
      <c r="EV119" s="26"/>
      <c r="EW119" s="26"/>
      <c r="EX119" s="26"/>
      <c r="EY119" s="26"/>
      <c r="EZ119" s="26"/>
      <c r="FA119" s="31" t="str">
        <f t="shared" si="115"/>
        <v/>
      </c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31" t="str">
        <f t="shared" si="116"/>
        <v/>
      </c>
      <c r="FN119" s="26"/>
      <c r="FO119" s="26"/>
      <c r="FP119" s="26"/>
      <c r="FQ119" s="26" t="s">
        <v>349</v>
      </c>
      <c r="FR119" s="39" t="str">
        <f t="shared" ca="1" si="117"/>
        <v>NA</v>
      </c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t="str">
        <f t="shared" ca="1" si="118"/>
        <v/>
      </c>
      <c r="GP119" t="str">
        <f t="shared" si="119"/>
        <v/>
      </c>
      <c r="GQ119" s="26"/>
      <c r="GR119" s="26"/>
      <c r="GS119" t="str">
        <f t="shared" ca="1" si="120"/>
        <v/>
      </c>
      <c r="GT119" s="26"/>
      <c r="GU119" s="26"/>
      <c r="GV119" s="26"/>
      <c r="GW119" s="26"/>
      <c r="GX119" s="26"/>
      <c r="GY119" t="str">
        <f t="shared" ca="1" si="121"/>
        <v/>
      </c>
      <c r="GZ119" t="str">
        <f t="shared" si="122"/>
        <v/>
      </c>
      <c r="HA119" s="26"/>
      <c r="HB119" s="26"/>
      <c r="HC119" s="26"/>
      <c r="HD119" s="26"/>
      <c r="HE119" s="26"/>
      <c r="HF119" t="str">
        <f t="shared" ca="1" si="123"/>
        <v/>
      </c>
      <c r="HG119" s="31" t="str">
        <f t="shared" si="124"/>
        <v/>
      </c>
      <c r="HH119" s="26"/>
      <c r="HI119" s="26"/>
      <c r="HJ119" s="26"/>
      <c r="HK119" s="26"/>
      <c r="HL119" s="26"/>
      <c r="HM119" t="str">
        <f t="shared" ca="1" si="125"/>
        <v/>
      </c>
      <c r="HN119" t="str">
        <f t="shared" si="126"/>
        <v/>
      </c>
      <c r="HO119" s="26"/>
      <c r="HP119" s="26"/>
      <c r="HQ119" s="26"/>
      <c r="HR119" s="26"/>
      <c r="HS119" s="26"/>
      <c r="HT119" t="str">
        <f t="shared" ca="1" si="127"/>
        <v/>
      </c>
      <c r="HU119" t="str">
        <f t="shared" si="128"/>
        <v/>
      </c>
      <c r="HV119" s="26"/>
      <c r="HW119" s="26"/>
      <c r="HX119" s="26"/>
      <c r="HY119" s="26"/>
      <c r="HZ119" s="26"/>
      <c r="IA119" s="37" t="str">
        <f t="shared" ca="1" si="129"/>
        <v/>
      </c>
      <c r="IB119" t="str">
        <f t="shared" si="130"/>
        <v/>
      </c>
      <c r="IC119" s="26"/>
      <c r="ID119" s="26"/>
      <c r="IE119" s="26"/>
      <c r="IF119" s="26"/>
      <c r="IG119" s="26"/>
      <c r="IH119" s="37" t="str">
        <f t="shared" ca="1" si="131"/>
        <v/>
      </c>
      <c r="II119" t="str">
        <f t="shared" si="132"/>
        <v/>
      </c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 t="str">
        <f t="shared" si="133"/>
        <v/>
      </c>
      <c r="JU119" s="26"/>
      <c r="JV119" t="str">
        <f t="shared" si="134"/>
        <v/>
      </c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t="str">
        <f t="shared" si="135"/>
        <v/>
      </c>
      <c r="KL119" s="26"/>
      <c r="KM119" s="31" t="str">
        <f t="shared" si="136"/>
        <v/>
      </c>
      <c r="KN119" s="26"/>
      <c r="KO119" s="26"/>
      <c r="KP119" s="38" t="str">
        <f t="shared" si="137"/>
        <v/>
      </c>
      <c r="KQ119" s="26"/>
      <c r="KR119" s="26"/>
      <c r="KS119" s="26"/>
      <c r="KT119" s="26"/>
      <c r="KU119" s="26"/>
      <c r="KV119" s="26"/>
      <c r="KW119" s="26"/>
      <c r="KX119" t="str">
        <f t="shared" si="138"/>
        <v/>
      </c>
      <c r="KY119" t="str">
        <f t="shared" si="139"/>
        <v/>
      </c>
      <c r="KZ119" s="26"/>
      <c r="LA119" s="26"/>
      <c r="LB119" t="str">
        <f t="shared" si="140"/>
        <v/>
      </c>
      <c r="LC119" s="26"/>
      <c r="LD119" t="str">
        <f t="shared" si="141"/>
        <v/>
      </c>
      <c r="LE119" t="str">
        <f t="shared" si="142"/>
        <v/>
      </c>
      <c r="LF119" s="26"/>
      <c r="LG119" s="26"/>
      <c r="LH119" s="26"/>
      <c r="LI119" s="26"/>
      <c r="LJ119" s="26"/>
      <c r="LK119" s="26"/>
      <c r="LL119" s="26"/>
      <c r="LM119" s="26"/>
      <c r="LN119" s="26"/>
      <c r="LO119" t="str">
        <f t="shared" si="143"/>
        <v/>
      </c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</row>
    <row r="120" spans="1:352" ht="16" x14ac:dyDescent="0.2">
      <c r="A120" t="e">
        <f t="shared" ca="1" si="145"/>
        <v>#N/A</v>
      </c>
      <c r="B120" s="26"/>
      <c r="C120" s="26"/>
      <c r="D120" s="26"/>
      <c r="E120" s="27" t="str">
        <f t="shared" ca="1" si="75"/>
        <v>Dec</v>
      </c>
      <c r="F120" s="27" t="str">
        <f t="shared" ca="1" si="75"/>
        <v>Jan</v>
      </c>
      <c r="G120" s="28" t="str">
        <f t="shared" ca="1" si="76"/>
        <v/>
      </c>
      <c r="H120" t="str">
        <f t="shared" si="77"/>
        <v/>
      </c>
      <c r="I120" s="26">
        <f t="shared" ca="1" si="78"/>
        <v>79</v>
      </c>
      <c r="J120" s="26"/>
      <c r="K120" s="26"/>
      <c r="L120" s="31" t="str">
        <f t="shared" si="79"/>
        <v/>
      </c>
      <c r="M120" s="26"/>
      <c r="N120" s="26"/>
      <c r="O120" s="26">
        <f t="shared" ca="1" si="80"/>
        <v>16</v>
      </c>
      <c r="P120" s="26" t="str">
        <f t="shared" ca="1" si="81"/>
        <v>No</v>
      </c>
      <c r="Q120" s="26" t="str">
        <f t="shared" ca="1" si="81"/>
        <v>Yes</v>
      </c>
      <c r="R120" s="26" t="str">
        <f t="shared" ca="1" si="81"/>
        <v>No</v>
      </c>
      <c r="S120" s="26" t="str">
        <f t="shared" ca="1" si="82"/>
        <v>Hispanic</v>
      </c>
      <c r="T120" s="26" t="str">
        <f t="shared" ca="1" si="83"/>
        <v>Yes</v>
      </c>
      <c r="U120" s="26">
        <f t="shared" ca="1" si="84"/>
        <v>3963</v>
      </c>
      <c r="V120" s="26"/>
      <c r="W120" s="26"/>
      <c r="X120" s="26" t="str">
        <f t="shared" ca="1" si="146"/>
        <v>No</v>
      </c>
      <c r="Y120" s="26" t="str">
        <f t="shared" ca="1" si="146"/>
        <v>Yes</v>
      </c>
      <c r="Z120" s="26" t="str">
        <f t="shared" ca="1" si="146"/>
        <v>Yes</v>
      </c>
      <c r="AA120" s="26" t="str">
        <f t="shared" ca="1" si="146"/>
        <v>Yes</v>
      </c>
      <c r="AB120" s="26" t="str">
        <f t="shared" ca="1" si="146"/>
        <v>No</v>
      </c>
      <c r="AC120" s="26"/>
      <c r="AD120" s="26"/>
      <c r="AE120" s="26"/>
      <c r="AF120" s="26"/>
      <c r="AG120" s="26" t="str">
        <f t="shared" ca="1" si="144"/>
        <v>Yes</v>
      </c>
      <c r="AH120" s="26" t="str">
        <f t="shared" ca="1" si="144"/>
        <v>Yes</v>
      </c>
      <c r="AI120" s="26" t="str">
        <f t="shared" ca="1" si="144"/>
        <v>No</v>
      </c>
      <c r="AJ120" s="26" t="str">
        <f t="shared" ca="1" si="144"/>
        <v>No</v>
      </c>
      <c r="AK120" s="26" t="str">
        <f t="shared" ca="1" si="144"/>
        <v>No</v>
      </c>
      <c r="AL120" s="26" t="str">
        <f t="shared" ca="1" si="144"/>
        <v>No</v>
      </c>
      <c r="AM120" s="26">
        <f t="shared" ca="1" si="85"/>
        <v>9</v>
      </c>
      <c r="AN120" s="26">
        <f t="shared" ca="1" si="86"/>
        <v>1</v>
      </c>
      <c r="AT120" t="str">
        <f t="shared" ca="1" si="87"/>
        <v>Female</v>
      </c>
      <c r="AU120">
        <f t="shared" ca="1" si="88"/>
        <v>3803</v>
      </c>
      <c r="AV120">
        <f t="shared" ca="1" si="89"/>
        <v>3</v>
      </c>
      <c r="AW120">
        <f t="shared" ca="1" si="90"/>
        <v>26</v>
      </c>
      <c r="AX120">
        <f t="shared" ca="1" si="91"/>
        <v>5</v>
      </c>
      <c r="BB120" t="str">
        <f t="shared" ca="1" si="92"/>
        <v>Vaginal</v>
      </c>
      <c r="BC120" t="str">
        <f t="shared" ca="1" si="93"/>
        <v>Yes</v>
      </c>
      <c r="BD120" t="str">
        <f t="shared" ca="1" si="93"/>
        <v>No</v>
      </c>
      <c r="BG120" t="str">
        <f t="shared" ca="1" si="94"/>
        <v>Yes</v>
      </c>
      <c r="BH120">
        <f t="shared" ca="1" si="95"/>
        <v>34</v>
      </c>
      <c r="BI120">
        <f t="shared" ca="1" si="96"/>
        <v>4</v>
      </c>
      <c r="BJ120">
        <f t="shared" ca="1" si="97"/>
        <v>17</v>
      </c>
      <c r="BK120" t="str">
        <f t="shared" si="98"/>
        <v/>
      </c>
      <c r="BL120" s="26">
        <f t="shared" ca="1" si="99"/>
        <v>19</v>
      </c>
      <c r="BM120" s="26"/>
      <c r="BN120" s="26"/>
      <c r="BO120" s="26" t="str">
        <f t="shared" ca="1" si="100"/>
        <v>Yes</v>
      </c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 t="str">
        <f t="shared" ca="1" si="101"/>
        <v>No</v>
      </c>
      <c r="CE120" s="26" t="str">
        <f t="shared" ca="1" si="102"/>
        <v>NA</v>
      </c>
      <c r="CF120" s="26"/>
      <c r="CG120" s="26"/>
      <c r="CH120" s="26"/>
      <c r="CI120" s="31" t="str">
        <f t="shared" si="103"/>
        <v/>
      </c>
      <c r="CJ120" s="26" t="str">
        <f t="shared" ca="1" si="104"/>
        <v>NA</v>
      </c>
      <c r="CK120" s="26" t="str">
        <f t="shared" ca="1" si="105"/>
        <v>Yes</v>
      </c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 t="str">
        <f t="shared" ca="1" si="106"/>
        <v>Yes</v>
      </c>
      <c r="DO120" s="26"/>
      <c r="DP120" s="26"/>
      <c r="DQ120" s="26"/>
      <c r="DR120" s="26"/>
      <c r="DS120" s="26"/>
      <c r="DT120" s="26"/>
      <c r="DU120" s="26"/>
      <c r="DV120" t="str">
        <f t="shared" si="107"/>
        <v/>
      </c>
      <c r="DW120" s="26"/>
      <c r="DX120" s="26"/>
      <c r="DY120" s="26"/>
      <c r="DZ120" t="str">
        <f t="shared" si="108"/>
        <v/>
      </c>
      <c r="EA120" t="str">
        <f t="shared" si="109"/>
        <v/>
      </c>
      <c r="EB120" t="str">
        <f t="shared" si="110"/>
        <v/>
      </c>
      <c r="EC120" t="str">
        <f t="shared" si="111"/>
        <v/>
      </c>
      <c r="ED120" t="str">
        <f t="shared" si="112"/>
        <v/>
      </c>
      <c r="EE120" s="34" t="str">
        <f t="shared" si="113"/>
        <v/>
      </c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32" t="str">
        <f t="shared" si="114"/>
        <v/>
      </c>
      <c r="ES120" s="26"/>
      <c r="ET120" s="26"/>
      <c r="EU120" s="26"/>
      <c r="EV120" s="26"/>
      <c r="EW120" s="26"/>
      <c r="EX120" s="26"/>
      <c r="EY120" s="26"/>
      <c r="EZ120" s="26"/>
      <c r="FA120" s="31" t="str">
        <f t="shared" si="115"/>
        <v/>
      </c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31" t="str">
        <f t="shared" si="116"/>
        <v/>
      </c>
      <c r="FN120" s="26"/>
      <c r="FO120" s="26"/>
      <c r="FP120" s="26"/>
      <c r="FQ120" s="26" t="s">
        <v>349</v>
      </c>
      <c r="FR120" s="39" t="str">
        <f t="shared" ca="1" si="117"/>
        <v>NA</v>
      </c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t="str">
        <f t="shared" ca="1" si="118"/>
        <v/>
      </c>
      <c r="GP120" t="str">
        <f t="shared" si="119"/>
        <v/>
      </c>
      <c r="GQ120" s="26"/>
      <c r="GR120" s="26"/>
      <c r="GS120" t="str">
        <f t="shared" ca="1" si="120"/>
        <v/>
      </c>
      <c r="GT120" s="26"/>
      <c r="GU120" s="26"/>
      <c r="GV120" s="26"/>
      <c r="GW120" s="26"/>
      <c r="GX120" s="26"/>
      <c r="GY120" t="str">
        <f t="shared" ca="1" si="121"/>
        <v/>
      </c>
      <c r="GZ120" t="str">
        <f t="shared" si="122"/>
        <v/>
      </c>
      <c r="HA120" s="26"/>
      <c r="HB120" s="26"/>
      <c r="HC120" s="26"/>
      <c r="HD120" s="26"/>
      <c r="HE120" s="26"/>
      <c r="HF120" t="str">
        <f t="shared" ca="1" si="123"/>
        <v/>
      </c>
      <c r="HG120" s="31" t="str">
        <f t="shared" si="124"/>
        <v/>
      </c>
      <c r="HH120" s="26"/>
      <c r="HI120" s="26"/>
      <c r="HJ120" s="26"/>
      <c r="HK120" s="26"/>
      <c r="HL120" s="26"/>
      <c r="HM120" t="str">
        <f t="shared" ca="1" si="125"/>
        <v/>
      </c>
      <c r="HN120" t="str">
        <f t="shared" si="126"/>
        <v/>
      </c>
      <c r="HO120" s="26"/>
      <c r="HP120" s="26"/>
      <c r="HQ120" s="26"/>
      <c r="HR120" s="26"/>
      <c r="HS120" s="26"/>
      <c r="HT120" t="str">
        <f t="shared" ca="1" si="127"/>
        <v/>
      </c>
      <c r="HU120" t="str">
        <f t="shared" si="128"/>
        <v/>
      </c>
      <c r="HV120" s="26"/>
      <c r="HW120" s="26"/>
      <c r="HX120" s="26"/>
      <c r="HY120" s="26"/>
      <c r="HZ120" s="26"/>
      <c r="IA120" s="37" t="str">
        <f t="shared" ca="1" si="129"/>
        <v/>
      </c>
      <c r="IB120" t="str">
        <f t="shared" si="130"/>
        <v/>
      </c>
      <c r="IC120" s="26"/>
      <c r="ID120" s="26"/>
      <c r="IE120" s="26"/>
      <c r="IF120" s="26"/>
      <c r="IG120" s="26"/>
      <c r="IH120" s="37" t="str">
        <f t="shared" ca="1" si="131"/>
        <v/>
      </c>
      <c r="II120" t="str">
        <f t="shared" si="132"/>
        <v/>
      </c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 t="str">
        <f t="shared" si="133"/>
        <v/>
      </c>
      <c r="JU120" s="26"/>
      <c r="JV120" t="str">
        <f t="shared" si="134"/>
        <v/>
      </c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t="str">
        <f t="shared" si="135"/>
        <v/>
      </c>
      <c r="KL120" s="26"/>
      <c r="KM120" s="31" t="str">
        <f t="shared" si="136"/>
        <v/>
      </c>
      <c r="KN120" s="26"/>
      <c r="KO120" s="26"/>
      <c r="KP120" s="38" t="str">
        <f t="shared" si="137"/>
        <v/>
      </c>
      <c r="KQ120" s="26"/>
      <c r="KR120" s="26"/>
      <c r="KS120" s="26"/>
      <c r="KT120" s="26"/>
      <c r="KU120" s="26"/>
      <c r="KV120" s="26"/>
      <c r="KW120" s="26"/>
      <c r="KX120" t="str">
        <f t="shared" si="138"/>
        <v/>
      </c>
      <c r="KY120" t="str">
        <f t="shared" si="139"/>
        <v/>
      </c>
      <c r="KZ120" s="26"/>
      <c r="LA120" s="26"/>
      <c r="LB120" t="str">
        <f t="shared" si="140"/>
        <v/>
      </c>
      <c r="LC120" s="26"/>
      <c r="LD120" t="str">
        <f t="shared" si="141"/>
        <v/>
      </c>
      <c r="LE120" t="str">
        <f t="shared" si="142"/>
        <v/>
      </c>
      <c r="LF120" s="26"/>
      <c r="LG120" s="26"/>
      <c r="LH120" s="26"/>
      <c r="LI120" s="26"/>
      <c r="LJ120" s="26"/>
      <c r="LK120" s="26"/>
      <c r="LL120" s="26"/>
      <c r="LM120" s="26"/>
      <c r="LN120" s="26"/>
      <c r="LO120" t="str">
        <f t="shared" si="143"/>
        <v/>
      </c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</row>
    <row r="121" spans="1:352" ht="16" x14ac:dyDescent="0.2">
      <c r="A121" t="e">
        <f t="shared" ca="1" si="145"/>
        <v>#N/A</v>
      </c>
      <c r="B121" s="26"/>
      <c r="C121" s="26"/>
      <c r="D121" s="26"/>
      <c r="E121" s="27" t="str">
        <f t="shared" ca="1" si="75"/>
        <v>Feb</v>
      </c>
      <c r="F121" s="27" t="str">
        <f t="shared" ca="1" si="75"/>
        <v>Jul</v>
      </c>
      <c r="G121" s="28" t="str">
        <f t="shared" ca="1" si="76"/>
        <v/>
      </c>
      <c r="H121" t="str">
        <f t="shared" si="77"/>
        <v/>
      </c>
      <c r="I121" s="26">
        <f t="shared" ca="1" si="78"/>
        <v>95</v>
      </c>
      <c r="J121" s="26"/>
      <c r="K121" s="26"/>
      <c r="L121" s="31" t="str">
        <f t="shared" si="79"/>
        <v/>
      </c>
      <c r="M121" s="26"/>
      <c r="N121" s="26"/>
      <c r="O121" s="26">
        <f t="shared" ca="1" si="80"/>
        <v>28</v>
      </c>
      <c r="P121" s="26" t="str">
        <f t="shared" ca="1" si="81"/>
        <v>Yes</v>
      </c>
      <c r="Q121" s="26" t="str">
        <f t="shared" ca="1" si="81"/>
        <v>No</v>
      </c>
      <c r="R121" s="26" t="str">
        <f t="shared" ca="1" si="81"/>
        <v>No</v>
      </c>
      <c r="S121" s="26" t="str">
        <f t="shared" ca="1" si="82"/>
        <v>African</v>
      </c>
      <c r="T121" s="26" t="str">
        <f t="shared" ca="1" si="83"/>
        <v>Yes</v>
      </c>
      <c r="U121" s="26">
        <f t="shared" ca="1" si="84"/>
        <v>3547</v>
      </c>
      <c r="V121" s="26"/>
      <c r="W121" s="26"/>
      <c r="X121" s="26" t="str">
        <f t="shared" ca="1" si="146"/>
        <v>No</v>
      </c>
      <c r="Y121" s="26" t="str">
        <f t="shared" ca="1" si="146"/>
        <v>No</v>
      </c>
      <c r="Z121" s="26" t="str">
        <f t="shared" ca="1" si="146"/>
        <v>No</v>
      </c>
      <c r="AA121" s="26" t="str">
        <f t="shared" ca="1" si="146"/>
        <v>Yes</v>
      </c>
      <c r="AB121" s="26" t="str">
        <f t="shared" ca="1" si="146"/>
        <v>No</v>
      </c>
      <c r="AC121" s="26"/>
      <c r="AD121" s="26"/>
      <c r="AE121" s="26"/>
      <c r="AF121" s="26"/>
      <c r="AG121" s="26" t="str">
        <f t="shared" ca="1" si="144"/>
        <v>No</v>
      </c>
      <c r="AH121" s="26" t="str">
        <f t="shared" ca="1" si="144"/>
        <v>No</v>
      </c>
      <c r="AI121" s="26" t="str">
        <f t="shared" ca="1" si="144"/>
        <v>Yes</v>
      </c>
      <c r="AJ121" s="26" t="str">
        <f t="shared" ca="1" si="144"/>
        <v>Yes</v>
      </c>
      <c r="AK121" s="26" t="str">
        <f t="shared" ca="1" si="144"/>
        <v>Yes</v>
      </c>
      <c r="AL121" s="26" t="str">
        <f t="shared" ca="1" si="144"/>
        <v>No</v>
      </c>
      <c r="AM121" s="26">
        <f t="shared" ca="1" si="85"/>
        <v>10</v>
      </c>
      <c r="AN121" s="26">
        <f t="shared" ca="1" si="86"/>
        <v>3</v>
      </c>
      <c r="AT121" t="str">
        <f t="shared" ca="1" si="87"/>
        <v>Female</v>
      </c>
      <c r="AU121">
        <f t="shared" ca="1" si="88"/>
        <v>3588</v>
      </c>
      <c r="AV121">
        <f t="shared" ca="1" si="89"/>
        <v>-1</v>
      </c>
      <c r="AW121">
        <f t="shared" ca="1" si="90"/>
        <v>38</v>
      </c>
      <c r="AX121">
        <f t="shared" ca="1" si="91"/>
        <v>3</v>
      </c>
      <c r="BB121" t="str">
        <f t="shared" ca="1" si="92"/>
        <v>ELUCS</v>
      </c>
      <c r="BC121" t="str">
        <f t="shared" ca="1" si="93"/>
        <v>Yes</v>
      </c>
      <c r="BD121" t="str">
        <f t="shared" ca="1" si="93"/>
        <v>Yes</v>
      </c>
      <c r="BG121" t="str">
        <f t="shared" ca="1" si="94"/>
        <v>Yes</v>
      </c>
      <c r="BH121">
        <f t="shared" ca="1" si="95"/>
        <v>37</v>
      </c>
      <c r="BI121">
        <f t="shared" ca="1" si="96"/>
        <v>-6</v>
      </c>
      <c r="BJ121">
        <f t="shared" ca="1" si="97"/>
        <v>11</v>
      </c>
      <c r="BK121" t="str">
        <f t="shared" si="98"/>
        <v/>
      </c>
      <c r="BL121" s="26">
        <f t="shared" ca="1" si="99"/>
        <v>13</v>
      </c>
      <c r="BM121" s="26"/>
      <c r="BN121" s="26"/>
      <c r="BO121" s="26" t="str">
        <f t="shared" ca="1" si="100"/>
        <v>Yes</v>
      </c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 t="str">
        <f t="shared" ca="1" si="101"/>
        <v>No</v>
      </c>
      <c r="CE121" s="26" t="str">
        <f t="shared" ca="1" si="102"/>
        <v>NA</v>
      </c>
      <c r="CF121" s="26"/>
      <c r="CG121" s="26"/>
      <c r="CH121" s="26"/>
      <c r="CI121" s="31" t="str">
        <f t="shared" si="103"/>
        <v/>
      </c>
      <c r="CJ121" s="26" t="str">
        <f t="shared" ca="1" si="104"/>
        <v>NA</v>
      </c>
      <c r="CK121" s="26" t="str">
        <f t="shared" ca="1" si="105"/>
        <v>NA</v>
      </c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 t="str">
        <f t="shared" ca="1" si="106"/>
        <v>Yes</v>
      </c>
      <c r="DO121" s="26"/>
      <c r="DP121" s="26"/>
      <c r="DQ121" s="26"/>
      <c r="DR121" s="26"/>
      <c r="DS121" s="26"/>
      <c r="DT121" s="26"/>
      <c r="DU121" s="26"/>
      <c r="DV121" t="str">
        <f t="shared" si="107"/>
        <v/>
      </c>
      <c r="DW121" s="26"/>
      <c r="DX121" s="26"/>
      <c r="DY121" s="26"/>
      <c r="DZ121" t="str">
        <f t="shared" si="108"/>
        <v/>
      </c>
      <c r="EA121" t="str">
        <f t="shared" si="109"/>
        <v/>
      </c>
      <c r="EB121" t="str">
        <f t="shared" si="110"/>
        <v/>
      </c>
      <c r="EC121" t="str">
        <f t="shared" si="111"/>
        <v/>
      </c>
      <c r="ED121" t="str">
        <f t="shared" si="112"/>
        <v/>
      </c>
      <c r="EE121" s="34" t="str">
        <f t="shared" si="113"/>
        <v/>
      </c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32" t="str">
        <f t="shared" si="114"/>
        <v/>
      </c>
      <c r="ES121" s="26"/>
      <c r="ET121" s="26"/>
      <c r="EU121" s="26"/>
      <c r="EV121" s="26"/>
      <c r="EW121" s="26"/>
      <c r="EX121" s="26"/>
      <c r="EY121" s="26"/>
      <c r="EZ121" s="26"/>
      <c r="FA121" s="31" t="str">
        <f t="shared" si="115"/>
        <v/>
      </c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31" t="str">
        <f t="shared" si="116"/>
        <v/>
      </c>
      <c r="FN121" s="26"/>
      <c r="FO121" s="26"/>
      <c r="FP121" s="26"/>
      <c r="FQ121" s="26" t="s">
        <v>349</v>
      </c>
      <c r="FR121" s="39" t="str">
        <f t="shared" ca="1" si="117"/>
        <v>NA</v>
      </c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t="str">
        <f t="shared" ca="1" si="118"/>
        <v/>
      </c>
      <c r="GP121" t="str">
        <f t="shared" si="119"/>
        <v/>
      </c>
      <c r="GQ121" s="26"/>
      <c r="GR121" s="26"/>
      <c r="GS121" t="str">
        <f t="shared" ca="1" si="120"/>
        <v/>
      </c>
      <c r="GT121" s="26"/>
      <c r="GU121" s="26"/>
      <c r="GV121" s="26"/>
      <c r="GW121" s="26"/>
      <c r="GX121" s="26"/>
      <c r="GY121" t="str">
        <f t="shared" ca="1" si="121"/>
        <v/>
      </c>
      <c r="GZ121" t="str">
        <f t="shared" si="122"/>
        <v/>
      </c>
      <c r="HA121" s="26"/>
      <c r="HB121" s="26"/>
      <c r="HC121" s="26"/>
      <c r="HD121" s="26"/>
      <c r="HE121" s="26"/>
      <c r="HF121" t="str">
        <f t="shared" ca="1" si="123"/>
        <v/>
      </c>
      <c r="HG121" s="31" t="str">
        <f t="shared" si="124"/>
        <v/>
      </c>
      <c r="HH121" s="26"/>
      <c r="HI121" s="26"/>
      <c r="HJ121" s="26"/>
      <c r="HK121" s="26"/>
      <c r="HL121" s="26"/>
      <c r="HM121" t="str">
        <f t="shared" ca="1" si="125"/>
        <v/>
      </c>
      <c r="HN121" t="str">
        <f t="shared" si="126"/>
        <v/>
      </c>
      <c r="HO121" s="26"/>
      <c r="HP121" s="26"/>
      <c r="HQ121" s="26"/>
      <c r="HR121" s="26"/>
      <c r="HS121" s="26"/>
      <c r="HT121" t="str">
        <f t="shared" ca="1" si="127"/>
        <v/>
      </c>
      <c r="HU121" t="str">
        <f t="shared" si="128"/>
        <v/>
      </c>
      <c r="HV121" s="26"/>
      <c r="HW121" s="26"/>
      <c r="HX121" s="26"/>
      <c r="HY121" s="26"/>
      <c r="HZ121" s="26"/>
      <c r="IA121" s="37" t="str">
        <f t="shared" ca="1" si="129"/>
        <v/>
      </c>
      <c r="IB121" t="str">
        <f t="shared" si="130"/>
        <v/>
      </c>
      <c r="IC121" s="26"/>
      <c r="ID121" s="26"/>
      <c r="IE121" s="26"/>
      <c r="IF121" s="26"/>
      <c r="IG121" s="26"/>
      <c r="IH121" s="37" t="str">
        <f t="shared" ca="1" si="131"/>
        <v/>
      </c>
      <c r="II121" t="str">
        <f t="shared" si="132"/>
        <v/>
      </c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 t="str">
        <f t="shared" si="133"/>
        <v/>
      </c>
      <c r="JU121" s="26"/>
      <c r="JV121" t="str">
        <f t="shared" si="134"/>
        <v/>
      </c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t="str">
        <f t="shared" si="135"/>
        <v/>
      </c>
      <c r="KL121" s="26"/>
      <c r="KM121" s="31" t="str">
        <f t="shared" si="136"/>
        <v/>
      </c>
      <c r="KN121" s="26"/>
      <c r="KO121" s="26"/>
      <c r="KP121" s="38" t="str">
        <f t="shared" si="137"/>
        <v/>
      </c>
      <c r="KQ121" s="26"/>
      <c r="KR121" s="26"/>
      <c r="KS121" s="26"/>
      <c r="KT121" s="26"/>
      <c r="KU121" s="26"/>
      <c r="KV121" s="26"/>
      <c r="KW121" s="26"/>
      <c r="KX121" t="str">
        <f t="shared" si="138"/>
        <v/>
      </c>
      <c r="KY121" t="str">
        <f t="shared" si="139"/>
        <v/>
      </c>
      <c r="KZ121" s="26"/>
      <c r="LA121" s="26"/>
      <c r="LB121" t="str">
        <f t="shared" si="140"/>
        <v/>
      </c>
      <c r="LC121" s="26"/>
      <c r="LD121" t="str">
        <f t="shared" si="141"/>
        <v/>
      </c>
      <c r="LE121" t="str">
        <f t="shared" si="142"/>
        <v/>
      </c>
      <c r="LF121" s="26"/>
      <c r="LG121" s="26"/>
      <c r="LH121" s="26"/>
      <c r="LI121" s="26"/>
      <c r="LJ121" s="26"/>
      <c r="LK121" s="26"/>
      <c r="LL121" s="26"/>
      <c r="LM121" s="26"/>
      <c r="LN121" s="26"/>
      <c r="LO121" t="str">
        <f t="shared" si="143"/>
        <v/>
      </c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</row>
    <row r="122" spans="1:352" ht="16" x14ac:dyDescent="0.2">
      <c r="A122" t="e">
        <f t="shared" ca="1" si="145"/>
        <v>#N/A</v>
      </c>
      <c r="B122" s="26"/>
      <c r="C122" s="26"/>
      <c r="D122" s="26"/>
      <c r="E122" s="27" t="str">
        <f t="shared" ca="1" si="75"/>
        <v>Sep</v>
      </c>
      <c r="F122" s="27" t="str">
        <f t="shared" ca="1" si="75"/>
        <v>Dec</v>
      </c>
      <c r="G122" s="28" t="str">
        <f t="shared" ca="1" si="76"/>
        <v/>
      </c>
      <c r="H122" t="str">
        <f t="shared" si="77"/>
        <v/>
      </c>
      <c r="I122" s="26">
        <f t="shared" ca="1" si="78"/>
        <v>12</v>
      </c>
      <c r="J122" s="26"/>
      <c r="K122" s="26"/>
      <c r="L122" s="31" t="str">
        <f t="shared" si="79"/>
        <v/>
      </c>
      <c r="M122" s="26"/>
      <c r="N122" s="26"/>
      <c r="O122" s="26">
        <f t="shared" ca="1" si="80"/>
        <v>46</v>
      </c>
      <c r="P122" s="26" t="str">
        <f t="shared" ca="1" si="81"/>
        <v>Yes</v>
      </c>
      <c r="Q122" s="26" t="str">
        <f t="shared" ca="1" si="81"/>
        <v>No</v>
      </c>
      <c r="R122" s="26" t="str">
        <f t="shared" ca="1" si="81"/>
        <v>No</v>
      </c>
      <c r="S122" s="26" t="str">
        <f t="shared" ca="1" si="82"/>
        <v>Hispanic</v>
      </c>
      <c r="T122" s="26" t="str">
        <f t="shared" ca="1" si="83"/>
        <v>No</v>
      </c>
      <c r="U122" s="26">
        <f t="shared" ca="1" si="84"/>
        <v>3306</v>
      </c>
      <c r="V122" s="26"/>
      <c r="W122" s="26"/>
      <c r="X122" s="26" t="str">
        <f t="shared" ca="1" si="146"/>
        <v>Yes</v>
      </c>
      <c r="Y122" s="26" t="str">
        <f t="shared" ca="1" si="146"/>
        <v>Yes</v>
      </c>
      <c r="Z122" s="26" t="str">
        <f t="shared" ca="1" si="146"/>
        <v>No</v>
      </c>
      <c r="AA122" s="26" t="str">
        <f t="shared" ca="1" si="146"/>
        <v>Yes</v>
      </c>
      <c r="AB122" s="26" t="str">
        <f t="shared" ca="1" si="146"/>
        <v>Yes</v>
      </c>
      <c r="AC122" s="26"/>
      <c r="AD122" s="26"/>
      <c r="AE122" s="26"/>
      <c r="AF122" s="26"/>
      <c r="AG122" s="26" t="str">
        <f t="shared" ca="1" si="144"/>
        <v>Yes</v>
      </c>
      <c r="AH122" s="26" t="str">
        <f t="shared" ca="1" si="144"/>
        <v>No</v>
      </c>
      <c r="AI122" s="26" t="str">
        <f t="shared" ca="1" si="144"/>
        <v>No</v>
      </c>
      <c r="AJ122" s="26" t="str">
        <f t="shared" ca="1" si="144"/>
        <v>Yes</v>
      </c>
      <c r="AK122" s="26" t="str">
        <f t="shared" ca="1" si="144"/>
        <v>Yes</v>
      </c>
      <c r="AL122" s="26" t="str">
        <f t="shared" ca="1" si="144"/>
        <v>No</v>
      </c>
      <c r="AM122" s="26">
        <f t="shared" ca="1" si="85"/>
        <v>3</v>
      </c>
      <c r="AN122" s="26">
        <f t="shared" ca="1" si="86"/>
        <v>3</v>
      </c>
      <c r="AT122" t="str">
        <f t="shared" ca="1" si="87"/>
        <v>Female</v>
      </c>
      <c r="AU122">
        <f t="shared" ca="1" si="88"/>
        <v>1214</v>
      </c>
      <c r="AV122">
        <f t="shared" ca="1" si="89"/>
        <v>3</v>
      </c>
      <c r="AW122">
        <f t="shared" ca="1" si="90"/>
        <v>22</v>
      </c>
      <c r="AX122">
        <f t="shared" ca="1" si="91"/>
        <v>6</v>
      </c>
      <c r="BB122" t="str">
        <f t="shared" ca="1" si="92"/>
        <v>EMLUCS</v>
      </c>
      <c r="BC122" t="str">
        <f t="shared" ca="1" si="93"/>
        <v>Yes</v>
      </c>
      <c r="BD122" t="str">
        <f t="shared" ca="1" si="93"/>
        <v>No</v>
      </c>
      <c r="BG122" t="str">
        <f t="shared" ca="1" si="94"/>
        <v>No</v>
      </c>
      <c r="BH122">
        <f t="shared" ca="1" si="95"/>
        <v>35</v>
      </c>
      <c r="BI122">
        <f t="shared" ca="1" si="96"/>
        <v>-1</v>
      </c>
      <c r="BJ122">
        <f t="shared" ca="1" si="97"/>
        <v>10</v>
      </c>
      <c r="BK122" t="str">
        <f t="shared" si="98"/>
        <v/>
      </c>
      <c r="BL122" s="26">
        <f t="shared" ca="1" si="99"/>
        <v>12</v>
      </c>
      <c r="BM122" s="26"/>
      <c r="BN122" s="26"/>
      <c r="BO122" s="26" t="str">
        <f t="shared" ca="1" si="100"/>
        <v>Yes</v>
      </c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 t="str">
        <f t="shared" ca="1" si="101"/>
        <v>Yes</v>
      </c>
      <c r="CE122" s="26" t="str">
        <f t="shared" ca="1" si="102"/>
        <v>ETT</v>
      </c>
      <c r="CF122" s="26"/>
      <c r="CG122" s="26"/>
      <c r="CH122" s="26"/>
      <c r="CI122" s="31" t="str">
        <f t="shared" si="103"/>
        <v/>
      </c>
      <c r="CJ122" s="26" t="str">
        <f t="shared" ca="1" si="104"/>
        <v>NICU</v>
      </c>
      <c r="CK122" s="26" t="str">
        <f t="shared" ca="1" si="105"/>
        <v>No</v>
      </c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 t="str">
        <f t="shared" ca="1" si="106"/>
        <v>No</v>
      </c>
      <c r="DO122" s="26"/>
      <c r="DP122" s="26"/>
      <c r="DQ122" s="26"/>
      <c r="DR122" s="26"/>
      <c r="DS122" s="26"/>
      <c r="DT122" s="26"/>
      <c r="DU122" s="26"/>
      <c r="DV122" t="str">
        <f t="shared" si="107"/>
        <v/>
      </c>
      <c r="DW122" s="26"/>
      <c r="DX122" s="26"/>
      <c r="DY122" s="26"/>
      <c r="DZ122" t="str">
        <f t="shared" si="108"/>
        <v/>
      </c>
      <c r="EA122" t="str">
        <f t="shared" si="109"/>
        <v/>
      </c>
      <c r="EB122" t="str">
        <f t="shared" si="110"/>
        <v/>
      </c>
      <c r="EC122" t="str">
        <f t="shared" si="111"/>
        <v/>
      </c>
      <c r="ED122" t="str">
        <f t="shared" si="112"/>
        <v/>
      </c>
      <c r="EE122" s="34" t="str">
        <f t="shared" si="113"/>
        <v/>
      </c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32" t="str">
        <f t="shared" si="114"/>
        <v/>
      </c>
      <c r="ES122" s="26"/>
      <c r="ET122" s="26"/>
      <c r="EU122" s="26"/>
      <c r="EV122" s="26"/>
      <c r="EW122" s="26"/>
      <c r="EX122" s="26"/>
      <c r="EY122" s="26"/>
      <c r="EZ122" s="26"/>
      <c r="FA122" s="31" t="str">
        <f t="shared" si="115"/>
        <v/>
      </c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31" t="str">
        <f t="shared" si="116"/>
        <v/>
      </c>
      <c r="FN122" s="26"/>
      <c r="FO122" s="26"/>
      <c r="FP122" s="26"/>
      <c r="FQ122" s="26" t="s">
        <v>350</v>
      </c>
      <c r="FR122" s="39" t="str">
        <f t="shared" ca="1" si="117"/>
        <v>GPC</v>
      </c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t="str">
        <f t="shared" ca="1" si="118"/>
        <v/>
      </c>
      <c r="GP122" t="str">
        <f t="shared" si="119"/>
        <v/>
      </c>
      <c r="GQ122" s="26"/>
      <c r="GR122" s="26"/>
      <c r="GS122" t="str">
        <f t="shared" ca="1" si="120"/>
        <v/>
      </c>
      <c r="GT122" s="26"/>
      <c r="GU122" s="26"/>
      <c r="GV122" s="26"/>
      <c r="GW122" s="26"/>
      <c r="GX122" s="26"/>
      <c r="GY122" t="str">
        <f t="shared" ca="1" si="121"/>
        <v/>
      </c>
      <c r="GZ122" t="str">
        <f t="shared" si="122"/>
        <v/>
      </c>
      <c r="HA122" s="26"/>
      <c r="HB122" s="26"/>
      <c r="HC122" s="26"/>
      <c r="HD122" s="26"/>
      <c r="HE122" s="26"/>
      <c r="HF122" t="str">
        <f t="shared" ca="1" si="123"/>
        <v/>
      </c>
      <c r="HG122" s="31" t="str">
        <f t="shared" si="124"/>
        <v/>
      </c>
      <c r="HH122" s="26"/>
      <c r="HI122" s="26"/>
      <c r="HJ122" s="26"/>
      <c r="HK122" s="26"/>
      <c r="HL122" s="26"/>
      <c r="HM122" t="str">
        <f t="shared" ca="1" si="125"/>
        <v/>
      </c>
      <c r="HN122" t="str">
        <f t="shared" si="126"/>
        <v/>
      </c>
      <c r="HO122" s="26"/>
      <c r="HP122" s="26"/>
      <c r="HQ122" s="26"/>
      <c r="HR122" s="26"/>
      <c r="HS122" s="26"/>
      <c r="HT122" t="str">
        <f t="shared" ca="1" si="127"/>
        <v/>
      </c>
      <c r="HU122" t="str">
        <f t="shared" si="128"/>
        <v/>
      </c>
      <c r="HV122" s="26"/>
      <c r="HW122" s="26"/>
      <c r="HX122" s="26"/>
      <c r="HY122" s="26"/>
      <c r="HZ122" s="26"/>
      <c r="IA122" s="37" t="str">
        <f t="shared" ca="1" si="129"/>
        <v/>
      </c>
      <c r="IB122" t="str">
        <f t="shared" si="130"/>
        <v/>
      </c>
      <c r="IC122" s="26"/>
      <c r="ID122" s="26"/>
      <c r="IE122" s="26"/>
      <c r="IF122" s="26"/>
      <c r="IG122" s="26"/>
      <c r="IH122" s="37" t="str">
        <f t="shared" ca="1" si="131"/>
        <v/>
      </c>
      <c r="II122" t="str">
        <f t="shared" si="132"/>
        <v/>
      </c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 t="str">
        <f t="shared" si="133"/>
        <v/>
      </c>
      <c r="JU122" s="26"/>
      <c r="JV122" t="str">
        <f t="shared" si="134"/>
        <v/>
      </c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t="str">
        <f t="shared" si="135"/>
        <v/>
      </c>
      <c r="KL122" s="26"/>
      <c r="KM122" s="31" t="str">
        <f t="shared" si="136"/>
        <v/>
      </c>
      <c r="KN122" s="26"/>
      <c r="KO122" s="26"/>
      <c r="KP122" s="38" t="str">
        <f t="shared" si="137"/>
        <v/>
      </c>
      <c r="KQ122" s="26"/>
      <c r="KR122" s="26"/>
      <c r="KS122" s="26"/>
      <c r="KT122" s="26"/>
      <c r="KU122" s="26"/>
      <c r="KV122" s="26"/>
      <c r="KW122" s="26"/>
      <c r="KX122" t="str">
        <f t="shared" si="138"/>
        <v/>
      </c>
      <c r="KY122" t="str">
        <f t="shared" si="139"/>
        <v/>
      </c>
      <c r="KZ122" s="26"/>
      <c r="LA122" s="26"/>
      <c r="LB122" t="str">
        <f t="shared" si="140"/>
        <v/>
      </c>
      <c r="LC122" s="26"/>
      <c r="LD122" t="str">
        <f t="shared" si="141"/>
        <v/>
      </c>
      <c r="LE122" t="str">
        <f t="shared" si="142"/>
        <v/>
      </c>
      <c r="LF122" s="26"/>
      <c r="LG122" s="26"/>
      <c r="LH122" s="26"/>
      <c r="LI122" s="26"/>
      <c r="LJ122" s="26"/>
      <c r="LK122" s="26"/>
      <c r="LL122" s="26"/>
      <c r="LM122" s="26"/>
      <c r="LN122" s="26"/>
      <c r="LO122" t="str">
        <f t="shared" si="143"/>
        <v/>
      </c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</row>
    <row r="123" spans="1:352" ht="16" x14ac:dyDescent="0.2">
      <c r="A123" t="e">
        <f t="shared" ca="1" si="145"/>
        <v>#N/A</v>
      </c>
      <c r="B123" s="26"/>
      <c r="C123" s="26"/>
      <c r="D123" s="26"/>
      <c r="E123" s="27" t="str">
        <f t="shared" ca="1" si="75"/>
        <v>Sep</v>
      </c>
      <c r="F123" s="27" t="str">
        <f t="shared" ca="1" si="75"/>
        <v>Aug</v>
      </c>
      <c r="G123" s="28" t="str">
        <f t="shared" ca="1" si="76"/>
        <v/>
      </c>
      <c r="H123" t="str">
        <f t="shared" si="77"/>
        <v/>
      </c>
      <c r="I123" s="26">
        <f t="shared" ca="1" si="78"/>
        <v>51</v>
      </c>
      <c r="J123" s="26"/>
      <c r="K123" s="26"/>
      <c r="L123" s="31" t="str">
        <f t="shared" si="79"/>
        <v/>
      </c>
      <c r="M123" s="26"/>
      <c r="N123" s="26"/>
      <c r="O123" s="26">
        <f t="shared" ca="1" si="80"/>
        <v>37</v>
      </c>
      <c r="P123" s="26" t="str">
        <f t="shared" ca="1" si="81"/>
        <v>Yes</v>
      </c>
      <c r="Q123" s="26" t="str">
        <f t="shared" ca="1" si="81"/>
        <v>No</v>
      </c>
      <c r="R123" s="26" t="str">
        <f t="shared" ca="1" si="81"/>
        <v>Yes</v>
      </c>
      <c r="S123" s="26" t="str">
        <f t="shared" ca="1" si="82"/>
        <v>Asian</v>
      </c>
      <c r="T123" s="26" t="str">
        <f t="shared" ca="1" si="83"/>
        <v>No</v>
      </c>
      <c r="U123" s="26">
        <f t="shared" ca="1" si="84"/>
        <v>3911</v>
      </c>
      <c r="V123" s="26"/>
      <c r="W123" s="26"/>
      <c r="X123" s="26" t="str">
        <f t="shared" ca="1" si="146"/>
        <v>No</v>
      </c>
      <c r="Y123" s="26" t="str">
        <f t="shared" ca="1" si="146"/>
        <v>Yes</v>
      </c>
      <c r="Z123" s="26" t="str">
        <f t="shared" ca="1" si="146"/>
        <v>Yes</v>
      </c>
      <c r="AA123" s="26" t="str">
        <f t="shared" ca="1" si="146"/>
        <v>No</v>
      </c>
      <c r="AB123" s="26" t="str">
        <f t="shared" ca="1" si="146"/>
        <v>Yes</v>
      </c>
      <c r="AC123" s="26"/>
      <c r="AD123" s="26"/>
      <c r="AE123" s="26"/>
      <c r="AF123" s="26"/>
      <c r="AG123" s="26" t="str">
        <f t="shared" ca="1" si="144"/>
        <v>Yes</v>
      </c>
      <c r="AH123" s="26" t="str">
        <f t="shared" ca="1" si="144"/>
        <v>Yes</v>
      </c>
      <c r="AI123" s="26" t="str">
        <f t="shared" ca="1" si="144"/>
        <v>No</v>
      </c>
      <c r="AJ123" s="26" t="str">
        <f t="shared" ca="1" si="144"/>
        <v>No</v>
      </c>
      <c r="AK123" s="26" t="str">
        <f t="shared" ca="1" si="144"/>
        <v>Yes</v>
      </c>
      <c r="AL123" s="26" t="str">
        <f t="shared" ca="1" si="144"/>
        <v>No</v>
      </c>
      <c r="AM123" s="26">
        <f t="shared" ca="1" si="85"/>
        <v>7</v>
      </c>
      <c r="AN123" s="26">
        <f t="shared" ca="1" si="86"/>
        <v>3</v>
      </c>
      <c r="AT123" t="str">
        <f t="shared" ca="1" si="87"/>
        <v>Female</v>
      </c>
      <c r="AU123">
        <f t="shared" ca="1" si="88"/>
        <v>3796</v>
      </c>
      <c r="AV123">
        <f t="shared" ca="1" si="89"/>
        <v>-2</v>
      </c>
      <c r="AW123">
        <f t="shared" ca="1" si="90"/>
        <v>34</v>
      </c>
      <c r="AX123">
        <f t="shared" ca="1" si="91"/>
        <v>3</v>
      </c>
      <c r="BB123" t="str">
        <f t="shared" ca="1" si="92"/>
        <v>Vaginal</v>
      </c>
      <c r="BC123" t="str">
        <f t="shared" ca="1" si="93"/>
        <v>Yes</v>
      </c>
      <c r="BD123" t="str">
        <f t="shared" ca="1" si="93"/>
        <v>No</v>
      </c>
      <c r="BG123" t="str">
        <f t="shared" ca="1" si="94"/>
        <v>No</v>
      </c>
      <c r="BH123">
        <f t="shared" ca="1" si="95"/>
        <v>38</v>
      </c>
      <c r="BI123">
        <f t="shared" ca="1" si="96"/>
        <v>-20</v>
      </c>
      <c r="BJ123">
        <f t="shared" ca="1" si="97"/>
        <v>6</v>
      </c>
      <c r="BK123" t="str">
        <f t="shared" si="98"/>
        <v/>
      </c>
      <c r="BL123" s="26">
        <f t="shared" ca="1" si="99"/>
        <v>8</v>
      </c>
      <c r="BM123" s="26"/>
      <c r="BN123" s="26"/>
      <c r="BO123" s="26" t="str">
        <f t="shared" ca="1" si="100"/>
        <v>No</v>
      </c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 t="str">
        <f t="shared" ca="1" si="101"/>
        <v>Yes</v>
      </c>
      <c r="CE123" s="26" t="str">
        <f t="shared" ca="1" si="102"/>
        <v>LMA</v>
      </c>
      <c r="CF123" s="26"/>
      <c r="CG123" s="26"/>
      <c r="CH123" s="26"/>
      <c r="CI123" s="31" t="str">
        <f t="shared" si="103"/>
        <v/>
      </c>
      <c r="CJ123" s="26" t="str">
        <f t="shared" ca="1" si="104"/>
        <v>NICU</v>
      </c>
      <c r="CK123" s="26" t="str">
        <f t="shared" ca="1" si="105"/>
        <v>NA</v>
      </c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 t="str">
        <f t="shared" ca="1" si="106"/>
        <v>Yes</v>
      </c>
      <c r="DO123" s="26"/>
      <c r="DP123" s="26"/>
      <c r="DQ123" s="26"/>
      <c r="DR123" s="26"/>
      <c r="DS123" s="26"/>
      <c r="DT123" s="26"/>
      <c r="DU123" s="26"/>
      <c r="DV123" t="str">
        <f t="shared" si="107"/>
        <v/>
      </c>
      <c r="DW123" s="26"/>
      <c r="DX123" s="26"/>
      <c r="DY123" s="26"/>
      <c r="DZ123" t="str">
        <f t="shared" si="108"/>
        <v/>
      </c>
      <c r="EA123" t="str">
        <f t="shared" si="109"/>
        <v/>
      </c>
      <c r="EB123" t="str">
        <f t="shared" si="110"/>
        <v/>
      </c>
      <c r="EC123" t="str">
        <f t="shared" si="111"/>
        <v/>
      </c>
      <c r="ED123" t="str">
        <f t="shared" si="112"/>
        <v/>
      </c>
      <c r="EE123" s="34" t="str">
        <f t="shared" si="113"/>
        <v/>
      </c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32" t="str">
        <f t="shared" si="114"/>
        <v/>
      </c>
      <c r="ES123" s="26"/>
      <c r="ET123" s="26"/>
      <c r="EU123" s="26"/>
      <c r="EV123" s="26"/>
      <c r="EW123" s="26"/>
      <c r="EX123" s="26"/>
      <c r="EY123" s="26"/>
      <c r="EZ123" s="26"/>
      <c r="FA123" s="31" t="str">
        <f t="shared" si="115"/>
        <v/>
      </c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31" t="str">
        <f t="shared" si="116"/>
        <v/>
      </c>
      <c r="FN123" s="26"/>
      <c r="FO123" s="26"/>
      <c r="FP123" s="26"/>
      <c r="FQ123" s="26" t="s">
        <v>349</v>
      </c>
      <c r="FR123" s="39" t="str">
        <f t="shared" ca="1" si="117"/>
        <v>NA</v>
      </c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t="str">
        <f t="shared" ca="1" si="118"/>
        <v/>
      </c>
      <c r="GP123" t="str">
        <f t="shared" si="119"/>
        <v/>
      </c>
      <c r="GQ123" s="26"/>
      <c r="GR123" s="26"/>
      <c r="GS123" t="str">
        <f t="shared" ca="1" si="120"/>
        <v/>
      </c>
      <c r="GT123" s="26"/>
      <c r="GU123" s="26"/>
      <c r="GV123" s="26"/>
      <c r="GW123" s="26"/>
      <c r="GX123" s="26"/>
      <c r="GY123" t="str">
        <f t="shared" ca="1" si="121"/>
        <v/>
      </c>
      <c r="GZ123" t="str">
        <f t="shared" si="122"/>
        <v/>
      </c>
      <c r="HA123" s="26"/>
      <c r="HB123" s="26"/>
      <c r="HC123" s="26"/>
      <c r="HD123" s="26"/>
      <c r="HE123" s="26"/>
      <c r="HF123" t="str">
        <f t="shared" ca="1" si="123"/>
        <v/>
      </c>
      <c r="HG123" s="31" t="str">
        <f t="shared" si="124"/>
        <v/>
      </c>
      <c r="HH123" s="26"/>
      <c r="HI123" s="26"/>
      <c r="HJ123" s="26"/>
      <c r="HK123" s="26"/>
      <c r="HL123" s="26"/>
      <c r="HM123" t="str">
        <f t="shared" ca="1" si="125"/>
        <v/>
      </c>
      <c r="HN123" t="str">
        <f t="shared" si="126"/>
        <v/>
      </c>
      <c r="HO123" s="26"/>
      <c r="HP123" s="26"/>
      <c r="HQ123" s="26"/>
      <c r="HR123" s="26"/>
      <c r="HS123" s="26"/>
      <c r="HT123" t="str">
        <f t="shared" ca="1" si="127"/>
        <v/>
      </c>
      <c r="HU123" t="str">
        <f t="shared" si="128"/>
        <v/>
      </c>
      <c r="HV123" s="26"/>
      <c r="HW123" s="26"/>
      <c r="HX123" s="26"/>
      <c r="HY123" s="26"/>
      <c r="HZ123" s="26"/>
      <c r="IA123" s="37" t="str">
        <f t="shared" ca="1" si="129"/>
        <v/>
      </c>
      <c r="IB123" t="str">
        <f t="shared" si="130"/>
        <v/>
      </c>
      <c r="IC123" s="26"/>
      <c r="ID123" s="26"/>
      <c r="IE123" s="26"/>
      <c r="IF123" s="26"/>
      <c r="IG123" s="26"/>
      <c r="IH123" s="37" t="str">
        <f t="shared" ca="1" si="131"/>
        <v/>
      </c>
      <c r="II123" t="str">
        <f t="shared" si="132"/>
        <v/>
      </c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 t="str">
        <f t="shared" si="133"/>
        <v/>
      </c>
      <c r="JU123" s="26"/>
      <c r="JV123" t="str">
        <f t="shared" si="134"/>
        <v/>
      </c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t="str">
        <f t="shared" si="135"/>
        <v/>
      </c>
      <c r="KL123" s="26"/>
      <c r="KM123" s="31" t="str">
        <f t="shared" si="136"/>
        <v/>
      </c>
      <c r="KN123" s="26"/>
      <c r="KO123" s="26"/>
      <c r="KP123" s="38" t="str">
        <f t="shared" si="137"/>
        <v/>
      </c>
      <c r="KQ123" s="26"/>
      <c r="KR123" s="26"/>
      <c r="KS123" s="26"/>
      <c r="KT123" s="26"/>
      <c r="KU123" s="26"/>
      <c r="KV123" s="26"/>
      <c r="KW123" s="26"/>
      <c r="KX123" t="str">
        <f t="shared" si="138"/>
        <v/>
      </c>
      <c r="KY123" t="str">
        <f t="shared" si="139"/>
        <v/>
      </c>
      <c r="KZ123" s="26"/>
      <c r="LA123" s="26"/>
      <c r="LB123" t="str">
        <f t="shared" si="140"/>
        <v/>
      </c>
      <c r="LC123" s="26"/>
      <c r="LD123" t="str">
        <f t="shared" si="141"/>
        <v/>
      </c>
      <c r="LE123" t="str">
        <f t="shared" si="142"/>
        <v/>
      </c>
      <c r="LF123" s="26"/>
      <c r="LG123" s="26"/>
      <c r="LH123" s="26"/>
      <c r="LI123" s="26"/>
      <c r="LJ123" s="26"/>
      <c r="LK123" s="26"/>
      <c r="LL123" s="26"/>
      <c r="LM123" s="26"/>
      <c r="LN123" s="26"/>
      <c r="LO123" t="str">
        <f t="shared" si="143"/>
        <v/>
      </c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</row>
    <row r="124" spans="1:352" ht="16" x14ac:dyDescent="0.2">
      <c r="A124" t="e">
        <f t="shared" ca="1" si="145"/>
        <v>#N/A</v>
      </c>
      <c r="B124" s="26"/>
      <c r="C124" s="26"/>
      <c r="D124" s="26"/>
      <c r="E124" s="27" t="str">
        <f t="shared" ca="1" si="75"/>
        <v>May</v>
      </c>
      <c r="F124" s="27" t="str">
        <f t="shared" ca="1" si="75"/>
        <v>Jul</v>
      </c>
      <c r="G124" s="28" t="str">
        <f t="shared" ca="1" si="76"/>
        <v/>
      </c>
      <c r="H124" t="str">
        <f t="shared" si="77"/>
        <v/>
      </c>
      <c r="I124" s="26">
        <f t="shared" ca="1" si="78"/>
        <v>39</v>
      </c>
      <c r="J124" s="26"/>
      <c r="K124" s="26"/>
      <c r="L124" s="31" t="str">
        <f t="shared" si="79"/>
        <v/>
      </c>
      <c r="M124" s="26"/>
      <c r="N124" s="26"/>
      <c r="O124" s="26">
        <f t="shared" ca="1" si="80"/>
        <v>39</v>
      </c>
      <c r="P124" s="26" t="str">
        <f t="shared" ca="1" si="81"/>
        <v>No</v>
      </c>
      <c r="Q124" s="26" t="str">
        <f t="shared" ca="1" si="81"/>
        <v>No</v>
      </c>
      <c r="R124" s="26" t="str">
        <f t="shared" ca="1" si="81"/>
        <v>No</v>
      </c>
      <c r="S124" s="26" t="str">
        <f t="shared" ca="1" si="82"/>
        <v>Asian</v>
      </c>
      <c r="T124" s="26" t="str">
        <f t="shared" ca="1" si="83"/>
        <v>Yes</v>
      </c>
      <c r="U124" s="26">
        <f t="shared" ca="1" si="84"/>
        <v>3406</v>
      </c>
      <c r="V124" s="26"/>
      <c r="W124" s="26"/>
      <c r="X124" s="26" t="str">
        <f t="shared" ca="1" si="146"/>
        <v>No</v>
      </c>
      <c r="Y124" s="26" t="str">
        <f t="shared" ca="1" si="146"/>
        <v>No</v>
      </c>
      <c r="Z124" s="26" t="str">
        <f t="shared" ca="1" si="146"/>
        <v>No</v>
      </c>
      <c r="AA124" s="26" t="str">
        <f t="shared" ca="1" si="146"/>
        <v>Yes</v>
      </c>
      <c r="AB124" s="26" t="str">
        <f t="shared" ca="1" si="146"/>
        <v>No</v>
      </c>
      <c r="AC124" s="26"/>
      <c r="AD124" s="26"/>
      <c r="AE124" s="26"/>
      <c r="AF124" s="26"/>
      <c r="AG124" s="26" t="str">
        <f t="shared" ca="1" si="144"/>
        <v>No</v>
      </c>
      <c r="AH124" s="26" t="str">
        <f t="shared" ca="1" si="144"/>
        <v>Yes</v>
      </c>
      <c r="AI124" s="26" t="str">
        <f t="shared" ca="1" si="144"/>
        <v>Yes</v>
      </c>
      <c r="AJ124" s="26" t="str">
        <f t="shared" ca="1" si="144"/>
        <v>Yes</v>
      </c>
      <c r="AK124" s="26" t="str">
        <f t="shared" ca="1" si="144"/>
        <v>No</v>
      </c>
      <c r="AL124" s="26" t="str">
        <f t="shared" ca="1" si="144"/>
        <v>No</v>
      </c>
      <c r="AM124" s="26">
        <f t="shared" ca="1" si="85"/>
        <v>4</v>
      </c>
      <c r="AN124" s="26">
        <f t="shared" ca="1" si="86"/>
        <v>1</v>
      </c>
      <c r="AT124" t="str">
        <f t="shared" ca="1" si="87"/>
        <v>Female</v>
      </c>
      <c r="AU124">
        <f t="shared" ca="1" si="88"/>
        <v>1990</v>
      </c>
      <c r="AV124">
        <f t="shared" ca="1" si="89"/>
        <v>3</v>
      </c>
      <c r="AW124">
        <f t="shared" ca="1" si="90"/>
        <v>33</v>
      </c>
      <c r="AX124">
        <f t="shared" ca="1" si="91"/>
        <v>2</v>
      </c>
      <c r="BB124" t="str">
        <f t="shared" ca="1" si="92"/>
        <v>ELUCS</v>
      </c>
      <c r="BC124" t="str">
        <f t="shared" ca="1" si="93"/>
        <v>No</v>
      </c>
      <c r="BD124" t="str">
        <f t="shared" ca="1" si="93"/>
        <v>No</v>
      </c>
      <c r="BG124" t="str">
        <f t="shared" ca="1" si="94"/>
        <v>No</v>
      </c>
      <c r="BH124">
        <f t="shared" ca="1" si="95"/>
        <v>34</v>
      </c>
      <c r="BI124">
        <f t="shared" ca="1" si="96"/>
        <v>-19</v>
      </c>
      <c r="BJ124">
        <f t="shared" ca="1" si="97"/>
        <v>0</v>
      </c>
      <c r="BK124" t="str">
        <f t="shared" si="98"/>
        <v/>
      </c>
      <c r="BL124" s="26" t="str">
        <f t="shared" ca="1" si="99"/>
        <v>NA</v>
      </c>
      <c r="BM124" s="26"/>
      <c r="BN124" s="26"/>
      <c r="BO124" s="26" t="str">
        <f t="shared" ca="1" si="100"/>
        <v>Yes</v>
      </c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 t="str">
        <f t="shared" ca="1" si="101"/>
        <v>No</v>
      </c>
      <c r="CE124" s="26" t="str">
        <f t="shared" ca="1" si="102"/>
        <v>NA</v>
      </c>
      <c r="CF124" s="26"/>
      <c r="CG124" s="26"/>
      <c r="CH124" s="26"/>
      <c r="CI124" s="31" t="str">
        <f t="shared" si="103"/>
        <v/>
      </c>
      <c r="CJ124" s="26" t="str">
        <f t="shared" ca="1" si="104"/>
        <v>NA</v>
      </c>
      <c r="CK124" s="26" t="str">
        <f t="shared" ca="1" si="105"/>
        <v>NA</v>
      </c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 t="str">
        <f t="shared" ca="1" si="106"/>
        <v>No</v>
      </c>
      <c r="DO124" s="26"/>
      <c r="DP124" s="26"/>
      <c r="DQ124" s="26"/>
      <c r="DR124" s="26"/>
      <c r="DS124" s="26"/>
      <c r="DT124" s="26"/>
      <c r="DU124" s="26"/>
      <c r="DV124" t="str">
        <f t="shared" si="107"/>
        <v/>
      </c>
      <c r="DW124" s="26"/>
      <c r="DX124" s="26"/>
      <c r="DY124" s="26"/>
      <c r="DZ124" t="str">
        <f t="shared" si="108"/>
        <v/>
      </c>
      <c r="EA124" t="str">
        <f t="shared" si="109"/>
        <v/>
      </c>
      <c r="EB124" t="str">
        <f t="shared" si="110"/>
        <v/>
      </c>
      <c r="EC124" t="str">
        <f t="shared" si="111"/>
        <v/>
      </c>
      <c r="ED124" t="str">
        <f t="shared" si="112"/>
        <v/>
      </c>
      <c r="EE124" s="34" t="str">
        <f t="shared" si="113"/>
        <v/>
      </c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32" t="str">
        <f t="shared" si="114"/>
        <v/>
      </c>
      <c r="ES124" s="26"/>
      <c r="ET124" s="26"/>
      <c r="EU124" s="26"/>
      <c r="EV124" s="26"/>
      <c r="EW124" s="26"/>
      <c r="EX124" s="26"/>
      <c r="EY124" s="26"/>
      <c r="EZ124" s="26"/>
      <c r="FA124" s="31" t="str">
        <f t="shared" si="115"/>
        <v/>
      </c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31" t="str">
        <f t="shared" si="116"/>
        <v/>
      </c>
      <c r="FN124" s="26"/>
      <c r="FO124" s="26"/>
      <c r="FP124" s="26"/>
      <c r="FQ124" s="26" t="s">
        <v>349</v>
      </c>
      <c r="FR124" s="39" t="str">
        <f t="shared" ca="1" si="117"/>
        <v>NA</v>
      </c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t="str">
        <f t="shared" ca="1" si="118"/>
        <v/>
      </c>
      <c r="GP124" t="str">
        <f t="shared" si="119"/>
        <v/>
      </c>
      <c r="GQ124" s="26"/>
      <c r="GR124" s="26"/>
      <c r="GS124" t="str">
        <f t="shared" ca="1" si="120"/>
        <v/>
      </c>
      <c r="GT124" s="26"/>
      <c r="GU124" s="26"/>
      <c r="GV124" s="26"/>
      <c r="GW124" s="26"/>
      <c r="GX124" s="26"/>
      <c r="GY124" t="str">
        <f t="shared" ca="1" si="121"/>
        <v/>
      </c>
      <c r="GZ124" t="str">
        <f t="shared" si="122"/>
        <v/>
      </c>
      <c r="HA124" s="26"/>
      <c r="HB124" s="26"/>
      <c r="HC124" s="26"/>
      <c r="HD124" s="26"/>
      <c r="HE124" s="26"/>
      <c r="HF124" t="str">
        <f t="shared" ca="1" si="123"/>
        <v/>
      </c>
      <c r="HG124" s="31" t="str">
        <f t="shared" si="124"/>
        <v/>
      </c>
      <c r="HH124" s="26"/>
      <c r="HI124" s="26"/>
      <c r="HJ124" s="26"/>
      <c r="HK124" s="26"/>
      <c r="HL124" s="26"/>
      <c r="HM124" t="str">
        <f t="shared" ca="1" si="125"/>
        <v/>
      </c>
      <c r="HN124" t="str">
        <f t="shared" si="126"/>
        <v/>
      </c>
      <c r="HO124" s="26"/>
      <c r="HP124" s="26"/>
      <c r="HQ124" s="26"/>
      <c r="HR124" s="26"/>
      <c r="HS124" s="26"/>
      <c r="HT124" t="str">
        <f t="shared" ca="1" si="127"/>
        <v/>
      </c>
      <c r="HU124" t="str">
        <f t="shared" si="128"/>
        <v/>
      </c>
      <c r="HV124" s="26"/>
      <c r="HW124" s="26"/>
      <c r="HX124" s="26"/>
      <c r="HY124" s="26"/>
      <c r="HZ124" s="26"/>
      <c r="IA124" s="37" t="str">
        <f t="shared" ca="1" si="129"/>
        <v/>
      </c>
      <c r="IB124" t="str">
        <f t="shared" si="130"/>
        <v/>
      </c>
      <c r="IC124" s="26"/>
      <c r="ID124" s="26"/>
      <c r="IE124" s="26"/>
      <c r="IF124" s="26"/>
      <c r="IG124" s="26"/>
      <c r="IH124" s="37" t="str">
        <f t="shared" ca="1" si="131"/>
        <v/>
      </c>
      <c r="II124" t="str">
        <f t="shared" si="132"/>
        <v/>
      </c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 t="str">
        <f t="shared" si="133"/>
        <v/>
      </c>
      <c r="JU124" s="26"/>
      <c r="JV124" t="str">
        <f t="shared" si="134"/>
        <v/>
      </c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t="str">
        <f t="shared" si="135"/>
        <v/>
      </c>
      <c r="KL124" s="26"/>
      <c r="KM124" s="31" t="str">
        <f t="shared" si="136"/>
        <v/>
      </c>
      <c r="KN124" s="26"/>
      <c r="KO124" s="26"/>
      <c r="KP124" s="38" t="str">
        <f t="shared" si="137"/>
        <v/>
      </c>
      <c r="KQ124" s="26"/>
      <c r="KR124" s="26"/>
      <c r="KS124" s="26"/>
      <c r="KT124" s="26"/>
      <c r="KU124" s="26"/>
      <c r="KV124" s="26"/>
      <c r="KW124" s="26"/>
      <c r="KX124" t="str">
        <f t="shared" si="138"/>
        <v/>
      </c>
      <c r="KY124" t="str">
        <f t="shared" si="139"/>
        <v/>
      </c>
      <c r="KZ124" s="26"/>
      <c r="LA124" s="26"/>
      <c r="LB124" t="str">
        <f t="shared" si="140"/>
        <v/>
      </c>
      <c r="LC124" s="26"/>
      <c r="LD124" t="str">
        <f t="shared" si="141"/>
        <v/>
      </c>
      <c r="LE124" t="str">
        <f t="shared" si="142"/>
        <v/>
      </c>
      <c r="LF124" s="26"/>
      <c r="LG124" s="26"/>
      <c r="LH124" s="26"/>
      <c r="LI124" s="26"/>
      <c r="LJ124" s="26"/>
      <c r="LK124" s="26"/>
      <c r="LL124" s="26"/>
      <c r="LM124" s="26"/>
      <c r="LN124" s="26"/>
      <c r="LO124" t="str">
        <f t="shared" si="143"/>
        <v/>
      </c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</row>
    <row r="125" spans="1:352" ht="16" x14ac:dyDescent="0.2">
      <c r="A125" t="e">
        <f t="shared" ca="1" si="145"/>
        <v>#N/A</v>
      </c>
      <c r="B125" s="26"/>
      <c r="C125" s="26"/>
      <c r="D125" s="26"/>
      <c r="E125" s="27" t="str">
        <f t="shared" ca="1" si="75"/>
        <v>Jun</v>
      </c>
      <c r="F125" s="27" t="str">
        <f t="shared" ca="1" si="75"/>
        <v>Dec</v>
      </c>
      <c r="G125" s="28" t="str">
        <f t="shared" ca="1" si="76"/>
        <v/>
      </c>
      <c r="H125" t="str">
        <f t="shared" si="77"/>
        <v/>
      </c>
      <c r="I125" s="26">
        <f t="shared" ca="1" si="78"/>
        <v>62</v>
      </c>
      <c r="J125" s="26"/>
      <c r="K125" s="26"/>
      <c r="L125" s="31" t="str">
        <f t="shared" si="79"/>
        <v/>
      </c>
      <c r="M125" s="26"/>
      <c r="N125" s="26"/>
      <c r="O125" s="26">
        <f t="shared" ca="1" si="80"/>
        <v>46</v>
      </c>
      <c r="P125" s="26" t="str">
        <f t="shared" ca="1" si="81"/>
        <v>Yes</v>
      </c>
      <c r="Q125" s="26" t="str">
        <f t="shared" ca="1" si="81"/>
        <v>Yes</v>
      </c>
      <c r="R125" s="26" t="str">
        <f t="shared" ca="1" si="81"/>
        <v>Yes</v>
      </c>
      <c r="S125" s="26" t="str">
        <f t="shared" ca="1" si="82"/>
        <v>Caucasian</v>
      </c>
      <c r="T125" s="26" t="str">
        <f t="shared" ca="1" si="83"/>
        <v>Yes</v>
      </c>
      <c r="U125" s="26">
        <f t="shared" ca="1" si="84"/>
        <v>3877</v>
      </c>
      <c r="V125" s="26"/>
      <c r="W125" s="26"/>
      <c r="X125" s="26" t="str">
        <f t="shared" ca="1" si="146"/>
        <v>Yes</v>
      </c>
      <c r="Y125" s="26" t="str">
        <f t="shared" ca="1" si="146"/>
        <v>Yes</v>
      </c>
      <c r="Z125" s="26" t="str">
        <f t="shared" ca="1" si="146"/>
        <v>No</v>
      </c>
      <c r="AA125" s="26" t="str">
        <f t="shared" ca="1" si="146"/>
        <v>Yes</v>
      </c>
      <c r="AB125" s="26" t="str">
        <f t="shared" ca="1" si="146"/>
        <v>No</v>
      </c>
      <c r="AC125" s="26"/>
      <c r="AD125" s="26"/>
      <c r="AE125" s="26"/>
      <c r="AF125" s="26"/>
      <c r="AG125" s="26" t="str">
        <f t="shared" ca="1" si="144"/>
        <v>No</v>
      </c>
      <c r="AH125" s="26" t="str">
        <f t="shared" ca="1" si="144"/>
        <v>Yes</v>
      </c>
      <c r="AI125" s="26" t="str">
        <f t="shared" ca="1" si="144"/>
        <v>No</v>
      </c>
      <c r="AJ125" s="26" t="str">
        <f t="shared" ca="1" si="144"/>
        <v>No</v>
      </c>
      <c r="AK125" s="26" t="str">
        <f t="shared" ca="1" si="144"/>
        <v>No</v>
      </c>
      <c r="AL125" s="26" t="str">
        <f t="shared" ca="1" si="144"/>
        <v>No</v>
      </c>
      <c r="AM125" s="26">
        <f t="shared" ca="1" si="85"/>
        <v>9</v>
      </c>
      <c r="AN125" s="26">
        <f t="shared" ca="1" si="86"/>
        <v>3</v>
      </c>
      <c r="AT125" t="str">
        <f t="shared" ca="1" si="87"/>
        <v>Male</v>
      </c>
      <c r="AU125">
        <f t="shared" ca="1" si="88"/>
        <v>2558</v>
      </c>
      <c r="AV125">
        <f t="shared" ca="1" si="89"/>
        <v>-1</v>
      </c>
      <c r="AW125">
        <f t="shared" ca="1" si="90"/>
        <v>32</v>
      </c>
      <c r="AX125">
        <f t="shared" ca="1" si="91"/>
        <v>1</v>
      </c>
      <c r="BB125" t="str">
        <f t="shared" ca="1" si="92"/>
        <v>EMLUCS</v>
      </c>
      <c r="BC125" t="str">
        <f t="shared" ca="1" si="93"/>
        <v>Yes</v>
      </c>
      <c r="BD125" t="str">
        <f t="shared" ca="1" si="93"/>
        <v>No</v>
      </c>
      <c r="BG125" t="str">
        <f t="shared" ca="1" si="94"/>
        <v>Yes</v>
      </c>
      <c r="BH125">
        <f t="shared" ca="1" si="95"/>
        <v>38</v>
      </c>
      <c r="BI125">
        <f t="shared" ca="1" si="96"/>
        <v>-8</v>
      </c>
      <c r="BJ125">
        <f t="shared" ca="1" si="97"/>
        <v>2</v>
      </c>
      <c r="BK125" t="str">
        <f t="shared" si="98"/>
        <v/>
      </c>
      <c r="BL125" s="26" t="str">
        <f t="shared" ca="1" si="99"/>
        <v>NA</v>
      </c>
      <c r="BM125" s="26"/>
      <c r="BN125" s="26"/>
      <c r="BO125" s="26" t="str">
        <f t="shared" ca="1" si="100"/>
        <v>Yes</v>
      </c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 t="str">
        <f t="shared" ca="1" si="101"/>
        <v>No</v>
      </c>
      <c r="CE125" s="26" t="str">
        <f t="shared" ca="1" si="102"/>
        <v>NA</v>
      </c>
      <c r="CF125" s="26"/>
      <c r="CG125" s="26"/>
      <c r="CH125" s="26"/>
      <c r="CI125" s="31" t="str">
        <f t="shared" si="103"/>
        <v/>
      </c>
      <c r="CJ125" s="26" t="str">
        <f t="shared" ca="1" si="104"/>
        <v>NA</v>
      </c>
      <c r="CK125" s="26" t="str">
        <f t="shared" ca="1" si="105"/>
        <v>NA</v>
      </c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 t="str">
        <f t="shared" ca="1" si="106"/>
        <v>No</v>
      </c>
      <c r="DO125" s="26"/>
      <c r="DP125" s="26"/>
      <c r="DQ125" s="26"/>
      <c r="DR125" s="26"/>
      <c r="DS125" s="26"/>
      <c r="DT125" s="26"/>
      <c r="DU125" s="26"/>
      <c r="DV125" t="str">
        <f t="shared" si="107"/>
        <v/>
      </c>
      <c r="DW125" s="26"/>
      <c r="DX125" s="26"/>
      <c r="DY125" s="26"/>
      <c r="DZ125" t="str">
        <f t="shared" si="108"/>
        <v/>
      </c>
      <c r="EA125" t="str">
        <f t="shared" si="109"/>
        <v/>
      </c>
      <c r="EB125" t="str">
        <f t="shared" si="110"/>
        <v/>
      </c>
      <c r="EC125" t="str">
        <f t="shared" si="111"/>
        <v/>
      </c>
      <c r="ED125" t="str">
        <f t="shared" si="112"/>
        <v/>
      </c>
      <c r="EE125" s="34" t="str">
        <f t="shared" si="113"/>
        <v/>
      </c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32" t="str">
        <f t="shared" si="114"/>
        <v/>
      </c>
      <c r="ES125" s="26"/>
      <c r="ET125" s="26"/>
      <c r="EU125" s="26"/>
      <c r="EV125" s="26"/>
      <c r="EW125" s="26"/>
      <c r="EX125" s="26"/>
      <c r="EY125" s="26"/>
      <c r="EZ125" s="26"/>
      <c r="FA125" s="31" t="str">
        <f t="shared" si="115"/>
        <v/>
      </c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31" t="str">
        <f t="shared" si="116"/>
        <v/>
      </c>
      <c r="FN125" s="26"/>
      <c r="FO125" s="26"/>
      <c r="FP125" s="26"/>
      <c r="FQ125" s="26" t="s">
        <v>349</v>
      </c>
      <c r="FR125" s="39" t="str">
        <f t="shared" ca="1" si="117"/>
        <v>NA</v>
      </c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t="str">
        <f t="shared" ca="1" si="118"/>
        <v/>
      </c>
      <c r="GP125" t="str">
        <f t="shared" si="119"/>
        <v/>
      </c>
      <c r="GQ125" s="26"/>
      <c r="GR125" s="26"/>
      <c r="GS125" t="str">
        <f t="shared" ca="1" si="120"/>
        <v/>
      </c>
      <c r="GT125" s="26"/>
      <c r="GU125" s="26"/>
      <c r="GV125" s="26"/>
      <c r="GW125" s="26"/>
      <c r="GX125" s="26"/>
      <c r="GY125" t="str">
        <f t="shared" ca="1" si="121"/>
        <v/>
      </c>
      <c r="GZ125" t="str">
        <f t="shared" si="122"/>
        <v/>
      </c>
      <c r="HA125" s="26"/>
      <c r="HB125" s="26"/>
      <c r="HC125" s="26"/>
      <c r="HD125" s="26"/>
      <c r="HE125" s="26"/>
      <c r="HF125" t="str">
        <f t="shared" ca="1" si="123"/>
        <v/>
      </c>
      <c r="HG125" s="31" t="str">
        <f t="shared" si="124"/>
        <v/>
      </c>
      <c r="HH125" s="26"/>
      <c r="HI125" s="26"/>
      <c r="HJ125" s="26"/>
      <c r="HK125" s="26"/>
      <c r="HL125" s="26"/>
      <c r="HM125" t="str">
        <f t="shared" ca="1" si="125"/>
        <v/>
      </c>
      <c r="HN125" t="str">
        <f t="shared" si="126"/>
        <v/>
      </c>
      <c r="HO125" s="26"/>
      <c r="HP125" s="26"/>
      <c r="HQ125" s="26"/>
      <c r="HR125" s="26"/>
      <c r="HS125" s="26"/>
      <c r="HT125" t="str">
        <f t="shared" ca="1" si="127"/>
        <v/>
      </c>
      <c r="HU125" t="str">
        <f t="shared" si="128"/>
        <v/>
      </c>
      <c r="HV125" s="26"/>
      <c r="HW125" s="26"/>
      <c r="HX125" s="26"/>
      <c r="HY125" s="26"/>
      <c r="HZ125" s="26"/>
      <c r="IA125" s="37" t="str">
        <f t="shared" ca="1" si="129"/>
        <v/>
      </c>
      <c r="IB125" t="str">
        <f t="shared" si="130"/>
        <v/>
      </c>
      <c r="IC125" s="26"/>
      <c r="ID125" s="26"/>
      <c r="IE125" s="26"/>
      <c r="IF125" s="26"/>
      <c r="IG125" s="26"/>
      <c r="IH125" s="37" t="str">
        <f t="shared" ca="1" si="131"/>
        <v/>
      </c>
      <c r="II125" t="str">
        <f t="shared" si="132"/>
        <v/>
      </c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 t="str">
        <f t="shared" si="133"/>
        <v/>
      </c>
      <c r="JU125" s="26"/>
      <c r="JV125" t="str">
        <f t="shared" si="134"/>
        <v/>
      </c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t="str">
        <f t="shared" si="135"/>
        <v/>
      </c>
      <c r="KL125" s="26"/>
      <c r="KM125" s="31" t="str">
        <f t="shared" si="136"/>
        <v/>
      </c>
      <c r="KN125" s="26"/>
      <c r="KO125" s="26"/>
      <c r="KP125" s="38" t="str">
        <f t="shared" si="137"/>
        <v/>
      </c>
      <c r="KQ125" s="26"/>
      <c r="KR125" s="26"/>
      <c r="KS125" s="26"/>
      <c r="KT125" s="26"/>
      <c r="KU125" s="26"/>
      <c r="KV125" s="26"/>
      <c r="KW125" s="26"/>
      <c r="KX125" t="str">
        <f t="shared" si="138"/>
        <v/>
      </c>
      <c r="KY125" t="str">
        <f t="shared" si="139"/>
        <v/>
      </c>
      <c r="KZ125" s="26"/>
      <c r="LA125" s="26"/>
      <c r="LB125" t="str">
        <f t="shared" si="140"/>
        <v/>
      </c>
      <c r="LC125" s="26"/>
      <c r="LD125" t="str">
        <f t="shared" si="141"/>
        <v/>
      </c>
      <c r="LE125" t="str">
        <f t="shared" si="142"/>
        <v/>
      </c>
      <c r="LF125" s="26"/>
      <c r="LG125" s="26"/>
      <c r="LH125" s="26"/>
      <c r="LI125" s="26"/>
      <c r="LJ125" s="26"/>
      <c r="LK125" s="26"/>
      <c r="LL125" s="26"/>
      <c r="LM125" s="26"/>
      <c r="LN125" s="26"/>
      <c r="LO125" t="str">
        <f t="shared" si="143"/>
        <v/>
      </c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</row>
    <row r="126" spans="1:352" ht="16" x14ac:dyDescent="0.2">
      <c r="A126" t="e">
        <f t="shared" ca="1" si="145"/>
        <v>#N/A</v>
      </c>
      <c r="B126" s="26"/>
      <c r="C126" s="26"/>
      <c r="D126" s="26"/>
      <c r="E126" s="27" t="str">
        <f t="shared" ca="1" si="75"/>
        <v>May</v>
      </c>
      <c r="F126" s="27" t="str">
        <f t="shared" ca="1" si="75"/>
        <v>Jan</v>
      </c>
      <c r="G126" s="28" t="str">
        <f t="shared" ca="1" si="76"/>
        <v/>
      </c>
      <c r="H126" t="str">
        <f t="shared" si="77"/>
        <v/>
      </c>
      <c r="I126" s="26">
        <f t="shared" ca="1" si="78"/>
        <v>68</v>
      </c>
      <c r="J126" s="26"/>
      <c r="K126" s="26"/>
      <c r="L126" s="31" t="str">
        <f t="shared" si="79"/>
        <v/>
      </c>
      <c r="M126" s="26"/>
      <c r="N126" s="26"/>
      <c r="O126" s="26">
        <f t="shared" ca="1" si="80"/>
        <v>18</v>
      </c>
      <c r="P126" s="26" t="str">
        <f t="shared" ca="1" si="81"/>
        <v>Yes</v>
      </c>
      <c r="Q126" s="26" t="str">
        <f t="shared" ca="1" si="81"/>
        <v>Yes</v>
      </c>
      <c r="R126" s="26" t="str">
        <f t="shared" ca="1" si="81"/>
        <v>Yes</v>
      </c>
      <c r="S126" s="26" t="str">
        <f t="shared" ca="1" si="82"/>
        <v>African</v>
      </c>
      <c r="T126" s="26" t="str">
        <f t="shared" ca="1" si="83"/>
        <v>Yes</v>
      </c>
      <c r="U126" s="26">
        <f t="shared" ca="1" si="84"/>
        <v>3176</v>
      </c>
      <c r="V126" s="26"/>
      <c r="W126" s="26"/>
      <c r="X126" s="26" t="str">
        <f t="shared" ca="1" si="146"/>
        <v>Yes</v>
      </c>
      <c r="Y126" s="26" t="str">
        <f t="shared" ca="1" si="146"/>
        <v>Yes</v>
      </c>
      <c r="Z126" s="26" t="str">
        <f t="shared" ca="1" si="146"/>
        <v>Yes</v>
      </c>
      <c r="AA126" s="26" t="str">
        <f t="shared" ca="1" si="146"/>
        <v>No</v>
      </c>
      <c r="AB126" s="26" t="str">
        <f t="shared" ca="1" si="146"/>
        <v>Yes</v>
      </c>
      <c r="AC126" s="26"/>
      <c r="AD126" s="26"/>
      <c r="AE126" s="26"/>
      <c r="AF126" s="26"/>
      <c r="AG126" s="26" t="str">
        <f t="shared" ca="1" si="144"/>
        <v>Yes</v>
      </c>
      <c r="AH126" s="26" t="str">
        <f t="shared" ca="1" si="144"/>
        <v>No</v>
      </c>
      <c r="AI126" s="26" t="str">
        <f t="shared" ca="1" si="144"/>
        <v>No</v>
      </c>
      <c r="AJ126" s="26" t="str">
        <f t="shared" ca="1" si="144"/>
        <v>Yes</v>
      </c>
      <c r="AK126" s="26" t="str">
        <f t="shared" ca="1" si="144"/>
        <v>Yes</v>
      </c>
      <c r="AL126" s="26" t="str">
        <f t="shared" ca="1" si="144"/>
        <v>No</v>
      </c>
      <c r="AM126" s="26">
        <f t="shared" ca="1" si="85"/>
        <v>5</v>
      </c>
      <c r="AN126" s="26">
        <f t="shared" ca="1" si="86"/>
        <v>3</v>
      </c>
      <c r="AT126" t="str">
        <f t="shared" ca="1" si="87"/>
        <v>Male</v>
      </c>
      <c r="AU126">
        <f t="shared" ca="1" si="88"/>
        <v>2004</v>
      </c>
      <c r="AV126">
        <f t="shared" ca="1" si="89"/>
        <v>0</v>
      </c>
      <c r="AW126">
        <f t="shared" ca="1" si="90"/>
        <v>23</v>
      </c>
      <c r="AX126">
        <f t="shared" ca="1" si="91"/>
        <v>5</v>
      </c>
      <c r="BB126" t="str">
        <f t="shared" ca="1" si="92"/>
        <v>INSTRUMENTAL</v>
      </c>
      <c r="BC126" t="str">
        <f t="shared" ca="1" si="93"/>
        <v>Yes</v>
      </c>
      <c r="BD126" t="str">
        <f t="shared" ca="1" si="93"/>
        <v>Yes</v>
      </c>
      <c r="BG126" t="str">
        <f t="shared" ca="1" si="94"/>
        <v>No</v>
      </c>
      <c r="BH126">
        <f t="shared" ca="1" si="95"/>
        <v>38</v>
      </c>
      <c r="BI126">
        <f t="shared" ca="1" si="96"/>
        <v>-13</v>
      </c>
      <c r="BJ126">
        <f t="shared" ca="1" si="97"/>
        <v>15</v>
      </c>
      <c r="BK126" t="str">
        <f t="shared" si="98"/>
        <v/>
      </c>
      <c r="BL126" s="26">
        <f t="shared" ca="1" si="99"/>
        <v>17</v>
      </c>
      <c r="BM126" s="26"/>
      <c r="BN126" s="26"/>
      <c r="BO126" s="26" t="str">
        <f t="shared" ca="1" si="100"/>
        <v>Yes</v>
      </c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 t="str">
        <f t="shared" ca="1" si="101"/>
        <v>No</v>
      </c>
      <c r="CE126" s="26" t="str">
        <f t="shared" ca="1" si="102"/>
        <v>NA</v>
      </c>
      <c r="CF126" s="26"/>
      <c r="CG126" s="26"/>
      <c r="CH126" s="26"/>
      <c r="CI126" s="31" t="str">
        <f t="shared" si="103"/>
        <v/>
      </c>
      <c r="CJ126" s="26" t="str">
        <f t="shared" ca="1" si="104"/>
        <v>NA</v>
      </c>
      <c r="CK126" s="26" t="str">
        <f t="shared" ca="1" si="105"/>
        <v>No</v>
      </c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 t="str">
        <f t="shared" ca="1" si="106"/>
        <v>Yes</v>
      </c>
      <c r="DO126" s="26"/>
      <c r="DP126" s="26"/>
      <c r="DQ126" s="26"/>
      <c r="DR126" s="26"/>
      <c r="DS126" s="26"/>
      <c r="DT126" s="26"/>
      <c r="DU126" s="26"/>
      <c r="DV126" t="str">
        <f t="shared" si="107"/>
        <v/>
      </c>
      <c r="DW126" s="26"/>
      <c r="DX126" s="26"/>
      <c r="DY126" s="26"/>
      <c r="DZ126" t="str">
        <f t="shared" si="108"/>
        <v/>
      </c>
      <c r="EA126" t="str">
        <f t="shared" si="109"/>
        <v/>
      </c>
      <c r="EB126" t="str">
        <f t="shared" si="110"/>
        <v/>
      </c>
      <c r="EC126" t="str">
        <f t="shared" si="111"/>
        <v/>
      </c>
      <c r="ED126" t="str">
        <f t="shared" si="112"/>
        <v/>
      </c>
      <c r="EE126" s="34" t="str">
        <f t="shared" si="113"/>
        <v/>
      </c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32" t="str">
        <f t="shared" si="114"/>
        <v/>
      </c>
      <c r="ES126" s="26"/>
      <c r="ET126" s="26"/>
      <c r="EU126" s="26"/>
      <c r="EV126" s="26"/>
      <c r="EW126" s="26"/>
      <c r="EX126" s="26"/>
      <c r="EY126" s="26"/>
      <c r="EZ126" s="26"/>
      <c r="FA126" s="31" t="str">
        <f t="shared" si="115"/>
        <v/>
      </c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31" t="str">
        <f t="shared" si="116"/>
        <v/>
      </c>
      <c r="FN126" s="26"/>
      <c r="FO126" s="26"/>
      <c r="FP126" s="26"/>
      <c r="FQ126" s="26" t="s">
        <v>349</v>
      </c>
      <c r="FR126" s="39" t="str">
        <f t="shared" ca="1" si="117"/>
        <v>NA</v>
      </c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t="str">
        <f t="shared" ca="1" si="118"/>
        <v/>
      </c>
      <c r="GP126" t="str">
        <f t="shared" si="119"/>
        <v/>
      </c>
      <c r="GQ126" s="26"/>
      <c r="GR126" s="26"/>
      <c r="GS126" t="str">
        <f t="shared" ca="1" si="120"/>
        <v/>
      </c>
      <c r="GT126" s="26"/>
      <c r="GU126" s="26"/>
      <c r="GV126" s="26"/>
      <c r="GW126" s="26"/>
      <c r="GX126" s="26"/>
      <c r="GY126" t="str">
        <f t="shared" ca="1" si="121"/>
        <v/>
      </c>
      <c r="GZ126" t="str">
        <f t="shared" si="122"/>
        <v/>
      </c>
      <c r="HA126" s="26"/>
      <c r="HB126" s="26"/>
      <c r="HC126" s="26"/>
      <c r="HD126" s="26"/>
      <c r="HE126" s="26"/>
      <c r="HF126" t="str">
        <f t="shared" ca="1" si="123"/>
        <v/>
      </c>
      <c r="HG126" s="31" t="str">
        <f t="shared" si="124"/>
        <v/>
      </c>
      <c r="HH126" s="26"/>
      <c r="HI126" s="26"/>
      <c r="HJ126" s="26"/>
      <c r="HK126" s="26"/>
      <c r="HL126" s="26"/>
      <c r="HM126" t="str">
        <f t="shared" ca="1" si="125"/>
        <v/>
      </c>
      <c r="HN126" t="str">
        <f t="shared" si="126"/>
        <v/>
      </c>
      <c r="HO126" s="26"/>
      <c r="HP126" s="26"/>
      <c r="HQ126" s="26"/>
      <c r="HR126" s="26"/>
      <c r="HS126" s="26"/>
      <c r="HT126" t="str">
        <f t="shared" ca="1" si="127"/>
        <v/>
      </c>
      <c r="HU126" t="str">
        <f t="shared" si="128"/>
        <v/>
      </c>
      <c r="HV126" s="26"/>
      <c r="HW126" s="26"/>
      <c r="HX126" s="26"/>
      <c r="HY126" s="26"/>
      <c r="HZ126" s="26"/>
      <c r="IA126" s="37" t="str">
        <f t="shared" ca="1" si="129"/>
        <v/>
      </c>
      <c r="IB126" t="str">
        <f t="shared" si="130"/>
        <v/>
      </c>
      <c r="IC126" s="26"/>
      <c r="ID126" s="26"/>
      <c r="IE126" s="26"/>
      <c r="IF126" s="26"/>
      <c r="IG126" s="26"/>
      <c r="IH126" s="37" t="str">
        <f t="shared" ca="1" si="131"/>
        <v/>
      </c>
      <c r="II126" t="str">
        <f t="shared" si="132"/>
        <v/>
      </c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 t="str">
        <f t="shared" si="133"/>
        <v/>
      </c>
      <c r="JU126" s="26"/>
      <c r="JV126" t="str">
        <f t="shared" si="134"/>
        <v/>
      </c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t="str">
        <f t="shared" si="135"/>
        <v/>
      </c>
      <c r="KL126" s="26"/>
      <c r="KM126" s="31" t="str">
        <f t="shared" si="136"/>
        <v/>
      </c>
      <c r="KN126" s="26"/>
      <c r="KO126" s="26"/>
      <c r="KP126" s="38" t="str">
        <f t="shared" si="137"/>
        <v/>
      </c>
      <c r="KQ126" s="26"/>
      <c r="KR126" s="26"/>
      <c r="KS126" s="26"/>
      <c r="KT126" s="26"/>
      <c r="KU126" s="26"/>
      <c r="KV126" s="26"/>
      <c r="KW126" s="26"/>
      <c r="KX126" t="str">
        <f t="shared" si="138"/>
        <v/>
      </c>
      <c r="KY126" t="str">
        <f t="shared" si="139"/>
        <v/>
      </c>
      <c r="KZ126" s="26"/>
      <c r="LA126" s="26"/>
      <c r="LB126" t="str">
        <f t="shared" si="140"/>
        <v/>
      </c>
      <c r="LC126" s="26"/>
      <c r="LD126" t="str">
        <f t="shared" si="141"/>
        <v/>
      </c>
      <c r="LE126" t="str">
        <f t="shared" si="142"/>
        <v/>
      </c>
      <c r="LF126" s="26"/>
      <c r="LG126" s="26"/>
      <c r="LH126" s="26"/>
      <c r="LI126" s="26"/>
      <c r="LJ126" s="26"/>
      <c r="LK126" s="26"/>
      <c r="LL126" s="26"/>
      <c r="LM126" s="26"/>
      <c r="LN126" s="26"/>
      <c r="LO126" t="str">
        <f t="shared" si="143"/>
        <v/>
      </c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</row>
    <row r="127" spans="1:352" ht="16" x14ac:dyDescent="0.2">
      <c r="A127" t="e">
        <f t="shared" ca="1" si="145"/>
        <v>#N/A</v>
      </c>
      <c r="B127" s="26"/>
      <c r="C127" s="26"/>
      <c r="D127" s="26"/>
      <c r="E127" s="27" t="str">
        <f t="shared" ca="1" si="75"/>
        <v>Mar</v>
      </c>
      <c r="F127" s="27" t="str">
        <f t="shared" ca="1" si="75"/>
        <v>Nov</v>
      </c>
      <c r="G127" s="28" t="str">
        <f t="shared" ca="1" si="76"/>
        <v/>
      </c>
      <c r="H127" t="str">
        <f t="shared" si="77"/>
        <v/>
      </c>
      <c r="I127" s="26">
        <f t="shared" ca="1" si="78"/>
        <v>77</v>
      </c>
      <c r="J127" s="26"/>
      <c r="K127" s="26"/>
      <c r="L127" s="31" t="str">
        <f t="shared" si="79"/>
        <v/>
      </c>
      <c r="M127" s="26"/>
      <c r="N127" s="26"/>
      <c r="O127" s="26">
        <f t="shared" ca="1" si="80"/>
        <v>24</v>
      </c>
      <c r="P127" s="26" t="str">
        <f t="shared" ca="1" si="81"/>
        <v>No</v>
      </c>
      <c r="Q127" s="26" t="str">
        <f t="shared" ca="1" si="81"/>
        <v>Yes</v>
      </c>
      <c r="R127" s="26" t="str">
        <f t="shared" ca="1" si="81"/>
        <v>Yes</v>
      </c>
      <c r="S127" s="26" t="str">
        <f t="shared" ca="1" si="82"/>
        <v>Hispanic</v>
      </c>
      <c r="T127" s="26" t="str">
        <f t="shared" ca="1" si="83"/>
        <v>No</v>
      </c>
      <c r="U127" s="26">
        <f t="shared" ca="1" si="84"/>
        <v>3736</v>
      </c>
      <c r="V127" s="26"/>
      <c r="W127" s="26"/>
      <c r="X127" s="26" t="str">
        <f t="shared" ca="1" si="146"/>
        <v>Yes</v>
      </c>
      <c r="Y127" s="26" t="str">
        <f t="shared" ca="1" si="146"/>
        <v>Yes</v>
      </c>
      <c r="Z127" s="26" t="str">
        <f t="shared" ca="1" si="146"/>
        <v>Yes</v>
      </c>
      <c r="AA127" s="26" t="str">
        <f t="shared" ca="1" si="146"/>
        <v>No</v>
      </c>
      <c r="AB127" s="26" t="str">
        <f t="shared" ca="1" si="146"/>
        <v>No</v>
      </c>
      <c r="AC127" s="26"/>
      <c r="AD127" s="26"/>
      <c r="AE127" s="26"/>
      <c r="AF127" s="26"/>
      <c r="AG127" s="26" t="str">
        <f t="shared" ca="1" si="144"/>
        <v>No</v>
      </c>
      <c r="AH127" s="26" t="str">
        <f t="shared" ca="1" si="144"/>
        <v>No</v>
      </c>
      <c r="AI127" s="26" t="str">
        <f t="shared" ca="1" si="144"/>
        <v>No</v>
      </c>
      <c r="AJ127" s="26" t="str">
        <f t="shared" ca="1" si="144"/>
        <v>No</v>
      </c>
      <c r="AK127" s="26" t="str">
        <f t="shared" ca="1" si="144"/>
        <v>No</v>
      </c>
      <c r="AL127" s="26" t="str">
        <f t="shared" ca="1" si="144"/>
        <v>No</v>
      </c>
      <c r="AM127" s="26">
        <f t="shared" ca="1" si="85"/>
        <v>3</v>
      </c>
      <c r="AN127" s="26">
        <f t="shared" ca="1" si="86"/>
        <v>2</v>
      </c>
      <c r="AT127" t="str">
        <f t="shared" ca="1" si="87"/>
        <v>Male</v>
      </c>
      <c r="AU127">
        <f t="shared" ca="1" si="88"/>
        <v>3724</v>
      </c>
      <c r="AV127">
        <f t="shared" ca="1" si="89"/>
        <v>-2</v>
      </c>
      <c r="AW127">
        <f t="shared" ca="1" si="90"/>
        <v>34</v>
      </c>
      <c r="AX127">
        <f t="shared" ca="1" si="91"/>
        <v>4</v>
      </c>
      <c r="BB127" t="str">
        <f t="shared" ca="1" si="92"/>
        <v>INSTRUMENTAL</v>
      </c>
      <c r="BC127" t="str">
        <f t="shared" ca="1" si="93"/>
        <v>No</v>
      </c>
      <c r="BD127" t="str">
        <f t="shared" ca="1" si="93"/>
        <v>No</v>
      </c>
      <c r="BG127" t="str">
        <f t="shared" ca="1" si="94"/>
        <v>Yes</v>
      </c>
      <c r="BH127">
        <f t="shared" ca="1" si="95"/>
        <v>37</v>
      </c>
      <c r="BI127">
        <f t="shared" ca="1" si="96"/>
        <v>-14</v>
      </c>
      <c r="BJ127">
        <f t="shared" ca="1" si="97"/>
        <v>6</v>
      </c>
      <c r="BK127" t="str">
        <f t="shared" si="98"/>
        <v/>
      </c>
      <c r="BL127" s="26">
        <f t="shared" ca="1" si="99"/>
        <v>8</v>
      </c>
      <c r="BM127" s="26"/>
      <c r="BN127" s="26"/>
      <c r="BO127" s="26" t="str">
        <f t="shared" ca="1" si="100"/>
        <v>No</v>
      </c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 t="str">
        <f t="shared" ca="1" si="101"/>
        <v>No</v>
      </c>
      <c r="CE127" s="26" t="str">
        <f t="shared" ca="1" si="102"/>
        <v>NA</v>
      </c>
      <c r="CF127" s="26"/>
      <c r="CG127" s="26"/>
      <c r="CH127" s="26"/>
      <c r="CI127" s="31" t="str">
        <f t="shared" si="103"/>
        <v/>
      </c>
      <c r="CJ127" s="26" t="str">
        <f t="shared" ca="1" si="104"/>
        <v>NA</v>
      </c>
      <c r="CK127" s="26" t="str">
        <f t="shared" ca="1" si="105"/>
        <v>NA</v>
      </c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 t="str">
        <f t="shared" ca="1" si="106"/>
        <v>Yes</v>
      </c>
      <c r="DO127" s="26"/>
      <c r="DP127" s="26"/>
      <c r="DQ127" s="26"/>
      <c r="DR127" s="26"/>
      <c r="DS127" s="26"/>
      <c r="DT127" s="26"/>
      <c r="DU127" s="26"/>
      <c r="DV127" t="str">
        <f t="shared" si="107"/>
        <v/>
      </c>
      <c r="DW127" s="26"/>
      <c r="DX127" s="26"/>
      <c r="DY127" s="26"/>
      <c r="DZ127" t="str">
        <f t="shared" si="108"/>
        <v/>
      </c>
      <c r="EA127" t="str">
        <f t="shared" si="109"/>
        <v/>
      </c>
      <c r="EB127" t="str">
        <f t="shared" si="110"/>
        <v/>
      </c>
      <c r="EC127" t="str">
        <f t="shared" si="111"/>
        <v/>
      </c>
      <c r="ED127" t="str">
        <f t="shared" si="112"/>
        <v/>
      </c>
      <c r="EE127" s="34" t="str">
        <f t="shared" si="113"/>
        <v/>
      </c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32" t="str">
        <f t="shared" si="114"/>
        <v/>
      </c>
      <c r="ES127" s="26"/>
      <c r="ET127" s="26"/>
      <c r="EU127" s="26"/>
      <c r="EV127" s="26"/>
      <c r="EW127" s="26"/>
      <c r="EX127" s="26"/>
      <c r="EY127" s="26"/>
      <c r="EZ127" s="26"/>
      <c r="FA127" s="31" t="str">
        <f t="shared" si="115"/>
        <v/>
      </c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31" t="str">
        <f t="shared" si="116"/>
        <v/>
      </c>
      <c r="FN127" s="26"/>
      <c r="FO127" s="26"/>
      <c r="FP127" s="26"/>
      <c r="FQ127" s="26" t="s">
        <v>349</v>
      </c>
      <c r="FR127" s="39" t="str">
        <f t="shared" ca="1" si="117"/>
        <v>NA</v>
      </c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t="str">
        <f t="shared" ca="1" si="118"/>
        <v/>
      </c>
      <c r="GP127" t="str">
        <f t="shared" si="119"/>
        <v/>
      </c>
      <c r="GQ127" s="26"/>
      <c r="GR127" s="26"/>
      <c r="GS127" t="str">
        <f t="shared" ca="1" si="120"/>
        <v/>
      </c>
      <c r="GT127" s="26"/>
      <c r="GU127" s="26"/>
      <c r="GV127" s="26"/>
      <c r="GW127" s="26"/>
      <c r="GX127" s="26"/>
      <c r="GY127" t="str">
        <f t="shared" ca="1" si="121"/>
        <v/>
      </c>
      <c r="GZ127" t="str">
        <f t="shared" si="122"/>
        <v/>
      </c>
      <c r="HA127" s="26"/>
      <c r="HB127" s="26"/>
      <c r="HC127" s="26"/>
      <c r="HD127" s="26"/>
      <c r="HE127" s="26"/>
      <c r="HF127" t="str">
        <f t="shared" ca="1" si="123"/>
        <v/>
      </c>
      <c r="HG127" s="31" t="str">
        <f t="shared" si="124"/>
        <v/>
      </c>
      <c r="HH127" s="26"/>
      <c r="HI127" s="26"/>
      <c r="HJ127" s="26"/>
      <c r="HK127" s="26"/>
      <c r="HL127" s="26"/>
      <c r="HM127" t="str">
        <f t="shared" ca="1" si="125"/>
        <v/>
      </c>
      <c r="HN127" t="str">
        <f t="shared" si="126"/>
        <v/>
      </c>
      <c r="HO127" s="26"/>
      <c r="HP127" s="26"/>
      <c r="HQ127" s="26"/>
      <c r="HR127" s="26"/>
      <c r="HS127" s="26"/>
      <c r="HT127" t="str">
        <f t="shared" ca="1" si="127"/>
        <v/>
      </c>
      <c r="HU127" t="str">
        <f t="shared" si="128"/>
        <v/>
      </c>
      <c r="HV127" s="26"/>
      <c r="HW127" s="26"/>
      <c r="HX127" s="26"/>
      <c r="HY127" s="26"/>
      <c r="HZ127" s="26"/>
      <c r="IA127" s="37" t="str">
        <f t="shared" ca="1" si="129"/>
        <v/>
      </c>
      <c r="IB127" t="str">
        <f t="shared" si="130"/>
        <v/>
      </c>
      <c r="IC127" s="26"/>
      <c r="ID127" s="26"/>
      <c r="IE127" s="26"/>
      <c r="IF127" s="26"/>
      <c r="IG127" s="26"/>
      <c r="IH127" s="37" t="str">
        <f t="shared" ca="1" si="131"/>
        <v/>
      </c>
      <c r="II127" t="str">
        <f t="shared" si="132"/>
        <v/>
      </c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 t="str">
        <f t="shared" si="133"/>
        <v/>
      </c>
      <c r="JU127" s="26"/>
      <c r="JV127" t="str">
        <f t="shared" si="134"/>
        <v/>
      </c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t="str">
        <f t="shared" si="135"/>
        <v/>
      </c>
      <c r="KL127" s="26"/>
      <c r="KM127" s="31" t="str">
        <f t="shared" si="136"/>
        <v/>
      </c>
      <c r="KN127" s="26"/>
      <c r="KO127" s="26"/>
      <c r="KP127" s="38" t="str">
        <f t="shared" si="137"/>
        <v/>
      </c>
      <c r="KQ127" s="26"/>
      <c r="KR127" s="26"/>
      <c r="KS127" s="26"/>
      <c r="KT127" s="26"/>
      <c r="KU127" s="26"/>
      <c r="KV127" s="26"/>
      <c r="KW127" s="26"/>
      <c r="KX127" t="str">
        <f t="shared" si="138"/>
        <v/>
      </c>
      <c r="KY127" t="str">
        <f t="shared" si="139"/>
        <v/>
      </c>
      <c r="KZ127" s="26"/>
      <c r="LA127" s="26"/>
      <c r="LB127" t="str">
        <f t="shared" si="140"/>
        <v/>
      </c>
      <c r="LC127" s="26"/>
      <c r="LD127" t="str">
        <f t="shared" si="141"/>
        <v/>
      </c>
      <c r="LE127" t="str">
        <f t="shared" si="142"/>
        <v/>
      </c>
      <c r="LF127" s="26"/>
      <c r="LG127" s="26"/>
      <c r="LH127" s="26"/>
      <c r="LI127" s="26"/>
      <c r="LJ127" s="26"/>
      <c r="LK127" s="26"/>
      <c r="LL127" s="26"/>
      <c r="LM127" s="26"/>
      <c r="LN127" s="26"/>
      <c r="LO127" t="str">
        <f t="shared" si="143"/>
        <v/>
      </c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</row>
    <row r="128" spans="1:352" ht="16" x14ac:dyDescent="0.2">
      <c r="A128" t="e">
        <f t="shared" ca="1" si="145"/>
        <v>#N/A</v>
      </c>
      <c r="B128" s="26"/>
      <c r="C128" s="26"/>
      <c r="D128" s="26"/>
      <c r="E128" s="27" t="str">
        <f t="shared" ca="1" si="75"/>
        <v>Mar</v>
      </c>
      <c r="F128" s="27" t="str">
        <f t="shared" ca="1" si="75"/>
        <v>Jun</v>
      </c>
      <c r="G128" s="28" t="str">
        <f t="shared" ca="1" si="76"/>
        <v/>
      </c>
      <c r="H128" t="str">
        <f t="shared" si="77"/>
        <v/>
      </c>
      <c r="I128" s="26">
        <f t="shared" ca="1" si="78"/>
        <v>56</v>
      </c>
      <c r="J128" s="26"/>
      <c r="K128" s="26"/>
      <c r="L128" s="31" t="str">
        <f t="shared" si="79"/>
        <v/>
      </c>
      <c r="M128" s="26"/>
      <c r="N128" s="26"/>
      <c r="O128" s="26">
        <f t="shared" ca="1" si="80"/>
        <v>30</v>
      </c>
      <c r="P128" s="26" t="str">
        <f t="shared" ca="1" si="81"/>
        <v>No</v>
      </c>
      <c r="Q128" s="26" t="str">
        <f t="shared" ca="1" si="81"/>
        <v>No</v>
      </c>
      <c r="R128" s="26" t="str">
        <f t="shared" ca="1" si="81"/>
        <v>No</v>
      </c>
      <c r="S128" s="26" t="str">
        <f t="shared" ca="1" si="82"/>
        <v>African</v>
      </c>
      <c r="T128" s="26" t="str">
        <f t="shared" ca="1" si="83"/>
        <v>No</v>
      </c>
      <c r="U128" s="26">
        <f t="shared" ca="1" si="84"/>
        <v>3920</v>
      </c>
      <c r="V128" s="26"/>
      <c r="W128" s="26"/>
      <c r="X128" s="26" t="str">
        <f t="shared" ca="1" si="146"/>
        <v>Yes</v>
      </c>
      <c r="Y128" s="26" t="str">
        <f t="shared" ca="1" si="146"/>
        <v>No</v>
      </c>
      <c r="Z128" s="26" t="str">
        <f t="shared" ca="1" si="146"/>
        <v>No</v>
      </c>
      <c r="AA128" s="26" t="str">
        <f t="shared" ca="1" si="146"/>
        <v>Yes</v>
      </c>
      <c r="AB128" s="26" t="str">
        <f t="shared" ca="1" si="146"/>
        <v>Yes</v>
      </c>
      <c r="AC128" s="26"/>
      <c r="AD128" s="26"/>
      <c r="AE128" s="26"/>
      <c r="AF128" s="26"/>
      <c r="AG128" s="26" t="str">
        <f t="shared" ca="1" si="144"/>
        <v>Yes</v>
      </c>
      <c r="AH128" s="26" t="str">
        <f t="shared" ca="1" si="144"/>
        <v>Yes</v>
      </c>
      <c r="AI128" s="26" t="str">
        <f t="shared" ca="1" si="144"/>
        <v>Yes</v>
      </c>
      <c r="AJ128" s="26" t="str">
        <f t="shared" ca="1" si="144"/>
        <v>No</v>
      </c>
      <c r="AK128" s="26" t="str">
        <f t="shared" ca="1" si="144"/>
        <v>Yes</v>
      </c>
      <c r="AL128" s="26" t="str">
        <f t="shared" ca="1" si="144"/>
        <v>No</v>
      </c>
      <c r="AM128" s="26">
        <f t="shared" ca="1" si="85"/>
        <v>7</v>
      </c>
      <c r="AN128" s="26">
        <f t="shared" ca="1" si="86"/>
        <v>2</v>
      </c>
      <c r="AT128" t="str">
        <f t="shared" ca="1" si="87"/>
        <v>Male</v>
      </c>
      <c r="AU128">
        <f t="shared" ca="1" si="88"/>
        <v>1335</v>
      </c>
      <c r="AV128">
        <f t="shared" ca="1" si="89"/>
        <v>1</v>
      </c>
      <c r="AW128">
        <f t="shared" ca="1" si="90"/>
        <v>28</v>
      </c>
      <c r="AX128">
        <f t="shared" ca="1" si="91"/>
        <v>4</v>
      </c>
      <c r="BB128" t="str">
        <f t="shared" ca="1" si="92"/>
        <v>Vaginal</v>
      </c>
      <c r="BC128" t="str">
        <f t="shared" ca="1" si="93"/>
        <v>No</v>
      </c>
      <c r="BD128" t="str">
        <f t="shared" ca="1" si="93"/>
        <v>Yes</v>
      </c>
      <c r="BG128" t="str">
        <f t="shared" ca="1" si="94"/>
        <v>No</v>
      </c>
      <c r="BH128">
        <f t="shared" ca="1" si="95"/>
        <v>34</v>
      </c>
      <c r="BI128">
        <f t="shared" ca="1" si="96"/>
        <v>-13</v>
      </c>
      <c r="BJ128">
        <f t="shared" ca="1" si="97"/>
        <v>20</v>
      </c>
      <c r="BK128" t="str">
        <f t="shared" si="98"/>
        <v/>
      </c>
      <c r="BL128" s="26">
        <f t="shared" ca="1" si="99"/>
        <v>22</v>
      </c>
      <c r="BM128" s="26"/>
      <c r="BN128" s="26"/>
      <c r="BO128" s="26" t="str">
        <f t="shared" ca="1" si="100"/>
        <v>Yes</v>
      </c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 t="str">
        <f t="shared" ca="1" si="101"/>
        <v>No</v>
      </c>
      <c r="CE128" s="26" t="str">
        <f t="shared" ca="1" si="102"/>
        <v>NA</v>
      </c>
      <c r="CF128" s="26"/>
      <c r="CG128" s="26"/>
      <c r="CH128" s="26"/>
      <c r="CI128" s="31" t="str">
        <f t="shared" si="103"/>
        <v/>
      </c>
      <c r="CJ128" s="26" t="str">
        <f t="shared" ca="1" si="104"/>
        <v>NA</v>
      </c>
      <c r="CK128" s="26" t="str">
        <f t="shared" ca="1" si="105"/>
        <v>No</v>
      </c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 t="str">
        <f t="shared" ca="1" si="106"/>
        <v>Yes</v>
      </c>
      <c r="DO128" s="26"/>
      <c r="DP128" s="26"/>
      <c r="DQ128" s="26"/>
      <c r="DR128" s="26"/>
      <c r="DS128" s="26"/>
      <c r="DT128" s="26"/>
      <c r="DU128" s="26"/>
      <c r="DV128" t="str">
        <f t="shared" si="107"/>
        <v/>
      </c>
      <c r="DW128" s="26"/>
      <c r="DX128" s="26"/>
      <c r="DY128" s="26"/>
      <c r="DZ128" t="str">
        <f t="shared" si="108"/>
        <v/>
      </c>
      <c r="EA128" t="str">
        <f t="shared" si="109"/>
        <v/>
      </c>
      <c r="EB128" t="str">
        <f t="shared" si="110"/>
        <v/>
      </c>
      <c r="EC128" t="str">
        <f t="shared" si="111"/>
        <v/>
      </c>
      <c r="ED128" t="str">
        <f t="shared" si="112"/>
        <v/>
      </c>
      <c r="EE128" s="34" t="str">
        <f t="shared" si="113"/>
        <v/>
      </c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32" t="str">
        <f t="shared" si="114"/>
        <v/>
      </c>
      <c r="ES128" s="26"/>
      <c r="ET128" s="26"/>
      <c r="EU128" s="26"/>
      <c r="EV128" s="26"/>
      <c r="EW128" s="26"/>
      <c r="EX128" s="26"/>
      <c r="EY128" s="26"/>
      <c r="EZ128" s="26"/>
      <c r="FA128" s="31" t="str">
        <f t="shared" si="115"/>
        <v/>
      </c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31" t="str">
        <f t="shared" si="116"/>
        <v/>
      </c>
      <c r="FN128" s="26"/>
      <c r="FO128" s="26"/>
      <c r="FP128" s="26"/>
      <c r="FQ128" s="26" t="s">
        <v>349</v>
      </c>
      <c r="FR128" s="39" t="str">
        <f t="shared" ca="1" si="117"/>
        <v>NA</v>
      </c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t="str">
        <f t="shared" ca="1" si="118"/>
        <v/>
      </c>
      <c r="GP128" t="str">
        <f t="shared" si="119"/>
        <v/>
      </c>
      <c r="GQ128" s="26"/>
      <c r="GR128" s="26"/>
      <c r="GS128" t="str">
        <f t="shared" ca="1" si="120"/>
        <v/>
      </c>
      <c r="GT128" s="26"/>
      <c r="GU128" s="26"/>
      <c r="GV128" s="26"/>
      <c r="GW128" s="26"/>
      <c r="GX128" s="26"/>
      <c r="GY128" t="str">
        <f t="shared" ca="1" si="121"/>
        <v/>
      </c>
      <c r="GZ128" t="str">
        <f t="shared" si="122"/>
        <v/>
      </c>
      <c r="HA128" s="26"/>
      <c r="HB128" s="26"/>
      <c r="HC128" s="26"/>
      <c r="HD128" s="26"/>
      <c r="HE128" s="26"/>
      <c r="HF128" t="str">
        <f t="shared" ca="1" si="123"/>
        <v/>
      </c>
      <c r="HG128" s="31" t="str">
        <f t="shared" si="124"/>
        <v/>
      </c>
      <c r="HH128" s="26"/>
      <c r="HI128" s="26"/>
      <c r="HJ128" s="26"/>
      <c r="HK128" s="26"/>
      <c r="HL128" s="26"/>
      <c r="HM128" t="str">
        <f t="shared" ca="1" si="125"/>
        <v/>
      </c>
      <c r="HN128" t="str">
        <f t="shared" si="126"/>
        <v/>
      </c>
      <c r="HO128" s="26"/>
      <c r="HP128" s="26"/>
      <c r="HQ128" s="26"/>
      <c r="HR128" s="26"/>
      <c r="HS128" s="26"/>
      <c r="HT128" t="str">
        <f t="shared" ca="1" si="127"/>
        <v/>
      </c>
      <c r="HU128" t="str">
        <f t="shared" si="128"/>
        <v/>
      </c>
      <c r="HV128" s="26"/>
      <c r="HW128" s="26"/>
      <c r="HX128" s="26"/>
      <c r="HY128" s="26"/>
      <c r="HZ128" s="26"/>
      <c r="IA128" s="37" t="str">
        <f t="shared" ca="1" si="129"/>
        <v/>
      </c>
      <c r="IB128" t="str">
        <f t="shared" si="130"/>
        <v/>
      </c>
      <c r="IC128" s="26"/>
      <c r="ID128" s="26"/>
      <c r="IE128" s="26"/>
      <c r="IF128" s="26"/>
      <c r="IG128" s="26"/>
      <c r="IH128" s="37" t="str">
        <f t="shared" ca="1" si="131"/>
        <v/>
      </c>
      <c r="II128" t="str">
        <f t="shared" si="132"/>
        <v/>
      </c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 t="str">
        <f t="shared" si="133"/>
        <v/>
      </c>
      <c r="JU128" s="26"/>
      <c r="JV128" t="str">
        <f t="shared" si="134"/>
        <v/>
      </c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t="str">
        <f t="shared" si="135"/>
        <v/>
      </c>
      <c r="KL128" s="26"/>
      <c r="KM128" s="31" t="str">
        <f t="shared" si="136"/>
        <v/>
      </c>
      <c r="KN128" s="26"/>
      <c r="KO128" s="26"/>
      <c r="KP128" s="38" t="str">
        <f t="shared" si="137"/>
        <v/>
      </c>
      <c r="KQ128" s="26"/>
      <c r="KR128" s="26"/>
      <c r="KS128" s="26"/>
      <c r="KT128" s="26"/>
      <c r="KU128" s="26"/>
      <c r="KV128" s="26"/>
      <c r="KW128" s="26"/>
      <c r="KX128" t="str">
        <f t="shared" si="138"/>
        <v/>
      </c>
      <c r="KY128" t="str">
        <f t="shared" si="139"/>
        <v/>
      </c>
      <c r="KZ128" s="26"/>
      <c r="LA128" s="26"/>
      <c r="LB128" t="str">
        <f t="shared" si="140"/>
        <v/>
      </c>
      <c r="LC128" s="26"/>
      <c r="LD128" t="str">
        <f t="shared" si="141"/>
        <v/>
      </c>
      <c r="LE128" t="str">
        <f t="shared" si="142"/>
        <v/>
      </c>
      <c r="LF128" s="26"/>
      <c r="LG128" s="26"/>
      <c r="LH128" s="26"/>
      <c r="LI128" s="26"/>
      <c r="LJ128" s="26"/>
      <c r="LK128" s="26"/>
      <c r="LL128" s="26"/>
      <c r="LM128" s="26"/>
      <c r="LN128" s="26"/>
      <c r="LO128" t="str">
        <f t="shared" si="143"/>
        <v/>
      </c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</row>
    <row r="129" spans="1:352" ht="16" x14ac:dyDescent="0.2">
      <c r="A129" t="e">
        <f t="shared" ca="1" si="145"/>
        <v>#N/A</v>
      </c>
      <c r="B129" s="26"/>
      <c r="C129" s="26"/>
      <c r="D129" s="26"/>
      <c r="E129" s="27" t="str">
        <f t="shared" ca="1" si="75"/>
        <v>Jul</v>
      </c>
      <c r="F129" s="27" t="str">
        <f t="shared" ca="1" si="75"/>
        <v>Feb</v>
      </c>
      <c r="G129" s="28" t="str">
        <f t="shared" ca="1" si="76"/>
        <v/>
      </c>
      <c r="H129" t="str">
        <f t="shared" si="77"/>
        <v/>
      </c>
      <c r="I129" s="26">
        <f t="shared" ca="1" si="78"/>
        <v>50</v>
      </c>
      <c r="J129" s="26"/>
      <c r="K129" s="26"/>
      <c r="L129" s="31" t="str">
        <f t="shared" si="79"/>
        <v/>
      </c>
      <c r="M129" s="26"/>
      <c r="N129" s="26"/>
      <c r="O129" s="26">
        <f t="shared" ca="1" si="80"/>
        <v>36</v>
      </c>
      <c r="P129" s="26" t="str">
        <f t="shared" ca="1" si="81"/>
        <v>No</v>
      </c>
      <c r="Q129" s="26" t="str">
        <f t="shared" ca="1" si="81"/>
        <v>No</v>
      </c>
      <c r="R129" s="26" t="str">
        <f t="shared" ca="1" si="81"/>
        <v>Yes</v>
      </c>
      <c r="S129" s="26" t="str">
        <f t="shared" ca="1" si="82"/>
        <v>Eskimo</v>
      </c>
      <c r="T129" s="26" t="str">
        <f t="shared" ca="1" si="83"/>
        <v>Yes</v>
      </c>
      <c r="U129" s="26">
        <f t="shared" ca="1" si="84"/>
        <v>3881</v>
      </c>
      <c r="V129" s="26"/>
      <c r="W129" s="26"/>
      <c r="X129" s="26" t="str">
        <f t="shared" ca="1" si="146"/>
        <v>No</v>
      </c>
      <c r="Y129" s="26" t="str">
        <f t="shared" ca="1" si="146"/>
        <v>Yes</v>
      </c>
      <c r="Z129" s="26" t="str">
        <f t="shared" ca="1" si="146"/>
        <v>Yes</v>
      </c>
      <c r="AA129" s="26" t="str">
        <f t="shared" ca="1" si="146"/>
        <v>No</v>
      </c>
      <c r="AB129" s="26" t="str">
        <f t="shared" ca="1" si="146"/>
        <v>No</v>
      </c>
      <c r="AC129" s="26"/>
      <c r="AD129" s="26"/>
      <c r="AE129" s="26"/>
      <c r="AF129" s="26"/>
      <c r="AG129" s="26" t="str">
        <f t="shared" ca="1" si="144"/>
        <v>Yes</v>
      </c>
      <c r="AH129" s="26" t="str">
        <f t="shared" ca="1" si="144"/>
        <v>Yes</v>
      </c>
      <c r="AI129" s="26" t="str">
        <f t="shared" ca="1" si="144"/>
        <v>Yes</v>
      </c>
      <c r="AJ129" s="26" t="str">
        <f t="shared" ca="1" si="144"/>
        <v>Yes</v>
      </c>
      <c r="AK129" s="26" t="str">
        <f t="shared" ca="1" si="144"/>
        <v>No</v>
      </c>
      <c r="AL129" s="26" t="str">
        <f t="shared" ca="1" si="144"/>
        <v>No</v>
      </c>
      <c r="AM129" s="26">
        <f t="shared" ca="1" si="85"/>
        <v>5</v>
      </c>
      <c r="AN129" s="26">
        <f t="shared" ca="1" si="86"/>
        <v>2</v>
      </c>
      <c r="AT129" t="str">
        <f t="shared" ca="1" si="87"/>
        <v>Male</v>
      </c>
      <c r="AU129">
        <f t="shared" ca="1" si="88"/>
        <v>591</v>
      </c>
      <c r="AV129">
        <f t="shared" ca="1" si="89"/>
        <v>-2</v>
      </c>
      <c r="AW129">
        <f t="shared" ca="1" si="90"/>
        <v>37</v>
      </c>
      <c r="AX129">
        <f t="shared" ca="1" si="91"/>
        <v>0</v>
      </c>
      <c r="BB129" t="str">
        <f t="shared" ca="1" si="92"/>
        <v>INSTRUMENTAL</v>
      </c>
      <c r="BC129" t="str">
        <f t="shared" ca="1" si="93"/>
        <v>No</v>
      </c>
      <c r="BD129" t="str">
        <f t="shared" ca="1" si="93"/>
        <v>Yes</v>
      </c>
      <c r="BG129" t="str">
        <f t="shared" ca="1" si="94"/>
        <v>No</v>
      </c>
      <c r="BH129">
        <f t="shared" ca="1" si="95"/>
        <v>34</v>
      </c>
      <c r="BI129">
        <f t="shared" ca="1" si="96"/>
        <v>1</v>
      </c>
      <c r="BJ129">
        <f t="shared" ca="1" si="97"/>
        <v>5</v>
      </c>
      <c r="BK129" t="str">
        <f t="shared" si="98"/>
        <v/>
      </c>
      <c r="BL129" s="26">
        <f t="shared" ca="1" si="99"/>
        <v>7</v>
      </c>
      <c r="BM129" s="26"/>
      <c r="BN129" s="26"/>
      <c r="BO129" s="26" t="str">
        <f t="shared" ca="1" si="100"/>
        <v>No</v>
      </c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 t="str">
        <f t="shared" ca="1" si="101"/>
        <v>No</v>
      </c>
      <c r="CE129" s="26" t="str">
        <f t="shared" ca="1" si="102"/>
        <v>NA</v>
      </c>
      <c r="CF129" s="26"/>
      <c r="CG129" s="26"/>
      <c r="CH129" s="26"/>
      <c r="CI129" s="31" t="str">
        <f t="shared" si="103"/>
        <v/>
      </c>
      <c r="CJ129" s="26" t="str">
        <f t="shared" ca="1" si="104"/>
        <v>NA</v>
      </c>
      <c r="CK129" s="26" t="str">
        <f t="shared" ca="1" si="105"/>
        <v>NA</v>
      </c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 t="str">
        <f t="shared" ca="1" si="106"/>
        <v>No</v>
      </c>
      <c r="DO129" s="26"/>
      <c r="DP129" s="26"/>
      <c r="DQ129" s="26"/>
      <c r="DR129" s="26"/>
      <c r="DS129" s="26"/>
      <c r="DT129" s="26"/>
      <c r="DU129" s="26"/>
      <c r="DV129" t="str">
        <f t="shared" si="107"/>
        <v/>
      </c>
      <c r="DW129" s="26"/>
      <c r="DX129" s="26"/>
      <c r="DY129" s="26"/>
      <c r="DZ129" t="str">
        <f t="shared" si="108"/>
        <v/>
      </c>
      <c r="EA129" t="str">
        <f t="shared" si="109"/>
        <v/>
      </c>
      <c r="EB129" t="str">
        <f t="shared" si="110"/>
        <v/>
      </c>
      <c r="EC129" t="str">
        <f t="shared" si="111"/>
        <v/>
      </c>
      <c r="ED129" t="str">
        <f t="shared" si="112"/>
        <v/>
      </c>
      <c r="EE129" s="34" t="str">
        <f t="shared" si="113"/>
        <v/>
      </c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32" t="str">
        <f t="shared" si="114"/>
        <v/>
      </c>
      <c r="ES129" s="26"/>
      <c r="ET129" s="26"/>
      <c r="EU129" s="26"/>
      <c r="EV129" s="26"/>
      <c r="EW129" s="26"/>
      <c r="EX129" s="26"/>
      <c r="EY129" s="26"/>
      <c r="EZ129" s="26"/>
      <c r="FA129" s="31" t="str">
        <f t="shared" si="115"/>
        <v/>
      </c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31" t="str">
        <f t="shared" si="116"/>
        <v/>
      </c>
      <c r="FN129" s="26"/>
      <c r="FO129" s="26"/>
      <c r="FP129" s="26"/>
      <c r="FQ129" s="26" t="s">
        <v>349</v>
      </c>
      <c r="FR129" s="39" t="str">
        <f t="shared" ca="1" si="117"/>
        <v>NA</v>
      </c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t="str">
        <f t="shared" ca="1" si="118"/>
        <v/>
      </c>
      <c r="GP129" t="str">
        <f t="shared" si="119"/>
        <v/>
      </c>
      <c r="GQ129" s="26"/>
      <c r="GR129" s="26"/>
      <c r="GS129" t="str">
        <f t="shared" ca="1" si="120"/>
        <v/>
      </c>
      <c r="GT129" s="26"/>
      <c r="GU129" s="26"/>
      <c r="GV129" s="26"/>
      <c r="GW129" s="26"/>
      <c r="GX129" s="26"/>
      <c r="GY129" t="str">
        <f t="shared" ca="1" si="121"/>
        <v/>
      </c>
      <c r="GZ129" t="str">
        <f t="shared" si="122"/>
        <v/>
      </c>
      <c r="HA129" s="26"/>
      <c r="HB129" s="26"/>
      <c r="HC129" s="26"/>
      <c r="HD129" s="26"/>
      <c r="HE129" s="26"/>
      <c r="HF129" t="str">
        <f t="shared" ca="1" si="123"/>
        <v/>
      </c>
      <c r="HG129" s="31" t="str">
        <f t="shared" si="124"/>
        <v/>
      </c>
      <c r="HH129" s="26"/>
      <c r="HI129" s="26"/>
      <c r="HJ129" s="26"/>
      <c r="HK129" s="26"/>
      <c r="HL129" s="26"/>
      <c r="HM129" t="str">
        <f t="shared" ca="1" si="125"/>
        <v/>
      </c>
      <c r="HN129" t="str">
        <f t="shared" si="126"/>
        <v/>
      </c>
      <c r="HO129" s="26"/>
      <c r="HP129" s="26"/>
      <c r="HQ129" s="26"/>
      <c r="HR129" s="26"/>
      <c r="HS129" s="26"/>
      <c r="HT129" t="str">
        <f t="shared" ca="1" si="127"/>
        <v/>
      </c>
      <c r="HU129" t="str">
        <f t="shared" si="128"/>
        <v/>
      </c>
      <c r="HV129" s="26"/>
      <c r="HW129" s="26"/>
      <c r="HX129" s="26"/>
      <c r="HY129" s="26"/>
      <c r="HZ129" s="26"/>
      <c r="IA129" s="37" t="str">
        <f t="shared" ca="1" si="129"/>
        <v/>
      </c>
      <c r="IB129" t="str">
        <f t="shared" si="130"/>
        <v/>
      </c>
      <c r="IC129" s="26"/>
      <c r="ID129" s="26"/>
      <c r="IE129" s="26"/>
      <c r="IF129" s="26"/>
      <c r="IG129" s="26"/>
      <c r="IH129" s="37" t="str">
        <f t="shared" ca="1" si="131"/>
        <v/>
      </c>
      <c r="II129" t="str">
        <f t="shared" si="132"/>
        <v/>
      </c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 t="str">
        <f t="shared" si="133"/>
        <v/>
      </c>
      <c r="JU129" s="26"/>
      <c r="JV129" t="str">
        <f t="shared" si="134"/>
        <v/>
      </c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t="str">
        <f t="shared" si="135"/>
        <v/>
      </c>
      <c r="KL129" s="26"/>
      <c r="KM129" s="31" t="str">
        <f t="shared" si="136"/>
        <v/>
      </c>
      <c r="KN129" s="26"/>
      <c r="KO129" s="26"/>
      <c r="KP129" s="38" t="str">
        <f t="shared" si="137"/>
        <v/>
      </c>
      <c r="KQ129" s="26"/>
      <c r="KR129" s="26"/>
      <c r="KS129" s="26"/>
      <c r="KT129" s="26"/>
      <c r="KU129" s="26"/>
      <c r="KV129" s="26"/>
      <c r="KW129" s="26"/>
      <c r="KX129" t="str">
        <f t="shared" si="138"/>
        <v/>
      </c>
      <c r="KY129" t="str">
        <f t="shared" si="139"/>
        <v/>
      </c>
      <c r="KZ129" s="26"/>
      <c r="LA129" s="26"/>
      <c r="LB129" t="str">
        <f t="shared" si="140"/>
        <v/>
      </c>
      <c r="LC129" s="26"/>
      <c r="LD129" t="str">
        <f t="shared" si="141"/>
        <v/>
      </c>
      <c r="LE129" t="str">
        <f t="shared" si="142"/>
        <v/>
      </c>
      <c r="LF129" s="26"/>
      <c r="LG129" s="26"/>
      <c r="LH129" s="26"/>
      <c r="LI129" s="26"/>
      <c r="LJ129" s="26"/>
      <c r="LK129" s="26"/>
      <c r="LL129" s="26"/>
      <c r="LM129" s="26"/>
      <c r="LN129" s="26"/>
      <c r="LO129" t="str">
        <f t="shared" si="143"/>
        <v/>
      </c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</row>
    <row r="130" spans="1:352" ht="16" x14ac:dyDescent="0.2">
      <c r="A130" t="e">
        <f t="shared" ca="1" si="145"/>
        <v>#N/A</v>
      </c>
      <c r="B130" s="26"/>
      <c r="C130" s="26"/>
      <c r="D130" s="26"/>
      <c r="E130" s="27" t="str">
        <f t="shared" ca="1" si="75"/>
        <v>Nov</v>
      </c>
      <c r="F130" s="27" t="str">
        <f t="shared" ca="1" si="75"/>
        <v>Jul</v>
      </c>
      <c r="G130" s="28" t="str">
        <f t="shared" ca="1" si="76"/>
        <v/>
      </c>
      <c r="H130" t="str">
        <f t="shared" si="77"/>
        <v/>
      </c>
      <c r="I130" s="26">
        <f t="shared" ca="1" si="78"/>
        <v>35</v>
      </c>
      <c r="J130" s="26"/>
      <c r="K130" s="26"/>
      <c r="L130" s="31" t="str">
        <f t="shared" si="79"/>
        <v/>
      </c>
      <c r="M130" s="26"/>
      <c r="N130" s="26"/>
      <c r="O130" s="26">
        <f t="shared" ca="1" si="80"/>
        <v>18</v>
      </c>
      <c r="P130" s="26" t="str">
        <f t="shared" ca="1" si="81"/>
        <v>Yes</v>
      </c>
      <c r="Q130" s="26" t="str">
        <f t="shared" ca="1" si="81"/>
        <v>Yes</v>
      </c>
      <c r="R130" s="26" t="str">
        <f t="shared" ca="1" si="81"/>
        <v>Yes</v>
      </c>
      <c r="S130" s="26" t="str">
        <f t="shared" ca="1" si="82"/>
        <v>Caucasian</v>
      </c>
      <c r="T130" s="26" t="str">
        <f t="shared" ca="1" si="83"/>
        <v>Yes</v>
      </c>
      <c r="U130" s="26">
        <f t="shared" ca="1" si="84"/>
        <v>3229</v>
      </c>
      <c r="V130" s="26"/>
      <c r="W130" s="26"/>
      <c r="X130" s="26" t="str">
        <f t="shared" ca="1" si="146"/>
        <v>No</v>
      </c>
      <c r="Y130" s="26" t="str">
        <f t="shared" ca="1" si="146"/>
        <v>No</v>
      </c>
      <c r="Z130" s="26" t="str">
        <f t="shared" ca="1" si="146"/>
        <v>Yes</v>
      </c>
      <c r="AA130" s="26" t="str">
        <f t="shared" ca="1" si="146"/>
        <v>Yes</v>
      </c>
      <c r="AB130" s="26" t="str">
        <f t="shared" ca="1" si="146"/>
        <v>Yes</v>
      </c>
      <c r="AC130" s="26"/>
      <c r="AD130" s="26"/>
      <c r="AE130" s="26"/>
      <c r="AF130" s="26"/>
      <c r="AG130" s="26" t="str">
        <f t="shared" ca="1" si="144"/>
        <v>Yes</v>
      </c>
      <c r="AH130" s="26" t="str">
        <f t="shared" ca="1" si="144"/>
        <v>Yes</v>
      </c>
      <c r="AI130" s="26" t="str">
        <f t="shared" ca="1" si="144"/>
        <v>No</v>
      </c>
      <c r="AJ130" s="26" t="str">
        <f t="shared" ref="AJ130:AO193" ca="1" si="147">CHOOSE(RANDBETWEEN(1,2), "Yes", "No")</f>
        <v>Yes</v>
      </c>
      <c r="AK130" s="26" t="str">
        <f t="shared" ca="1" si="147"/>
        <v>Yes</v>
      </c>
      <c r="AL130" s="26" t="str">
        <f t="shared" ca="1" si="147"/>
        <v>No</v>
      </c>
      <c r="AM130" s="26">
        <f t="shared" ca="1" si="85"/>
        <v>10</v>
      </c>
      <c r="AN130" s="26">
        <f t="shared" ca="1" si="86"/>
        <v>3</v>
      </c>
      <c r="AT130" t="str">
        <f t="shared" ca="1" si="87"/>
        <v>Female</v>
      </c>
      <c r="AU130">
        <f t="shared" ca="1" si="88"/>
        <v>1397</v>
      </c>
      <c r="AV130">
        <f t="shared" ca="1" si="89"/>
        <v>1</v>
      </c>
      <c r="AW130">
        <f t="shared" ca="1" si="90"/>
        <v>22</v>
      </c>
      <c r="AX130">
        <f t="shared" ca="1" si="91"/>
        <v>4</v>
      </c>
      <c r="BB130" t="str">
        <f t="shared" ca="1" si="92"/>
        <v>EMLUCS</v>
      </c>
      <c r="BC130" t="str">
        <f t="shared" ca="1" si="93"/>
        <v>No</v>
      </c>
      <c r="BD130" t="str">
        <f t="shared" ca="1" si="93"/>
        <v>No</v>
      </c>
      <c r="BG130" t="str">
        <f t="shared" ca="1" si="94"/>
        <v>No</v>
      </c>
      <c r="BH130">
        <f t="shared" ca="1" si="95"/>
        <v>34</v>
      </c>
      <c r="BI130">
        <f t="shared" ca="1" si="96"/>
        <v>-10</v>
      </c>
      <c r="BJ130">
        <f t="shared" ca="1" si="97"/>
        <v>17</v>
      </c>
      <c r="BK130" t="str">
        <f t="shared" si="98"/>
        <v/>
      </c>
      <c r="BL130" s="26">
        <f t="shared" ca="1" si="99"/>
        <v>19</v>
      </c>
      <c r="BM130" s="26"/>
      <c r="BN130" s="26"/>
      <c r="BO130" s="26" t="str">
        <f t="shared" ca="1" si="100"/>
        <v>Yes</v>
      </c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 t="str">
        <f t="shared" ca="1" si="101"/>
        <v>Yes</v>
      </c>
      <c r="CE130" s="26" t="str">
        <f t="shared" ca="1" si="102"/>
        <v>MIST</v>
      </c>
      <c r="CF130" s="26"/>
      <c r="CG130" s="26"/>
      <c r="CH130" s="26"/>
      <c r="CI130" s="31" t="str">
        <f t="shared" si="103"/>
        <v/>
      </c>
      <c r="CJ130" s="26" t="str">
        <f t="shared" ca="1" si="104"/>
        <v>NICU</v>
      </c>
      <c r="CK130" s="26" t="str">
        <f t="shared" ca="1" si="105"/>
        <v>Yes</v>
      </c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 t="str">
        <f t="shared" ca="1" si="106"/>
        <v>No</v>
      </c>
      <c r="DO130" s="26"/>
      <c r="DP130" s="26"/>
      <c r="DQ130" s="26"/>
      <c r="DR130" s="26"/>
      <c r="DS130" s="26"/>
      <c r="DT130" s="26"/>
      <c r="DU130" s="26"/>
      <c r="DV130" t="str">
        <f t="shared" si="107"/>
        <v/>
      </c>
      <c r="DW130" s="26"/>
      <c r="DX130" s="26"/>
      <c r="DY130" s="26"/>
      <c r="DZ130" t="str">
        <f t="shared" si="108"/>
        <v/>
      </c>
      <c r="EA130" t="str">
        <f t="shared" si="109"/>
        <v/>
      </c>
      <c r="EB130" t="str">
        <f t="shared" si="110"/>
        <v/>
      </c>
      <c r="EC130" t="str">
        <f t="shared" si="111"/>
        <v/>
      </c>
      <c r="ED130" t="str">
        <f t="shared" si="112"/>
        <v/>
      </c>
      <c r="EE130" s="34" t="str">
        <f t="shared" si="113"/>
        <v/>
      </c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32" t="str">
        <f t="shared" si="114"/>
        <v/>
      </c>
      <c r="ES130" s="26"/>
      <c r="ET130" s="26"/>
      <c r="EU130" s="26"/>
      <c r="EV130" s="26"/>
      <c r="EW130" s="26"/>
      <c r="EX130" s="26"/>
      <c r="EY130" s="26"/>
      <c r="EZ130" s="26"/>
      <c r="FA130" s="31" t="str">
        <f t="shared" si="115"/>
        <v/>
      </c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31" t="str">
        <f t="shared" si="116"/>
        <v/>
      </c>
      <c r="FN130" s="26"/>
      <c r="FO130" s="26"/>
      <c r="FP130" s="26"/>
      <c r="FQ130" s="26" t="s">
        <v>350</v>
      </c>
      <c r="FR130" s="39" t="str">
        <f t="shared" ca="1" si="117"/>
        <v>CONS</v>
      </c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t="str">
        <f t="shared" ca="1" si="118"/>
        <v/>
      </c>
      <c r="GP130" t="str">
        <f t="shared" si="119"/>
        <v/>
      </c>
      <c r="GQ130" s="26"/>
      <c r="GR130" s="26"/>
      <c r="GS130" t="str">
        <f t="shared" ca="1" si="120"/>
        <v/>
      </c>
      <c r="GT130" s="26"/>
      <c r="GU130" s="26"/>
      <c r="GV130" s="26"/>
      <c r="GW130" s="26"/>
      <c r="GX130" s="26"/>
      <c r="GY130" t="str">
        <f t="shared" ca="1" si="121"/>
        <v/>
      </c>
      <c r="GZ130" t="str">
        <f t="shared" si="122"/>
        <v/>
      </c>
      <c r="HA130" s="26"/>
      <c r="HB130" s="26"/>
      <c r="HC130" s="26"/>
      <c r="HD130" s="26"/>
      <c r="HE130" s="26"/>
      <c r="HF130" t="str">
        <f t="shared" ca="1" si="123"/>
        <v/>
      </c>
      <c r="HG130" s="31" t="str">
        <f t="shared" si="124"/>
        <v/>
      </c>
      <c r="HH130" s="26"/>
      <c r="HI130" s="26"/>
      <c r="HJ130" s="26"/>
      <c r="HK130" s="26"/>
      <c r="HL130" s="26"/>
      <c r="HM130" t="str">
        <f t="shared" ca="1" si="125"/>
        <v/>
      </c>
      <c r="HN130" t="str">
        <f t="shared" si="126"/>
        <v/>
      </c>
      <c r="HO130" s="26"/>
      <c r="HP130" s="26"/>
      <c r="HQ130" s="26"/>
      <c r="HR130" s="26"/>
      <c r="HS130" s="26"/>
      <c r="HT130" t="str">
        <f t="shared" ca="1" si="127"/>
        <v/>
      </c>
      <c r="HU130" t="str">
        <f t="shared" si="128"/>
        <v/>
      </c>
      <c r="HV130" s="26"/>
      <c r="HW130" s="26"/>
      <c r="HX130" s="26"/>
      <c r="HY130" s="26"/>
      <c r="HZ130" s="26"/>
      <c r="IA130" s="37" t="str">
        <f t="shared" ca="1" si="129"/>
        <v/>
      </c>
      <c r="IB130" t="str">
        <f t="shared" si="130"/>
        <v/>
      </c>
      <c r="IC130" s="26"/>
      <c r="ID130" s="26"/>
      <c r="IE130" s="26"/>
      <c r="IF130" s="26"/>
      <c r="IG130" s="26"/>
      <c r="IH130" s="37" t="str">
        <f t="shared" ca="1" si="131"/>
        <v/>
      </c>
      <c r="II130" t="str">
        <f t="shared" si="132"/>
        <v/>
      </c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 t="str">
        <f t="shared" si="133"/>
        <v/>
      </c>
      <c r="JU130" s="26"/>
      <c r="JV130" t="str">
        <f t="shared" si="134"/>
        <v/>
      </c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t="str">
        <f t="shared" si="135"/>
        <v/>
      </c>
      <c r="KL130" s="26"/>
      <c r="KM130" s="31" t="str">
        <f t="shared" si="136"/>
        <v/>
      </c>
      <c r="KN130" s="26"/>
      <c r="KO130" s="26"/>
      <c r="KP130" s="38" t="str">
        <f t="shared" si="137"/>
        <v/>
      </c>
      <c r="KQ130" s="26"/>
      <c r="KR130" s="26"/>
      <c r="KS130" s="26"/>
      <c r="KT130" s="26"/>
      <c r="KU130" s="26"/>
      <c r="KV130" s="26"/>
      <c r="KW130" s="26"/>
      <c r="KX130" t="str">
        <f t="shared" si="138"/>
        <v/>
      </c>
      <c r="KY130" t="str">
        <f t="shared" si="139"/>
        <v/>
      </c>
      <c r="KZ130" s="26"/>
      <c r="LA130" s="26"/>
      <c r="LB130" t="str">
        <f t="shared" si="140"/>
        <v/>
      </c>
      <c r="LC130" s="26"/>
      <c r="LD130" t="str">
        <f t="shared" si="141"/>
        <v/>
      </c>
      <c r="LE130" t="str">
        <f t="shared" si="142"/>
        <v/>
      </c>
      <c r="LF130" s="26"/>
      <c r="LG130" s="26"/>
      <c r="LH130" s="26"/>
      <c r="LI130" s="26"/>
      <c r="LJ130" s="26"/>
      <c r="LK130" s="26"/>
      <c r="LL130" s="26"/>
      <c r="LM130" s="26"/>
      <c r="LN130" s="26"/>
      <c r="LO130" t="str">
        <f t="shared" si="143"/>
        <v/>
      </c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</row>
    <row r="131" spans="1:352" ht="16" x14ac:dyDescent="0.2">
      <c r="A131" t="e">
        <f t="shared" ca="1" si="145"/>
        <v>#N/A</v>
      </c>
      <c r="B131" s="26"/>
      <c r="C131" s="26"/>
      <c r="D131" s="26"/>
      <c r="E131" s="27" t="str">
        <f t="shared" ref="E131:F194" ca="1" si="148">CHOOSE(RANDBETWEEN(1,12), "Jan", "Feb", "Mar", "Apr", "May", "Jun", "Jul", "Aug", "Sep", "Oct", "Nov", "Dec")</f>
        <v>Nov</v>
      </c>
      <c r="F131" s="27" t="str">
        <f t="shared" ca="1" si="148"/>
        <v>Dec</v>
      </c>
      <c r="G131" s="28" t="str">
        <f t="shared" ref="G131:G194" ca="1" si="149">IF($AP131&gt;1, TODAY(), "")</f>
        <v/>
      </c>
      <c r="H131" t="str">
        <f t="shared" ref="H131:H194" si="150">IF($AP131, INT(($G131-$AP131)/7+$AW131)&amp;" weeks"&amp;IF(MOD($G131-$AP131+$AX131,7)=0,"",", "&amp;MOD($G131-$AP131+$AX131,7)&amp;" days"), "")</f>
        <v/>
      </c>
      <c r="I131" s="26">
        <f t="shared" ref="I131:I194" ca="1" si="151">RANDBETWEEN(1,100)</f>
        <v>19</v>
      </c>
      <c r="J131" s="26"/>
      <c r="K131" s="26"/>
      <c r="L131" s="31" t="str">
        <f t="shared" ref="L131:L194" si="152">IF($J131, (IF($AQ131&gt;$K131, $AP131-$J131, $AP131-J131-1)+IF($AQ131&gt;$K131, $AQ131-$K131, $AQ131+1-$K131))*24, "")</f>
        <v/>
      </c>
      <c r="M131" s="26"/>
      <c r="N131" s="26"/>
      <c r="O131" s="26">
        <f t="shared" ref="O131:O194" ca="1" si="153">RANDBETWEEN(16,50)</f>
        <v>25</v>
      </c>
      <c r="P131" s="26" t="str">
        <f t="shared" ref="P131:R194" ca="1" si="154">CHOOSE(RANDBETWEEN(1,2), "Yes", "No")</f>
        <v>Yes</v>
      </c>
      <c r="Q131" s="26" t="str">
        <f t="shared" ca="1" si="154"/>
        <v>No</v>
      </c>
      <c r="R131" s="26" t="str">
        <f t="shared" ca="1" si="154"/>
        <v>No</v>
      </c>
      <c r="S131" s="26" t="str">
        <f t="shared" ref="S131:S194" ca="1" si="155">CHOOSE(RANDBETWEEN(1,5), "Caucasian", "Asian", "Hispanic", "African", "Eskimo")</f>
        <v>Asian</v>
      </c>
      <c r="T131" s="26" t="str">
        <f t="shared" ref="T131:T194" ca="1" si="156">CHOOSE(RANDBETWEEN(1,2), "Yes", "No")</f>
        <v>No</v>
      </c>
      <c r="U131" s="26">
        <f t="shared" ref="U131:U194" ca="1" si="157">RANDBETWEEN(3000,3999)</f>
        <v>3041</v>
      </c>
      <c r="V131" s="26"/>
      <c r="W131" s="26"/>
      <c r="X131" s="26" t="str">
        <f t="shared" ca="1" si="146"/>
        <v>Yes</v>
      </c>
      <c r="Y131" s="26" t="str">
        <f t="shared" ca="1" si="146"/>
        <v>No</v>
      </c>
      <c r="Z131" s="26" t="str">
        <f t="shared" ca="1" si="146"/>
        <v>Yes</v>
      </c>
      <c r="AA131" s="26" t="str">
        <f t="shared" ca="1" si="146"/>
        <v>Yes</v>
      </c>
      <c r="AB131" s="26" t="str">
        <f t="shared" ca="1" si="146"/>
        <v>Yes</v>
      </c>
      <c r="AC131" s="26"/>
      <c r="AD131" s="26"/>
      <c r="AE131" s="26"/>
      <c r="AF131" s="26"/>
      <c r="AG131" s="26" t="str">
        <f t="shared" ref="AG131:AJ194" ca="1" si="158">CHOOSE(RANDBETWEEN(1,2), "Yes", "No")</f>
        <v>No</v>
      </c>
      <c r="AH131" s="26" t="str">
        <f t="shared" ca="1" si="158"/>
        <v>No</v>
      </c>
      <c r="AI131" s="26" t="str">
        <f t="shared" ca="1" si="158"/>
        <v>No</v>
      </c>
      <c r="AJ131" s="26" t="str">
        <f t="shared" ca="1" si="158"/>
        <v>Yes</v>
      </c>
      <c r="AK131" s="26" t="str">
        <f t="shared" ca="1" si="147"/>
        <v>Yes</v>
      </c>
      <c r="AL131" s="26" t="str">
        <f t="shared" ca="1" si="147"/>
        <v>No</v>
      </c>
      <c r="AM131" s="26">
        <f t="shared" ref="AM131:AM194" ca="1" si="159">RANDBETWEEN(1,10)</f>
        <v>10</v>
      </c>
      <c r="AN131" s="26">
        <f t="shared" ref="AN131:AN194" ca="1" si="160">RANDBETWEEN(1,3)</f>
        <v>2</v>
      </c>
      <c r="AT131" t="str">
        <f t="shared" ref="AT131:AT194" ca="1" si="161">CHOOSE(RANDBETWEEN(1,2), "Male", "Female")</f>
        <v>Female</v>
      </c>
      <c r="AU131">
        <f t="shared" ref="AU131:AU194" ca="1" si="162">RANDBETWEEN(500,4000)</f>
        <v>3462</v>
      </c>
      <c r="AV131">
        <f t="shared" ref="AV131:AV194" ca="1" si="163">RANDBETWEEN(-3,3)</f>
        <v>0</v>
      </c>
      <c r="AW131">
        <f t="shared" ref="AW131:AW194" ca="1" si="164">RANDBETWEEN(22,40)</f>
        <v>27</v>
      </c>
      <c r="AX131">
        <f t="shared" ref="AX131:AX194" ca="1" si="165">RANDBETWEEN(0,6)</f>
        <v>4</v>
      </c>
      <c r="BB131" t="str">
        <f t="shared" ref="BB131:BB194" ca="1" si="166">CHOOSE(RANDBETWEEN(1,4), "Vaginal", "EMLUCS", "ELUCS", "INSTRUMENTAL")</f>
        <v>ELUCS</v>
      </c>
      <c r="BC131" t="str">
        <f t="shared" ref="BC131:BD194" ca="1" si="167">CHOOSE(RANDBETWEEN(1,2), "Yes", "No")</f>
        <v>No</v>
      </c>
      <c r="BD131" t="str">
        <f t="shared" ca="1" si="167"/>
        <v>No</v>
      </c>
      <c r="BG131" t="str">
        <f t="shared" ref="BG131:BG194" ca="1" si="168">CHOOSE(RANDBETWEEN(1,2), "Yes", "No")</f>
        <v>No</v>
      </c>
      <c r="BH131">
        <f t="shared" ref="BH131:BH194" ca="1" si="169">RANDBETWEEN(34,38.5)</f>
        <v>37</v>
      </c>
      <c r="BI131">
        <f t="shared" ref="BI131:BI194" ca="1" si="170">RANDBETWEEN(-20,4)</f>
        <v>-1</v>
      </c>
      <c r="BJ131">
        <f t="shared" ref="BJ131:BJ194" ca="1" si="171">RANDBETWEEN(0,20)</f>
        <v>5</v>
      </c>
      <c r="BK131" t="str">
        <f t="shared" ref="BK131:BK194" si="172">IF($AP131, _xlfn.IFS($BJ131&gt;$BL131,$BJ131,$BJ131&lt;$BL131,$BL131), "")</f>
        <v/>
      </c>
      <c r="BL131" s="26">
        <f t="shared" ref="BL131:BL194" ca="1" si="173">IF(BJ131&gt;3, BJ131+2, "NA")</f>
        <v>7</v>
      </c>
      <c r="BM131" s="26"/>
      <c r="BN131" s="26"/>
      <c r="BO131" s="26" t="str">
        <f t="shared" ref="BO131:BO194" ca="1" si="174">IF(BL131&gt;10,"Yes","No")</f>
        <v>No</v>
      </c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 t="str">
        <f t="shared" ref="CD131:CD194" ca="1" si="175">CHOOSE(RANDBETWEEN(1,2), "Yes", "No")</f>
        <v>No</v>
      </c>
      <c r="CE131" s="26" t="str">
        <f t="shared" ref="CE131:CE194" ca="1" si="176">IF(CD131="Yes",(CHOOSE(RANDBETWEEN(1,3), "ETT", "MIST","LMA")),"NA")</f>
        <v>NA</v>
      </c>
      <c r="CF131" s="26"/>
      <c r="CG131" s="26"/>
      <c r="CH131" s="26"/>
      <c r="CI131" s="31" t="str">
        <f t="shared" ref="CI131:CI194" si="177">IF($CF131, (IF($CG131&gt;$AQ131,$CF131-$AP131,$CF131-$AP131-1)+IF($CG131&gt;$AQ131, $CG131-$AQ131, $CG131+1-$AQ131))*24, "")</f>
        <v/>
      </c>
      <c r="CJ131" s="26" t="str">
        <f t="shared" ref="CJ131:CJ194" ca="1" si="178">IF(CD131="Yes",(CHOOSE(RANDBETWEEN(1,3), "BS", "NICU","OT")),"NA")</f>
        <v>NA</v>
      </c>
      <c r="CK131" s="26" t="str">
        <f t="shared" ref="CK131:CK194" ca="1" si="179">IF(AW131&lt;32,(CHOOSE(RANDBETWEEN(1,2), "Yes", "No")),"NA")</f>
        <v>No</v>
      </c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 t="str">
        <f t="shared" ref="DN131:DN194" ca="1" si="180">CHOOSE(RANDBETWEEN(1,2), "Yes", "No")</f>
        <v>Yes</v>
      </c>
      <c r="DO131" s="26"/>
      <c r="DP131" s="26"/>
      <c r="DQ131" s="26"/>
      <c r="DR131" s="26"/>
      <c r="DS131" s="26"/>
      <c r="DT131" s="26"/>
      <c r="DU131" s="26"/>
      <c r="DV131" t="str">
        <f t="shared" ref="DV131:DV194" si="181">IF(DT131, (IF(DU131&gt;AQ131,DT131-AP131,DT131-AP131-1)+IF(DU131&gt;AQ131, DU131-AQ131, DU131+1-AQ131))*24, "")</f>
        <v/>
      </c>
      <c r="DW131" s="26"/>
      <c r="DX131" s="26"/>
      <c r="DY131" s="26"/>
      <c r="DZ131" t="str">
        <f t="shared" ref="DZ131:DZ194" si="182">IF($DW131, (IF($DY131&gt;$DU131,$DX131-$DT131,$DX131-$DT131-1)+IF($DY131&gt;$DU131, $DY131-$DU131, $DY131+1-$DU131))*24, "")</f>
        <v/>
      </c>
      <c r="EA131" t="str">
        <f t="shared" ref="EA131:EA194" si="183">_xlfn.IFS($DT131,IF($DW131&gt;0, COUNTIF($DZ131,"&gt;72"), 1),$DT131="","")</f>
        <v/>
      </c>
      <c r="EB131" t="str">
        <f t="shared" ref="EB131:EB194" si="184">_xlfn.IFS($DT131,IF($DW131&gt;0, COUNTIF($DZ131,"&gt;168"), 1),$DT131="","")</f>
        <v/>
      </c>
      <c r="EC131" t="str">
        <f t="shared" ref="EC131:EC194" si="185">IF($DQ131,$DQ131- $AP131+1, "")</f>
        <v/>
      </c>
      <c r="ED131" t="str">
        <f t="shared" ref="ED131:ED194" si="186">IF($DQ131, INT(($DQ131-$AP131)/7+$AW131), "")</f>
        <v/>
      </c>
      <c r="EE131" s="34" t="str">
        <f t="shared" ref="EE131:EE194" si="187">IF($DQ131, INT(($DQ131-$AP131)/7+$AW131)&amp;" weeks"&amp;IF(MOD($DQ131-$AP131+$AX131,7)=0,"",", "&amp;MOD($DQ131-$AP131+$AX131,7)&amp;" days"), "")</f>
        <v/>
      </c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32" t="str">
        <f t="shared" ref="ER131:ER194" si="188">IF($AP131, $AP131+245-(($AW131*7)+$AX131), "")</f>
        <v/>
      </c>
      <c r="ES131" s="26"/>
      <c r="ET131" s="26"/>
      <c r="EU131" s="26"/>
      <c r="EV131" s="26"/>
      <c r="EW131" s="26"/>
      <c r="EX131" s="26"/>
      <c r="EY131" s="26"/>
      <c r="EZ131" s="26"/>
      <c r="FA131" s="31" t="str">
        <f t="shared" ref="FA131:FA194" si="189">IF(EZ131, EZ131-AP131+1, "")</f>
        <v/>
      </c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31" t="str">
        <f t="shared" ref="FM131:FM194" si="190">IF($FK131, (IF($FL131&gt;$AQ131,$FK131-$AP131,$FK131-$AP131-1)+IF($FL131&gt;$AQ131, $FL131-$AQ131, $FL131+1-$AQ131))*24, "")</f>
        <v/>
      </c>
      <c r="FN131" s="26"/>
      <c r="FO131" s="26"/>
      <c r="FP131" s="26"/>
      <c r="FQ131" s="26" t="s">
        <v>350</v>
      </c>
      <c r="FR131" s="39" t="str">
        <f t="shared" ref="FR131:FR194" ca="1" si="191">IF(FQ131="Yes",(CHOOSE(RANDBETWEEN(1,4), "CONS", "GPC","GNB", "Other")),"NA")</f>
        <v>CONS</v>
      </c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t="str">
        <f t="shared" ref="GO131:GO194" ca="1" si="192">IF($GM131, IF($GN131, ($GN131-$GM131+1), (TODAY()-$GM131+1)), "")</f>
        <v/>
      </c>
      <c r="GP131" t="str">
        <f t="shared" ref="GP131:GP194" si="193">IF($GN131, $GN131-$AP131+1, "")</f>
        <v/>
      </c>
      <c r="GQ131" s="26"/>
      <c r="GR131" s="26"/>
      <c r="GS131" t="str">
        <f t="shared" ref="GS131:GS194" ca="1" si="194">IF($GQ131, IF($GR131, ($GR131-$GQ131+1), (TODAY()-$GQ131+1)), "")</f>
        <v/>
      </c>
      <c r="GT131" s="26"/>
      <c r="GU131" s="26"/>
      <c r="GV131" s="26"/>
      <c r="GW131" s="26"/>
      <c r="GX131" s="26"/>
      <c r="GY131" t="str">
        <f t="shared" ref="GY131:GY194" ca="1" si="195">IF($GU131, IF($GW131, ($GW131-$GU131+1), (TODAY()-$GU131+1)), "")</f>
        <v/>
      </c>
      <c r="GZ131" t="str">
        <f t="shared" ref="GZ131:GZ194" si="196">IF($GW131, $GW131-$AP131+1, "")</f>
        <v/>
      </c>
      <c r="HA131" s="26"/>
      <c r="HB131" s="26"/>
      <c r="HC131" s="26"/>
      <c r="HD131" s="26"/>
      <c r="HE131" s="26"/>
      <c r="HF131" t="str">
        <f t="shared" ref="HF131:HF194" ca="1" si="197">IF($HB131, IF($HD131, ($HD131-$HB131+1), (TODAY()-$HB131+1)), "")</f>
        <v/>
      </c>
      <c r="HG131" s="31" t="str">
        <f t="shared" ref="HG131:HG194" si="198">IF($HD131, $HD131-$AP131+1, "")</f>
        <v/>
      </c>
      <c r="HH131" s="26"/>
      <c r="HI131" s="26"/>
      <c r="HJ131" s="26"/>
      <c r="HK131" s="26"/>
      <c r="HL131" s="26"/>
      <c r="HM131" t="str">
        <f t="shared" ref="HM131:HM194" ca="1" si="199">IF($HI131, IF($HK131, ($HK131-$HI131+1), (TODAY()-$HI131+1)), "")</f>
        <v/>
      </c>
      <c r="HN131" t="str">
        <f t="shared" ref="HN131:HN194" si="200">IF($HK131, $HK131-$AP131+1, "")</f>
        <v/>
      </c>
      <c r="HO131" s="26"/>
      <c r="HP131" s="26"/>
      <c r="HQ131" s="26"/>
      <c r="HR131" s="26"/>
      <c r="HS131" s="26"/>
      <c r="HT131" t="str">
        <f t="shared" ref="HT131:HT194" ca="1" si="201">IF($HP131, IF($HR131, ($HR131-$HP131+1), (TODAY()-$HP131+1)), "")</f>
        <v/>
      </c>
      <c r="HU131" t="str">
        <f t="shared" ref="HU131:HU194" si="202">IF($HR131, $HR131-$AP131+1, "")</f>
        <v/>
      </c>
      <c r="HV131" s="26"/>
      <c r="HW131" s="26"/>
      <c r="HX131" s="26"/>
      <c r="HY131" s="26"/>
      <c r="HZ131" s="26"/>
      <c r="IA131" s="37" t="str">
        <f t="shared" ref="IA131:IA194" ca="1" si="203">IF($HW131, IF($HY131, ($HY131-$HW131+1), (TODAY()-$HW131+1)), "")</f>
        <v/>
      </c>
      <c r="IB131" t="str">
        <f t="shared" ref="IB131:IB194" si="204">IF($HY131, $HY131-$AP131+1, "")</f>
        <v/>
      </c>
      <c r="IC131" s="26"/>
      <c r="ID131" s="26"/>
      <c r="IE131" s="26"/>
      <c r="IF131" s="26"/>
      <c r="IG131" s="26"/>
      <c r="IH131" s="37" t="str">
        <f t="shared" ref="IH131:IH194" ca="1" si="205">IF($ID131, IF($IF131, ($IF131-$ID131+1), (TODAY()-$ID131+1)), "")</f>
        <v/>
      </c>
      <c r="II131" t="str">
        <f t="shared" ref="II131:II194" si="206">IF($IF131, $IF131-$AP131+1, "")</f>
        <v/>
      </c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 t="str">
        <f t="shared" ref="JT131:JT194" si="207">$JV131</f>
        <v/>
      </c>
      <c r="JU131" s="26"/>
      <c r="JV131" t="str">
        <f t="shared" ref="JV131:JV194" si="208">IF($JP131, IF($JU131&gt;0, (IF($JS131&gt;$JQ131,$JR131-$JP131,$JR131-$JP131-1)+IF($JS131&gt;$JQ131, $JS131-$JQ131, $JS131+1-$JQ131))*24, "Manual entry"),  "")</f>
        <v/>
      </c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t="str">
        <f t="shared" ref="KK131:KK194" si="209">IF($KJ131,$KJ131-$AP131+1,"")</f>
        <v/>
      </c>
      <c r="KL131" s="26"/>
      <c r="KM131" s="31" t="str">
        <f t="shared" ref="KM131:KM194" si="210">IF($KL131,$KL131-$AP131+1,"")</f>
        <v/>
      </c>
      <c r="KN131" s="26"/>
      <c r="KO131" s="26"/>
      <c r="KP131" s="38" t="str">
        <f t="shared" ref="KP131:KP194" si="211">IF(KO131, KO131-AV131, "")</f>
        <v/>
      </c>
      <c r="KQ131" s="26"/>
      <c r="KR131" s="26"/>
      <c r="KS131" s="26"/>
      <c r="KT131" s="26"/>
      <c r="KU131" s="26"/>
      <c r="KV131" s="26"/>
      <c r="KW131" s="26"/>
      <c r="KX131" t="str">
        <f t="shared" ref="KX131:KX194" si="212">IF(AP131, IF(OR(KT131&gt;2, KU131&gt;2), 1, 0), "")</f>
        <v/>
      </c>
      <c r="KY131" t="str">
        <f t="shared" ref="KY131:KY194" si="213">IF(AP131, IF(OR(KT131&gt;0, KU131&gt;0), 1, 0), "")</f>
        <v/>
      </c>
      <c r="KZ131" s="26"/>
      <c r="LA131" s="26"/>
      <c r="LB131" t="str">
        <f t="shared" ref="LB131:LB194" si="214">IF(AP131, IF(OR($KZ131&gt;0, $LA131&gt;0), 1, 0), "")</f>
        <v/>
      </c>
      <c r="LC131" s="26"/>
      <c r="LD131" t="str">
        <f t="shared" ref="LD131:LD194" si="215">IF(AP131, _xlfn.IFS(IL131=3,1,IQ131=3,1,IV131=3,1,JA131=3,1,JF131=3,1,JK131=3,1,(IL131+IQ131+IV131+JA131+JF131+JK131)&lt;1,0), "")</f>
        <v/>
      </c>
      <c r="LE131" t="str">
        <f t="shared" ref="LE131:LE194" si="216">IF(AP131, _xlfn.IFS($KX131=1,1,$LB131=1,1,$LD131=1,1,$KX131+$LB131+$LD131&lt;1,0), "")</f>
        <v/>
      </c>
      <c r="LF131" s="26"/>
      <c r="LG131" s="26"/>
      <c r="LH131" s="26"/>
      <c r="LI131" s="26"/>
      <c r="LJ131" s="26"/>
      <c r="LK131" s="26"/>
      <c r="LL131" s="26"/>
      <c r="LM131" s="26"/>
      <c r="LN131" s="26"/>
      <c r="LO131" t="str">
        <f t="shared" ref="LO131:LO194" si="217">IF($LN131, IF($MB131, IF($LP131&gt;$MB131, 0, "error"), 1), "")</f>
        <v/>
      </c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</row>
    <row r="132" spans="1:352" ht="16" x14ac:dyDescent="0.2">
      <c r="A132" t="e">
        <f t="shared" ca="1" si="145"/>
        <v>#N/A</v>
      </c>
      <c r="B132" s="26"/>
      <c r="C132" s="26"/>
      <c r="D132" s="26"/>
      <c r="E132" s="27" t="str">
        <f t="shared" ca="1" si="148"/>
        <v>Aug</v>
      </c>
      <c r="F132" s="27" t="str">
        <f t="shared" ca="1" si="148"/>
        <v>Oct</v>
      </c>
      <c r="G132" s="28" t="str">
        <f t="shared" ca="1" si="149"/>
        <v/>
      </c>
      <c r="H132" t="str">
        <f t="shared" si="150"/>
        <v/>
      </c>
      <c r="I132" s="26">
        <f t="shared" ca="1" si="151"/>
        <v>26</v>
      </c>
      <c r="J132" s="26"/>
      <c r="K132" s="26"/>
      <c r="L132" s="31" t="str">
        <f t="shared" si="152"/>
        <v/>
      </c>
      <c r="M132" s="26"/>
      <c r="N132" s="26"/>
      <c r="O132" s="26">
        <f t="shared" ca="1" si="153"/>
        <v>38</v>
      </c>
      <c r="P132" s="26" t="str">
        <f t="shared" ca="1" si="154"/>
        <v>No</v>
      </c>
      <c r="Q132" s="26" t="str">
        <f t="shared" ca="1" si="154"/>
        <v>No</v>
      </c>
      <c r="R132" s="26" t="str">
        <f t="shared" ca="1" si="154"/>
        <v>No</v>
      </c>
      <c r="S132" s="26" t="str">
        <f t="shared" ca="1" si="155"/>
        <v>African</v>
      </c>
      <c r="T132" s="26" t="str">
        <f t="shared" ca="1" si="156"/>
        <v>Yes</v>
      </c>
      <c r="U132" s="26">
        <f t="shared" ca="1" si="157"/>
        <v>3009</v>
      </c>
      <c r="V132" s="26"/>
      <c r="W132" s="26"/>
      <c r="X132" s="26" t="str">
        <f t="shared" ca="1" si="146"/>
        <v>No</v>
      </c>
      <c r="Y132" s="26" t="str">
        <f t="shared" ca="1" si="146"/>
        <v>No</v>
      </c>
      <c r="Z132" s="26" t="str">
        <f t="shared" ca="1" si="146"/>
        <v>No</v>
      </c>
      <c r="AA132" s="26" t="str">
        <f t="shared" ca="1" si="146"/>
        <v>No</v>
      </c>
      <c r="AB132" s="26" t="str">
        <f t="shared" ca="1" si="146"/>
        <v>Yes</v>
      </c>
      <c r="AC132" s="26"/>
      <c r="AD132" s="26"/>
      <c r="AE132" s="26"/>
      <c r="AF132" s="26"/>
      <c r="AG132" s="26" t="str">
        <f t="shared" ca="1" si="158"/>
        <v>Yes</v>
      </c>
      <c r="AH132" s="26" t="str">
        <f t="shared" ca="1" si="158"/>
        <v>No</v>
      </c>
      <c r="AI132" s="26" t="str">
        <f t="shared" ca="1" si="158"/>
        <v>Yes</v>
      </c>
      <c r="AJ132" s="26" t="str">
        <f t="shared" ca="1" si="158"/>
        <v>Yes</v>
      </c>
      <c r="AK132" s="26" t="str">
        <f t="shared" ca="1" si="147"/>
        <v>Yes</v>
      </c>
      <c r="AL132" s="26" t="str">
        <f t="shared" ca="1" si="147"/>
        <v>No</v>
      </c>
      <c r="AM132" s="26">
        <f t="shared" ca="1" si="159"/>
        <v>5</v>
      </c>
      <c r="AN132" s="26">
        <f t="shared" ca="1" si="160"/>
        <v>1</v>
      </c>
      <c r="AT132" t="str">
        <f t="shared" ca="1" si="161"/>
        <v>Female</v>
      </c>
      <c r="AU132">
        <f t="shared" ca="1" si="162"/>
        <v>2002</v>
      </c>
      <c r="AV132">
        <f t="shared" ca="1" si="163"/>
        <v>-2</v>
      </c>
      <c r="AW132">
        <f t="shared" ca="1" si="164"/>
        <v>40</v>
      </c>
      <c r="AX132">
        <f t="shared" ca="1" si="165"/>
        <v>1</v>
      </c>
      <c r="BB132" t="str">
        <f t="shared" ca="1" si="166"/>
        <v>ELUCS</v>
      </c>
      <c r="BC132" t="str">
        <f t="shared" ca="1" si="167"/>
        <v>No</v>
      </c>
      <c r="BD132" t="str">
        <f t="shared" ca="1" si="167"/>
        <v>Yes</v>
      </c>
      <c r="BG132" t="str">
        <f t="shared" ca="1" si="168"/>
        <v>No</v>
      </c>
      <c r="BH132">
        <f t="shared" ca="1" si="169"/>
        <v>38</v>
      </c>
      <c r="BI132">
        <f t="shared" ca="1" si="170"/>
        <v>-15</v>
      </c>
      <c r="BJ132">
        <f t="shared" ca="1" si="171"/>
        <v>16</v>
      </c>
      <c r="BK132" t="str">
        <f t="shared" si="172"/>
        <v/>
      </c>
      <c r="BL132" s="26">
        <f t="shared" ca="1" si="173"/>
        <v>18</v>
      </c>
      <c r="BM132" s="26"/>
      <c r="BN132" s="26"/>
      <c r="BO132" s="26" t="str">
        <f t="shared" ca="1" si="174"/>
        <v>Yes</v>
      </c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 t="str">
        <f t="shared" ca="1" si="175"/>
        <v>Yes</v>
      </c>
      <c r="CE132" s="26" t="str">
        <f t="shared" ca="1" si="176"/>
        <v>ETT</v>
      </c>
      <c r="CF132" s="26"/>
      <c r="CG132" s="26"/>
      <c r="CH132" s="26"/>
      <c r="CI132" s="31" t="str">
        <f t="shared" si="177"/>
        <v/>
      </c>
      <c r="CJ132" s="26" t="str">
        <f t="shared" ca="1" si="178"/>
        <v>NICU</v>
      </c>
      <c r="CK132" s="26" t="str">
        <f t="shared" ca="1" si="179"/>
        <v>NA</v>
      </c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 t="str">
        <f t="shared" ca="1" si="180"/>
        <v>Yes</v>
      </c>
      <c r="DO132" s="26"/>
      <c r="DP132" s="26"/>
      <c r="DQ132" s="26"/>
      <c r="DR132" s="26"/>
      <c r="DS132" s="26"/>
      <c r="DT132" s="26"/>
      <c r="DU132" s="26"/>
      <c r="DV132" t="str">
        <f t="shared" si="181"/>
        <v/>
      </c>
      <c r="DW132" s="26"/>
      <c r="DX132" s="26"/>
      <c r="DY132" s="26"/>
      <c r="DZ132" t="str">
        <f t="shared" si="182"/>
        <v/>
      </c>
      <c r="EA132" t="str">
        <f t="shared" si="183"/>
        <v/>
      </c>
      <c r="EB132" t="str">
        <f t="shared" si="184"/>
        <v/>
      </c>
      <c r="EC132" t="str">
        <f t="shared" si="185"/>
        <v/>
      </c>
      <c r="ED132" t="str">
        <f t="shared" si="186"/>
        <v/>
      </c>
      <c r="EE132" s="34" t="str">
        <f t="shared" si="187"/>
        <v/>
      </c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32" t="str">
        <f t="shared" si="188"/>
        <v/>
      </c>
      <c r="ES132" s="26"/>
      <c r="ET132" s="26"/>
      <c r="EU132" s="26"/>
      <c r="EV132" s="26"/>
      <c r="EW132" s="26"/>
      <c r="EX132" s="26"/>
      <c r="EY132" s="26"/>
      <c r="EZ132" s="26"/>
      <c r="FA132" s="31" t="str">
        <f t="shared" si="189"/>
        <v/>
      </c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31" t="str">
        <f t="shared" si="190"/>
        <v/>
      </c>
      <c r="FN132" s="26"/>
      <c r="FO132" s="26"/>
      <c r="FP132" s="26"/>
      <c r="FQ132" s="26" t="s">
        <v>350</v>
      </c>
      <c r="FR132" s="39" t="str">
        <f t="shared" ca="1" si="191"/>
        <v>CONS</v>
      </c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t="str">
        <f t="shared" ca="1" si="192"/>
        <v/>
      </c>
      <c r="GP132" t="str">
        <f t="shared" si="193"/>
        <v/>
      </c>
      <c r="GQ132" s="26"/>
      <c r="GR132" s="26"/>
      <c r="GS132" t="str">
        <f t="shared" ca="1" si="194"/>
        <v/>
      </c>
      <c r="GT132" s="26"/>
      <c r="GU132" s="26"/>
      <c r="GV132" s="26"/>
      <c r="GW132" s="26"/>
      <c r="GX132" s="26"/>
      <c r="GY132" t="str">
        <f t="shared" ca="1" si="195"/>
        <v/>
      </c>
      <c r="GZ132" t="str">
        <f t="shared" si="196"/>
        <v/>
      </c>
      <c r="HA132" s="26"/>
      <c r="HB132" s="26"/>
      <c r="HC132" s="26"/>
      <c r="HD132" s="26"/>
      <c r="HE132" s="26"/>
      <c r="HF132" t="str">
        <f t="shared" ca="1" si="197"/>
        <v/>
      </c>
      <c r="HG132" s="31" t="str">
        <f t="shared" si="198"/>
        <v/>
      </c>
      <c r="HH132" s="26"/>
      <c r="HI132" s="26"/>
      <c r="HJ132" s="26"/>
      <c r="HK132" s="26"/>
      <c r="HL132" s="26"/>
      <c r="HM132" t="str">
        <f t="shared" ca="1" si="199"/>
        <v/>
      </c>
      <c r="HN132" t="str">
        <f t="shared" si="200"/>
        <v/>
      </c>
      <c r="HO132" s="26"/>
      <c r="HP132" s="26"/>
      <c r="HQ132" s="26"/>
      <c r="HR132" s="26"/>
      <c r="HS132" s="26"/>
      <c r="HT132" t="str">
        <f t="shared" ca="1" si="201"/>
        <v/>
      </c>
      <c r="HU132" t="str">
        <f t="shared" si="202"/>
        <v/>
      </c>
      <c r="HV132" s="26"/>
      <c r="HW132" s="26"/>
      <c r="HX132" s="26"/>
      <c r="HY132" s="26"/>
      <c r="HZ132" s="26"/>
      <c r="IA132" s="37" t="str">
        <f t="shared" ca="1" si="203"/>
        <v/>
      </c>
      <c r="IB132" t="str">
        <f t="shared" si="204"/>
        <v/>
      </c>
      <c r="IC132" s="26"/>
      <c r="ID132" s="26"/>
      <c r="IE132" s="26"/>
      <c r="IF132" s="26"/>
      <c r="IG132" s="26"/>
      <c r="IH132" s="37" t="str">
        <f t="shared" ca="1" si="205"/>
        <v/>
      </c>
      <c r="II132" t="str">
        <f t="shared" si="206"/>
        <v/>
      </c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 t="str">
        <f t="shared" si="207"/>
        <v/>
      </c>
      <c r="JU132" s="26"/>
      <c r="JV132" t="str">
        <f t="shared" si="208"/>
        <v/>
      </c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t="str">
        <f t="shared" si="209"/>
        <v/>
      </c>
      <c r="KL132" s="26"/>
      <c r="KM132" s="31" t="str">
        <f t="shared" si="210"/>
        <v/>
      </c>
      <c r="KN132" s="26"/>
      <c r="KO132" s="26"/>
      <c r="KP132" s="38" t="str">
        <f t="shared" si="211"/>
        <v/>
      </c>
      <c r="KQ132" s="26"/>
      <c r="KR132" s="26"/>
      <c r="KS132" s="26"/>
      <c r="KT132" s="26"/>
      <c r="KU132" s="26"/>
      <c r="KV132" s="26"/>
      <c r="KW132" s="26"/>
      <c r="KX132" t="str">
        <f t="shared" si="212"/>
        <v/>
      </c>
      <c r="KY132" t="str">
        <f t="shared" si="213"/>
        <v/>
      </c>
      <c r="KZ132" s="26"/>
      <c r="LA132" s="26"/>
      <c r="LB132" t="str">
        <f t="shared" si="214"/>
        <v/>
      </c>
      <c r="LC132" s="26"/>
      <c r="LD132" t="str">
        <f t="shared" si="215"/>
        <v/>
      </c>
      <c r="LE132" t="str">
        <f t="shared" si="216"/>
        <v/>
      </c>
      <c r="LF132" s="26"/>
      <c r="LG132" s="26"/>
      <c r="LH132" s="26"/>
      <c r="LI132" s="26"/>
      <c r="LJ132" s="26"/>
      <c r="LK132" s="26"/>
      <c r="LL132" s="26"/>
      <c r="LM132" s="26"/>
      <c r="LN132" s="26"/>
      <c r="LO132" t="str">
        <f t="shared" si="217"/>
        <v/>
      </c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</row>
    <row r="133" spans="1:352" ht="16" x14ac:dyDescent="0.2">
      <c r="A133" t="e">
        <f t="shared" ca="1" si="145"/>
        <v>#N/A</v>
      </c>
      <c r="B133" s="26"/>
      <c r="C133" s="26"/>
      <c r="D133" s="26"/>
      <c r="E133" s="27" t="str">
        <f t="shared" ca="1" si="148"/>
        <v>Nov</v>
      </c>
      <c r="F133" s="27" t="str">
        <f t="shared" ca="1" si="148"/>
        <v>Apr</v>
      </c>
      <c r="G133" s="28" t="str">
        <f t="shared" ca="1" si="149"/>
        <v/>
      </c>
      <c r="H133" t="str">
        <f t="shared" si="150"/>
        <v/>
      </c>
      <c r="I133" s="26">
        <f t="shared" ca="1" si="151"/>
        <v>92</v>
      </c>
      <c r="J133" s="26"/>
      <c r="K133" s="26"/>
      <c r="L133" s="31" t="str">
        <f t="shared" si="152"/>
        <v/>
      </c>
      <c r="M133" s="26"/>
      <c r="N133" s="26"/>
      <c r="O133" s="26">
        <f t="shared" ca="1" si="153"/>
        <v>33</v>
      </c>
      <c r="P133" s="26" t="str">
        <f t="shared" ca="1" si="154"/>
        <v>No</v>
      </c>
      <c r="Q133" s="26" t="str">
        <f t="shared" ca="1" si="154"/>
        <v>Yes</v>
      </c>
      <c r="R133" s="26" t="str">
        <f t="shared" ca="1" si="154"/>
        <v>No</v>
      </c>
      <c r="S133" s="26" t="str">
        <f t="shared" ca="1" si="155"/>
        <v>Eskimo</v>
      </c>
      <c r="T133" s="26" t="str">
        <f t="shared" ca="1" si="156"/>
        <v>No</v>
      </c>
      <c r="U133" s="26">
        <f t="shared" ca="1" si="157"/>
        <v>3036</v>
      </c>
      <c r="V133" s="26"/>
      <c r="W133" s="26"/>
      <c r="X133" s="26" t="str">
        <f t="shared" ca="1" si="146"/>
        <v>Yes</v>
      </c>
      <c r="Y133" s="26" t="str">
        <f t="shared" ca="1" si="146"/>
        <v>Yes</v>
      </c>
      <c r="Z133" s="26" t="str">
        <f t="shared" ca="1" si="146"/>
        <v>Yes</v>
      </c>
      <c r="AA133" s="26" t="str">
        <f t="shared" ca="1" si="146"/>
        <v>No</v>
      </c>
      <c r="AB133" s="26" t="str">
        <f t="shared" ca="1" si="146"/>
        <v>Yes</v>
      </c>
      <c r="AC133" s="26"/>
      <c r="AD133" s="26"/>
      <c r="AE133" s="26"/>
      <c r="AF133" s="26"/>
      <c r="AG133" s="26" t="str">
        <f t="shared" ca="1" si="158"/>
        <v>No</v>
      </c>
      <c r="AH133" s="26" t="str">
        <f t="shared" ca="1" si="158"/>
        <v>Yes</v>
      </c>
      <c r="AI133" s="26" t="str">
        <f t="shared" ca="1" si="158"/>
        <v>Yes</v>
      </c>
      <c r="AJ133" s="26" t="str">
        <f t="shared" ca="1" si="158"/>
        <v>No</v>
      </c>
      <c r="AK133" s="26" t="str">
        <f t="shared" ca="1" si="147"/>
        <v>No</v>
      </c>
      <c r="AL133" s="26" t="str">
        <f t="shared" ca="1" si="147"/>
        <v>Yes</v>
      </c>
      <c r="AM133" s="26">
        <f t="shared" ca="1" si="159"/>
        <v>6</v>
      </c>
      <c r="AN133" s="26">
        <f t="shared" ca="1" si="160"/>
        <v>1</v>
      </c>
      <c r="AT133" t="str">
        <f t="shared" ca="1" si="161"/>
        <v>Female</v>
      </c>
      <c r="AU133">
        <f t="shared" ca="1" si="162"/>
        <v>2344</v>
      </c>
      <c r="AV133">
        <f t="shared" ca="1" si="163"/>
        <v>3</v>
      </c>
      <c r="AW133">
        <f t="shared" ca="1" si="164"/>
        <v>33</v>
      </c>
      <c r="AX133">
        <f t="shared" ca="1" si="165"/>
        <v>3</v>
      </c>
      <c r="BB133" t="str">
        <f t="shared" ca="1" si="166"/>
        <v>Vaginal</v>
      </c>
      <c r="BC133" t="str">
        <f t="shared" ca="1" si="167"/>
        <v>Yes</v>
      </c>
      <c r="BD133" t="str">
        <f t="shared" ca="1" si="167"/>
        <v>Yes</v>
      </c>
      <c r="BG133" t="str">
        <f t="shared" ca="1" si="168"/>
        <v>Yes</v>
      </c>
      <c r="BH133">
        <f t="shared" ca="1" si="169"/>
        <v>38</v>
      </c>
      <c r="BI133">
        <f t="shared" ca="1" si="170"/>
        <v>-10</v>
      </c>
      <c r="BJ133">
        <f t="shared" ca="1" si="171"/>
        <v>13</v>
      </c>
      <c r="BK133" t="str">
        <f t="shared" si="172"/>
        <v/>
      </c>
      <c r="BL133" s="26">
        <f t="shared" ca="1" si="173"/>
        <v>15</v>
      </c>
      <c r="BM133" s="26"/>
      <c r="BN133" s="26"/>
      <c r="BO133" s="26" t="str">
        <f t="shared" ca="1" si="174"/>
        <v>Yes</v>
      </c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 t="str">
        <f t="shared" ca="1" si="175"/>
        <v>No</v>
      </c>
      <c r="CE133" s="26" t="str">
        <f t="shared" ca="1" si="176"/>
        <v>NA</v>
      </c>
      <c r="CF133" s="26"/>
      <c r="CG133" s="26"/>
      <c r="CH133" s="26"/>
      <c r="CI133" s="31" t="str">
        <f t="shared" si="177"/>
        <v/>
      </c>
      <c r="CJ133" s="26" t="str">
        <f t="shared" ca="1" si="178"/>
        <v>NA</v>
      </c>
      <c r="CK133" s="26" t="str">
        <f t="shared" ca="1" si="179"/>
        <v>NA</v>
      </c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 t="str">
        <f t="shared" ca="1" si="180"/>
        <v>No</v>
      </c>
      <c r="DO133" s="26"/>
      <c r="DP133" s="26"/>
      <c r="DQ133" s="26"/>
      <c r="DR133" s="26"/>
      <c r="DS133" s="26"/>
      <c r="DT133" s="26"/>
      <c r="DU133" s="26"/>
      <c r="DV133" t="str">
        <f t="shared" si="181"/>
        <v/>
      </c>
      <c r="DW133" s="26"/>
      <c r="DX133" s="26"/>
      <c r="DY133" s="26"/>
      <c r="DZ133" t="str">
        <f t="shared" si="182"/>
        <v/>
      </c>
      <c r="EA133" t="str">
        <f t="shared" si="183"/>
        <v/>
      </c>
      <c r="EB133" t="str">
        <f t="shared" si="184"/>
        <v/>
      </c>
      <c r="EC133" t="str">
        <f t="shared" si="185"/>
        <v/>
      </c>
      <c r="ED133" t="str">
        <f t="shared" si="186"/>
        <v/>
      </c>
      <c r="EE133" s="34" t="str">
        <f t="shared" si="187"/>
        <v/>
      </c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32" t="str">
        <f t="shared" si="188"/>
        <v/>
      </c>
      <c r="ES133" s="26"/>
      <c r="ET133" s="26"/>
      <c r="EU133" s="26"/>
      <c r="EV133" s="26"/>
      <c r="EW133" s="26"/>
      <c r="EX133" s="26"/>
      <c r="EY133" s="26"/>
      <c r="EZ133" s="26"/>
      <c r="FA133" s="31" t="str">
        <f t="shared" si="189"/>
        <v/>
      </c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31" t="str">
        <f t="shared" si="190"/>
        <v/>
      </c>
      <c r="FN133" s="26"/>
      <c r="FO133" s="26"/>
      <c r="FP133" s="26"/>
      <c r="FQ133" s="26" t="s">
        <v>349</v>
      </c>
      <c r="FR133" s="39" t="str">
        <f t="shared" ca="1" si="191"/>
        <v>NA</v>
      </c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t="str">
        <f t="shared" ca="1" si="192"/>
        <v/>
      </c>
      <c r="GP133" t="str">
        <f t="shared" si="193"/>
        <v/>
      </c>
      <c r="GQ133" s="26"/>
      <c r="GR133" s="26"/>
      <c r="GS133" t="str">
        <f t="shared" ca="1" si="194"/>
        <v/>
      </c>
      <c r="GT133" s="26"/>
      <c r="GU133" s="26"/>
      <c r="GV133" s="26"/>
      <c r="GW133" s="26"/>
      <c r="GX133" s="26"/>
      <c r="GY133" t="str">
        <f t="shared" ca="1" si="195"/>
        <v/>
      </c>
      <c r="GZ133" t="str">
        <f t="shared" si="196"/>
        <v/>
      </c>
      <c r="HA133" s="26"/>
      <c r="HB133" s="26"/>
      <c r="HC133" s="26"/>
      <c r="HD133" s="26"/>
      <c r="HE133" s="26"/>
      <c r="HF133" t="str">
        <f t="shared" ca="1" si="197"/>
        <v/>
      </c>
      <c r="HG133" s="31" t="str">
        <f t="shared" si="198"/>
        <v/>
      </c>
      <c r="HH133" s="26"/>
      <c r="HI133" s="26"/>
      <c r="HJ133" s="26"/>
      <c r="HK133" s="26"/>
      <c r="HL133" s="26"/>
      <c r="HM133" t="str">
        <f t="shared" ca="1" si="199"/>
        <v/>
      </c>
      <c r="HN133" t="str">
        <f t="shared" si="200"/>
        <v/>
      </c>
      <c r="HO133" s="26"/>
      <c r="HP133" s="26"/>
      <c r="HQ133" s="26"/>
      <c r="HR133" s="26"/>
      <c r="HS133" s="26"/>
      <c r="HT133" t="str">
        <f t="shared" ca="1" si="201"/>
        <v/>
      </c>
      <c r="HU133" t="str">
        <f t="shared" si="202"/>
        <v/>
      </c>
      <c r="HV133" s="26"/>
      <c r="HW133" s="26"/>
      <c r="HX133" s="26"/>
      <c r="HY133" s="26"/>
      <c r="HZ133" s="26"/>
      <c r="IA133" s="37" t="str">
        <f t="shared" ca="1" si="203"/>
        <v/>
      </c>
      <c r="IB133" t="str">
        <f t="shared" si="204"/>
        <v/>
      </c>
      <c r="IC133" s="26"/>
      <c r="ID133" s="26"/>
      <c r="IE133" s="26"/>
      <c r="IF133" s="26"/>
      <c r="IG133" s="26"/>
      <c r="IH133" s="37" t="str">
        <f t="shared" ca="1" si="205"/>
        <v/>
      </c>
      <c r="II133" t="str">
        <f t="shared" si="206"/>
        <v/>
      </c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 t="str">
        <f t="shared" si="207"/>
        <v/>
      </c>
      <c r="JU133" s="26"/>
      <c r="JV133" t="str">
        <f t="shared" si="208"/>
        <v/>
      </c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t="str">
        <f t="shared" si="209"/>
        <v/>
      </c>
      <c r="KL133" s="26"/>
      <c r="KM133" s="31" t="str">
        <f t="shared" si="210"/>
        <v/>
      </c>
      <c r="KN133" s="26"/>
      <c r="KO133" s="26"/>
      <c r="KP133" s="38" t="str">
        <f t="shared" si="211"/>
        <v/>
      </c>
      <c r="KQ133" s="26"/>
      <c r="KR133" s="26"/>
      <c r="KS133" s="26"/>
      <c r="KT133" s="26"/>
      <c r="KU133" s="26"/>
      <c r="KV133" s="26"/>
      <c r="KW133" s="26"/>
      <c r="KX133" t="str">
        <f t="shared" si="212"/>
        <v/>
      </c>
      <c r="KY133" t="str">
        <f t="shared" si="213"/>
        <v/>
      </c>
      <c r="KZ133" s="26"/>
      <c r="LA133" s="26"/>
      <c r="LB133" t="str">
        <f t="shared" si="214"/>
        <v/>
      </c>
      <c r="LC133" s="26"/>
      <c r="LD133" t="str">
        <f t="shared" si="215"/>
        <v/>
      </c>
      <c r="LE133" t="str">
        <f t="shared" si="216"/>
        <v/>
      </c>
      <c r="LF133" s="26"/>
      <c r="LG133" s="26"/>
      <c r="LH133" s="26"/>
      <c r="LI133" s="26"/>
      <c r="LJ133" s="26"/>
      <c r="LK133" s="26"/>
      <c r="LL133" s="26"/>
      <c r="LM133" s="26"/>
      <c r="LN133" s="26"/>
      <c r="LO133" t="str">
        <f t="shared" si="217"/>
        <v/>
      </c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</row>
    <row r="134" spans="1:352" ht="16" x14ac:dyDescent="0.2">
      <c r="A134" t="e">
        <f t="shared" ca="1" si="145"/>
        <v>#N/A</v>
      </c>
      <c r="B134" s="26"/>
      <c r="C134" s="26"/>
      <c r="D134" s="26"/>
      <c r="E134" s="27" t="str">
        <f t="shared" ca="1" si="148"/>
        <v>Dec</v>
      </c>
      <c r="F134" s="27" t="str">
        <f t="shared" ca="1" si="148"/>
        <v>Mar</v>
      </c>
      <c r="G134" s="28" t="str">
        <f t="shared" ca="1" si="149"/>
        <v/>
      </c>
      <c r="H134" t="str">
        <f t="shared" si="150"/>
        <v/>
      </c>
      <c r="I134" s="26">
        <f t="shared" ca="1" si="151"/>
        <v>46</v>
      </c>
      <c r="J134" s="26"/>
      <c r="K134" s="26"/>
      <c r="L134" s="31" t="str">
        <f t="shared" si="152"/>
        <v/>
      </c>
      <c r="M134" s="26"/>
      <c r="N134" s="26"/>
      <c r="O134" s="26">
        <f t="shared" ca="1" si="153"/>
        <v>31</v>
      </c>
      <c r="P134" s="26" t="str">
        <f t="shared" ca="1" si="154"/>
        <v>Yes</v>
      </c>
      <c r="Q134" s="26" t="str">
        <f t="shared" ca="1" si="154"/>
        <v>No</v>
      </c>
      <c r="R134" s="26" t="str">
        <f t="shared" ca="1" si="154"/>
        <v>No</v>
      </c>
      <c r="S134" s="26" t="str">
        <f t="shared" ca="1" si="155"/>
        <v>Hispanic</v>
      </c>
      <c r="T134" s="26" t="str">
        <f t="shared" ca="1" si="156"/>
        <v>No</v>
      </c>
      <c r="U134" s="26">
        <f t="shared" ca="1" si="157"/>
        <v>3159</v>
      </c>
      <c r="V134" s="26"/>
      <c r="W134" s="26"/>
      <c r="X134" s="26" t="str">
        <f t="shared" ca="1" si="146"/>
        <v>Yes</v>
      </c>
      <c r="Y134" s="26" t="str">
        <f t="shared" ca="1" si="146"/>
        <v>No</v>
      </c>
      <c r="Z134" s="26" t="str">
        <f t="shared" ca="1" si="146"/>
        <v>No</v>
      </c>
      <c r="AA134" s="26" t="str">
        <f t="shared" ca="1" si="146"/>
        <v>No</v>
      </c>
      <c r="AB134" s="26" t="str">
        <f t="shared" ca="1" si="146"/>
        <v>Yes</v>
      </c>
      <c r="AC134" s="26"/>
      <c r="AD134" s="26"/>
      <c r="AE134" s="26"/>
      <c r="AF134" s="26"/>
      <c r="AG134" s="26" t="str">
        <f t="shared" ca="1" si="158"/>
        <v>No</v>
      </c>
      <c r="AH134" s="26" t="str">
        <f t="shared" ca="1" si="158"/>
        <v>No</v>
      </c>
      <c r="AI134" s="26" t="str">
        <f t="shared" ca="1" si="158"/>
        <v>No</v>
      </c>
      <c r="AJ134" s="26" t="str">
        <f t="shared" ca="1" si="158"/>
        <v>Yes</v>
      </c>
      <c r="AK134" s="26" t="str">
        <f t="shared" ca="1" si="147"/>
        <v>No</v>
      </c>
      <c r="AL134" s="26" t="str">
        <f t="shared" ca="1" si="147"/>
        <v>Yes</v>
      </c>
      <c r="AM134" s="26">
        <f t="shared" ca="1" si="159"/>
        <v>4</v>
      </c>
      <c r="AN134" s="26">
        <f t="shared" ca="1" si="160"/>
        <v>2</v>
      </c>
      <c r="AT134" t="str">
        <f t="shared" ca="1" si="161"/>
        <v>Male</v>
      </c>
      <c r="AU134">
        <f t="shared" ca="1" si="162"/>
        <v>3255</v>
      </c>
      <c r="AV134">
        <f t="shared" ca="1" si="163"/>
        <v>2</v>
      </c>
      <c r="AW134">
        <f t="shared" ca="1" si="164"/>
        <v>34</v>
      </c>
      <c r="AX134">
        <f t="shared" ca="1" si="165"/>
        <v>3</v>
      </c>
      <c r="BB134" t="str">
        <f t="shared" ca="1" si="166"/>
        <v>EMLUCS</v>
      </c>
      <c r="BC134" t="str">
        <f t="shared" ca="1" si="167"/>
        <v>Yes</v>
      </c>
      <c r="BD134" t="str">
        <f t="shared" ca="1" si="167"/>
        <v>Yes</v>
      </c>
      <c r="BG134" t="str">
        <f t="shared" ca="1" si="168"/>
        <v>No</v>
      </c>
      <c r="BH134">
        <f t="shared" ca="1" si="169"/>
        <v>36</v>
      </c>
      <c r="BI134">
        <f t="shared" ca="1" si="170"/>
        <v>-17</v>
      </c>
      <c r="BJ134">
        <f t="shared" ca="1" si="171"/>
        <v>1</v>
      </c>
      <c r="BK134" t="str">
        <f t="shared" si="172"/>
        <v/>
      </c>
      <c r="BL134" s="26" t="str">
        <f t="shared" ca="1" si="173"/>
        <v>NA</v>
      </c>
      <c r="BM134" s="26"/>
      <c r="BN134" s="26"/>
      <c r="BO134" s="26" t="str">
        <f t="shared" ca="1" si="174"/>
        <v>Yes</v>
      </c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 t="str">
        <f t="shared" ca="1" si="175"/>
        <v>Yes</v>
      </c>
      <c r="CE134" s="26" t="str">
        <f t="shared" ca="1" si="176"/>
        <v>LMA</v>
      </c>
      <c r="CF134" s="26"/>
      <c r="CG134" s="26"/>
      <c r="CH134" s="26"/>
      <c r="CI134" s="31" t="str">
        <f t="shared" si="177"/>
        <v/>
      </c>
      <c r="CJ134" s="26" t="str">
        <f t="shared" ca="1" si="178"/>
        <v>NICU</v>
      </c>
      <c r="CK134" s="26" t="str">
        <f t="shared" ca="1" si="179"/>
        <v>NA</v>
      </c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 t="str">
        <f t="shared" ca="1" si="180"/>
        <v>No</v>
      </c>
      <c r="DO134" s="26"/>
      <c r="DP134" s="26"/>
      <c r="DQ134" s="26"/>
      <c r="DR134" s="26"/>
      <c r="DS134" s="26"/>
      <c r="DT134" s="26"/>
      <c r="DU134" s="26"/>
      <c r="DV134" t="str">
        <f t="shared" si="181"/>
        <v/>
      </c>
      <c r="DW134" s="26"/>
      <c r="DX134" s="26"/>
      <c r="DY134" s="26"/>
      <c r="DZ134" t="str">
        <f t="shared" si="182"/>
        <v/>
      </c>
      <c r="EA134" t="str">
        <f t="shared" si="183"/>
        <v/>
      </c>
      <c r="EB134" t="str">
        <f t="shared" si="184"/>
        <v/>
      </c>
      <c r="EC134" t="str">
        <f t="shared" si="185"/>
        <v/>
      </c>
      <c r="ED134" t="str">
        <f t="shared" si="186"/>
        <v/>
      </c>
      <c r="EE134" s="34" t="str">
        <f t="shared" si="187"/>
        <v/>
      </c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32" t="str">
        <f t="shared" si="188"/>
        <v/>
      </c>
      <c r="ES134" s="26"/>
      <c r="ET134" s="26"/>
      <c r="EU134" s="26"/>
      <c r="EV134" s="26"/>
      <c r="EW134" s="26"/>
      <c r="EX134" s="26"/>
      <c r="EY134" s="26"/>
      <c r="EZ134" s="26"/>
      <c r="FA134" s="31" t="str">
        <f t="shared" si="189"/>
        <v/>
      </c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31" t="str">
        <f t="shared" si="190"/>
        <v/>
      </c>
      <c r="FN134" s="26"/>
      <c r="FO134" s="26"/>
      <c r="FP134" s="26"/>
      <c r="FQ134" s="26" t="s">
        <v>350</v>
      </c>
      <c r="FR134" s="39" t="str">
        <f t="shared" ca="1" si="191"/>
        <v>Other</v>
      </c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t="str">
        <f t="shared" ca="1" si="192"/>
        <v/>
      </c>
      <c r="GP134" t="str">
        <f t="shared" si="193"/>
        <v/>
      </c>
      <c r="GQ134" s="26"/>
      <c r="GR134" s="26"/>
      <c r="GS134" t="str">
        <f t="shared" ca="1" si="194"/>
        <v/>
      </c>
      <c r="GT134" s="26"/>
      <c r="GU134" s="26"/>
      <c r="GV134" s="26"/>
      <c r="GW134" s="26"/>
      <c r="GX134" s="26"/>
      <c r="GY134" t="str">
        <f t="shared" ca="1" si="195"/>
        <v/>
      </c>
      <c r="GZ134" t="str">
        <f t="shared" si="196"/>
        <v/>
      </c>
      <c r="HA134" s="26"/>
      <c r="HB134" s="26"/>
      <c r="HC134" s="26"/>
      <c r="HD134" s="26"/>
      <c r="HE134" s="26"/>
      <c r="HF134" t="str">
        <f t="shared" ca="1" si="197"/>
        <v/>
      </c>
      <c r="HG134" s="31" t="str">
        <f t="shared" si="198"/>
        <v/>
      </c>
      <c r="HH134" s="26"/>
      <c r="HI134" s="26"/>
      <c r="HJ134" s="26"/>
      <c r="HK134" s="26"/>
      <c r="HL134" s="26"/>
      <c r="HM134" t="str">
        <f t="shared" ca="1" si="199"/>
        <v/>
      </c>
      <c r="HN134" t="str">
        <f t="shared" si="200"/>
        <v/>
      </c>
      <c r="HO134" s="26"/>
      <c r="HP134" s="26"/>
      <c r="HQ134" s="26"/>
      <c r="HR134" s="26"/>
      <c r="HS134" s="26"/>
      <c r="HT134" t="str">
        <f t="shared" ca="1" si="201"/>
        <v/>
      </c>
      <c r="HU134" t="str">
        <f t="shared" si="202"/>
        <v/>
      </c>
      <c r="HV134" s="26"/>
      <c r="HW134" s="26"/>
      <c r="HX134" s="26"/>
      <c r="HY134" s="26"/>
      <c r="HZ134" s="26"/>
      <c r="IA134" s="37" t="str">
        <f t="shared" ca="1" si="203"/>
        <v/>
      </c>
      <c r="IB134" t="str">
        <f t="shared" si="204"/>
        <v/>
      </c>
      <c r="IC134" s="26"/>
      <c r="ID134" s="26"/>
      <c r="IE134" s="26"/>
      <c r="IF134" s="26"/>
      <c r="IG134" s="26"/>
      <c r="IH134" s="37" t="str">
        <f t="shared" ca="1" si="205"/>
        <v/>
      </c>
      <c r="II134" t="str">
        <f t="shared" si="206"/>
        <v/>
      </c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 t="str">
        <f t="shared" si="207"/>
        <v/>
      </c>
      <c r="JU134" s="26"/>
      <c r="JV134" t="str">
        <f t="shared" si="208"/>
        <v/>
      </c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t="str">
        <f t="shared" si="209"/>
        <v/>
      </c>
      <c r="KL134" s="26"/>
      <c r="KM134" s="31" t="str">
        <f t="shared" si="210"/>
        <v/>
      </c>
      <c r="KN134" s="26"/>
      <c r="KO134" s="26"/>
      <c r="KP134" s="38" t="str">
        <f t="shared" si="211"/>
        <v/>
      </c>
      <c r="KQ134" s="26"/>
      <c r="KR134" s="26"/>
      <c r="KS134" s="26"/>
      <c r="KT134" s="26"/>
      <c r="KU134" s="26"/>
      <c r="KV134" s="26"/>
      <c r="KW134" s="26"/>
      <c r="KX134" t="str">
        <f t="shared" si="212"/>
        <v/>
      </c>
      <c r="KY134" t="str">
        <f t="shared" si="213"/>
        <v/>
      </c>
      <c r="KZ134" s="26"/>
      <c r="LA134" s="26"/>
      <c r="LB134" t="str">
        <f t="shared" si="214"/>
        <v/>
      </c>
      <c r="LC134" s="26"/>
      <c r="LD134" t="str">
        <f t="shared" si="215"/>
        <v/>
      </c>
      <c r="LE134" t="str">
        <f t="shared" si="216"/>
        <v/>
      </c>
      <c r="LF134" s="26"/>
      <c r="LG134" s="26"/>
      <c r="LH134" s="26"/>
      <c r="LI134" s="26"/>
      <c r="LJ134" s="26"/>
      <c r="LK134" s="26"/>
      <c r="LL134" s="26"/>
      <c r="LM134" s="26"/>
      <c r="LN134" s="26"/>
      <c r="LO134" t="str">
        <f t="shared" si="217"/>
        <v/>
      </c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</row>
    <row r="135" spans="1:352" ht="16" x14ac:dyDescent="0.2">
      <c r="A135" t="e">
        <f t="shared" ca="1" si="145"/>
        <v>#N/A</v>
      </c>
      <c r="B135" s="26"/>
      <c r="C135" s="26"/>
      <c r="D135" s="26"/>
      <c r="E135" s="27" t="str">
        <f t="shared" ca="1" si="148"/>
        <v>Dec</v>
      </c>
      <c r="F135" s="27" t="str">
        <f t="shared" ca="1" si="148"/>
        <v>May</v>
      </c>
      <c r="G135" s="28" t="str">
        <f t="shared" ca="1" si="149"/>
        <v/>
      </c>
      <c r="H135" t="str">
        <f t="shared" si="150"/>
        <v/>
      </c>
      <c r="I135" s="26">
        <f t="shared" ca="1" si="151"/>
        <v>52</v>
      </c>
      <c r="J135" s="26"/>
      <c r="K135" s="26"/>
      <c r="L135" s="31" t="str">
        <f t="shared" si="152"/>
        <v/>
      </c>
      <c r="M135" s="26"/>
      <c r="N135" s="26"/>
      <c r="O135" s="26">
        <f t="shared" ca="1" si="153"/>
        <v>35</v>
      </c>
      <c r="P135" s="26" t="str">
        <f t="shared" ca="1" si="154"/>
        <v>No</v>
      </c>
      <c r="Q135" s="26" t="str">
        <f t="shared" ca="1" si="154"/>
        <v>No</v>
      </c>
      <c r="R135" s="26" t="str">
        <f t="shared" ca="1" si="154"/>
        <v>Yes</v>
      </c>
      <c r="S135" s="26" t="str">
        <f t="shared" ca="1" si="155"/>
        <v>Caucasian</v>
      </c>
      <c r="T135" s="26" t="str">
        <f t="shared" ca="1" si="156"/>
        <v>Yes</v>
      </c>
      <c r="U135" s="26">
        <f t="shared" ca="1" si="157"/>
        <v>3240</v>
      </c>
      <c r="V135" s="26"/>
      <c r="W135" s="26"/>
      <c r="X135" s="26" t="str">
        <f t="shared" ca="1" si="146"/>
        <v>No</v>
      </c>
      <c r="Y135" s="26" t="str">
        <f t="shared" ca="1" si="146"/>
        <v>No</v>
      </c>
      <c r="Z135" s="26" t="str">
        <f t="shared" ca="1" si="146"/>
        <v>Yes</v>
      </c>
      <c r="AA135" s="26" t="str">
        <f t="shared" ca="1" si="146"/>
        <v>Yes</v>
      </c>
      <c r="AB135" s="26" t="str">
        <f t="shared" ca="1" si="146"/>
        <v>No</v>
      </c>
      <c r="AC135" s="26"/>
      <c r="AD135" s="26"/>
      <c r="AE135" s="26"/>
      <c r="AF135" s="26"/>
      <c r="AG135" s="26" t="str">
        <f t="shared" ca="1" si="158"/>
        <v>Yes</v>
      </c>
      <c r="AH135" s="26" t="str">
        <f t="shared" ca="1" si="158"/>
        <v>Yes</v>
      </c>
      <c r="AI135" s="26" t="str">
        <f t="shared" ca="1" si="158"/>
        <v>No</v>
      </c>
      <c r="AJ135" s="26" t="str">
        <f t="shared" ca="1" si="158"/>
        <v>No</v>
      </c>
      <c r="AK135" s="26" t="str">
        <f t="shared" ca="1" si="147"/>
        <v>No</v>
      </c>
      <c r="AL135" s="26" t="str">
        <f t="shared" ca="1" si="147"/>
        <v>No</v>
      </c>
      <c r="AM135" s="26">
        <f t="shared" ca="1" si="159"/>
        <v>3</v>
      </c>
      <c r="AN135" s="26">
        <f t="shared" ca="1" si="160"/>
        <v>1</v>
      </c>
      <c r="AT135" t="str">
        <f t="shared" ca="1" si="161"/>
        <v>Male</v>
      </c>
      <c r="AU135">
        <f t="shared" ca="1" si="162"/>
        <v>3318</v>
      </c>
      <c r="AV135">
        <f t="shared" ca="1" si="163"/>
        <v>0</v>
      </c>
      <c r="AW135">
        <f t="shared" ca="1" si="164"/>
        <v>32</v>
      </c>
      <c r="AX135">
        <f t="shared" ca="1" si="165"/>
        <v>5</v>
      </c>
      <c r="BB135" t="str">
        <f t="shared" ca="1" si="166"/>
        <v>Vaginal</v>
      </c>
      <c r="BC135" t="str">
        <f t="shared" ca="1" si="167"/>
        <v>No</v>
      </c>
      <c r="BD135" t="str">
        <f t="shared" ca="1" si="167"/>
        <v>Yes</v>
      </c>
      <c r="BG135" t="str">
        <f t="shared" ca="1" si="168"/>
        <v>No</v>
      </c>
      <c r="BH135">
        <f t="shared" ca="1" si="169"/>
        <v>35</v>
      </c>
      <c r="BI135">
        <f t="shared" ca="1" si="170"/>
        <v>2</v>
      </c>
      <c r="BJ135">
        <f t="shared" ca="1" si="171"/>
        <v>3</v>
      </c>
      <c r="BK135" t="str">
        <f t="shared" si="172"/>
        <v/>
      </c>
      <c r="BL135" s="26" t="str">
        <f t="shared" ca="1" si="173"/>
        <v>NA</v>
      </c>
      <c r="BM135" s="26"/>
      <c r="BN135" s="26"/>
      <c r="BO135" s="26" t="str">
        <f t="shared" ca="1" si="174"/>
        <v>Yes</v>
      </c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 t="str">
        <f t="shared" ca="1" si="175"/>
        <v>No</v>
      </c>
      <c r="CE135" s="26" t="str">
        <f t="shared" ca="1" si="176"/>
        <v>NA</v>
      </c>
      <c r="CF135" s="26"/>
      <c r="CG135" s="26"/>
      <c r="CH135" s="26"/>
      <c r="CI135" s="31" t="str">
        <f t="shared" si="177"/>
        <v/>
      </c>
      <c r="CJ135" s="26" t="str">
        <f t="shared" ca="1" si="178"/>
        <v>NA</v>
      </c>
      <c r="CK135" s="26" t="str">
        <f t="shared" ca="1" si="179"/>
        <v>NA</v>
      </c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 t="str">
        <f t="shared" ca="1" si="180"/>
        <v>Yes</v>
      </c>
      <c r="DO135" s="26"/>
      <c r="DP135" s="26"/>
      <c r="DQ135" s="26"/>
      <c r="DR135" s="26"/>
      <c r="DS135" s="26"/>
      <c r="DT135" s="26"/>
      <c r="DU135" s="26"/>
      <c r="DV135" t="str">
        <f t="shared" si="181"/>
        <v/>
      </c>
      <c r="DW135" s="26"/>
      <c r="DX135" s="26"/>
      <c r="DY135" s="26"/>
      <c r="DZ135" t="str">
        <f t="shared" si="182"/>
        <v/>
      </c>
      <c r="EA135" t="str">
        <f t="shared" si="183"/>
        <v/>
      </c>
      <c r="EB135" t="str">
        <f t="shared" si="184"/>
        <v/>
      </c>
      <c r="EC135" t="str">
        <f t="shared" si="185"/>
        <v/>
      </c>
      <c r="ED135" t="str">
        <f t="shared" si="186"/>
        <v/>
      </c>
      <c r="EE135" s="34" t="str">
        <f t="shared" si="187"/>
        <v/>
      </c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32" t="str">
        <f t="shared" si="188"/>
        <v/>
      </c>
      <c r="ES135" s="26"/>
      <c r="ET135" s="26"/>
      <c r="EU135" s="26"/>
      <c r="EV135" s="26"/>
      <c r="EW135" s="26"/>
      <c r="EX135" s="26"/>
      <c r="EY135" s="26"/>
      <c r="EZ135" s="26"/>
      <c r="FA135" s="31" t="str">
        <f t="shared" si="189"/>
        <v/>
      </c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31" t="str">
        <f t="shared" si="190"/>
        <v/>
      </c>
      <c r="FN135" s="26"/>
      <c r="FO135" s="26"/>
      <c r="FP135" s="26"/>
      <c r="FQ135" s="26" t="s">
        <v>350</v>
      </c>
      <c r="FR135" s="39" t="str">
        <f t="shared" ca="1" si="191"/>
        <v>GPC</v>
      </c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t="str">
        <f t="shared" ca="1" si="192"/>
        <v/>
      </c>
      <c r="GP135" t="str">
        <f t="shared" si="193"/>
        <v/>
      </c>
      <c r="GQ135" s="26"/>
      <c r="GR135" s="26"/>
      <c r="GS135" t="str">
        <f t="shared" ca="1" si="194"/>
        <v/>
      </c>
      <c r="GT135" s="26"/>
      <c r="GU135" s="26"/>
      <c r="GV135" s="26"/>
      <c r="GW135" s="26"/>
      <c r="GX135" s="26"/>
      <c r="GY135" t="str">
        <f t="shared" ca="1" si="195"/>
        <v/>
      </c>
      <c r="GZ135" t="str">
        <f t="shared" si="196"/>
        <v/>
      </c>
      <c r="HA135" s="26"/>
      <c r="HB135" s="26"/>
      <c r="HC135" s="26"/>
      <c r="HD135" s="26"/>
      <c r="HE135" s="26"/>
      <c r="HF135" t="str">
        <f t="shared" ca="1" si="197"/>
        <v/>
      </c>
      <c r="HG135" s="31" t="str">
        <f t="shared" si="198"/>
        <v/>
      </c>
      <c r="HH135" s="26"/>
      <c r="HI135" s="26"/>
      <c r="HJ135" s="26"/>
      <c r="HK135" s="26"/>
      <c r="HL135" s="26"/>
      <c r="HM135" t="str">
        <f t="shared" ca="1" si="199"/>
        <v/>
      </c>
      <c r="HN135" t="str">
        <f t="shared" si="200"/>
        <v/>
      </c>
      <c r="HO135" s="26"/>
      <c r="HP135" s="26"/>
      <c r="HQ135" s="26"/>
      <c r="HR135" s="26"/>
      <c r="HS135" s="26"/>
      <c r="HT135" t="str">
        <f t="shared" ca="1" si="201"/>
        <v/>
      </c>
      <c r="HU135" t="str">
        <f t="shared" si="202"/>
        <v/>
      </c>
      <c r="HV135" s="26"/>
      <c r="HW135" s="26"/>
      <c r="HX135" s="26"/>
      <c r="HY135" s="26"/>
      <c r="HZ135" s="26"/>
      <c r="IA135" s="37" t="str">
        <f t="shared" ca="1" si="203"/>
        <v/>
      </c>
      <c r="IB135" t="str">
        <f t="shared" si="204"/>
        <v/>
      </c>
      <c r="IC135" s="26"/>
      <c r="ID135" s="26"/>
      <c r="IE135" s="26"/>
      <c r="IF135" s="26"/>
      <c r="IG135" s="26"/>
      <c r="IH135" s="37" t="str">
        <f t="shared" ca="1" si="205"/>
        <v/>
      </c>
      <c r="II135" t="str">
        <f t="shared" si="206"/>
        <v/>
      </c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 t="str">
        <f t="shared" si="207"/>
        <v/>
      </c>
      <c r="JU135" s="26"/>
      <c r="JV135" t="str">
        <f t="shared" si="208"/>
        <v/>
      </c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t="str">
        <f t="shared" si="209"/>
        <v/>
      </c>
      <c r="KL135" s="26"/>
      <c r="KM135" s="31" t="str">
        <f t="shared" si="210"/>
        <v/>
      </c>
      <c r="KN135" s="26"/>
      <c r="KO135" s="26"/>
      <c r="KP135" s="38" t="str">
        <f t="shared" si="211"/>
        <v/>
      </c>
      <c r="KQ135" s="26"/>
      <c r="KR135" s="26"/>
      <c r="KS135" s="26"/>
      <c r="KT135" s="26"/>
      <c r="KU135" s="26"/>
      <c r="KV135" s="26"/>
      <c r="KW135" s="26"/>
      <c r="KX135" t="str">
        <f t="shared" si="212"/>
        <v/>
      </c>
      <c r="KY135" t="str">
        <f t="shared" si="213"/>
        <v/>
      </c>
      <c r="KZ135" s="26"/>
      <c r="LA135" s="26"/>
      <c r="LB135" t="str">
        <f t="shared" si="214"/>
        <v/>
      </c>
      <c r="LC135" s="26"/>
      <c r="LD135" t="str">
        <f t="shared" si="215"/>
        <v/>
      </c>
      <c r="LE135" t="str">
        <f t="shared" si="216"/>
        <v/>
      </c>
      <c r="LF135" s="26"/>
      <c r="LG135" s="26"/>
      <c r="LH135" s="26"/>
      <c r="LI135" s="26"/>
      <c r="LJ135" s="26"/>
      <c r="LK135" s="26"/>
      <c r="LL135" s="26"/>
      <c r="LM135" s="26"/>
      <c r="LN135" s="26"/>
      <c r="LO135" t="str">
        <f t="shared" si="217"/>
        <v/>
      </c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</row>
    <row r="136" spans="1:352" ht="16" x14ac:dyDescent="0.2">
      <c r="A136" t="e">
        <f t="shared" ca="1" si="145"/>
        <v>#N/A</v>
      </c>
      <c r="B136" s="26"/>
      <c r="C136" s="26"/>
      <c r="D136" s="26"/>
      <c r="E136" s="27" t="str">
        <f t="shared" ca="1" si="148"/>
        <v>Sep</v>
      </c>
      <c r="F136" s="27" t="str">
        <f t="shared" ca="1" si="148"/>
        <v>Sep</v>
      </c>
      <c r="G136" s="28" t="str">
        <f t="shared" ca="1" si="149"/>
        <v/>
      </c>
      <c r="H136" t="str">
        <f t="shared" si="150"/>
        <v/>
      </c>
      <c r="I136" s="26">
        <f t="shared" ca="1" si="151"/>
        <v>39</v>
      </c>
      <c r="J136" s="26"/>
      <c r="K136" s="26"/>
      <c r="L136" s="31" t="str">
        <f t="shared" si="152"/>
        <v/>
      </c>
      <c r="M136" s="26"/>
      <c r="N136" s="26"/>
      <c r="O136" s="26">
        <f t="shared" ca="1" si="153"/>
        <v>41</v>
      </c>
      <c r="P136" s="26" t="str">
        <f t="shared" ca="1" si="154"/>
        <v>Yes</v>
      </c>
      <c r="Q136" s="26" t="str">
        <f t="shared" ca="1" si="154"/>
        <v>Yes</v>
      </c>
      <c r="R136" s="26" t="str">
        <f t="shared" ca="1" si="154"/>
        <v>No</v>
      </c>
      <c r="S136" s="26" t="str">
        <f t="shared" ca="1" si="155"/>
        <v>Asian</v>
      </c>
      <c r="T136" s="26" t="str">
        <f t="shared" ca="1" si="156"/>
        <v>Yes</v>
      </c>
      <c r="U136" s="26">
        <f t="shared" ca="1" si="157"/>
        <v>3385</v>
      </c>
      <c r="V136" s="26"/>
      <c r="W136" s="26"/>
      <c r="X136" s="26" t="str">
        <f t="shared" ca="1" si="146"/>
        <v>No</v>
      </c>
      <c r="Y136" s="26" t="str">
        <f t="shared" ca="1" si="146"/>
        <v>Yes</v>
      </c>
      <c r="Z136" s="26" t="str">
        <f t="shared" ca="1" si="146"/>
        <v>No</v>
      </c>
      <c r="AA136" s="26" t="str">
        <f t="shared" ca="1" si="146"/>
        <v>Yes</v>
      </c>
      <c r="AB136" s="26" t="str">
        <f t="shared" ca="1" si="146"/>
        <v>No</v>
      </c>
      <c r="AC136" s="26"/>
      <c r="AD136" s="26"/>
      <c r="AE136" s="26"/>
      <c r="AF136" s="26"/>
      <c r="AG136" s="26" t="str">
        <f t="shared" ca="1" si="158"/>
        <v>Yes</v>
      </c>
      <c r="AH136" s="26" t="str">
        <f t="shared" ca="1" si="158"/>
        <v>Yes</v>
      </c>
      <c r="AI136" s="26" t="str">
        <f t="shared" ca="1" si="158"/>
        <v>No</v>
      </c>
      <c r="AJ136" s="26" t="str">
        <f t="shared" ca="1" si="158"/>
        <v>Yes</v>
      </c>
      <c r="AK136" s="26" t="str">
        <f t="shared" ca="1" si="147"/>
        <v>Yes</v>
      </c>
      <c r="AL136" s="26" t="str">
        <f t="shared" ca="1" si="147"/>
        <v>Yes</v>
      </c>
      <c r="AM136" s="26">
        <f t="shared" ca="1" si="159"/>
        <v>5</v>
      </c>
      <c r="AN136" s="26">
        <f t="shared" ca="1" si="160"/>
        <v>3</v>
      </c>
      <c r="AT136" t="str">
        <f t="shared" ca="1" si="161"/>
        <v>Male</v>
      </c>
      <c r="AU136">
        <f t="shared" ca="1" si="162"/>
        <v>1315</v>
      </c>
      <c r="AV136">
        <f t="shared" ca="1" si="163"/>
        <v>3</v>
      </c>
      <c r="AW136">
        <f t="shared" ca="1" si="164"/>
        <v>27</v>
      </c>
      <c r="AX136">
        <f t="shared" ca="1" si="165"/>
        <v>0</v>
      </c>
      <c r="BB136" t="str">
        <f t="shared" ca="1" si="166"/>
        <v>EMLUCS</v>
      </c>
      <c r="BC136" t="str">
        <f t="shared" ca="1" si="167"/>
        <v>Yes</v>
      </c>
      <c r="BD136" t="str">
        <f t="shared" ca="1" si="167"/>
        <v>Yes</v>
      </c>
      <c r="BG136" t="str">
        <f t="shared" ca="1" si="168"/>
        <v>Yes</v>
      </c>
      <c r="BH136">
        <f t="shared" ca="1" si="169"/>
        <v>38</v>
      </c>
      <c r="BI136">
        <f t="shared" ca="1" si="170"/>
        <v>-12</v>
      </c>
      <c r="BJ136">
        <f t="shared" ca="1" si="171"/>
        <v>17</v>
      </c>
      <c r="BK136" t="str">
        <f t="shared" si="172"/>
        <v/>
      </c>
      <c r="BL136" s="26">
        <f t="shared" ca="1" si="173"/>
        <v>19</v>
      </c>
      <c r="BM136" s="26"/>
      <c r="BN136" s="26"/>
      <c r="BO136" s="26" t="str">
        <f t="shared" ca="1" si="174"/>
        <v>Yes</v>
      </c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 t="str">
        <f t="shared" ca="1" si="175"/>
        <v>No</v>
      </c>
      <c r="CE136" s="26" t="str">
        <f t="shared" ca="1" si="176"/>
        <v>NA</v>
      </c>
      <c r="CF136" s="26"/>
      <c r="CG136" s="26"/>
      <c r="CH136" s="26"/>
      <c r="CI136" s="31" t="str">
        <f t="shared" si="177"/>
        <v/>
      </c>
      <c r="CJ136" s="26" t="str">
        <f t="shared" ca="1" si="178"/>
        <v>NA</v>
      </c>
      <c r="CK136" s="26" t="str">
        <f t="shared" ca="1" si="179"/>
        <v>Yes</v>
      </c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 t="str">
        <f t="shared" ca="1" si="180"/>
        <v>No</v>
      </c>
      <c r="DO136" s="26"/>
      <c r="DP136" s="26"/>
      <c r="DQ136" s="26"/>
      <c r="DR136" s="26"/>
      <c r="DS136" s="26"/>
      <c r="DT136" s="26"/>
      <c r="DU136" s="26"/>
      <c r="DV136" t="str">
        <f t="shared" si="181"/>
        <v/>
      </c>
      <c r="DW136" s="26"/>
      <c r="DX136" s="26"/>
      <c r="DY136" s="26"/>
      <c r="DZ136" t="str">
        <f t="shared" si="182"/>
        <v/>
      </c>
      <c r="EA136" t="str">
        <f t="shared" si="183"/>
        <v/>
      </c>
      <c r="EB136" t="str">
        <f t="shared" si="184"/>
        <v/>
      </c>
      <c r="EC136" t="str">
        <f t="shared" si="185"/>
        <v/>
      </c>
      <c r="ED136" t="str">
        <f t="shared" si="186"/>
        <v/>
      </c>
      <c r="EE136" s="34" t="str">
        <f t="shared" si="187"/>
        <v/>
      </c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32" t="str">
        <f t="shared" si="188"/>
        <v/>
      </c>
      <c r="ES136" s="26"/>
      <c r="ET136" s="26"/>
      <c r="EU136" s="26"/>
      <c r="EV136" s="26"/>
      <c r="EW136" s="26"/>
      <c r="EX136" s="26"/>
      <c r="EY136" s="26"/>
      <c r="EZ136" s="26"/>
      <c r="FA136" s="31" t="str">
        <f t="shared" si="189"/>
        <v/>
      </c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31" t="str">
        <f t="shared" si="190"/>
        <v/>
      </c>
      <c r="FN136" s="26"/>
      <c r="FO136" s="26"/>
      <c r="FP136" s="26"/>
      <c r="FQ136" s="26" t="s">
        <v>349</v>
      </c>
      <c r="FR136" s="39" t="str">
        <f t="shared" ca="1" si="191"/>
        <v>NA</v>
      </c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t="str">
        <f t="shared" ca="1" si="192"/>
        <v/>
      </c>
      <c r="GP136" t="str">
        <f t="shared" si="193"/>
        <v/>
      </c>
      <c r="GQ136" s="26"/>
      <c r="GR136" s="26"/>
      <c r="GS136" t="str">
        <f t="shared" ca="1" si="194"/>
        <v/>
      </c>
      <c r="GT136" s="26"/>
      <c r="GU136" s="26"/>
      <c r="GV136" s="26"/>
      <c r="GW136" s="26"/>
      <c r="GX136" s="26"/>
      <c r="GY136" t="str">
        <f t="shared" ca="1" si="195"/>
        <v/>
      </c>
      <c r="GZ136" t="str">
        <f t="shared" si="196"/>
        <v/>
      </c>
      <c r="HA136" s="26"/>
      <c r="HB136" s="26"/>
      <c r="HC136" s="26"/>
      <c r="HD136" s="26"/>
      <c r="HE136" s="26"/>
      <c r="HF136" t="str">
        <f t="shared" ca="1" si="197"/>
        <v/>
      </c>
      <c r="HG136" s="31" t="str">
        <f t="shared" si="198"/>
        <v/>
      </c>
      <c r="HH136" s="26"/>
      <c r="HI136" s="26"/>
      <c r="HJ136" s="26"/>
      <c r="HK136" s="26"/>
      <c r="HL136" s="26"/>
      <c r="HM136" t="str">
        <f t="shared" ca="1" si="199"/>
        <v/>
      </c>
      <c r="HN136" t="str">
        <f t="shared" si="200"/>
        <v/>
      </c>
      <c r="HO136" s="26"/>
      <c r="HP136" s="26"/>
      <c r="HQ136" s="26"/>
      <c r="HR136" s="26"/>
      <c r="HS136" s="26"/>
      <c r="HT136" t="str">
        <f t="shared" ca="1" si="201"/>
        <v/>
      </c>
      <c r="HU136" t="str">
        <f t="shared" si="202"/>
        <v/>
      </c>
      <c r="HV136" s="26"/>
      <c r="HW136" s="26"/>
      <c r="HX136" s="26"/>
      <c r="HY136" s="26"/>
      <c r="HZ136" s="26"/>
      <c r="IA136" s="37" t="str">
        <f t="shared" ca="1" si="203"/>
        <v/>
      </c>
      <c r="IB136" t="str">
        <f t="shared" si="204"/>
        <v/>
      </c>
      <c r="IC136" s="26"/>
      <c r="ID136" s="26"/>
      <c r="IE136" s="26"/>
      <c r="IF136" s="26"/>
      <c r="IG136" s="26"/>
      <c r="IH136" s="37" t="str">
        <f t="shared" ca="1" si="205"/>
        <v/>
      </c>
      <c r="II136" t="str">
        <f t="shared" si="206"/>
        <v/>
      </c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 t="str">
        <f t="shared" si="207"/>
        <v/>
      </c>
      <c r="JU136" s="26"/>
      <c r="JV136" t="str">
        <f t="shared" si="208"/>
        <v/>
      </c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t="str">
        <f t="shared" si="209"/>
        <v/>
      </c>
      <c r="KL136" s="26"/>
      <c r="KM136" s="31" t="str">
        <f t="shared" si="210"/>
        <v/>
      </c>
      <c r="KN136" s="26"/>
      <c r="KO136" s="26"/>
      <c r="KP136" s="38" t="str">
        <f t="shared" si="211"/>
        <v/>
      </c>
      <c r="KQ136" s="26"/>
      <c r="KR136" s="26"/>
      <c r="KS136" s="26"/>
      <c r="KT136" s="26"/>
      <c r="KU136" s="26"/>
      <c r="KV136" s="26"/>
      <c r="KW136" s="26"/>
      <c r="KX136" t="str">
        <f t="shared" si="212"/>
        <v/>
      </c>
      <c r="KY136" t="str">
        <f t="shared" si="213"/>
        <v/>
      </c>
      <c r="KZ136" s="26"/>
      <c r="LA136" s="26"/>
      <c r="LB136" t="str">
        <f t="shared" si="214"/>
        <v/>
      </c>
      <c r="LC136" s="26"/>
      <c r="LD136" t="str">
        <f t="shared" si="215"/>
        <v/>
      </c>
      <c r="LE136" t="str">
        <f t="shared" si="216"/>
        <v/>
      </c>
      <c r="LF136" s="26"/>
      <c r="LG136" s="26"/>
      <c r="LH136" s="26"/>
      <c r="LI136" s="26"/>
      <c r="LJ136" s="26"/>
      <c r="LK136" s="26"/>
      <c r="LL136" s="26"/>
      <c r="LM136" s="26"/>
      <c r="LN136" s="26"/>
      <c r="LO136" t="str">
        <f t="shared" si="217"/>
        <v/>
      </c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</row>
    <row r="137" spans="1:352" ht="16" x14ac:dyDescent="0.2">
      <c r="A137" t="e">
        <f t="shared" ca="1" si="145"/>
        <v>#N/A</v>
      </c>
      <c r="B137" s="26"/>
      <c r="C137" s="26"/>
      <c r="D137" s="26"/>
      <c r="E137" s="27" t="str">
        <f t="shared" ca="1" si="148"/>
        <v>Oct</v>
      </c>
      <c r="F137" s="27" t="str">
        <f t="shared" ca="1" si="148"/>
        <v>Aug</v>
      </c>
      <c r="G137" s="28" t="str">
        <f t="shared" ca="1" si="149"/>
        <v/>
      </c>
      <c r="H137" t="str">
        <f t="shared" si="150"/>
        <v/>
      </c>
      <c r="I137" s="26">
        <f t="shared" ca="1" si="151"/>
        <v>73</v>
      </c>
      <c r="J137" s="26"/>
      <c r="K137" s="26"/>
      <c r="L137" s="31" t="str">
        <f t="shared" si="152"/>
        <v/>
      </c>
      <c r="M137" s="26"/>
      <c r="N137" s="26"/>
      <c r="O137" s="26">
        <f t="shared" ca="1" si="153"/>
        <v>44</v>
      </c>
      <c r="P137" s="26" t="str">
        <f t="shared" ca="1" si="154"/>
        <v>Yes</v>
      </c>
      <c r="Q137" s="26" t="str">
        <f t="shared" ca="1" si="154"/>
        <v>Yes</v>
      </c>
      <c r="R137" s="26" t="str">
        <f t="shared" ca="1" si="154"/>
        <v>Yes</v>
      </c>
      <c r="S137" s="26" t="str">
        <f t="shared" ca="1" si="155"/>
        <v>Eskimo</v>
      </c>
      <c r="T137" s="26" t="str">
        <f t="shared" ca="1" si="156"/>
        <v>Yes</v>
      </c>
      <c r="U137" s="26">
        <f t="shared" ca="1" si="157"/>
        <v>3724</v>
      </c>
      <c r="V137" s="26"/>
      <c r="W137" s="26"/>
      <c r="X137" s="26" t="str">
        <f t="shared" ca="1" si="146"/>
        <v>No</v>
      </c>
      <c r="Y137" s="26" t="str">
        <f t="shared" ca="1" si="146"/>
        <v>Yes</v>
      </c>
      <c r="Z137" s="26" t="str">
        <f t="shared" ca="1" si="146"/>
        <v>No</v>
      </c>
      <c r="AA137" s="26" t="str">
        <f t="shared" ca="1" si="146"/>
        <v>Yes</v>
      </c>
      <c r="AB137" s="26" t="str">
        <f t="shared" ca="1" si="146"/>
        <v>Yes</v>
      </c>
      <c r="AC137" s="26"/>
      <c r="AD137" s="26"/>
      <c r="AE137" s="26"/>
      <c r="AF137" s="26"/>
      <c r="AG137" s="26" t="str">
        <f t="shared" ca="1" si="158"/>
        <v>No</v>
      </c>
      <c r="AH137" s="26" t="str">
        <f t="shared" ca="1" si="158"/>
        <v>Yes</v>
      </c>
      <c r="AI137" s="26" t="str">
        <f t="shared" ca="1" si="158"/>
        <v>No</v>
      </c>
      <c r="AJ137" s="26" t="str">
        <f t="shared" ca="1" si="158"/>
        <v>No</v>
      </c>
      <c r="AK137" s="26" t="str">
        <f t="shared" ca="1" si="147"/>
        <v>Yes</v>
      </c>
      <c r="AL137" s="26" t="str">
        <f t="shared" ca="1" si="147"/>
        <v>Yes</v>
      </c>
      <c r="AM137" s="26">
        <f t="shared" ca="1" si="159"/>
        <v>5</v>
      </c>
      <c r="AN137" s="26">
        <f t="shared" ca="1" si="160"/>
        <v>3</v>
      </c>
      <c r="AT137" t="str">
        <f t="shared" ca="1" si="161"/>
        <v>Female</v>
      </c>
      <c r="AU137">
        <f t="shared" ca="1" si="162"/>
        <v>3811</v>
      </c>
      <c r="AV137">
        <f t="shared" ca="1" si="163"/>
        <v>-3</v>
      </c>
      <c r="AW137">
        <f t="shared" ca="1" si="164"/>
        <v>22</v>
      </c>
      <c r="AX137">
        <f t="shared" ca="1" si="165"/>
        <v>0</v>
      </c>
      <c r="BB137" t="str">
        <f t="shared" ca="1" si="166"/>
        <v>ELUCS</v>
      </c>
      <c r="BC137" t="str">
        <f t="shared" ca="1" si="167"/>
        <v>Yes</v>
      </c>
      <c r="BD137" t="str">
        <f t="shared" ca="1" si="167"/>
        <v>Yes</v>
      </c>
      <c r="BG137" t="str">
        <f t="shared" ca="1" si="168"/>
        <v>Yes</v>
      </c>
      <c r="BH137">
        <f t="shared" ca="1" si="169"/>
        <v>37</v>
      </c>
      <c r="BI137">
        <f t="shared" ca="1" si="170"/>
        <v>-6</v>
      </c>
      <c r="BJ137">
        <f t="shared" ca="1" si="171"/>
        <v>12</v>
      </c>
      <c r="BK137" t="str">
        <f t="shared" si="172"/>
        <v/>
      </c>
      <c r="BL137" s="26">
        <f t="shared" ca="1" si="173"/>
        <v>14</v>
      </c>
      <c r="BM137" s="26"/>
      <c r="BN137" s="26"/>
      <c r="BO137" s="26" t="str">
        <f t="shared" ca="1" si="174"/>
        <v>Yes</v>
      </c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 t="str">
        <f t="shared" ca="1" si="175"/>
        <v>Yes</v>
      </c>
      <c r="CE137" s="26" t="str">
        <f t="shared" ca="1" si="176"/>
        <v>ETT</v>
      </c>
      <c r="CF137" s="26"/>
      <c r="CG137" s="26"/>
      <c r="CH137" s="26"/>
      <c r="CI137" s="31" t="str">
        <f t="shared" si="177"/>
        <v/>
      </c>
      <c r="CJ137" s="26" t="str">
        <f t="shared" ca="1" si="178"/>
        <v>BS</v>
      </c>
      <c r="CK137" s="26" t="str">
        <f t="shared" ca="1" si="179"/>
        <v>Yes</v>
      </c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 t="str">
        <f t="shared" ca="1" si="180"/>
        <v>No</v>
      </c>
      <c r="DO137" s="26"/>
      <c r="DP137" s="26"/>
      <c r="DQ137" s="26"/>
      <c r="DR137" s="26"/>
      <c r="DS137" s="26"/>
      <c r="DT137" s="26"/>
      <c r="DU137" s="26"/>
      <c r="DV137" t="str">
        <f t="shared" si="181"/>
        <v/>
      </c>
      <c r="DW137" s="26"/>
      <c r="DX137" s="26"/>
      <c r="DY137" s="26"/>
      <c r="DZ137" t="str">
        <f t="shared" si="182"/>
        <v/>
      </c>
      <c r="EA137" t="str">
        <f t="shared" si="183"/>
        <v/>
      </c>
      <c r="EB137" t="str">
        <f t="shared" si="184"/>
        <v/>
      </c>
      <c r="EC137" t="str">
        <f t="shared" si="185"/>
        <v/>
      </c>
      <c r="ED137" t="str">
        <f t="shared" si="186"/>
        <v/>
      </c>
      <c r="EE137" s="34" t="str">
        <f t="shared" si="187"/>
        <v/>
      </c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32" t="str">
        <f t="shared" si="188"/>
        <v/>
      </c>
      <c r="ES137" s="26"/>
      <c r="ET137" s="26"/>
      <c r="EU137" s="26"/>
      <c r="EV137" s="26"/>
      <c r="EW137" s="26"/>
      <c r="EX137" s="26"/>
      <c r="EY137" s="26"/>
      <c r="EZ137" s="26"/>
      <c r="FA137" s="31" t="str">
        <f t="shared" si="189"/>
        <v/>
      </c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31" t="str">
        <f t="shared" si="190"/>
        <v/>
      </c>
      <c r="FN137" s="26"/>
      <c r="FO137" s="26"/>
      <c r="FP137" s="26"/>
      <c r="FQ137" s="26" t="s">
        <v>350</v>
      </c>
      <c r="FR137" s="39" t="str">
        <f t="shared" ca="1" si="191"/>
        <v>GPC</v>
      </c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t="str">
        <f t="shared" ca="1" si="192"/>
        <v/>
      </c>
      <c r="GP137" t="str">
        <f t="shared" si="193"/>
        <v/>
      </c>
      <c r="GQ137" s="26"/>
      <c r="GR137" s="26"/>
      <c r="GS137" t="str">
        <f t="shared" ca="1" si="194"/>
        <v/>
      </c>
      <c r="GT137" s="26"/>
      <c r="GU137" s="26"/>
      <c r="GV137" s="26"/>
      <c r="GW137" s="26"/>
      <c r="GX137" s="26"/>
      <c r="GY137" t="str">
        <f t="shared" ca="1" si="195"/>
        <v/>
      </c>
      <c r="GZ137" t="str">
        <f t="shared" si="196"/>
        <v/>
      </c>
      <c r="HA137" s="26"/>
      <c r="HB137" s="26"/>
      <c r="HC137" s="26"/>
      <c r="HD137" s="26"/>
      <c r="HE137" s="26"/>
      <c r="HF137" t="str">
        <f t="shared" ca="1" si="197"/>
        <v/>
      </c>
      <c r="HG137" s="31" t="str">
        <f t="shared" si="198"/>
        <v/>
      </c>
      <c r="HH137" s="26"/>
      <c r="HI137" s="26"/>
      <c r="HJ137" s="26"/>
      <c r="HK137" s="26"/>
      <c r="HL137" s="26"/>
      <c r="HM137" t="str">
        <f t="shared" ca="1" si="199"/>
        <v/>
      </c>
      <c r="HN137" t="str">
        <f t="shared" si="200"/>
        <v/>
      </c>
      <c r="HO137" s="26"/>
      <c r="HP137" s="26"/>
      <c r="HQ137" s="26"/>
      <c r="HR137" s="26"/>
      <c r="HS137" s="26"/>
      <c r="HT137" t="str">
        <f t="shared" ca="1" si="201"/>
        <v/>
      </c>
      <c r="HU137" t="str">
        <f t="shared" si="202"/>
        <v/>
      </c>
      <c r="HV137" s="26"/>
      <c r="HW137" s="26"/>
      <c r="HX137" s="26"/>
      <c r="HY137" s="26"/>
      <c r="HZ137" s="26"/>
      <c r="IA137" s="37" t="str">
        <f t="shared" ca="1" si="203"/>
        <v/>
      </c>
      <c r="IB137" t="str">
        <f t="shared" si="204"/>
        <v/>
      </c>
      <c r="IC137" s="26"/>
      <c r="ID137" s="26"/>
      <c r="IE137" s="26"/>
      <c r="IF137" s="26"/>
      <c r="IG137" s="26"/>
      <c r="IH137" s="37" t="str">
        <f t="shared" ca="1" si="205"/>
        <v/>
      </c>
      <c r="II137" t="str">
        <f t="shared" si="206"/>
        <v/>
      </c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 t="str">
        <f t="shared" si="207"/>
        <v/>
      </c>
      <c r="JU137" s="26"/>
      <c r="JV137" t="str">
        <f t="shared" si="208"/>
        <v/>
      </c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t="str">
        <f t="shared" si="209"/>
        <v/>
      </c>
      <c r="KL137" s="26"/>
      <c r="KM137" s="31" t="str">
        <f t="shared" si="210"/>
        <v/>
      </c>
      <c r="KN137" s="26"/>
      <c r="KO137" s="26"/>
      <c r="KP137" s="38" t="str">
        <f t="shared" si="211"/>
        <v/>
      </c>
      <c r="KQ137" s="26"/>
      <c r="KR137" s="26"/>
      <c r="KS137" s="26"/>
      <c r="KT137" s="26"/>
      <c r="KU137" s="26"/>
      <c r="KV137" s="26"/>
      <c r="KW137" s="26"/>
      <c r="KX137" t="str">
        <f t="shared" si="212"/>
        <v/>
      </c>
      <c r="KY137" t="str">
        <f t="shared" si="213"/>
        <v/>
      </c>
      <c r="KZ137" s="26"/>
      <c r="LA137" s="26"/>
      <c r="LB137" t="str">
        <f t="shared" si="214"/>
        <v/>
      </c>
      <c r="LC137" s="26"/>
      <c r="LD137" t="str">
        <f t="shared" si="215"/>
        <v/>
      </c>
      <c r="LE137" t="str">
        <f t="shared" si="216"/>
        <v/>
      </c>
      <c r="LF137" s="26"/>
      <c r="LG137" s="26"/>
      <c r="LH137" s="26"/>
      <c r="LI137" s="26"/>
      <c r="LJ137" s="26"/>
      <c r="LK137" s="26"/>
      <c r="LL137" s="26"/>
      <c r="LM137" s="26"/>
      <c r="LN137" s="26"/>
      <c r="LO137" t="str">
        <f t="shared" si="217"/>
        <v/>
      </c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</row>
    <row r="138" spans="1:352" ht="16" x14ac:dyDescent="0.2">
      <c r="A138" t="e">
        <f t="shared" ca="1" si="145"/>
        <v>#N/A</v>
      </c>
      <c r="B138" s="26"/>
      <c r="C138" s="26"/>
      <c r="D138" s="26"/>
      <c r="E138" s="27" t="str">
        <f t="shared" ca="1" si="148"/>
        <v>Nov</v>
      </c>
      <c r="F138" s="27" t="str">
        <f t="shared" ca="1" si="148"/>
        <v>Apr</v>
      </c>
      <c r="G138" s="28" t="str">
        <f t="shared" ca="1" si="149"/>
        <v/>
      </c>
      <c r="H138" t="str">
        <f t="shared" si="150"/>
        <v/>
      </c>
      <c r="I138" s="26">
        <f t="shared" ca="1" si="151"/>
        <v>86</v>
      </c>
      <c r="J138" s="26"/>
      <c r="K138" s="26"/>
      <c r="L138" s="31" t="str">
        <f t="shared" si="152"/>
        <v/>
      </c>
      <c r="M138" s="26"/>
      <c r="N138" s="26"/>
      <c r="O138" s="26">
        <f t="shared" ca="1" si="153"/>
        <v>25</v>
      </c>
      <c r="P138" s="26" t="str">
        <f t="shared" ca="1" si="154"/>
        <v>No</v>
      </c>
      <c r="Q138" s="26" t="str">
        <f t="shared" ca="1" si="154"/>
        <v>No</v>
      </c>
      <c r="R138" s="26" t="str">
        <f t="shared" ca="1" si="154"/>
        <v>Yes</v>
      </c>
      <c r="S138" s="26" t="str">
        <f t="shared" ca="1" si="155"/>
        <v>Hispanic</v>
      </c>
      <c r="T138" s="26" t="str">
        <f t="shared" ca="1" si="156"/>
        <v>Yes</v>
      </c>
      <c r="U138" s="26">
        <f t="shared" ca="1" si="157"/>
        <v>3886</v>
      </c>
      <c r="V138" s="26"/>
      <c r="W138" s="26"/>
      <c r="X138" s="26" t="str">
        <f t="shared" ca="1" si="146"/>
        <v>Yes</v>
      </c>
      <c r="Y138" s="26" t="str">
        <f t="shared" ca="1" si="146"/>
        <v>No</v>
      </c>
      <c r="Z138" s="26" t="str">
        <f t="shared" ca="1" si="146"/>
        <v>No</v>
      </c>
      <c r="AA138" s="26" t="str">
        <f t="shared" ca="1" si="146"/>
        <v>No</v>
      </c>
      <c r="AB138" s="26" t="str">
        <f t="shared" ca="1" si="146"/>
        <v>No</v>
      </c>
      <c r="AC138" s="26"/>
      <c r="AD138" s="26"/>
      <c r="AE138" s="26"/>
      <c r="AF138" s="26"/>
      <c r="AG138" s="26" t="str">
        <f t="shared" ca="1" si="158"/>
        <v>No</v>
      </c>
      <c r="AH138" s="26" t="str">
        <f t="shared" ca="1" si="158"/>
        <v>Yes</v>
      </c>
      <c r="AI138" s="26" t="str">
        <f t="shared" ca="1" si="158"/>
        <v>No</v>
      </c>
      <c r="AJ138" s="26" t="str">
        <f t="shared" ca="1" si="158"/>
        <v>No</v>
      </c>
      <c r="AK138" s="26" t="str">
        <f t="shared" ca="1" si="147"/>
        <v>Yes</v>
      </c>
      <c r="AL138" s="26" t="str">
        <f t="shared" ca="1" si="147"/>
        <v>Yes</v>
      </c>
      <c r="AM138" s="26">
        <f t="shared" ca="1" si="159"/>
        <v>4</v>
      </c>
      <c r="AN138" s="26">
        <f t="shared" ca="1" si="160"/>
        <v>3</v>
      </c>
      <c r="AT138" t="str">
        <f t="shared" ca="1" si="161"/>
        <v>Male</v>
      </c>
      <c r="AU138">
        <f t="shared" ca="1" si="162"/>
        <v>3535</v>
      </c>
      <c r="AV138">
        <f t="shared" ca="1" si="163"/>
        <v>-3</v>
      </c>
      <c r="AW138">
        <f t="shared" ca="1" si="164"/>
        <v>29</v>
      </c>
      <c r="AX138">
        <f t="shared" ca="1" si="165"/>
        <v>0</v>
      </c>
      <c r="BB138" t="str">
        <f t="shared" ca="1" si="166"/>
        <v>EMLUCS</v>
      </c>
      <c r="BC138" t="str">
        <f t="shared" ca="1" si="167"/>
        <v>No</v>
      </c>
      <c r="BD138" t="str">
        <f t="shared" ca="1" si="167"/>
        <v>Yes</v>
      </c>
      <c r="BG138" t="str">
        <f t="shared" ca="1" si="168"/>
        <v>No</v>
      </c>
      <c r="BH138">
        <f t="shared" ca="1" si="169"/>
        <v>36</v>
      </c>
      <c r="BI138">
        <f t="shared" ca="1" si="170"/>
        <v>-15</v>
      </c>
      <c r="BJ138">
        <f t="shared" ca="1" si="171"/>
        <v>5</v>
      </c>
      <c r="BK138" t="str">
        <f t="shared" si="172"/>
        <v/>
      </c>
      <c r="BL138" s="26">
        <f t="shared" ca="1" si="173"/>
        <v>7</v>
      </c>
      <c r="BM138" s="26"/>
      <c r="BN138" s="26"/>
      <c r="BO138" s="26" t="str">
        <f t="shared" ca="1" si="174"/>
        <v>No</v>
      </c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 t="str">
        <f t="shared" ca="1" si="175"/>
        <v>Yes</v>
      </c>
      <c r="CE138" s="26" t="str">
        <f t="shared" ca="1" si="176"/>
        <v>LMA</v>
      </c>
      <c r="CF138" s="26"/>
      <c r="CG138" s="26"/>
      <c r="CH138" s="26"/>
      <c r="CI138" s="31" t="str">
        <f t="shared" si="177"/>
        <v/>
      </c>
      <c r="CJ138" s="26" t="str">
        <f t="shared" ca="1" si="178"/>
        <v>BS</v>
      </c>
      <c r="CK138" s="26" t="str">
        <f t="shared" ca="1" si="179"/>
        <v>No</v>
      </c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 t="str">
        <f t="shared" ca="1" si="180"/>
        <v>Yes</v>
      </c>
      <c r="DO138" s="26"/>
      <c r="DP138" s="26"/>
      <c r="DQ138" s="26"/>
      <c r="DR138" s="26"/>
      <c r="DS138" s="26"/>
      <c r="DT138" s="26"/>
      <c r="DU138" s="26"/>
      <c r="DV138" t="str">
        <f t="shared" si="181"/>
        <v/>
      </c>
      <c r="DW138" s="26"/>
      <c r="DX138" s="26"/>
      <c r="DY138" s="26"/>
      <c r="DZ138" t="str">
        <f t="shared" si="182"/>
        <v/>
      </c>
      <c r="EA138" t="str">
        <f t="shared" si="183"/>
        <v/>
      </c>
      <c r="EB138" t="str">
        <f t="shared" si="184"/>
        <v/>
      </c>
      <c r="EC138" t="str">
        <f t="shared" si="185"/>
        <v/>
      </c>
      <c r="ED138" t="str">
        <f t="shared" si="186"/>
        <v/>
      </c>
      <c r="EE138" s="34" t="str">
        <f t="shared" si="187"/>
        <v/>
      </c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32" t="str">
        <f t="shared" si="188"/>
        <v/>
      </c>
      <c r="ES138" s="26"/>
      <c r="ET138" s="26"/>
      <c r="EU138" s="26"/>
      <c r="EV138" s="26"/>
      <c r="EW138" s="26"/>
      <c r="EX138" s="26"/>
      <c r="EY138" s="26"/>
      <c r="EZ138" s="26"/>
      <c r="FA138" s="31" t="str">
        <f t="shared" si="189"/>
        <v/>
      </c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31" t="str">
        <f t="shared" si="190"/>
        <v/>
      </c>
      <c r="FN138" s="26"/>
      <c r="FO138" s="26"/>
      <c r="FP138" s="26"/>
      <c r="FQ138" s="26" t="s">
        <v>349</v>
      </c>
      <c r="FR138" s="39" t="str">
        <f t="shared" ca="1" si="191"/>
        <v>NA</v>
      </c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t="str">
        <f t="shared" ca="1" si="192"/>
        <v/>
      </c>
      <c r="GP138" t="str">
        <f t="shared" si="193"/>
        <v/>
      </c>
      <c r="GQ138" s="26"/>
      <c r="GR138" s="26"/>
      <c r="GS138" t="str">
        <f t="shared" ca="1" si="194"/>
        <v/>
      </c>
      <c r="GT138" s="26"/>
      <c r="GU138" s="26"/>
      <c r="GV138" s="26"/>
      <c r="GW138" s="26"/>
      <c r="GX138" s="26"/>
      <c r="GY138" t="str">
        <f t="shared" ca="1" si="195"/>
        <v/>
      </c>
      <c r="GZ138" t="str">
        <f t="shared" si="196"/>
        <v/>
      </c>
      <c r="HA138" s="26"/>
      <c r="HB138" s="26"/>
      <c r="HC138" s="26"/>
      <c r="HD138" s="26"/>
      <c r="HE138" s="26"/>
      <c r="HF138" t="str">
        <f t="shared" ca="1" si="197"/>
        <v/>
      </c>
      <c r="HG138" s="31" t="str">
        <f t="shared" si="198"/>
        <v/>
      </c>
      <c r="HH138" s="26"/>
      <c r="HI138" s="26"/>
      <c r="HJ138" s="26"/>
      <c r="HK138" s="26"/>
      <c r="HL138" s="26"/>
      <c r="HM138" t="str">
        <f t="shared" ca="1" si="199"/>
        <v/>
      </c>
      <c r="HN138" t="str">
        <f t="shared" si="200"/>
        <v/>
      </c>
      <c r="HO138" s="26"/>
      <c r="HP138" s="26"/>
      <c r="HQ138" s="26"/>
      <c r="HR138" s="26"/>
      <c r="HS138" s="26"/>
      <c r="HT138" t="str">
        <f t="shared" ca="1" si="201"/>
        <v/>
      </c>
      <c r="HU138" t="str">
        <f t="shared" si="202"/>
        <v/>
      </c>
      <c r="HV138" s="26"/>
      <c r="HW138" s="26"/>
      <c r="HX138" s="26"/>
      <c r="HY138" s="26"/>
      <c r="HZ138" s="26"/>
      <c r="IA138" s="37" t="str">
        <f t="shared" ca="1" si="203"/>
        <v/>
      </c>
      <c r="IB138" t="str">
        <f t="shared" si="204"/>
        <v/>
      </c>
      <c r="IC138" s="26"/>
      <c r="ID138" s="26"/>
      <c r="IE138" s="26"/>
      <c r="IF138" s="26"/>
      <c r="IG138" s="26"/>
      <c r="IH138" s="37" t="str">
        <f t="shared" ca="1" si="205"/>
        <v/>
      </c>
      <c r="II138" t="str">
        <f t="shared" si="206"/>
        <v/>
      </c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 t="str">
        <f t="shared" si="207"/>
        <v/>
      </c>
      <c r="JU138" s="26"/>
      <c r="JV138" t="str">
        <f t="shared" si="208"/>
        <v/>
      </c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t="str">
        <f t="shared" si="209"/>
        <v/>
      </c>
      <c r="KL138" s="26"/>
      <c r="KM138" s="31" t="str">
        <f t="shared" si="210"/>
        <v/>
      </c>
      <c r="KN138" s="26"/>
      <c r="KO138" s="26"/>
      <c r="KP138" s="38" t="str">
        <f t="shared" si="211"/>
        <v/>
      </c>
      <c r="KQ138" s="26"/>
      <c r="KR138" s="26"/>
      <c r="KS138" s="26"/>
      <c r="KT138" s="26"/>
      <c r="KU138" s="26"/>
      <c r="KV138" s="26"/>
      <c r="KW138" s="26"/>
      <c r="KX138" t="str">
        <f t="shared" si="212"/>
        <v/>
      </c>
      <c r="KY138" t="str">
        <f t="shared" si="213"/>
        <v/>
      </c>
      <c r="KZ138" s="26"/>
      <c r="LA138" s="26"/>
      <c r="LB138" t="str">
        <f t="shared" si="214"/>
        <v/>
      </c>
      <c r="LC138" s="26"/>
      <c r="LD138" t="str">
        <f t="shared" si="215"/>
        <v/>
      </c>
      <c r="LE138" t="str">
        <f t="shared" si="216"/>
        <v/>
      </c>
      <c r="LF138" s="26"/>
      <c r="LG138" s="26"/>
      <c r="LH138" s="26"/>
      <c r="LI138" s="26"/>
      <c r="LJ138" s="26"/>
      <c r="LK138" s="26"/>
      <c r="LL138" s="26"/>
      <c r="LM138" s="26"/>
      <c r="LN138" s="26"/>
      <c r="LO138" t="str">
        <f t="shared" si="217"/>
        <v/>
      </c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</row>
    <row r="139" spans="1:352" ht="16" x14ac:dyDescent="0.2">
      <c r="A139" t="e">
        <f t="shared" ca="1" si="145"/>
        <v>#N/A</v>
      </c>
      <c r="B139" s="26"/>
      <c r="C139" s="26"/>
      <c r="D139" s="26"/>
      <c r="E139" s="27" t="str">
        <f t="shared" ca="1" si="148"/>
        <v>Jul</v>
      </c>
      <c r="F139" s="27" t="str">
        <f t="shared" ca="1" si="148"/>
        <v>Sep</v>
      </c>
      <c r="G139" s="28" t="str">
        <f t="shared" ca="1" si="149"/>
        <v/>
      </c>
      <c r="H139" t="str">
        <f t="shared" si="150"/>
        <v/>
      </c>
      <c r="I139" s="26">
        <f t="shared" ca="1" si="151"/>
        <v>86</v>
      </c>
      <c r="J139" s="26"/>
      <c r="K139" s="26"/>
      <c r="L139" s="31" t="str">
        <f t="shared" si="152"/>
        <v/>
      </c>
      <c r="M139" s="26"/>
      <c r="N139" s="26"/>
      <c r="O139" s="26">
        <f t="shared" ca="1" si="153"/>
        <v>35</v>
      </c>
      <c r="P139" s="26" t="str">
        <f t="shared" ca="1" si="154"/>
        <v>No</v>
      </c>
      <c r="Q139" s="26" t="str">
        <f t="shared" ca="1" si="154"/>
        <v>No</v>
      </c>
      <c r="R139" s="26" t="str">
        <f t="shared" ca="1" si="154"/>
        <v>No</v>
      </c>
      <c r="S139" s="26" t="str">
        <f t="shared" ca="1" si="155"/>
        <v>Caucasian</v>
      </c>
      <c r="T139" s="26" t="str">
        <f t="shared" ca="1" si="156"/>
        <v>Yes</v>
      </c>
      <c r="U139" s="26">
        <f t="shared" ca="1" si="157"/>
        <v>3127</v>
      </c>
      <c r="V139" s="26"/>
      <c r="W139" s="26"/>
      <c r="X139" s="26" t="str">
        <f t="shared" ca="1" si="146"/>
        <v>No</v>
      </c>
      <c r="Y139" s="26" t="str">
        <f t="shared" ca="1" si="146"/>
        <v>No</v>
      </c>
      <c r="Z139" s="26" t="str">
        <f t="shared" ca="1" si="146"/>
        <v>No</v>
      </c>
      <c r="AA139" s="26" t="str">
        <f t="shared" ca="1" si="146"/>
        <v>No</v>
      </c>
      <c r="AB139" s="26" t="str">
        <f t="shared" ca="1" si="146"/>
        <v>No</v>
      </c>
      <c r="AC139" s="26"/>
      <c r="AD139" s="26"/>
      <c r="AE139" s="26"/>
      <c r="AF139" s="26"/>
      <c r="AG139" s="26" t="str">
        <f t="shared" ca="1" si="158"/>
        <v>Yes</v>
      </c>
      <c r="AH139" s="26" t="str">
        <f t="shared" ca="1" si="158"/>
        <v>No</v>
      </c>
      <c r="AI139" s="26" t="str">
        <f t="shared" ca="1" si="158"/>
        <v>No</v>
      </c>
      <c r="AJ139" s="26" t="str">
        <f t="shared" ca="1" si="158"/>
        <v>Yes</v>
      </c>
      <c r="AK139" s="26" t="str">
        <f t="shared" ca="1" si="147"/>
        <v>No</v>
      </c>
      <c r="AL139" s="26" t="str">
        <f t="shared" ca="1" si="147"/>
        <v>Yes</v>
      </c>
      <c r="AM139" s="26">
        <f t="shared" ca="1" si="159"/>
        <v>5</v>
      </c>
      <c r="AN139" s="26">
        <f t="shared" ca="1" si="160"/>
        <v>2</v>
      </c>
      <c r="AT139" t="str">
        <f t="shared" ca="1" si="161"/>
        <v>Female</v>
      </c>
      <c r="AU139">
        <f t="shared" ca="1" si="162"/>
        <v>1448</v>
      </c>
      <c r="AV139">
        <f t="shared" ca="1" si="163"/>
        <v>0</v>
      </c>
      <c r="AW139">
        <f t="shared" ca="1" si="164"/>
        <v>25</v>
      </c>
      <c r="AX139">
        <f t="shared" ca="1" si="165"/>
        <v>5</v>
      </c>
      <c r="BB139" t="str">
        <f t="shared" ca="1" si="166"/>
        <v>Vaginal</v>
      </c>
      <c r="BC139" t="str">
        <f t="shared" ca="1" si="167"/>
        <v>No</v>
      </c>
      <c r="BD139" t="str">
        <f t="shared" ca="1" si="167"/>
        <v>No</v>
      </c>
      <c r="BG139" t="str">
        <f t="shared" ca="1" si="168"/>
        <v>Yes</v>
      </c>
      <c r="BH139">
        <f t="shared" ca="1" si="169"/>
        <v>36</v>
      </c>
      <c r="BI139">
        <f t="shared" ca="1" si="170"/>
        <v>-10</v>
      </c>
      <c r="BJ139">
        <f t="shared" ca="1" si="171"/>
        <v>6</v>
      </c>
      <c r="BK139" t="str">
        <f t="shared" si="172"/>
        <v/>
      </c>
      <c r="BL139" s="26">
        <f t="shared" ca="1" si="173"/>
        <v>8</v>
      </c>
      <c r="BM139" s="26"/>
      <c r="BN139" s="26"/>
      <c r="BO139" s="26" t="str">
        <f t="shared" ca="1" si="174"/>
        <v>No</v>
      </c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 t="str">
        <f t="shared" ca="1" si="175"/>
        <v>No</v>
      </c>
      <c r="CE139" s="26" t="str">
        <f t="shared" ca="1" si="176"/>
        <v>NA</v>
      </c>
      <c r="CF139" s="26"/>
      <c r="CG139" s="26"/>
      <c r="CH139" s="26"/>
      <c r="CI139" s="31" t="str">
        <f t="shared" si="177"/>
        <v/>
      </c>
      <c r="CJ139" s="26" t="str">
        <f t="shared" ca="1" si="178"/>
        <v>NA</v>
      </c>
      <c r="CK139" s="26" t="str">
        <f t="shared" ca="1" si="179"/>
        <v>Yes</v>
      </c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 t="str">
        <f t="shared" ca="1" si="180"/>
        <v>Yes</v>
      </c>
      <c r="DO139" s="26"/>
      <c r="DP139" s="26"/>
      <c r="DQ139" s="26"/>
      <c r="DR139" s="26"/>
      <c r="DS139" s="26"/>
      <c r="DT139" s="26"/>
      <c r="DU139" s="26"/>
      <c r="DV139" t="str">
        <f t="shared" si="181"/>
        <v/>
      </c>
      <c r="DW139" s="26"/>
      <c r="DX139" s="26"/>
      <c r="DY139" s="26"/>
      <c r="DZ139" t="str">
        <f t="shared" si="182"/>
        <v/>
      </c>
      <c r="EA139" t="str">
        <f t="shared" si="183"/>
        <v/>
      </c>
      <c r="EB139" t="str">
        <f t="shared" si="184"/>
        <v/>
      </c>
      <c r="EC139" t="str">
        <f t="shared" si="185"/>
        <v/>
      </c>
      <c r="ED139" t="str">
        <f t="shared" si="186"/>
        <v/>
      </c>
      <c r="EE139" s="34" t="str">
        <f t="shared" si="187"/>
        <v/>
      </c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32" t="str">
        <f t="shared" si="188"/>
        <v/>
      </c>
      <c r="ES139" s="26"/>
      <c r="ET139" s="26"/>
      <c r="EU139" s="26"/>
      <c r="EV139" s="26"/>
      <c r="EW139" s="26"/>
      <c r="EX139" s="26"/>
      <c r="EY139" s="26"/>
      <c r="EZ139" s="26"/>
      <c r="FA139" s="31" t="str">
        <f t="shared" si="189"/>
        <v/>
      </c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31" t="str">
        <f t="shared" si="190"/>
        <v/>
      </c>
      <c r="FN139" s="26"/>
      <c r="FO139" s="26"/>
      <c r="FP139" s="26"/>
      <c r="FQ139" s="26" t="s">
        <v>350</v>
      </c>
      <c r="FR139" s="39" t="str">
        <f t="shared" ca="1" si="191"/>
        <v>GPC</v>
      </c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t="str">
        <f t="shared" ca="1" si="192"/>
        <v/>
      </c>
      <c r="GP139" t="str">
        <f t="shared" si="193"/>
        <v/>
      </c>
      <c r="GQ139" s="26"/>
      <c r="GR139" s="26"/>
      <c r="GS139" t="str">
        <f t="shared" ca="1" si="194"/>
        <v/>
      </c>
      <c r="GT139" s="26"/>
      <c r="GU139" s="26"/>
      <c r="GV139" s="26"/>
      <c r="GW139" s="26"/>
      <c r="GX139" s="26"/>
      <c r="GY139" t="str">
        <f t="shared" ca="1" si="195"/>
        <v/>
      </c>
      <c r="GZ139" t="str">
        <f t="shared" si="196"/>
        <v/>
      </c>
      <c r="HA139" s="26"/>
      <c r="HB139" s="26"/>
      <c r="HC139" s="26"/>
      <c r="HD139" s="26"/>
      <c r="HE139" s="26"/>
      <c r="HF139" t="str">
        <f t="shared" ca="1" si="197"/>
        <v/>
      </c>
      <c r="HG139" s="31" t="str">
        <f t="shared" si="198"/>
        <v/>
      </c>
      <c r="HH139" s="26"/>
      <c r="HI139" s="26"/>
      <c r="HJ139" s="26"/>
      <c r="HK139" s="26"/>
      <c r="HL139" s="26"/>
      <c r="HM139" t="str">
        <f t="shared" ca="1" si="199"/>
        <v/>
      </c>
      <c r="HN139" t="str">
        <f t="shared" si="200"/>
        <v/>
      </c>
      <c r="HO139" s="26"/>
      <c r="HP139" s="26"/>
      <c r="HQ139" s="26"/>
      <c r="HR139" s="26"/>
      <c r="HS139" s="26"/>
      <c r="HT139" t="str">
        <f t="shared" ca="1" si="201"/>
        <v/>
      </c>
      <c r="HU139" t="str">
        <f t="shared" si="202"/>
        <v/>
      </c>
      <c r="HV139" s="26"/>
      <c r="HW139" s="26"/>
      <c r="HX139" s="26"/>
      <c r="HY139" s="26"/>
      <c r="HZ139" s="26"/>
      <c r="IA139" s="37" t="str">
        <f t="shared" ca="1" si="203"/>
        <v/>
      </c>
      <c r="IB139" t="str">
        <f t="shared" si="204"/>
        <v/>
      </c>
      <c r="IC139" s="26"/>
      <c r="ID139" s="26"/>
      <c r="IE139" s="26"/>
      <c r="IF139" s="26"/>
      <c r="IG139" s="26"/>
      <c r="IH139" s="37" t="str">
        <f t="shared" ca="1" si="205"/>
        <v/>
      </c>
      <c r="II139" t="str">
        <f t="shared" si="206"/>
        <v/>
      </c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 t="str">
        <f t="shared" si="207"/>
        <v/>
      </c>
      <c r="JU139" s="26"/>
      <c r="JV139" t="str">
        <f t="shared" si="208"/>
        <v/>
      </c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t="str">
        <f t="shared" si="209"/>
        <v/>
      </c>
      <c r="KL139" s="26"/>
      <c r="KM139" s="31" t="str">
        <f t="shared" si="210"/>
        <v/>
      </c>
      <c r="KN139" s="26"/>
      <c r="KO139" s="26"/>
      <c r="KP139" s="38" t="str">
        <f t="shared" si="211"/>
        <v/>
      </c>
      <c r="KQ139" s="26"/>
      <c r="KR139" s="26"/>
      <c r="KS139" s="26"/>
      <c r="KT139" s="26"/>
      <c r="KU139" s="26"/>
      <c r="KV139" s="26"/>
      <c r="KW139" s="26"/>
      <c r="KX139" t="str">
        <f t="shared" si="212"/>
        <v/>
      </c>
      <c r="KY139" t="str">
        <f t="shared" si="213"/>
        <v/>
      </c>
      <c r="KZ139" s="26"/>
      <c r="LA139" s="26"/>
      <c r="LB139" t="str">
        <f t="shared" si="214"/>
        <v/>
      </c>
      <c r="LC139" s="26"/>
      <c r="LD139" t="str">
        <f t="shared" si="215"/>
        <v/>
      </c>
      <c r="LE139" t="str">
        <f t="shared" si="216"/>
        <v/>
      </c>
      <c r="LF139" s="26"/>
      <c r="LG139" s="26"/>
      <c r="LH139" s="26"/>
      <c r="LI139" s="26"/>
      <c r="LJ139" s="26"/>
      <c r="LK139" s="26"/>
      <c r="LL139" s="26"/>
      <c r="LM139" s="26"/>
      <c r="LN139" s="26"/>
      <c r="LO139" t="str">
        <f t="shared" si="217"/>
        <v/>
      </c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</row>
    <row r="140" spans="1:352" ht="16" x14ac:dyDescent="0.2">
      <c r="A140" t="e">
        <f t="shared" ca="1" si="145"/>
        <v>#N/A</v>
      </c>
      <c r="B140" s="26"/>
      <c r="C140" s="26"/>
      <c r="D140" s="26"/>
      <c r="E140" s="27" t="str">
        <f t="shared" ca="1" si="148"/>
        <v>Aug</v>
      </c>
      <c r="F140" s="27" t="str">
        <f t="shared" ca="1" si="148"/>
        <v>May</v>
      </c>
      <c r="G140" s="28" t="str">
        <f t="shared" ca="1" si="149"/>
        <v/>
      </c>
      <c r="H140" t="str">
        <f t="shared" si="150"/>
        <v/>
      </c>
      <c r="I140" s="26">
        <f t="shared" ca="1" si="151"/>
        <v>76</v>
      </c>
      <c r="J140" s="26"/>
      <c r="K140" s="26"/>
      <c r="L140" s="31" t="str">
        <f t="shared" si="152"/>
        <v/>
      </c>
      <c r="M140" s="26"/>
      <c r="N140" s="26"/>
      <c r="O140" s="26">
        <f t="shared" ca="1" si="153"/>
        <v>35</v>
      </c>
      <c r="P140" s="26" t="str">
        <f t="shared" ca="1" si="154"/>
        <v>No</v>
      </c>
      <c r="Q140" s="26" t="str">
        <f t="shared" ca="1" si="154"/>
        <v>No</v>
      </c>
      <c r="R140" s="26" t="str">
        <f t="shared" ca="1" si="154"/>
        <v>No</v>
      </c>
      <c r="S140" s="26" t="str">
        <f t="shared" ca="1" si="155"/>
        <v>Asian</v>
      </c>
      <c r="T140" s="26" t="str">
        <f t="shared" ca="1" si="156"/>
        <v>No</v>
      </c>
      <c r="U140" s="26">
        <f t="shared" ca="1" si="157"/>
        <v>3666</v>
      </c>
      <c r="V140" s="26"/>
      <c r="W140" s="26"/>
      <c r="X140" s="26" t="str">
        <f t="shared" ca="1" si="146"/>
        <v>No</v>
      </c>
      <c r="Y140" s="26" t="str">
        <f t="shared" ca="1" si="146"/>
        <v>Yes</v>
      </c>
      <c r="Z140" s="26" t="str">
        <f t="shared" ca="1" si="146"/>
        <v>No</v>
      </c>
      <c r="AA140" s="26" t="str">
        <f t="shared" ca="1" si="146"/>
        <v>No</v>
      </c>
      <c r="AB140" s="26" t="str">
        <f t="shared" ca="1" si="146"/>
        <v>Yes</v>
      </c>
      <c r="AC140" s="26"/>
      <c r="AD140" s="26"/>
      <c r="AE140" s="26"/>
      <c r="AF140" s="26"/>
      <c r="AG140" s="26" t="str">
        <f t="shared" ca="1" si="158"/>
        <v>No</v>
      </c>
      <c r="AH140" s="26" t="str">
        <f t="shared" ca="1" si="158"/>
        <v>No</v>
      </c>
      <c r="AI140" s="26" t="str">
        <f t="shared" ca="1" si="158"/>
        <v>No</v>
      </c>
      <c r="AJ140" s="26" t="str">
        <f t="shared" ca="1" si="158"/>
        <v>No</v>
      </c>
      <c r="AK140" s="26" t="str">
        <f t="shared" ca="1" si="147"/>
        <v>Yes</v>
      </c>
      <c r="AL140" s="26" t="str">
        <f t="shared" ca="1" si="147"/>
        <v>No</v>
      </c>
      <c r="AM140" s="26">
        <f t="shared" ca="1" si="159"/>
        <v>1</v>
      </c>
      <c r="AN140" s="26">
        <f t="shared" ca="1" si="160"/>
        <v>1</v>
      </c>
      <c r="AT140" t="str">
        <f t="shared" ca="1" si="161"/>
        <v>Female</v>
      </c>
      <c r="AU140">
        <f t="shared" ca="1" si="162"/>
        <v>878</v>
      </c>
      <c r="AV140">
        <f t="shared" ca="1" si="163"/>
        <v>1</v>
      </c>
      <c r="AW140">
        <f t="shared" ca="1" si="164"/>
        <v>36</v>
      </c>
      <c r="AX140">
        <f t="shared" ca="1" si="165"/>
        <v>4</v>
      </c>
      <c r="BB140" t="str">
        <f t="shared" ca="1" si="166"/>
        <v>EMLUCS</v>
      </c>
      <c r="BC140" t="str">
        <f t="shared" ca="1" si="167"/>
        <v>No</v>
      </c>
      <c r="BD140" t="str">
        <f t="shared" ca="1" si="167"/>
        <v>No</v>
      </c>
      <c r="BG140" t="str">
        <f t="shared" ca="1" si="168"/>
        <v>Yes</v>
      </c>
      <c r="BH140">
        <f t="shared" ca="1" si="169"/>
        <v>37</v>
      </c>
      <c r="BI140">
        <f t="shared" ca="1" si="170"/>
        <v>-15</v>
      </c>
      <c r="BJ140">
        <f t="shared" ca="1" si="171"/>
        <v>16</v>
      </c>
      <c r="BK140" t="str">
        <f t="shared" si="172"/>
        <v/>
      </c>
      <c r="BL140" s="26">
        <f t="shared" ca="1" si="173"/>
        <v>18</v>
      </c>
      <c r="BM140" s="26"/>
      <c r="BN140" s="26"/>
      <c r="BO140" s="26" t="str">
        <f t="shared" ca="1" si="174"/>
        <v>Yes</v>
      </c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 t="str">
        <f t="shared" ca="1" si="175"/>
        <v>No</v>
      </c>
      <c r="CE140" s="26" t="str">
        <f t="shared" ca="1" si="176"/>
        <v>NA</v>
      </c>
      <c r="CF140" s="26"/>
      <c r="CG140" s="26"/>
      <c r="CH140" s="26"/>
      <c r="CI140" s="31" t="str">
        <f t="shared" si="177"/>
        <v/>
      </c>
      <c r="CJ140" s="26" t="str">
        <f t="shared" ca="1" si="178"/>
        <v>NA</v>
      </c>
      <c r="CK140" s="26" t="str">
        <f t="shared" ca="1" si="179"/>
        <v>NA</v>
      </c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 t="str">
        <f t="shared" ca="1" si="180"/>
        <v>No</v>
      </c>
      <c r="DO140" s="26"/>
      <c r="DP140" s="26"/>
      <c r="DQ140" s="26"/>
      <c r="DR140" s="26"/>
      <c r="DS140" s="26"/>
      <c r="DT140" s="26"/>
      <c r="DU140" s="26"/>
      <c r="DV140" t="str">
        <f t="shared" si="181"/>
        <v/>
      </c>
      <c r="DW140" s="26"/>
      <c r="DX140" s="26"/>
      <c r="DY140" s="26"/>
      <c r="DZ140" t="str">
        <f t="shared" si="182"/>
        <v/>
      </c>
      <c r="EA140" t="str">
        <f t="shared" si="183"/>
        <v/>
      </c>
      <c r="EB140" t="str">
        <f t="shared" si="184"/>
        <v/>
      </c>
      <c r="EC140" t="str">
        <f t="shared" si="185"/>
        <v/>
      </c>
      <c r="ED140" t="str">
        <f t="shared" si="186"/>
        <v/>
      </c>
      <c r="EE140" s="34" t="str">
        <f t="shared" si="187"/>
        <v/>
      </c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32" t="str">
        <f t="shared" si="188"/>
        <v/>
      </c>
      <c r="ES140" s="26"/>
      <c r="ET140" s="26"/>
      <c r="EU140" s="26"/>
      <c r="EV140" s="26"/>
      <c r="EW140" s="26"/>
      <c r="EX140" s="26"/>
      <c r="EY140" s="26"/>
      <c r="EZ140" s="26"/>
      <c r="FA140" s="31" t="str">
        <f t="shared" si="189"/>
        <v/>
      </c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31" t="str">
        <f t="shared" si="190"/>
        <v/>
      </c>
      <c r="FN140" s="26"/>
      <c r="FO140" s="26"/>
      <c r="FP140" s="26"/>
      <c r="FQ140" s="26" t="s">
        <v>349</v>
      </c>
      <c r="FR140" s="39" t="str">
        <f t="shared" ca="1" si="191"/>
        <v>NA</v>
      </c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t="str">
        <f t="shared" ca="1" si="192"/>
        <v/>
      </c>
      <c r="GP140" t="str">
        <f t="shared" si="193"/>
        <v/>
      </c>
      <c r="GQ140" s="26"/>
      <c r="GR140" s="26"/>
      <c r="GS140" t="str">
        <f t="shared" ca="1" si="194"/>
        <v/>
      </c>
      <c r="GT140" s="26"/>
      <c r="GU140" s="26"/>
      <c r="GV140" s="26"/>
      <c r="GW140" s="26"/>
      <c r="GX140" s="26"/>
      <c r="GY140" t="str">
        <f t="shared" ca="1" si="195"/>
        <v/>
      </c>
      <c r="GZ140" t="str">
        <f t="shared" si="196"/>
        <v/>
      </c>
      <c r="HA140" s="26"/>
      <c r="HB140" s="26"/>
      <c r="HC140" s="26"/>
      <c r="HD140" s="26"/>
      <c r="HE140" s="26"/>
      <c r="HF140" t="str">
        <f t="shared" ca="1" si="197"/>
        <v/>
      </c>
      <c r="HG140" s="31" t="str">
        <f t="shared" si="198"/>
        <v/>
      </c>
      <c r="HH140" s="26"/>
      <c r="HI140" s="26"/>
      <c r="HJ140" s="26"/>
      <c r="HK140" s="26"/>
      <c r="HL140" s="26"/>
      <c r="HM140" t="str">
        <f t="shared" ca="1" si="199"/>
        <v/>
      </c>
      <c r="HN140" t="str">
        <f t="shared" si="200"/>
        <v/>
      </c>
      <c r="HO140" s="26"/>
      <c r="HP140" s="26"/>
      <c r="HQ140" s="26"/>
      <c r="HR140" s="26"/>
      <c r="HS140" s="26"/>
      <c r="HT140" t="str">
        <f t="shared" ca="1" si="201"/>
        <v/>
      </c>
      <c r="HU140" t="str">
        <f t="shared" si="202"/>
        <v/>
      </c>
      <c r="HV140" s="26"/>
      <c r="HW140" s="26"/>
      <c r="HX140" s="26"/>
      <c r="HY140" s="26"/>
      <c r="HZ140" s="26"/>
      <c r="IA140" s="37" t="str">
        <f t="shared" ca="1" si="203"/>
        <v/>
      </c>
      <c r="IB140" t="str">
        <f t="shared" si="204"/>
        <v/>
      </c>
      <c r="IC140" s="26"/>
      <c r="ID140" s="26"/>
      <c r="IE140" s="26"/>
      <c r="IF140" s="26"/>
      <c r="IG140" s="26"/>
      <c r="IH140" s="37" t="str">
        <f t="shared" ca="1" si="205"/>
        <v/>
      </c>
      <c r="II140" t="str">
        <f t="shared" si="206"/>
        <v/>
      </c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 t="str">
        <f t="shared" si="207"/>
        <v/>
      </c>
      <c r="JU140" s="26"/>
      <c r="JV140" t="str">
        <f t="shared" si="208"/>
        <v/>
      </c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t="str">
        <f t="shared" si="209"/>
        <v/>
      </c>
      <c r="KL140" s="26"/>
      <c r="KM140" s="31" t="str">
        <f t="shared" si="210"/>
        <v/>
      </c>
      <c r="KN140" s="26"/>
      <c r="KO140" s="26"/>
      <c r="KP140" s="38" t="str">
        <f t="shared" si="211"/>
        <v/>
      </c>
      <c r="KQ140" s="26"/>
      <c r="KR140" s="26"/>
      <c r="KS140" s="26"/>
      <c r="KT140" s="26"/>
      <c r="KU140" s="26"/>
      <c r="KV140" s="26"/>
      <c r="KW140" s="26"/>
      <c r="KX140" t="str">
        <f t="shared" si="212"/>
        <v/>
      </c>
      <c r="KY140" t="str">
        <f t="shared" si="213"/>
        <v/>
      </c>
      <c r="KZ140" s="26"/>
      <c r="LA140" s="26"/>
      <c r="LB140" t="str">
        <f t="shared" si="214"/>
        <v/>
      </c>
      <c r="LC140" s="26"/>
      <c r="LD140" t="str">
        <f t="shared" si="215"/>
        <v/>
      </c>
      <c r="LE140" t="str">
        <f t="shared" si="216"/>
        <v/>
      </c>
      <c r="LF140" s="26"/>
      <c r="LG140" s="26"/>
      <c r="LH140" s="26"/>
      <c r="LI140" s="26"/>
      <c r="LJ140" s="26"/>
      <c r="LK140" s="26"/>
      <c r="LL140" s="26"/>
      <c r="LM140" s="26"/>
      <c r="LN140" s="26"/>
      <c r="LO140" t="str">
        <f t="shared" si="217"/>
        <v/>
      </c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</row>
    <row r="141" spans="1:352" ht="16" x14ac:dyDescent="0.2">
      <c r="A141" t="e">
        <f t="shared" ca="1" si="145"/>
        <v>#N/A</v>
      </c>
      <c r="B141" s="26"/>
      <c r="C141" s="26"/>
      <c r="D141" s="26"/>
      <c r="E141" s="27" t="str">
        <f t="shared" ca="1" si="148"/>
        <v>Dec</v>
      </c>
      <c r="F141" s="27" t="str">
        <f t="shared" ca="1" si="148"/>
        <v>Mar</v>
      </c>
      <c r="G141" s="28" t="str">
        <f t="shared" ca="1" si="149"/>
        <v/>
      </c>
      <c r="H141" t="str">
        <f t="shared" si="150"/>
        <v/>
      </c>
      <c r="I141" s="26">
        <f t="shared" ca="1" si="151"/>
        <v>96</v>
      </c>
      <c r="J141" s="26"/>
      <c r="K141" s="26"/>
      <c r="L141" s="31" t="str">
        <f t="shared" si="152"/>
        <v/>
      </c>
      <c r="M141" s="26"/>
      <c r="N141" s="26"/>
      <c r="O141" s="26">
        <f t="shared" ca="1" si="153"/>
        <v>42</v>
      </c>
      <c r="P141" s="26" t="str">
        <f t="shared" ca="1" si="154"/>
        <v>No</v>
      </c>
      <c r="Q141" s="26" t="str">
        <f t="shared" ca="1" si="154"/>
        <v>Yes</v>
      </c>
      <c r="R141" s="26" t="str">
        <f t="shared" ca="1" si="154"/>
        <v>Yes</v>
      </c>
      <c r="S141" s="26" t="str">
        <f t="shared" ca="1" si="155"/>
        <v>Eskimo</v>
      </c>
      <c r="T141" s="26" t="str">
        <f t="shared" ca="1" si="156"/>
        <v>Yes</v>
      </c>
      <c r="U141" s="26">
        <f t="shared" ca="1" si="157"/>
        <v>3374</v>
      </c>
      <c r="V141" s="26"/>
      <c r="W141" s="26"/>
      <c r="X141" s="26" t="str">
        <f t="shared" ca="1" si="146"/>
        <v>Yes</v>
      </c>
      <c r="Y141" s="26" t="str">
        <f t="shared" ca="1" si="146"/>
        <v>Yes</v>
      </c>
      <c r="Z141" s="26" t="str">
        <f t="shared" ca="1" si="146"/>
        <v>Yes</v>
      </c>
      <c r="AA141" s="26" t="str">
        <f t="shared" ca="1" si="146"/>
        <v>No</v>
      </c>
      <c r="AB141" s="26" t="str">
        <f t="shared" ca="1" si="146"/>
        <v>Yes</v>
      </c>
      <c r="AC141" s="26"/>
      <c r="AD141" s="26"/>
      <c r="AE141" s="26"/>
      <c r="AF141" s="26"/>
      <c r="AG141" s="26" t="str">
        <f t="shared" ca="1" si="158"/>
        <v>Yes</v>
      </c>
      <c r="AH141" s="26" t="str">
        <f t="shared" ca="1" si="158"/>
        <v>No</v>
      </c>
      <c r="AI141" s="26" t="str">
        <f t="shared" ca="1" si="158"/>
        <v>No</v>
      </c>
      <c r="AJ141" s="26" t="str">
        <f t="shared" ca="1" si="158"/>
        <v>Yes</v>
      </c>
      <c r="AK141" s="26" t="str">
        <f t="shared" ca="1" si="147"/>
        <v>No</v>
      </c>
      <c r="AL141" s="26" t="str">
        <f t="shared" ca="1" si="147"/>
        <v>Yes</v>
      </c>
      <c r="AM141" s="26">
        <f t="shared" ca="1" si="159"/>
        <v>7</v>
      </c>
      <c r="AN141" s="26">
        <f t="shared" ca="1" si="160"/>
        <v>3</v>
      </c>
      <c r="AT141" t="str">
        <f t="shared" ca="1" si="161"/>
        <v>Female</v>
      </c>
      <c r="AU141">
        <f t="shared" ca="1" si="162"/>
        <v>1924</v>
      </c>
      <c r="AV141">
        <f t="shared" ca="1" si="163"/>
        <v>0</v>
      </c>
      <c r="AW141">
        <f t="shared" ca="1" si="164"/>
        <v>26</v>
      </c>
      <c r="AX141">
        <f t="shared" ca="1" si="165"/>
        <v>2</v>
      </c>
      <c r="BB141" t="str">
        <f t="shared" ca="1" si="166"/>
        <v>EMLUCS</v>
      </c>
      <c r="BC141" t="str">
        <f t="shared" ca="1" si="167"/>
        <v>Yes</v>
      </c>
      <c r="BD141" t="str">
        <f t="shared" ca="1" si="167"/>
        <v>Yes</v>
      </c>
      <c r="BG141" t="str">
        <f t="shared" ca="1" si="168"/>
        <v>Yes</v>
      </c>
      <c r="BH141">
        <f t="shared" ca="1" si="169"/>
        <v>37</v>
      </c>
      <c r="BI141">
        <f t="shared" ca="1" si="170"/>
        <v>2</v>
      </c>
      <c r="BJ141">
        <f t="shared" ca="1" si="171"/>
        <v>8</v>
      </c>
      <c r="BK141" t="str">
        <f t="shared" si="172"/>
        <v/>
      </c>
      <c r="BL141" s="26">
        <f t="shared" ca="1" si="173"/>
        <v>10</v>
      </c>
      <c r="BM141" s="26"/>
      <c r="BN141" s="26"/>
      <c r="BO141" s="26" t="str">
        <f t="shared" ca="1" si="174"/>
        <v>No</v>
      </c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 t="str">
        <f t="shared" ca="1" si="175"/>
        <v>Yes</v>
      </c>
      <c r="CE141" s="26" t="str">
        <f t="shared" ca="1" si="176"/>
        <v>ETT</v>
      </c>
      <c r="CF141" s="26"/>
      <c r="CG141" s="26"/>
      <c r="CH141" s="26"/>
      <c r="CI141" s="31" t="str">
        <f t="shared" si="177"/>
        <v/>
      </c>
      <c r="CJ141" s="26" t="str">
        <f t="shared" ca="1" si="178"/>
        <v>OT</v>
      </c>
      <c r="CK141" s="26" t="str">
        <f t="shared" ca="1" si="179"/>
        <v>Yes</v>
      </c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 t="str">
        <f t="shared" ca="1" si="180"/>
        <v>Yes</v>
      </c>
      <c r="DO141" s="26"/>
      <c r="DP141" s="26"/>
      <c r="DQ141" s="26"/>
      <c r="DR141" s="26"/>
      <c r="DS141" s="26"/>
      <c r="DT141" s="26"/>
      <c r="DU141" s="26"/>
      <c r="DV141" t="str">
        <f t="shared" si="181"/>
        <v/>
      </c>
      <c r="DW141" s="26"/>
      <c r="DX141" s="26"/>
      <c r="DY141" s="26"/>
      <c r="DZ141" t="str">
        <f t="shared" si="182"/>
        <v/>
      </c>
      <c r="EA141" t="str">
        <f t="shared" si="183"/>
        <v/>
      </c>
      <c r="EB141" t="str">
        <f t="shared" si="184"/>
        <v/>
      </c>
      <c r="EC141" t="str">
        <f t="shared" si="185"/>
        <v/>
      </c>
      <c r="ED141" t="str">
        <f t="shared" si="186"/>
        <v/>
      </c>
      <c r="EE141" s="34" t="str">
        <f t="shared" si="187"/>
        <v/>
      </c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32" t="str">
        <f t="shared" si="188"/>
        <v/>
      </c>
      <c r="ES141" s="26"/>
      <c r="ET141" s="26"/>
      <c r="EU141" s="26"/>
      <c r="EV141" s="26"/>
      <c r="EW141" s="26"/>
      <c r="EX141" s="26"/>
      <c r="EY141" s="26"/>
      <c r="EZ141" s="26"/>
      <c r="FA141" s="31" t="str">
        <f t="shared" si="189"/>
        <v/>
      </c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31" t="str">
        <f t="shared" si="190"/>
        <v/>
      </c>
      <c r="FN141" s="26"/>
      <c r="FO141" s="26"/>
      <c r="FP141" s="26"/>
      <c r="FQ141" s="26" t="s">
        <v>350</v>
      </c>
      <c r="FR141" s="39" t="str">
        <f t="shared" ca="1" si="191"/>
        <v>CONS</v>
      </c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t="str">
        <f t="shared" ca="1" si="192"/>
        <v/>
      </c>
      <c r="GP141" t="str">
        <f t="shared" si="193"/>
        <v/>
      </c>
      <c r="GQ141" s="26"/>
      <c r="GR141" s="26"/>
      <c r="GS141" t="str">
        <f t="shared" ca="1" si="194"/>
        <v/>
      </c>
      <c r="GT141" s="26"/>
      <c r="GU141" s="26"/>
      <c r="GV141" s="26"/>
      <c r="GW141" s="26"/>
      <c r="GX141" s="26"/>
      <c r="GY141" t="str">
        <f t="shared" ca="1" si="195"/>
        <v/>
      </c>
      <c r="GZ141" t="str">
        <f t="shared" si="196"/>
        <v/>
      </c>
      <c r="HA141" s="26"/>
      <c r="HB141" s="26"/>
      <c r="HC141" s="26"/>
      <c r="HD141" s="26"/>
      <c r="HE141" s="26"/>
      <c r="HF141" t="str">
        <f t="shared" ca="1" si="197"/>
        <v/>
      </c>
      <c r="HG141" s="31" t="str">
        <f t="shared" si="198"/>
        <v/>
      </c>
      <c r="HH141" s="26"/>
      <c r="HI141" s="26"/>
      <c r="HJ141" s="26"/>
      <c r="HK141" s="26"/>
      <c r="HL141" s="26"/>
      <c r="HM141" t="str">
        <f t="shared" ca="1" si="199"/>
        <v/>
      </c>
      <c r="HN141" t="str">
        <f t="shared" si="200"/>
        <v/>
      </c>
      <c r="HO141" s="26"/>
      <c r="HP141" s="26"/>
      <c r="HQ141" s="26"/>
      <c r="HR141" s="26"/>
      <c r="HS141" s="26"/>
      <c r="HT141" t="str">
        <f t="shared" ca="1" si="201"/>
        <v/>
      </c>
      <c r="HU141" t="str">
        <f t="shared" si="202"/>
        <v/>
      </c>
      <c r="HV141" s="26"/>
      <c r="HW141" s="26"/>
      <c r="HX141" s="26"/>
      <c r="HY141" s="26"/>
      <c r="HZ141" s="26"/>
      <c r="IA141" s="37" t="str">
        <f t="shared" ca="1" si="203"/>
        <v/>
      </c>
      <c r="IB141" t="str">
        <f t="shared" si="204"/>
        <v/>
      </c>
      <c r="IC141" s="26"/>
      <c r="ID141" s="26"/>
      <c r="IE141" s="26"/>
      <c r="IF141" s="26"/>
      <c r="IG141" s="26"/>
      <c r="IH141" s="37" t="str">
        <f t="shared" ca="1" si="205"/>
        <v/>
      </c>
      <c r="II141" t="str">
        <f t="shared" si="206"/>
        <v/>
      </c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 t="str">
        <f t="shared" si="207"/>
        <v/>
      </c>
      <c r="JU141" s="26"/>
      <c r="JV141" t="str">
        <f t="shared" si="208"/>
        <v/>
      </c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t="str">
        <f t="shared" si="209"/>
        <v/>
      </c>
      <c r="KL141" s="26"/>
      <c r="KM141" s="31" t="str">
        <f t="shared" si="210"/>
        <v/>
      </c>
      <c r="KN141" s="26"/>
      <c r="KO141" s="26"/>
      <c r="KP141" s="38" t="str">
        <f t="shared" si="211"/>
        <v/>
      </c>
      <c r="KQ141" s="26"/>
      <c r="KR141" s="26"/>
      <c r="KS141" s="26"/>
      <c r="KT141" s="26"/>
      <c r="KU141" s="26"/>
      <c r="KV141" s="26"/>
      <c r="KW141" s="26"/>
      <c r="KX141" t="str">
        <f t="shared" si="212"/>
        <v/>
      </c>
      <c r="KY141" t="str">
        <f t="shared" si="213"/>
        <v/>
      </c>
      <c r="KZ141" s="26"/>
      <c r="LA141" s="26"/>
      <c r="LB141" t="str">
        <f t="shared" si="214"/>
        <v/>
      </c>
      <c r="LC141" s="26"/>
      <c r="LD141" t="str">
        <f t="shared" si="215"/>
        <v/>
      </c>
      <c r="LE141" t="str">
        <f t="shared" si="216"/>
        <v/>
      </c>
      <c r="LF141" s="26"/>
      <c r="LG141" s="26"/>
      <c r="LH141" s="26"/>
      <c r="LI141" s="26"/>
      <c r="LJ141" s="26"/>
      <c r="LK141" s="26"/>
      <c r="LL141" s="26"/>
      <c r="LM141" s="26"/>
      <c r="LN141" s="26"/>
      <c r="LO141" t="str">
        <f t="shared" si="217"/>
        <v/>
      </c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</row>
    <row r="142" spans="1:352" ht="16" x14ac:dyDescent="0.2">
      <c r="A142" t="e">
        <f t="shared" ca="1" si="145"/>
        <v>#N/A</v>
      </c>
      <c r="B142" s="26"/>
      <c r="C142" s="26"/>
      <c r="D142" s="26"/>
      <c r="E142" s="27" t="str">
        <f t="shared" ca="1" si="148"/>
        <v>Sep</v>
      </c>
      <c r="F142" s="27" t="str">
        <f t="shared" ca="1" si="148"/>
        <v>Sep</v>
      </c>
      <c r="G142" s="28" t="str">
        <f t="shared" ca="1" si="149"/>
        <v/>
      </c>
      <c r="H142" t="str">
        <f t="shared" si="150"/>
        <v/>
      </c>
      <c r="I142" s="26">
        <f t="shared" ca="1" si="151"/>
        <v>22</v>
      </c>
      <c r="J142" s="26"/>
      <c r="K142" s="26"/>
      <c r="L142" s="31" t="str">
        <f t="shared" si="152"/>
        <v/>
      </c>
      <c r="M142" s="26"/>
      <c r="N142" s="26"/>
      <c r="O142" s="26">
        <f t="shared" ca="1" si="153"/>
        <v>38</v>
      </c>
      <c r="P142" s="26" t="str">
        <f t="shared" ca="1" si="154"/>
        <v>Yes</v>
      </c>
      <c r="Q142" s="26" t="str">
        <f t="shared" ca="1" si="154"/>
        <v>Yes</v>
      </c>
      <c r="R142" s="26" t="str">
        <f t="shared" ca="1" si="154"/>
        <v>No</v>
      </c>
      <c r="S142" s="26" t="str">
        <f t="shared" ca="1" si="155"/>
        <v>African</v>
      </c>
      <c r="T142" s="26" t="str">
        <f t="shared" ca="1" si="156"/>
        <v>Yes</v>
      </c>
      <c r="U142" s="26">
        <f t="shared" ca="1" si="157"/>
        <v>3496</v>
      </c>
      <c r="V142" s="26"/>
      <c r="W142" s="26"/>
      <c r="X142" s="26" t="str">
        <f t="shared" ca="1" si="146"/>
        <v>No</v>
      </c>
      <c r="Y142" s="26" t="str">
        <f t="shared" ca="1" si="146"/>
        <v>No</v>
      </c>
      <c r="Z142" s="26" t="str">
        <f t="shared" ca="1" si="146"/>
        <v>No</v>
      </c>
      <c r="AA142" s="26" t="str">
        <f t="shared" ca="1" si="146"/>
        <v>No</v>
      </c>
      <c r="AB142" s="26" t="str">
        <f t="shared" ca="1" si="146"/>
        <v>No</v>
      </c>
      <c r="AC142" s="26"/>
      <c r="AD142" s="26"/>
      <c r="AE142" s="26"/>
      <c r="AF142" s="26"/>
      <c r="AG142" s="26" t="str">
        <f t="shared" ca="1" si="158"/>
        <v>No</v>
      </c>
      <c r="AH142" s="26" t="str">
        <f t="shared" ca="1" si="158"/>
        <v>No</v>
      </c>
      <c r="AI142" s="26" t="str">
        <f t="shared" ca="1" si="158"/>
        <v>Yes</v>
      </c>
      <c r="AJ142" s="26" t="str">
        <f t="shared" ca="1" si="158"/>
        <v>No</v>
      </c>
      <c r="AK142" s="26" t="str">
        <f t="shared" ca="1" si="147"/>
        <v>No</v>
      </c>
      <c r="AL142" s="26" t="str">
        <f t="shared" ca="1" si="147"/>
        <v>No</v>
      </c>
      <c r="AM142" s="26">
        <f t="shared" ca="1" si="159"/>
        <v>9</v>
      </c>
      <c r="AN142" s="26">
        <f t="shared" ca="1" si="160"/>
        <v>3</v>
      </c>
      <c r="AT142" t="str">
        <f t="shared" ca="1" si="161"/>
        <v>Male</v>
      </c>
      <c r="AU142">
        <f t="shared" ca="1" si="162"/>
        <v>3083</v>
      </c>
      <c r="AV142">
        <f t="shared" ca="1" si="163"/>
        <v>-1</v>
      </c>
      <c r="AW142">
        <f t="shared" ca="1" si="164"/>
        <v>28</v>
      </c>
      <c r="AX142">
        <f t="shared" ca="1" si="165"/>
        <v>1</v>
      </c>
      <c r="BB142" t="str">
        <f t="shared" ca="1" si="166"/>
        <v>INSTRUMENTAL</v>
      </c>
      <c r="BC142" t="str">
        <f t="shared" ca="1" si="167"/>
        <v>No</v>
      </c>
      <c r="BD142" t="str">
        <f t="shared" ca="1" si="167"/>
        <v>Yes</v>
      </c>
      <c r="BG142" t="str">
        <f t="shared" ca="1" si="168"/>
        <v>Yes</v>
      </c>
      <c r="BH142">
        <f t="shared" ca="1" si="169"/>
        <v>36</v>
      </c>
      <c r="BI142">
        <f t="shared" ca="1" si="170"/>
        <v>-4</v>
      </c>
      <c r="BJ142">
        <f t="shared" ca="1" si="171"/>
        <v>6</v>
      </c>
      <c r="BK142" t="str">
        <f t="shared" si="172"/>
        <v/>
      </c>
      <c r="BL142" s="26">
        <f t="shared" ca="1" si="173"/>
        <v>8</v>
      </c>
      <c r="BM142" s="26"/>
      <c r="BN142" s="26"/>
      <c r="BO142" s="26" t="str">
        <f t="shared" ca="1" si="174"/>
        <v>No</v>
      </c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 t="str">
        <f t="shared" ca="1" si="175"/>
        <v>Yes</v>
      </c>
      <c r="CE142" s="26" t="str">
        <f t="shared" ca="1" si="176"/>
        <v>ETT</v>
      </c>
      <c r="CF142" s="26"/>
      <c r="CG142" s="26"/>
      <c r="CH142" s="26"/>
      <c r="CI142" s="31" t="str">
        <f t="shared" si="177"/>
        <v/>
      </c>
      <c r="CJ142" s="26" t="str">
        <f t="shared" ca="1" si="178"/>
        <v>OT</v>
      </c>
      <c r="CK142" s="26" t="str">
        <f t="shared" ca="1" si="179"/>
        <v>Yes</v>
      </c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 t="str">
        <f t="shared" ca="1" si="180"/>
        <v>No</v>
      </c>
      <c r="DO142" s="26"/>
      <c r="DP142" s="26"/>
      <c r="DQ142" s="26"/>
      <c r="DR142" s="26"/>
      <c r="DS142" s="26"/>
      <c r="DT142" s="26"/>
      <c r="DU142" s="26"/>
      <c r="DV142" t="str">
        <f t="shared" si="181"/>
        <v/>
      </c>
      <c r="DW142" s="26"/>
      <c r="DX142" s="26"/>
      <c r="DY142" s="26"/>
      <c r="DZ142" t="str">
        <f t="shared" si="182"/>
        <v/>
      </c>
      <c r="EA142" t="str">
        <f t="shared" si="183"/>
        <v/>
      </c>
      <c r="EB142" t="str">
        <f t="shared" si="184"/>
        <v/>
      </c>
      <c r="EC142" t="str">
        <f t="shared" si="185"/>
        <v/>
      </c>
      <c r="ED142" t="str">
        <f t="shared" si="186"/>
        <v/>
      </c>
      <c r="EE142" s="34" t="str">
        <f t="shared" si="187"/>
        <v/>
      </c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32" t="str">
        <f t="shared" si="188"/>
        <v/>
      </c>
      <c r="ES142" s="26"/>
      <c r="ET142" s="26"/>
      <c r="EU142" s="26"/>
      <c r="EV142" s="26"/>
      <c r="EW142" s="26"/>
      <c r="EX142" s="26"/>
      <c r="EY142" s="26"/>
      <c r="EZ142" s="26"/>
      <c r="FA142" s="31" t="str">
        <f t="shared" si="189"/>
        <v/>
      </c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31" t="str">
        <f t="shared" si="190"/>
        <v/>
      </c>
      <c r="FN142" s="26"/>
      <c r="FO142" s="26"/>
      <c r="FP142" s="26"/>
      <c r="FQ142" s="26" t="s">
        <v>349</v>
      </c>
      <c r="FR142" s="39" t="str">
        <f t="shared" ca="1" si="191"/>
        <v>NA</v>
      </c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t="str">
        <f t="shared" ca="1" si="192"/>
        <v/>
      </c>
      <c r="GP142" t="str">
        <f t="shared" si="193"/>
        <v/>
      </c>
      <c r="GQ142" s="26"/>
      <c r="GR142" s="26"/>
      <c r="GS142" t="str">
        <f t="shared" ca="1" si="194"/>
        <v/>
      </c>
      <c r="GT142" s="26"/>
      <c r="GU142" s="26"/>
      <c r="GV142" s="26"/>
      <c r="GW142" s="26"/>
      <c r="GX142" s="26"/>
      <c r="GY142" t="str">
        <f t="shared" ca="1" si="195"/>
        <v/>
      </c>
      <c r="GZ142" t="str">
        <f t="shared" si="196"/>
        <v/>
      </c>
      <c r="HA142" s="26"/>
      <c r="HB142" s="26"/>
      <c r="HC142" s="26"/>
      <c r="HD142" s="26"/>
      <c r="HE142" s="26"/>
      <c r="HF142" t="str">
        <f t="shared" ca="1" si="197"/>
        <v/>
      </c>
      <c r="HG142" s="31" t="str">
        <f t="shared" si="198"/>
        <v/>
      </c>
      <c r="HH142" s="26"/>
      <c r="HI142" s="26"/>
      <c r="HJ142" s="26"/>
      <c r="HK142" s="26"/>
      <c r="HL142" s="26"/>
      <c r="HM142" t="str">
        <f t="shared" ca="1" si="199"/>
        <v/>
      </c>
      <c r="HN142" t="str">
        <f t="shared" si="200"/>
        <v/>
      </c>
      <c r="HO142" s="26"/>
      <c r="HP142" s="26"/>
      <c r="HQ142" s="26"/>
      <c r="HR142" s="26"/>
      <c r="HS142" s="26"/>
      <c r="HT142" t="str">
        <f t="shared" ca="1" si="201"/>
        <v/>
      </c>
      <c r="HU142" t="str">
        <f t="shared" si="202"/>
        <v/>
      </c>
      <c r="HV142" s="26"/>
      <c r="HW142" s="26"/>
      <c r="HX142" s="26"/>
      <c r="HY142" s="26"/>
      <c r="HZ142" s="26"/>
      <c r="IA142" s="37" t="str">
        <f t="shared" ca="1" si="203"/>
        <v/>
      </c>
      <c r="IB142" t="str">
        <f t="shared" si="204"/>
        <v/>
      </c>
      <c r="IC142" s="26"/>
      <c r="ID142" s="26"/>
      <c r="IE142" s="26"/>
      <c r="IF142" s="26"/>
      <c r="IG142" s="26"/>
      <c r="IH142" s="37" t="str">
        <f t="shared" ca="1" si="205"/>
        <v/>
      </c>
      <c r="II142" t="str">
        <f t="shared" si="206"/>
        <v/>
      </c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 t="str">
        <f t="shared" si="207"/>
        <v/>
      </c>
      <c r="JU142" s="26"/>
      <c r="JV142" t="str">
        <f t="shared" si="208"/>
        <v/>
      </c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t="str">
        <f t="shared" si="209"/>
        <v/>
      </c>
      <c r="KL142" s="26"/>
      <c r="KM142" s="31" t="str">
        <f t="shared" si="210"/>
        <v/>
      </c>
      <c r="KN142" s="26"/>
      <c r="KO142" s="26"/>
      <c r="KP142" s="38" t="str">
        <f t="shared" si="211"/>
        <v/>
      </c>
      <c r="KQ142" s="26"/>
      <c r="KR142" s="26"/>
      <c r="KS142" s="26"/>
      <c r="KT142" s="26"/>
      <c r="KU142" s="26"/>
      <c r="KV142" s="26"/>
      <c r="KW142" s="26"/>
      <c r="KX142" t="str">
        <f t="shared" si="212"/>
        <v/>
      </c>
      <c r="KY142" t="str">
        <f t="shared" si="213"/>
        <v/>
      </c>
      <c r="KZ142" s="26"/>
      <c r="LA142" s="26"/>
      <c r="LB142" t="str">
        <f t="shared" si="214"/>
        <v/>
      </c>
      <c r="LC142" s="26"/>
      <c r="LD142" t="str">
        <f t="shared" si="215"/>
        <v/>
      </c>
      <c r="LE142" t="str">
        <f t="shared" si="216"/>
        <v/>
      </c>
      <c r="LF142" s="26"/>
      <c r="LG142" s="26"/>
      <c r="LH142" s="26"/>
      <c r="LI142" s="26"/>
      <c r="LJ142" s="26"/>
      <c r="LK142" s="26"/>
      <c r="LL142" s="26"/>
      <c r="LM142" s="26"/>
      <c r="LN142" s="26"/>
      <c r="LO142" t="str">
        <f t="shared" si="217"/>
        <v/>
      </c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</row>
    <row r="143" spans="1:352" ht="16" x14ac:dyDescent="0.2">
      <c r="A143" t="e">
        <f t="shared" ca="1" si="145"/>
        <v>#N/A</v>
      </c>
      <c r="B143" s="26"/>
      <c r="C143" s="26"/>
      <c r="D143" s="26"/>
      <c r="E143" s="27" t="str">
        <f t="shared" ca="1" si="148"/>
        <v>Nov</v>
      </c>
      <c r="F143" s="27" t="str">
        <f t="shared" ca="1" si="148"/>
        <v>Mar</v>
      </c>
      <c r="G143" s="28" t="str">
        <f t="shared" ca="1" si="149"/>
        <v/>
      </c>
      <c r="H143" t="str">
        <f t="shared" si="150"/>
        <v/>
      </c>
      <c r="I143" s="26">
        <f t="shared" ca="1" si="151"/>
        <v>14</v>
      </c>
      <c r="J143" s="26"/>
      <c r="K143" s="26"/>
      <c r="L143" s="31" t="str">
        <f t="shared" si="152"/>
        <v/>
      </c>
      <c r="M143" s="26"/>
      <c r="N143" s="26"/>
      <c r="O143" s="26">
        <f t="shared" ca="1" si="153"/>
        <v>44</v>
      </c>
      <c r="P143" s="26" t="str">
        <f t="shared" ca="1" si="154"/>
        <v>Yes</v>
      </c>
      <c r="Q143" s="26" t="str">
        <f t="shared" ca="1" si="154"/>
        <v>No</v>
      </c>
      <c r="R143" s="26" t="str">
        <f t="shared" ca="1" si="154"/>
        <v>Yes</v>
      </c>
      <c r="S143" s="26" t="str">
        <f t="shared" ca="1" si="155"/>
        <v>African</v>
      </c>
      <c r="T143" s="26" t="str">
        <f t="shared" ca="1" si="156"/>
        <v>No</v>
      </c>
      <c r="U143" s="26">
        <f t="shared" ca="1" si="157"/>
        <v>3890</v>
      </c>
      <c r="V143" s="26"/>
      <c r="W143" s="26"/>
      <c r="X143" s="26" t="str">
        <f t="shared" ca="1" si="146"/>
        <v>No</v>
      </c>
      <c r="Y143" s="26" t="str">
        <f t="shared" ca="1" si="146"/>
        <v>No</v>
      </c>
      <c r="Z143" s="26" t="str">
        <f t="shared" ca="1" si="146"/>
        <v>Yes</v>
      </c>
      <c r="AA143" s="26" t="str">
        <f t="shared" ca="1" si="146"/>
        <v>No</v>
      </c>
      <c r="AB143" s="26" t="str">
        <f t="shared" ca="1" si="146"/>
        <v>No</v>
      </c>
      <c r="AC143" s="26"/>
      <c r="AD143" s="26"/>
      <c r="AE143" s="26"/>
      <c r="AF143" s="26"/>
      <c r="AG143" s="26" t="str">
        <f t="shared" ca="1" si="158"/>
        <v>No</v>
      </c>
      <c r="AH143" s="26" t="str">
        <f t="shared" ca="1" si="158"/>
        <v>Yes</v>
      </c>
      <c r="AI143" s="26" t="str">
        <f t="shared" ca="1" si="158"/>
        <v>Yes</v>
      </c>
      <c r="AJ143" s="26" t="str">
        <f t="shared" ca="1" si="158"/>
        <v>No</v>
      </c>
      <c r="AK143" s="26" t="str">
        <f t="shared" ca="1" si="147"/>
        <v>No</v>
      </c>
      <c r="AL143" s="26" t="str">
        <f t="shared" ca="1" si="147"/>
        <v>No</v>
      </c>
      <c r="AM143" s="26">
        <f t="shared" ca="1" si="159"/>
        <v>6</v>
      </c>
      <c r="AN143" s="26">
        <f t="shared" ca="1" si="160"/>
        <v>2</v>
      </c>
      <c r="AT143" t="str">
        <f t="shared" ca="1" si="161"/>
        <v>Female</v>
      </c>
      <c r="AU143">
        <f t="shared" ca="1" si="162"/>
        <v>1526</v>
      </c>
      <c r="AV143">
        <f t="shared" ca="1" si="163"/>
        <v>2</v>
      </c>
      <c r="AW143">
        <f t="shared" ca="1" si="164"/>
        <v>26</v>
      </c>
      <c r="AX143">
        <f t="shared" ca="1" si="165"/>
        <v>3</v>
      </c>
      <c r="BB143" t="str">
        <f t="shared" ca="1" si="166"/>
        <v>ELUCS</v>
      </c>
      <c r="BC143" t="str">
        <f t="shared" ca="1" si="167"/>
        <v>Yes</v>
      </c>
      <c r="BD143" t="str">
        <f t="shared" ca="1" si="167"/>
        <v>No</v>
      </c>
      <c r="BG143" t="str">
        <f t="shared" ca="1" si="168"/>
        <v>No</v>
      </c>
      <c r="BH143">
        <f t="shared" ca="1" si="169"/>
        <v>36</v>
      </c>
      <c r="BI143">
        <f t="shared" ca="1" si="170"/>
        <v>-20</v>
      </c>
      <c r="BJ143">
        <f t="shared" ca="1" si="171"/>
        <v>15</v>
      </c>
      <c r="BK143" t="str">
        <f t="shared" si="172"/>
        <v/>
      </c>
      <c r="BL143" s="26">
        <f t="shared" ca="1" si="173"/>
        <v>17</v>
      </c>
      <c r="BM143" s="26"/>
      <c r="BN143" s="26"/>
      <c r="BO143" s="26" t="str">
        <f t="shared" ca="1" si="174"/>
        <v>Yes</v>
      </c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 t="str">
        <f t="shared" ca="1" si="175"/>
        <v>No</v>
      </c>
      <c r="CE143" s="26" t="str">
        <f t="shared" ca="1" si="176"/>
        <v>NA</v>
      </c>
      <c r="CF143" s="26"/>
      <c r="CG143" s="26"/>
      <c r="CH143" s="26"/>
      <c r="CI143" s="31" t="str">
        <f t="shared" si="177"/>
        <v/>
      </c>
      <c r="CJ143" s="26" t="str">
        <f t="shared" ca="1" si="178"/>
        <v>NA</v>
      </c>
      <c r="CK143" s="26" t="str">
        <f t="shared" ca="1" si="179"/>
        <v>Yes</v>
      </c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 t="str">
        <f t="shared" ca="1" si="180"/>
        <v>No</v>
      </c>
      <c r="DO143" s="26"/>
      <c r="DP143" s="26"/>
      <c r="DQ143" s="26"/>
      <c r="DR143" s="26"/>
      <c r="DS143" s="26"/>
      <c r="DT143" s="26"/>
      <c r="DU143" s="26"/>
      <c r="DV143" t="str">
        <f t="shared" si="181"/>
        <v/>
      </c>
      <c r="DW143" s="26"/>
      <c r="DX143" s="26"/>
      <c r="DY143" s="26"/>
      <c r="DZ143" t="str">
        <f t="shared" si="182"/>
        <v/>
      </c>
      <c r="EA143" t="str">
        <f t="shared" si="183"/>
        <v/>
      </c>
      <c r="EB143" t="str">
        <f t="shared" si="184"/>
        <v/>
      </c>
      <c r="EC143" t="str">
        <f t="shared" si="185"/>
        <v/>
      </c>
      <c r="ED143" t="str">
        <f t="shared" si="186"/>
        <v/>
      </c>
      <c r="EE143" s="34" t="str">
        <f t="shared" si="187"/>
        <v/>
      </c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32" t="str">
        <f t="shared" si="188"/>
        <v/>
      </c>
      <c r="ES143" s="26"/>
      <c r="ET143" s="26"/>
      <c r="EU143" s="26"/>
      <c r="EV143" s="26"/>
      <c r="EW143" s="26"/>
      <c r="EX143" s="26"/>
      <c r="EY143" s="26"/>
      <c r="EZ143" s="26"/>
      <c r="FA143" s="31" t="str">
        <f t="shared" si="189"/>
        <v/>
      </c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31" t="str">
        <f t="shared" si="190"/>
        <v/>
      </c>
      <c r="FN143" s="26"/>
      <c r="FO143" s="26"/>
      <c r="FP143" s="26"/>
      <c r="FQ143" s="26" t="s">
        <v>349</v>
      </c>
      <c r="FR143" s="39" t="str">
        <f t="shared" ca="1" si="191"/>
        <v>NA</v>
      </c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t="str">
        <f t="shared" ca="1" si="192"/>
        <v/>
      </c>
      <c r="GP143" t="str">
        <f t="shared" si="193"/>
        <v/>
      </c>
      <c r="GQ143" s="26"/>
      <c r="GR143" s="26"/>
      <c r="GS143" t="str">
        <f t="shared" ca="1" si="194"/>
        <v/>
      </c>
      <c r="GT143" s="26"/>
      <c r="GU143" s="26"/>
      <c r="GV143" s="26"/>
      <c r="GW143" s="26"/>
      <c r="GX143" s="26"/>
      <c r="GY143" t="str">
        <f t="shared" ca="1" si="195"/>
        <v/>
      </c>
      <c r="GZ143" t="str">
        <f t="shared" si="196"/>
        <v/>
      </c>
      <c r="HA143" s="26"/>
      <c r="HB143" s="26"/>
      <c r="HC143" s="26"/>
      <c r="HD143" s="26"/>
      <c r="HE143" s="26"/>
      <c r="HF143" t="str">
        <f t="shared" ca="1" si="197"/>
        <v/>
      </c>
      <c r="HG143" s="31" t="str">
        <f t="shared" si="198"/>
        <v/>
      </c>
      <c r="HH143" s="26"/>
      <c r="HI143" s="26"/>
      <c r="HJ143" s="26"/>
      <c r="HK143" s="26"/>
      <c r="HL143" s="26"/>
      <c r="HM143" t="str">
        <f t="shared" ca="1" si="199"/>
        <v/>
      </c>
      <c r="HN143" t="str">
        <f t="shared" si="200"/>
        <v/>
      </c>
      <c r="HO143" s="26"/>
      <c r="HP143" s="26"/>
      <c r="HQ143" s="26"/>
      <c r="HR143" s="26"/>
      <c r="HS143" s="26"/>
      <c r="HT143" t="str">
        <f t="shared" ca="1" si="201"/>
        <v/>
      </c>
      <c r="HU143" t="str">
        <f t="shared" si="202"/>
        <v/>
      </c>
      <c r="HV143" s="26"/>
      <c r="HW143" s="26"/>
      <c r="HX143" s="26"/>
      <c r="HY143" s="26"/>
      <c r="HZ143" s="26"/>
      <c r="IA143" s="37" t="str">
        <f t="shared" ca="1" si="203"/>
        <v/>
      </c>
      <c r="IB143" t="str">
        <f t="shared" si="204"/>
        <v/>
      </c>
      <c r="IC143" s="26"/>
      <c r="ID143" s="26"/>
      <c r="IE143" s="26"/>
      <c r="IF143" s="26"/>
      <c r="IG143" s="26"/>
      <c r="IH143" s="37" t="str">
        <f t="shared" ca="1" si="205"/>
        <v/>
      </c>
      <c r="II143" t="str">
        <f t="shared" si="206"/>
        <v/>
      </c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 t="str">
        <f t="shared" si="207"/>
        <v/>
      </c>
      <c r="JU143" s="26"/>
      <c r="JV143" t="str">
        <f t="shared" si="208"/>
        <v/>
      </c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t="str">
        <f t="shared" si="209"/>
        <v/>
      </c>
      <c r="KL143" s="26"/>
      <c r="KM143" s="31" t="str">
        <f t="shared" si="210"/>
        <v/>
      </c>
      <c r="KN143" s="26"/>
      <c r="KO143" s="26"/>
      <c r="KP143" s="38" t="str">
        <f t="shared" si="211"/>
        <v/>
      </c>
      <c r="KQ143" s="26"/>
      <c r="KR143" s="26"/>
      <c r="KS143" s="26"/>
      <c r="KT143" s="26"/>
      <c r="KU143" s="26"/>
      <c r="KV143" s="26"/>
      <c r="KW143" s="26"/>
      <c r="KX143" t="str">
        <f t="shared" si="212"/>
        <v/>
      </c>
      <c r="KY143" t="str">
        <f t="shared" si="213"/>
        <v/>
      </c>
      <c r="KZ143" s="26"/>
      <c r="LA143" s="26"/>
      <c r="LB143" t="str">
        <f t="shared" si="214"/>
        <v/>
      </c>
      <c r="LC143" s="26"/>
      <c r="LD143" t="str">
        <f t="shared" si="215"/>
        <v/>
      </c>
      <c r="LE143" t="str">
        <f t="shared" si="216"/>
        <v/>
      </c>
      <c r="LF143" s="26"/>
      <c r="LG143" s="26"/>
      <c r="LH143" s="26"/>
      <c r="LI143" s="26"/>
      <c r="LJ143" s="26"/>
      <c r="LK143" s="26"/>
      <c r="LL143" s="26"/>
      <c r="LM143" s="26"/>
      <c r="LN143" s="26"/>
      <c r="LO143" t="str">
        <f t="shared" si="217"/>
        <v/>
      </c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</row>
    <row r="144" spans="1:352" ht="16" x14ac:dyDescent="0.2">
      <c r="A144" t="e">
        <f t="shared" ca="1" si="145"/>
        <v>#N/A</v>
      </c>
      <c r="B144" s="26"/>
      <c r="C144" s="26"/>
      <c r="D144" s="26"/>
      <c r="E144" s="27" t="str">
        <f t="shared" ca="1" si="148"/>
        <v>Dec</v>
      </c>
      <c r="F144" s="27" t="str">
        <f t="shared" ca="1" si="148"/>
        <v>Jul</v>
      </c>
      <c r="G144" s="28" t="str">
        <f t="shared" ca="1" si="149"/>
        <v/>
      </c>
      <c r="H144" t="str">
        <f t="shared" si="150"/>
        <v/>
      </c>
      <c r="I144" s="26">
        <f t="shared" ca="1" si="151"/>
        <v>26</v>
      </c>
      <c r="J144" s="26"/>
      <c r="K144" s="26"/>
      <c r="L144" s="31" t="str">
        <f t="shared" si="152"/>
        <v/>
      </c>
      <c r="M144" s="26"/>
      <c r="N144" s="26"/>
      <c r="O144" s="26">
        <f t="shared" ca="1" si="153"/>
        <v>33</v>
      </c>
      <c r="P144" s="26" t="str">
        <f t="shared" ca="1" si="154"/>
        <v>Yes</v>
      </c>
      <c r="Q144" s="26" t="str">
        <f t="shared" ca="1" si="154"/>
        <v>No</v>
      </c>
      <c r="R144" s="26" t="str">
        <f t="shared" ca="1" si="154"/>
        <v>No</v>
      </c>
      <c r="S144" s="26" t="str">
        <f t="shared" ca="1" si="155"/>
        <v>African</v>
      </c>
      <c r="T144" s="26" t="str">
        <f t="shared" ca="1" si="156"/>
        <v>Yes</v>
      </c>
      <c r="U144" s="26">
        <f t="shared" ca="1" si="157"/>
        <v>3410</v>
      </c>
      <c r="V144" s="26"/>
      <c r="W144" s="26"/>
      <c r="X144" s="26" t="str">
        <f t="shared" ca="1" si="146"/>
        <v>Yes</v>
      </c>
      <c r="Y144" s="26" t="str">
        <f t="shared" ca="1" si="146"/>
        <v>No</v>
      </c>
      <c r="Z144" s="26" t="str">
        <f t="shared" ca="1" si="146"/>
        <v>No</v>
      </c>
      <c r="AA144" s="26" t="str">
        <f t="shared" ca="1" si="146"/>
        <v>Yes</v>
      </c>
      <c r="AB144" s="26" t="str">
        <f t="shared" ca="1" si="146"/>
        <v>No</v>
      </c>
      <c r="AC144" s="26"/>
      <c r="AD144" s="26"/>
      <c r="AE144" s="26"/>
      <c r="AF144" s="26"/>
      <c r="AG144" s="26" t="str">
        <f t="shared" ca="1" si="158"/>
        <v>Yes</v>
      </c>
      <c r="AH144" s="26" t="str">
        <f t="shared" ca="1" si="158"/>
        <v>Yes</v>
      </c>
      <c r="AI144" s="26" t="str">
        <f t="shared" ca="1" si="158"/>
        <v>Yes</v>
      </c>
      <c r="AJ144" s="26" t="str">
        <f t="shared" ca="1" si="158"/>
        <v>No</v>
      </c>
      <c r="AK144" s="26" t="str">
        <f t="shared" ca="1" si="147"/>
        <v>No</v>
      </c>
      <c r="AL144" s="26" t="str">
        <f t="shared" ca="1" si="147"/>
        <v>Yes</v>
      </c>
      <c r="AM144" s="26">
        <f t="shared" ca="1" si="159"/>
        <v>3</v>
      </c>
      <c r="AN144" s="26">
        <f t="shared" ca="1" si="160"/>
        <v>1</v>
      </c>
      <c r="AT144" t="str">
        <f t="shared" ca="1" si="161"/>
        <v>Female</v>
      </c>
      <c r="AU144">
        <f t="shared" ca="1" si="162"/>
        <v>2997</v>
      </c>
      <c r="AV144">
        <f t="shared" ca="1" si="163"/>
        <v>2</v>
      </c>
      <c r="AW144">
        <f t="shared" ca="1" si="164"/>
        <v>35</v>
      </c>
      <c r="AX144">
        <f t="shared" ca="1" si="165"/>
        <v>4</v>
      </c>
      <c r="BB144" t="str">
        <f t="shared" ca="1" si="166"/>
        <v>INSTRUMENTAL</v>
      </c>
      <c r="BC144" t="str">
        <f t="shared" ca="1" si="167"/>
        <v>Yes</v>
      </c>
      <c r="BD144" t="str">
        <f t="shared" ca="1" si="167"/>
        <v>No</v>
      </c>
      <c r="BG144" t="str">
        <f t="shared" ca="1" si="168"/>
        <v>No</v>
      </c>
      <c r="BH144">
        <f t="shared" ca="1" si="169"/>
        <v>34</v>
      </c>
      <c r="BI144">
        <f t="shared" ca="1" si="170"/>
        <v>-7</v>
      </c>
      <c r="BJ144">
        <f t="shared" ca="1" si="171"/>
        <v>16</v>
      </c>
      <c r="BK144" t="str">
        <f t="shared" si="172"/>
        <v/>
      </c>
      <c r="BL144" s="26">
        <f t="shared" ca="1" si="173"/>
        <v>18</v>
      </c>
      <c r="BM144" s="26"/>
      <c r="BN144" s="26"/>
      <c r="BO144" s="26" t="str">
        <f t="shared" ca="1" si="174"/>
        <v>Yes</v>
      </c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 t="str">
        <f t="shared" ca="1" si="175"/>
        <v>Yes</v>
      </c>
      <c r="CE144" s="26" t="str">
        <f t="shared" ca="1" si="176"/>
        <v>ETT</v>
      </c>
      <c r="CF144" s="26"/>
      <c r="CG144" s="26"/>
      <c r="CH144" s="26"/>
      <c r="CI144" s="31" t="str">
        <f t="shared" si="177"/>
        <v/>
      </c>
      <c r="CJ144" s="26" t="str">
        <f t="shared" ca="1" si="178"/>
        <v>BS</v>
      </c>
      <c r="CK144" s="26" t="str">
        <f t="shared" ca="1" si="179"/>
        <v>NA</v>
      </c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 t="str">
        <f t="shared" ca="1" si="180"/>
        <v>No</v>
      </c>
      <c r="DO144" s="26"/>
      <c r="DP144" s="26"/>
      <c r="DQ144" s="26"/>
      <c r="DR144" s="26"/>
      <c r="DS144" s="26"/>
      <c r="DT144" s="26"/>
      <c r="DU144" s="26"/>
      <c r="DV144" t="str">
        <f t="shared" si="181"/>
        <v/>
      </c>
      <c r="DW144" s="26"/>
      <c r="DX144" s="26"/>
      <c r="DY144" s="26"/>
      <c r="DZ144" t="str">
        <f t="shared" si="182"/>
        <v/>
      </c>
      <c r="EA144" t="str">
        <f t="shared" si="183"/>
        <v/>
      </c>
      <c r="EB144" t="str">
        <f t="shared" si="184"/>
        <v/>
      </c>
      <c r="EC144" t="str">
        <f t="shared" si="185"/>
        <v/>
      </c>
      <c r="ED144" t="str">
        <f t="shared" si="186"/>
        <v/>
      </c>
      <c r="EE144" s="34" t="str">
        <f t="shared" si="187"/>
        <v/>
      </c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32" t="str">
        <f t="shared" si="188"/>
        <v/>
      </c>
      <c r="ES144" s="26"/>
      <c r="ET144" s="26"/>
      <c r="EU144" s="26"/>
      <c r="EV144" s="26"/>
      <c r="EW144" s="26"/>
      <c r="EX144" s="26"/>
      <c r="EY144" s="26"/>
      <c r="EZ144" s="26"/>
      <c r="FA144" s="31" t="str">
        <f t="shared" si="189"/>
        <v/>
      </c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31" t="str">
        <f t="shared" si="190"/>
        <v/>
      </c>
      <c r="FN144" s="26"/>
      <c r="FO144" s="26"/>
      <c r="FP144" s="26"/>
      <c r="FQ144" s="26" t="s">
        <v>349</v>
      </c>
      <c r="FR144" s="39" t="str">
        <f t="shared" ca="1" si="191"/>
        <v>NA</v>
      </c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t="str">
        <f t="shared" ca="1" si="192"/>
        <v/>
      </c>
      <c r="GP144" t="str">
        <f t="shared" si="193"/>
        <v/>
      </c>
      <c r="GQ144" s="26"/>
      <c r="GR144" s="26"/>
      <c r="GS144" t="str">
        <f t="shared" ca="1" si="194"/>
        <v/>
      </c>
      <c r="GT144" s="26"/>
      <c r="GU144" s="26"/>
      <c r="GV144" s="26"/>
      <c r="GW144" s="26"/>
      <c r="GX144" s="26"/>
      <c r="GY144" t="str">
        <f t="shared" ca="1" si="195"/>
        <v/>
      </c>
      <c r="GZ144" t="str">
        <f t="shared" si="196"/>
        <v/>
      </c>
      <c r="HA144" s="26"/>
      <c r="HB144" s="26"/>
      <c r="HC144" s="26"/>
      <c r="HD144" s="26"/>
      <c r="HE144" s="26"/>
      <c r="HF144" t="str">
        <f t="shared" ca="1" si="197"/>
        <v/>
      </c>
      <c r="HG144" s="31" t="str">
        <f t="shared" si="198"/>
        <v/>
      </c>
      <c r="HH144" s="26"/>
      <c r="HI144" s="26"/>
      <c r="HJ144" s="26"/>
      <c r="HK144" s="26"/>
      <c r="HL144" s="26"/>
      <c r="HM144" t="str">
        <f t="shared" ca="1" si="199"/>
        <v/>
      </c>
      <c r="HN144" t="str">
        <f t="shared" si="200"/>
        <v/>
      </c>
      <c r="HO144" s="26"/>
      <c r="HP144" s="26"/>
      <c r="HQ144" s="26"/>
      <c r="HR144" s="26"/>
      <c r="HS144" s="26"/>
      <c r="HT144" t="str">
        <f t="shared" ca="1" si="201"/>
        <v/>
      </c>
      <c r="HU144" t="str">
        <f t="shared" si="202"/>
        <v/>
      </c>
      <c r="HV144" s="26"/>
      <c r="HW144" s="26"/>
      <c r="HX144" s="26"/>
      <c r="HY144" s="26"/>
      <c r="HZ144" s="26"/>
      <c r="IA144" s="37" t="str">
        <f t="shared" ca="1" si="203"/>
        <v/>
      </c>
      <c r="IB144" t="str">
        <f t="shared" si="204"/>
        <v/>
      </c>
      <c r="IC144" s="26"/>
      <c r="ID144" s="26"/>
      <c r="IE144" s="26"/>
      <c r="IF144" s="26"/>
      <c r="IG144" s="26"/>
      <c r="IH144" s="37" t="str">
        <f t="shared" ca="1" si="205"/>
        <v/>
      </c>
      <c r="II144" t="str">
        <f t="shared" si="206"/>
        <v/>
      </c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 t="str">
        <f t="shared" si="207"/>
        <v/>
      </c>
      <c r="JU144" s="26"/>
      <c r="JV144" t="str">
        <f t="shared" si="208"/>
        <v/>
      </c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t="str">
        <f t="shared" si="209"/>
        <v/>
      </c>
      <c r="KL144" s="26"/>
      <c r="KM144" s="31" t="str">
        <f t="shared" si="210"/>
        <v/>
      </c>
      <c r="KN144" s="26"/>
      <c r="KO144" s="26"/>
      <c r="KP144" s="38" t="str">
        <f t="shared" si="211"/>
        <v/>
      </c>
      <c r="KQ144" s="26"/>
      <c r="KR144" s="26"/>
      <c r="KS144" s="26"/>
      <c r="KT144" s="26"/>
      <c r="KU144" s="26"/>
      <c r="KV144" s="26"/>
      <c r="KW144" s="26"/>
      <c r="KX144" t="str">
        <f t="shared" si="212"/>
        <v/>
      </c>
      <c r="KY144" t="str">
        <f t="shared" si="213"/>
        <v/>
      </c>
      <c r="KZ144" s="26"/>
      <c r="LA144" s="26"/>
      <c r="LB144" t="str">
        <f t="shared" si="214"/>
        <v/>
      </c>
      <c r="LC144" s="26"/>
      <c r="LD144" t="str">
        <f t="shared" si="215"/>
        <v/>
      </c>
      <c r="LE144" t="str">
        <f t="shared" si="216"/>
        <v/>
      </c>
      <c r="LF144" s="26"/>
      <c r="LG144" s="26"/>
      <c r="LH144" s="26"/>
      <c r="LI144" s="26"/>
      <c r="LJ144" s="26"/>
      <c r="LK144" s="26"/>
      <c r="LL144" s="26"/>
      <c r="LM144" s="26"/>
      <c r="LN144" s="26"/>
      <c r="LO144" t="str">
        <f t="shared" si="217"/>
        <v/>
      </c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</row>
    <row r="145" spans="1:352" ht="16" x14ac:dyDescent="0.2">
      <c r="A145" t="e">
        <f t="shared" ca="1" si="145"/>
        <v>#N/A</v>
      </c>
      <c r="B145" s="26"/>
      <c r="C145" s="26"/>
      <c r="D145" s="26"/>
      <c r="E145" s="27" t="str">
        <f t="shared" ca="1" si="148"/>
        <v>Jul</v>
      </c>
      <c r="F145" s="27" t="str">
        <f t="shared" ca="1" si="148"/>
        <v>Feb</v>
      </c>
      <c r="G145" s="28" t="str">
        <f t="shared" ca="1" si="149"/>
        <v/>
      </c>
      <c r="H145" t="str">
        <f t="shared" si="150"/>
        <v/>
      </c>
      <c r="I145" s="26">
        <f t="shared" ca="1" si="151"/>
        <v>39</v>
      </c>
      <c r="J145" s="26"/>
      <c r="K145" s="26"/>
      <c r="L145" s="31" t="str">
        <f t="shared" si="152"/>
        <v/>
      </c>
      <c r="M145" s="26"/>
      <c r="N145" s="26"/>
      <c r="O145" s="26">
        <f t="shared" ca="1" si="153"/>
        <v>32</v>
      </c>
      <c r="P145" s="26" t="str">
        <f t="shared" ca="1" si="154"/>
        <v>Yes</v>
      </c>
      <c r="Q145" s="26" t="str">
        <f t="shared" ca="1" si="154"/>
        <v>Yes</v>
      </c>
      <c r="R145" s="26" t="str">
        <f t="shared" ca="1" si="154"/>
        <v>No</v>
      </c>
      <c r="S145" s="26" t="str">
        <f t="shared" ca="1" si="155"/>
        <v>Asian</v>
      </c>
      <c r="T145" s="26" t="str">
        <f t="shared" ca="1" si="156"/>
        <v>Yes</v>
      </c>
      <c r="U145" s="26">
        <f t="shared" ca="1" si="157"/>
        <v>3454</v>
      </c>
      <c r="V145" s="26"/>
      <c r="W145" s="26"/>
      <c r="X145" s="26" t="str">
        <f t="shared" ca="1" si="146"/>
        <v>No</v>
      </c>
      <c r="Y145" s="26" t="str">
        <f t="shared" ca="1" si="146"/>
        <v>Yes</v>
      </c>
      <c r="Z145" s="26" t="str">
        <f t="shared" ca="1" si="146"/>
        <v>No</v>
      </c>
      <c r="AA145" s="26" t="str">
        <f t="shared" ca="1" si="146"/>
        <v>Yes</v>
      </c>
      <c r="AB145" s="26" t="str">
        <f t="shared" ca="1" si="146"/>
        <v>Yes</v>
      </c>
      <c r="AC145" s="26"/>
      <c r="AD145" s="26"/>
      <c r="AE145" s="26"/>
      <c r="AF145" s="26"/>
      <c r="AG145" s="26" t="str">
        <f t="shared" ca="1" si="158"/>
        <v>No</v>
      </c>
      <c r="AH145" s="26" t="str">
        <f t="shared" ca="1" si="158"/>
        <v>Yes</v>
      </c>
      <c r="AI145" s="26" t="str">
        <f t="shared" ca="1" si="158"/>
        <v>No</v>
      </c>
      <c r="AJ145" s="26" t="str">
        <f t="shared" ca="1" si="158"/>
        <v>No</v>
      </c>
      <c r="AK145" s="26" t="str">
        <f t="shared" ca="1" si="147"/>
        <v>Yes</v>
      </c>
      <c r="AL145" s="26" t="str">
        <f t="shared" ca="1" si="147"/>
        <v>No</v>
      </c>
      <c r="AM145" s="26">
        <f t="shared" ca="1" si="159"/>
        <v>2</v>
      </c>
      <c r="AN145" s="26">
        <f t="shared" ca="1" si="160"/>
        <v>1</v>
      </c>
      <c r="AT145" t="str">
        <f t="shared" ca="1" si="161"/>
        <v>Female</v>
      </c>
      <c r="AU145">
        <f t="shared" ca="1" si="162"/>
        <v>3806</v>
      </c>
      <c r="AV145">
        <f t="shared" ca="1" si="163"/>
        <v>-2</v>
      </c>
      <c r="AW145">
        <f t="shared" ca="1" si="164"/>
        <v>38</v>
      </c>
      <c r="AX145">
        <f t="shared" ca="1" si="165"/>
        <v>3</v>
      </c>
      <c r="BB145" t="str">
        <f t="shared" ca="1" si="166"/>
        <v>EMLUCS</v>
      </c>
      <c r="BC145" t="str">
        <f t="shared" ca="1" si="167"/>
        <v>Yes</v>
      </c>
      <c r="BD145" t="str">
        <f t="shared" ca="1" si="167"/>
        <v>Yes</v>
      </c>
      <c r="BG145" t="str">
        <f t="shared" ca="1" si="168"/>
        <v>Yes</v>
      </c>
      <c r="BH145">
        <f t="shared" ca="1" si="169"/>
        <v>36</v>
      </c>
      <c r="BI145">
        <f t="shared" ca="1" si="170"/>
        <v>-8</v>
      </c>
      <c r="BJ145">
        <f t="shared" ca="1" si="171"/>
        <v>8</v>
      </c>
      <c r="BK145" t="str">
        <f t="shared" si="172"/>
        <v/>
      </c>
      <c r="BL145" s="26">
        <f t="shared" ca="1" si="173"/>
        <v>10</v>
      </c>
      <c r="BM145" s="26"/>
      <c r="BN145" s="26"/>
      <c r="BO145" s="26" t="str">
        <f t="shared" ca="1" si="174"/>
        <v>No</v>
      </c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 t="str">
        <f t="shared" ca="1" si="175"/>
        <v>No</v>
      </c>
      <c r="CE145" s="26" t="str">
        <f t="shared" ca="1" si="176"/>
        <v>NA</v>
      </c>
      <c r="CF145" s="26"/>
      <c r="CG145" s="26"/>
      <c r="CH145" s="26"/>
      <c r="CI145" s="31" t="str">
        <f t="shared" si="177"/>
        <v/>
      </c>
      <c r="CJ145" s="26" t="str">
        <f t="shared" ca="1" si="178"/>
        <v>NA</v>
      </c>
      <c r="CK145" s="26" t="str">
        <f t="shared" ca="1" si="179"/>
        <v>NA</v>
      </c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 t="str">
        <f t="shared" ca="1" si="180"/>
        <v>Yes</v>
      </c>
      <c r="DO145" s="26"/>
      <c r="DP145" s="26"/>
      <c r="DQ145" s="26"/>
      <c r="DR145" s="26"/>
      <c r="DS145" s="26"/>
      <c r="DT145" s="26"/>
      <c r="DU145" s="26"/>
      <c r="DV145" t="str">
        <f t="shared" si="181"/>
        <v/>
      </c>
      <c r="DW145" s="26"/>
      <c r="DX145" s="26"/>
      <c r="DY145" s="26"/>
      <c r="DZ145" t="str">
        <f t="shared" si="182"/>
        <v/>
      </c>
      <c r="EA145" t="str">
        <f t="shared" si="183"/>
        <v/>
      </c>
      <c r="EB145" t="str">
        <f t="shared" si="184"/>
        <v/>
      </c>
      <c r="EC145" t="str">
        <f t="shared" si="185"/>
        <v/>
      </c>
      <c r="ED145" t="str">
        <f t="shared" si="186"/>
        <v/>
      </c>
      <c r="EE145" s="34" t="str">
        <f t="shared" si="187"/>
        <v/>
      </c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32" t="str">
        <f t="shared" si="188"/>
        <v/>
      </c>
      <c r="ES145" s="26"/>
      <c r="ET145" s="26"/>
      <c r="EU145" s="26"/>
      <c r="EV145" s="26"/>
      <c r="EW145" s="26"/>
      <c r="EX145" s="26"/>
      <c r="EY145" s="26"/>
      <c r="EZ145" s="26"/>
      <c r="FA145" s="31" t="str">
        <f t="shared" si="189"/>
        <v/>
      </c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31" t="str">
        <f t="shared" si="190"/>
        <v/>
      </c>
      <c r="FN145" s="26"/>
      <c r="FO145" s="26"/>
      <c r="FP145" s="26"/>
      <c r="FQ145" s="26" t="s">
        <v>349</v>
      </c>
      <c r="FR145" s="39" t="str">
        <f t="shared" ca="1" si="191"/>
        <v>NA</v>
      </c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t="str">
        <f t="shared" ca="1" si="192"/>
        <v/>
      </c>
      <c r="GP145" t="str">
        <f t="shared" si="193"/>
        <v/>
      </c>
      <c r="GQ145" s="26"/>
      <c r="GR145" s="26"/>
      <c r="GS145" t="str">
        <f t="shared" ca="1" si="194"/>
        <v/>
      </c>
      <c r="GT145" s="26"/>
      <c r="GU145" s="26"/>
      <c r="GV145" s="26"/>
      <c r="GW145" s="26"/>
      <c r="GX145" s="26"/>
      <c r="GY145" t="str">
        <f t="shared" ca="1" si="195"/>
        <v/>
      </c>
      <c r="GZ145" t="str">
        <f t="shared" si="196"/>
        <v/>
      </c>
      <c r="HA145" s="26"/>
      <c r="HB145" s="26"/>
      <c r="HC145" s="26"/>
      <c r="HD145" s="26"/>
      <c r="HE145" s="26"/>
      <c r="HF145" t="str">
        <f t="shared" ca="1" si="197"/>
        <v/>
      </c>
      <c r="HG145" s="31" t="str">
        <f t="shared" si="198"/>
        <v/>
      </c>
      <c r="HH145" s="26"/>
      <c r="HI145" s="26"/>
      <c r="HJ145" s="26"/>
      <c r="HK145" s="26"/>
      <c r="HL145" s="26"/>
      <c r="HM145" t="str">
        <f t="shared" ca="1" si="199"/>
        <v/>
      </c>
      <c r="HN145" t="str">
        <f t="shared" si="200"/>
        <v/>
      </c>
      <c r="HO145" s="26"/>
      <c r="HP145" s="26"/>
      <c r="HQ145" s="26"/>
      <c r="HR145" s="26"/>
      <c r="HS145" s="26"/>
      <c r="HT145" t="str">
        <f t="shared" ca="1" si="201"/>
        <v/>
      </c>
      <c r="HU145" t="str">
        <f t="shared" si="202"/>
        <v/>
      </c>
      <c r="HV145" s="26"/>
      <c r="HW145" s="26"/>
      <c r="HX145" s="26"/>
      <c r="HY145" s="26"/>
      <c r="HZ145" s="26"/>
      <c r="IA145" s="37" t="str">
        <f t="shared" ca="1" si="203"/>
        <v/>
      </c>
      <c r="IB145" t="str">
        <f t="shared" si="204"/>
        <v/>
      </c>
      <c r="IC145" s="26"/>
      <c r="ID145" s="26"/>
      <c r="IE145" s="26"/>
      <c r="IF145" s="26"/>
      <c r="IG145" s="26"/>
      <c r="IH145" s="37" t="str">
        <f t="shared" ca="1" si="205"/>
        <v/>
      </c>
      <c r="II145" t="str">
        <f t="shared" si="206"/>
        <v/>
      </c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 t="str">
        <f t="shared" si="207"/>
        <v/>
      </c>
      <c r="JU145" s="26"/>
      <c r="JV145" t="str">
        <f t="shared" si="208"/>
        <v/>
      </c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t="str">
        <f t="shared" si="209"/>
        <v/>
      </c>
      <c r="KL145" s="26"/>
      <c r="KM145" s="31" t="str">
        <f t="shared" si="210"/>
        <v/>
      </c>
      <c r="KN145" s="26"/>
      <c r="KO145" s="26"/>
      <c r="KP145" s="38" t="str">
        <f t="shared" si="211"/>
        <v/>
      </c>
      <c r="KQ145" s="26"/>
      <c r="KR145" s="26"/>
      <c r="KS145" s="26"/>
      <c r="KT145" s="26"/>
      <c r="KU145" s="26"/>
      <c r="KV145" s="26"/>
      <c r="KW145" s="26"/>
      <c r="KX145" t="str">
        <f t="shared" si="212"/>
        <v/>
      </c>
      <c r="KY145" t="str">
        <f t="shared" si="213"/>
        <v/>
      </c>
      <c r="KZ145" s="26"/>
      <c r="LA145" s="26"/>
      <c r="LB145" t="str">
        <f t="shared" si="214"/>
        <v/>
      </c>
      <c r="LC145" s="26"/>
      <c r="LD145" t="str">
        <f t="shared" si="215"/>
        <v/>
      </c>
      <c r="LE145" t="str">
        <f t="shared" si="216"/>
        <v/>
      </c>
      <c r="LF145" s="26"/>
      <c r="LG145" s="26"/>
      <c r="LH145" s="26"/>
      <c r="LI145" s="26"/>
      <c r="LJ145" s="26"/>
      <c r="LK145" s="26"/>
      <c r="LL145" s="26"/>
      <c r="LM145" s="26"/>
      <c r="LN145" s="26"/>
      <c r="LO145" t="str">
        <f t="shared" si="217"/>
        <v/>
      </c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</row>
    <row r="146" spans="1:352" ht="16" x14ac:dyDescent="0.2">
      <c r="A146" t="e">
        <f t="shared" ca="1" si="145"/>
        <v>#N/A</v>
      </c>
      <c r="B146" s="26"/>
      <c r="C146" s="26"/>
      <c r="D146" s="26"/>
      <c r="E146" s="27" t="str">
        <f t="shared" ca="1" si="148"/>
        <v>Jan</v>
      </c>
      <c r="F146" s="27" t="str">
        <f t="shared" ca="1" si="148"/>
        <v>Mar</v>
      </c>
      <c r="G146" s="28" t="str">
        <f t="shared" ca="1" si="149"/>
        <v/>
      </c>
      <c r="H146" t="str">
        <f t="shared" si="150"/>
        <v/>
      </c>
      <c r="I146" s="26">
        <f t="shared" ca="1" si="151"/>
        <v>59</v>
      </c>
      <c r="J146" s="26"/>
      <c r="K146" s="26"/>
      <c r="L146" s="31" t="str">
        <f t="shared" si="152"/>
        <v/>
      </c>
      <c r="M146" s="26"/>
      <c r="N146" s="26"/>
      <c r="O146" s="26">
        <f t="shared" ca="1" si="153"/>
        <v>43</v>
      </c>
      <c r="P146" s="26" t="str">
        <f t="shared" ca="1" si="154"/>
        <v>No</v>
      </c>
      <c r="Q146" s="26" t="str">
        <f t="shared" ca="1" si="154"/>
        <v>Yes</v>
      </c>
      <c r="R146" s="26" t="str">
        <f t="shared" ca="1" si="154"/>
        <v>No</v>
      </c>
      <c r="S146" s="26" t="str">
        <f t="shared" ca="1" si="155"/>
        <v>Hispanic</v>
      </c>
      <c r="T146" s="26" t="str">
        <f t="shared" ca="1" si="156"/>
        <v>No</v>
      </c>
      <c r="U146" s="26">
        <f t="shared" ca="1" si="157"/>
        <v>3200</v>
      </c>
      <c r="V146" s="26"/>
      <c r="W146" s="26"/>
      <c r="X146" s="26" t="str">
        <f t="shared" ca="1" si="146"/>
        <v>Yes</v>
      </c>
      <c r="Y146" s="26" t="str">
        <f t="shared" ca="1" si="146"/>
        <v>Yes</v>
      </c>
      <c r="Z146" s="26" t="str">
        <f t="shared" ca="1" si="146"/>
        <v>Yes</v>
      </c>
      <c r="AA146" s="26" t="str">
        <f t="shared" ca="1" si="146"/>
        <v>Yes</v>
      </c>
      <c r="AB146" s="26" t="str">
        <f t="shared" ca="1" si="146"/>
        <v>No</v>
      </c>
      <c r="AC146" s="26"/>
      <c r="AD146" s="26"/>
      <c r="AE146" s="26"/>
      <c r="AF146" s="26"/>
      <c r="AG146" s="26" t="str">
        <f t="shared" ca="1" si="158"/>
        <v>Yes</v>
      </c>
      <c r="AH146" s="26" t="str">
        <f t="shared" ca="1" si="158"/>
        <v>No</v>
      </c>
      <c r="AI146" s="26" t="str">
        <f t="shared" ca="1" si="158"/>
        <v>Yes</v>
      </c>
      <c r="AJ146" s="26" t="str">
        <f t="shared" ca="1" si="158"/>
        <v>Yes</v>
      </c>
      <c r="AK146" s="26" t="str">
        <f t="shared" ca="1" si="147"/>
        <v>Yes</v>
      </c>
      <c r="AL146" s="26" t="str">
        <f t="shared" ca="1" si="147"/>
        <v>No</v>
      </c>
      <c r="AM146" s="26">
        <f t="shared" ca="1" si="159"/>
        <v>4</v>
      </c>
      <c r="AN146" s="26">
        <f t="shared" ca="1" si="160"/>
        <v>1</v>
      </c>
      <c r="AT146" t="str">
        <f t="shared" ca="1" si="161"/>
        <v>Male</v>
      </c>
      <c r="AU146">
        <f t="shared" ca="1" si="162"/>
        <v>1095</v>
      </c>
      <c r="AV146">
        <f t="shared" ca="1" si="163"/>
        <v>0</v>
      </c>
      <c r="AW146">
        <f t="shared" ca="1" si="164"/>
        <v>40</v>
      </c>
      <c r="AX146">
        <f t="shared" ca="1" si="165"/>
        <v>1</v>
      </c>
      <c r="BB146" t="str">
        <f t="shared" ca="1" si="166"/>
        <v>EMLUCS</v>
      </c>
      <c r="BC146" t="str">
        <f t="shared" ca="1" si="167"/>
        <v>Yes</v>
      </c>
      <c r="BD146" t="str">
        <f t="shared" ca="1" si="167"/>
        <v>Yes</v>
      </c>
      <c r="BG146" t="str">
        <f t="shared" ca="1" si="168"/>
        <v>No</v>
      </c>
      <c r="BH146">
        <f t="shared" ca="1" si="169"/>
        <v>34</v>
      </c>
      <c r="BI146">
        <f t="shared" ca="1" si="170"/>
        <v>-10</v>
      </c>
      <c r="BJ146">
        <f t="shared" ca="1" si="171"/>
        <v>7</v>
      </c>
      <c r="BK146" t="str">
        <f t="shared" si="172"/>
        <v/>
      </c>
      <c r="BL146" s="26">
        <f t="shared" ca="1" si="173"/>
        <v>9</v>
      </c>
      <c r="BM146" s="26"/>
      <c r="BN146" s="26"/>
      <c r="BO146" s="26" t="str">
        <f t="shared" ca="1" si="174"/>
        <v>No</v>
      </c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 t="str">
        <f t="shared" ca="1" si="175"/>
        <v>No</v>
      </c>
      <c r="CE146" s="26" t="str">
        <f t="shared" ca="1" si="176"/>
        <v>NA</v>
      </c>
      <c r="CF146" s="26"/>
      <c r="CG146" s="26"/>
      <c r="CH146" s="26"/>
      <c r="CI146" s="31" t="str">
        <f t="shared" si="177"/>
        <v/>
      </c>
      <c r="CJ146" s="26" t="str">
        <f t="shared" ca="1" si="178"/>
        <v>NA</v>
      </c>
      <c r="CK146" s="26" t="str">
        <f t="shared" ca="1" si="179"/>
        <v>NA</v>
      </c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 t="str">
        <f t="shared" ca="1" si="180"/>
        <v>No</v>
      </c>
      <c r="DO146" s="26"/>
      <c r="DP146" s="26"/>
      <c r="DQ146" s="26"/>
      <c r="DR146" s="26"/>
      <c r="DS146" s="26"/>
      <c r="DT146" s="26"/>
      <c r="DU146" s="26"/>
      <c r="DV146" t="str">
        <f t="shared" si="181"/>
        <v/>
      </c>
      <c r="DW146" s="26"/>
      <c r="DX146" s="26"/>
      <c r="DY146" s="26"/>
      <c r="DZ146" t="str">
        <f t="shared" si="182"/>
        <v/>
      </c>
      <c r="EA146" t="str">
        <f t="shared" si="183"/>
        <v/>
      </c>
      <c r="EB146" t="str">
        <f t="shared" si="184"/>
        <v/>
      </c>
      <c r="EC146" t="str">
        <f t="shared" si="185"/>
        <v/>
      </c>
      <c r="ED146" t="str">
        <f t="shared" si="186"/>
        <v/>
      </c>
      <c r="EE146" s="34" t="str">
        <f t="shared" si="187"/>
        <v/>
      </c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32" t="str">
        <f t="shared" si="188"/>
        <v/>
      </c>
      <c r="ES146" s="26"/>
      <c r="ET146" s="26"/>
      <c r="EU146" s="26"/>
      <c r="EV146" s="26"/>
      <c r="EW146" s="26"/>
      <c r="EX146" s="26"/>
      <c r="EY146" s="26"/>
      <c r="EZ146" s="26"/>
      <c r="FA146" s="31" t="str">
        <f t="shared" si="189"/>
        <v/>
      </c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31" t="str">
        <f t="shared" si="190"/>
        <v/>
      </c>
      <c r="FN146" s="26"/>
      <c r="FO146" s="26"/>
      <c r="FP146" s="26"/>
      <c r="FQ146" s="26" t="s">
        <v>349</v>
      </c>
      <c r="FR146" s="39" t="str">
        <f t="shared" ca="1" si="191"/>
        <v>NA</v>
      </c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t="str">
        <f t="shared" ca="1" si="192"/>
        <v/>
      </c>
      <c r="GP146" t="str">
        <f t="shared" si="193"/>
        <v/>
      </c>
      <c r="GQ146" s="26"/>
      <c r="GR146" s="26"/>
      <c r="GS146" t="str">
        <f t="shared" ca="1" si="194"/>
        <v/>
      </c>
      <c r="GT146" s="26"/>
      <c r="GU146" s="26"/>
      <c r="GV146" s="26"/>
      <c r="GW146" s="26"/>
      <c r="GX146" s="26"/>
      <c r="GY146" t="str">
        <f t="shared" ca="1" si="195"/>
        <v/>
      </c>
      <c r="GZ146" t="str">
        <f t="shared" si="196"/>
        <v/>
      </c>
      <c r="HA146" s="26"/>
      <c r="HB146" s="26"/>
      <c r="HC146" s="26"/>
      <c r="HD146" s="26"/>
      <c r="HE146" s="26"/>
      <c r="HF146" t="str">
        <f t="shared" ca="1" si="197"/>
        <v/>
      </c>
      <c r="HG146" s="31" t="str">
        <f t="shared" si="198"/>
        <v/>
      </c>
      <c r="HH146" s="26"/>
      <c r="HI146" s="26"/>
      <c r="HJ146" s="26"/>
      <c r="HK146" s="26"/>
      <c r="HL146" s="26"/>
      <c r="HM146" t="str">
        <f t="shared" ca="1" si="199"/>
        <v/>
      </c>
      <c r="HN146" t="str">
        <f t="shared" si="200"/>
        <v/>
      </c>
      <c r="HO146" s="26"/>
      <c r="HP146" s="26"/>
      <c r="HQ146" s="26"/>
      <c r="HR146" s="26"/>
      <c r="HS146" s="26"/>
      <c r="HT146" t="str">
        <f t="shared" ca="1" si="201"/>
        <v/>
      </c>
      <c r="HU146" t="str">
        <f t="shared" si="202"/>
        <v/>
      </c>
      <c r="HV146" s="26"/>
      <c r="HW146" s="26"/>
      <c r="HX146" s="26"/>
      <c r="HY146" s="26"/>
      <c r="HZ146" s="26"/>
      <c r="IA146" s="37" t="str">
        <f t="shared" ca="1" si="203"/>
        <v/>
      </c>
      <c r="IB146" t="str">
        <f t="shared" si="204"/>
        <v/>
      </c>
      <c r="IC146" s="26"/>
      <c r="ID146" s="26"/>
      <c r="IE146" s="26"/>
      <c r="IF146" s="26"/>
      <c r="IG146" s="26"/>
      <c r="IH146" s="37" t="str">
        <f t="shared" ca="1" si="205"/>
        <v/>
      </c>
      <c r="II146" t="str">
        <f t="shared" si="206"/>
        <v/>
      </c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 t="str">
        <f t="shared" si="207"/>
        <v/>
      </c>
      <c r="JU146" s="26"/>
      <c r="JV146" t="str">
        <f t="shared" si="208"/>
        <v/>
      </c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t="str">
        <f t="shared" si="209"/>
        <v/>
      </c>
      <c r="KL146" s="26"/>
      <c r="KM146" s="31" t="str">
        <f t="shared" si="210"/>
        <v/>
      </c>
      <c r="KN146" s="26"/>
      <c r="KO146" s="26"/>
      <c r="KP146" s="38" t="str">
        <f t="shared" si="211"/>
        <v/>
      </c>
      <c r="KQ146" s="26"/>
      <c r="KR146" s="26"/>
      <c r="KS146" s="26"/>
      <c r="KT146" s="26"/>
      <c r="KU146" s="26"/>
      <c r="KV146" s="26"/>
      <c r="KW146" s="26"/>
      <c r="KX146" t="str">
        <f t="shared" si="212"/>
        <v/>
      </c>
      <c r="KY146" t="str">
        <f t="shared" si="213"/>
        <v/>
      </c>
      <c r="KZ146" s="26"/>
      <c r="LA146" s="26"/>
      <c r="LB146" t="str">
        <f t="shared" si="214"/>
        <v/>
      </c>
      <c r="LC146" s="26"/>
      <c r="LD146" t="str">
        <f t="shared" si="215"/>
        <v/>
      </c>
      <c r="LE146" t="str">
        <f t="shared" si="216"/>
        <v/>
      </c>
      <c r="LF146" s="26"/>
      <c r="LG146" s="26"/>
      <c r="LH146" s="26"/>
      <c r="LI146" s="26"/>
      <c r="LJ146" s="26"/>
      <c r="LK146" s="26"/>
      <c r="LL146" s="26"/>
      <c r="LM146" s="26"/>
      <c r="LN146" s="26"/>
      <c r="LO146" t="str">
        <f t="shared" si="217"/>
        <v/>
      </c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  <c r="ML146" s="26"/>
      <c r="MM146" s="26"/>
      <c r="MN146" s="26"/>
    </row>
    <row r="147" spans="1:352" ht="16" x14ac:dyDescent="0.2">
      <c r="A147" t="e">
        <f t="shared" ca="1" si="145"/>
        <v>#N/A</v>
      </c>
      <c r="B147" s="26"/>
      <c r="C147" s="26"/>
      <c r="D147" s="26"/>
      <c r="E147" s="27" t="str">
        <f t="shared" ca="1" si="148"/>
        <v>Jun</v>
      </c>
      <c r="F147" s="27" t="str">
        <f t="shared" ca="1" si="148"/>
        <v>Dec</v>
      </c>
      <c r="G147" s="28" t="str">
        <f t="shared" ca="1" si="149"/>
        <v/>
      </c>
      <c r="H147" t="str">
        <f t="shared" si="150"/>
        <v/>
      </c>
      <c r="I147" s="26">
        <f t="shared" ca="1" si="151"/>
        <v>96</v>
      </c>
      <c r="J147" s="26"/>
      <c r="K147" s="26"/>
      <c r="L147" s="31" t="str">
        <f t="shared" si="152"/>
        <v/>
      </c>
      <c r="M147" s="26"/>
      <c r="N147" s="26"/>
      <c r="O147" s="26">
        <f t="shared" ca="1" si="153"/>
        <v>47</v>
      </c>
      <c r="P147" s="26" t="str">
        <f t="shared" ca="1" si="154"/>
        <v>No</v>
      </c>
      <c r="Q147" s="26" t="str">
        <f t="shared" ca="1" si="154"/>
        <v>No</v>
      </c>
      <c r="R147" s="26" t="str">
        <f t="shared" ca="1" si="154"/>
        <v>No</v>
      </c>
      <c r="S147" s="26" t="str">
        <f t="shared" ca="1" si="155"/>
        <v>Eskimo</v>
      </c>
      <c r="T147" s="26" t="str">
        <f t="shared" ca="1" si="156"/>
        <v>No</v>
      </c>
      <c r="U147" s="26">
        <f t="shared" ca="1" si="157"/>
        <v>3063</v>
      </c>
      <c r="V147" s="26"/>
      <c r="W147" s="26"/>
      <c r="X147" s="26" t="str">
        <f t="shared" ca="1" si="146"/>
        <v>Yes</v>
      </c>
      <c r="Y147" s="26" t="str">
        <f t="shared" ca="1" si="146"/>
        <v>Yes</v>
      </c>
      <c r="Z147" s="26" t="str">
        <f t="shared" ca="1" si="146"/>
        <v>Yes</v>
      </c>
      <c r="AA147" s="26" t="str">
        <f t="shared" ca="1" si="146"/>
        <v>No</v>
      </c>
      <c r="AB147" s="26" t="str">
        <f t="shared" ca="1" si="146"/>
        <v>No</v>
      </c>
      <c r="AC147" s="26"/>
      <c r="AD147" s="26"/>
      <c r="AE147" s="26"/>
      <c r="AF147" s="26"/>
      <c r="AG147" s="26" t="str">
        <f t="shared" ca="1" si="158"/>
        <v>Yes</v>
      </c>
      <c r="AH147" s="26" t="str">
        <f t="shared" ca="1" si="158"/>
        <v>No</v>
      </c>
      <c r="AI147" s="26" t="str">
        <f t="shared" ca="1" si="158"/>
        <v>No</v>
      </c>
      <c r="AJ147" s="26" t="str">
        <f t="shared" ca="1" si="158"/>
        <v>Yes</v>
      </c>
      <c r="AK147" s="26" t="str">
        <f t="shared" ca="1" si="147"/>
        <v>Yes</v>
      </c>
      <c r="AL147" s="26" t="str">
        <f t="shared" ca="1" si="147"/>
        <v>No</v>
      </c>
      <c r="AM147" s="26">
        <f t="shared" ca="1" si="159"/>
        <v>7</v>
      </c>
      <c r="AN147" s="26">
        <f t="shared" ca="1" si="160"/>
        <v>1</v>
      </c>
      <c r="AT147" t="str">
        <f t="shared" ca="1" si="161"/>
        <v>Male</v>
      </c>
      <c r="AU147">
        <f t="shared" ca="1" si="162"/>
        <v>1473</v>
      </c>
      <c r="AV147">
        <f t="shared" ca="1" si="163"/>
        <v>3</v>
      </c>
      <c r="AW147">
        <f t="shared" ca="1" si="164"/>
        <v>37</v>
      </c>
      <c r="AX147">
        <f t="shared" ca="1" si="165"/>
        <v>2</v>
      </c>
      <c r="BB147" t="str">
        <f t="shared" ca="1" si="166"/>
        <v>EMLUCS</v>
      </c>
      <c r="BC147" t="str">
        <f t="shared" ca="1" si="167"/>
        <v>Yes</v>
      </c>
      <c r="BD147" t="str">
        <f t="shared" ca="1" si="167"/>
        <v>Yes</v>
      </c>
      <c r="BG147" t="str">
        <f t="shared" ca="1" si="168"/>
        <v>No</v>
      </c>
      <c r="BH147">
        <f t="shared" ca="1" si="169"/>
        <v>36</v>
      </c>
      <c r="BI147">
        <f t="shared" ca="1" si="170"/>
        <v>-14</v>
      </c>
      <c r="BJ147">
        <f t="shared" ca="1" si="171"/>
        <v>11</v>
      </c>
      <c r="BK147" t="str">
        <f t="shared" si="172"/>
        <v/>
      </c>
      <c r="BL147" s="26">
        <f t="shared" ca="1" si="173"/>
        <v>13</v>
      </c>
      <c r="BM147" s="26"/>
      <c r="BN147" s="26"/>
      <c r="BO147" s="26" t="str">
        <f t="shared" ca="1" si="174"/>
        <v>Yes</v>
      </c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 t="str">
        <f t="shared" ca="1" si="175"/>
        <v>Yes</v>
      </c>
      <c r="CE147" s="26" t="str">
        <f t="shared" ca="1" si="176"/>
        <v>MIST</v>
      </c>
      <c r="CF147" s="26"/>
      <c r="CG147" s="26"/>
      <c r="CH147" s="26"/>
      <c r="CI147" s="31" t="str">
        <f t="shared" si="177"/>
        <v/>
      </c>
      <c r="CJ147" s="26" t="str">
        <f t="shared" ca="1" si="178"/>
        <v>OT</v>
      </c>
      <c r="CK147" s="26" t="str">
        <f t="shared" ca="1" si="179"/>
        <v>NA</v>
      </c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 t="str">
        <f t="shared" ca="1" si="180"/>
        <v>Yes</v>
      </c>
      <c r="DO147" s="26"/>
      <c r="DP147" s="26"/>
      <c r="DQ147" s="26"/>
      <c r="DR147" s="26"/>
      <c r="DS147" s="26"/>
      <c r="DT147" s="26"/>
      <c r="DU147" s="26"/>
      <c r="DV147" t="str">
        <f t="shared" si="181"/>
        <v/>
      </c>
      <c r="DW147" s="26"/>
      <c r="DX147" s="26"/>
      <c r="DY147" s="26"/>
      <c r="DZ147" t="str">
        <f t="shared" si="182"/>
        <v/>
      </c>
      <c r="EA147" t="str">
        <f t="shared" si="183"/>
        <v/>
      </c>
      <c r="EB147" t="str">
        <f t="shared" si="184"/>
        <v/>
      </c>
      <c r="EC147" t="str">
        <f t="shared" si="185"/>
        <v/>
      </c>
      <c r="ED147" t="str">
        <f t="shared" si="186"/>
        <v/>
      </c>
      <c r="EE147" s="34" t="str">
        <f t="shared" si="187"/>
        <v/>
      </c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32" t="str">
        <f t="shared" si="188"/>
        <v/>
      </c>
      <c r="ES147" s="26"/>
      <c r="ET147" s="26"/>
      <c r="EU147" s="26"/>
      <c r="EV147" s="26"/>
      <c r="EW147" s="26"/>
      <c r="EX147" s="26"/>
      <c r="EY147" s="26"/>
      <c r="EZ147" s="26"/>
      <c r="FA147" s="31" t="str">
        <f t="shared" si="189"/>
        <v/>
      </c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31" t="str">
        <f t="shared" si="190"/>
        <v/>
      </c>
      <c r="FN147" s="26"/>
      <c r="FO147" s="26"/>
      <c r="FP147" s="26"/>
      <c r="FQ147" s="26" t="s">
        <v>349</v>
      </c>
      <c r="FR147" s="39" t="str">
        <f t="shared" ca="1" si="191"/>
        <v>NA</v>
      </c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t="str">
        <f t="shared" ca="1" si="192"/>
        <v/>
      </c>
      <c r="GP147" t="str">
        <f t="shared" si="193"/>
        <v/>
      </c>
      <c r="GQ147" s="26"/>
      <c r="GR147" s="26"/>
      <c r="GS147" t="str">
        <f t="shared" ca="1" si="194"/>
        <v/>
      </c>
      <c r="GT147" s="26"/>
      <c r="GU147" s="26"/>
      <c r="GV147" s="26"/>
      <c r="GW147" s="26"/>
      <c r="GX147" s="26"/>
      <c r="GY147" t="str">
        <f t="shared" ca="1" si="195"/>
        <v/>
      </c>
      <c r="GZ147" t="str">
        <f t="shared" si="196"/>
        <v/>
      </c>
      <c r="HA147" s="26"/>
      <c r="HB147" s="26"/>
      <c r="HC147" s="26"/>
      <c r="HD147" s="26"/>
      <c r="HE147" s="26"/>
      <c r="HF147" t="str">
        <f t="shared" ca="1" si="197"/>
        <v/>
      </c>
      <c r="HG147" s="31" t="str">
        <f t="shared" si="198"/>
        <v/>
      </c>
      <c r="HH147" s="26"/>
      <c r="HI147" s="26"/>
      <c r="HJ147" s="26"/>
      <c r="HK147" s="26"/>
      <c r="HL147" s="26"/>
      <c r="HM147" t="str">
        <f t="shared" ca="1" si="199"/>
        <v/>
      </c>
      <c r="HN147" t="str">
        <f t="shared" si="200"/>
        <v/>
      </c>
      <c r="HO147" s="26"/>
      <c r="HP147" s="26"/>
      <c r="HQ147" s="26"/>
      <c r="HR147" s="26"/>
      <c r="HS147" s="26"/>
      <c r="HT147" t="str">
        <f t="shared" ca="1" si="201"/>
        <v/>
      </c>
      <c r="HU147" t="str">
        <f t="shared" si="202"/>
        <v/>
      </c>
      <c r="HV147" s="26"/>
      <c r="HW147" s="26"/>
      <c r="HX147" s="26"/>
      <c r="HY147" s="26"/>
      <c r="HZ147" s="26"/>
      <c r="IA147" s="37" t="str">
        <f t="shared" ca="1" si="203"/>
        <v/>
      </c>
      <c r="IB147" t="str">
        <f t="shared" si="204"/>
        <v/>
      </c>
      <c r="IC147" s="26"/>
      <c r="ID147" s="26"/>
      <c r="IE147" s="26"/>
      <c r="IF147" s="26"/>
      <c r="IG147" s="26"/>
      <c r="IH147" s="37" t="str">
        <f t="shared" ca="1" si="205"/>
        <v/>
      </c>
      <c r="II147" t="str">
        <f t="shared" si="206"/>
        <v/>
      </c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 t="str">
        <f t="shared" si="207"/>
        <v/>
      </c>
      <c r="JU147" s="26"/>
      <c r="JV147" t="str">
        <f t="shared" si="208"/>
        <v/>
      </c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t="str">
        <f t="shared" si="209"/>
        <v/>
      </c>
      <c r="KL147" s="26"/>
      <c r="KM147" s="31" t="str">
        <f t="shared" si="210"/>
        <v/>
      </c>
      <c r="KN147" s="26"/>
      <c r="KO147" s="26"/>
      <c r="KP147" s="38" t="str">
        <f t="shared" si="211"/>
        <v/>
      </c>
      <c r="KQ147" s="26"/>
      <c r="KR147" s="26"/>
      <c r="KS147" s="26"/>
      <c r="KT147" s="26"/>
      <c r="KU147" s="26"/>
      <c r="KV147" s="26"/>
      <c r="KW147" s="26"/>
      <c r="KX147" t="str">
        <f t="shared" si="212"/>
        <v/>
      </c>
      <c r="KY147" t="str">
        <f t="shared" si="213"/>
        <v/>
      </c>
      <c r="KZ147" s="26"/>
      <c r="LA147" s="26"/>
      <c r="LB147" t="str">
        <f t="shared" si="214"/>
        <v/>
      </c>
      <c r="LC147" s="26"/>
      <c r="LD147" t="str">
        <f t="shared" si="215"/>
        <v/>
      </c>
      <c r="LE147" t="str">
        <f t="shared" si="216"/>
        <v/>
      </c>
      <c r="LF147" s="26"/>
      <c r="LG147" s="26"/>
      <c r="LH147" s="26"/>
      <c r="LI147" s="26"/>
      <c r="LJ147" s="26"/>
      <c r="LK147" s="26"/>
      <c r="LL147" s="26"/>
      <c r="LM147" s="26"/>
      <c r="LN147" s="26"/>
      <c r="LO147" t="str">
        <f t="shared" si="217"/>
        <v/>
      </c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  <c r="ML147" s="26"/>
      <c r="MM147" s="26"/>
      <c r="MN147" s="26"/>
    </row>
    <row r="148" spans="1:352" ht="16" x14ac:dyDescent="0.2">
      <c r="A148" t="e">
        <f t="shared" ca="1" si="145"/>
        <v>#N/A</v>
      </c>
      <c r="B148" s="26"/>
      <c r="C148" s="26"/>
      <c r="D148" s="26"/>
      <c r="E148" s="27" t="str">
        <f t="shared" ca="1" si="148"/>
        <v>Jun</v>
      </c>
      <c r="F148" s="27" t="str">
        <f t="shared" ca="1" si="148"/>
        <v>Mar</v>
      </c>
      <c r="G148" s="28" t="str">
        <f t="shared" ca="1" si="149"/>
        <v/>
      </c>
      <c r="H148" t="str">
        <f t="shared" si="150"/>
        <v/>
      </c>
      <c r="I148" s="26">
        <f t="shared" ca="1" si="151"/>
        <v>92</v>
      </c>
      <c r="J148" s="26"/>
      <c r="K148" s="26"/>
      <c r="L148" s="31" t="str">
        <f t="shared" si="152"/>
        <v/>
      </c>
      <c r="M148" s="26"/>
      <c r="N148" s="26"/>
      <c r="O148" s="26">
        <f t="shared" ca="1" si="153"/>
        <v>21</v>
      </c>
      <c r="P148" s="26" t="str">
        <f t="shared" ca="1" si="154"/>
        <v>No</v>
      </c>
      <c r="Q148" s="26" t="str">
        <f t="shared" ca="1" si="154"/>
        <v>No</v>
      </c>
      <c r="R148" s="26" t="str">
        <f t="shared" ca="1" si="154"/>
        <v>Yes</v>
      </c>
      <c r="S148" s="26" t="str">
        <f t="shared" ca="1" si="155"/>
        <v>Hispanic</v>
      </c>
      <c r="T148" s="26" t="str">
        <f t="shared" ca="1" si="156"/>
        <v>Yes</v>
      </c>
      <c r="U148" s="26">
        <f t="shared" ca="1" si="157"/>
        <v>3655</v>
      </c>
      <c r="V148" s="26"/>
      <c r="W148" s="26"/>
      <c r="X148" s="26" t="str">
        <f t="shared" ca="1" si="146"/>
        <v>No</v>
      </c>
      <c r="Y148" s="26" t="str">
        <f t="shared" ca="1" si="146"/>
        <v>Yes</v>
      </c>
      <c r="Z148" s="26" t="str">
        <f t="shared" ca="1" si="146"/>
        <v>No</v>
      </c>
      <c r="AA148" s="26" t="str">
        <f t="shared" ca="1" si="146"/>
        <v>Yes</v>
      </c>
      <c r="AB148" s="26" t="str">
        <f t="shared" ca="1" si="146"/>
        <v>Yes</v>
      </c>
      <c r="AC148" s="26"/>
      <c r="AD148" s="26"/>
      <c r="AE148" s="26"/>
      <c r="AF148" s="26"/>
      <c r="AG148" s="26" t="str">
        <f t="shared" ca="1" si="158"/>
        <v>No</v>
      </c>
      <c r="AH148" s="26" t="str">
        <f t="shared" ca="1" si="158"/>
        <v>Yes</v>
      </c>
      <c r="AI148" s="26" t="str">
        <f t="shared" ca="1" si="158"/>
        <v>No</v>
      </c>
      <c r="AJ148" s="26" t="str">
        <f t="shared" ca="1" si="158"/>
        <v>Yes</v>
      </c>
      <c r="AK148" s="26" t="str">
        <f t="shared" ca="1" si="147"/>
        <v>Yes</v>
      </c>
      <c r="AL148" s="26" t="str">
        <f t="shared" ca="1" si="147"/>
        <v>No</v>
      </c>
      <c r="AM148" s="26">
        <f t="shared" ca="1" si="159"/>
        <v>4</v>
      </c>
      <c r="AN148" s="26">
        <f t="shared" ca="1" si="160"/>
        <v>1</v>
      </c>
      <c r="AT148" t="str">
        <f t="shared" ca="1" si="161"/>
        <v>Male</v>
      </c>
      <c r="AU148">
        <f t="shared" ca="1" si="162"/>
        <v>3641</v>
      </c>
      <c r="AV148">
        <f t="shared" ca="1" si="163"/>
        <v>1</v>
      </c>
      <c r="AW148">
        <f t="shared" ca="1" si="164"/>
        <v>31</v>
      </c>
      <c r="AX148">
        <f t="shared" ca="1" si="165"/>
        <v>4</v>
      </c>
      <c r="BB148" t="str">
        <f t="shared" ca="1" si="166"/>
        <v>EMLUCS</v>
      </c>
      <c r="BC148" t="str">
        <f t="shared" ca="1" si="167"/>
        <v>Yes</v>
      </c>
      <c r="BD148" t="str">
        <f t="shared" ca="1" si="167"/>
        <v>Yes</v>
      </c>
      <c r="BG148" t="str">
        <f t="shared" ca="1" si="168"/>
        <v>No</v>
      </c>
      <c r="BH148">
        <f t="shared" ca="1" si="169"/>
        <v>34</v>
      </c>
      <c r="BI148">
        <f t="shared" ca="1" si="170"/>
        <v>-14</v>
      </c>
      <c r="BJ148">
        <f t="shared" ca="1" si="171"/>
        <v>9</v>
      </c>
      <c r="BK148" t="str">
        <f t="shared" si="172"/>
        <v/>
      </c>
      <c r="BL148" s="26">
        <f t="shared" ca="1" si="173"/>
        <v>11</v>
      </c>
      <c r="BM148" s="26"/>
      <c r="BN148" s="26"/>
      <c r="BO148" s="26" t="str">
        <f t="shared" ca="1" si="174"/>
        <v>Yes</v>
      </c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 t="str">
        <f t="shared" ca="1" si="175"/>
        <v>Yes</v>
      </c>
      <c r="CE148" s="26" t="str">
        <f t="shared" ca="1" si="176"/>
        <v>LMA</v>
      </c>
      <c r="CF148" s="26"/>
      <c r="CG148" s="26"/>
      <c r="CH148" s="26"/>
      <c r="CI148" s="31" t="str">
        <f t="shared" si="177"/>
        <v/>
      </c>
      <c r="CJ148" s="26" t="str">
        <f t="shared" ca="1" si="178"/>
        <v>OT</v>
      </c>
      <c r="CK148" s="26" t="str">
        <f t="shared" ca="1" si="179"/>
        <v>No</v>
      </c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 t="str">
        <f t="shared" ca="1" si="180"/>
        <v>Yes</v>
      </c>
      <c r="DO148" s="26"/>
      <c r="DP148" s="26"/>
      <c r="DQ148" s="26"/>
      <c r="DR148" s="26"/>
      <c r="DS148" s="26"/>
      <c r="DT148" s="26"/>
      <c r="DU148" s="26"/>
      <c r="DV148" t="str">
        <f t="shared" si="181"/>
        <v/>
      </c>
      <c r="DW148" s="26"/>
      <c r="DX148" s="26"/>
      <c r="DY148" s="26"/>
      <c r="DZ148" t="str">
        <f t="shared" si="182"/>
        <v/>
      </c>
      <c r="EA148" t="str">
        <f t="shared" si="183"/>
        <v/>
      </c>
      <c r="EB148" t="str">
        <f t="shared" si="184"/>
        <v/>
      </c>
      <c r="EC148" t="str">
        <f t="shared" si="185"/>
        <v/>
      </c>
      <c r="ED148" t="str">
        <f t="shared" si="186"/>
        <v/>
      </c>
      <c r="EE148" s="34" t="str">
        <f t="shared" si="187"/>
        <v/>
      </c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32" t="str">
        <f t="shared" si="188"/>
        <v/>
      </c>
      <c r="ES148" s="26"/>
      <c r="ET148" s="26"/>
      <c r="EU148" s="26"/>
      <c r="EV148" s="26"/>
      <c r="EW148" s="26"/>
      <c r="EX148" s="26"/>
      <c r="EY148" s="26"/>
      <c r="EZ148" s="26"/>
      <c r="FA148" s="31" t="str">
        <f t="shared" si="189"/>
        <v/>
      </c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31" t="str">
        <f t="shared" si="190"/>
        <v/>
      </c>
      <c r="FN148" s="26"/>
      <c r="FO148" s="26"/>
      <c r="FP148" s="26"/>
      <c r="FQ148" s="26" t="s">
        <v>350</v>
      </c>
      <c r="FR148" s="39" t="str">
        <f t="shared" ca="1" si="191"/>
        <v>Other</v>
      </c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t="str">
        <f t="shared" ca="1" si="192"/>
        <v/>
      </c>
      <c r="GP148" t="str">
        <f t="shared" si="193"/>
        <v/>
      </c>
      <c r="GQ148" s="26"/>
      <c r="GR148" s="26"/>
      <c r="GS148" t="str">
        <f t="shared" ca="1" si="194"/>
        <v/>
      </c>
      <c r="GT148" s="26"/>
      <c r="GU148" s="26"/>
      <c r="GV148" s="26"/>
      <c r="GW148" s="26"/>
      <c r="GX148" s="26"/>
      <c r="GY148" t="str">
        <f t="shared" ca="1" si="195"/>
        <v/>
      </c>
      <c r="GZ148" t="str">
        <f t="shared" si="196"/>
        <v/>
      </c>
      <c r="HA148" s="26"/>
      <c r="HB148" s="26"/>
      <c r="HC148" s="26"/>
      <c r="HD148" s="26"/>
      <c r="HE148" s="26"/>
      <c r="HF148" t="str">
        <f t="shared" ca="1" si="197"/>
        <v/>
      </c>
      <c r="HG148" s="31" t="str">
        <f t="shared" si="198"/>
        <v/>
      </c>
      <c r="HH148" s="26"/>
      <c r="HI148" s="26"/>
      <c r="HJ148" s="26"/>
      <c r="HK148" s="26"/>
      <c r="HL148" s="26"/>
      <c r="HM148" t="str">
        <f t="shared" ca="1" si="199"/>
        <v/>
      </c>
      <c r="HN148" t="str">
        <f t="shared" si="200"/>
        <v/>
      </c>
      <c r="HO148" s="26"/>
      <c r="HP148" s="26"/>
      <c r="HQ148" s="26"/>
      <c r="HR148" s="26"/>
      <c r="HS148" s="26"/>
      <c r="HT148" t="str">
        <f t="shared" ca="1" si="201"/>
        <v/>
      </c>
      <c r="HU148" t="str">
        <f t="shared" si="202"/>
        <v/>
      </c>
      <c r="HV148" s="26"/>
      <c r="HW148" s="26"/>
      <c r="HX148" s="26"/>
      <c r="HY148" s="26"/>
      <c r="HZ148" s="26"/>
      <c r="IA148" s="37" t="str">
        <f t="shared" ca="1" si="203"/>
        <v/>
      </c>
      <c r="IB148" t="str">
        <f t="shared" si="204"/>
        <v/>
      </c>
      <c r="IC148" s="26"/>
      <c r="ID148" s="26"/>
      <c r="IE148" s="26"/>
      <c r="IF148" s="26"/>
      <c r="IG148" s="26"/>
      <c r="IH148" s="37" t="str">
        <f t="shared" ca="1" si="205"/>
        <v/>
      </c>
      <c r="II148" t="str">
        <f t="shared" si="206"/>
        <v/>
      </c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 t="str">
        <f t="shared" si="207"/>
        <v/>
      </c>
      <c r="JU148" s="26"/>
      <c r="JV148" t="str">
        <f t="shared" si="208"/>
        <v/>
      </c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t="str">
        <f t="shared" si="209"/>
        <v/>
      </c>
      <c r="KL148" s="26"/>
      <c r="KM148" s="31" t="str">
        <f t="shared" si="210"/>
        <v/>
      </c>
      <c r="KN148" s="26"/>
      <c r="KO148" s="26"/>
      <c r="KP148" s="38" t="str">
        <f t="shared" si="211"/>
        <v/>
      </c>
      <c r="KQ148" s="26"/>
      <c r="KR148" s="26"/>
      <c r="KS148" s="26"/>
      <c r="KT148" s="26"/>
      <c r="KU148" s="26"/>
      <c r="KV148" s="26"/>
      <c r="KW148" s="26"/>
      <c r="KX148" t="str">
        <f t="shared" si="212"/>
        <v/>
      </c>
      <c r="KY148" t="str">
        <f t="shared" si="213"/>
        <v/>
      </c>
      <c r="KZ148" s="26"/>
      <c r="LA148" s="26"/>
      <c r="LB148" t="str">
        <f t="shared" si="214"/>
        <v/>
      </c>
      <c r="LC148" s="26"/>
      <c r="LD148" t="str">
        <f t="shared" si="215"/>
        <v/>
      </c>
      <c r="LE148" t="str">
        <f t="shared" si="216"/>
        <v/>
      </c>
      <c r="LF148" s="26"/>
      <c r="LG148" s="26"/>
      <c r="LH148" s="26"/>
      <c r="LI148" s="26"/>
      <c r="LJ148" s="26"/>
      <c r="LK148" s="26"/>
      <c r="LL148" s="26"/>
      <c r="LM148" s="26"/>
      <c r="LN148" s="26"/>
      <c r="LO148" t="str">
        <f t="shared" si="217"/>
        <v/>
      </c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  <c r="ML148" s="26"/>
      <c r="MM148" s="26"/>
      <c r="MN148" s="26"/>
    </row>
    <row r="149" spans="1:352" ht="16" x14ac:dyDescent="0.2">
      <c r="A149" t="e">
        <f t="shared" ca="1" si="145"/>
        <v>#N/A</v>
      </c>
      <c r="B149" s="26"/>
      <c r="C149" s="26"/>
      <c r="D149" s="26"/>
      <c r="E149" s="27" t="str">
        <f t="shared" ca="1" si="148"/>
        <v>Apr</v>
      </c>
      <c r="F149" s="27" t="str">
        <f t="shared" ca="1" si="148"/>
        <v>Feb</v>
      </c>
      <c r="G149" s="28" t="str">
        <f t="shared" ca="1" si="149"/>
        <v/>
      </c>
      <c r="H149" t="str">
        <f t="shared" si="150"/>
        <v/>
      </c>
      <c r="I149" s="26">
        <f t="shared" ca="1" si="151"/>
        <v>48</v>
      </c>
      <c r="J149" s="26"/>
      <c r="K149" s="26"/>
      <c r="L149" s="31" t="str">
        <f t="shared" si="152"/>
        <v/>
      </c>
      <c r="M149" s="26"/>
      <c r="N149" s="26"/>
      <c r="O149" s="26">
        <f t="shared" ca="1" si="153"/>
        <v>31</v>
      </c>
      <c r="P149" s="26" t="str">
        <f t="shared" ca="1" si="154"/>
        <v>No</v>
      </c>
      <c r="Q149" s="26" t="str">
        <f t="shared" ca="1" si="154"/>
        <v>No</v>
      </c>
      <c r="R149" s="26" t="str">
        <f t="shared" ca="1" si="154"/>
        <v>Yes</v>
      </c>
      <c r="S149" s="26" t="str">
        <f t="shared" ca="1" si="155"/>
        <v>Caucasian</v>
      </c>
      <c r="T149" s="26" t="str">
        <f t="shared" ca="1" si="156"/>
        <v>Yes</v>
      </c>
      <c r="U149" s="26">
        <f t="shared" ca="1" si="157"/>
        <v>3696</v>
      </c>
      <c r="V149" s="26"/>
      <c r="W149" s="26"/>
      <c r="X149" s="26" t="str">
        <f t="shared" ca="1" si="146"/>
        <v>No</v>
      </c>
      <c r="Y149" s="26" t="str">
        <f t="shared" ca="1" si="146"/>
        <v>Yes</v>
      </c>
      <c r="Z149" s="26" t="str">
        <f t="shared" ca="1" si="146"/>
        <v>No</v>
      </c>
      <c r="AA149" s="26" t="str">
        <f t="shared" ca="1" si="146"/>
        <v>Yes</v>
      </c>
      <c r="AB149" s="26" t="str">
        <f t="shared" ca="1" si="146"/>
        <v>Yes</v>
      </c>
      <c r="AC149" s="26"/>
      <c r="AD149" s="26"/>
      <c r="AE149" s="26"/>
      <c r="AF149" s="26"/>
      <c r="AG149" s="26" t="str">
        <f t="shared" ca="1" si="158"/>
        <v>Yes</v>
      </c>
      <c r="AH149" s="26" t="str">
        <f t="shared" ca="1" si="158"/>
        <v>Yes</v>
      </c>
      <c r="AI149" s="26" t="str">
        <f t="shared" ca="1" si="158"/>
        <v>No</v>
      </c>
      <c r="AJ149" s="26" t="str">
        <f t="shared" ca="1" si="158"/>
        <v>Yes</v>
      </c>
      <c r="AK149" s="26" t="str">
        <f t="shared" ca="1" si="147"/>
        <v>No</v>
      </c>
      <c r="AL149" s="26" t="str">
        <f t="shared" ca="1" si="147"/>
        <v>No</v>
      </c>
      <c r="AM149" s="26">
        <f t="shared" ca="1" si="159"/>
        <v>7</v>
      </c>
      <c r="AN149" s="26">
        <f t="shared" ca="1" si="160"/>
        <v>2</v>
      </c>
      <c r="AT149" t="str">
        <f t="shared" ca="1" si="161"/>
        <v>Female</v>
      </c>
      <c r="AU149">
        <f t="shared" ca="1" si="162"/>
        <v>2738</v>
      </c>
      <c r="AV149">
        <f t="shared" ca="1" si="163"/>
        <v>3</v>
      </c>
      <c r="AW149">
        <f t="shared" ca="1" si="164"/>
        <v>34</v>
      </c>
      <c r="AX149">
        <f t="shared" ca="1" si="165"/>
        <v>4</v>
      </c>
      <c r="BB149" t="str">
        <f t="shared" ca="1" si="166"/>
        <v>INSTRUMENTAL</v>
      </c>
      <c r="BC149" t="str">
        <f t="shared" ca="1" si="167"/>
        <v>No</v>
      </c>
      <c r="BD149" t="str">
        <f t="shared" ca="1" si="167"/>
        <v>Yes</v>
      </c>
      <c r="BG149" t="str">
        <f t="shared" ca="1" si="168"/>
        <v>No</v>
      </c>
      <c r="BH149">
        <f t="shared" ca="1" si="169"/>
        <v>37</v>
      </c>
      <c r="BI149">
        <f t="shared" ca="1" si="170"/>
        <v>2</v>
      </c>
      <c r="BJ149">
        <f t="shared" ca="1" si="171"/>
        <v>1</v>
      </c>
      <c r="BK149" t="str">
        <f t="shared" si="172"/>
        <v/>
      </c>
      <c r="BL149" s="26" t="str">
        <f t="shared" ca="1" si="173"/>
        <v>NA</v>
      </c>
      <c r="BM149" s="26"/>
      <c r="BN149" s="26"/>
      <c r="BO149" s="26" t="str">
        <f t="shared" ca="1" si="174"/>
        <v>Yes</v>
      </c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 t="str">
        <f t="shared" ca="1" si="175"/>
        <v>No</v>
      </c>
      <c r="CE149" s="26" t="str">
        <f t="shared" ca="1" si="176"/>
        <v>NA</v>
      </c>
      <c r="CF149" s="26"/>
      <c r="CG149" s="26"/>
      <c r="CH149" s="26"/>
      <c r="CI149" s="31" t="str">
        <f t="shared" si="177"/>
        <v/>
      </c>
      <c r="CJ149" s="26" t="str">
        <f t="shared" ca="1" si="178"/>
        <v>NA</v>
      </c>
      <c r="CK149" s="26" t="str">
        <f t="shared" ca="1" si="179"/>
        <v>NA</v>
      </c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 t="str">
        <f t="shared" ca="1" si="180"/>
        <v>No</v>
      </c>
      <c r="DO149" s="26"/>
      <c r="DP149" s="26"/>
      <c r="DQ149" s="26"/>
      <c r="DR149" s="26"/>
      <c r="DS149" s="26"/>
      <c r="DT149" s="26"/>
      <c r="DU149" s="26"/>
      <c r="DV149" t="str">
        <f t="shared" si="181"/>
        <v/>
      </c>
      <c r="DW149" s="26"/>
      <c r="DX149" s="26"/>
      <c r="DY149" s="26"/>
      <c r="DZ149" t="str">
        <f t="shared" si="182"/>
        <v/>
      </c>
      <c r="EA149" t="str">
        <f t="shared" si="183"/>
        <v/>
      </c>
      <c r="EB149" t="str">
        <f t="shared" si="184"/>
        <v/>
      </c>
      <c r="EC149" t="str">
        <f t="shared" si="185"/>
        <v/>
      </c>
      <c r="ED149" t="str">
        <f t="shared" si="186"/>
        <v/>
      </c>
      <c r="EE149" s="34" t="str">
        <f t="shared" si="187"/>
        <v/>
      </c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32" t="str">
        <f t="shared" si="188"/>
        <v/>
      </c>
      <c r="ES149" s="26"/>
      <c r="ET149" s="26"/>
      <c r="EU149" s="26"/>
      <c r="EV149" s="26"/>
      <c r="EW149" s="26"/>
      <c r="EX149" s="26"/>
      <c r="EY149" s="26"/>
      <c r="EZ149" s="26"/>
      <c r="FA149" s="31" t="str">
        <f t="shared" si="189"/>
        <v/>
      </c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31" t="str">
        <f t="shared" si="190"/>
        <v/>
      </c>
      <c r="FN149" s="26"/>
      <c r="FO149" s="26"/>
      <c r="FP149" s="26"/>
      <c r="FQ149" s="26" t="s">
        <v>349</v>
      </c>
      <c r="FR149" s="39" t="str">
        <f t="shared" ca="1" si="191"/>
        <v>NA</v>
      </c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t="str">
        <f t="shared" ca="1" si="192"/>
        <v/>
      </c>
      <c r="GP149" t="str">
        <f t="shared" si="193"/>
        <v/>
      </c>
      <c r="GQ149" s="26"/>
      <c r="GR149" s="26"/>
      <c r="GS149" t="str">
        <f t="shared" ca="1" si="194"/>
        <v/>
      </c>
      <c r="GT149" s="26"/>
      <c r="GU149" s="26"/>
      <c r="GV149" s="26"/>
      <c r="GW149" s="26"/>
      <c r="GX149" s="26"/>
      <c r="GY149" t="str">
        <f t="shared" ca="1" si="195"/>
        <v/>
      </c>
      <c r="GZ149" t="str">
        <f t="shared" si="196"/>
        <v/>
      </c>
      <c r="HA149" s="26"/>
      <c r="HB149" s="26"/>
      <c r="HC149" s="26"/>
      <c r="HD149" s="26"/>
      <c r="HE149" s="26"/>
      <c r="HF149" t="str">
        <f t="shared" ca="1" si="197"/>
        <v/>
      </c>
      <c r="HG149" s="31" t="str">
        <f t="shared" si="198"/>
        <v/>
      </c>
      <c r="HH149" s="26"/>
      <c r="HI149" s="26"/>
      <c r="HJ149" s="26"/>
      <c r="HK149" s="26"/>
      <c r="HL149" s="26"/>
      <c r="HM149" t="str">
        <f t="shared" ca="1" si="199"/>
        <v/>
      </c>
      <c r="HN149" t="str">
        <f t="shared" si="200"/>
        <v/>
      </c>
      <c r="HO149" s="26"/>
      <c r="HP149" s="26"/>
      <c r="HQ149" s="26"/>
      <c r="HR149" s="26"/>
      <c r="HS149" s="26"/>
      <c r="HT149" t="str">
        <f t="shared" ca="1" si="201"/>
        <v/>
      </c>
      <c r="HU149" t="str">
        <f t="shared" si="202"/>
        <v/>
      </c>
      <c r="HV149" s="26"/>
      <c r="HW149" s="26"/>
      <c r="HX149" s="26"/>
      <c r="HY149" s="26"/>
      <c r="HZ149" s="26"/>
      <c r="IA149" s="37" t="str">
        <f t="shared" ca="1" si="203"/>
        <v/>
      </c>
      <c r="IB149" t="str">
        <f t="shared" si="204"/>
        <v/>
      </c>
      <c r="IC149" s="26"/>
      <c r="ID149" s="26"/>
      <c r="IE149" s="26"/>
      <c r="IF149" s="26"/>
      <c r="IG149" s="26"/>
      <c r="IH149" s="37" t="str">
        <f t="shared" ca="1" si="205"/>
        <v/>
      </c>
      <c r="II149" t="str">
        <f t="shared" si="206"/>
        <v/>
      </c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 t="str">
        <f t="shared" si="207"/>
        <v/>
      </c>
      <c r="JU149" s="26"/>
      <c r="JV149" t="str">
        <f t="shared" si="208"/>
        <v/>
      </c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t="str">
        <f t="shared" si="209"/>
        <v/>
      </c>
      <c r="KL149" s="26"/>
      <c r="KM149" s="31" t="str">
        <f t="shared" si="210"/>
        <v/>
      </c>
      <c r="KN149" s="26"/>
      <c r="KO149" s="26"/>
      <c r="KP149" s="38" t="str">
        <f t="shared" si="211"/>
        <v/>
      </c>
      <c r="KQ149" s="26"/>
      <c r="KR149" s="26"/>
      <c r="KS149" s="26"/>
      <c r="KT149" s="26"/>
      <c r="KU149" s="26"/>
      <c r="KV149" s="26"/>
      <c r="KW149" s="26"/>
      <c r="KX149" t="str">
        <f t="shared" si="212"/>
        <v/>
      </c>
      <c r="KY149" t="str">
        <f t="shared" si="213"/>
        <v/>
      </c>
      <c r="KZ149" s="26"/>
      <c r="LA149" s="26"/>
      <c r="LB149" t="str">
        <f t="shared" si="214"/>
        <v/>
      </c>
      <c r="LC149" s="26"/>
      <c r="LD149" t="str">
        <f t="shared" si="215"/>
        <v/>
      </c>
      <c r="LE149" t="str">
        <f t="shared" si="216"/>
        <v/>
      </c>
      <c r="LF149" s="26"/>
      <c r="LG149" s="26"/>
      <c r="LH149" s="26"/>
      <c r="LI149" s="26"/>
      <c r="LJ149" s="26"/>
      <c r="LK149" s="26"/>
      <c r="LL149" s="26"/>
      <c r="LM149" s="26"/>
      <c r="LN149" s="26"/>
      <c r="LO149" t="str">
        <f t="shared" si="217"/>
        <v/>
      </c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  <c r="ML149" s="26"/>
      <c r="MM149" s="26"/>
      <c r="MN149" s="26"/>
    </row>
    <row r="150" spans="1:352" ht="16" x14ac:dyDescent="0.2">
      <c r="A150" t="e">
        <f t="shared" ca="1" si="145"/>
        <v>#N/A</v>
      </c>
      <c r="B150" s="26"/>
      <c r="C150" s="26"/>
      <c r="D150" s="26"/>
      <c r="E150" s="27" t="str">
        <f t="shared" ca="1" si="148"/>
        <v>Jul</v>
      </c>
      <c r="F150" s="27" t="str">
        <f t="shared" ca="1" si="148"/>
        <v>Apr</v>
      </c>
      <c r="G150" s="28" t="str">
        <f t="shared" ca="1" si="149"/>
        <v/>
      </c>
      <c r="H150" t="str">
        <f t="shared" si="150"/>
        <v/>
      </c>
      <c r="I150" s="26">
        <f t="shared" ca="1" si="151"/>
        <v>26</v>
      </c>
      <c r="J150" s="26"/>
      <c r="K150" s="26"/>
      <c r="L150" s="31" t="str">
        <f t="shared" si="152"/>
        <v/>
      </c>
      <c r="M150" s="26"/>
      <c r="N150" s="26"/>
      <c r="O150" s="26">
        <f t="shared" ca="1" si="153"/>
        <v>23</v>
      </c>
      <c r="P150" s="26" t="str">
        <f t="shared" ca="1" si="154"/>
        <v>Yes</v>
      </c>
      <c r="Q150" s="26" t="str">
        <f t="shared" ca="1" si="154"/>
        <v>Yes</v>
      </c>
      <c r="R150" s="26" t="str">
        <f t="shared" ca="1" si="154"/>
        <v>No</v>
      </c>
      <c r="S150" s="26" t="str">
        <f t="shared" ca="1" si="155"/>
        <v>Hispanic</v>
      </c>
      <c r="T150" s="26" t="str">
        <f t="shared" ca="1" si="156"/>
        <v>No</v>
      </c>
      <c r="U150" s="26">
        <f t="shared" ca="1" si="157"/>
        <v>3208</v>
      </c>
      <c r="V150" s="26"/>
      <c r="W150" s="26"/>
      <c r="X150" s="26" t="str">
        <f t="shared" ca="1" si="146"/>
        <v>Yes</v>
      </c>
      <c r="Y150" s="26" t="str">
        <f t="shared" ca="1" si="146"/>
        <v>No</v>
      </c>
      <c r="Z150" s="26" t="str">
        <f t="shared" ca="1" si="146"/>
        <v>Yes</v>
      </c>
      <c r="AA150" s="26" t="str">
        <f t="shared" ca="1" si="146"/>
        <v>No</v>
      </c>
      <c r="AB150" s="26" t="str">
        <f t="shared" ca="1" si="146"/>
        <v>Yes</v>
      </c>
      <c r="AC150" s="26"/>
      <c r="AD150" s="26"/>
      <c r="AE150" s="26"/>
      <c r="AF150" s="26"/>
      <c r="AG150" s="26" t="str">
        <f t="shared" ca="1" si="158"/>
        <v>Yes</v>
      </c>
      <c r="AH150" s="26" t="str">
        <f t="shared" ca="1" si="158"/>
        <v>No</v>
      </c>
      <c r="AI150" s="26" t="str">
        <f t="shared" ca="1" si="158"/>
        <v>Yes</v>
      </c>
      <c r="AJ150" s="26" t="str">
        <f t="shared" ca="1" si="158"/>
        <v>Yes</v>
      </c>
      <c r="AK150" s="26" t="str">
        <f t="shared" ca="1" si="147"/>
        <v>No</v>
      </c>
      <c r="AL150" s="26" t="str">
        <f t="shared" ca="1" si="147"/>
        <v>No</v>
      </c>
      <c r="AM150" s="26">
        <f t="shared" ca="1" si="159"/>
        <v>6</v>
      </c>
      <c r="AN150" s="26">
        <f t="shared" ca="1" si="160"/>
        <v>3</v>
      </c>
      <c r="AT150" t="str">
        <f t="shared" ca="1" si="161"/>
        <v>Female</v>
      </c>
      <c r="AU150">
        <f t="shared" ca="1" si="162"/>
        <v>827</v>
      </c>
      <c r="AV150">
        <f t="shared" ca="1" si="163"/>
        <v>3</v>
      </c>
      <c r="AW150">
        <f t="shared" ca="1" si="164"/>
        <v>35</v>
      </c>
      <c r="AX150">
        <f t="shared" ca="1" si="165"/>
        <v>2</v>
      </c>
      <c r="BB150" t="str">
        <f t="shared" ca="1" si="166"/>
        <v>ELUCS</v>
      </c>
      <c r="BC150" t="str">
        <f t="shared" ca="1" si="167"/>
        <v>Yes</v>
      </c>
      <c r="BD150" t="str">
        <f t="shared" ca="1" si="167"/>
        <v>No</v>
      </c>
      <c r="BG150" t="str">
        <f t="shared" ca="1" si="168"/>
        <v>No</v>
      </c>
      <c r="BH150">
        <f t="shared" ca="1" si="169"/>
        <v>36</v>
      </c>
      <c r="BI150">
        <f t="shared" ca="1" si="170"/>
        <v>-5</v>
      </c>
      <c r="BJ150">
        <f t="shared" ca="1" si="171"/>
        <v>0</v>
      </c>
      <c r="BK150" t="str">
        <f t="shared" si="172"/>
        <v/>
      </c>
      <c r="BL150" s="26" t="str">
        <f t="shared" ca="1" si="173"/>
        <v>NA</v>
      </c>
      <c r="BM150" s="26"/>
      <c r="BN150" s="26"/>
      <c r="BO150" s="26" t="str">
        <f t="shared" ca="1" si="174"/>
        <v>Yes</v>
      </c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 t="str">
        <f t="shared" ca="1" si="175"/>
        <v>Yes</v>
      </c>
      <c r="CE150" s="26" t="str">
        <f t="shared" ca="1" si="176"/>
        <v>LMA</v>
      </c>
      <c r="CF150" s="26"/>
      <c r="CG150" s="26"/>
      <c r="CH150" s="26"/>
      <c r="CI150" s="31" t="str">
        <f t="shared" si="177"/>
        <v/>
      </c>
      <c r="CJ150" s="26" t="str">
        <f t="shared" ca="1" si="178"/>
        <v>OT</v>
      </c>
      <c r="CK150" s="26" t="str">
        <f t="shared" ca="1" si="179"/>
        <v>NA</v>
      </c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 t="str">
        <f t="shared" ca="1" si="180"/>
        <v>Yes</v>
      </c>
      <c r="DO150" s="26"/>
      <c r="DP150" s="26"/>
      <c r="DQ150" s="26"/>
      <c r="DR150" s="26"/>
      <c r="DS150" s="26"/>
      <c r="DT150" s="26"/>
      <c r="DU150" s="26"/>
      <c r="DV150" t="str">
        <f t="shared" si="181"/>
        <v/>
      </c>
      <c r="DW150" s="26"/>
      <c r="DX150" s="26"/>
      <c r="DY150" s="26"/>
      <c r="DZ150" t="str">
        <f t="shared" si="182"/>
        <v/>
      </c>
      <c r="EA150" t="str">
        <f t="shared" si="183"/>
        <v/>
      </c>
      <c r="EB150" t="str">
        <f t="shared" si="184"/>
        <v/>
      </c>
      <c r="EC150" t="str">
        <f t="shared" si="185"/>
        <v/>
      </c>
      <c r="ED150" t="str">
        <f t="shared" si="186"/>
        <v/>
      </c>
      <c r="EE150" s="34" t="str">
        <f t="shared" si="187"/>
        <v/>
      </c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32" t="str">
        <f t="shared" si="188"/>
        <v/>
      </c>
      <c r="ES150" s="26"/>
      <c r="ET150" s="26"/>
      <c r="EU150" s="26"/>
      <c r="EV150" s="26"/>
      <c r="EW150" s="26"/>
      <c r="EX150" s="26"/>
      <c r="EY150" s="26"/>
      <c r="EZ150" s="26"/>
      <c r="FA150" s="31" t="str">
        <f t="shared" si="189"/>
        <v/>
      </c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31" t="str">
        <f t="shared" si="190"/>
        <v/>
      </c>
      <c r="FN150" s="26"/>
      <c r="FO150" s="26"/>
      <c r="FP150" s="26"/>
      <c r="FQ150" s="26" t="s">
        <v>350</v>
      </c>
      <c r="FR150" s="39" t="str">
        <f t="shared" ca="1" si="191"/>
        <v>Other</v>
      </c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t="str">
        <f t="shared" ca="1" si="192"/>
        <v/>
      </c>
      <c r="GP150" t="str">
        <f t="shared" si="193"/>
        <v/>
      </c>
      <c r="GQ150" s="26"/>
      <c r="GR150" s="26"/>
      <c r="GS150" t="str">
        <f t="shared" ca="1" si="194"/>
        <v/>
      </c>
      <c r="GT150" s="26"/>
      <c r="GU150" s="26"/>
      <c r="GV150" s="26"/>
      <c r="GW150" s="26"/>
      <c r="GX150" s="26"/>
      <c r="GY150" t="str">
        <f t="shared" ca="1" si="195"/>
        <v/>
      </c>
      <c r="GZ150" t="str">
        <f t="shared" si="196"/>
        <v/>
      </c>
      <c r="HA150" s="26"/>
      <c r="HB150" s="26"/>
      <c r="HC150" s="26"/>
      <c r="HD150" s="26"/>
      <c r="HE150" s="26"/>
      <c r="HF150" t="str">
        <f t="shared" ca="1" si="197"/>
        <v/>
      </c>
      <c r="HG150" s="31" t="str">
        <f t="shared" si="198"/>
        <v/>
      </c>
      <c r="HH150" s="26"/>
      <c r="HI150" s="26"/>
      <c r="HJ150" s="26"/>
      <c r="HK150" s="26"/>
      <c r="HL150" s="26"/>
      <c r="HM150" t="str">
        <f t="shared" ca="1" si="199"/>
        <v/>
      </c>
      <c r="HN150" t="str">
        <f t="shared" si="200"/>
        <v/>
      </c>
      <c r="HO150" s="26"/>
      <c r="HP150" s="26"/>
      <c r="HQ150" s="26"/>
      <c r="HR150" s="26"/>
      <c r="HS150" s="26"/>
      <c r="HT150" t="str">
        <f t="shared" ca="1" si="201"/>
        <v/>
      </c>
      <c r="HU150" t="str">
        <f t="shared" si="202"/>
        <v/>
      </c>
      <c r="HV150" s="26"/>
      <c r="HW150" s="26"/>
      <c r="HX150" s="26"/>
      <c r="HY150" s="26"/>
      <c r="HZ150" s="26"/>
      <c r="IA150" s="37" t="str">
        <f t="shared" ca="1" si="203"/>
        <v/>
      </c>
      <c r="IB150" t="str">
        <f t="shared" si="204"/>
        <v/>
      </c>
      <c r="IC150" s="26"/>
      <c r="ID150" s="26"/>
      <c r="IE150" s="26"/>
      <c r="IF150" s="26"/>
      <c r="IG150" s="26"/>
      <c r="IH150" s="37" t="str">
        <f t="shared" ca="1" si="205"/>
        <v/>
      </c>
      <c r="II150" t="str">
        <f t="shared" si="206"/>
        <v/>
      </c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  <c r="IV150" s="26"/>
      <c r="IW150" s="26"/>
      <c r="IX150" s="26"/>
      <c r="IY150" s="26"/>
      <c r="IZ150" s="26"/>
      <c r="JA150" s="26"/>
      <c r="JB150" s="26"/>
      <c r="JC150" s="26"/>
      <c r="JD150" s="26"/>
      <c r="JE150" s="26"/>
      <c r="JF150" s="26"/>
      <c r="JG150" s="26"/>
      <c r="JH150" s="26"/>
      <c r="JI150" s="26"/>
      <c r="JJ150" s="26"/>
      <c r="JK150" s="26"/>
      <c r="JL150" s="26"/>
      <c r="JM150" s="26"/>
      <c r="JN150" s="26"/>
      <c r="JO150" s="26"/>
      <c r="JP150" s="26"/>
      <c r="JQ150" s="26"/>
      <c r="JR150" s="26"/>
      <c r="JS150" s="26"/>
      <c r="JT150" s="26" t="str">
        <f t="shared" si="207"/>
        <v/>
      </c>
      <c r="JU150" s="26"/>
      <c r="JV150" t="str">
        <f t="shared" si="208"/>
        <v/>
      </c>
      <c r="JW150" s="26"/>
      <c r="JX150" s="26"/>
      <c r="JY150" s="26"/>
      <c r="JZ150" s="26"/>
      <c r="KA150" s="26"/>
      <c r="KB150" s="26"/>
      <c r="KC150" s="26"/>
      <c r="KD150" s="26"/>
      <c r="KE150" s="26"/>
      <c r="KF150" s="26"/>
      <c r="KG150" s="26"/>
      <c r="KH150" s="26"/>
      <c r="KI150" s="26"/>
      <c r="KJ150" s="26"/>
      <c r="KK150" t="str">
        <f t="shared" si="209"/>
        <v/>
      </c>
      <c r="KL150" s="26"/>
      <c r="KM150" s="31" t="str">
        <f t="shared" si="210"/>
        <v/>
      </c>
      <c r="KN150" s="26"/>
      <c r="KO150" s="26"/>
      <c r="KP150" s="38" t="str">
        <f t="shared" si="211"/>
        <v/>
      </c>
      <c r="KQ150" s="26"/>
      <c r="KR150" s="26"/>
      <c r="KS150" s="26"/>
      <c r="KT150" s="26"/>
      <c r="KU150" s="26"/>
      <c r="KV150" s="26"/>
      <c r="KW150" s="26"/>
      <c r="KX150" t="str">
        <f t="shared" si="212"/>
        <v/>
      </c>
      <c r="KY150" t="str">
        <f t="shared" si="213"/>
        <v/>
      </c>
      <c r="KZ150" s="26"/>
      <c r="LA150" s="26"/>
      <c r="LB150" t="str">
        <f t="shared" si="214"/>
        <v/>
      </c>
      <c r="LC150" s="26"/>
      <c r="LD150" t="str">
        <f t="shared" si="215"/>
        <v/>
      </c>
      <c r="LE150" t="str">
        <f t="shared" si="216"/>
        <v/>
      </c>
      <c r="LF150" s="26"/>
      <c r="LG150" s="26"/>
      <c r="LH150" s="26"/>
      <c r="LI150" s="26"/>
      <c r="LJ150" s="26"/>
      <c r="LK150" s="26"/>
      <c r="LL150" s="26"/>
      <c r="LM150" s="26"/>
      <c r="LN150" s="26"/>
      <c r="LO150" t="str">
        <f t="shared" si="217"/>
        <v/>
      </c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  <c r="ML150" s="26"/>
      <c r="MM150" s="26"/>
      <c r="MN150" s="26"/>
    </row>
    <row r="151" spans="1:352" ht="16" x14ac:dyDescent="0.2">
      <c r="A151" t="e">
        <f t="shared" ca="1" si="145"/>
        <v>#N/A</v>
      </c>
      <c r="B151" s="26"/>
      <c r="C151" s="26"/>
      <c r="D151" s="26"/>
      <c r="E151" s="27" t="str">
        <f t="shared" ca="1" si="148"/>
        <v>Aug</v>
      </c>
      <c r="F151" s="27" t="str">
        <f t="shared" ca="1" si="148"/>
        <v>Nov</v>
      </c>
      <c r="G151" s="28" t="str">
        <f t="shared" ca="1" si="149"/>
        <v/>
      </c>
      <c r="H151" t="str">
        <f t="shared" si="150"/>
        <v/>
      </c>
      <c r="I151" s="26">
        <f t="shared" ca="1" si="151"/>
        <v>17</v>
      </c>
      <c r="J151" s="26"/>
      <c r="K151" s="26"/>
      <c r="L151" s="31" t="str">
        <f t="shared" si="152"/>
        <v/>
      </c>
      <c r="M151" s="26"/>
      <c r="N151" s="26"/>
      <c r="O151" s="26">
        <f t="shared" ca="1" si="153"/>
        <v>35</v>
      </c>
      <c r="P151" s="26" t="str">
        <f t="shared" ca="1" si="154"/>
        <v>Yes</v>
      </c>
      <c r="Q151" s="26" t="str">
        <f t="shared" ca="1" si="154"/>
        <v>No</v>
      </c>
      <c r="R151" s="26" t="str">
        <f t="shared" ca="1" si="154"/>
        <v>Yes</v>
      </c>
      <c r="S151" s="26" t="str">
        <f t="shared" ca="1" si="155"/>
        <v>Eskimo</v>
      </c>
      <c r="T151" s="26" t="str">
        <f t="shared" ca="1" si="156"/>
        <v>No</v>
      </c>
      <c r="U151" s="26">
        <f t="shared" ca="1" si="157"/>
        <v>3607</v>
      </c>
      <c r="V151" s="26"/>
      <c r="W151" s="26"/>
      <c r="X151" s="26" t="str">
        <f t="shared" ca="1" si="146"/>
        <v>No</v>
      </c>
      <c r="Y151" s="26" t="str">
        <f t="shared" ca="1" si="146"/>
        <v>No</v>
      </c>
      <c r="Z151" s="26" t="str">
        <f t="shared" ca="1" si="146"/>
        <v>Yes</v>
      </c>
      <c r="AA151" s="26" t="str">
        <f t="shared" ca="1" si="146"/>
        <v>No</v>
      </c>
      <c r="AB151" s="26" t="str">
        <f t="shared" ca="1" si="146"/>
        <v>No</v>
      </c>
      <c r="AC151" s="26"/>
      <c r="AD151" s="26"/>
      <c r="AE151" s="26"/>
      <c r="AF151" s="26"/>
      <c r="AG151" s="26" t="str">
        <f t="shared" ca="1" si="158"/>
        <v>Yes</v>
      </c>
      <c r="AH151" s="26" t="str">
        <f t="shared" ca="1" si="158"/>
        <v>Yes</v>
      </c>
      <c r="AI151" s="26" t="str">
        <f t="shared" ca="1" si="158"/>
        <v>No</v>
      </c>
      <c r="AJ151" s="26" t="str">
        <f t="shared" ca="1" si="158"/>
        <v>Yes</v>
      </c>
      <c r="AK151" s="26" t="str">
        <f t="shared" ca="1" si="147"/>
        <v>Yes</v>
      </c>
      <c r="AL151" s="26" t="str">
        <f t="shared" ca="1" si="147"/>
        <v>No</v>
      </c>
      <c r="AM151" s="26">
        <f t="shared" ca="1" si="159"/>
        <v>4</v>
      </c>
      <c r="AN151" s="26">
        <f t="shared" ca="1" si="160"/>
        <v>3</v>
      </c>
      <c r="AT151" t="str">
        <f t="shared" ca="1" si="161"/>
        <v>Male</v>
      </c>
      <c r="AU151">
        <f t="shared" ca="1" si="162"/>
        <v>2916</v>
      </c>
      <c r="AV151">
        <f t="shared" ca="1" si="163"/>
        <v>-1</v>
      </c>
      <c r="AW151">
        <f t="shared" ca="1" si="164"/>
        <v>32</v>
      </c>
      <c r="AX151">
        <f t="shared" ca="1" si="165"/>
        <v>2</v>
      </c>
      <c r="BB151" t="str">
        <f t="shared" ca="1" si="166"/>
        <v>INSTRUMENTAL</v>
      </c>
      <c r="BC151" t="str">
        <f t="shared" ca="1" si="167"/>
        <v>No</v>
      </c>
      <c r="BD151" t="str">
        <f t="shared" ca="1" si="167"/>
        <v>Yes</v>
      </c>
      <c r="BG151" t="str">
        <f t="shared" ca="1" si="168"/>
        <v>No</v>
      </c>
      <c r="BH151">
        <f t="shared" ca="1" si="169"/>
        <v>36</v>
      </c>
      <c r="BI151">
        <f t="shared" ca="1" si="170"/>
        <v>-8</v>
      </c>
      <c r="BJ151">
        <f t="shared" ca="1" si="171"/>
        <v>9</v>
      </c>
      <c r="BK151" t="str">
        <f t="shared" si="172"/>
        <v/>
      </c>
      <c r="BL151" s="26">
        <f t="shared" ca="1" si="173"/>
        <v>11</v>
      </c>
      <c r="BM151" s="26"/>
      <c r="BN151" s="26"/>
      <c r="BO151" s="26" t="str">
        <f t="shared" ca="1" si="174"/>
        <v>Yes</v>
      </c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 t="str">
        <f t="shared" ca="1" si="175"/>
        <v>Yes</v>
      </c>
      <c r="CE151" s="26" t="str">
        <f t="shared" ca="1" si="176"/>
        <v>MIST</v>
      </c>
      <c r="CF151" s="26"/>
      <c r="CG151" s="26"/>
      <c r="CH151" s="26"/>
      <c r="CI151" s="31" t="str">
        <f t="shared" si="177"/>
        <v/>
      </c>
      <c r="CJ151" s="26" t="str">
        <f t="shared" ca="1" si="178"/>
        <v>NICU</v>
      </c>
      <c r="CK151" s="26" t="str">
        <f t="shared" ca="1" si="179"/>
        <v>NA</v>
      </c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 t="str">
        <f t="shared" ca="1" si="180"/>
        <v>Yes</v>
      </c>
      <c r="DO151" s="26"/>
      <c r="DP151" s="26"/>
      <c r="DQ151" s="26"/>
      <c r="DR151" s="26"/>
      <c r="DS151" s="26"/>
      <c r="DT151" s="26"/>
      <c r="DU151" s="26"/>
      <c r="DV151" t="str">
        <f t="shared" si="181"/>
        <v/>
      </c>
      <c r="DW151" s="26"/>
      <c r="DX151" s="26"/>
      <c r="DY151" s="26"/>
      <c r="DZ151" t="str">
        <f t="shared" si="182"/>
        <v/>
      </c>
      <c r="EA151" t="str">
        <f t="shared" si="183"/>
        <v/>
      </c>
      <c r="EB151" t="str">
        <f t="shared" si="184"/>
        <v/>
      </c>
      <c r="EC151" t="str">
        <f t="shared" si="185"/>
        <v/>
      </c>
      <c r="ED151" t="str">
        <f t="shared" si="186"/>
        <v/>
      </c>
      <c r="EE151" s="34" t="str">
        <f t="shared" si="187"/>
        <v/>
      </c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32" t="str">
        <f t="shared" si="188"/>
        <v/>
      </c>
      <c r="ES151" s="26"/>
      <c r="ET151" s="26"/>
      <c r="EU151" s="26"/>
      <c r="EV151" s="26"/>
      <c r="EW151" s="26"/>
      <c r="EX151" s="26"/>
      <c r="EY151" s="26"/>
      <c r="EZ151" s="26"/>
      <c r="FA151" s="31" t="str">
        <f t="shared" si="189"/>
        <v/>
      </c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31" t="str">
        <f t="shared" si="190"/>
        <v/>
      </c>
      <c r="FN151" s="26"/>
      <c r="FO151" s="26"/>
      <c r="FP151" s="26"/>
      <c r="FQ151" s="26" t="s">
        <v>350</v>
      </c>
      <c r="FR151" s="39" t="str">
        <f t="shared" ca="1" si="191"/>
        <v>CONS</v>
      </c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t="str">
        <f t="shared" ca="1" si="192"/>
        <v/>
      </c>
      <c r="GP151" t="str">
        <f t="shared" si="193"/>
        <v/>
      </c>
      <c r="GQ151" s="26"/>
      <c r="GR151" s="26"/>
      <c r="GS151" t="str">
        <f t="shared" ca="1" si="194"/>
        <v/>
      </c>
      <c r="GT151" s="26"/>
      <c r="GU151" s="26"/>
      <c r="GV151" s="26"/>
      <c r="GW151" s="26"/>
      <c r="GX151" s="26"/>
      <c r="GY151" t="str">
        <f t="shared" ca="1" si="195"/>
        <v/>
      </c>
      <c r="GZ151" t="str">
        <f t="shared" si="196"/>
        <v/>
      </c>
      <c r="HA151" s="26"/>
      <c r="HB151" s="26"/>
      <c r="HC151" s="26"/>
      <c r="HD151" s="26"/>
      <c r="HE151" s="26"/>
      <c r="HF151" t="str">
        <f t="shared" ca="1" si="197"/>
        <v/>
      </c>
      <c r="HG151" s="31" t="str">
        <f t="shared" si="198"/>
        <v/>
      </c>
      <c r="HH151" s="26"/>
      <c r="HI151" s="26"/>
      <c r="HJ151" s="26"/>
      <c r="HK151" s="26"/>
      <c r="HL151" s="26"/>
      <c r="HM151" t="str">
        <f t="shared" ca="1" si="199"/>
        <v/>
      </c>
      <c r="HN151" t="str">
        <f t="shared" si="200"/>
        <v/>
      </c>
      <c r="HO151" s="26"/>
      <c r="HP151" s="26"/>
      <c r="HQ151" s="26"/>
      <c r="HR151" s="26"/>
      <c r="HS151" s="26"/>
      <c r="HT151" t="str">
        <f t="shared" ca="1" si="201"/>
        <v/>
      </c>
      <c r="HU151" t="str">
        <f t="shared" si="202"/>
        <v/>
      </c>
      <c r="HV151" s="26"/>
      <c r="HW151" s="26"/>
      <c r="HX151" s="26"/>
      <c r="HY151" s="26"/>
      <c r="HZ151" s="26"/>
      <c r="IA151" s="37" t="str">
        <f t="shared" ca="1" si="203"/>
        <v/>
      </c>
      <c r="IB151" t="str">
        <f t="shared" si="204"/>
        <v/>
      </c>
      <c r="IC151" s="26"/>
      <c r="ID151" s="26"/>
      <c r="IE151" s="26"/>
      <c r="IF151" s="26"/>
      <c r="IG151" s="26"/>
      <c r="IH151" s="37" t="str">
        <f t="shared" ca="1" si="205"/>
        <v/>
      </c>
      <c r="II151" t="str">
        <f t="shared" si="206"/>
        <v/>
      </c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  <c r="IV151" s="26"/>
      <c r="IW151" s="26"/>
      <c r="IX151" s="26"/>
      <c r="IY151" s="26"/>
      <c r="IZ151" s="26"/>
      <c r="JA151" s="26"/>
      <c r="JB151" s="26"/>
      <c r="JC151" s="26"/>
      <c r="JD151" s="26"/>
      <c r="JE151" s="26"/>
      <c r="JF151" s="26"/>
      <c r="JG151" s="26"/>
      <c r="JH151" s="26"/>
      <c r="JI151" s="26"/>
      <c r="JJ151" s="26"/>
      <c r="JK151" s="26"/>
      <c r="JL151" s="26"/>
      <c r="JM151" s="26"/>
      <c r="JN151" s="26"/>
      <c r="JO151" s="26"/>
      <c r="JP151" s="26"/>
      <c r="JQ151" s="26"/>
      <c r="JR151" s="26"/>
      <c r="JS151" s="26"/>
      <c r="JT151" s="26" t="str">
        <f t="shared" si="207"/>
        <v/>
      </c>
      <c r="JU151" s="26"/>
      <c r="JV151" t="str">
        <f t="shared" si="208"/>
        <v/>
      </c>
      <c r="JW151" s="26"/>
      <c r="JX151" s="26"/>
      <c r="JY151" s="26"/>
      <c r="JZ151" s="26"/>
      <c r="KA151" s="26"/>
      <c r="KB151" s="26"/>
      <c r="KC151" s="26"/>
      <c r="KD151" s="26"/>
      <c r="KE151" s="26"/>
      <c r="KF151" s="26"/>
      <c r="KG151" s="26"/>
      <c r="KH151" s="26"/>
      <c r="KI151" s="26"/>
      <c r="KJ151" s="26"/>
      <c r="KK151" t="str">
        <f t="shared" si="209"/>
        <v/>
      </c>
      <c r="KL151" s="26"/>
      <c r="KM151" s="31" t="str">
        <f t="shared" si="210"/>
        <v/>
      </c>
      <c r="KN151" s="26"/>
      <c r="KO151" s="26"/>
      <c r="KP151" s="38" t="str">
        <f t="shared" si="211"/>
        <v/>
      </c>
      <c r="KQ151" s="26"/>
      <c r="KR151" s="26"/>
      <c r="KS151" s="26"/>
      <c r="KT151" s="26"/>
      <c r="KU151" s="26"/>
      <c r="KV151" s="26"/>
      <c r="KW151" s="26"/>
      <c r="KX151" t="str">
        <f t="shared" si="212"/>
        <v/>
      </c>
      <c r="KY151" t="str">
        <f t="shared" si="213"/>
        <v/>
      </c>
      <c r="KZ151" s="26"/>
      <c r="LA151" s="26"/>
      <c r="LB151" t="str">
        <f t="shared" si="214"/>
        <v/>
      </c>
      <c r="LC151" s="26"/>
      <c r="LD151" t="str">
        <f t="shared" si="215"/>
        <v/>
      </c>
      <c r="LE151" t="str">
        <f t="shared" si="216"/>
        <v/>
      </c>
      <c r="LF151" s="26"/>
      <c r="LG151" s="26"/>
      <c r="LH151" s="26"/>
      <c r="LI151" s="26"/>
      <c r="LJ151" s="26"/>
      <c r="LK151" s="26"/>
      <c r="LL151" s="26"/>
      <c r="LM151" s="26"/>
      <c r="LN151" s="26"/>
      <c r="LO151" t="str">
        <f t="shared" si="217"/>
        <v/>
      </c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  <c r="ML151" s="26"/>
      <c r="MM151" s="26"/>
      <c r="MN151" s="26"/>
    </row>
    <row r="152" spans="1:352" ht="16" x14ac:dyDescent="0.2">
      <c r="A152" t="e">
        <f t="shared" ca="1" si="145"/>
        <v>#N/A</v>
      </c>
      <c r="B152" s="26"/>
      <c r="C152" s="26"/>
      <c r="D152" s="26"/>
      <c r="E152" s="27" t="str">
        <f t="shared" ca="1" si="148"/>
        <v>Jan</v>
      </c>
      <c r="F152" s="27" t="str">
        <f t="shared" ca="1" si="148"/>
        <v>Nov</v>
      </c>
      <c r="G152" s="28" t="str">
        <f t="shared" ca="1" si="149"/>
        <v/>
      </c>
      <c r="H152" t="str">
        <f t="shared" si="150"/>
        <v/>
      </c>
      <c r="I152" s="26">
        <f t="shared" ca="1" si="151"/>
        <v>77</v>
      </c>
      <c r="J152" s="26"/>
      <c r="K152" s="26"/>
      <c r="L152" s="31" t="str">
        <f t="shared" si="152"/>
        <v/>
      </c>
      <c r="M152" s="26"/>
      <c r="N152" s="26"/>
      <c r="O152" s="26">
        <f t="shared" ca="1" si="153"/>
        <v>42</v>
      </c>
      <c r="P152" s="26" t="str">
        <f t="shared" ca="1" si="154"/>
        <v>No</v>
      </c>
      <c r="Q152" s="26" t="str">
        <f t="shared" ca="1" si="154"/>
        <v>Yes</v>
      </c>
      <c r="R152" s="26" t="str">
        <f t="shared" ca="1" si="154"/>
        <v>No</v>
      </c>
      <c r="S152" s="26" t="str">
        <f t="shared" ca="1" si="155"/>
        <v>Caucasian</v>
      </c>
      <c r="T152" s="26" t="str">
        <f t="shared" ca="1" si="156"/>
        <v>Yes</v>
      </c>
      <c r="U152" s="26">
        <f t="shared" ca="1" si="157"/>
        <v>3716</v>
      </c>
      <c r="V152" s="26"/>
      <c r="W152" s="26"/>
      <c r="X152" s="26" t="str">
        <f t="shared" ca="1" si="146"/>
        <v>No</v>
      </c>
      <c r="Y152" s="26" t="str">
        <f t="shared" ca="1" si="146"/>
        <v>Yes</v>
      </c>
      <c r="Z152" s="26" t="str">
        <f t="shared" ca="1" si="146"/>
        <v>No</v>
      </c>
      <c r="AA152" s="26" t="str">
        <f t="shared" ca="1" si="146"/>
        <v>Yes</v>
      </c>
      <c r="AB152" s="26" t="str">
        <f t="shared" ca="1" si="146"/>
        <v>Yes</v>
      </c>
      <c r="AC152" s="26"/>
      <c r="AD152" s="26"/>
      <c r="AE152" s="26"/>
      <c r="AF152" s="26"/>
      <c r="AG152" s="26" t="str">
        <f t="shared" ca="1" si="158"/>
        <v>No</v>
      </c>
      <c r="AH152" s="26" t="str">
        <f t="shared" ca="1" si="158"/>
        <v>No</v>
      </c>
      <c r="AI152" s="26" t="str">
        <f t="shared" ca="1" si="158"/>
        <v>Yes</v>
      </c>
      <c r="AJ152" s="26" t="str">
        <f t="shared" ca="1" si="158"/>
        <v>No</v>
      </c>
      <c r="AK152" s="26" t="str">
        <f t="shared" ca="1" si="147"/>
        <v>No</v>
      </c>
      <c r="AL152" s="26" t="str">
        <f t="shared" ca="1" si="147"/>
        <v>Yes</v>
      </c>
      <c r="AM152" s="26">
        <f t="shared" ca="1" si="159"/>
        <v>5</v>
      </c>
      <c r="AN152" s="26">
        <f t="shared" ca="1" si="160"/>
        <v>1</v>
      </c>
      <c r="AT152" t="str">
        <f t="shared" ca="1" si="161"/>
        <v>Male</v>
      </c>
      <c r="AU152">
        <f t="shared" ca="1" si="162"/>
        <v>3388</v>
      </c>
      <c r="AV152">
        <f t="shared" ca="1" si="163"/>
        <v>-3</v>
      </c>
      <c r="AW152">
        <f t="shared" ca="1" si="164"/>
        <v>30</v>
      </c>
      <c r="AX152">
        <f t="shared" ca="1" si="165"/>
        <v>5</v>
      </c>
      <c r="BB152" t="str">
        <f t="shared" ca="1" si="166"/>
        <v>INSTRUMENTAL</v>
      </c>
      <c r="BC152" t="str">
        <f t="shared" ca="1" si="167"/>
        <v>No</v>
      </c>
      <c r="BD152" t="str">
        <f t="shared" ca="1" si="167"/>
        <v>Yes</v>
      </c>
      <c r="BG152" t="str">
        <f t="shared" ca="1" si="168"/>
        <v>Yes</v>
      </c>
      <c r="BH152">
        <f t="shared" ca="1" si="169"/>
        <v>34</v>
      </c>
      <c r="BI152">
        <f t="shared" ca="1" si="170"/>
        <v>-14</v>
      </c>
      <c r="BJ152">
        <f t="shared" ca="1" si="171"/>
        <v>20</v>
      </c>
      <c r="BK152" t="str">
        <f t="shared" si="172"/>
        <v/>
      </c>
      <c r="BL152" s="26">
        <f t="shared" ca="1" si="173"/>
        <v>22</v>
      </c>
      <c r="BM152" s="26"/>
      <c r="BN152" s="26"/>
      <c r="BO152" s="26" t="str">
        <f t="shared" ca="1" si="174"/>
        <v>Yes</v>
      </c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 t="str">
        <f t="shared" ca="1" si="175"/>
        <v>Yes</v>
      </c>
      <c r="CE152" s="26" t="str">
        <f t="shared" ca="1" si="176"/>
        <v>LMA</v>
      </c>
      <c r="CF152" s="26"/>
      <c r="CG152" s="26"/>
      <c r="CH152" s="26"/>
      <c r="CI152" s="31" t="str">
        <f t="shared" si="177"/>
        <v/>
      </c>
      <c r="CJ152" s="26" t="str">
        <f t="shared" ca="1" si="178"/>
        <v>NICU</v>
      </c>
      <c r="CK152" s="26" t="str">
        <f t="shared" ca="1" si="179"/>
        <v>No</v>
      </c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 t="str">
        <f t="shared" ca="1" si="180"/>
        <v>No</v>
      </c>
      <c r="DO152" s="26"/>
      <c r="DP152" s="26"/>
      <c r="DQ152" s="26"/>
      <c r="DR152" s="26"/>
      <c r="DS152" s="26"/>
      <c r="DT152" s="26"/>
      <c r="DU152" s="26"/>
      <c r="DV152" t="str">
        <f t="shared" si="181"/>
        <v/>
      </c>
      <c r="DW152" s="26"/>
      <c r="DX152" s="26"/>
      <c r="DY152" s="26"/>
      <c r="DZ152" t="str">
        <f t="shared" si="182"/>
        <v/>
      </c>
      <c r="EA152" t="str">
        <f t="shared" si="183"/>
        <v/>
      </c>
      <c r="EB152" t="str">
        <f t="shared" si="184"/>
        <v/>
      </c>
      <c r="EC152" t="str">
        <f t="shared" si="185"/>
        <v/>
      </c>
      <c r="ED152" t="str">
        <f t="shared" si="186"/>
        <v/>
      </c>
      <c r="EE152" s="34" t="str">
        <f t="shared" si="187"/>
        <v/>
      </c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32" t="str">
        <f t="shared" si="188"/>
        <v/>
      </c>
      <c r="ES152" s="26"/>
      <c r="ET152" s="26"/>
      <c r="EU152" s="26"/>
      <c r="EV152" s="26"/>
      <c r="EW152" s="26"/>
      <c r="EX152" s="26"/>
      <c r="EY152" s="26"/>
      <c r="EZ152" s="26"/>
      <c r="FA152" s="31" t="str">
        <f t="shared" si="189"/>
        <v/>
      </c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31" t="str">
        <f t="shared" si="190"/>
        <v/>
      </c>
      <c r="FN152" s="26"/>
      <c r="FO152" s="26"/>
      <c r="FP152" s="26"/>
      <c r="FQ152" s="26" t="s">
        <v>349</v>
      </c>
      <c r="FR152" s="39" t="str">
        <f t="shared" ca="1" si="191"/>
        <v>NA</v>
      </c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t="str">
        <f t="shared" ca="1" si="192"/>
        <v/>
      </c>
      <c r="GP152" t="str">
        <f t="shared" si="193"/>
        <v/>
      </c>
      <c r="GQ152" s="26"/>
      <c r="GR152" s="26"/>
      <c r="GS152" t="str">
        <f t="shared" ca="1" si="194"/>
        <v/>
      </c>
      <c r="GT152" s="26"/>
      <c r="GU152" s="26"/>
      <c r="GV152" s="26"/>
      <c r="GW152" s="26"/>
      <c r="GX152" s="26"/>
      <c r="GY152" t="str">
        <f t="shared" ca="1" si="195"/>
        <v/>
      </c>
      <c r="GZ152" t="str">
        <f t="shared" si="196"/>
        <v/>
      </c>
      <c r="HA152" s="26"/>
      <c r="HB152" s="26"/>
      <c r="HC152" s="26"/>
      <c r="HD152" s="26"/>
      <c r="HE152" s="26"/>
      <c r="HF152" t="str">
        <f t="shared" ca="1" si="197"/>
        <v/>
      </c>
      <c r="HG152" s="31" t="str">
        <f t="shared" si="198"/>
        <v/>
      </c>
      <c r="HH152" s="26"/>
      <c r="HI152" s="26"/>
      <c r="HJ152" s="26"/>
      <c r="HK152" s="26"/>
      <c r="HL152" s="26"/>
      <c r="HM152" t="str">
        <f t="shared" ca="1" si="199"/>
        <v/>
      </c>
      <c r="HN152" t="str">
        <f t="shared" si="200"/>
        <v/>
      </c>
      <c r="HO152" s="26"/>
      <c r="HP152" s="26"/>
      <c r="HQ152" s="26"/>
      <c r="HR152" s="26"/>
      <c r="HS152" s="26"/>
      <c r="HT152" t="str">
        <f t="shared" ca="1" si="201"/>
        <v/>
      </c>
      <c r="HU152" t="str">
        <f t="shared" si="202"/>
        <v/>
      </c>
      <c r="HV152" s="26"/>
      <c r="HW152" s="26"/>
      <c r="HX152" s="26"/>
      <c r="HY152" s="26"/>
      <c r="HZ152" s="26"/>
      <c r="IA152" s="37" t="str">
        <f t="shared" ca="1" si="203"/>
        <v/>
      </c>
      <c r="IB152" t="str">
        <f t="shared" si="204"/>
        <v/>
      </c>
      <c r="IC152" s="26"/>
      <c r="ID152" s="26"/>
      <c r="IE152" s="26"/>
      <c r="IF152" s="26"/>
      <c r="IG152" s="26"/>
      <c r="IH152" s="37" t="str">
        <f t="shared" ca="1" si="205"/>
        <v/>
      </c>
      <c r="II152" t="str">
        <f t="shared" si="206"/>
        <v/>
      </c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  <c r="IV152" s="26"/>
      <c r="IW152" s="26"/>
      <c r="IX152" s="26"/>
      <c r="IY152" s="26"/>
      <c r="IZ152" s="26"/>
      <c r="JA152" s="26"/>
      <c r="JB152" s="26"/>
      <c r="JC152" s="26"/>
      <c r="JD152" s="26"/>
      <c r="JE152" s="26"/>
      <c r="JF152" s="26"/>
      <c r="JG152" s="26"/>
      <c r="JH152" s="26"/>
      <c r="JI152" s="26"/>
      <c r="JJ152" s="26"/>
      <c r="JK152" s="26"/>
      <c r="JL152" s="26"/>
      <c r="JM152" s="26"/>
      <c r="JN152" s="26"/>
      <c r="JO152" s="26"/>
      <c r="JP152" s="26"/>
      <c r="JQ152" s="26"/>
      <c r="JR152" s="26"/>
      <c r="JS152" s="26"/>
      <c r="JT152" s="26" t="str">
        <f t="shared" si="207"/>
        <v/>
      </c>
      <c r="JU152" s="26"/>
      <c r="JV152" t="str">
        <f t="shared" si="208"/>
        <v/>
      </c>
      <c r="JW152" s="26"/>
      <c r="JX152" s="26"/>
      <c r="JY152" s="26"/>
      <c r="JZ152" s="26"/>
      <c r="KA152" s="26"/>
      <c r="KB152" s="26"/>
      <c r="KC152" s="26"/>
      <c r="KD152" s="26"/>
      <c r="KE152" s="26"/>
      <c r="KF152" s="26"/>
      <c r="KG152" s="26"/>
      <c r="KH152" s="26"/>
      <c r="KI152" s="26"/>
      <c r="KJ152" s="26"/>
      <c r="KK152" t="str">
        <f t="shared" si="209"/>
        <v/>
      </c>
      <c r="KL152" s="26"/>
      <c r="KM152" s="31" t="str">
        <f t="shared" si="210"/>
        <v/>
      </c>
      <c r="KN152" s="26"/>
      <c r="KO152" s="26"/>
      <c r="KP152" s="38" t="str">
        <f t="shared" si="211"/>
        <v/>
      </c>
      <c r="KQ152" s="26"/>
      <c r="KR152" s="26"/>
      <c r="KS152" s="26"/>
      <c r="KT152" s="26"/>
      <c r="KU152" s="26"/>
      <c r="KV152" s="26"/>
      <c r="KW152" s="26"/>
      <c r="KX152" t="str">
        <f t="shared" si="212"/>
        <v/>
      </c>
      <c r="KY152" t="str">
        <f t="shared" si="213"/>
        <v/>
      </c>
      <c r="KZ152" s="26"/>
      <c r="LA152" s="26"/>
      <c r="LB152" t="str">
        <f t="shared" si="214"/>
        <v/>
      </c>
      <c r="LC152" s="26"/>
      <c r="LD152" t="str">
        <f t="shared" si="215"/>
        <v/>
      </c>
      <c r="LE152" t="str">
        <f t="shared" si="216"/>
        <v/>
      </c>
      <c r="LF152" s="26"/>
      <c r="LG152" s="26"/>
      <c r="LH152" s="26"/>
      <c r="LI152" s="26"/>
      <c r="LJ152" s="26"/>
      <c r="LK152" s="26"/>
      <c r="LL152" s="26"/>
      <c r="LM152" s="26"/>
      <c r="LN152" s="26"/>
      <c r="LO152" t="str">
        <f t="shared" si="217"/>
        <v/>
      </c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  <c r="ML152" s="26"/>
      <c r="MM152" s="26"/>
      <c r="MN152" s="26"/>
    </row>
    <row r="153" spans="1:352" ht="16" x14ac:dyDescent="0.2">
      <c r="A153" t="e">
        <f t="shared" ca="1" si="145"/>
        <v>#N/A</v>
      </c>
      <c r="B153" s="26"/>
      <c r="C153" s="26"/>
      <c r="D153" s="26"/>
      <c r="E153" s="27" t="str">
        <f t="shared" ca="1" si="148"/>
        <v>Mar</v>
      </c>
      <c r="F153" s="27" t="str">
        <f t="shared" ca="1" si="148"/>
        <v>Jan</v>
      </c>
      <c r="G153" s="28" t="str">
        <f t="shared" ca="1" si="149"/>
        <v/>
      </c>
      <c r="H153" t="str">
        <f t="shared" si="150"/>
        <v/>
      </c>
      <c r="I153" s="26">
        <f t="shared" ca="1" si="151"/>
        <v>4</v>
      </c>
      <c r="J153" s="26"/>
      <c r="K153" s="26"/>
      <c r="L153" s="31" t="str">
        <f t="shared" si="152"/>
        <v/>
      </c>
      <c r="M153" s="26"/>
      <c r="N153" s="26"/>
      <c r="O153" s="26">
        <f t="shared" ca="1" si="153"/>
        <v>21</v>
      </c>
      <c r="P153" s="26" t="str">
        <f t="shared" ca="1" si="154"/>
        <v>No</v>
      </c>
      <c r="Q153" s="26" t="str">
        <f t="shared" ca="1" si="154"/>
        <v>No</v>
      </c>
      <c r="R153" s="26" t="str">
        <f t="shared" ca="1" si="154"/>
        <v>Yes</v>
      </c>
      <c r="S153" s="26" t="str">
        <f t="shared" ca="1" si="155"/>
        <v>Hispanic</v>
      </c>
      <c r="T153" s="26" t="str">
        <f t="shared" ca="1" si="156"/>
        <v>No</v>
      </c>
      <c r="U153" s="26">
        <f t="shared" ca="1" si="157"/>
        <v>3876</v>
      </c>
      <c r="V153" s="26"/>
      <c r="W153" s="26"/>
      <c r="X153" s="26" t="str">
        <f t="shared" ca="1" si="146"/>
        <v>Yes</v>
      </c>
      <c r="Y153" s="26" t="str">
        <f t="shared" ca="1" si="146"/>
        <v>No</v>
      </c>
      <c r="Z153" s="26" t="str">
        <f t="shared" ca="1" si="146"/>
        <v>No</v>
      </c>
      <c r="AA153" s="26" t="str">
        <f t="shared" ca="1" si="146"/>
        <v>Yes</v>
      </c>
      <c r="AB153" s="26" t="str">
        <f t="shared" ca="1" si="146"/>
        <v>No</v>
      </c>
      <c r="AC153" s="26"/>
      <c r="AD153" s="26"/>
      <c r="AE153" s="26"/>
      <c r="AF153" s="26"/>
      <c r="AG153" s="26" t="str">
        <f t="shared" ca="1" si="158"/>
        <v>Yes</v>
      </c>
      <c r="AH153" s="26" t="str">
        <f t="shared" ca="1" si="158"/>
        <v>Yes</v>
      </c>
      <c r="AI153" s="26" t="str">
        <f t="shared" ca="1" si="158"/>
        <v>Yes</v>
      </c>
      <c r="AJ153" s="26" t="str">
        <f t="shared" ca="1" si="158"/>
        <v>No</v>
      </c>
      <c r="AK153" s="26" t="str">
        <f t="shared" ca="1" si="147"/>
        <v>No</v>
      </c>
      <c r="AL153" s="26" t="str">
        <f t="shared" ca="1" si="147"/>
        <v>Yes</v>
      </c>
      <c r="AM153" s="26">
        <f t="shared" ca="1" si="159"/>
        <v>2</v>
      </c>
      <c r="AN153" s="26">
        <f t="shared" ca="1" si="160"/>
        <v>2</v>
      </c>
      <c r="AT153" t="str">
        <f t="shared" ca="1" si="161"/>
        <v>Male</v>
      </c>
      <c r="AU153">
        <f t="shared" ca="1" si="162"/>
        <v>2668</v>
      </c>
      <c r="AV153">
        <f t="shared" ca="1" si="163"/>
        <v>3</v>
      </c>
      <c r="AW153">
        <f t="shared" ca="1" si="164"/>
        <v>38</v>
      </c>
      <c r="AX153">
        <f t="shared" ca="1" si="165"/>
        <v>1</v>
      </c>
      <c r="BB153" t="str">
        <f t="shared" ca="1" si="166"/>
        <v>ELUCS</v>
      </c>
      <c r="BC153" t="str">
        <f t="shared" ca="1" si="167"/>
        <v>Yes</v>
      </c>
      <c r="BD153" t="str">
        <f t="shared" ca="1" si="167"/>
        <v>Yes</v>
      </c>
      <c r="BG153" t="str">
        <f t="shared" ca="1" si="168"/>
        <v>Yes</v>
      </c>
      <c r="BH153">
        <f t="shared" ca="1" si="169"/>
        <v>36</v>
      </c>
      <c r="BI153">
        <f t="shared" ca="1" si="170"/>
        <v>-12</v>
      </c>
      <c r="BJ153">
        <f t="shared" ca="1" si="171"/>
        <v>0</v>
      </c>
      <c r="BK153" t="str">
        <f t="shared" si="172"/>
        <v/>
      </c>
      <c r="BL153" s="26" t="str">
        <f t="shared" ca="1" si="173"/>
        <v>NA</v>
      </c>
      <c r="BM153" s="26"/>
      <c r="BN153" s="26"/>
      <c r="BO153" s="26" t="str">
        <f t="shared" ca="1" si="174"/>
        <v>Yes</v>
      </c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 t="str">
        <f t="shared" ca="1" si="175"/>
        <v>Yes</v>
      </c>
      <c r="CE153" s="26" t="str">
        <f t="shared" ca="1" si="176"/>
        <v>MIST</v>
      </c>
      <c r="CF153" s="26"/>
      <c r="CG153" s="26"/>
      <c r="CH153" s="26"/>
      <c r="CI153" s="31" t="str">
        <f t="shared" si="177"/>
        <v/>
      </c>
      <c r="CJ153" s="26" t="str">
        <f t="shared" ca="1" si="178"/>
        <v>BS</v>
      </c>
      <c r="CK153" s="26" t="str">
        <f t="shared" ca="1" si="179"/>
        <v>NA</v>
      </c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 t="str">
        <f t="shared" ca="1" si="180"/>
        <v>Yes</v>
      </c>
      <c r="DO153" s="26"/>
      <c r="DP153" s="26"/>
      <c r="DQ153" s="26"/>
      <c r="DR153" s="26"/>
      <c r="DS153" s="26"/>
      <c r="DT153" s="26"/>
      <c r="DU153" s="26"/>
      <c r="DV153" t="str">
        <f t="shared" si="181"/>
        <v/>
      </c>
      <c r="DW153" s="26"/>
      <c r="DX153" s="26"/>
      <c r="DY153" s="26"/>
      <c r="DZ153" t="str">
        <f t="shared" si="182"/>
        <v/>
      </c>
      <c r="EA153" t="str">
        <f t="shared" si="183"/>
        <v/>
      </c>
      <c r="EB153" t="str">
        <f t="shared" si="184"/>
        <v/>
      </c>
      <c r="EC153" t="str">
        <f t="shared" si="185"/>
        <v/>
      </c>
      <c r="ED153" t="str">
        <f t="shared" si="186"/>
        <v/>
      </c>
      <c r="EE153" s="34" t="str">
        <f t="shared" si="187"/>
        <v/>
      </c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32" t="str">
        <f t="shared" si="188"/>
        <v/>
      </c>
      <c r="ES153" s="26"/>
      <c r="ET153" s="26"/>
      <c r="EU153" s="26"/>
      <c r="EV153" s="26"/>
      <c r="EW153" s="26"/>
      <c r="EX153" s="26"/>
      <c r="EY153" s="26"/>
      <c r="EZ153" s="26"/>
      <c r="FA153" s="31" t="str">
        <f t="shared" si="189"/>
        <v/>
      </c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31" t="str">
        <f t="shared" si="190"/>
        <v/>
      </c>
      <c r="FN153" s="26"/>
      <c r="FO153" s="26"/>
      <c r="FP153" s="26"/>
      <c r="FQ153" s="26" t="s">
        <v>350</v>
      </c>
      <c r="FR153" s="39" t="str">
        <f t="shared" ca="1" si="191"/>
        <v>GNB</v>
      </c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t="str">
        <f t="shared" ca="1" si="192"/>
        <v/>
      </c>
      <c r="GP153" t="str">
        <f t="shared" si="193"/>
        <v/>
      </c>
      <c r="GQ153" s="26"/>
      <c r="GR153" s="26"/>
      <c r="GS153" t="str">
        <f t="shared" ca="1" si="194"/>
        <v/>
      </c>
      <c r="GT153" s="26"/>
      <c r="GU153" s="26"/>
      <c r="GV153" s="26"/>
      <c r="GW153" s="26"/>
      <c r="GX153" s="26"/>
      <c r="GY153" t="str">
        <f t="shared" ca="1" si="195"/>
        <v/>
      </c>
      <c r="GZ153" t="str">
        <f t="shared" si="196"/>
        <v/>
      </c>
      <c r="HA153" s="26"/>
      <c r="HB153" s="26"/>
      <c r="HC153" s="26"/>
      <c r="HD153" s="26"/>
      <c r="HE153" s="26"/>
      <c r="HF153" t="str">
        <f t="shared" ca="1" si="197"/>
        <v/>
      </c>
      <c r="HG153" s="31" t="str">
        <f t="shared" si="198"/>
        <v/>
      </c>
      <c r="HH153" s="26"/>
      <c r="HI153" s="26"/>
      <c r="HJ153" s="26"/>
      <c r="HK153" s="26"/>
      <c r="HL153" s="26"/>
      <c r="HM153" t="str">
        <f t="shared" ca="1" si="199"/>
        <v/>
      </c>
      <c r="HN153" t="str">
        <f t="shared" si="200"/>
        <v/>
      </c>
      <c r="HO153" s="26"/>
      <c r="HP153" s="26"/>
      <c r="HQ153" s="26"/>
      <c r="HR153" s="26"/>
      <c r="HS153" s="26"/>
      <c r="HT153" t="str">
        <f t="shared" ca="1" si="201"/>
        <v/>
      </c>
      <c r="HU153" t="str">
        <f t="shared" si="202"/>
        <v/>
      </c>
      <c r="HV153" s="26"/>
      <c r="HW153" s="26"/>
      <c r="HX153" s="26"/>
      <c r="HY153" s="26"/>
      <c r="HZ153" s="26"/>
      <c r="IA153" s="37" t="str">
        <f t="shared" ca="1" si="203"/>
        <v/>
      </c>
      <c r="IB153" t="str">
        <f t="shared" si="204"/>
        <v/>
      </c>
      <c r="IC153" s="26"/>
      <c r="ID153" s="26"/>
      <c r="IE153" s="26"/>
      <c r="IF153" s="26"/>
      <c r="IG153" s="26"/>
      <c r="IH153" s="37" t="str">
        <f t="shared" ca="1" si="205"/>
        <v/>
      </c>
      <c r="II153" t="str">
        <f t="shared" si="206"/>
        <v/>
      </c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  <c r="IV153" s="26"/>
      <c r="IW153" s="26"/>
      <c r="IX153" s="26"/>
      <c r="IY153" s="26"/>
      <c r="IZ153" s="26"/>
      <c r="JA153" s="26"/>
      <c r="JB153" s="26"/>
      <c r="JC153" s="26"/>
      <c r="JD153" s="26"/>
      <c r="JE153" s="26"/>
      <c r="JF153" s="26"/>
      <c r="JG153" s="26"/>
      <c r="JH153" s="26"/>
      <c r="JI153" s="26"/>
      <c r="JJ153" s="26"/>
      <c r="JK153" s="26"/>
      <c r="JL153" s="26"/>
      <c r="JM153" s="26"/>
      <c r="JN153" s="26"/>
      <c r="JO153" s="26"/>
      <c r="JP153" s="26"/>
      <c r="JQ153" s="26"/>
      <c r="JR153" s="26"/>
      <c r="JS153" s="26"/>
      <c r="JT153" s="26" t="str">
        <f t="shared" si="207"/>
        <v/>
      </c>
      <c r="JU153" s="26"/>
      <c r="JV153" t="str">
        <f t="shared" si="208"/>
        <v/>
      </c>
      <c r="JW153" s="26"/>
      <c r="JX153" s="26"/>
      <c r="JY153" s="26"/>
      <c r="JZ153" s="26"/>
      <c r="KA153" s="26"/>
      <c r="KB153" s="26"/>
      <c r="KC153" s="26"/>
      <c r="KD153" s="26"/>
      <c r="KE153" s="26"/>
      <c r="KF153" s="26"/>
      <c r="KG153" s="26"/>
      <c r="KH153" s="26"/>
      <c r="KI153" s="26"/>
      <c r="KJ153" s="26"/>
      <c r="KK153" t="str">
        <f t="shared" si="209"/>
        <v/>
      </c>
      <c r="KL153" s="26"/>
      <c r="KM153" s="31" t="str">
        <f t="shared" si="210"/>
        <v/>
      </c>
      <c r="KN153" s="26"/>
      <c r="KO153" s="26"/>
      <c r="KP153" s="38" t="str">
        <f t="shared" si="211"/>
        <v/>
      </c>
      <c r="KQ153" s="26"/>
      <c r="KR153" s="26"/>
      <c r="KS153" s="26"/>
      <c r="KT153" s="26"/>
      <c r="KU153" s="26"/>
      <c r="KV153" s="26"/>
      <c r="KW153" s="26"/>
      <c r="KX153" t="str">
        <f t="shared" si="212"/>
        <v/>
      </c>
      <c r="KY153" t="str">
        <f t="shared" si="213"/>
        <v/>
      </c>
      <c r="KZ153" s="26"/>
      <c r="LA153" s="26"/>
      <c r="LB153" t="str">
        <f t="shared" si="214"/>
        <v/>
      </c>
      <c r="LC153" s="26"/>
      <c r="LD153" t="str">
        <f t="shared" si="215"/>
        <v/>
      </c>
      <c r="LE153" t="str">
        <f t="shared" si="216"/>
        <v/>
      </c>
      <c r="LF153" s="26"/>
      <c r="LG153" s="26"/>
      <c r="LH153" s="26"/>
      <c r="LI153" s="26"/>
      <c r="LJ153" s="26"/>
      <c r="LK153" s="26"/>
      <c r="LL153" s="26"/>
      <c r="LM153" s="26"/>
      <c r="LN153" s="26"/>
      <c r="LO153" t="str">
        <f t="shared" si="217"/>
        <v/>
      </c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  <c r="ML153" s="26"/>
      <c r="MM153" s="26"/>
      <c r="MN153" s="26"/>
    </row>
    <row r="154" spans="1:352" ht="16" x14ac:dyDescent="0.2">
      <c r="A154" t="e">
        <f t="shared" ca="1" si="145"/>
        <v>#N/A</v>
      </c>
      <c r="B154" s="26"/>
      <c r="C154" s="26"/>
      <c r="D154" s="26"/>
      <c r="E154" s="27" t="str">
        <f t="shared" ca="1" si="148"/>
        <v>Mar</v>
      </c>
      <c r="F154" s="27" t="str">
        <f t="shared" ca="1" si="148"/>
        <v>Jan</v>
      </c>
      <c r="G154" s="28" t="str">
        <f t="shared" ca="1" si="149"/>
        <v/>
      </c>
      <c r="H154" t="str">
        <f t="shared" si="150"/>
        <v/>
      </c>
      <c r="I154" s="26">
        <f t="shared" ca="1" si="151"/>
        <v>5</v>
      </c>
      <c r="J154" s="26"/>
      <c r="K154" s="26"/>
      <c r="L154" s="31" t="str">
        <f t="shared" si="152"/>
        <v/>
      </c>
      <c r="M154" s="26"/>
      <c r="N154" s="26"/>
      <c r="O154" s="26">
        <f t="shared" ca="1" si="153"/>
        <v>18</v>
      </c>
      <c r="P154" s="26" t="str">
        <f t="shared" ca="1" si="154"/>
        <v>No</v>
      </c>
      <c r="Q154" s="26" t="str">
        <f t="shared" ca="1" si="154"/>
        <v>No</v>
      </c>
      <c r="R154" s="26" t="str">
        <f t="shared" ca="1" si="154"/>
        <v>No</v>
      </c>
      <c r="S154" s="26" t="str">
        <f t="shared" ca="1" si="155"/>
        <v>African</v>
      </c>
      <c r="T154" s="26" t="str">
        <f t="shared" ca="1" si="156"/>
        <v>No</v>
      </c>
      <c r="U154" s="26">
        <f t="shared" ca="1" si="157"/>
        <v>3673</v>
      </c>
      <c r="V154" s="26"/>
      <c r="W154" s="26"/>
      <c r="X154" s="26" t="str">
        <f t="shared" ca="1" si="146"/>
        <v>Yes</v>
      </c>
      <c r="Y154" s="26" t="str">
        <f t="shared" ca="1" si="146"/>
        <v>No</v>
      </c>
      <c r="Z154" s="26" t="str">
        <f t="shared" ca="1" si="146"/>
        <v>Yes</v>
      </c>
      <c r="AA154" s="26" t="str">
        <f t="shared" ca="1" si="146"/>
        <v>No</v>
      </c>
      <c r="AB154" s="26" t="str">
        <f t="shared" ca="1" si="146"/>
        <v>Yes</v>
      </c>
      <c r="AC154" s="26"/>
      <c r="AD154" s="26"/>
      <c r="AE154" s="26"/>
      <c r="AF154" s="26"/>
      <c r="AG154" s="26" t="str">
        <f t="shared" ca="1" si="158"/>
        <v>Yes</v>
      </c>
      <c r="AH154" s="26" t="str">
        <f t="shared" ca="1" si="158"/>
        <v>Yes</v>
      </c>
      <c r="AI154" s="26" t="str">
        <f t="shared" ca="1" si="158"/>
        <v>Yes</v>
      </c>
      <c r="AJ154" s="26" t="str">
        <f t="shared" ca="1" si="158"/>
        <v>Yes</v>
      </c>
      <c r="AK154" s="26" t="str">
        <f t="shared" ca="1" si="147"/>
        <v>Yes</v>
      </c>
      <c r="AL154" s="26" t="str">
        <f t="shared" ca="1" si="147"/>
        <v>Yes</v>
      </c>
      <c r="AM154" s="26">
        <f t="shared" ca="1" si="159"/>
        <v>10</v>
      </c>
      <c r="AN154" s="26">
        <f t="shared" ca="1" si="160"/>
        <v>1</v>
      </c>
      <c r="AT154" t="str">
        <f t="shared" ca="1" si="161"/>
        <v>Female</v>
      </c>
      <c r="AU154">
        <f t="shared" ca="1" si="162"/>
        <v>3066</v>
      </c>
      <c r="AV154">
        <f t="shared" ca="1" si="163"/>
        <v>-3</v>
      </c>
      <c r="AW154">
        <f t="shared" ca="1" si="164"/>
        <v>30</v>
      </c>
      <c r="AX154">
        <f t="shared" ca="1" si="165"/>
        <v>2</v>
      </c>
      <c r="BB154" t="str">
        <f t="shared" ca="1" si="166"/>
        <v>EMLUCS</v>
      </c>
      <c r="BC154" t="str">
        <f t="shared" ca="1" si="167"/>
        <v>Yes</v>
      </c>
      <c r="BD154" t="str">
        <f t="shared" ca="1" si="167"/>
        <v>No</v>
      </c>
      <c r="BG154" t="str">
        <f t="shared" ca="1" si="168"/>
        <v>Yes</v>
      </c>
      <c r="BH154">
        <f t="shared" ca="1" si="169"/>
        <v>37</v>
      </c>
      <c r="BI154">
        <f t="shared" ca="1" si="170"/>
        <v>-12</v>
      </c>
      <c r="BJ154">
        <f t="shared" ca="1" si="171"/>
        <v>7</v>
      </c>
      <c r="BK154" t="str">
        <f t="shared" si="172"/>
        <v/>
      </c>
      <c r="BL154" s="26">
        <f t="shared" ca="1" si="173"/>
        <v>9</v>
      </c>
      <c r="BM154" s="26"/>
      <c r="BN154" s="26"/>
      <c r="BO154" s="26" t="str">
        <f t="shared" ca="1" si="174"/>
        <v>No</v>
      </c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 t="str">
        <f t="shared" ca="1" si="175"/>
        <v>No</v>
      </c>
      <c r="CE154" s="26" t="str">
        <f t="shared" ca="1" si="176"/>
        <v>NA</v>
      </c>
      <c r="CF154" s="26"/>
      <c r="CG154" s="26"/>
      <c r="CH154" s="26"/>
      <c r="CI154" s="31" t="str">
        <f t="shared" si="177"/>
        <v/>
      </c>
      <c r="CJ154" s="26" t="str">
        <f t="shared" ca="1" si="178"/>
        <v>NA</v>
      </c>
      <c r="CK154" s="26" t="str">
        <f t="shared" ca="1" si="179"/>
        <v>Yes</v>
      </c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 t="str">
        <f t="shared" ca="1" si="180"/>
        <v>No</v>
      </c>
      <c r="DO154" s="26"/>
      <c r="DP154" s="26"/>
      <c r="DQ154" s="26"/>
      <c r="DR154" s="26"/>
      <c r="DS154" s="26"/>
      <c r="DT154" s="26"/>
      <c r="DU154" s="26"/>
      <c r="DV154" t="str">
        <f t="shared" si="181"/>
        <v/>
      </c>
      <c r="DW154" s="26"/>
      <c r="DX154" s="26"/>
      <c r="DY154" s="26"/>
      <c r="DZ154" t="str">
        <f t="shared" si="182"/>
        <v/>
      </c>
      <c r="EA154" t="str">
        <f t="shared" si="183"/>
        <v/>
      </c>
      <c r="EB154" t="str">
        <f t="shared" si="184"/>
        <v/>
      </c>
      <c r="EC154" t="str">
        <f t="shared" si="185"/>
        <v/>
      </c>
      <c r="ED154" t="str">
        <f t="shared" si="186"/>
        <v/>
      </c>
      <c r="EE154" s="34" t="str">
        <f t="shared" si="187"/>
        <v/>
      </c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32" t="str">
        <f t="shared" si="188"/>
        <v/>
      </c>
      <c r="ES154" s="26"/>
      <c r="ET154" s="26"/>
      <c r="EU154" s="26"/>
      <c r="EV154" s="26"/>
      <c r="EW154" s="26"/>
      <c r="EX154" s="26"/>
      <c r="EY154" s="26"/>
      <c r="EZ154" s="26"/>
      <c r="FA154" s="31" t="str">
        <f t="shared" si="189"/>
        <v/>
      </c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31" t="str">
        <f t="shared" si="190"/>
        <v/>
      </c>
      <c r="FN154" s="26"/>
      <c r="FO154" s="26"/>
      <c r="FP154" s="26"/>
      <c r="FQ154" s="26" t="s">
        <v>349</v>
      </c>
      <c r="FR154" s="39" t="str">
        <f t="shared" ca="1" si="191"/>
        <v>NA</v>
      </c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t="str">
        <f t="shared" ca="1" si="192"/>
        <v/>
      </c>
      <c r="GP154" t="str">
        <f t="shared" si="193"/>
        <v/>
      </c>
      <c r="GQ154" s="26"/>
      <c r="GR154" s="26"/>
      <c r="GS154" t="str">
        <f t="shared" ca="1" si="194"/>
        <v/>
      </c>
      <c r="GT154" s="26"/>
      <c r="GU154" s="26"/>
      <c r="GV154" s="26"/>
      <c r="GW154" s="26"/>
      <c r="GX154" s="26"/>
      <c r="GY154" t="str">
        <f t="shared" ca="1" si="195"/>
        <v/>
      </c>
      <c r="GZ154" t="str">
        <f t="shared" si="196"/>
        <v/>
      </c>
      <c r="HA154" s="26"/>
      <c r="HB154" s="26"/>
      <c r="HC154" s="26"/>
      <c r="HD154" s="26"/>
      <c r="HE154" s="26"/>
      <c r="HF154" t="str">
        <f t="shared" ca="1" si="197"/>
        <v/>
      </c>
      <c r="HG154" s="31" t="str">
        <f t="shared" si="198"/>
        <v/>
      </c>
      <c r="HH154" s="26"/>
      <c r="HI154" s="26"/>
      <c r="HJ154" s="26"/>
      <c r="HK154" s="26"/>
      <c r="HL154" s="26"/>
      <c r="HM154" t="str">
        <f t="shared" ca="1" si="199"/>
        <v/>
      </c>
      <c r="HN154" t="str">
        <f t="shared" si="200"/>
        <v/>
      </c>
      <c r="HO154" s="26"/>
      <c r="HP154" s="26"/>
      <c r="HQ154" s="26"/>
      <c r="HR154" s="26"/>
      <c r="HS154" s="26"/>
      <c r="HT154" t="str">
        <f t="shared" ca="1" si="201"/>
        <v/>
      </c>
      <c r="HU154" t="str">
        <f t="shared" si="202"/>
        <v/>
      </c>
      <c r="HV154" s="26"/>
      <c r="HW154" s="26"/>
      <c r="HX154" s="26"/>
      <c r="HY154" s="26"/>
      <c r="HZ154" s="26"/>
      <c r="IA154" s="37" t="str">
        <f t="shared" ca="1" si="203"/>
        <v/>
      </c>
      <c r="IB154" t="str">
        <f t="shared" si="204"/>
        <v/>
      </c>
      <c r="IC154" s="26"/>
      <c r="ID154" s="26"/>
      <c r="IE154" s="26"/>
      <c r="IF154" s="26"/>
      <c r="IG154" s="26"/>
      <c r="IH154" s="37" t="str">
        <f t="shared" ca="1" si="205"/>
        <v/>
      </c>
      <c r="II154" t="str">
        <f t="shared" si="206"/>
        <v/>
      </c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  <c r="IV154" s="26"/>
      <c r="IW154" s="26"/>
      <c r="IX154" s="26"/>
      <c r="IY154" s="26"/>
      <c r="IZ154" s="26"/>
      <c r="JA154" s="26"/>
      <c r="JB154" s="26"/>
      <c r="JC154" s="26"/>
      <c r="JD154" s="26"/>
      <c r="JE154" s="26"/>
      <c r="JF154" s="26"/>
      <c r="JG154" s="26"/>
      <c r="JH154" s="26"/>
      <c r="JI154" s="26"/>
      <c r="JJ154" s="26"/>
      <c r="JK154" s="26"/>
      <c r="JL154" s="26"/>
      <c r="JM154" s="26"/>
      <c r="JN154" s="26"/>
      <c r="JO154" s="26"/>
      <c r="JP154" s="26"/>
      <c r="JQ154" s="26"/>
      <c r="JR154" s="26"/>
      <c r="JS154" s="26"/>
      <c r="JT154" s="26" t="str">
        <f t="shared" si="207"/>
        <v/>
      </c>
      <c r="JU154" s="26"/>
      <c r="JV154" t="str">
        <f t="shared" si="208"/>
        <v/>
      </c>
      <c r="JW154" s="26"/>
      <c r="JX154" s="26"/>
      <c r="JY154" s="26"/>
      <c r="JZ154" s="26"/>
      <c r="KA154" s="26"/>
      <c r="KB154" s="26"/>
      <c r="KC154" s="26"/>
      <c r="KD154" s="26"/>
      <c r="KE154" s="26"/>
      <c r="KF154" s="26"/>
      <c r="KG154" s="26"/>
      <c r="KH154" s="26"/>
      <c r="KI154" s="26"/>
      <c r="KJ154" s="26"/>
      <c r="KK154" t="str">
        <f t="shared" si="209"/>
        <v/>
      </c>
      <c r="KL154" s="26"/>
      <c r="KM154" s="31" t="str">
        <f t="shared" si="210"/>
        <v/>
      </c>
      <c r="KN154" s="26"/>
      <c r="KO154" s="26"/>
      <c r="KP154" s="38" t="str">
        <f t="shared" si="211"/>
        <v/>
      </c>
      <c r="KQ154" s="26"/>
      <c r="KR154" s="26"/>
      <c r="KS154" s="26"/>
      <c r="KT154" s="26"/>
      <c r="KU154" s="26"/>
      <c r="KV154" s="26"/>
      <c r="KW154" s="26"/>
      <c r="KX154" t="str">
        <f t="shared" si="212"/>
        <v/>
      </c>
      <c r="KY154" t="str">
        <f t="shared" si="213"/>
        <v/>
      </c>
      <c r="KZ154" s="26"/>
      <c r="LA154" s="26"/>
      <c r="LB154" t="str">
        <f t="shared" si="214"/>
        <v/>
      </c>
      <c r="LC154" s="26"/>
      <c r="LD154" t="str">
        <f t="shared" si="215"/>
        <v/>
      </c>
      <c r="LE154" t="str">
        <f t="shared" si="216"/>
        <v/>
      </c>
      <c r="LF154" s="26"/>
      <c r="LG154" s="26"/>
      <c r="LH154" s="26"/>
      <c r="LI154" s="26"/>
      <c r="LJ154" s="26"/>
      <c r="LK154" s="26"/>
      <c r="LL154" s="26"/>
      <c r="LM154" s="26"/>
      <c r="LN154" s="26"/>
      <c r="LO154" t="str">
        <f t="shared" si="217"/>
        <v/>
      </c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  <c r="ML154" s="26"/>
      <c r="MM154" s="26"/>
      <c r="MN154" s="26"/>
    </row>
    <row r="155" spans="1:352" ht="16" x14ac:dyDescent="0.2">
      <c r="A155" t="e">
        <f t="shared" ca="1" si="145"/>
        <v>#N/A</v>
      </c>
      <c r="B155" s="26"/>
      <c r="C155" s="26"/>
      <c r="D155" s="26"/>
      <c r="E155" s="27" t="str">
        <f t="shared" ca="1" si="148"/>
        <v>Feb</v>
      </c>
      <c r="F155" s="27" t="str">
        <f t="shared" ca="1" si="148"/>
        <v>Feb</v>
      </c>
      <c r="G155" s="28" t="str">
        <f t="shared" ca="1" si="149"/>
        <v/>
      </c>
      <c r="H155" t="str">
        <f t="shared" si="150"/>
        <v/>
      </c>
      <c r="I155" s="26">
        <f t="shared" ca="1" si="151"/>
        <v>74</v>
      </c>
      <c r="J155" s="26"/>
      <c r="K155" s="26"/>
      <c r="L155" s="31" t="str">
        <f t="shared" si="152"/>
        <v/>
      </c>
      <c r="M155" s="26"/>
      <c r="N155" s="26"/>
      <c r="O155" s="26">
        <f t="shared" ca="1" si="153"/>
        <v>25</v>
      </c>
      <c r="P155" s="26" t="str">
        <f t="shared" ca="1" si="154"/>
        <v>Yes</v>
      </c>
      <c r="Q155" s="26" t="str">
        <f t="shared" ca="1" si="154"/>
        <v>No</v>
      </c>
      <c r="R155" s="26" t="str">
        <f t="shared" ca="1" si="154"/>
        <v>No</v>
      </c>
      <c r="S155" s="26" t="str">
        <f t="shared" ca="1" si="155"/>
        <v>Eskimo</v>
      </c>
      <c r="T155" s="26" t="str">
        <f t="shared" ca="1" si="156"/>
        <v>No</v>
      </c>
      <c r="U155" s="26">
        <f t="shared" ca="1" si="157"/>
        <v>3277</v>
      </c>
      <c r="V155" s="26"/>
      <c r="W155" s="26"/>
      <c r="X155" s="26" t="str">
        <f t="shared" ca="1" si="146"/>
        <v>No</v>
      </c>
      <c r="Y155" s="26" t="str">
        <f t="shared" ca="1" si="146"/>
        <v>Yes</v>
      </c>
      <c r="Z155" s="26" t="str">
        <f t="shared" ca="1" si="146"/>
        <v>Yes</v>
      </c>
      <c r="AA155" s="26" t="str">
        <f t="shared" ca="1" si="146"/>
        <v>No</v>
      </c>
      <c r="AB155" s="26" t="str">
        <f t="shared" ca="1" si="146"/>
        <v>No</v>
      </c>
      <c r="AC155" s="26"/>
      <c r="AD155" s="26"/>
      <c r="AE155" s="26"/>
      <c r="AF155" s="26"/>
      <c r="AG155" s="26" t="str">
        <f t="shared" ca="1" si="158"/>
        <v>Yes</v>
      </c>
      <c r="AH155" s="26" t="str">
        <f t="shared" ca="1" si="158"/>
        <v>No</v>
      </c>
      <c r="AI155" s="26" t="str">
        <f t="shared" ca="1" si="158"/>
        <v>Yes</v>
      </c>
      <c r="AJ155" s="26" t="str">
        <f t="shared" ca="1" si="158"/>
        <v>Yes</v>
      </c>
      <c r="AK155" s="26" t="str">
        <f t="shared" ca="1" si="147"/>
        <v>Yes</v>
      </c>
      <c r="AL155" s="26" t="str">
        <f t="shared" ca="1" si="147"/>
        <v>Yes</v>
      </c>
      <c r="AM155" s="26">
        <f t="shared" ca="1" si="159"/>
        <v>6</v>
      </c>
      <c r="AN155" s="26">
        <f t="shared" ca="1" si="160"/>
        <v>2</v>
      </c>
      <c r="AT155" t="str">
        <f t="shared" ca="1" si="161"/>
        <v>Male</v>
      </c>
      <c r="AU155">
        <f t="shared" ca="1" si="162"/>
        <v>2508</v>
      </c>
      <c r="AV155">
        <f t="shared" ca="1" si="163"/>
        <v>2</v>
      </c>
      <c r="AW155">
        <f t="shared" ca="1" si="164"/>
        <v>24</v>
      </c>
      <c r="AX155">
        <f t="shared" ca="1" si="165"/>
        <v>5</v>
      </c>
      <c r="BB155" t="str">
        <f t="shared" ca="1" si="166"/>
        <v>Vaginal</v>
      </c>
      <c r="BC155" t="str">
        <f t="shared" ca="1" si="167"/>
        <v>Yes</v>
      </c>
      <c r="BD155" t="str">
        <f t="shared" ca="1" si="167"/>
        <v>No</v>
      </c>
      <c r="BG155" t="str">
        <f t="shared" ca="1" si="168"/>
        <v>No</v>
      </c>
      <c r="BH155">
        <f t="shared" ca="1" si="169"/>
        <v>38</v>
      </c>
      <c r="BI155">
        <f t="shared" ca="1" si="170"/>
        <v>-20</v>
      </c>
      <c r="BJ155">
        <f t="shared" ca="1" si="171"/>
        <v>20</v>
      </c>
      <c r="BK155" t="str">
        <f t="shared" si="172"/>
        <v/>
      </c>
      <c r="BL155" s="26">
        <f t="shared" ca="1" si="173"/>
        <v>22</v>
      </c>
      <c r="BM155" s="26"/>
      <c r="BN155" s="26"/>
      <c r="BO155" s="26" t="str">
        <f t="shared" ca="1" si="174"/>
        <v>Yes</v>
      </c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 t="str">
        <f t="shared" ca="1" si="175"/>
        <v>Yes</v>
      </c>
      <c r="CE155" s="26" t="str">
        <f t="shared" ca="1" si="176"/>
        <v>LMA</v>
      </c>
      <c r="CF155" s="26"/>
      <c r="CG155" s="26"/>
      <c r="CH155" s="26"/>
      <c r="CI155" s="31" t="str">
        <f t="shared" si="177"/>
        <v/>
      </c>
      <c r="CJ155" s="26" t="str">
        <f t="shared" ca="1" si="178"/>
        <v>OT</v>
      </c>
      <c r="CK155" s="26" t="str">
        <f t="shared" ca="1" si="179"/>
        <v>No</v>
      </c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 t="str">
        <f t="shared" ca="1" si="180"/>
        <v>Yes</v>
      </c>
      <c r="DO155" s="26"/>
      <c r="DP155" s="26"/>
      <c r="DQ155" s="26"/>
      <c r="DR155" s="26"/>
      <c r="DS155" s="26"/>
      <c r="DT155" s="26"/>
      <c r="DU155" s="26"/>
      <c r="DV155" t="str">
        <f t="shared" si="181"/>
        <v/>
      </c>
      <c r="DW155" s="26"/>
      <c r="DX155" s="26"/>
      <c r="DY155" s="26"/>
      <c r="DZ155" t="str">
        <f t="shared" si="182"/>
        <v/>
      </c>
      <c r="EA155" t="str">
        <f t="shared" si="183"/>
        <v/>
      </c>
      <c r="EB155" t="str">
        <f t="shared" si="184"/>
        <v/>
      </c>
      <c r="EC155" t="str">
        <f t="shared" si="185"/>
        <v/>
      </c>
      <c r="ED155" t="str">
        <f t="shared" si="186"/>
        <v/>
      </c>
      <c r="EE155" s="34" t="str">
        <f t="shared" si="187"/>
        <v/>
      </c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32" t="str">
        <f t="shared" si="188"/>
        <v/>
      </c>
      <c r="ES155" s="26"/>
      <c r="ET155" s="26"/>
      <c r="EU155" s="26"/>
      <c r="EV155" s="26"/>
      <c r="EW155" s="26"/>
      <c r="EX155" s="26"/>
      <c r="EY155" s="26"/>
      <c r="EZ155" s="26"/>
      <c r="FA155" s="31" t="str">
        <f t="shared" si="189"/>
        <v/>
      </c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31" t="str">
        <f t="shared" si="190"/>
        <v/>
      </c>
      <c r="FN155" s="26"/>
      <c r="FO155" s="26"/>
      <c r="FP155" s="26"/>
      <c r="FQ155" s="26" t="s">
        <v>349</v>
      </c>
      <c r="FR155" s="39" t="str">
        <f t="shared" ca="1" si="191"/>
        <v>NA</v>
      </c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t="str">
        <f t="shared" ca="1" si="192"/>
        <v/>
      </c>
      <c r="GP155" t="str">
        <f t="shared" si="193"/>
        <v/>
      </c>
      <c r="GQ155" s="26"/>
      <c r="GR155" s="26"/>
      <c r="GS155" t="str">
        <f t="shared" ca="1" si="194"/>
        <v/>
      </c>
      <c r="GT155" s="26"/>
      <c r="GU155" s="26"/>
      <c r="GV155" s="26"/>
      <c r="GW155" s="26"/>
      <c r="GX155" s="26"/>
      <c r="GY155" t="str">
        <f t="shared" ca="1" si="195"/>
        <v/>
      </c>
      <c r="GZ155" t="str">
        <f t="shared" si="196"/>
        <v/>
      </c>
      <c r="HA155" s="26"/>
      <c r="HB155" s="26"/>
      <c r="HC155" s="26"/>
      <c r="HD155" s="26"/>
      <c r="HE155" s="26"/>
      <c r="HF155" t="str">
        <f t="shared" ca="1" si="197"/>
        <v/>
      </c>
      <c r="HG155" s="31" t="str">
        <f t="shared" si="198"/>
        <v/>
      </c>
      <c r="HH155" s="26"/>
      <c r="HI155" s="26"/>
      <c r="HJ155" s="26"/>
      <c r="HK155" s="26"/>
      <c r="HL155" s="26"/>
      <c r="HM155" t="str">
        <f t="shared" ca="1" si="199"/>
        <v/>
      </c>
      <c r="HN155" t="str">
        <f t="shared" si="200"/>
        <v/>
      </c>
      <c r="HO155" s="26"/>
      <c r="HP155" s="26"/>
      <c r="HQ155" s="26"/>
      <c r="HR155" s="26"/>
      <c r="HS155" s="26"/>
      <c r="HT155" t="str">
        <f t="shared" ca="1" si="201"/>
        <v/>
      </c>
      <c r="HU155" t="str">
        <f t="shared" si="202"/>
        <v/>
      </c>
      <c r="HV155" s="26"/>
      <c r="HW155" s="26"/>
      <c r="HX155" s="26"/>
      <c r="HY155" s="26"/>
      <c r="HZ155" s="26"/>
      <c r="IA155" s="37" t="str">
        <f t="shared" ca="1" si="203"/>
        <v/>
      </c>
      <c r="IB155" t="str">
        <f t="shared" si="204"/>
        <v/>
      </c>
      <c r="IC155" s="26"/>
      <c r="ID155" s="26"/>
      <c r="IE155" s="26"/>
      <c r="IF155" s="26"/>
      <c r="IG155" s="26"/>
      <c r="IH155" s="37" t="str">
        <f t="shared" ca="1" si="205"/>
        <v/>
      </c>
      <c r="II155" t="str">
        <f t="shared" si="206"/>
        <v/>
      </c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  <c r="IV155" s="26"/>
      <c r="IW155" s="26"/>
      <c r="IX155" s="26"/>
      <c r="IY155" s="26"/>
      <c r="IZ155" s="26"/>
      <c r="JA155" s="26"/>
      <c r="JB155" s="26"/>
      <c r="JC155" s="26"/>
      <c r="JD155" s="26"/>
      <c r="JE155" s="26"/>
      <c r="JF155" s="26"/>
      <c r="JG155" s="26"/>
      <c r="JH155" s="26"/>
      <c r="JI155" s="26"/>
      <c r="JJ155" s="26"/>
      <c r="JK155" s="26"/>
      <c r="JL155" s="26"/>
      <c r="JM155" s="26"/>
      <c r="JN155" s="26"/>
      <c r="JO155" s="26"/>
      <c r="JP155" s="26"/>
      <c r="JQ155" s="26"/>
      <c r="JR155" s="26"/>
      <c r="JS155" s="26"/>
      <c r="JT155" s="26" t="str">
        <f t="shared" si="207"/>
        <v/>
      </c>
      <c r="JU155" s="26"/>
      <c r="JV155" t="str">
        <f t="shared" si="208"/>
        <v/>
      </c>
      <c r="JW155" s="26"/>
      <c r="JX155" s="26"/>
      <c r="JY155" s="26"/>
      <c r="JZ155" s="26"/>
      <c r="KA155" s="26"/>
      <c r="KB155" s="26"/>
      <c r="KC155" s="26"/>
      <c r="KD155" s="26"/>
      <c r="KE155" s="26"/>
      <c r="KF155" s="26"/>
      <c r="KG155" s="26"/>
      <c r="KH155" s="26"/>
      <c r="KI155" s="26"/>
      <c r="KJ155" s="26"/>
      <c r="KK155" t="str">
        <f t="shared" si="209"/>
        <v/>
      </c>
      <c r="KL155" s="26"/>
      <c r="KM155" s="31" t="str">
        <f t="shared" si="210"/>
        <v/>
      </c>
      <c r="KN155" s="26"/>
      <c r="KO155" s="26"/>
      <c r="KP155" s="38" t="str">
        <f t="shared" si="211"/>
        <v/>
      </c>
      <c r="KQ155" s="26"/>
      <c r="KR155" s="26"/>
      <c r="KS155" s="26"/>
      <c r="KT155" s="26"/>
      <c r="KU155" s="26"/>
      <c r="KV155" s="26"/>
      <c r="KW155" s="26"/>
      <c r="KX155" t="str">
        <f t="shared" si="212"/>
        <v/>
      </c>
      <c r="KY155" t="str">
        <f t="shared" si="213"/>
        <v/>
      </c>
      <c r="KZ155" s="26"/>
      <c r="LA155" s="26"/>
      <c r="LB155" t="str">
        <f t="shared" si="214"/>
        <v/>
      </c>
      <c r="LC155" s="26"/>
      <c r="LD155" t="str">
        <f t="shared" si="215"/>
        <v/>
      </c>
      <c r="LE155" t="str">
        <f t="shared" si="216"/>
        <v/>
      </c>
      <c r="LF155" s="26"/>
      <c r="LG155" s="26"/>
      <c r="LH155" s="26"/>
      <c r="LI155" s="26"/>
      <c r="LJ155" s="26"/>
      <c r="LK155" s="26"/>
      <c r="LL155" s="26"/>
      <c r="LM155" s="26"/>
      <c r="LN155" s="26"/>
      <c r="LO155" t="str">
        <f t="shared" si="217"/>
        <v/>
      </c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  <c r="ML155" s="26"/>
      <c r="MM155" s="26"/>
      <c r="MN155" s="26"/>
    </row>
    <row r="156" spans="1:352" ht="16" x14ac:dyDescent="0.2">
      <c r="A156" t="e">
        <f t="shared" ca="1" si="145"/>
        <v>#N/A</v>
      </c>
      <c r="B156" s="26"/>
      <c r="C156" s="26"/>
      <c r="D156" s="26"/>
      <c r="E156" s="27" t="str">
        <f t="shared" ca="1" si="148"/>
        <v>May</v>
      </c>
      <c r="F156" s="27" t="str">
        <f t="shared" ca="1" si="148"/>
        <v>Aug</v>
      </c>
      <c r="G156" s="28" t="str">
        <f t="shared" ca="1" si="149"/>
        <v/>
      </c>
      <c r="H156" t="str">
        <f t="shared" si="150"/>
        <v/>
      </c>
      <c r="I156" s="26">
        <f t="shared" ca="1" si="151"/>
        <v>87</v>
      </c>
      <c r="J156" s="26"/>
      <c r="K156" s="26"/>
      <c r="L156" s="31" t="str">
        <f t="shared" si="152"/>
        <v/>
      </c>
      <c r="M156" s="26"/>
      <c r="N156" s="26"/>
      <c r="O156" s="26">
        <f t="shared" ca="1" si="153"/>
        <v>44</v>
      </c>
      <c r="P156" s="26" t="str">
        <f t="shared" ca="1" si="154"/>
        <v>Yes</v>
      </c>
      <c r="Q156" s="26" t="str">
        <f t="shared" ca="1" si="154"/>
        <v>Yes</v>
      </c>
      <c r="R156" s="26" t="str">
        <f t="shared" ca="1" si="154"/>
        <v>No</v>
      </c>
      <c r="S156" s="26" t="str">
        <f t="shared" ca="1" si="155"/>
        <v>Hispanic</v>
      </c>
      <c r="T156" s="26" t="str">
        <f t="shared" ca="1" si="156"/>
        <v>Yes</v>
      </c>
      <c r="U156" s="26">
        <f t="shared" ca="1" si="157"/>
        <v>3775</v>
      </c>
      <c r="V156" s="26"/>
      <c r="W156" s="26"/>
      <c r="X156" s="26" t="str">
        <f t="shared" ref="X156:AB219" ca="1" si="218">CHOOSE(RANDBETWEEN(1,2), "Yes", "No")</f>
        <v>Yes</v>
      </c>
      <c r="Y156" s="26" t="str">
        <f t="shared" ca="1" si="218"/>
        <v>Yes</v>
      </c>
      <c r="Z156" s="26" t="str">
        <f t="shared" ca="1" si="218"/>
        <v>No</v>
      </c>
      <c r="AA156" s="26" t="str">
        <f t="shared" ca="1" si="218"/>
        <v>No</v>
      </c>
      <c r="AB156" s="26" t="str">
        <f t="shared" ca="1" si="218"/>
        <v>Yes</v>
      </c>
      <c r="AC156" s="26"/>
      <c r="AD156" s="26"/>
      <c r="AE156" s="26"/>
      <c r="AF156" s="26"/>
      <c r="AG156" s="26" t="str">
        <f t="shared" ca="1" si="158"/>
        <v>No</v>
      </c>
      <c r="AH156" s="26" t="str">
        <f t="shared" ca="1" si="158"/>
        <v>No</v>
      </c>
      <c r="AI156" s="26" t="str">
        <f t="shared" ca="1" si="158"/>
        <v>No</v>
      </c>
      <c r="AJ156" s="26" t="str">
        <f t="shared" ca="1" si="158"/>
        <v>Yes</v>
      </c>
      <c r="AK156" s="26" t="str">
        <f t="shared" ca="1" si="147"/>
        <v>No</v>
      </c>
      <c r="AL156" s="26" t="str">
        <f t="shared" ca="1" si="147"/>
        <v>No</v>
      </c>
      <c r="AM156" s="26">
        <f t="shared" ca="1" si="159"/>
        <v>10</v>
      </c>
      <c r="AN156" s="26">
        <f t="shared" ca="1" si="160"/>
        <v>2</v>
      </c>
      <c r="AT156" t="str">
        <f t="shared" ca="1" si="161"/>
        <v>Male</v>
      </c>
      <c r="AU156">
        <f t="shared" ca="1" si="162"/>
        <v>2224</v>
      </c>
      <c r="AV156">
        <f t="shared" ca="1" si="163"/>
        <v>-3</v>
      </c>
      <c r="AW156">
        <f t="shared" ca="1" si="164"/>
        <v>40</v>
      </c>
      <c r="AX156">
        <f t="shared" ca="1" si="165"/>
        <v>3</v>
      </c>
      <c r="BB156" t="str">
        <f t="shared" ca="1" si="166"/>
        <v>INSTRUMENTAL</v>
      </c>
      <c r="BC156" t="str">
        <f t="shared" ca="1" si="167"/>
        <v>No</v>
      </c>
      <c r="BD156" t="str">
        <f t="shared" ca="1" si="167"/>
        <v>No</v>
      </c>
      <c r="BG156" t="str">
        <f t="shared" ca="1" si="168"/>
        <v>Yes</v>
      </c>
      <c r="BH156">
        <f t="shared" ca="1" si="169"/>
        <v>36</v>
      </c>
      <c r="BI156">
        <f t="shared" ca="1" si="170"/>
        <v>-15</v>
      </c>
      <c r="BJ156">
        <f t="shared" ca="1" si="171"/>
        <v>2</v>
      </c>
      <c r="BK156" t="str">
        <f t="shared" si="172"/>
        <v/>
      </c>
      <c r="BL156" s="26" t="str">
        <f t="shared" ca="1" si="173"/>
        <v>NA</v>
      </c>
      <c r="BM156" s="26"/>
      <c r="BN156" s="26"/>
      <c r="BO156" s="26" t="str">
        <f t="shared" ca="1" si="174"/>
        <v>Yes</v>
      </c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 t="str">
        <f t="shared" ca="1" si="175"/>
        <v>No</v>
      </c>
      <c r="CE156" s="26" t="str">
        <f t="shared" ca="1" si="176"/>
        <v>NA</v>
      </c>
      <c r="CF156" s="26"/>
      <c r="CG156" s="26"/>
      <c r="CH156" s="26"/>
      <c r="CI156" s="31" t="str">
        <f t="shared" si="177"/>
        <v/>
      </c>
      <c r="CJ156" s="26" t="str">
        <f t="shared" ca="1" si="178"/>
        <v>NA</v>
      </c>
      <c r="CK156" s="26" t="str">
        <f t="shared" ca="1" si="179"/>
        <v>NA</v>
      </c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 t="str">
        <f t="shared" ca="1" si="180"/>
        <v>No</v>
      </c>
      <c r="DO156" s="26"/>
      <c r="DP156" s="26"/>
      <c r="DQ156" s="26"/>
      <c r="DR156" s="26"/>
      <c r="DS156" s="26"/>
      <c r="DT156" s="26"/>
      <c r="DU156" s="26"/>
      <c r="DV156" t="str">
        <f t="shared" si="181"/>
        <v/>
      </c>
      <c r="DW156" s="26"/>
      <c r="DX156" s="26"/>
      <c r="DY156" s="26"/>
      <c r="DZ156" t="str">
        <f t="shared" si="182"/>
        <v/>
      </c>
      <c r="EA156" t="str">
        <f t="shared" si="183"/>
        <v/>
      </c>
      <c r="EB156" t="str">
        <f t="shared" si="184"/>
        <v/>
      </c>
      <c r="EC156" t="str">
        <f t="shared" si="185"/>
        <v/>
      </c>
      <c r="ED156" t="str">
        <f t="shared" si="186"/>
        <v/>
      </c>
      <c r="EE156" s="34" t="str">
        <f t="shared" si="187"/>
        <v/>
      </c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32" t="str">
        <f t="shared" si="188"/>
        <v/>
      </c>
      <c r="ES156" s="26"/>
      <c r="ET156" s="26"/>
      <c r="EU156" s="26"/>
      <c r="EV156" s="26"/>
      <c r="EW156" s="26"/>
      <c r="EX156" s="26"/>
      <c r="EY156" s="26"/>
      <c r="EZ156" s="26"/>
      <c r="FA156" s="31" t="str">
        <f t="shared" si="189"/>
        <v/>
      </c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31" t="str">
        <f t="shared" si="190"/>
        <v/>
      </c>
      <c r="FN156" s="26"/>
      <c r="FO156" s="26"/>
      <c r="FP156" s="26"/>
      <c r="FQ156" s="26" t="s">
        <v>350</v>
      </c>
      <c r="FR156" s="39" t="str">
        <f t="shared" ca="1" si="191"/>
        <v>CONS</v>
      </c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t="str">
        <f t="shared" ca="1" si="192"/>
        <v/>
      </c>
      <c r="GP156" t="str">
        <f t="shared" si="193"/>
        <v/>
      </c>
      <c r="GQ156" s="26"/>
      <c r="GR156" s="26"/>
      <c r="GS156" t="str">
        <f t="shared" ca="1" si="194"/>
        <v/>
      </c>
      <c r="GT156" s="26"/>
      <c r="GU156" s="26"/>
      <c r="GV156" s="26"/>
      <c r="GW156" s="26"/>
      <c r="GX156" s="26"/>
      <c r="GY156" t="str">
        <f t="shared" ca="1" si="195"/>
        <v/>
      </c>
      <c r="GZ156" t="str">
        <f t="shared" si="196"/>
        <v/>
      </c>
      <c r="HA156" s="26"/>
      <c r="HB156" s="26"/>
      <c r="HC156" s="26"/>
      <c r="HD156" s="26"/>
      <c r="HE156" s="26"/>
      <c r="HF156" t="str">
        <f t="shared" ca="1" si="197"/>
        <v/>
      </c>
      <c r="HG156" s="31" t="str">
        <f t="shared" si="198"/>
        <v/>
      </c>
      <c r="HH156" s="26"/>
      <c r="HI156" s="26"/>
      <c r="HJ156" s="26"/>
      <c r="HK156" s="26"/>
      <c r="HL156" s="26"/>
      <c r="HM156" t="str">
        <f t="shared" ca="1" si="199"/>
        <v/>
      </c>
      <c r="HN156" t="str">
        <f t="shared" si="200"/>
        <v/>
      </c>
      <c r="HO156" s="26"/>
      <c r="HP156" s="26"/>
      <c r="HQ156" s="26"/>
      <c r="HR156" s="26"/>
      <c r="HS156" s="26"/>
      <c r="HT156" t="str">
        <f t="shared" ca="1" si="201"/>
        <v/>
      </c>
      <c r="HU156" t="str">
        <f t="shared" si="202"/>
        <v/>
      </c>
      <c r="HV156" s="26"/>
      <c r="HW156" s="26"/>
      <c r="HX156" s="26"/>
      <c r="HY156" s="26"/>
      <c r="HZ156" s="26"/>
      <c r="IA156" s="37" t="str">
        <f t="shared" ca="1" si="203"/>
        <v/>
      </c>
      <c r="IB156" t="str">
        <f t="shared" si="204"/>
        <v/>
      </c>
      <c r="IC156" s="26"/>
      <c r="ID156" s="26"/>
      <c r="IE156" s="26"/>
      <c r="IF156" s="26"/>
      <c r="IG156" s="26"/>
      <c r="IH156" s="37" t="str">
        <f t="shared" ca="1" si="205"/>
        <v/>
      </c>
      <c r="II156" t="str">
        <f t="shared" si="206"/>
        <v/>
      </c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 t="str">
        <f t="shared" si="207"/>
        <v/>
      </c>
      <c r="JU156" s="26"/>
      <c r="JV156" t="str">
        <f t="shared" si="208"/>
        <v/>
      </c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t="str">
        <f t="shared" si="209"/>
        <v/>
      </c>
      <c r="KL156" s="26"/>
      <c r="KM156" s="31" t="str">
        <f t="shared" si="210"/>
        <v/>
      </c>
      <c r="KN156" s="26"/>
      <c r="KO156" s="26"/>
      <c r="KP156" s="38" t="str">
        <f t="shared" si="211"/>
        <v/>
      </c>
      <c r="KQ156" s="26"/>
      <c r="KR156" s="26"/>
      <c r="KS156" s="26"/>
      <c r="KT156" s="26"/>
      <c r="KU156" s="26"/>
      <c r="KV156" s="26"/>
      <c r="KW156" s="26"/>
      <c r="KX156" t="str">
        <f t="shared" si="212"/>
        <v/>
      </c>
      <c r="KY156" t="str">
        <f t="shared" si="213"/>
        <v/>
      </c>
      <c r="KZ156" s="26"/>
      <c r="LA156" s="26"/>
      <c r="LB156" t="str">
        <f t="shared" si="214"/>
        <v/>
      </c>
      <c r="LC156" s="26"/>
      <c r="LD156" t="str">
        <f t="shared" si="215"/>
        <v/>
      </c>
      <c r="LE156" t="str">
        <f t="shared" si="216"/>
        <v/>
      </c>
      <c r="LF156" s="26"/>
      <c r="LG156" s="26"/>
      <c r="LH156" s="26"/>
      <c r="LI156" s="26"/>
      <c r="LJ156" s="26"/>
      <c r="LK156" s="26"/>
      <c r="LL156" s="26"/>
      <c r="LM156" s="26"/>
      <c r="LN156" s="26"/>
      <c r="LO156" t="str">
        <f t="shared" si="217"/>
        <v/>
      </c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  <c r="ML156" s="26"/>
      <c r="MM156" s="26"/>
      <c r="MN156" s="26"/>
    </row>
    <row r="157" spans="1:352" ht="16" x14ac:dyDescent="0.2">
      <c r="A157" t="e">
        <f t="shared" ca="1" si="145"/>
        <v>#N/A</v>
      </c>
      <c r="B157" s="26"/>
      <c r="C157" s="26"/>
      <c r="D157" s="26"/>
      <c r="E157" s="27" t="str">
        <f t="shared" ca="1" si="148"/>
        <v>Mar</v>
      </c>
      <c r="F157" s="27" t="str">
        <f t="shared" ca="1" si="148"/>
        <v>Jan</v>
      </c>
      <c r="G157" s="28" t="str">
        <f t="shared" ca="1" si="149"/>
        <v/>
      </c>
      <c r="H157" t="str">
        <f t="shared" si="150"/>
        <v/>
      </c>
      <c r="I157" s="26">
        <f t="shared" ca="1" si="151"/>
        <v>44</v>
      </c>
      <c r="J157" s="26"/>
      <c r="K157" s="26"/>
      <c r="L157" s="31" t="str">
        <f t="shared" si="152"/>
        <v/>
      </c>
      <c r="M157" s="26"/>
      <c r="N157" s="26"/>
      <c r="O157" s="26">
        <f t="shared" ca="1" si="153"/>
        <v>47</v>
      </c>
      <c r="P157" s="26" t="str">
        <f t="shared" ca="1" si="154"/>
        <v>No</v>
      </c>
      <c r="Q157" s="26" t="str">
        <f t="shared" ca="1" si="154"/>
        <v>Yes</v>
      </c>
      <c r="R157" s="26" t="str">
        <f t="shared" ca="1" si="154"/>
        <v>No</v>
      </c>
      <c r="S157" s="26" t="str">
        <f t="shared" ca="1" si="155"/>
        <v>Caucasian</v>
      </c>
      <c r="T157" s="26" t="str">
        <f t="shared" ca="1" si="156"/>
        <v>No</v>
      </c>
      <c r="U157" s="26">
        <f t="shared" ca="1" si="157"/>
        <v>3664</v>
      </c>
      <c r="V157" s="26"/>
      <c r="W157" s="26"/>
      <c r="X157" s="26" t="str">
        <f t="shared" ca="1" si="218"/>
        <v>Yes</v>
      </c>
      <c r="Y157" s="26" t="str">
        <f t="shared" ca="1" si="218"/>
        <v>No</v>
      </c>
      <c r="Z157" s="26" t="str">
        <f t="shared" ca="1" si="218"/>
        <v>Yes</v>
      </c>
      <c r="AA157" s="26" t="str">
        <f t="shared" ca="1" si="218"/>
        <v>Yes</v>
      </c>
      <c r="AB157" s="26" t="str">
        <f t="shared" ca="1" si="218"/>
        <v>No</v>
      </c>
      <c r="AC157" s="26"/>
      <c r="AD157" s="26"/>
      <c r="AE157" s="26"/>
      <c r="AF157" s="26"/>
      <c r="AG157" s="26" t="str">
        <f t="shared" ca="1" si="158"/>
        <v>Yes</v>
      </c>
      <c r="AH157" s="26" t="str">
        <f t="shared" ca="1" si="158"/>
        <v>Yes</v>
      </c>
      <c r="AI157" s="26" t="str">
        <f t="shared" ca="1" si="158"/>
        <v>No</v>
      </c>
      <c r="AJ157" s="26" t="str">
        <f t="shared" ca="1" si="158"/>
        <v>No</v>
      </c>
      <c r="AK157" s="26" t="str">
        <f t="shared" ca="1" si="147"/>
        <v>Yes</v>
      </c>
      <c r="AL157" s="26" t="str">
        <f t="shared" ca="1" si="147"/>
        <v>Yes</v>
      </c>
      <c r="AM157" s="26">
        <f t="shared" ca="1" si="159"/>
        <v>7</v>
      </c>
      <c r="AN157" s="26">
        <f t="shared" ca="1" si="160"/>
        <v>2</v>
      </c>
      <c r="AT157" t="str">
        <f t="shared" ca="1" si="161"/>
        <v>Male</v>
      </c>
      <c r="AU157">
        <f t="shared" ca="1" si="162"/>
        <v>1922</v>
      </c>
      <c r="AV157">
        <f t="shared" ca="1" si="163"/>
        <v>-2</v>
      </c>
      <c r="AW157">
        <f t="shared" ca="1" si="164"/>
        <v>40</v>
      </c>
      <c r="AX157">
        <f t="shared" ca="1" si="165"/>
        <v>5</v>
      </c>
      <c r="BB157" t="str">
        <f t="shared" ca="1" si="166"/>
        <v>INSTRUMENTAL</v>
      </c>
      <c r="BC157" t="str">
        <f t="shared" ca="1" si="167"/>
        <v>Yes</v>
      </c>
      <c r="BD157" t="str">
        <f t="shared" ca="1" si="167"/>
        <v>No</v>
      </c>
      <c r="BG157" t="str">
        <f t="shared" ca="1" si="168"/>
        <v>No</v>
      </c>
      <c r="BH157">
        <f t="shared" ca="1" si="169"/>
        <v>38</v>
      </c>
      <c r="BI157">
        <f t="shared" ca="1" si="170"/>
        <v>-12</v>
      </c>
      <c r="BJ157">
        <f t="shared" ca="1" si="171"/>
        <v>0</v>
      </c>
      <c r="BK157" t="str">
        <f t="shared" si="172"/>
        <v/>
      </c>
      <c r="BL157" s="26" t="str">
        <f t="shared" ca="1" si="173"/>
        <v>NA</v>
      </c>
      <c r="BM157" s="26"/>
      <c r="BN157" s="26"/>
      <c r="BO157" s="26" t="str">
        <f t="shared" ca="1" si="174"/>
        <v>Yes</v>
      </c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 t="str">
        <f t="shared" ca="1" si="175"/>
        <v>Yes</v>
      </c>
      <c r="CE157" s="26" t="str">
        <f t="shared" ca="1" si="176"/>
        <v>MIST</v>
      </c>
      <c r="CF157" s="26"/>
      <c r="CG157" s="26"/>
      <c r="CH157" s="26"/>
      <c r="CI157" s="31" t="str">
        <f t="shared" si="177"/>
        <v/>
      </c>
      <c r="CJ157" s="26" t="str">
        <f t="shared" ca="1" si="178"/>
        <v>OT</v>
      </c>
      <c r="CK157" s="26" t="str">
        <f t="shared" ca="1" si="179"/>
        <v>NA</v>
      </c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 t="str">
        <f t="shared" ca="1" si="180"/>
        <v>Yes</v>
      </c>
      <c r="DO157" s="26"/>
      <c r="DP157" s="26"/>
      <c r="DQ157" s="26"/>
      <c r="DR157" s="26"/>
      <c r="DS157" s="26"/>
      <c r="DT157" s="26"/>
      <c r="DU157" s="26"/>
      <c r="DV157" t="str">
        <f t="shared" si="181"/>
        <v/>
      </c>
      <c r="DW157" s="26"/>
      <c r="DX157" s="26"/>
      <c r="DY157" s="26"/>
      <c r="DZ157" t="str">
        <f t="shared" si="182"/>
        <v/>
      </c>
      <c r="EA157" t="str">
        <f t="shared" si="183"/>
        <v/>
      </c>
      <c r="EB157" t="str">
        <f t="shared" si="184"/>
        <v/>
      </c>
      <c r="EC157" t="str">
        <f t="shared" si="185"/>
        <v/>
      </c>
      <c r="ED157" t="str">
        <f t="shared" si="186"/>
        <v/>
      </c>
      <c r="EE157" s="34" t="str">
        <f t="shared" si="187"/>
        <v/>
      </c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32" t="str">
        <f t="shared" si="188"/>
        <v/>
      </c>
      <c r="ES157" s="26"/>
      <c r="ET157" s="26"/>
      <c r="EU157" s="26"/>
      <c r="EV157" s="26"/>
      <c r="EW157" s="26"/>
      <c r="EX157" s="26"/>
      <c r="EY157" s="26"/>
      <c r="EZ157" s="26"/>
      <c r="FA157" s="31" t="str">
        <f t="shared" si="189"/>
        <v/>
      </c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31" t="str">
        <f t="shared" si="190"/>
        <v/>
      </c>
      <c r="FN157" s="26"/>
      <c r="FO157" s="26"/>
      <c r="FP157" s="26"/>
      <c r="FQ157" s="26" t="s">
        <v>349</v>
      </c>
      <c r="FR157" s="39" t="str">
        <f t="shared" ca="1" si="191"/>
        <v>NA</v>
      </c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t="str">
        <f t="shared" ca="1" si="192"/>
        <v/>
      </c>
      <c r="GP157" t="str">
        <f t="shared" si="193"/>
        <v/>
      </c>
      <c r="GQ157" s="26"/>
      <c r="GR157" s="26"/>
      <c r="GS157" t="str">
        <f t="shared" ca="1" si="194"/>
        <v/>
      </c>
      <c r="GT157" s="26"/>
      <c r="GU157" s="26"/>
      <c r="GV157" s="26"/>
      <c r="GW157" s="26"/>
      <c r="GX157" s="26"/>
      <c r="GY157" t="str">
        <f t="shared" ca="1" si="195"/>
        <v/>
      </c>
      <c r="GZ157" t="str">
        <f t="shared" si="196"/>
        <v/>
      </c>
      <c r="HA157" s="26"/>
      <c r="HB157" s="26"/>
      <c r="HC157" s="26"/>
      <c r="HD157" s="26"/>
      <c r="HE157" s="26"/>
      <c r="HF157" t="str">
        <f t="shared" ca="1" si="197"/>
        <v/>
      </c>
      <c r="HG157" s="31" t="str">
        <f t="shared" si="198"/>
        <v/>
      </c>
      <c r="HH157" s="26"/>
      <c r="HI157" s="26"/>
      <c r="HJ157" s="26"/>
      <c r="HK157" s="26"/>
      <c r="HL157" s="26"/>
      <c r="HM157" t="str">
        <f t="shared" ca="1" si="199"/>
        <v/>
      </c>
      <c r="HN157" t="str">
        <f t="shared" si="200"/>
        <v/>
      </c>
      <c r="HO157" s="26"/>
      <c r="HP157" s="26"/>
      <c r="HQ157" s="26"/>
      <c r="HR157" s="26"/>
      <c r="HS157" s="26"/>
      <c r="HT157" t="str">
        <f t="shared" ca="1" si="201"/>
        <v/>
      </c>
      <c r="HU157" t="str">
        <f t="shared" si="202"/>
        <v/>
      </c>
      <c r="HV157" s="26"/>
      <c r="HW157" s="26"/>
      <c r="HX157" s="26"/>
      <c r="HY157" s="26"/>
      <c r="HZ157" s="26"/>
      <c r="IA157" s="37" t="str">
        <f t="shared" ca="1" si="203"/>
        <v/>
      </c>
      <c r="IB157" t="str">
        <f t="shared" si="204"/>
        <v/>
      </c>
      <c r="IC157" s="26"/>
      <c r="ID157" s="26"/>
      <c r="IE157" s="26"/>
      <c r="IF157" s="26"/>
      <c r="IG157" s="26"/>
      <c r="IH157" s="37" t="str">
        <f t="shared" ca="1" si="205"/>
        <v/>
      </c>
      <c r="II157" t="str">
        <f t="shared" si="206"/>
        <v/>
      </c>
      <c r="IJ157" s="26"/>
      <c r="IK157" s="26"/>
      <c r="IL157" s="26"/>
      <c r="IM157" s="26"/>
      <c r="IN157" s="26"/>
      <c r="IO157" s="26"/>
      <c r="IP157" s="26"/>
      <c r="IQ157" s="26"/>
      <c r="IR157" s="26"/>
      <c r="IS157" s="26"/>
      <c r="IT157" s="26"/>
      <c r="IU157" s="26"/>
      <c r="IV157" s="26"/>
      <c r="IW157" s="26"/>
      <c r="IX157" s="26"/>
      <c r="IY157" s="26"/>
      <c r="IZ157" s="26"/>
      <c r="JA157" s="26"/>
      <c r="JB157" s="26"/>
      <c r="JC157" s="26"/>
      <c r="JD157" s="26"/>
      <c r="JE157" s="26"/>
      <c r="JF157" s="26"/>
      <c r="JG157" s="26"/>
      <c r="JH157" s="26"/>
      <c r="JI157" s="26"/>
      <c r="JJ157" s="26"/>
      <c r="JK157" s="26"/>
      <c r="JL157" s="26"/>
      <c r="JM157" s="26"/>
      <c r="JN157" s="26"/>
      <c r="JO157" s="26"/>
      <c r="JP157" s="26"/>
      <c r="JQ157" s="26"/>
      <c r="JR157" s="26"/>
      <c r="JS157" s="26"/>
      <c r="JT157" s="26" t="str">
        <f t="shared" si="207"/>
        <v/>
      </c>
      <c r="JU157" s="26"/>
      <c r="JV157" t="str">
        <f t="shared" si="208"/>
        <v/>
      </c>
      <c r="JW157" s="26"/>
      <c r="JX157" s="26"/>
      <c r="JY157" s="26"/>
      <c r="JZ157" s="26"/>
      <c r="KA157" s="26"/>
      <c r="KB157" s="26"/>
      <c r="KC157" s="26"/>
      <c r="KD157" s="26"/>
      <c r="KE157" s="26"/>
      <c r="KF157" s="26"/>
      <c r="KG157" s="26"/>
      <c r="KH157" s="26"/>
      <c r="KI157" s="26"/>
      <c r="KJ157" s="26"/>
      <c r="KK157" t="str">
        <f t="shared" si="209"/>
        <v/>
      </c>
      <c r="KL157" s="26"/>
      <c r="KM157" s="31" t="str">
        <f t="shared" si="210"/>
        <v/>
      </c>
      <c r="KN157" s="26"/>
      <c r="KO157" s="26"/>
      <c r="KP157" s="38" t="str">
        <f t="shared" si="211"/>
        <v/>
      </c>
      <c r="KQ157" s="26"/>
      <c r="KR157" s="26"/>
      <c r="KS157" s="26"/>
      <c r="KT157" s="26"/>
      <c r="KU157" s="26"/>
      <c r="KV157" s="26"/>
      <c r="KW157" s="26"/>
      <c r="KX157" t="str">
        <f t="shared" si="212"/>
        <v/>
      </c>
      <c r="KY157" t="str">
        <f t="shared" si="213"/>
        <v/>
      </c>
      <c r="KZ157" s="26"/>
      <c r="LA157" s="26"/>
      <c r="LB157" t="str">
        <f t="shared" si="214"/>
        <v/>
      </c>
      <c r="LC157" s="26"/>
      <c r="LD157" t="str">
        <f t="shared" si="215"/>
        <v/>
      </c>
      <c r="LE157" t="str">
        <f t="shared" si="216"/>
        <v/>
      </c>
      <c r="LF157" s="26"/>
      <c r="LG157" s="26"/>
      <c r="LH157" s="26"/>
      <c r="LI157" s="26"/>
      <c r="LJ157" s="26"/>
      <c r="LK157" s="26"/>
      <c r="LL157" s="26"/>
      <c r="LM157" s="26"/>
      <c r="LN157" s="26"/>
      <c r="LO157" t="str">
        <f t="shared" si="217"/>
        <v/>
      </c>
      <c r="LP157" s="26"/>
      <c r="LQ157" s="26"/>
      <c r="LR157" s="26"/>
      <c r="LS157" s="26"/>
      <c r="LT157" s="26"/>
      <c r="LU157" s="26"/>
      <c r="LV157" s="26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6"/>
      <c r="MH157" s="26"/>
      <c r="MI157" s="26"/>
      <c r="MJ157" s="26"/>
      <c r="MK157" s="26"/>
      <c r="ML157" s="26"/>
      <c r="MM157" s="26"/>
      <c r="MN157" s="26"/>
    </row>
    <row r="158" spans="1:352" ht="16" x14ac:dyDescent="0.2">
      <c r="A158" t="e">
        <f t="shared" ca="1" si="145"/>
        <v>#N/A</v>
      </c>
      <c r="B158" s="26"/>
      <c r="C158" s="26"/>
      <c r="D158" s="26"/>
      <c r="E158" s="27" t="str">
        <f t="shared" ca="1" si="148"/>
        <v>Jan</v>
      </c>
      <c r="F158" s="27" t="str">
        <f t="shared" ca="1" si="148"/>
        <v>Jun</v>
      </c>
      <c r="G158" s="28" t="str">
        <f t="shared" ca="1" si="149"/>
        <v/>
      </c>
      <c r="H158" t="str">
        <f t="shared" si="150"/>
        <v/>
      </c>
      <c r="I158" s="26">
        <f t="shared" ca="1" si="151"/>
        <v>57</v>
      </c>
      <c r="J158" s="26"/>
      <c r="K158" s="26"/>
      <c r="L158" s="31" t="str">
        <f t="shared" si="152"/>
        <v/>
      </c>
      <c r="M158" s="26"/>
      <c r="N158" s="26"/>
      <c r="O158" s="26">
        <f t="shared" ca="1" si="153"/>
        <v>36</v>
      </c>
      <c r="P158" s="26" t="str">
        <f t="shared" ca="1" si="154"/>
        <v>Yes</v>
      </c>
      <c r="Q158" s="26" t="str">
        <f t="shared" ca="1" si="154"/>
        <v>No</v>
      </c>
      <c r="R158" s="26" t="str">
        <f t="shared" ca="1" si="154"/>
        <v>Yes</v>
      </c>
      <c r="S158" s="26" t="str">
        <f t="shared" ca="1" si="155"/>
        <v>Caucasian</v>
      </c>
      <c r="T158" s="26" t="str">
        <f t="shared" ca="1" si="156"/>
        <v>Yes</v>
      </c>
      <c r="U158" s="26">
        <f t="shared" ca="1" si="157"/>
        <v>3594</v>
      </c>
      <c r="V158" s="26"/>
      <c r="W158" s="26"/>
      <c r="X158" s="26" t="str">
        <f t="shared" ca="1" si="218"/>
        <v>Yes</v>
      </c>
      <c r="Y158" s="26" t="str">
        <f t="shared" ca="1" si="218"/>
        <v>No</v>
      </c>
      <c r="Z158" s="26" t="str">
        <f t="shared" ca="1" si="218"/>
        <v>No</v>
      </c>
      <c r="AA158" s="26" t="str">
        <f t="shared" ca="1" si="218"/>
        <v>No</v>
      </c>
      <c r="AB158" s="26" t="str">
        <f t="shared" ca="1" si="218"/>
        <v>No</v>
      </c>
      <c r="AC158" s="26"/>
      <c r="AD158" s="26"/>
      <c r="AE158" s="26"/>
      <c r="AF158" s="26"/>
      <c r="AG158" s="26" t="str">
        <f t="shared" ca="1" si="158"/>
        <v>No</v>
      </c>
      <c r="AH158" s="26" t="str">
        <f t="shared" ca="1" si="158"/>
        <v>No</v>
      </c>
      <c r="AI158" s="26" t="str">
        <f t="shared" ca="1" si="158"/>
        <v>Yes</v>
      </c>
      <c r="AJ158" s="26" t="str">
        <f t="shared" ca="1" si="158"/>
        <v>Yes</v>
      </c>
      <c r="AK158" s="26" t="str">
        <f t="shared" ca="1" si="147"/>
        <v>Yes</v>
      </c>
      <c r="AL158" s="26" t="str">
        <f t="shared" ca="1" si="147"/>
        <v>No</v>
      </c>
      <c r="AM158" s="26">
        <f t="shared" ca="1" si="159"/>
        <v>6</v>
      </c>
      <c r="AN158" s="26">
        <f t="shared" ca="1" si="160"/>
        <v>3</v>
      </c>
      <c r="AT158" t="str">
        <f t="shared" ca="1" si="161"/>
        <v>Male</v>
      </c>
      <c r="AU158">
        <f t="shared" ca="1" si="162"/>
        <v>1320</v>
      </c>
      <c r="AV158">
        <f t="shared" ca="1" si="163"/>
        <v>2</v>
      </c>
      <c r="AW158">
        <f t="shared" ca="1" si="164"/>
        <v>23</v>
      </c>
      <c r="AX158">
        <f t="shared" ca="1" si="165"/>
        <v>4</v>
      </c>
      <c r="BB158" t="str">
        <f t="shared" ca="1" si="166"/>
        <v>EMLUCS</v>
      </c>
      <c r="BC158" t="str">
        <f t="shared" ca="1" si="167"/>
        <v>No</v>
      </c>
      <c r="BD158" t="str">
        <f t="shared" ca="1" si="167"/>
        <v>Yes</v>
      </c>
      <c r="BG158" t="str">
        <f t="shared" ca="1" si="168"/>
        <v>Yes</v>
      </c>
      <c r="BH158">
        <f t="shared" ca="1" si="169"/>
        <v>37</v>
      </c>
      <c r="BI158">
        <f t="shared" ca="1" si="170"/>
        <v>-11</v>
      </c>
      <c r="BJ158">
        <f t="shared" ca="1" si="171"/>
        <v>17</v>
      </c>
      <c r="BK158" t="str">
        <f t="shared" si="172"/>
        <v/>
      </c>
      <c r="BL158" s="26">
        <f t="shared" ca="1" si="173"/>
        <v>19</v>
      </c>
      <c r="BM158" s="26"/>
      <c r="BN158" s="26"/>
      <c r="BO158" s="26" t="str">
        <f t="shared" ca="1" si="174"/>
        <v>Yes</v>
      </c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 t="str">
        <f t="shared" ca="1" si="175"/>
        <v>No</v>
      </c>
      <c r="CE158" s="26" t="str">
        <f t="shared" ca="1" si="176"/>
        <v>NA</v>
      </c>
      <c r="CF158" s="26"/>
      <c r="CG158" s="26"/>
      <c r="CH158" s="26"/>
      <c r="CI158" s="31" t="str">
        <f t="shared" si="177"/>
        <v/>
      </c>
      <c r="CJ158" s="26" t="str">
        <f t="shared" ca="1" si="178"/>
        <v>NA</v>
      </c>
      <c r="CK158" s="26" t="str">
        <f t="shared" ca="1" si="179"/>
        <v>No</v>
      </c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 t="str">
        <f t="shared" ca="1" si="180"/>
        <v>No</v>
      </c>
      <c r="DO158" s="26"/>
      <c r="DP158" s="26"/>
      <c r="DQ158" s="26"/>
      <c r="DR158" s="26"/>
      <c r="DS158" s="26"/>
      <c r="DT158" s="26"/>
      <c r="DU158" s="26"/>
      <c r="DV158" t="str">
        <f t="shared" si="181"/>
        <v/>
      </c>
      <c r="DW158" s="26"/>
      <c r="DX158" s="26"/>
      <c r="DY158" s="26"/>
      <c r="DZ158" t="str">
        <f t="shared" si="182"/>
        <v/>
      </c>
      <c r="EA158" t="str">
        <f t="shared" si="183"/>
        <v/>
      </c>
      <c r="EB158" t="str">
        <f t="shared" si="184"/>
        <v/>
      </c>
      <c r="EC158" t="str">
        <f t="shared" si="185"/>
        <v/>
      </c>
      <c r="ED158" t="str">
        <f t="shared" si="186"/>
        <v/>
      </c>
      <c r="EE158" s="34" t="str">
        <f t="shared" si="187"/>
        <v/>
      </c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32" t="str">
        <f t="shared" si="188"/>
        <v/>
      </c>
      <c r="ES158" s="26"/>
      <c r="ET158" s="26"/>
      <c r="EU158" s="26"/>
      <c r="EV158" s="26"/>
      <c r="EW158" s="26"/>
      <c r="EX158" s="26"/>
      <c r="EY158" s="26"/>
      <c r="EZ158" s="26"/>
      <c r="FA158" s="31" t="str">
        <f t="shared" si="189"/>
        <v/>
      </c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31" t="str">
        <f t="shared" si="190"/>
        <v/>
      </c>
      <c r="FN158" s="26"/>
      <c r="FO158" s="26"/>
      <c r="FP158" s="26"/>
      <c r="FQ158" s="26" t="s">
        <v>350</v>
      </c>
      <c r="FR158" s="39" t="str">
        <f t="shared" ca="1" si="191"/>
        <v>CONS</v>
      </c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t="str">
        <f t="shared" ca="1" si="192"/>
        <v/>
      </c>
      <c r="GP158" t="str">
        <f t="shared" si="193"/>
        <v/>
      </c>
      <c r="GQ158" s="26"/>
      <c r="GR158" s="26"/>
      <c r="GS158" t="str">
        <f t="shared" ca="1" si="194"/>
        <v/>
      </c>
      <c r="GT158" s="26"/>
      <c r="GU158" s="26"/>
      <c r="GV158" s="26"/>
      <c r="GW158" s="26"/>
      <c r="GX158" s="26"/>
      <c r="GY158" t="str">
        <f t="shared" ca="1" si="195"/>
        <v/>
      </c>
      <c r="GZ158" t="str">
        <f t="shared" si="196"/>
        <v/>
      </c>
      <c r="HA158" s="26"/>
      <c r="HB158" s="26"/>
      <c r="HC158" s="26"/>
      <c r="HD158" s="26"/>
      <c r="HE158" s="26"/>
      <c r="HF158" t="str">
        <f t="shared" ca="1" si="197"/>
        <v/>
      </c>
      <c r="HG158" s="31" t="str">
        <f t="shared" si="198"/>
        <v/>
      </c>
      <c r="HH158" s="26"/>
      <c r="HI158" s="26"/>
      <c r="HJ158" s="26"/>
      <c r="HK158" s="26"/>
      <c r="HL158" s="26"/>
      <c r="HM158" t="str">
        <f t="shared" ca="1" si="199"/>
        <v/>
      </c>
      <c r="HN158" t="str">
        <f t="shared" si="200"/>
        <v/>
      </c>
      <c r="HO158" s="26"/>
      <c r="HP158" s="26"/>
      <c r="HQ158" s="26"/>
      <c r="HR158" s="26"/>
      <c r="HS158" s="26"/>
      <c r="HT158" t="str">
        <f t="shared" ca="1" si="201"/>
        <v/>
      </c>
      <c r="HU158" t="str">
        <f t="shared" si="202"/>
        <v/>
      </c>
      <c r="HV158" s="26"/>
      <c r="HW158" s="26"/>
      <c r="HX158" s="26"/>
      <c r="HY158" s="26"/>
      <c r="HZ158" s="26"/>
      <c r="IA158" s="37" t="str">
        <f t="shared" ca="1" si="203"/>
        <v/>
      </c>
      <c r="IB158" t="str">
        <f t="shared" si="204"/>
        <v/>
      </c>
      <c r="IC158" s="26"/>
      <c r="ID158" s="26"/>
      <c r="IE158" s="26"/>
      <c r="IF158" s="26"/>
      <c r="IG158" s="26"/>
      <c r="IH158" s="37" t="str">
        <f t="shared" ca="1" si="205"/>
        <v/>
      </c>
      <c r="II158" t="str">
        <f t="shared" si="206"/>
        <v/>
      </c>
      <c r="IJ158" s="26"/>
      <c r="IK158" s="26"/>
      <c r="IL158" s="26"/>
      <c r="IM158" s="26"/>
      <c r="IN158" s="26"/>
      <c r="IO158" s="26"/>
      <c r="IP158" s="26"/>
      <c r="IQ158" s="26"/>
      <c r="IR158" s="26"/>
      <c r="IS158" s="26"/>
      <c r="IT158" s="26"/>
      <c r="IU158" s="26"/>
      <c r="IV158" s="26"/>
      <c r="IW158" s="26"/>
      <c r="IX158" s="26"/>
      <c r="IY158" s="26"/>
      <c r="IZ158" s="26"/>
      <c r="JA158" s="26"/>
      <c r="JB158" s="26"/>
      <c r="JC158" s="26"/>
      <c r="JD158" s="26"/>
      <c r="JE158" s="26"/>
      <c r="JF158" s="26"/>
      <c r="JG158" s="26"/>
      <c r="JH158" s="26"/>
      <c r="JI158" s="26"/>
      <c r="JJ158" s="26"/>
      <c r="JK158" s="26"/>
      <c r="JL158" s="26"/>
      <c r="JM158" s="26"/>
      <c r="JN158" s="26"/>
      <c r="JO158" s="26"/>
      <c r="JP158" s="26"/>
      <c r="JQ158" s="26"/>
      <c r="JR158" s="26"/>
      <c r="JS158" s="26"/>
      <c r="JT158" s="26" t="str">
        <f t="shared" si="207"/>
        <v/>
      </c>
      <c r="JU158" s="26"/>
      <c r="JV158" t="str">
        <f t="shared" si="208"/>
        <v/>
      </c>
      <c r="JW158" s="26"/>
      <c r="JX158" s="26"/>
      <c r="JY158" s="26"/>
      <c r="JZ158" s="26"/>
      <c r="KA158" s="26"/>
      <c r="KB158" s="26"/>
      <c r="KC158" s="26"/>
      <c r="KD158" s="26"/>
      <c r="KE158" s="26"/>
      <c r="KF158" s="26"/>
      <c r="KG158" s="26"/>
      <c r="KH158" s="26"/>
      <c r="KI158" s="26"/>
      <c r="KJ158" s="26"/>
      <c r="KK158" t="str">
        <f t="shared" si="209"/>
        <v/>
      </c>
      <c r="KL158" s="26"/>
      <c r="KM158" s="31" t="str">
        <f t="shared" si="210"/>
        <v/>
      </c>
      <c r="KN158" s="26"/>
      <c r="KO158" s="26"/>
      <c r="KP158" s="38" t="str">
        <f t="shared" si="211"/>
        <v/>
      </c>
      <c r="KQ158" s="26"/>
      <c r="KR158" s="26"/>
      <c r="KS158" s="26"/>
      <c r="KT158" s="26"/>
      <c r="KU158" s="26"/>
      <c r="KV158" s="26"/>
      <c r="KW158" s="26"/>
      <c r="KX158" t="str">
        <f t="shared" si="212"/>
        <v/>
      </c>
      <c r="KY158" t="str">
        <f t="shared" si="213"/>
        <v/>
      </c>
      <c r="KZ158" s="26"/>
      <c r="LA158" s="26"/>
      <c r="LB158" t="str">
        <f t="shared" si="214"/>
        <v/>
      </c>
      <c r="LC158" s="26"/>
      <c r="LD158" t="str">
        <f t="shared" si="215"/>
        <v/>
      </c>
      <c r="LE158" t="str">
        <f t="shared" si="216"/>
        <v/>
      </c>
      <c r="LF158" s="26"/>
      <c r="LG158" s="26"/>
      <c r="LH158" s="26"/>
      <c r="LI158" s="26"/>
      <c r="LJ158" s="26"/>
      <c r="LK158" s="26"/>
      <c r="LL158" s="26"/>
      <c r="LM158" s="26"/>
      <c r="LN158" s="26"/>
      <c r="LO158" t="str">
        <f t="shared" si="217"/>
        <v/>
      </c>
      <c r="LP158" s="26"/>
      <c r="LQ158" s="26"/>
      <c r="LR158" s="26"/>
      <c r="LS158" s="26"/>
      <c r="LT158" s="26"/>
      <c r="LU158" s="26"/>
      <c r="LV158" s="26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6"/>
      <c r="MH158" s="26"/>
      <c r="MI158" s="26"/>
      <c r="MJ158" s="26"/>
      <c r="MK158" s="26"/>
      <c r="ML158" s="26"/>
      <c r="MM158" s="26"/>
      <c r="MN158" s="26"/>
    </row>
    <row r="159" spans="1:352" ht="16" x14ac:dyDescent="0.2">
      <c r="A159" t="e">
        <f t="shared" ca="1" si="145"/>
        <v>#N/A</v>
      </c>
      <c r="B159" s="26"/>
      <c r="C159" s="26"/>
      <c r="D159" s="26"/>
      <c r="E159" s="27" t="str">
        <f t="shared" ca="1" si="148"/>
        <v>Dec</v>
      </c>
      <c r="F159" s="27" t="str">
        <f t="shared" ca="1" si="148"/>
        <v>Dec</v>
      </c>
      <c r="G159" s="28" t="str">
        <f t="shared" ca="1" si="149"/>
        <v/>
      </c>
      <c r="H159" t="str">
        <f t="shared" si="150"/>
        <v/>
      </c>
      <c r="I159" s="26">
        <f t="shared" ca="1" si="151"/>
        <v>2</v>
      </c>
      <c r="J159" s="26"/>
      <c r="K159" s="26"/>
      <c r="L159" s="31" t="str">
        <f t="shared" si="152"/>
        <v/>
      </c>
      <c r="M159" s="26"/>
      <c r="N159" s="26"/>
      <c r="O159" s="26">
        <f t="shared" ca="1" si="153"/>
        <v>16</v>
      </c>
      <c r="P159" s="26" t="str">
        <f t="shared" ca="1" si="154"/>
        <v>Yes</v>
      </c>
      <c r="Q159" s="26" t="str">
        <f t="shared" ca="1" si="154"/>
        <v>No</v>
      </c>
      <c r="R159" s="26" t="str">
        <f t="shared" ca="1" si="154"/>
        <v>Yes</v>
      </c>
      <c r="S159" s="26" t="str">
        <f t="shared" ca="1" si="155"/>
        <v>Hispanic</v>
      </c>
      <c r="T159" s="26" t="str">
        <f t="shared" ca="1" si="156"/>
        <v>Yes</v>
      </c>
      <c r="U159" s="26">
        <f t="shared" ca="1" si="157"/>
        <v>3419</v>
      </c>
      <c r="V159" s="26"/>
      <c r="W159" s="26"/>
      <c r="X159" s="26" t="str">
        <f t="shared" ca="1" si="218"/>
        <v>Yes</v>
      </c>
      <c r="Y159" s="26" t="str">
        <f t="shared" ca="1" si="218"/>
        <v>Yes</v>
      </c>
      <c r="Z159" s="26" t="str">
        <f t="shared" ca="1" si="218"/>
        <v>No</v>
      </c>
      <c r="AA159" s="26" t="str">
        <f t="shared" ca="1" si="218"/>
        <v>Yes</v>
      </c>
      <c r="AB159" s="26" t="str">
        <f t="shared" ca="1" si="218"/>
        <v>Yes</v>
      </c>
      <c r="AC159" s="26"/>
      <c r="AD159" s="26"/>
      <c r="AE159" s="26"/>
      <c r="AF159" s="26"/>
      <c r="AG159" s="26" t="str">
        <f t="shared" ca="1" si="158"/>
        <v>Yes</v>
      </c>
      <c r="AH159" s="26" t="str">
        <f t="shared" ca="1" si="158"/>
        <v>No</v>
      </c>
      <c r="AI159" s="26" t="str">
        <f t="shared" ca="1" si="158"/>
        <v>Yes</v>
      </c>
      <c r="AJ159" s="26" t="str">
        <f t="shared" ca="1" si="158"/>
        <v>Yes</v>
      </c>
      <c r="AK159" s="26" t="str">
        <f t="shared" ca="1" si="147"/>
        <v>Yes</v>
      </c>
      <c r="AL159" s="26" t="str">
        <f t="shared" ca="1" si="147"/>
        <v>No</v>
      </c>
      <c r="AM159" s="26">
        <f t="shared" ca="1" si="159"/>
        <v>8</v>
      </c>
      <c r="AN159" s="26">
        <f t="shared" ca="1" si="160"/>
        <v>1</v>
      </c>
      <c r="AT159" t="str">
        <f t="shared" ca="1" si="161"/>
        <v>Female</v>
      </c>
      <c r="AU159">
        <f t="shared" ca="1" si="162"/>
        <v>3313</v>
      </c>
      <c r="AV159">
        <f t="shared" ca="1" si="163"/>
        <v>-3</v>
      </c>
      <c r="AW159">
        <f t="shared" ca="1" si="164"/>
        <v>38</v>
      </c>
      <c r="AX159">
        <f t="shared" ca="1" si="165"/>
        <v>4</v>
      </c>
      <c r="BB159" t="str">
        <f t="shared" ca="1" si="166"/>
        <v>INSTRUMENTAL</v>
      </c>
      <c r="BC159" t="str">
        <f t="shared" ca="1" si="167"/>
        <v>Yes</v>
      </c>
      <c r="BD159" t="str">
        <f t="shared" ca="1" si="167"/>
        <v>No</v>
      </c>
      <c r="BG159" t="str">
        <f t="shared" ca="1" si="168"/>
        <v>No</v>
      </c>
      <c r="BH159">
        <f t="shared" ca="1" si="169"/>
        <v>34</v>
      </c>
      <c r="BI159">
        <f t="shared" ca="1" si="170"/>
        <v>4</v>
      </c>
      <c r="BJ159">
        <f t="shared" ca="1" si="171"/>
        <v>9</v>
      </c>
      <c r="BK159" t="str">
        <f t="shared" si="172"/>
        <v/>
      </c>
      <c r="BL159" s="26">
        <f t="shared" ca="1" si="173"/>
        <v>11</v>
      </c>
      <c r="BM159" s="26"/>
      <c r="BN159" s="26"/>
      <c r="BO159" s="26" t="str">
        <f t="shared" ca="1" si="174"/>
        <v>Yes</v>
      </c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 t="str">
        <f t="shared" ca="1" si="175"/>
        <v>No</v>
      </c>
      <c r="CE159" s="26" t="str">
        <f t="shared" ca="1" si="176"/>
        <v>NA</v>
      </c>
      <c r="CF159" s="26"/>
      <c r="CG159" s="26"/>
      <c r="CH159" s="26"/>
      <c r="CI159" s="31" t="str">
        <f t="shared" si="177"/>
        <v/>
      </c>
      <c r="CJ159" s="26" t="str">
        <f t="shared" ca="1" si="178"/>
        <v>NA</v>
      </c>
      <c r="CK159" s="26" t="str">
        <f t="shared" ca="1" si="179"/>
        <v>NA</v>
      </c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 t="str">
        <f t="shared" ca="1" si="180"/>
        <v>Yes</v>
      </c>
      <c r="DO159" s="26"/>
      <c r="DP159" s="26"/>
      <c r="DQ159" s="26"/>
      <c r="DR159" s="26"/>
      <c r="DS159" s="26"/>
      <c r="DT159" s="26"/>
      <c r="DU159" s="26"/>
      <c r="DV159" t="str">
        <f t="shared" si="181"/>
        <v/>
      </c>
      <c r="DW159" s="26"/>
      <c r="DX159" s="26"/>
      <c r="DY159" s="26"/>
      <c r="DZ159" t="str">
        <f t="shared" si="182"/>
        <v/>
      </c>
      <c r="EA159" t="str">
        <f t="shared" si="183"/>
        <v/>
      </c>
      <c r="EB159" t="str">
        <f t="shared" si="184"/>
        <v/>
      </c>
      <c r="EC159" t="str">
        <f t="shared" si="185"/>
        <v/>
      </c>
      <c r="ED159" t="str">
        <f t="shared" si="186"/>
        <v/>
      </c>
      <c r="EE159" s="34" t="str">
        <f t="shared" si="187"/>
        <v/>
      </c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32" t="str">
        <f t="shared" si="188"/>
        <v/>
      </c>
      <c r="ES159" s="26"/>
      <c r="ET159" s="26"/>
      <c r="EU159" s="26"/>
      <c r="EV159" s="26"/>
      <c r="EW159" s="26"/>
      <c r="EX159" s="26"/>
      <c r="EY159" s="26"/>
      <c r="EZ159" s="26"/>
      <c r="FA159" s="31" t="str">
        <f t="shared" si="189"/>
        <v/>
      </c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31" t="str">
        <f t="shared" si="190"/>
        <v/>
      </c>
      <c r="FN159" s="26"/>
      <c r="FO159" s="26"/>
      <c r="FP159" s="26"/>
      <c r="FQ159" s="26" t="s">
        <v>350</v>
      </c>
      <c r="FR159" s="39" t="str">
        <f t="shared" ca="1" si="191"/>
        <v>GPC</v>
      </c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t="str">
        <f t="shared" ca="1" si="192"/>
        <v/>
      </c>
      <c r="GP159" t="str">
        <f t="shared" si="193"/>
        <v/>
      </c>
      <c r="GQ159" s="26"/>
      <c r="GR159" s="26"/>
      <c r="GS159" t="str">
        <f t="shared" ca="1" si="194"/>
        <v/>
      </c>
      <c r="GT159" s="26"/>
      <c r="GU159" s="26"/>
      <c r="GV159" s="26"/>
      <c r="GW159" s="26"/>
      <c r="GX159" s="26"/>
      <c r="GY159" t="str">
        <f t="shared" ca="1" si="195"/>
        <v/>
      </c>
      <c r="GZ159" t="str">
        <f t="shared" si="196"/>
        <v/>
      </c>
      <c r="HA159" s="26"/>
      <c r="HB159" s="26"/>
      <c r="HC159" s="26"/>
      <c r="HD159" s="26"/>
      <c r="HE159" s="26"/>
      <c r="HF159" t="str">
        <f t="shared" ca="1" si="197"/>
        <v/>
      </c>
      <c r="HG159" s="31" t="str">
        <f t="shared" si="198"/>
        <v/>
      </c>
      <c r="HH159" s="26"/>
      <c r="HI159" s="26"/>
      <c r="HJ159" s="26"/>
      <c r="HK159" s="26"/>
      <c r="HL159" s="26"/>
      <c r="HM159" t="str">
        <f t="shared" ca="1" si="199"/>
        <v/>
      </c>
      <c r="HN159" t="str">
        <f t="shared" si="200"/>
        <v/>
      </c>
      <c r="HO159" s="26"/>
      <c r="HP159" s="26"/>
      <c r="HQ159" s="26"/>
      <c r="HR159" s="26"/>
      <c r="HS159" s="26"/>
      <c r="HT159" t="str">
        <f t="shared" ca="1" si="201"/>
        <v/>
      </c>
      <c r="HU159" t="str">
        <f t="shared" si="202"/>
        <v/>
      </c>
      <c r="HV159" s="26"/>
      <c r="HW159" s="26"/>
      <c r="HX159" s="26"/>
      <c r="HY159" s="26"/>
      <c r="HZ159" s="26"/>
      <c r="IA159" s="37" t="str">
        <f t="shared" ca="1" si="203"/>
        <v/>
      </c>
      <c r="IB159" t="str">
        <f t="shared" si="204"/>
        <v/>
      </c>
      <c r="IC159" s="26"/>
      <c r="ID159" s="26"/>
      <c r="IE159" s="26"/>
      <c r="IF159" s="26"/>
      <c r="IG159" s="26"/>
      <c r="IH159" s="37" t="str">
        <f t="shared" ca="1" si="205"/>
        <v/>
      </c>
      <c r="II159" t="str">
        <f t="shared" si="206"/>
        <v/>
      </c>
      <c r="IJ159" s="26"/>
      <c r="IK159" s="26"/>
      <c r="IL159" s="26"/>
      <c r="IM159" s="26"/>
      <c r="IN159" s="26"/>
      <c r="IO159" s="26"/>
      <c r="IP159" s="26"/>
      <c r="IQ159" s="26"/>
      <c r="IR159" s="26"/>
      <c r="IS159" s="26"/>
      <c r="IT159" s="26"/>
      <c r="IU159" s="26"/>
      <c r="IV159" s="26"/>
      <c r="IW159" s="26"/>
      <c r="IX159" s="26"/>
      <c r="IY159" s="26"/>
      <c r="IZ159" s="26"/>
      <c r="JA159" s="26"/>
      <c r="JB159" s="26"/>
      <c r="JC159" s="26"/>
      <c r="JD159" s="26"/>
      <c r="JE159" s="26"/>
      <c r="JF159" s="26"/>
      <c r="JG159" s="26"/>
      <c r="JH159" s="26"/>
      <c r="JI159" s="26"/>
      <c r="JJ159" s="26"/>
      <c r="JK159" s="26"/>
      <c r="JL159" s="26"/>
      <c r="JM159" s="26"/>
      <c r="JN159" s="26"/>
      <c r="JO159" s="26"/>
      <c r="JP159" s="26"/>
      <c r="JQ159" s="26"/>
      <c r="JR159" s="26"/>
      <c r="JS159" s="26"/>
      <c r="JT159" s="26" t="str">
        <f t="shared" si="207"/>
        <v/>
      </c>
      <c r="JU159" s="26"/>
      <c r="JV159" t="str">
        <f t="shared" si="208"/>
        <v/>
      </c>
      <c r="JW159" s="26"/>
      <c r="JX159" s="26"/>
      <c r="JY159" s="26"/>
      <c r="JZ159" s="26"/>
      <c r="KA159" s="26"/>
      <c r="KB159" s="26"/>
      <c r="KC159" s="26"/>
      <c r="KD159" s="26"/>
      <c r="KE159" s="26"/>
      <c r="KF159" s="26"/>
      <c r="KG159" s="26"/>
      <c r="KH159" s="26"/>
      <c r="KI159" s="26"/>
      <c r="KJ159" s="26"/>
      <c r="KK159" t="str">
        <f t="shared" si="209"/>
        <v/>
      </c>
      <c r="KL159" s="26"/>
      <c r="KM159" s="31" t="str">
        <f t="shared" si="210"/>
        <v/>
      </c>
      <c r="KN159" s="26"/>
      <c r="KO159" s="26"/>
      <c r="KP159" s="38" t="str">
        <f t="shared" si="211"/>
        <v/>
      </c>
      <c r="KQ159" s="26"/>
      <c r="KR159" s="26"/>
      <c r="KS159" s="26"/>
      <c r="KT159" s="26"/>
      <c r="KU159" s="26"/>
      <c r="KV159" s="26"/>
      <c r="KW159" s="26"/>
      <c r="KX159" t="str">
        <f t="shared" si="212"/>
        <v/>
      </c>
      <c r="KY159" t="str">
        <f t="shared" si="213"/>
        <v/>
      </c>
      <c r="KZ159" s="26"/>
      <c r="LA159" s="26"/>
      <c r="LB159" t="str">
        <f t="shared" si="214"/>
        <v/>
      </c>
      <c r="LC159" s="26"/>
      <c r="LD159" t="str">
        <f t="shared" si="215"/>
        <v/>
      </c>
      <c r="LE159" t="str">
        <f t="shared" si="216"/>
        <v/>
      </c>
      <c r="LF159" s="26"/>
      <c r="LG159" s="26"/>
      <c r="LH159" s="26"/>
      <c r="LI159" s="26"/>
      <c r="LJ159" s="26"/>
      <c r="LK159" s="26"/>
      <c r="LL159" s="26"/>
      <c r="LM159" s="26"/>
      <c r="LN159" s="26"/>
      <c r="LO159" t="str">
        <f t="shared" si="217"/>
        <v/>
      </c>
      <c r="LP159" s="26"/>
      <c r="LQ159" s="26"/>
      <c r="LR159" s="26"/>
      <c r="LS159" s="26"/>
      <c r="LT159" s="26"/>
      <c r="LU159" s="26"/>
      <c r="LV159" s="26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6"/>
      <c r="MH159" s="26"/>
      <c r="MI159" s="26"/>
      <c r="MJ159" s="26"/>
      <c r="MK159" s="26"/>
      <c r="ML159" s="26"/>
      <c r="MM159" s="26"/>
      <c r="MN159" s="26"/>
    </row>
    <row r="160" spans="1:352" ht="16" x14ac:dyDescent="0.2">
      <c r="A160" t="e">
        <f t="shared" ca="1" si="145"/>
        <v>#N/A</v>
      </c>
      <c r="B160" s="26"/>
      <c r="C160" s="26"/>
      <c r="D160" s="26"/>
      <c r="E160" s="27" t="str">
        <f t="shared" ca="1" si="148"/>
        <v>Feb</v>
      </c>
      <c r="F160" s="27" t="str">
        <f t="shared" ca="1" si="148"/>
        <v>Oct</v>
      </c>
      <c r="G160" s="28" t="str">
        <f t="shared" ca="1" si="149"/>
        <v/>
      </c>
      <c r="H160" t="str">
        <f t="shared" si="150"/>
        <v/>
      </c>
      <c r="I160" s="26">
        <f t="shared" ca="1" si="151"/>
        <v>51</v>
      </c>
      <c r="J160" s="26"/>
      <c r="K160" s="26"/>
      <c r="L160" s="31" t="str">
        <f t="shared" si="152"/>
        <v/>
      </c>
      <c r="M160" s="26"/>
      <c r="N160" s="26"/>
      <c r="O160" s="26">
        <f t="shared" ca="1" si="153"/>
        <v>16</v>
      </c>
      <c r="P160" s="26" t="str">
        <f t="shared" ca="1" si="154"/>
        <v>Yes</v>
      </c>
      <c r="Q160" s="26" t="str">
        <f t="shared" ca="1" si="154"/>
        <v>Yes</v>
      </c>
      <c r="R160" s="26" t="str">
        <f t="shared" ca="1" si="154"/>
        <v>Yes</v>
      </c>
      <c r="S160" s="26" t="str">
        <f t="shared" ca="1" si="155"/>
        <v>Eskimo</v>
      </c>
      <c r="T160" s="26" t="str">
        <f t="shared" ca="1" si="156"/>
        <v>No</v>
      </c>
      <c r="U160" s="26">
        <f t="shared" ca="1" si="157"/>
        <v>3231</v>
      </c>
      <c r="V160" s="26"/>
      <c r="W160" s="26"/>
      <c r="X160" s="26" t="str">
        <f t="shared" ca="1" si="218"/>
        <v>No</v>
      </c>
      <c r="Y160" s="26" t="str">
        <f t="shared" ca="1" si="218"/>
        <v>Yes</v>
      </c>
      <c r="Z160" s="26" t="str">
        <f t="shared" ca="1" si="218"/>
        <v>No</v>
      </c>
      <c r="AA160" s="26" t="str">
        <f t="shared" ca="1" si="218"/>
        <v>Yes</v>
      </c>
      <c r="AB160" s="26" t="str">
        <f t="shared" ca="1" si="218"/>
        <v>No</v>
      </c>
      <c r="AC160" s="26"/>
      <c r="AD160" s="26"/>
      <c r="AE160" s="26"/>
      <c r="AF160" s="26"/>
      <c r="AG160" s="26" t="str">
        <f t="shared" ca="1" si="158"/>
        <v>Yes</v>
      </c>
      <c r="AH160" s="26" t="str">
        <f t="shared" ca="1" si="158"/>
        <v>No</v>
      </c>
      <c r="AI160" s="26" t="str">
        <f t="shared" ca="1" si="158"/>
        <v>No</v>
      </c>
      <c r="AJ160" s="26" t="str">
        <f t="shared" ca="1" si="158"/>
        <v>Yes</v>
      </c>
      <c r="AK160" s="26" t="str">
        <f t="shared" ca="1" si="147"/>
        <v>Yes</v>
      </c>
      <c r="AL160" s="26" t="str">
        <f t="shared" ca="1" si="147"/>
        <v>Yes</v>
      </c>
      <c r="AM160" s="26">
        <f t="shared" ca="1" si="159"/>
        <v>9</v>
      </c>
      <c r="AN160" s="26">
        <f t="shared" ca="1" si="160"/>
        <v>1</v>
      </c>
      <c r="AT160" t="str">
        <f t="shared" ca="1" si="161"/>
        <v>Female</v>
      </c>
      <c r="AU160">
        <f t="shared" ca="1" si="162"/>
        <v>2051</v>
      </c>
      <c r="AV160">
        <f t="shared" ca="1" si="163"/>
        <v>-2</v>
      </c>
      <c r="AW160">
        <f t="shared" ca="1" si="164"/>
        <v>38</v>
      </c>
      <c r="AX160">
        <f t="shared" ca="1" si="165"/>
        <v>4</v>
      </c>
      <c r="BB160" t="str">
        <f t="shared" ca="1" si="166"/>
        <v>Vaginal</v>
      </c>
      <c r="BC160" t="str">
        <f t="shared" ca="1" si="167"/>
        <v>No</v>
      </c>
      <c r="BD160" t="str">
        <f t="shared" ca="1" si="167"/>
        <v>No</v>
      </c>
      <c r="BG160" t="str">
        <f t="shared" ca="1" si="168"/>
        <v>No</v>
      </c>
      <c r="BH160">
        <f t="shared" ca="1" si="169"/>
        <v>35</v>
      </c>
      <c r="BI160">
        <f t="shared" ca="1" si="170"/>
        <v>-16</v>
      </c>
      <c r="BJ160">
        <f t="shared" ca="1" si="171"/>
        <v>13</v>
      </c>
      <c r="BK160" t="str">
        <f t="shared" si="172"/>
        <v/>
      </c>
      <c r="BL160" s="26">
        <f t="shared" ca="1" si="173"/>
        <v>15</v>
      </c>
      <c r="BM160" s="26"/>
      <c r="BN160" s="26"/>
      <c r="BO160" s="26" t="str">
        <f t="shared" ca="1" si="174"/>
        <v>Yes</v>
      </c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 t="str">
        <f t="shared" ca="1" si="175"/>
        <v>Yes</v>
      </c>
      <c r="CE160" s="26" t="str">
        <f t="shared" ca="1" si="176"/>
        <v>MIST</v>
      </c>
      <c r="CF160" s="26"/>
      <c r="CG160" s="26"/>
      <c r="CH160" s="26"/>
      <c r="CI160" s="31" t="str">
        <f t="shared" si="177"/>
        <v/>
      </c>
      <c r="CJ160" s="26" t="str">
        <f t="shared" ca="1" si="178"/>
        <v>NICU</v>
      </c>
      <c r="CK160" s="26" t="str">
        <f t="shared" ca="1" si="179"/>
        <v>NA</v>
      </c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 t="str">
        <f t="shared" ca="1" si="180"/>
        <v>No</v>
      </c>
      <c r="DO160" s="26"/>
      <c r="DP160" s="26"/>
      <c r="DQ160" s="26"/>
      <c r="DR160" s="26"/>
      <c r="DS160" s="26"/>
      <c r="DT160" s="26"/>
      <c r="DU160" s="26"/>
      <c r="DV160" t="str">
        <f t="shared" si="181"/>
        <v/>
      </c>
      <c r="DW160" s="26"/>
      <c r="DX160" s="26"/>
      <c r="DY160" s="26"/>
      <c r="DZ160" t="str">
        <f t="shared" si="182"/>
        <v/>
      </c>
      <c r="EA160" t="str">
        <f t="shared" si="183"/>
        <v/>
      </c>
      <c r="EB160" t="str">
        <f t="shared" si="184"/>
        <v/>
      </c>
      <c r="EC160" t="str">
        <f t="shared" si="185"/>
        <v/>
      </c>
      <c r="ED160" t="str">
        <f t="shared" si="186"/>
        <v/>
      </c>
      <c r="EE160" s="34" t="str">
        <f t="shared" si="187"/>
        <v/>
      </c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32" t="str">
        <f t="shared" si="188"/>
        <v/>
      </c>
      <c r="ES160" s="26"/>
      <c r="ET160" s="26"/>
      <c r="EU160" s="26"/>
      <c r="EV160" s="26"/>
      <c r="EW160" s="26"/>
      <c r="EX160" s="26"/>
      <c r="EY160" s="26"/>
      <c r="EZ160" s="26"/>
      <c r="FA160" s="31" t="str">
        <f t="shared" si="189"/>
        <v/>
      </c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31" t="str">
        <f t="shared" si="190"/>
        <v/>
      </c>
      <c r="FN160" s="26"/>
      <c r="FO160" s="26"/>
      <c r="FP160" s="26"/>
      <c r="FQ160" s="26" t="s">
        <v>349</v>
      </c>
      <c r="FR160" s="39" t="str">
        <f t="shared" ca="1" si="191"/>
        <v>NA</v>
      </c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t="str">
        <f t="shared" ca="1" si="192"/>
        <v/>
      </c>
      <c r="GP160" t="str">
        <f t="shared" si="193"/>
        <v/>
      </c>
      <c r="GQ160" s="26"/>
      <c r="GR160" s="26"/>
      <c r="GS160" t="str">
        <f t="shared" ca="1" si="194"/>
        <v/>
      </c>
      <c r="GT160" s="26"/>
      <c r="GU160" s="26"/>
      <c r="GV160" s="26"/>
      <c r="GW160" s="26"/>
      <c r="GX160" s="26"/>
      <c r="GY160" t="str">
        <f t="shared" ca="1" si="195"/>
        <v/>
      </c>
      <c r="GZ160" t="str">
        <f t="shared" si="196"/>
        <v/>
      </c>
      <c r="HA160" s="26"/>
      <c r="HB160" s="26"/>
      <c r="HC160" s="26"/>
      <c r="HD160" s="26"/>
      <c r="HE160" s="26"/>
      <c r="HF160" t="str">
        <f t="shared" ca="1" si="197"/>
        <v/>
      </c>
      <c r="HG160" s="31" t="str">
        <f t="shared" si="198"/>
        <v/>
      </c>
      <c r="HH160" s="26"/>
      <c r="HI160" s="26"/>
      <c r="HJ160" s="26"/>
      <c r="HK160" s="26"/>
      <c r="HL160" s="26"/>
      <c r="HM160" t="str">
        <f t="shared" ca="1" si="199"/>
        <v/>
      </c>
      <c r="HN160" t="str">
        <f t="shared" si="200"/>
        <v/>
      </c>
      <c r="HO160" s="26"/>
      <c r="HP160" s="26"/>
      <c r="HQ160" s="26"/>
      <c r="HR160" s="26"/>
      <c r="HS160" s="26"/>
      <c r="HT160" t="str">
        <f t="shared" ca="1" si="201"/>
        <v/>
      </c>
      <c r="HU160" t="str">
        <f t="shared" si="202"/>
        <v/>
      </c>
      <c r="HV160" s="26"/>
      <c r="HW160" s="26"/>
      <c r="HX160" s="26"/>
      <c r="HY160" s="26"/>
      <c r="HZ160" s="26"/>
      <c r="IA160" s="37" t="str">
        <f t="shared" ca="1" si="203"/>
        <v/>
      </c>
      <c r="IB160" t="str">
        <f t="shared" si="204"/>
        <v/>
      </c>
      <c r="IC160" s="26"/>
      <c r="ID160" s="26"/>
      <c r="IE160" s="26"/>
      <c r="IF160" s="26"/>
      <c r="IG160" s="26"/>
      <c r="IH160" s="37" t="str">
        <f t="shared" ca="1" si="205"/>
        <v/>
      </c>
      <c r="II160" t="str">
        <f t="shared" si="206"/>
        <v/>
      </c>
      <c r="IJ160" s="26"/>
      <c r="IK160" s="26"/>
      <c r="IL160" s="26"/>
      <c r="IM160" s="26"/>
      <c r="IN160" s="26"/>
      <c r="IO160" s="26"/>
      <c r="IP160" s="26"/>
      <c r="IQ160" s="26"/>
      <c r="IR160" s="26"/>
      <c r="IS160" s="26"/>
      <c r="IT160" s="26"/>
      <c r="IU160" s="26"/>
      <c r="IV160" s="26"/>
      <c r="IW160" s="26"/>
      <c r="IX160" s="26"/>
      <c r="IY160" s="26"/>
      <c r="IZ160" s="26"/>
      <c r="JA160" s="26"/>
      <c r="JB160" s="26"/>
      <c r="JC160" s="26"/>
      <c r="JD160" s="26"/>
      <c r="JE160" s="26"/>
      <c r="JF160" s="26"/>
      <c r="JG160" s="26"/>
      <c r="JH160" s="26"/>
      <c r="JI160" s="26"/>
      <c r="JJ160" s="26"/>
      <c r="JK160" s="26"/>
      <c r="JL160" s="26"/>
      <c r="JM160" s="26"/>
      <c r="JN160" s="26"/>
      <c r="JO160" s="26"/>
      <c r="JP160" s="26"/>
      <c r="JQ160" s="26"/>
      <c r="JR160" s="26"/>
      <c r="JS160" s="26"/>
      <c r="JT160" s="26" t="str">
        <f t="shared" si="207"/>
        <v/>
      </c>
      <c r="JU160" s="26"/>
      <c r="JV160" t="str">
        <f t="shared" si="208"/>
        <v/>
      </c>
      <c r="JW160" s="26"/>
      <c r="JX160" s="26"/>
      <c r="JY160" s="26"/>
      <c r="JZ160" s="26"/>
      <c r="KA160" s="26"/>
      <c r="KB160" s="26"/>
      <c r="KC160" s="26"/>
      <c r="KD160" s="26"/>
      <c r="KE160" s="26"/>
      <c r="KF160" s="26"/>
      <c r="KG160" s="26"/>
      <c r="KH160" s="26"/>
      <c r="KI160" s="26"/>
      <c r="KJ160" s="26"/>
      <c r="KK160" t="str">
        <f t="shared" si="209"/>
        <v/>
      </c>
      <c r="KL160" s="26"/>
      <c r="KM160" s="31" t="str">
        <f t="shared" si="210"/>
        <v/>
      </c>
      <c r="KN160" s="26"/>
      <c r="KO160" s="26"/>
      <c r="KP160" s="38" t="str">
        <f t="shared" si="211"/>
        <v/>
      </c>
      <c r="KQ160" s="26"/>
      <c r="KR160" s="26"/>
      <c r="KS160" s="26"/>
      <c r="KT160" s="26"/>
      <c r="KU160" s="26"/>
      <c r="KV160" s="26"/>
      <c r="KW160" s="26"/>
      <c r="KX160" t="str">
        <f t="shared" si="212"/>
        <v/>
      </c>
      <c r="KY160" t="str">
        <f t="shared" si="213"/>
        <v/>
      </c>
      <c r="KZ160" s="26"/>
      <c r="LA160" s="26"/>
      <c r="LB160" t="str">
        <f t="shared" si="214"/>
        <v/>
      </c>
      <c r="LC160" s="26"/>
      <c r="LD160" t="str">
        <f t="shared" si="215"/>
        <v/>
      </c>
      <c r="LE160" t="str">
        <f t="shared" si="216"/>
        <v/>
      </c>
      <c r="LF160" s="26"/>
      <c r="LG160" s="26"/>
      <c r="LH160" s="26"/>
      <c r="LI160" s="26"/>
      <c r="LJ160" s="26"/>
      <c r="LK160" s="26"/>
      <c r="LL160" s="26"/>
      <c r="LM160" s="26"/>
      <c r="LN160" s="26"/>
      <c r="LO160" t="str">
        <f t="shared" si="217"/>
        <v/>
      </c>
      <c r="LP160" s="26"/>
      <c r="LQ160" s="26"/>
      <c r="LR160" s="26"/>
      <c r="LS160" s="26"/>
      <c r="LT160" s="26"/>
      <c r="LU160" s="26"/>
      <c r="LV160" s="26"/>
      <c r="LW160" s="26"/>
      <c r="LX160" s="26"/>
      <c r="LY160" s="26"/>
      <c r="LZ160" s="26"/>
      <c r="MA160" s="26"/>
      <c r="MB160" s="26"/>
      <c r="MC160" s="26"/>
      <c r="MD160" s="26"/>
      <c r="ME160" s="26"/>
      <c r="MF160" s="26"/>
      <c r="MG160" s="26"/>
      <c r="MH160" s="26"/>
      <c r="MI160" s="26"/>
      <c r="MJ160" s="26"/>
      <c r="MK160" s="26"/>
      <c r="ML160" s="26"/>
      <c r="MM160" s="26"/>
      <c r="MN160" s="26"/>
    </row>
    <row r="161" spans="1:352" ht="16" x14ac:dyDescent="0.2">
      <c r="A161" t="e">
        <f t="shared" ca="1" si="145"/>
        <v>#N/A</v>
      </c>
      <c r="B161" s="26"/>
      <c r="C161" s="26"/>
      <c r="D161" s="26"/>
      <c r="E161" s="27" t="str">
        <f t="shared" ca="1" si="148"/>
        <v>Feb</v>
      </c>
      <c r="F161" s="27" t="str">
        <f t="shared" ca="1" si="148"/>
        <v>Dec</v>
      </c>
      <c r="G161" s="28" t="str">
        <f t="shared" ca="1" si="149"/>
        <v/>
      </c>
      <c r="H161" t="str">
        <f t="shared" si="150"/>
        <v/>
      </c>
      <c r="I161" s="26">
        <f t="shared" ca="1" si="151"/>
        <v>81</v>
      </c>
      <c r="J161" s="26"/>
      <c r="K161" s="26"/>
      <c r="L161" s="31" t="str">
        <f t="shared" si="152"/>
        <v/>
      </c>
      <c r="M161" s="26"/>
      <c r="N161" s="26"/>
      <c r="O161" s="26">
        <f t="shared" ca="1" si="153"/>
        <v>47</v>
      </c>
      <c r="P161" s="26" t="str">
        <f t="shared" ca="1" si="154"/>
        <v>Yes</v>
      </c>
      <c r="Q161" s="26" t="str">
        <f t="shared" ca="1" si="154"/>
        <v>Yes</v>
      </c>
      <c r="R161" s="26" t="str">
        <f t="shared" ca="1" si="154"/>
        <v>Yes</v>
      </c>
      <c r="S161" s="26" t="str">
        <f t="shared" ca="1" si="155"/>
        <v>African</v>
      </c>
      <c r="T161" s="26" t="str">
        <f t="shared" ca="1" si="156"/>
        <v>Yes</v>
      </c>
      <c r="U161" s="26">
        <f t="shared" ca="1" si="157"/>
        <v>3363</v>
      </c>
      <c r="V161" s="26"/>
      <c r="W161" s="26"/>
      <c r="X161" s="26" t="str">
        <f t="shared" ca="1" si="218"/>
        <v>Yes</v>
      </c>
      <c r="Y161" s="26" t="str">
        <f t="shared" ca="1" si="218"/>
        <v>Yes</v>
      </c>
      <c r="Z161" s="26" t="str">
        <f t="shared" ca="1" si="218"/>
        <v>Yes</v>
      </c>
      <c r="AA161" s="26" t="str">
        <f t="shared" ca="1" si="218"/>
        <v>No</v>
      </c>
      <c r="AB161" s="26" t="str">
        <f t="shared" ca="1" si="218"/>
        <v>Yes</v>
      </c>
      <c r="AC161" s="26"/>
      <c r="AD161" s="26"/>
      <c r="AE161" s="26"/>
      <c r="AF161" s="26"/>
      <c r="AG161" s="26" t="str">
        <f t="shared" ca="1" si="158"/>
        <v>Yes</v>
      </c>
      <c r="AH161" s="26" t="str">
        <f t="shared" ca="1" si="158"/>
        <v>Yes</v>
      </c>
      <c r="AI161" s="26" t="str">
        <f t="shared" ca="1" si="158"/>
        <v>Yes</v>
      </c>
      <c r="AJ161" s="26" t="str">
        <f t="shared" ca="1" si="158"/>
        <v>Yes</v>
      </c>
      <c r="AK161" s="26" t="str">
        <f t="shared" ca="1" si="147"/>
        <v>No</v>
      </c>
      <c r="AL161" s="26" t="str">
        <f t="shared" ca="1" si="147"/>
        <v>No</v>
      </c>
      <c r="AM161" s="26">
        <f t="shared" ca="1" si="159"/>
        <v>5</v>
      </c>
      <c r="AN161" s="26">
        <f t="shared" ca="1" si="160"/>
        <v>1</v>
      </c>
      <c r="AT161" t="str">
        <f t="shared" ca="1" si="161"/>
        <v>Male</v>
      </c>
      <c r="AU161">
        <f t="shared" ca="1" si="162"/>
        <v>3694</v>
      </c>
      <c r="AV161">
        <f t="shared" ca="1" si="163"/>
        <v>3</v>
      </c>
      <c r="AW161">
        <f t="shared" ca="1" si="164"/>
        <v>30</v>
      </c>
      <c r="AX161">
        <f t="shared" ca="1" si="165"/>
        <v>3</v>
      </c>
      <c r="BB161" t="str">
        <f t="shared" ca="1" si="166"/>
        <v>INSTRUMENTAL</v>
      </c>
      <c r="BC161" t="str">
        <f t="shared" ca="1" si="167"/>
        <v>No</v>
      </c>
      <c r="BD161" t="str">
        <f t="shared" ca="1" si="167"/>
        <v>Yes</v>
      </c>
      <c r="BG161" t="str">
        <f t="shared" ca="1" si="168"/>
        <v>No</v>
      </c>
      <c r="BH161">
        <f t="shared" ca="1" si="169"/>
        <v>37</v>
      </c>
      <c r="BI161">
        <f t="shared" ca="1" si="170"/>
        <v>-5</v>
      </c>
      <c r="BJ161">
        <f t="shared" ca="1" si="171"/>
        <v>17</v>
      </c>
      <c r="BK161" t="str">
        <f t="shared" si="172"/>
        <v/>
      </c>
      <c r="BL161" s="26">
        <f t="shared" ca="1" si="173"/>
        <v>19</v>
      </c>
      <c r="BM161" s="26"/>
      <c r="BN161" s="26"/>
      <c r="BO161" s="26" t="str">
        <f t="shared" ca="1" si="174"/>
        <v>Yes</v>
      </c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 t="str">
        <f t="shared" ca="1" si="175"/>
        <v>No</v>
      </c>
      <c r="CE161" s="26" t="str">
        <f t="shared" ca="1" si="176"/>
        <v>NA</v>
      </c>
      <c r="CF161" s="26"/>
      <c r="CG161" s="26"/>
      <c r="CH161" s="26"/>
      <c r="CI161" s="31" t="str">
        <f t="shared" si="177"/>
        <v/>
      </c>
      <c r="CJ161" s="26" t="str">
        <f t="shared" ca="1" si="178"/>
        <v>NA</v>
      </c>
      <c r="CK161" s="26" t="str">
        <f t="shared" ca="1" si="179"/>
        <v>Yes</v>
      </c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 t="str">
        <f t="shared" ca="1" si="180"/>
        <v>No</v>
      </c>
      <c r="DO161" s="26"/>
      <c r="DP161" s="26"/>
      <c r="DQ161" s="26"/>
      <c r="DR161" s="26"/>
      <c r="DS161" s="26"/>
      <c r="DT161" s="26"/>
      <c r="DU161" s="26"/>
      <c r="DV161" t="str">
        <f t="shared" si="181"/>
        <v/>
      </c>
      <c r="DW161" s="26"/>
      <c r="DX161" s="26"/>
      <c r="DY161" s="26"/>
      <c r="DZ161" t="str">
        <f t="shared" si="182"/>
        <v/>
      </c>
      <c r="EA161" t="str">
        <f t="shared" si="183"/>
        <v/>
      </c>
      <c r="EB161" t="str">
        <f t="shared" si="184"/>
        <v/>
      </c>
      <c r="EC161" t="str">
        <f t="shared" si="185"/>
        <v/>
      </c>
      <c r="ED161" t="str">
        <f t="shared" si="186"/>
        <v/>
      </c>
      <c r="EE161" s="34" t="str">
        <f t="shared" si="187"/>
        <v/>
      </c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32" t="str">
        <f t="shared" si="188"/>
        <v/>
      </c>
      <c r="ES161" s="26"/>
      <c r="ET161" s="26"/>
      <c r="EU161" s="26"/>
      <c r="EV161" s="26"/>
      <c r="EW161" s="26"/>
      <c r="EX161" s="26"/>
      <c r="EY161" s="26"/>
      <c r="EZ161" s="26"/>
      <c r="FA161" s="31" t="str">
        <f t="shared" si="189"/>
        <v/>
      </c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31" t="str">
        <f t="shared" si="190"/>
        <v/>
      </c>
      <c r="FN161" s="26"/>
      <c r="FO161" s="26"/>
      <c r="FP161" s="26"/>
      <c r="FQ161" s="26" t="s">
        <v>349</v>
      </c>
      <c r="FR161" s="39" t="str">
        <f t="shared" ca="1" si="191"/>
        <v>NA</v>
      </c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t="str">
        <f t="shared" ca="1" si="192"/>
        <v/>
      </c>
      <c r="GP161" t="str">
        <f t="shared" si="193"/>
        <v/>
      </c>
      <c r="GQ161" s="26"/>
      <c r="GR161" s="26"/>
      <c r="GS161" t="str">
        <f t="shared" ca="1" si="194"/>
        <v/>
      </c>
      <c r="GT161" s="26"/>
      <c r="GU161" s="26"/>
      <c r="GV161" s="26"/>
      <c r="GW161" s="26"/>
      <c r="GX161" s="26"/>
      <c r="GY161" t="str">
        <f t="shared" ca="1" si="195"/>
        <v/>
      </c>
      <c r="GZ161" t="str">
        <f t="shared" si="196"/>
        <v/>
      </c>
      <c r="HA161" s="26"/>
      <c r="HB161" s="26"/>
      <c r="HC161" s="26"/>
      <c r="HD161" s="26"/>
      <c r="HE161" s="26"/>
      <c r="HF161" t="str">
        <f t="shared" ca="1" si="197"/>
        <v/>
      </c>
      <c r="HG161" s="31" t="str">
        <f t="shared" si="198"/>
        <v/>
      </c>
      <c r="HH161" s="26"/>
      <c r="HI161" s="26"/>
      <c r="HJ161" s="26"/>
      <c r="HK161" s="26"/>
      <c r="HL161" s="26"/>
      <c r="HM161" t="str">
        <f t="shared" ca="1" si="199"/>
        <v/>
      </c>
      <c r="HN161" t="str">
        <f t="shared" si="200"/>
        <v/>
      </c>
      <c r="HO161" s="26"/>
      <c r="HP161" s="26"/>
      <c r="HQ161" s="26"/>
      <c r="HR161" s="26"/>
      <c r="HS161" s="26"/>
      <c r="HT161" t="str">
        <f t="shared" ca="1" si="201"/>
        <v/>
      </c>
      <c r="HU161" t="str">
        <f t="shared" si="202"/>
        <v/>
      </c>
      <c r="HV161" s="26"/>
      <c r="HW161" s="26"/>
      <c r="HX161" s="26"/>
      <c r="HY161" s="26"/>
      <c r="HZ161" s="26"/>
      <c r="IA161" s="37" t="str">
        <f t="shared" ca="1" si="203"/>
        <v/>
      </c>
      <c r="IB161" t="str">
        <f t="shared" si="204"/>
        <v/>
      </c>
      <c r="IC161" s="26"/>
      <c r="ID161" s="26"/>
      <c r="IE161" s="26"/>
      <c r="IF161" s="26"/>
      <c r="IG161" s="26"/>
      <c r="IH161" s="37" t="str">
        <f t="shared" ca="1" si="205"/>
        <v/>
      </c>
      <c r="II161" t="str">
        <f t="shared" si="206"/>
        <v/>
      </c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 t="str">
        <f t="shared" si="207"/>
        <v/>
      </c>
      <c r="JU161" s="26"/>
      <c r="JV161" t="str">
        <f t="shared" si="208"/>
        <v/>
      </c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t="str">
        <f t="shared" si="209"/>
        <v/>
      </c>
      <c r="KL161" s="26"/>
      <c r="KM161" s="31" t="str">
        <f t="shared" si="210"/>
        <v/>
      </c>
      <c r="KN161" s="26"/>
      <c r="KO161" s="26"/>
      <c r="KP161" s="38" t="str">
        <f t="shared" si="211"/>
        <v/>
      </c>
      <c r="KQ161" s="26"/>
      <c r="KR161" s="26"/>
      <c r="KS161" s="26"/>
      <c r="KT161" s="26"/>
      <c r="KU161" s="26"/>
      <c r="KV161" s="26"/>
      <c r="KW161" s="26"/>
      <c r="KX161" t="str">
        <f t="shared" si="212"/>
        <v/>
      </c>
      <c r="KY161" t="str">
        <f t="shared" si="213"/>
        <v/>
      </c>
      <c r="KZ161" s="26"/>
      <c r="LA161" s="26"/>
      <c r="LB161" t="str">
        <f t="shared" si="214"/>
        <v/>
      </c>
      <c r="LC161" s="26"/>
      <c r="LD161" t="str">
        <f t="shared" si="215"/>
        <v/>
      </c>
      <c r="LE161" t="str">
        <f t="shared" si="216"/>
        <v/>
      </c>
      <c r="LF161" s="26"/>
      <c r="LG161" s="26"/>
      <c r="LH161" s="26"/>
      <c r="LI161" s="26"/>
      <c r="LJ161" s="26"/>
      <c r="LK161" s="26"/>
      <c r="LL161" s="26"/>
      <c r="LM161" s="26"/>
      <c r="LN161" s="26"/>
      <c r="LO161" t="str">
        <f t="shared" si="217"/>
        <v/>
      </c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</row>
    <row r="162" spans="1:352" ht="16" x14ac:dyDescent="0.2">
      <c r="A162" t="e">
        <f t="shared" ca="1" si="145"/>
        <v>#N/A</v>
      </c>
      <c r="B162" s="26"/>
      <c r="C162" s="26"/>
      <c r="D162" s="26"/>
      <c r="E162" s="27" t="str">
        <f t="shared" ca="1" si="148"/>
        <v>Nov</v>
      </c>
      <c r="F162" s="27" t="str">
        <f t="shared" ca="1" si="148"/>
        <v>May</v>
      </c>
      <c r="G162" s="28" t="str">
        <f t="shared" ca="1" si="149"/>
        <v/>
      </c>
      <c r="H162" t="str">
        <f t="shared" si="150"/>
        <v/>
      </c>
      <c r="I162" s="26">
        <f t="shared" ca="1" si="151"/>
        <v>7</v>
      </c>
      <c r="J162" s="26"/>
      <c r="K162" s="26"/>
      <c r="L162" s="31" t="str">
        <f t="shared" si="152"/>
        <v/>
      </c>
      <c r="M162" s="26"/>
      <c r="N162" s="26"/>
      <c r="O162" s="26">
        <f t="shared" ca="1" si="153"/>
        <v>26</v>
      </c>
      <c r="P162" s="26" t="str">
        <f t="shared" ca="1" si="154"/>
        <v>No</v>
      </c>
      <c r="Q162" s="26" t="str">
        <f t="shared" ca="1" si="154"/>
        <v>Yes</v>
      </c>
      <c r="R162" s="26" t="str">
        <f t="shared" ca="1" si="154"/>
        <v>No</v>
      </c>
      <c r="S162" s="26" t="str">
        <f t="shared" ca="1" si="155"/>
        <v>Asian</v>
      </c>
      <c r="T162" s="26" t="str">
        <f t="shared" ca="1" si="156"/>
        <v>No</v>
      </c>
      <c r="U162" s="26">
        <f t="shared" ca="1" si="157"/>
        <v>3171</v>
      </c>
      <c r="V162" s="26"/>
      <c r="W162" s="26"/>
      <c r="X162" s="26" t="str">
        <f t="shared" ca="1" si="218"/>
        <v>Yes</v>
      </c>
      <c r="Y162" s="26" t="str">
        <f t="shared" ca="1" si="218"/>
        <v>No</v>
      </c>
      <c r="Z162" s="26" t="str">
        <f t="shared" ca="1" si="218"/>
        <v>No</v>
      </c>
      <c r="AA162" s="26" t="str">
        <f t="shared" ca="1" si="218"/>
        <v>No</v>
      </c>
      <c r="AB162" s="26" t="str">
        <f t="shared" ca="1" si="218"/>
        <v>No</v>
      </c>
      <c r="AC162" s="26"/>
      <c r="AD162" s="26"/>
      <c r="AE162" s="26"/>
      <c r="AF162" s="26"/>
      <c r="AG162" s="26" t="str">
        <f t="shared" ca="1" si="158"/>
        <v>No</v>
      </c>
      <c r="AH162" s="26" t="str">
        <f t="shared" ca="1" si="158"/>
        <v>Yes</v>
      </c>
      <c r="AI162" s="26" t="str">
        <f t="shared" ca="1" si="158"/>
        <v>Yes</v>
      </c>
      <c r="AJ162" s="26" t="str">
        <f t="shared" ca="1" si="158"/>
        <v>Yes</v>
      </c>
      <c r="AK162" s="26" t="str">
        <f t="shared" ca="1" si="147"/>
        <v>Yes</v>
      </c>
      <c r="AL162" s="26" t="str">
        <f t="shared" ca="1" si="147"/>
        <v>Yes</v>
      </c>
      <c r="AM162" s="26">
        <f t="shared" ca="1" si="159"/>
        <v>7</v>
      </c>
      <c r="AN162" s="26">
        <f t="shared" ca="1" si="160"/>
        <v>3</v>
      </c>
      <c r="AT162" t="str">
        <f t="shared" ca="1" si="161"/>
        <v>Female</v>
      </c>
      <c r="AU162">
        <f t="shared" ca="1" si="162"/>
        <v>3537</v>
      </c>
      <c r="AV162">
        <f t="shared" ca="1" si="163"/>
        <v>0</v>
      </c>
      <c r="AW162">
        <f t="shared" ca="1" si="164"/>
        <v>35</v>
      </c>
      <c r="AX162">
        <f t="shared" ca="1" si="165"/>
        <v>2</v>
      </c>
      <c r="BB162" t="str">
        <f t="shared" ca="1" si="166"/>
        <v>ELUCS</v>
      </c>
      <c r="BC162" t="str">
        <f t="shared" ca="1" si="167"/>
        <v>Yes</v>
      </c>
      <c r="BD162" t="str">
        <f t="shared" ca="1" si="167"/>
        <v>No</v>
      </c>
      <c r="BG162" t="str">
        <f t="shared" ca="1" si="168"/>
        <v>Yes</v>
      </c>
      <c r="BH162">
        <f t="shared" ca="1" si="169"/>
        <v>36</v>
      </c>
      <c r="BI162">
        <f t="shared" ca="1" si="170"/>
        <v>-17</v>
      </c>
      <c r="BJ162">
        <f t="shared" ca="1" si="171"/>
        <v>14</v>
      </c>
      <c r="BK162" t="str">
        <f t="shared" si="172"/>
        <v/>
      </c>
      <c r="BL162" s="26">
        <f t="shared" ca="1" si="173"/>
        <v>16</v>
      </c>
      <c r="BM162" s="26"/>
      <c r="BN162" s="26"/>
      <c r="BO162" s="26" t="str">
        <f t="shared" ca="1" si="174"/>
        <v>Yes</v>
      </c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 t="str">
        <f t="shared" ca="1" si="175"/>
        <v>Yes</v>
      </c>
      <c r="CE162" s="26" t="str">
        <f t="shared" ca="1" si="176"/>
        <v>ETT</v>
      </c>
      <c r="CF162" s="26"/>
      <c r="CG162" s="26"/>
      <c r="CH162" s="26"/>
      <c r="CI162" s="31" t="str">
        <f t="shared" si="177"/>
        <v/>
      </c>
      <c r="CJ162" s="26" t="str">
        <f t="shared" ca="1" si="178"/>
        <v>NICU</v>
      </c>
      <c r="CK162" s="26" t="str">
        <f t="shared" ca="1" si="179"/>
        <v>NA</v>
      </c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 t="str">
        <f t="shared" ca="1" si="180"/>
        <v>Yes</v>
      </c>
      <c r="DO162" s="26"/>
      <c r="DP162" s="26"/>
      <c r="DQ162" s="26"/>
      <c r="DR162" s="26"/>
      <c r="DS162" s="26"/>
      <c r="DT162" s="26"/>
      <c r="DU162" s="26"/>
      <c r="DV162" t="str">
        <f t="shared" si="181"/>
        <v/>
      </c>
      <c r="DW162" s="26"/>
      <c r="DX162" s="26"/>
      <c r="DY162" s="26"/>
      <c r="DZ162" t="str">
        <f t="shared" si="182"/>
        <v/>
      </c>
      <c r="EA162" t="str">
        <f t="shared" si="183"/>
        <v/>
      </c>
      <c r="EB162" t="str">
        <f t="shared" si="184"/>
        <v/>
      </c>
      <c r="EC162" t="str">
        <f t="shared" si="185"/>
        <v/>
      </c>
      <c r="ED162" t="str">
        <f t="shared" si="186"/>
        <v/>
      </c>
      <c r="EE162" s="34" t="str">
        <f t="shared" si="187"/>
        <v/>
      </c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32" t="str">
        <f t="shared" si="188"/>
        <v/>
      </c>
      <c r="ES162" s="26"/>
      <c r="ET162" s="26"/>
      <c r="EU162" s="26"/>
      <c r="EV162" s="26"/>
      <c r="EW162" s="26"/>
      <c r="EX162" s="26"/>
      <c r="EY162" s="26"/>
      <c r="EZ162" s="26"/>
      <c r="FA162" s="31" t="str">
        <f t="shared" si="189"/>
        <v/>
      </c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31" t="str">
        <f t="shared" si="190"/>
        <v/>
      </c>
      <c r="FN162" s="26"/>
      <c r="FO162" s="26"/>
      <c r="FP162" s="26"/>
      <c r="FQ162" s="26" t="s">
        <v>349</v>
      </c>
      <c r="FR162" s="39" t="str">
        <f t="shared" ca="1" si="191"/>
        <v>NA</v>
      </c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t="str">
        <f t="shared" ca="1" si="192"/>
        <v/>
      </c>
      <c r="GP162" t="str">
        <f t="shared" si="193"/>
        <v/>
      </c>
      <c r="GQ162" s="26"/>
      <c r="GR162" s="26"/>
      <c r="GS162" t="str">
        <f t="shared" ca="1" si="194"/>
        <v/>
      </c>
      <c r="GT162" s="26"/>
      <c r="GU162" s="26"/>
      <c r="GV162" s="26"/>
      <c r="GW162" s="26"/>
      <c r="GX162" s="26"/>
      <c r="GY162" t="str">
        <f t="shared" ca="1" si="195"/>
        <v/>
      </c>
      <c r="GZ162" t="str">
        <f t="shared" si="196"/>
        <v/>
      </c>
      <c r="HA162" s="26"/>
      <c r="HB162" s="26"/>
      <c r="HC162" s="26"/>
      <c r="HD162" s="26"/>
      <c r="HE162" s="26"/>
      <c r="HF162" t="str">
        <f t="shared" ca="1" si="197"/>
        <v/>
      </c>
      <c r="HG162" s="31" t="str">
        <f t="shared" si="198"/>
        <v/>
      </c>
      <c r="HH162" s="26"/>
      <c r="HI162" s="26"/>
      <c r="HJ162" s="26"/>
      <c r="HK162" s="26"/>
      <c r="HL162" s="26"/>
      <c r="HM162" t="str">
        <f t="shared" ca="1" si="199"/>
        <v/>
      </c>
      <c r="HN162" t="str">
        <f t="shared" si="200"/>
        <v/>
      </c>
      <c r="HO162" s="26"/>
      <c r="HP162" s="26"/>
      <c r="HQ162" s="26"/>
      <c r="HR162" s="26"/>
      <c r="HS162" s="26"/>
      <c r="HT162" t="str">
        <f t="shared" ca="1" si="201"/>
        <v/>
      </c>
      <c r="HU162" t="str">
        <f t="shared" si="202"/>
        <v/>
      </c>
      <c r="HV162" s="26"/>
      <c r="HW162" s="26"/>
      <c r="HX162" s="26"/>
      <c r="HY162" s="26"/>
      <c r="HZ162" s="26"/>
      <c r="IA162" s="37" t="str">
        <f t="shared" ca="1" si="203"/>
        <v/>
      </c>
      <c r="IB162" t="str">
        <f t="shared" si="204"/>
        <v/>
      </c>
      <c r="IC162" s="26"/>
      <c r="ID162" s="26"/>
      <c r="IE162" s="26"/>
      <c r="IF162" s="26"/>
      <c r="IG162" s="26"/>
      <c r="IH162" s="37" t="str">
        <f t="shared" ca="1" si="205"/>
        <v/>
      </c>
      <c r="II162" t="str">
        <f t="shared" si="206"/>
        <v/>
      </c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 t="str">
        <f t="shared" si="207"/>
        <v/>
      </c>
      <c r="JU162" s="26"/>
      <c r="JV162" t="str">
        <f t="shared" si="208"/>
        <v/>
      </c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t="str">
        <f t="shared" si="209"/>
        <v/>
      </c>
      <c r="KL162" s="26"/>
      <c r="KM162" s="31" t="str">
        <f t="shared" si="210"/>
        <v/>
      </c>
      <c r="KN162" s="26"/>
      <c r="KO162" s="26"/>
      <c r="KP162" s="38" t="str">
        <f t="shared" si="211"/>
        <v/>
      </c>
      <c r="KQ162" s="26"/>
      <c r="KR162" s="26"/>
      <c r="KS162" s="26"/>
      <c r="KT162" s="26"/>
      <c r="KU162" s="26"/>
      <c r="KV162" s="26"/>
      <c r="KW162" s="26"/>
      <c r="KX162" t="str">
        <f t="shared" si="212"/>
        <v/>
      </c>
      <c r="KY162" t="str">
        <f t="shared" si="213"/>
        <v/>
      </c>
      <c r="KZ162" s="26"/>
      <c r="LA162" s="26"/>
      <c r="LB162" t="str">
        <f t="shared" si="214"/>
        <v/>
      </c>
      <c r="LC162" s="26"/>
      <c r="LD162" t="str">
        <f t="shared" si="215"/>
        <v/>
      </c>
      <c r="LE162" t="str">
        <f t="shared" si="216"/>
        <v/>
      </c>
      <c r="LF162" s="26"/>
      <c r="LG162" s="26"/>
      <c r="LH162" s="26"/>
      <c r="LI162" s="26"/>
      <c r="LJ162" s="26"/>
      <c r="LK162" s="26"/>
      <c r="LL162" s="26"/>
      <c r="LM162" s="26"/>
      <c r="LN162" s="26"/>
      <c r="LO162" t="str">
        <f t="shared" si="217"/>
        <v/>
      </c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</row>
    <row r="163" spans="1:352" ht="16" x14ac:dyDescent="0.2">
      <c r="A163" t="e">
        <f t="shared" ca="1" si="145"/>
        <v>#N/A</v>
      </c>
      <c r="B163" s="26"/>
      <c r="C163" s="26"/>
      <c r="D163" s="26"/>
      <c r="E163" s="27" t="str">
        <f t="shared" ca="1" si="148"/>
        <v>Jan</v>
      </c>
      <c r="F163" s="27" t="str">
        <f t="shared" ca="1" si="148"/>
        <v>Sep</v>
      </c>
      <c r="G163" s="28" t="str">
        <f t="shared" ca="1" si="149"/>
        <v/>
      </c>
      <c r="H163" t="str">
        <f t="shared" si="150"/>
        <v/>
      </c>
      <c r="I163" s="26">
        <f t="shared" ca="1" si="151"/>
        <v>72</v>
      </c>
      <c r="J163" s="26"/>
      <c r="K163" s="26"/>
      <c r="L163" s="31" t="str">
        <f t="shared" si="152"/>
        <v/>
      </c>
      <c r="M163" s="26"/>
      <c r="N163" s="26"/>
      <c r="O163" s="26">
        <f t="shared" ca="1" si="153"/>
        <v>29</v>
      </c>
      <c r="P163" s="26" t="str">
        <f t="shared" ca="1" si="154"/>
        <v>No</v>
      </c>
      <c r="Q163" s="26" t="str">
        <f t="shared" ca="1" si="154"/>
        <v>No</v>
      </c>
      <c r="R163" s="26" t="str">
        <f t="shared" ca="1" si="154"/>
        <v>Yes</v>
      </c>
      <c r="S163" s="26" t="str">
        <f t="shared" ca="1" si="155"/>
        <v>African</v>
      </c>
      <c r="T163" s="26" t="str">
        <f t="shared" ca="1" si="156"/>
        <v>Yes</v>
      </c>
      <c r="U163" s="26">
        <f t="shared" ca="1" si="157"/>
        <v>3162</v>
      </c>
      <c r="V163" s="26"/>
      <c r="W163" s="26"/>
      <c r="X163" s="26" t="str">
        <f t="shared" ca="1" si="218"/>
        <v>Yes</v>
      </c>
      <c r="Y163" s="26" t="str">
        <f t="shared" ca="1" si="218"/>
        <v>No</v>
      </c>
      <c r="Z163" s="26" t="str">
        <f t="shared" ca="1" si="218"/>
        <v>Yes</v>
      </c>
      <c r="AA163" s="26" t="str">
        <f t="shared" ca="1" si="218"/>
        <v>No</v>
      </c>
      <c r="AB163" s="26" t="str">
        <f t="shared" ca="1" si="218"/>
        <v>Yes</v>
      </c>
      <c r="AC163" s="26"/>
      <c r="AD163" s="26"/>
      <c r="AE163" s="26"/>
      <c r="AF163" s="26"/>
      <c r="AG163" s="26" t="str">
        <f t="shared" ca="1" si="158"/>
        <v>Yes</v>
      </c>
      <c r="AH163" s="26" t="str">
        <f t="shared" ca="1" si="158"/>
        <v>No</v>
      </c>
      <c r="AI163" s="26" t="str">
        <f t="shared" ca="1" si="158"/>
        <v>Yes</v>
      </c>
      <c r="AJ163" s="26" t="str">
        <f t="shared" ca="1" si="158"/>
        <v>No</v>
      </c>
      <c r="AK163" s="26" t="str">
        <f t="shared" ca="1" si="147"/>
        <v>Yes</v>
      </c>
      <c r="AL163" s="26" t="str">
        <f t="shared" ca="1" si="147"/>
        <v>No</v>
      </c>
      <c r="AM163" s="26">
        <f t="shared" ca="1" si="159"/>
        <v>10</v>
      </c>
      <c r="AN163" s="26">
        <f t="shared" ca="1" si="160"/>
        <v>3</v>
      </c>
      <c r="AT163" t="str">
        <f t="shared" ca="1" si="161"/>
        <v>Male</v>
      </c>
      <c r="AU163">
        <f t="shared" ca="1" si="162"/>
        <v>3387</v>
      </c>
      <c r="AV163">
        <f t="shared" ca="1" si="163"/>
        <v>0</v>
      </c>
      <c r="AW163">
        <f t="shared" ca="1" si="164"/>
        <v>31</v>
      </c>
      <c r="AX163">
        <f t="shared" ca="1" si="165"/>
        <v>4</v>
      </c>
      <c r="BB163" t="str">
        <f t="shared" ca="1" si="166"/>
        <v>ELUCS</v>
      </c>
      <c r="BC163" t="str">
        <f t="shared" ca="1" si="167"/>
        <v>No</v>
      </c>
      <c r="BD163" t="str">
        <f t="shared" ca="1" si="167"/>
        <v>Yes</v>
      </c>
      <c r="BG163" t="str">
        <f t="shared" ca="1" si="168"/>
        <v>No</v>
      </c>
      <c r="BH163">
        <f t="shared" ca="1" si="169"/>
        <v>36</v>
      </c>
      <c r="BI163">
        <f t="shared" ca="1" si="170"/>
        <v>-9</v>
      </c>
      <c r="BJ163">
        <f t="shared" ca="1" si="171"/>
        <v>20</v>
      </c>
      <c r="BK163" t="str">
        <f t="shared" si="172"/>
        <v/>
      </c>
      <c r="BL163" s="26">
        <f t="shared" ca="1" si="173"/>
        <v>22</v>
      </c>
      <c r="BM163" s="26"/>
      <c r="BN163" s="26"/>
      <c r="BO163" s="26" t="str">
        <f t="shared" ca="1" si="174"/>
        <v>Yes</v>
      </c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 t="str">
        <f t="shared" ca="1" si="175"/>
        <v>No</v>
      </c>
      <c r="CE163" s="26" t="str">
        <f t="shared" ca="1" si="176"/>
        <v>NA</v>
      </c>
      <c r="CF163" s="26"/>
      <c r="CG163" s="26"/>
      <c r="CH163" s="26"/>
      <c r="CI163" s="31" t="str">
        <f t="shared" si="177"/>
        <v/>
      </c>
      <c r="CJ163" s="26" t="str">
        <f t="shared" ca="1" si="178"/>
        <v>NA</v>
      </c>
      <c r="CK163" s="26" t="str">
        <f t="shared" ca="1" si="179"/>
        <v>No</v>
      </c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 t="str">
        <f t="shared" ca="1" si="180"/>
        <v>Yes</v>
      </c>
      <c r="DO163" s="26"/>
      <c r="DP163" s="26"/>
      <c r="DQ163" s="26"/>
      <c r="DR163" s="26"/>
      <c r="DS163" s="26"/>
      <c r="DT163" s="26"/>
      <c r="DU163" s="26"/>
      <c r="DV163" t="str">
        <f t="shared" si="181"/>
        <v/>
      </c>
      <c r="DW163" s="26"/>
      <c r="DX163" s="26"/>
      <c r="DY163" s="26"/>
      <c r="DZ163" t="str">
        <f t="shared" si="182"/>
        <v/>
      </c>
      <c r="EA163" t="str">
        <f t="shared" si="183"/>
        <v/>
      </c>
      <c r="EB163" t="str">
        <f t="shared" si="184"/>
        <v/>
      </c>
      <c r="EC163" t="str">
        <f t="shared" si="185"/>
        <v/>
      </c>
      <c r="ED163" t="str">
        <f t="shared" si="186"/>
        <v/>
      </c>
      <c r="EE163" s="34" t="str">
        <f t="shared" si="187"/>
        <v/>
      </c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32" t="str">
        <f t="shared" si="188"/>
        <v/>
      </c>
      <c r="ES163" s="26"/>
      <c r="ET163" s="26"/>
      <c r="EU163" s="26"/>
      <c r="EV163" s="26"/>
      <c r="EW163" s="26"/>
      <c r="EX163" s="26"/>
      <c r="EY163" s="26"/>
      <c r="EZ163" s="26"/>
      <c r="FA163" s="31" t="str">
        <f t="shared" si="189"/>
        <v/>
      </c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31" t="str">
        <f t="shared" si="190"/>
        <v/>
      </c>
      <c r="FN163" s="26"/>
      <c r="FO163" s="26"/>
      <c r="FP163" s="26"/>
      <c r="FQ163" s="26" t="s">
        <v>350</v>
      </c>
      <c r="FR163" s="39" t="str">
        <f t="shared" ca="1" si="191"/>
        <v>GPC</v>
      </c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t="str">
        <f t="shared" ca="1" si="192"/>
        <v/>
      </c>
      <c r="GP163" t="str">
        <f t="shared" si="193"/>
        <v/>
      </c>
      <c r="GQ163" s="26"/>
      <c r="GR163" s="26"/>
      <c r="GS163" t="str">
        <f t="shared" ca="1" si="194"/>
        <v/>
      </c>
      <c r="GT163" s="26"/>
      <c r="GU163" s="26"/>
      <c r="GV163" s="26"/>
      <c r="GW163" s="26"/>
      <c r="GX163" s="26"/>
      <c r="GY163" t="str">
        <f t="shared" ca="1" si="195"/>
        <v/>
      </c>
      <c r="GZ163" t="str">
        <f t="shared" si="196"/>
        <v/>
      </c>
      <c r="HA163" s="26"/>
      <c r="HB163" s="26"/>
      <c r="HC163" s="26"/>
      <c r="HD163" s="26"/>
      <c r="HE163" s="26"/>
      <c r="HF163" t="str">
        <f t="shared" ca="1" si="197"/>
        <v/>
      </c>
      <c r="HG163" s="31" t="str">
        <f t="shared" si="198"/>
        <v/>
      </c>
      <c r="HH163" s="26"/>
      <c r="HI163" s="26"/>
      <c r="HJ163" s="26"/>
      <c r="HK163" s="26"/>
      <c r="HL163" s="26"/>
      <c r="HM163" t="str">
        <f t="shared" ca="1" si="199"/>
        <v/>
      </c>
      <c r="HN163" t="str">
        <f t="shared" si="200"/>
        <v/>
      </c>
      <c r="HO163" s="26"/>
      <c r="HP163" s="26"/>
      <c r="HQ163" s="26"/>
      <c r="HR163" s="26"/>
      <c r="HS163" s="26"/>
      <c r="HT163" t="str">
        <f t="shared" ca="1" si="201"/>
        <v/>
      </c>
      <c r="HU163" t="str">
        <f t="shared" si="202"/>
        <v/>
      </c>
      <c r="HV163" s="26"/>
      <c r="HW163" s="26"/>
      <c r="HX163" s="26"/>
      <c r="HY163" s="26"/>
      <c r="HZ163" s="26"/>
      <c r="IA163" s="37" t="str">
        <f t="shared" ca="1" si="203"/>
        <v/>
      </c>
      <c r="IB163" t="str">
        <f t="shared" si="204"/>
        <v/>
      </c>
      <c r="IC163" s="26"/>
      <c r="ID163" s="26"/>
      <c r="IE163" s="26"/>
      <c r="IF163" s="26"/>
      <c r="IG163" s="26"/>
      <c r="IH163" s="37" t="str">
        <f t="shared" ca="1" si="205"/>
        <v/>
      </c>
      <c r="II163" t="str">
        <f t="shared" si="206"/>
        <v/>
      </c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 t="str">
        <f t="shared" si="207"/>
        <v/>
      </c>
      <c r="JU163" s="26"/>
      <c r="JV163" t="str">
        <f t="shared" si="208"/>
        <v/>
      </c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t="str">
        <f t="shared" si="209"/>
        <v/>
      </c>
      <c r="KL163" s="26"/>
      <c r="KM163" s="31" t="str">
        <f t="shared" si="210"/>
        <v/>
      </c>
      <c r="KN163" s="26"/>
      <c r="KO163" s="26"/>
      <c r="KP163" s="38" t="str">
        <f t="shared" si="211"/>
        <v/>
      </c>
      <c r="KQ163" s="26"/>
      <c r="KR163" s="26"/>
      <c r="KS163" s="26"/>
      <c r="KT163" s="26"/>
      <c r="KU163" s="26"/>
      <c r="KV163" s="26"/>
      <c r="KW163" s="26"/>
      <c r="KX163" t="str">
        <f t="shared" si="212"/>
        <v/>
      </c>
      <c r="KY163" t="str">
        <f t="shared" si="213"/>
        <v/>
      </c>
      <c r="KZ163" s="26"/>
      <c r="LA163" s="26"/>
      <c r="LB163" t="str">
        <f t="shared" si="214"/>
        <v/>
      </c>
      <c r="LC163" s="26"/>
      <c r="LD163" t="str">
        <f t="shared" si="215"/>
        <v/>
      </c>
      <c r="LE163" t="str">
        <f t="shared" si="216"/>
        <v/>
      </c>
      <c r="LF163" s="26"/>
      <c r="LG163" s="26"/>
      <c r="LH163" s="26"/>
      <c r="LI163" s="26"/>
      <c r="LJ163" s="26"/>
      <c r="LK163" s="26"/>
      <c r="LL163" s="26"/>
      <c r="LM163" s="26"/>
      <c r="LN163" s="26"/>
      <c r="LO163" t="str">
        <f t="shared" si="217"/>
        <v/>
      </c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</row>
    <row r="164" spans="1:352" ht="16" x14ac:dyDescent="0.2">
      <c r="A164" t="e">
        <f t="shared" ca="1" si="145"/>
        <v>#N/A</v>
      </c>
      <c r="B164" s="26"/>
      <c r="C164" s="26"/>
      <c r="D164" s="26"/>
      <c r="E164" s="27" t="str">
        <f t="shared" ca="1" si="148"/>
        <v>Jul</v>
      </c>
      <c r="F164" s="27" t="str">
        <f t="shared" ca="1" si="148"/>
        <v>Aug</v>
      </c>
      <c r="G164" s="28" t="str">
        <f t="shared" ca="1" si="149"/>
        <v/>
      </c>
      <c r="H164" t="str">
        <f t="shared" si="150"/>
        <v/>
      </c>
      <c r="I164" s="26">
        <f t="shared" ca="1" si="151"/>
        <v>2</v>
      </c>
      <c r="J164" s="26"/>
      <c r="K164" s="26"/>
      <c r="L164" s="31" t="str">
        <f t="shared" si="152"/>
        <v/>
      </c>
      <c r="M164" s="26"/>
      <c r="N164" s="26"/>
      <c r="O164" s="26">
        <f t="shared" ca="1" si="153"/>
        <v>16</v>
      </c>
      <c r="P164" s="26" t="str">
        <f t="shared" ca="1" si="154"/>
        <v>Yes</v>
      </c>
      <c r="Q164" s="26" t="str">
        <f t="shared" ca="1" si="154"/>
        <v>Yes</v>
      </c>
      <c r="R164" s="26" t="str">
        <f t="shared" ca="1" si="154"/>
        <v>Yes</v>
      </c>
      <c r="S164" s="26" t="str">
        <f t="shared" ca="1" si="155"/>
        <v>Asian</v>
      </c>
      <c r="T164" s="26" t="str">
        <f t="shared" ca="1" si="156"/>
        <v>No</v>
      </c>
      <c r="U164" s="26">
        <f t="shared" ca="1" si="157"/>
        <v>3637</v>
      </c>
      <c r="V164" s="26"/>
      <c r="W164" s="26"/>
      <c r="X164" s="26" t="str">
        <f t="shared" ca="1" si="218"/>
        <v>Yes</v>
      </c>
      <c r="Y164" s="26" t="str">
        <f t="shared" ca="1" si="218"/>
        <v>Yes</v>
      </c>
      <c r="Z164" s="26" t="str">
        <f t="shared" ca="1" si="218"/>
        <v>No</v>
      </c>
      <c r="AA164" s="26" t="str">
        <f t="shared" ca="1" si="218"/>
        <v>No</v>
      </c>
      <c r="AB164" s="26" t="str">
        <f t="shared" ca="1" si="218"/>
        <v>No</v>
      </c>
      <c r="AC164" s="26"/>
      <c r="AD164" s="26"/>
      <c r="AE164" s="26"/>
      <c r="AF164" s="26"/>
      <c r="AG164" s="26" t="str">
        <f t="shared" ca="1" si="158"/>
        <v>No</v>
      </c>
      <c r="AH164" s="26" t="str">
        <f t="shared" ca="1" si="158"/>
        <v>No</v>
      </c>
      <c r="AI164" s="26" t="str">
        <f t="shared" ca="1" si="158"/>
        <v>No</v>
      </c>
      <c r="AJ164" s="26" t="str">
        <f t="shared" ca="1" si="158"/>
        <v>No</v>
      </c>
      <c r="AK164" s="26" t="str">
        <f t="shared" ca="1" si="147"/>
        <v>No</v>
      </c>
      <c r="AL164" s="26" t="str">
        <f t="shared" ca="1" si="147"/>
        <v>Yes</v>
      </c>
      <c r="AM164" s="26">
        <f t="shared" ca="1" si="159"/>
        <v>7</v>
      </c>
      <c r="AN164" s="26">
        <f t="shared" ca="1" si="160"/>
        <v>1</v>
      </c>
      <c r="AT164" t="str">
        <f t="shared" ca="1" si="161"/>
        <v>Female</v>
      </c>
      <c r="AU164">
        <f t="shared" ca="1" si="162"/>
        <v>931</v>
      </c>
      <c r="AV164">
        <f t="shared" ca="1" si="163"/>
        <v>0</v>
      </c>
      <c r="AW164">
        <f t="shared" ca="1" si="164"/>
        <v>24</v>
      </c>
      <c r="AX164">
        <f t="shared" ca="1" si="165"/>
        <v>6</v>
      </c>
      <c r="BB164" t="str">
        <f t="shared" ca="1" si="166"/>
        <v>Vaginal</v>
      </c>
      <c r="BC164" t="str">
        <f t="shared" ca="1" si="167"/>
        <v>No</v>
      </c>
      <c r="BD164" t="str">
        <f t="shared" ca="1" si="167"/>
        <v>Yes</v>
      </c>
      <c r="BG164" t="str">
        <f t="shared" ca="1" si="168"/>
        <v>No</v>
      </c>
      <c r="BH164">
        <f t="shared" ca="1" si="169"/>
        <v>38</v>
      </c>
      <c r="BI164">
        <f t="shared" ca="1" si="170"/>
        <v>-8</v>
      </c>
      <c r="BJ164">
        <f t="shared" ca="1" si="171"/>
        <v>5</v>
      </c>
      <c r="BK164" t="str">
        <f t="shared" si="172"/>
        <v/>
      </c>
      <c r="BL164" s="26">
        <f t="shared" ca="1" si="173"/>
        <v>7</v>
      </c>
      <c r="BM164" s="26"/>
      <c r="BN164" s="26"/>
      <c r="BO164" s="26" t="str">
        <f t="shared" ca="1" si="174"/>
        <v>No</v>
      </c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 t="str">
        <f t="shared" ca="1" si="175"/>
        <v>No</v>
      </c>
      <c r="CE164" s="26" t="str">
        <f t="shared" ca="1" si="176"/>
        <v>NA</v>
      </c>
      <c r="CF164" s="26"/>
      <c r="CG164" s="26"/>
      <c r="CH164" s="26"/>
      <c r="CI164" s="31" t="str">
        <f t="shared" si="177"/>
        <v/>
      </c>
      <c r="CJ164" s="26" t="str">
        <f t="shared" ca="1" si="178"/>
        <v>NA</v>
      </c>
      <c r="CK164" s="26" t="str">
        <f t="shared" ca="1" si="179"/>
        <v>No</v>
      </c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 t="str">
        <f t="shared" ca="1" si="180"/>
        <v>Yes</v>
      </c>
      <c r="DO164" s="26"/>
      <c r="DP164" s="26"/>
      <c r="DQ164" s="26"/>
      <c r="DR164" s="26"/>
      <c r="DS164" s="26"/>
      <c r="DT164" s="26"/>
      <c r="DU164" s="26"/>
      <c r="DV164" t="str">
        <f t="shared" si="181"/>
        <v/>
      </c>
      <c r="DW164" s="26"/>
      <c r="DX164" s="26"/>
      <c r="DY164" s="26"/>
      <c r="DZ164" t="str">
        <f t="shared" si="182"/>
        <v/>
      </c>
      <c r="EA164" t="str">
        <f t="shared" si="183"/>
        <v/>
      </c>
      <c r="EB164" t="str">
        <f t="shared" si="184"/>
        <v/>
      </c>
      <c r="EC164" t="str">
        <f t="shared" si="185"/>
        <v/>
      </c>
      <c r="ED164" t="str">
        <f t="shared" si="186"/>
        <v/>
      </c>
      <c r="EE164" s="34" t="str">
        <f t="shared" si="187"/>
        <v/>
      </c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32" t="str">
        <f t="shared" si="188"/>
        <v/>
      </c>
      <c r="ES164" s="26"/>
      <c r="ET164" s="26"/>
      <c r="EU164" s="26"/>
      <c r="EV164" s="26"/>
      <c r="EW164" s="26"/>
      <c r="EX164" s="26"/>
      <c r="EY164" s="26"/>
      <c r="EZ164" s="26"/>
      <c r="FA164" s="31" t="str">
        <f t="shared" si="189"/>
        <v/>
      </c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31" t="str">
        <f t="shared" si="190"/>
        <v/>
      </c>
      <c r="FN164" s="26"/>
      <c r="FO164" s="26"/>
      <c r="FP164" s="26"/>
      <c r="FQ164" s="26" t="s">
        <v>350</v>
      </c>
      <c r="FR164" s="39" t="str">
        <f t="shared" ca="1" si="191"/>
        <v>GPC</v>
      </c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t="str">
        <f t="shared" ca="1" si="192"/>
        <v/>
      </c>
      <c r="GP164" t="str">
        <f t="shared" si="193"/>
        <v/>
      </c>
      <c r="GQ164" s="26"/>
      <c r="GR164" s="26"/>
      <c r="GS164" t="str">
        <f t="shared" ca="1" si="194"/>
        <v/>
      </c>
      <c r="GT164" s="26"/>
      <c r="GU164" s="26"/>
      <c r="GV164" s="26"/>
      <c r="GW164" s="26"/>
      <c r="GX164" s="26"/>
      <c r="GY164" t="str">
        <f t="shared" ca="1" si="195"/>
        <v/>
      </c>
      <c r="GZ164" t="str">
        <f t="shared" si="196"/>
        <v/>
      </c>
      <c r="HA164" s="26"/>
      <c r="HB164" s="26"/>
      <c r="HC164" s="26"/>
      <c r="HD164" s="26"/>
      <c r="HE164" s="26"/>
      <c r="HF164" t="str">
        <f t="shared" ca="1" si="197"/>
        <v/>
      </c>
      <c r="HG164" s="31" t="str">
        <f t="shared" si="198"/>
        <v/>
      </c>
      <c r="HH164" s="26"/>
      <c r="HI164" s="26"/>
      <c r="HJ164" s="26"/>
      <c r="HK164" s="26"/>
      <c r="HL164" s="26"/>
      <c r="HM164" t="str">
        <f t="shared" ca="1" si="199"/>
        <v/>
      </c>
      <c r="HN164" t="str">
        <f t="shared" si="200"/>
        <v/>
      </c>
      <c r="HO164" s="26"/>
      <c r="HP164" s="26"/>
      <c r="HQ164" s="26"/>
      <c r="HR164" s="26"/>
      <c r="HS164" s="26"/>
      <c r="HT164" t="str">
        <f t="shared" ca="1" si="201"/>
        <v/>
      </c>
      <c r="HU164" t="str">
        <f t="shared" si="202"/>
        <v/>
      </c>
      <c r="HV164" s="26"/>
      <c r="HW164" s="26"/>
      <c r="HX164" s="26"/>
      <c r="HY164" s="26"/>
      <c r="HZ164" s="26"/>
      <c r="IA164" s="37" t="str">
        <f t="shared" ca="1" si="203"/>
        <v/>
      </c>
      <c r="IB164" t="str">
        <f t="shared" si="204"/>
        <v/>
      </c>
      <c r="IC164" s="26"/>
      <c r="ID164" s="26"/>
      <c r="IE164" s="26"/>
      <c r="IF164" s="26"/>
      <c r="IG164" s="26"/>
      <c r="IH164" s="37" t="str">
        <f t="shared" ca="1" si="205"/>
        <v/>
      </c>
      <c r="II164" t="str">
        <f t="shared" si="206"/>
        <v/>
      </c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 t="str">
        <f t="shared" si="207"/>
        <v/>
      </c>
      <c r="JU164" s="26"/>
      <c r="JV164" t="str">
        <f t="shared" si="208"/>
        <v/>
      </c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t="str">
        <f t="shared" si="209"/>
        <v/>
      </c>
      <c r="KL164" s="26"/>
      <c r="KM164" s="31" t="str">
        <f t="shared" si="210"/>
        <v/>
      </c>
      <c r="KN164" s="26"/>
      <c r="KO164" s="26"/>
      <c r="KP164" s="38" t="str">
        <f t="shared" si="211"/>
        <v/>
      </c>
      <c r="KQ164" s="26"/>
      <c r="KR164" s="26"/>
      <c r="KS164" s="26"/>
      <c r="KT164" s="26"/>
      <c r="KU164" s="26"/>
      <c r="KV164" s="26"/>
      <c r="KW164" s="26"/>
      <c r="KX164" t="str">
        <f t="shared" si="212"/>
        <v/>
      </c>
      <c r="KY164" t="str">
        <f t="shared" si="213"/>
        <v/>
      </c>
      <c r="KZ164" s="26"/>
      <c r="LA164" s="26"/>
      <c r="LB164" t="str">
        <f t="shared" si="214"/>
        <v/>
      </c>
      <c r="LC164" s="26"/>
      <c r="LD164" t="str">
        <f t="shared" si="215"/>
        <v/>
      </c>
      <c r="LE164" t="str">
        <f t="shared" si="216"/>
        <v/>
      </c>
      <c r="LF164" s="26"/>
      <c r="LG164" s="26"/>
      <c r="LH164" s="26"/>
      <c r="LI164" s="26"/>
      <c r="LJ164" s="26"/>
      <c r="LK164" s="26"/>
      <c r="LL164" s="26"/>
      <c r="LM164" s="26"/>
      <c r="LN164" s="26"/>
      <c r="LO164" t="str">
        <f t="shared" si="217"/>
        <v/>
      </c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</row>
    <row r="165" spans="1:352" ht="16" x14ac:dyDescent="0.2">
      <c r="A165" t="e">
        <f t="shared" ca="1" si="145"/>
        <v>#N/A</v>
      </c>
      <c r="B165" s="26"/>
      <c r="C165" s="26"/>
      <c r="D165" s="26"/>
      <c r="E165" s="27" t="str">
        <f t="shared" ca="1" si="148"/>
        <v>May</v>
      </c>
      <c r="F165" s="27" t="str">
        <f t="shared" ca="1" si="148"/>
        <v>Aug</v>
      </c>
      <c r="G165" s="28" t="str">
        <f t="shared" ca="1" si="149"/>
        <v/>
      </c>
      <c r="H165" t="str">
        <f t="shared" si="150"/>
        <v/>
      </c>
      <c r="I165" s="26">
        <f t="shared" ca="1" si="151"/>
        <v>75</v>
      </c>
      <c r="J165" s="26"/>
      <c r="K165" s="26"/>
      <c r="L165" s="31" t="str">
        <f t="shared" si="152"/>
        <v/>
      </c>
      <c r="M165" s="26"/>
      <c r="N165" s="26"/>
      <c r="O165" s="26">
        <f t="shared" ca="1" si="153"/>
        <v>29</v>
      </c>
      <c r="P165" s="26" t="str">
        <f t="shared" ca="1" si="154"/>
        <v>Yes</v>
      </c>
      <c r="Q165" s="26" t="str">
        <f t="shared" ca="1" si="154"/>
        <v>No</v>
      </c>
      <c r="R165" s="26" t="str">
        <f t="shared" ca="1" si="154"/>
        <v>No</v>
      </c>
      <c r="S165" s="26" t="str">
        <f t="shared" ca="1" si="155"/>
        <v>Caucasian</v>
      </c>
      <c r="T165" s="26" t="str">
        <f t="shared" ca="1" si="156"/>
        <v>No</v>
      </c>
      <c r="U165" s="26">
        <f t="shared" ca="1" si="157"/>
        <v>3846</v>
      </c>
      <c r="V165" s="26"/>
      <c r="W165" s="26"/>
      <c r="X165" s="26" t="str">
        <f t="shared" ca="1" si="218"/>
        <v>Yes</v>
      </c>
      <c r="Y165" s="26" t="str">
        <f t="shared" ca="1" si="218"/>
        <v>Yes</v>
      </c>
      <c r="Z165" s="26" t="str">
        <f t="shared" ca="1" si="218"/>
        <v>No</v>
      </c>
      <c r="AA165" s="26" t="str">
        <f t="shared" ca="1" si="218"/>
        <v>No</v>
      </c>
      <c r="AB165" s="26" t="str">
        <f t="shared" ca="1" si="218"/>
        <v>No</v>
      </c>
      <c r="AC165" s="26"/>
      <c r="AD165" s="26"/>
      <c r="AE165" s="26"/>
      <c r="AF165" s="26"/>
      <c r="AG165" s="26" t="str">
        <f t="shared" ca="1" si="158"/>
        <v>No</v>
      </c>
      <c r="AH165" s="26" t="str">
        <f t="shared" ca="1" si="158"/>
        <v>Yes</v>
      </c>
      <c r="AI165" s="26" t="str">
        <f t="shared" ca="1" si="158"/>
        <v>No</v>
      </c>
      <c r="AJ165" s="26" t="str">
        <f t="shared" ca="1" si="158"/>
        <v>No</v>
      </c>
      <c r="AK165" s="26" t="str">
        <f t="shared" ca="1" si="147"/>
        <v>Yes</v>
      </c>
      <c r="AL165" s="26" t="str">
        <f t="shared" ca="1" si="147"/>
        <v>Yes</v>
      </c>
      <c r="AM165" s="26">
        <f t="shared" ca="1" si="159"/>
        <v>5</v>
      </c>
      <c r="AN165" s="26">
        <f t="shared" ca="1" si="160"/>
        <v>3</v>
      </c>
      <c r="AT165" t="str">
        <f t="shared" ca="1" si="161"/>
        <v>Female</v>
      </c>
      <c r="AU165">
        <f t="shared" ca="1" si="162"/>
        <v>511</v>
      </c>
      <c r="AV165">
        <f t="shared" ca="1" si="163"/>
        <v>2</v>
      </c>
      <c r="AW165">
        <f t="shared" ca="1" si="164"/>
        <v>29</v>
      </c>
      <c r="AX165">
        <f t="shared" ca="1" si="165"/>
        <v>3</v>
      </c>
      <c r="BB165" t="str">
        <f t="shared" ca="1" si="166"/>
        <v>ELUCS</v>
      </c>
      <c r="BC165" t="str">
        <f t="shared" ca="1" si="167"/>
        <v>Yes</v>
      </c>
      <c r="BD165" t="str">
        <f t="shared" ca="1" si="167"/>
        <v>No</v>
      </c>
      <c r="BG165" t="str">
        <f t="shared" ca="1" si="168"/>
        <v>Yes</v>
      </c>
      <c r="BH165">
        <f t="shared" ca="1" si="169"/>
        <v>34</v>
      </c>
      <c r="BI165">
        <f t="shared" ca="1" si="170"/>
        <v>-14</v>
      </c>
      <c r="BJ165">
        <f t="shared" ca="1" si="171"/>
        <v>2</v>
      </c>
      <c r="BK165" t="str">
        <f t="shared" si="172"/>
        <v/>
      </c>
      <c r="BL165" s="26" t="str">
        <f t="shared" ca="1" si="173"/>
        <v>NA</v>
      </c>
      <c r="BM165" s="26"/>
      <c r="BN165" s="26"/>
      <c r="BO165" s="26" t="str">
        <f t="shared" ca="1" si="174"/>
        <v>Yes</v>
      </c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 t="str">
        <f t="shared" ca="1" si="175"/>
        <v>Yes</v>
      </c>
      <c r="CE165" s="26" t="str">
        <f t="shared" ca="1" si="176"/>
        <v>MIST</v>
      </c>
      <c r="CF165" s="26"/>
      <c r="CG165" s="26"/>
      <c r="CH165" s="26"/>
      <c r="CI165" s="31" t="str">
        <f t="shared" si="177"/>
        <v/>
      </c>
      <c r="CJ165" s="26" t="str">
        <f t="shared" ca="1" si="178"/>
        <v>BS</v>
      </c>
      <c r="CK165" s="26" t="str">
        <f t="shared" ca="1" si="179"/>
        <v>Yes</v>
      </c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 t="str">
        <f t="shared" ca="1" si="180"/>
        <v>No</v>
      </c>
      <c r="DO165" s="26"/>
      <c r="DP165" s="26"/>
      <c r="DQ165" s="26"/>
      <c r="DR165" s="26"/>
      <c r="DS165" s="26"/>
      <c r="DT165" s="26"/>
      <c r="DU165" s="26"/>
      <c r="DV165" t="str">
        <f t="shared" si="181"/>
        <v/>
      </c>
      <c r="DW165" s="26"/>
      <c r="DX165" s="26"/>
      <c r="DY165" s="26"/>
      <c r="DZ165" t="str">
        <f t="shared" si="182"/>
        <v/>
      </c>
      <c r="EA165" t="str">
        <f t="shared" si="183"/>
        <v/>
      </c>
      <c r="EB165" t="str">
        <f t="shared" si="184"/>
        <v/>
      </c>
      <c r="EC165" t="str">
        <f t="shared" si="185"/>
        <v/>
      </c>
      <c r="ED165" t="str">
        <f t="shared" si="186"/>
        <v/>
      </c>
      <c r="EE165" s="34" t="str">
        <f t="shared" si="187"/>
        <v/>
      </c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32" t="str">
        <f t="shared" si="188"/>
        <v/>
      </c>
      <c r="ES165" s="26"/>
      <c r="ET165" s="26"/>
      <c r="EU165" s="26"/>
      <c r="EV165" s="26"/>
      <c r="EW165" s="26"/>
      <c r="EX165" s="26"/>
      <c r="EY165" s="26"/>
      <c r="EZ165" s="26"/>
      <c r="FA165" s="31" t="str">
        <f t="shared" si="189"/>
        <v/>
      </c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31" t="str">
        <f t="shared" si="190"/>
        <v/>
      </c>
      <c r="FN165" s="26"/>
      <c r="FO165" s="26"/>
      <c r="FP165" s="26"/>
      <c r="FQ165" s="26" t="s">
        <v>350</v>
      </c>
      <c r="FR165" s="39" t="str">
        <f t="shared" ca="1" si="191"/>
        <v>GPC</v>
      </c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t="str">
        <f t="shared" ca="1" si="192"/>
        <v/>
      </c>
      <c r="GP165" t="str">
        <f t="shared" si="193"/>
        <v/>
      </c>
      <c r="GQ165" s="26"/>
      <c r="GR165" s="26"/>
      <c r="GS165" t="str">
        <f t="shared" ca="1" si="194"/>
        <v/>
      </c>
      <c r="GT165" s="26"/>
      <c r="GU165" s="26"/>
      <c r="GV165" s="26"/>
      <c r="GW165" s="26"/>
      <c r="GX165" s="26"/>
      <c r="GY165" t="str">
        <f t="shared" ca="1" si="195"/>
        <v/>
      </c>
      <c r="GZ165" t="str">
        <f t="shared" si="196"/>
        <v/>
      </c>
      <c r="HA165" s="26"/>
      <c r="HB165" s="26"/>
      <c r="HC165" s="26"/>
      <c r="HD165" s="26"/>
      <c r="HE165" s="26"/>
      <c r="HF165" t="str">
        <f t="shared" ca="1" si="197"/>
        <v/>
      </c>
      <c r="HG165" s="31" t="str">
        <f t="shared" si="198"/>
        <v/>
      </c>
      <c r="HH165" s="26"/>
      <c r="HI165" s="26"/>
      <c r="HJ165" s="26"/>
      <c r="HK165" s="26"/>
      <c r="HL165" s="26"/>
      <c r="HM165" t="str">
        <f t="shared" ca="1" si="199"/>
        <v/>
      </c>
      <c r="HN165" t="str">
        <f t="shared" si="200"/>
        <v/>
      </c>
      <c r="HO165" s="26"/>
      <c r="HP165" s="26"/>
      <c r="HQ165" s="26"/>
      <c r="HR165" s="26"/>
      <c r="HS165" s="26"/>
      <c r="HT165" t="str">
        <f t="shared" ca="1" si="201"/>
        <v/>
      </c>
      <c r="HU165" t="str">
        <f t="shared" si="202"/>
        <v/>
      </c>
      <c r="HV165" s="26"/>
      <c r="HW165" s="26"/>
      <c r="HX165" s="26"/>
      <c r="HY165" s="26"/>
      <c r="HZ165" s="26"/>
      <c r="IA165" s="37" t="str">
        <f t="shared" ca="1" si="203"/>
        <v/>
      </c>
      <c r="IB165" t="str">
        <f t="shared" si="204"/>
        <v/>
      </c>
      <c r="IC165" s="26"/>
      <c r="ID165" s="26"/>
      <c r="IE165" s="26"/>
      <c r="IF165" s="26"/>
      <c r="IG165" s="26"/>
      <c r="IH165" s="37" t="str">
        <f t="shared" ca="1" si="205"/>
        <v/>
      </c>
      <c r="II165" t="str">
        <f t="shared" si="206"/>
        <v/>
      </c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  <c r="IV165" s="26"/>
      <c r="IW165" s="26"/>
      <c r="IX165" s="26"/>
      <c r="IY165" s="26"/>
      <c r="IZ165" s="26"/>
      <c r="JA165" s="26"/>
      <c r="JB165" s="26"/>
      <c r="JC165" s="26"/>
      <c r="JD165" s="26"/>
      <c r="JE165" s="26"/>
      <c r="JF165" s="26"/>
      <c r="JG165" s="26"/>
      <c r="JH165" s="26"/>
      <c r="JI165" s="26"/>
      <c r="JJ165" s="26"/>
      <c r="JK165" s="26"/>
      <c r="JL165" s="26"/>
      <c r="JM165" s="26"/>
      <c r="JN165" s="26"/>
      <c r="JO165" s="26"/>
      <c r="JP165" s="26"/>
      <c r="JQ165" s="26"/>
      <c r="JR165" s="26"/>
      <c r="JS165" s="26"/>
      <c r="JT165" s="26" t="str">
        <f t="shared" si="207"/>
        <v/>
      </c>
      <c r="JU165" s="26"/>
      <c r="JV165" t="str">
        <f t="shared" si="208"/>
        <v/>
      </c>
      <c r="JW165" s="26"/>
      <c r="JX165" s="26"/>
      <c r="JY165" s="26"/>
      <c r="JZ165" s="26"/>
      <c r="KA165" s="26"/>
      <c r="KB165" s="26"/>
      <c r="KC165" s="26"/>
      <c r="KD165" s="26"/>
      <c r="KE165" s="26"/>
      <c r="KF165" s="26"/>
      <c r="KG165" s="26"/>
      <c r="KH165" s="26"/>
      <c r="KI165" s="26"/>
      <c r="KJ165" s="26"/>
      <c r="KK165" t="str">
        <f t="shared" si="209"/>
        <v/>
      </c>
      <c r="KL165" s="26"/>
      <c r="KM165" s="31" t="str">
        <f t="shared" si="210"/>
        <v/>
      </c>
      <c r="KN165" s="26"/>
      <c r="KO165" s="26"/>
      <c r="KP165" s="38" t="str">
        <f t="shared" si="211"/>
        <v/>
      </c>
      <c r="KQ165" s="26"/>
      <c r="KR165" s="26"/>
      <c r="KS165" s="26"/>
      <c r="KT165" s="26"/>
      <c r="KU165" s="26"/>
      <c r="KV165" s="26"/>
      <c r="KW165" s="26"/>
      <c r="KX165" t="str">
        <f t="shared" si="212"/>
        <v/>
      </c>
      <c r="KY165" t="str">
        <f t="shared" si="213"/>
        <v/>
      </c>
      <c r="KZ165" s="26"/>
      <c r="LA165" s="26"/>
      <c r="LB165" t="str">
        <f t="shared" si="214"/>
        <v/>
      </c>
      <c r="LC165" s="26"/>
      <c r="LD165" t="str">
        <f t="shared" si="215"/>
        <v/>
      </c>
      <c r="LE165" t="str">
        <f t="shared" si="216"/>
        <v/>
      </c>
      <c r="LF165" s="26"/>
      <c r="LG165" s="26"/>
      <c r="LH165" s="26"/>
      <c r="LI165" s="26"/>
      <c r="LJ165" s="26"/>
      <c r="LK165" s="26"/>
      <c r="LL165" s="26"/>
      <c r="LM165" s="26"/>
      <c r="LN165" s="26"/>
      <c r="LO165" t="str">
        <f t="shared" si="217"/>
        <v/>
      </c>
      <c r="LP165" s="26"/>
      <c r="LQ165" s="26"/>
      <c r="LR165" s="26"/>
      <c r="LS165" s="26"/>
      <c r="LT165" s="26"/>
      <c r="LU165" s="26"/>
      <c r="LV165" s="26"/>
      <c r="LW165" s="26"/>
      <c r="LX165" s="26"/>
      <c r="LY165" s="26"/>
      <c r="LZ165" s="26"/>
      <c r="MA165" s="26"/>
      <c r="MB165" s="26"/>
      <c r="MC165" s="26"/>
      <c r="MD165" s="26"/>
      <c r="ME165" s="26"/>
      <c r="MF165" s="26"/>
      <c r="MG165" s="26"/>
      <c r="MH165" s="26"/>
      <c r="MI165" s="26"/>
      <c r="MJ165" s="26"/>
      <c r="MK165" s="26"/>
      <c r="ML165" s="26"/>
      <c r="MM165" s="26"/>
      <c r="MN165" s="26"/>
    </row>
    <row r="166" spans="1:352" ht="16" x14ac:dyDescent="0.2">
      <c r="A166" t="e">
        <f t="shared" ref="A166:A229" ca="1" si="219">_xlfn.IFS($F166=1,"Q1",$F166=2,"Q1",$F166=3,"Q1",$F166=4,"Q2",$F166=5,"Q2",$F166=6,"Q2",$F166=7,"Q3",$F166=8,"Q3",$F166=9,"Q3",$F166=10,"Q4",$F166=11,"Q4",$F166=12,"Q4",F166="","")</f>
        <v>#N/A</v>
      </c>
      <c r="B166" s="26"/>
      <c r="C166" s="26"/>
      <c r="D166" s="26"/>
      <c r="E166" s="27" t="str">
        <f t="shared" ca="1" si="148"/>
        <v>Mar</v>
      </c>
      <c r="F166" s="27" t="str">
        <f t="shared" ca="1" si="148"/>
        <v>Oct</v>
      </c>
      <c r="G166" s="28" t="str">
        <f t="shared" ca="1" si="149"/>
        <v/>
      </c>
      <c r="H166" t="str">
        <f t="shared" si="150"/>
        <v/>
      </c>
      <c r="I166" s="26">
        <f t="shared" ca="1" si="151"/>
        <v>19</v>
      </c>
      <c r="J166" s="26"/>
      <c r="K166" s="26"/>
      <c r="L166" s="31" t="str">
        <f t="shared" si="152"/>
        <v/>
      </c>
      <c r="M166" s="26"/>
      <c r="N166" s="26"/>
      <c r="O166" s="26">
        <f t="shared" ca="1" si="153"/>
        <v>43</v>
      </c>
      <c r="P166" s="26" t="str">
        <f t="shared" ca="1" si="154"/>
        <v>No</v>
      </c>
      <c r="Q166" s="26" t="str">
        <f t="shared" ca="1" si="154"/>
        <v>Yes</v>
      </c>
      <c r="R166" s="26" t="str">
        <f t="shared" ca="1" si="154"/>
        <v>Yes</v>
      </c>
      <c r="S166" s="26" t="str">
        <f t="shared" ca="1" si="155"/>
        <v>Caucasian</v>
      </c>
      <c r="T166" s="26" t="str">
        <f t="shared" ca="1" si="156"/>
        <v>Yes</v>
      </c>
      <c r="U166" s="26">
        <f t="shared" ca="1" si="157"/>
        <v>3757</v>
      </c>
      <c r="V166" s="26"/>
      <c r="W166" s="26"/>
      <c r="X166" s="26" t="str">
        <f t="shared" ca="1" si="218"/>
        <v>No</v>
      </c>
      <c r="Y166" s="26" t="str">
        <f t="shared" ca="1" si="218"/>
        <v>Yes</v>
      </c>
      <c r="Z166" s="26" t="str">
        <f t="shared" ca="1" si="218"/>
        <v>Yes</v>
      </c>
      <c r="AA166" s="26" t="str">
        <f t="shared" ca="1" si="218"/>
        <v>No</v>
      </c>
      <c r="AB166" s="26" t="str">
        <f t="shared" ca="1" si="218"/>
        <v>Yes</v>
      </c>
      <c r="AC166" s="26"/>
      <c r="AD166" s="26"/>
      <c r="AE166" s="26"/>
      <c r="AF166" s="26"/>
      <c r="AG166" s="26" t="str">
        <f t="shared" ca="1" si="158"/>
        <v>No</v>
      </c>
      <c r="AH166" s="26" t="str">
        <f t="shared" ca="1" si="158"/>
        <v>No</v>
      </c>
      <c r="AI166" s="26" t="str">
        <f t="shared" ca="1" si="158"/>
        <v>Yes</v>
      </c>
      <c r="AJ166" s="26" t="str">
        <f t="shared" ca="1" si="158"/>
        <v>No</v>
      </c>
      <c r="AK166" s="26" t="str">
        <f t="shared" ca="1" si="147"/>
        <v>No</v>
      </c>
      <c r="AL166" s="26" t="str">
        <f t="shared" ca="1" si="147"/>
        <v>No</v>
      </c>
      <c r="AM166" s="26">
        <f t="shared" ca="1" si="159"/>
        <v>10</v>
      </c>
      <c r="AN166" s="26">
        <f t="shared" ca="1" si="160"/>
        <v>3</v>
      </c>
      <c r="AT166" t="str">
        <f t="shared" ca="1" si="161"/>
        <v>Female</v>
      </c>
      <c r="AU166">
        <f t="shared" ca="1" si="162"/>
        <v>1974</v>
      </c>
      <c r="AV166">
        <f t="shared" ca="1" si="163"/>
        <v>0</v>
      </c>
      <c r="AW166">
        <f t="shared" ca="1" si="164"/>
        <v>26</v>
      </c>
      <c r="AX166">
        <f t="shared" ca="1" si="165"/>
        <v>2</v>
      </c>
      <c r="BB166" t="str">
        <f t="shared" ca="1" si="166"/>
        <v>INSTRUMENTAL</v>
      </c>
      <c r="BC166" t="str">
        <f t="shared" ca="1" si="167"/>
        <v>No</v>
      </c>
      <c r="BD166" t="str">
        <f t="shared" ca="1" si="167"/>
        <v>Yes</v>
      </c>
      <c r="BG166" t="str">
        <f t="shared" ca="1" si="168"/>
        <v>Yes</v>
      </c>
      <c r="BH166">
        <f t="shared" ca="1" si="169"/>
        <v>36</v>
      </c>
      <c r="BI166">
        <f t="shared" ca="1" si="170"/>
        <v>-2</v>
      </c>
      <c r="BJ166">
        <f t="shared" ca="1" si="171"/>
        <v>14</v>
      </c>
      <c r="BK166" t="str">
        <f t="shared" si="172"/>
        <v/>
      </c>
      <c r="BL166" s="26">
        <f t="shared" ca="1" si="173"/>
        <v>16</v>
      </c>
      <c r="BM166" s="26"/>
      <c r="BN166" s="26"/>
      <c r="BO166" s="26" t="str">
        <f t="shared" ca="1" si="174"/>
        <v>Yes</v>
      </c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 t="str">
        <f t="shared" ca="1" si="175"/>
        <v>Yes</v>
      </c>
      <c r="CE166" s="26" t="str">
        <f t="shared" ca="1" si="176"/>
        <v>LMA</v>
      </c>
      <c r="CF166" s="26"/>
      <c r="CG166" s="26"/>
      <c r="CH166" s="26"/>
      <c r="CI166" s="31" t="str">
        <f t="shared" si="177"/>
        <v/>
      </c>
      <c r="CJ166" s="26" t="str">
        <f t="shared" ca="1" si="178"/>
        <v>BS</v>
      </c>
      <c r="CK166" s="26" t="str">
        <f t="shared" ca="1" si="179"/>
        <v>No</v>
      </c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 t="str">
        <f t="shared" ca="1" si="180"/>
        <v>No</v>
      </c>
      <c r="DO166" s="26"/>
      <c r="DP166" s="26"/>
      <c r="DQ166" s="26"/>
      <c r="DR166" s="26"/>
      <c r="DS166" s="26"/>
      <c r="DT166" s="26"/>
      <c r="DU166" s="26"/>
      <c r="DV166" t="str">
        <f t="shared" si="181"/>
        <v/>
      </c>
      <c r="DW166" s="26"/>
      <c r="DX166" s="26"/>
      <c r="DY166" s="26"/>
      <c r="DZ166" t="str">
        <f t="shared" si="182"/>
        <v/>
      </c>
      <c r="EA166" t="str">
        <f t="shared" si="183"/>
        <v/>
      </c>
      <c r="EB166" t="str">
        <f t="shared" si="184"/>
        <v/>
      </c>
      <c r="EC166" t="str">
        <f t="shared" si="185"/>
        <v/>
      </c>
      <c r="ED166" t="str">
        <f t="shared" si="186"/>
        <v/>
      </c>
      <c r="EE166" s="34" t="str">
        <f t="shared" si="187"/>
        <v/>
      </c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32" t="str">
        <f t="shared" si="188"/>
        <v/>
      </c>
      <c r="ES166" s="26"/>
      <c r="ET166" s="26"/>
      <c r="EU166" s="26"/>
      <c r="EV166" s="26"/>
      <c r="EW166" s="26"/>
      <c r="EX166" s="26"/>
      <c r="EY166" s="26"/>
      <c r="EZ166" s="26"/>
      <c r="FA166" s="31" t="str">
        <f t="shared" si="189"/>
        <v/>
      </c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31" t="str">
        <f t="shared" si="190"/>
        <v/>
      </c>
      <c r="FN166" s="26"/>
      <c r="FO166" s="26"/>
      <c r="FP166" s="26"/>
      <c r="FQ166" s="26" t="s">
        <v>349</v>
      </c>
      <c r="FR166" s="39" t="str">
        <f t="shared" ca="1" si="191"/>
        <v>NA</v>
      </c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t="str">
        <f t="shared" ca="1" si="192"/>
        <v/>
      </c>
      <c r="GP166" t="str">
        <f t="shared" si="193"/>
        <v/>
      </c>
      <c r="GQ166" s="26"/>
      <c r="GR166" s="26"/>
      <c r="GS166" t="str">
        <f t="shared" ca="1" si="194"/>
        <v/>
      </c>
      <c r="GT166" s="26"/>
      <c r="GU166" s="26"/>
      <c r="GV166" s="26"/>
      <c r="GW166" s="26"/>
      <c r="GX166" s="26"/>
      <c r="GY166" t="str">
        <f t="shared" ca="1" si="195"/>
        <v/>
      </c>
      <c r="GZ166" t="str">
        <f t="shared" si="196"/>
        <v/>
      </c>
      <c r="HA166" s="26"/>
      <c r="HB166" s="26"/>
      <c r="HC166" s="26"/>
      <c r="HD166" s="26"/>
      <c r="HE166" s="26"/>
      <c r="HF166" t="str">
        <f t="shared" ca="1" si="197"/>
        <v/>
      </c>
      <c r="HG166" s="31" t="str">
        <f t="shared" si="198"/>
        <v/>
      </c>
      <c r="HH166" s="26"/>
      <c r="HI166" s="26"/>
      <c r="HJ166" s="26"/>
      <c r="HK166" s="26"/>
      <c r="HL166" s="26"/>
      <c r="HM166" t="str">
        <f t="shared" ca="1" si="199"/>
        <v/>
      </c>
      <c r="HN166" t="str">
        <f t="shared" si="200"/>
        <v/>
      </c>
      <c r="HO166" s="26"/>
      <c r="HP166" s="26"/>
      <c r="HQ166" s="26"/>
      <c r="HR166" s="26"/>
      <c r="HS166" s="26"/>
      <c r="HT166" t="str">
        <f t="shared" ca="1" si="201"/>
        <v/>
      </c>
      <c r="HU166" t="str">
        <f t="shared" si="202"/>
        <v/>
      </c>
      <c r="HV166" s="26"/>
      <c r="HW166" s="26"/>
      <c r="HX166" s="26"/>
      <c r="HY166" s="26"/>
      <c r="HZ166" s="26"/>
      <c r="IA166" s="37" t="str">
        <f t="shared" ca="1" si="203"/>
        <v/>
      </c>
      <c r="IB166" t="str">
        <f t="shared" si="204"/>
        <v/>
      </c>
      <c r="IC166" s="26"/>
      <c r="ID166" s="26"/>
      <c r="IE166" s="26"/>
      <c r="IF166" s="26"/>
      <c r="IG166" s="26"/>
      <c r="IH166" s="37" t="str">
        <f t="shared" ca="1" si="205"/>
        <v/>
      </c>
      <c r="II166" t="str">
        <f t="shared" si="206"/>
        <v/>
      </c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  <c r="IV166" s="26"/>
      <c r="IW166" s="26"/>
      <c r="IX166" s="26"/>
      <c r="IY166" s="26"/>
      <c r="IZ166" s="26"/>
      <c r="JA166" s="26"/>
      <c r="JB166" s="26"/>
      <c r="JC166" s="26"/>
      <c r="JD166" s="26"/>
      <c r="JE166" s="26"/>
      <c r="JF166" s="26"/>
      <c r="JG166" s="26"/>
      <c r="JH166" s="26"/>
      <c r="JI166" s="26"/>
      <c r="JJ166" s="26"/>
      <c r="JK166" s="26"/>
      <c r="JL166" s="26"/>
      <c r="JM166" s="26"/>
      <c r="JN166" s="26"/>
      <c r="JO166" s="26"/>
      <c r="JP166" s="26"/>
      <c r="JQ166" s="26"/>
      <c r="JR166" s="26"/>
      <c r="JS166" s="26"/>
      <c r="JT166" s="26" t="str">
        <f t="shared" si="207"/>
        <v/>
      </c>
      <c r="JU166" s="26"/>
      <c r="JV166" t="str">
        <f t="shared" si="208"/>
        <v/>
      </c>
      <c r="JW166" s="26"/>
      <c r="JX166" s="26"/>
      <c r="JY166" s="26"/>
      <c r="JZ166" s="26"/>
      <c r="KA166" s="26"/>
      <c r="KB166" s="26"/>
      <c r="KC166" s="26"/>
      <c r="KD166" s="26"/>
      <c r="KE166" s="26"/>
      <c r="KF166" s="26"/>
      <c r="KG166" s="26"/>
      <c r="KH166" s="26"/>
      <c r="KI166" s="26"/>
      <c r="KJ166" s="26"/>
      <c r="KK166" t="str">
        <f t="shared" si="209"/>
        <v/>
      </c>
      <c r="KL166" s="26"/>
      <c r="KM166" s="31" t="str">
        <f t="shared" si="210"/>
        <v/>
      </c>
      <c r="KN166" s="26"/>
      <c r="KO166" s="26"/>
      <c r="KP166" s="38" t="str">
        <f t="shared" si="211"/>
        <v/>
      </c>
      <c r="KQ166" s="26"/>
      <c r="KR166" s="26"/>
      <c r="KS166" s="26"/>
      <c r="KT166" s="26"/>
      <c r="KU166" s="26"/>
      <c r="KV166" s="26"/>
      <c r="KW166" s="26"/>
      <c r="KX166" t="str">
        <f t="shared" si="212"/>
        <v/>
      </c>
      <c r="KY166" t="str">
        <f t="shared" si="213"/>
        <v/>
      </c>
      <c r="KZ166" s="26"/>
      <c r="LA166" s="26"/>
      <c r="LB166" t="str">
        <f t="shared" si="214"/>
        <v/>
      </c>
      <c r="LC166" s="26"/>
      <c r="LD166" t="str">
        <f t="shared" si="215"/>
        <v/>
      </c>
      <c r="LE166" t="str">
        <f t="shared" si="216"/>
        <v/>
      </c>
      <c r="LF166" s="26"/>
      <c r="LG166" s="26"/>
      <c r="LH166" s="26"/>
      <c r="LI166" s="26"/>
      <c r="LJ166" s="26"/>
      <c r="LK166" s="26"/>
      <c r="LL166" s="26"/>
      <c r="LM166" s="26"/>
      <c r="LN166" s="26"/>
      <c r="LO166" t="str">
        <f t="shared" si="217"/>
        <v/>
      </c>
      <c r="LP166" s="26"/>
      <c r="LQ166" s="26"/>
      <c r="LR166" s="26"/>
      <c r="LS166" s="26"/>
      <c r="LT166" s="26"/>
      <c r="LU166" s="26"/>
      <c r="LV166" s="26"/>
      <c r="LW166" s="26"/>
      <c r="LX166" s="26"/>
      <c r="LY166" s="26"/>
      <c r="LZ166" s="26"/>
      <c r="MA166" s="26"/>
      <c r="MB166" s="26"/>
      <c r="MC166" s="26"/>
      <c r="MD166" s="26"/>
      <c r="ME166" s="26"/>
      <c r="MF166" s="26"/>
      <c r="MG166" s="26"/>
      <c r="MH166" s="26"/>
      <c r="MI166" s="26"/>
      <c r="MJ166" s="26"/>
      <c r="MK166" s="26"/>
      <c r="ML166" s="26"/>
      <c r="MM166" s="26"/>
      <c r="MN166" s="26"/>
    </row>
    <row r="167" spans="1:352" ht="16" x14ac:dyDescent="0.2">
      <c r="A167" t="e">
        <f t="shared" ca="1" si="219"/>
        <v>#N/A</v>
      </c>
      <c r="B167" s="26"/>
      <c r="C167" s="26"/>
      <c r="D167" s="26"/>
      <c r="E167" s="27" t="str">
        <f t="shared" ca="1" si="148"/>
        <v>Jan</v>
      </c>
      <c r="F167" s="27" t="str">
        <f t="shared" ca="1" si="148"/>
        <v>Apr</v>
      </c>
      <c r="G167" s="28" t="str">
        <f t="shared" ca="1" si="149"/>
        <v/>
      </c>
      <c r="H167" t="str">
        <f t="shared" si="150"/>
        <v/>
      </c>
      <c r="I167" s="26">
        <f t="shared" ca="1" si="151"/>
        <v>29</v>
      </c>
      <c r="J167" s="26"/>
      <c r="K167" s="26"/>
      <c r="L167" s="31" t="str">
        <f t="shared" si="152"/>
        <v/>
      </c>
      <c r="M167" s="26"/>
      <c r="N167" s="26"/>
      <c r="O167" s="26">
        <f t="shared" ca="1" si="153"/>
        <v>21</v>
      </c>
      <c r="P167" s="26" t="str">
        <f t="shared" ca="1" si="154"/>
        <v>No</v>
      </c>
      <c r="Q167" s="26" t="str">
        <f t="shared" ca="1" si="154"/>
        <v>Yes</v>
      </c>
      <c r="R167" s="26" t="str">
        <f t="shared" ca="1" si="154"/>
        <v>No</v>
      </c>
      <c r="S167" s="26" t="str">
        <f t="shared" ca="1" si="155"/>
        <v>Hispanic</v>
      </c>
      <c r="T167" s="26" t="str">
        <f t="shared" ca="1" si="156"/>
        <v>No</v>
      </c>
      <c r="U167" s="26">
        <f t="shared" ca="1" si="157"/>
        <v>3832</v>
      </c>
      <c r="V167" s="26"/>
      <c r="W167" s="26"/>
      <c r="X167" s="26" t="str">
        <f t="shared" ca="1" si="218"/>
        <v>Yes</v>
      </c>
      <c r="Y167" s="26" t="str">
        <f t="shared" ca="1" si="218"/>
        <v>No</v>
      </c>
      <c r="Z167" s="26" t="str">
        <f t="shared" ca="1" si="218"/>
        <v>Yes</v>
      </c>
      <c r="AA167" s="26" t="str">
        <f t="shared" ca="1" si="218"/>
        <v>Yes</v>
      </c>
      <c r="AB167" s="26" t="str">
        <f t="shared" ca="1" si="218"/>
        <v>Yes</v>
      </c>
      <c r="AC167" s="26"/>
      <c r="AD167" s="26"/>
      <c r="AE167" s="26"/>
      <c r="AF167" s="26"/>
      <c r="AG167" s="26" t="str">
        <f t="shared" ca="1" si="158"/>
        <v>No</v>
      </c>
      <c r="AH167" s="26" t="str">
        <f t="shared" ca="1" si="158"/>
        <v>No</v>
      </c>
      <c r="AI167" s="26" t="str">
        <f t="shared" ca="1" si="158"/>
        <v>No</v>
      </c>
      <c r="AJ167" s="26" t="str">
        <f t="shared" ca="1" si="158"/>
        <v>Yes</v>
      </c>
      <c r="AK167" s="26" t="str">
        <f t="shared" ca="1" si="147"/>
        <v>No</v>
      </c>
      <c r="AL167" s="26" t="str">
        <f t="shared" ca="1" si="147"/>
        <v>Yes</v>
      </c>
      <c r="AM167" s="26">
        <f t="shared" ca="1" si="159"/>
        <v>9</v>
      </c>
      <c r="AN167" s="26">
        <f t="shared" ca="1" si="160"/>
        <v>1</v>
      </c>
      <c r="AT167" t="str">
        <f t="shared" ca="1" si="161"/>
        <v>Female</v>
      </c>
      <c r="AU167">
        <f t="shared" ca="1" si="162"/>
        <v>532</v>
      </c>
      <c r="AV167">
        <f t="shared" ca="1" si="163"/>
        <v>2</v>
      </c>
      <c r="AW167">
        <f t="shared" ca="1" si="164"/>
        <v>29</v>
      </c>
      <c r="AX167">
        <f t="shared" ca="1" si="165"/>
        <v>3</v>
      </c>
      <c r="BB167" t="str">
        <f t="shared" ca="1" si="166"/>
        <v>ELUCS</v>
      </c>
      <c r="BC167" t="str">
        <f t="shared" ca="1" si="167"/>
        <v>No</v>
      </c>
      <c r="BD167" t="str">
        <f t="shared" ca="1" si="167"/>
        <v>No</v>
      </c>
      <c r="BG167" t="str">
        <f t="shared" ca="1" si="168"/>
        <v>No</v>
      </c>
      <c r="BH167">
        <f t="shared" ca="1" si="169"/>
        <v>35</v>
      </c>
      <c r="BI167">
        <f t="shared" ca="1" si="170"/>
        <v>-9</v>
      </c>
      <c r="BJ167">
        <f t="shared" ca="1" si="171"/>
        <v>6</v>
      </c>
      <c r="BK167" t="str">
        <f t="shared" si="172"/>
        <v/>
      </c>
      <c r="BL167" s="26">
        <f t="shared" ca="1" si="173"/>
        <v>8</v>
      </c>
      <c r="BM167" s="26"/>
      <c r="BN167" s="26"/>
      <c r="BO167" s="26" t="str">
        <f t="shared" ca="1" si="174"/>
        <v>No</v>
      </c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 t="str">
        <f t="shared" ca="1" si="175"/>
        <v>Yes</v>
      </c>
      <c r="CE167" s="26" t="str">
        <f t="shared" ca="1" si="176"/>
        <v>MIST</v>
      </c>
      <c r="CF167" s="26"/>
      <c r="CG167" s="26"/>
      <c r="CH167" s="26"/>
      <c r="CI167" s="31" t="str">
        <f t="shared" si="177"/>
        <v/>
      </c>
      <c r="CJ167" s="26" t="str">
        <f t="shared" ca="1" si="178"/>
        <v>OT</v>
      </c>
      <c r="CK167" s="26" t="str">
        <f t="shared" ca="1" si="179"/>
        <v>No</v>
      </c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 t="str">
        <f t="shared" ca="1" si="180"/>
        <v>Yes</v>
      </c>
      <c r="DO167" s="26"/>
      <c r="DP167" s="26"/>
      <c r="DQ167" s="26"/>
      <c r="DR167" s="26"/>
      <c r="DS167" s="26"/>
      <c r="DT167" s="26"/>
      <c r="DU167" s="26"/>
      <c r="DV167" t="str">
        <f t="shared" si="181"/>
        <v/>
      </c>
      <c r="DW167" s="26"/>
      <c r="DX167" s="26"/>
      <c r="DY167" s="26"/>
      <c r="DZ167" t="str">
        <f t="shared" si="182"/>
        <v/>
      </c>
      <c r="EA167" t="str">
        <f t="shared" si="183"/>
        <v/>
      </c>
      <c r="EB167" t="str">
        <f t="shared" si="184"/>
        <v/>
      </c>
      <c r="EC167" t="str">
        <f t="shared" si="185"/>
        <v/>
      </c>
      <c r="ED167" t="str">
        <f t="shared" si="186"/>
        <v/>
      </c>
      <c r="EE167" s="34" t="str">
        <f t="shared" si="187"/>
        <v/>
      </c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32" t="str">
        <f t="shared" si="188"/>
        <v/>
      </c>
      <c r="ES167" s="26"/>
      <c r="ET167" s="26"/>
      <c r="EU167" s="26"/>
      <c r="EV167" s="26"/>
      <c r="EW167" s="26"/>
      <c r="EX167" s="26"/>
      <c r="EY167" s="26"/>
      <c r="EZ167" s="26"/>
      <c r="FA167" s="31" t="str">
        <f t="shared" si="189"/>
        <v/>
      </c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31" t="str">
        <f t="shared" si="190"/>
        <v/>
      </c>
      <c r="FN167" s="26"/>
      <c r="FO167" s="26"/>
      <c r="FP167" s="26"/>
      <c r="FQ167" s="26" t="s">
        <v>350</v>
      </c>
      <c r="FR167" s="39" t="str">
        <f t="shared" ca="1" si="191"/>
        <v>GNB</v>
      </c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t="str">
        <f t="shared" ca="1" si="192"/>
        <v/>
      </c>
      <c r="GP167" t="str">
        <f t="shared" si="193"/>
        <v/>
      </c>
      <c r="GQ167" s="26"/>
      <c r="GR167" s="26"/>
      <c r="GS167" t="str">
        <f t="shared" ca="1" si="194"/>
        <v/>
      </c>
      <c r="GT167" s="26"/>
      <c r="GU167" s="26"/>
      <c r="GV167" s="26"/>
      <c r="GW167" s="26"/>
      <c r="GX167" s="26"/>
      <c r="GY167" t="str">
        <f t="shared" ca="1" si="195"/>
        <v/>
      </c>
      <c r="GZ167" t="str">
        <f t="shared" si="196"/>
        <v/>
      </c>
      <c r="HA167" s="26"/>
      <c r="HB167" s="26"/>
      <c r="HC167" s="26"/>
      <c r="HD167" s="26"/>
      <c r="HE167" s="26"/>
      <c r="HF167" t="str">
        <f t="shared" ca="1" si="197"/>
        <v/>
      </c>
      <c r="HG167" s="31" t="str">
        <f t="shared" si="198"/>
        <v/>
      </c>
      <c r="HH167" s="26"/>
      <c r="HI167" s="26"/>
      <c r="HJ167" s="26"/>
      <c r="HK167" s="26"/>
      <c r="HL167" s="26"/>
      <c r="HM167" t="str">
        <f t="shared" ca="1" si="199"/>
        <v/>
      </c>
      <c r="HN167" t="str">
        <f t="shared" si="200"/>
        <v/>
      </c>
      <c r="HO167" s="26"/>
      <c r="HP167" s="26"/>
      <c r="HQ167" s="26"/>
      <c r="HR167" s="26"/>
      <c r="HS167" s="26"/>
      <c r="HT167" t="str">
        <f t="shared" ca="1" si="201"/>
        <v/>
      </c>
      <c r="HU167" t="str">
        <f t="shared" si="202"/>
        <v/>
      </c>
      <c r="HV167" s="26"/>
      <c r="HW167" s="26"/>
      <c r="HX167" s="26"/>
      <c r="HY167" s="26"/>
      <c r="HZ167" s="26"/>
      <c r="IA167" s="37" t="str">
        <f t="shared" ca="1" si="203"/>
        <v/>
      </c>
      <c r="IB167" t="str">
        <f t="shared" si="204"/>
        <v/>
      </c>
      <c r="IC167" s="26"/>
      <c r="ID167" s="26"/>
      <c r="IE167" s="26"/>
      <c r="IF167" s="26"/>
      <c r="IG167" s="26"/>
      <c r="IH167" s="37" t="str">
        <f t="shared" ca="1" si="205"/>
        <v/>
      </c>
      <c r="II167" t="str">
        <f t="shared" si="206"/>
        <v/>
      </c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  <c r="IV167" s="26"/>
      <c r="IW167" s="26"/>
      <c r="IX167" s="26"/>
      <c r="IY167" s="26"/>
      <c r="IZ167" s="26"/>
      <c r="JA167" s="26"/>
      <c r="JB167" s="26"/>
      <c r="JC167" s="26"/>
      <c r="JD167" s="26"/>
      <c r="JE167" s="26"/>
      <c r="JF167" s="26"/>
      <c r="JG167" s="26"/>
      <c r="JH167" s="26"/>
      <c r="JI167" s="26"/>
      <c r="JJ167" s="26"/>
      <c r="JK167" s="26"/>
      <c r="JL167" s="26"/>
      <c r="JM167" s="26"/>
      <c r="JN167" s="26"/>
      <c r="JO167" s="26"/>
      <c r="JP167" s="26"/>
      <c r="JQ167" s="26"/>
      <c r="JR167" s="26"/>
      <c r="JS167" s="26"/>
      <c r="JT167" s="26" t="str">
        <f t="shared" si="207"/>
        <v/>
      </c>
      <c r="JU167" s="26"/>
      <c r="JV167" t="str">
        <f t="shared" si="208"/>
        <v/>
      </c>
      <c r="JW167" s="26"/>
      <c r="JX167" s="26"/>
      <c r="JY167" s="26"/>
      <c r="JZ167" s="26"/>
      <c r="KA167" s="26"/>
      <c r="KB167" s="26"/>
      <c r="KC167" s="26"/>
      <c r="KD167" s="26"/>
      <c r="KE167" s="26"/>
      <c r="KF167" s="26"/>
      <c r="KG167" s="26"/>
      <c r="KH167" s="26"/>
      <c r="KI167" s="26"/>
      <c r="KJ167" s="26"/>
      <c r="KK167" t="str">
        <f t="shared" si="209"/>
        <v/>
      </c>
      <c r="KL167" s="26"/>
      <c r="KM167" s="31" t="str">
        <f t="shared" si="210"/>
        <v/>
      </c>
      <c r="KN167" s="26"/>
      <c r="KO167" s="26"/>
      <c r="KP167" s="38" t="str">
        <f t="shared" si="211"/>
        <v/>
      </c>
      <c r="KQ167" s="26"/>
      <c r="KR167" s="26"/>
      <c r="KS167" s="26"/>
      <c r="KT167" s="26"/>
      <c r="KU167" s="26"/>
      <c r="KV167" s="26"/>
      <c r="KW167" s="26"/>
      <c r="KX167" t="str">
        <f t="shared" si="212"/>
        <v/>
      </c>
      <c r="KY167" t="str">
        <f t="shared" si="213"/>
        <v/>
      </c>
      <c r="KZ167" s="26"/>
      <c r="LA167" s="26"/>
      <c r="LB167" t="str">
        <f t="shared" si="214"/>
        <v/>
      </c>
      <c r="LC167" s="26"/>
      <c r="LD167" t="str">
        <f t="shared" si="215"/>
        <v/>
      </c>
      <c r="LE167" t="str">
        <f t="shared" si="216"/>
        <v/>
      </c>
      <c r="LF167" s="26"/>
      <c r="LG167" s="26"/>
      <c r="LH167" s="26"/>
      <c r="LI167" s="26"/>
      <c r="LJ167" s="26"/>
      <c r="LK167" s="26"/>
      <c r="LL167" s="26"/>
      <c r="LM167" s="26"/>
      <c r="LN167" s="26"/>
      <c r="LO167" t="str">
        <f t="shared" si="217"/>
        <v/>
      </c>
      <c r="LP167" s="26"/>
      <c r="LQ167" s="26"/>
      <c r="LR167" s="26"/>
      <c r="LS167" s="26"/>
      <c r="LT167" s="26"/>
      <c r="LU167" s="26"/>
      <c r="LV167" s="26"/>
      <c r="LW167" s="26"/>
      <c r="LX167" s="26"/>
      <c r="LY167" s="26"/>
      <c r="LZ167" s="26"/>
      <c r="MA167" s="26"/>
      <c r="MB167" s="26"/>
      <c r="MC167" s="26"/>
      <c r="MD167" s="26"/>
      <c r="ME167" s="26"/>
      <c r="MF167" s="26"/>
      <c r="MG167" s="26"/>
      <c r="MH167" s="26"/>
      <c r="MI167" s="26"/>
      <c r="MJ167" s="26"/>
      <c r="MK167" s="26"/>
      <c r="ML167" s="26"/>
      <c r="MM167" s="26"/>
      <c r="MN167" s="26"/>
    </row>
    <row r="168" spans="1:352" ht="16" x14ac:dyDescent="0.2">
      <c r="A168" t="e">
        <f t="shared" ca="1" si="219"/>
        <v>#N/A</v>
      </c>
      <c r="B168" s="26"/>
      <c r="C168" s="26"/>
      <c r="D168" s="26"/>
      <c r="E168" s="27" t="str">
        <f t="shared" ca="1" si="148"/>
        <v>Dec</v>
      </c>
      <c r="F168" s="27" t="str">
        <f t="shared" ca="1" si="148"/>
        <v>Nov</v>
      </c>
      <c r="G168" s="28" t="str">
        <f t="shared" ca="1" si="149"/>
        <v/>
      </c>
      <c r="H168" t="str">
        <f t="shared" si="150"/>
        <v/>
      </c>
      <c r="I168" s="26">
        <f t="shared" ca="1" si="151"/>
        <v>63</v>
      </c>
      <c r="J168" s="26"/>
      <c r="K168" s="26"/>
      <c r="L168" s="31" t="str">
        <f t="shared" si="152"/>
        <v/>
      </c>
      <c r="M168" s="26"/>
      <c r="N168" s="26"/>
      <c r="O168" s="26">
        <f t="shared" ca="1" si="153"/>
        <v>34</v>
      </c>
      <c r="P168" s="26" t="str">
        <f t="shared" ca="1" si="154"/>
        <v>Yes</v>
      </c>
      <c r="Q168" s="26" t="str">
        <f t="shared" ca="1" si="154"/>
        <v>No</v>
      </c>
      <c r="R168" s="26" t="str">
        <f t="shared" ca="1" si="154"/>
        <v>Yes</v>
      </c>
      <c r="S168" s="26" t="str">
        <f t="shared" ca="1" si="155"/>
        <v>Asian</v>
      </c>
      <c r="T168" s="26" t="str">
        <f t="shared" ca="1" si="156"/>
        <v>Yes</v>
      </c>
      <c r="U168" s="26">
        <f t="shared" ca="1" si="157"/>
        <v>3927</v>
      </c>
      <c r="V168" s="26"/>
      <c r="W168" s="26"/>
      <c r="X168" s="26" t="str">
        <f t="shared" ca="1" si="218"/>
        <v>No</v>
      </c>
      <c r="Y168" s="26" t="str">
        <f t="shared" ca="1" si="218"/>
        <v>Yes</v>
      </c>
      <c r="Z168" s="26" t="str">
        <f t="shared" ca="1" si="218"/>
        <v>Yes</v>
      </c>
      <c r="AA168" s="26" t="str">
        <f t="shared" ca="1" si="218"/>
        <v>No</v>
      </c>
      <c r="AB168" s="26" t="str">
        <f t="shared" ca="1" si="218"/>
        <v>Yes</v>
      </c>
      <c r="AC168" s="26"/>
      <c r="AD168" s="26"/>
      <c r="AE168" s="26"/>
      <c r="AF168" s="26"/>
      <c r="AG168" s="26" t="str">
        <f t="shared" ca="1" si="158"/>
        <v>No</v>
      </c>
      <c r="AH168" s="26" t="str">
        <f t="shared" ca="1" si="158"/>
        <v>Yes</v>
      </c>
      <c r="AI168" s="26" t="str">
        <f t="shared" ca="1" si="158"/>
        <v>No</v>
      </c>
      <c r="AJ168" s="26" t="str">
        <f t="shared" ca="1" si="158"/>
        <v>No</v>
      </c>
      <c r="AK168" s="26" t="str">
        <f t="shared" ca="1" si="147"/>
        <v>No</v>
      </c>
      <c r="AL168" s="26" t="str">
        <f t="shared" ca="1" si="147"/>
        <v>Yes</v>
      </c>
      <c r="AM168" s="26">
        <f t="shared" ca="1" si="159"/>
        <v>1</v>
      </c>
      <c r="AN168" s="26">
        <f t="shared" ca="1" si="160"/>
        <v>3</v>
      </c>
      <c r="AT168" t="str">
        <f t="shared" ca="1" si="161"/>
        <v>Female</v>
      </c>
      <c r="AU168">
        <f t="shared" ca="1" si="162"/>
        <v>3215</v>
      </c>
      <c r="AV168">
        <f t="shared" ca="1" si="163"/>
        <v>-2</v>
      </c>
      <c r="AW168">
        <f t="shared" ca="1" si="164"/>
        <v>31</v>
      </c>
      <c r="AX168">
        <f t="shared" ca="1" si="165"/>
        <v>2</v>
      </c>
      <c r="BB168" t="str">
        <f t="shared" ca="1" si="166"/>
        <v>Vaginal</v>
      </c>
      <c r="BC168" t="str">
        <f t="shared" ca="1" si="167"/>
        <v>Yes</v>
      </c>
      <c r="BD168" t="str">
        <f t="shared" ca="1" si="167"/>
        <v>Yes</v>
      </c>
      <c r="BG168" t="str">
        <f t="shared" ca="1" si="168"/>
        <v>Yes</v>
      </c>
      <c r="BH168">
        <f t="shared" ca="1" si="169"/>
        <v>36</v>
      </c>
      <c r="BI168">
        <f t="shared" ca="1" si="170"/>
        <v>-11</v>
      </c>
      <c r="BJ168">
        <f t="shared" ca="1" si="171"/>
        <v>2</v>
      </c>
      <c r="BK168" t="str">
        <f t="shared" si="172"/>
        <v/>
      </c>
      <c r="BL168" s="26" t="str">
        <f t="shared" ca="1" si="173"/>
        <v>NA</v>
      </c>
      <c r="BM168" s="26"/>
      <c r="BN168" s="26"/>
      <c r="BO168" s="26" t="str">
        <f t="shared" ca="1" si="174"/>
        <v>Yes</v>
      </c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 t="str">
        <f t="shared" ca="1" si="175"/>
        <v>Yes</v>
      </c>
      <c r="CE168" s="26" t="str">
        <f t="shared" ca="1" si="176"/>
        <v>MIST</v>
      </c>
      <c r="CF168" s="26"/>
      <c r="CG168" s="26"/>
      <c r="CH168" s="26"/>
      <c r="CI168" s="31" t="str">
        <f t="shared" si="177"/>
        <v/>
      </c>
      <c r="CJ168" s="26" t="str">
        <f t="shared" ca="1" si="178"/>
        <v>BS</v>
      </c>
      <c r="CK168" s="26" t="str">
        <f t="shared" ca="1" si="179"/>
        <v>No</v>
      </c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 t="str">
        <f t="shared" ca="1" si="180"/>
        <v>Yes</v>
      </c>
      <c r="DO168" s="26"/>
      <c r="DP168" s="26"/>
      <c r="DQ168" s="26"/>
      <c r="DR168" s="26"/>
      <c r="DS168" s="26"/>
      <c r="DT168" s="26"/>
      <c r="DU168" s="26"/>
      <c r="DV168" t="str">
        <f t="shared" si="181"/>
        <v/>
      </c>
      <c r="DW168" s="26"/>
      <c r="DX168" s="26"/>
      <c r="DY168" s="26"/>
      <c r="DZ168" t="str">
        <f t="shared" si="182"/>
        <v/>
      </c>
      <c r="EA168" t="str">
        <f t="shared" si="183"/>
        <v/>
      </c>
      <c r="EB168" t="str">
        <f t="shared" si="184"/>
        <v/>
      </c>
      <c r="EC168" t="str">
        <f t="shared" si="185"/>
        <v/>
      </c>
      <c r="ED168" t="str">
        <f t="shared" si="186"/>
        <v/>
      </c>
      <c r="EE168" s="34" t="str">
        <f t="shared" si="187"/>
        <v/>
      </c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32" t="str">
        <f t="shared" si="188"/>
        <v/>
      </c>
      <c r="ES168" s="26"/>
      <c r="ET168" s="26"/>
      <c r="EU168" s="26"/>
      <c r="EV168" s="26"/>
      <c r="EW168" s="26"/>
      <c r="EX168" s="26"/>
      <c r="EY168" s="26"/>
      <c r="EZ168" s="26"/>
      <c r="FA168" s="31" t="str">
        <f t="shared" si="189"/>
        <v/>
      </c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31" t="str">
        <f t="shared" si="190"/>
        <v/>
      </c>
      <c r="FN168" s="26"/>
      <c r="FO168" s="26"/>
      <c r="FP168" s="26"/>
      <c r="FQ168" s="26" t="s">
        <v>350</v>
      </c>
      <c r="FR168" s="39" t="str">
        <f t="shared" ca="1" si="191"/>
        <v>GPC</v>
      </c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t="str">
        <f t="shared" ca="1" si="192"/>
        <v/>
      </c>
      <c r="GP168" t="str">
        <f t="shared" si="193"/>
        <v/>
      </c>
      <c r="GQ168" s="26"/>
      <c r="GR168" s="26"/>
      <c r="GS168" t="str">
        <f t="shared" ca="1" si="194"/>
        <v/>
      </c>
      <c r="GT168" s="26"/>
      <c r="GU168" s="26"/>
      <c r="GV168" s="26"/>
      <c r="GW168" s="26"/>
      <c r="GX168" s="26"/>
      <c r="GY168" t="str">
        <f t="shared" ca="1" si="195"/>
        <v/>
      </c>
      <c r="GZ168" t="str">
        <f t="shared" si="196"/>
        <v/>
      </c>
      <c r="HA168" s="26"/>
      <c r="HB168" s="26"/>
      <c r="HC168" s="26"/>
      <c r="HD168" s="26"/>
      <c r="HE168" s="26"/>
      <c r="HF168" t="str">
        <f t="shared" ca="1" si="197"/>
        <v/>
      </c>
      <c r="HG168" s="31" t="str">
        <f t="shared" si="198"/>
        <v/>
      </c>
      <c r="HH168" s="26"/>
      <c r="HI168" s="26"/>
      <c r="HJ168" s="26"/>
      <c r="HK168" s="26"/>
      <c r="HL168" s="26"/>
      <c r="HM168" t="str">
        <f t="shared" ca="1" si="199"/>
        <v/>
      </c>
      <c r="HN168" t="str">
        <f t="shared" si="200"/>
        <v/>
      </c>
      <c r="HO168" s="26"/>
      <c r="HP168" s="26"/>
      <c r="HQ168" s="26"/>
      <c r="HR168" s="26"/>
      <c r="HS168" s="26"/>
      <c r="HT168" t="str">
        <f t="shared" ca="1" si="201"/>
        <v/>
      </c>
      <c r="HU168" t="str">
        <f t="shared" si="202"/>
        <v/>
      </c>
      <c r="HV168" s="26"/>
      <c r="HW168" s="26"/>
      <c r="HX168" s="26"/>
      <c r="HY168" s="26"/>
      <c r="HZ168" s="26"/>
      <c r="IA168" s="37" t="str">
        <f t="shared" ca="1" si="203"/>
        <v/>
      </c>
      <c r="IB168" t="str">
        <f t="shared" si="204"/>
        <v/>
      </c>
      <c r="IC168" s="26"/>
      <c r="ID168" s="26"/>
      <c r="IE168" s="26"/>
      <c r="IF168" s="26"/>
      <c r="IG168" s="26"/>
      <c r="IH168" s="37" t="str">
        <f t="shared" ca="1" si="205"/>
        <v/>
      </c>
      <c r="II168" t="str">
        <f t="shared" si="206"/>
        <v/>
      </c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  <c r="IV168" s="26"/>
      <c r="IW168" s="26"/>
      <c r="IX168" s="26"/>
      <c r="IY168" s="26"/>
      <c r="IZ168" s="26"/>
      <c r="JA168" s="26"/>
      <c r="JB168" s="26"/>
      <c r="JC168" s="26"/>
      <c r="JD168" s="26"/>
      <c r="JE168" s="26"/>
      <c r="JF168" s="26"/>
      <c r="JG168" s="26"/>
      <c r="JH168" s="26"/>
      <c r="JI168" s="26"/>
      <c r="JJ168" s="26"/>
      <c r="JK168" s="26"/>
      <c r="JL168" s="26"/>
      <c r="JM168" s="26"/>
      <c r="JN168" s="26"/>
      <c r="JO168" s="26"/>
      <c r="JP168" s="26"/>
      <c r="JQ168" s="26"/>
      <c r="JR168" s="26"/>
      <c r="JS168" s="26"/>
      <c r="JT168" s="26" t="str">
        <f t="shared" si="207"/>
        <v/>
      </c>
      <c r="JU168" s="26"/>
      <c r="JV168" t="str">
        <f t="shared" si="208"/>
        <v/>
      </c>
      <c r="JW168" s="26"/>
      <c r="JX168" s="26"/>
      <c r="JY168" s="26"/>
      <c r="JZ168" s="26"/>
      <c r="KA168" s="26"/>
      <c r="KB168" s="26"/>
      <c r="KC168" s="26"/>
      <c r="KD168" s="26"/>
      <c r="KE168" s="26"/>
      <c r="KF168" s="26"/>
      <c r="KG168" s="26"/>
      <c r="KH168" s="26"/>
      <c r="KI168" s="26"/>
      <c r="KJ168" s="26"/>
      <c r="KK168" t="str">
        <f t="shared" si="209"/>
        <v/>
      </c>
      <c r="KL168" s="26"/>
      <c r="KM168" s="31" t="str">
        <f t="shared" si="210"/>
        <v/>
      </c>
      <c r="KN168" s="26"/>
      <c r="KO168" s="26"/>
      <c r="KP168" s="38" t="str">
        <f t="shared" si="211"/>
        <v/>
      </c>
      <c r="KQ168" s="26"/>
      <c r="KR168" s="26"/>
      <c r="KS168" s="26"/>
      <c r="KT168" s="26"/>
      <c r="KU168" s="26"/>
      <c r="KV168" s="26"/>
      <c r="KW168" s="26"/>
      <c r="KX168" t="str">
        <f t="shared" si="212"/>
        <v/>
      </c>
      <c r="KY168" t="str">
        <f t="shared" si="213"/>
        <v/>
      </c>
      <c r="KZ168" s="26"/>
      <c r="LA168" s="26"/>
      <c r="LB168" t="str">
        <f t="shared" si="214"/>
        <v/>
      </c>
      <c r="LC168" s="26"/>
      <c r="LD168" t="str">
        <f t="shared" si="215"/>
        <v/>
      </c>
      <c r="LE168" t="str">
        <f t="shared" si="216"/>
        <v/>
      </c>
      <c r="LF168" s="26"/>
      <c r="LG168" s="26"/>
      <c r="LH168" s="26"/>
      <c r="LI168" s="26"/>
      <c r="LJ168" s="26"/>
      <c r="LK168" s="26"/>
      <c r="LL168" s="26"/>
      <c r="LM168" s="26"/>
      <c r="LN168" s="26"/>
      <c r="LO168" t="str">
        <f t="shared" si="217"/>
        <v/>
      </c>
      <c r="LP168" s="26"/>
      <c r="LQ168" s="26"/>
      <c r="LR168" s="26"/>
      <c r="LS168" s="26"/>
      <c r="LT168" s="26"/>
      <c r="LU168" s="26"/>
      <c r="LV168" s="26"/>
      <c r="LW168" s="26"/>
      <c r="LX168" s="26"/>
      <c r="LY168" s="26"/>
      <c r="LZ168" s="26"/>
      <c r="MA168" s="26"/>
      <c r="MB168" s="26"/>
      <c r="MC168" s="26"/>
      <c r="MD168" s="26"/>
      <c r="ME168" s="26"/>
      <c r="MF168" s="26"/>
      <c r="MG168" s="26"/>
      <c r="MH168" s="26"/>
      <c r="MI168" s="26"/>
      <c r="MJ168" s="26"/>
      <c r="MK168" s="26"/>
      <c r="ML168" s="26"/>
      <c r="MM168" s="26"/>
      <c r="MN168" s="26"/>
    </row>
    <row r="169" spans="1:352" ht="16" x14ac:dyDescent="0.2">
      <c r="A169" t="e">
        <f t="shared" ca="1" si="219"/>
        <v>#N/A</v>
      </c>
      <c r="B169" s="26"/>
      <c r="C169" s="26"/>
      <c r="D169" s="26"/>
      <c r="E169" s="27" t="str">
        <f t="shared" ca="1" si="148"/>
        <v>Feb</v>
      </c>
      <c r="F169" s="27" t="str">
        <f t="shared" ca="1" si="148"/>
        <v>Nov</v>
      </c>
      <c r="G169" s="28" t="str">
        <f t="shared" ca="1" si="149"/>
        <v/>
      </c>
      <c r="H169" t="str">
        <f t="shared" si="150"/>
        <v/>
      </c>
      <c r="I169" s="26">
        <f t="shared" ca="1" si="151"/>
        <v>99</v>
      </c>
      <c r="J169" s="26"/>
      <c r="K169" s="26"/>
      <c r="L169" s="31" t="str">
        <f t="shared" si="152"/>
        <v/>
      </c>
      <c r="M169" s="26"/>
      <c r="N169" s="26"/>
      <c r="O169" s="26">
        <f t="shared" ca="1" si="153"/>
        <v>21</v>
      </c>
      <c r="P169" s="26" t="str">
        <f t="shared" ca="1" si="154"/>
        <v>Yes</v>
      </c>
      <c r="Q169" s="26" t="str">
        <f t="shared" ca="1" si="154"/>
        <v>Yes</v>
      </c>
      <c r="R169" s="26" t="str">
        <f t="shared" ca="1" si="154"/>
        <v>Yes</v>
      </c>
      <c r="S169" s="26" t="str">
        <f t="shared" ca="1" si="155"/>
        <v>Caucasian</v>
      </c>
      <c r="T169" s="26" t="str">
        <f t="shared" ca="1" si="156"/>
        <v>Yes</v>
      </c>
      <c r="U169" s="26">
        <f t="shared" ca="1" si="157"/>
        <v>3042</v>
      </c>
      <c r="V169" s="26"/>
      <c r="W169" s="26"/>
      <c r="X169" s="26" t="str">
        <f t="shared" ca="1" si="218"/>
        <v>No</v>
      </c>
      <c r="Y169" s="26" t="str">
        <f t="shared" ca="1" si="218"/>
        <v>Yes</v>
      </c>
      <c r="Z169" s="26" t="str">
        <f t="shared" ca="1" si="218"/>
        <v>No</v>
      </c>
      <c r="AA169" s="26" t="str">
        <f t="shared" ca="1" si="218"/>
        <v>Yes</v>
      </c>
      <c r="AB169" s="26" t="str">
        <f t="shared" ca="1" si="218"/>
        <v>No</v>
      </c>
      <c r="AC169" s="26"/>
      <c r="AD169" s="26"/>
      <c r="AE169" s="26"/>
      <c r="AF169" s="26"/>
      <c r="AG169" s="26" t="str">
        <f t="shared" ca="1" si="158"/>
        <v>No</v>
      </c>
      <c r="AH169" s="26" t="str">
        <f t="shared" ca="1" si="158"/>
        <v>Yes</v>
      </c>
      <c r="AI169" s="26" t="str">
        <f t="shared" ca="1" si="158"/>
        <v>No</v>
      </c>
      <c r="AJ169" s="26" t="str">
        <f t="shared" ca="1" si="158"/>
        <v>No</v>
      </c>
      <c r="AK169" s="26" t="str">
        <f t="shared" ca="1" si="147"/>
        <v>No</v>
      </c>
      <c r="AL169" s="26" t="str">
        <f t="shared" ca="1" si="147"/>
        <v>No</v>
      </c>
      <c r="AM169" s="26">
        <f t="shared" ca="1" si="159"/>
        <v>7</v>
      </c>
      <c r="AN169" s="26">
        <f t="shared" ca="1" si="160"/>
        <v>1</v>
      </c>
      <c r="AT169" t="str">
        <f t="shared" ca="1" si="161"/>
        <v>Female</v>
      </c>
      <c r="AU169">
        <f t="shared" ca="1" si="162"/>
        <v>1419</v>
      </c>
      <c r="AV169">
        <f t="shared" ca="1" si="163"/>
        <v>3</v>
      </c>
      <c r="AW169">
        <f t="shared" ca="1" si="164"/>
        <v>24</v>
      </c>
      <c r="AX169">
        <f t="shared" ca="1" si="165"/>
        <v>5</v>
      </c>
      <c r="BB169" t="str">
        <f t="shared" ca="1" si="166"/>
        <v>INSTRUMENTAL</v>
      </c>
      <c r="BC169" t="str">
        <f t="shared" ca="1" si="167"/>
        <v>No</v>
      </c>
      <c r="BD169" t="str">
        <f t="shared" ca="1" si="167"/>
        <v>No</v>
      </c>
      <c r="BG169" t="str">
        <f t="shared" ca="1" si="168"/>
        <v>Yes</v>
      </c>
      <c r="BH169">
        <f t="shared" ca="1" si="169"/>
        <v>35</v>
      </c>
      <c r="BI169">
        <f t="shared" ca="1" si="170"/>
        <v>-13</v>
      </c>
      <c r="BJ169">
        <f t="shared" ca="1" si="171"/>
        <v>15</v>
      </c>
      <c r="BK169" t="str">
        <f t="shared" si="172"/>
        <v/>
      </c>
      <c r="BL169" s="26">
        <f t="shared" ca="1" si="173"/>
        <v>17</v>
      </c>
      <c r="BM169" s="26"/>
      <c r="BN169" s="26"/>
      <c r="BO169" s="26" t="str">
        <f t="shared" ca="1" si="174"/>
        <v>Yes</v>
      </c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 t="str">
        <f t="shared" ca="1" si="175"/>
        <v>Yes</v>
      </c>
      <c r="CE169" s="26" t="str">
        <f t="shared" ca="1" si="176"/>
        <v>LMA</v>
      </c>
      <c r="CF169" s="26"/>
      <c r="CG169" s="26"/>
      <c r="CH169" s="26"/>
      <c r="CI169" s="31" t="str">
        <f t="shared" si="177"/>
        <v/>
      </c>
      <c r="CJ169" s="26" t="str">
        <f t="shared" ca="1" si="178"/>
        <v>BS</v>
      </c>
      <c r="CK169" s="26" t="str">
        <f t="shared" ca="1" si="179"/>
        <v>Yes</v>
      </c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 t="str">
        <f t="shared" ca="1" si="180"/>
        <v>Yes</v>
      </c>
      <c r="DO169" s="26"/>
      <c r="DP169" s="26"/>
      <c r="DQ169" s="26"/>
      <c r="DR169" s="26"/>
      <c r="DS169" s="26"/>
      <c r="DT169" s="26"/>
      <c r="DU169" s="26"/>
      <c r="DV169" t="str">
        <f t="shared" si="181"/>
        <v/>
      </c>
      <c r="DW169" s="26"/>
      <c r="DX169" s="26"/>
      <c r="DY169" s="26"/>
      <c r="DZ169" t="str">
        <f t="shared" si="182"/>
        <v/>
      </c>
      <c r="EA169" t="str">
        <f t="shared" si="183"/>
        <v/>
      </c>
      <c r="EB169" t="str">
        <f t="shared" si="184"/>
        <v/>
      </c>
      <c r="EC169" t="str">
        <f t="shared" si="185"/>
        <v/>
      </c>
      <c r="ED169" t="str">
        <f t="shared" si="186"/>
        <v/>
      </c>
      <c r="EE169" s="34" t="str">
        <f t="shared" si="187"/>
        <v/>
      </c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32" t="str">
        <f t="shared" si="188"/>
        <v/>
      </c>
      <c r="ES169" s="26"/>
      <c r="ET169" s="26"/>
      <c r="EU169" s="26"/>
      <c r="EV169" s="26"/>
      <c r="EW169" s="26"/>
      <c r="EX169" s="26"/>
      <c r="EY169" s="26"/>
      <c r="EZ169" s="26"/>
      <c r="FA169" s="31" t="str">
        <f t="shared" si="189"/>
        <v/>
      </c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31" t="str">
        <f t="shared" si="190"/>
        <v/>
      </c>
      <c r="FN169" s="26"/>
      <c r="FO169" s="26"/>
      <c r="FP169" s="26"/>
      <c r="FQ169" s="26" t="s">
        <v>349</v>
      </c>
      <c r="FR169" s="39" t="str">
        <f t="shared" ca="1" si="191"/>
        <v>NA</v>
      </c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t="str">
        <f t="shared" ca="1" si="192"/>
        <v/>
      </c>
      <c r="GP169" t="str">
        <f t="shared" si="193"/>
        <v/>
      </c>
      <c r="GQ169" s="26"/>
      <c r="GR169" s="26"/>
      <c r="GS169" t="str">
        <f t="shared" ca="1" si="194"/>
        <v/>
      </c>
      <c r="GT169" s="26"/>
      <c r="GU169" s="26"/>
      <c r="GV169" s="26"/>
      <c r="GW169" s="26"/>
      <c r="GX169" s="26"/>
      <c r="GY169" t="str">
        <f t="shared" ca="1" si="195"/>
        <v/>
      </c>
      <c r="GZ169" t="str">
        <f t="shared" si="196"/>
        <v/>
      </c>
      <c r="HA169" s="26"/>
      <c r="HB169" s="26"/>
      <c r="HC169" s="26"/>
      <c r="HD169" s="26"/>
      <c r="HE169" s="26"/>
      <c r="HF169" t="str">
        <f t="shared" ca="1" si="197"/>
        <v/>
      </c>
      <c r="HG169" s="31" t="str">
        <f t="shared" si="198"/>
        <v/>
      </c>
      <c r="HH169" s="26"/>
      <c r="HI169" s="26"/>
      <c r="HJ169" s="26"/>
      <c r="HK169" s="26"/>
      <c r="HL169" s="26"/>
      <c r="HM169" t="str">
        <f t="shared" ca="1" si="199"/>
        <v/>
      </c>
      <c r="HN169" t="str">
        <f t="shared" si="200"/>
        <v/>
      </c>
      <c r="HO169" s="26"/>
      <c r="HP169" s="26"/>
      <c r="HQ169" s="26"/>
      <c r="HR169" s="26"/>
      <c r="HS169" s="26"/>
      <c r="HT169" t="str">
        <f t="shared" ca="1" si="201"/>
        <v/>
      </c>
      <c r="HU169" t="str">
        <f t="shared" si="202"/>
        <v/>
      </c>
      <c r="HV169" s="26"/>
      <c r="HW169" s="26"/>
      <c r="HX169" s="26"/>
      <c r="HY169" s="26"/>
      <c r="HZ169" s="26"/>
      <c r="IA169" s="37" t="str">
        <f t="shared" ca="1" si="203"/>
        <v/>
      </c>
      <c r="IB169" t="str">
        <f t="shared" si="204"/>
        <v/>
      </c>
      <c r="IC169" s="26"/>
      <c r="ID169" s="26"/>
      <c r="IE169" s="26"/>
      <c r="IF169" s="26"/>
      <c r="IG169" s="26"/>
      <c r="IH169" s="37" t="str">
        <f t="shared" ca="1" si="205"/>
        <v/>
      </c>
      <c r="II169" t="str">
        <f t="shared" si="206"/>
        <v/>
      </c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  <c r="IV169" s="26"/>
      <c r="IW169" s="26"/>
      <c r="IX169" s="26"/>
      <c r="IY169" s="26"/>
      <c r="IZ169" s="26"/>
      <c r="JA169" s="26"/>
      <c r="JB169" s="26"/>
      <c r="JC169" s="26"/>
      <c r="JD169" s="26"/>
      <c r="JE169" s="26"/>
      <c r="JF169" s="26"/>
      <c r="JG169" s="26"/>
      <c r="JH169" s="26"/>
      <c r="JI169" s="26"/>
      <c r="JJ169" s="26"/>
      <c r="JK169" s="26"/>
      <c r="JL169" s="26"/>
      <c r="JM169" s="26"/>
      <c r="JN169" s="26"/>
      <c r="JO169" s="26"/>
      <c r="JP169" s="26"/>
      <c r="JQ169" s="26"/>
      <c r="JR169" s="26"/>
      <c r="JS169" s="26"/>
      <c r="JT169" s="26" t="str">
        <f t="shared" si="207"/>
        <v/>
      </c>
      <c r="JU169" s="26"/>
      <c r="JV169" t="str">
        <f t="shared" si="208"/>
        <v/>
      </c>
      <c r="JW169" s="26"/>
      <c r="JX169" s="26"/>
      <c r="JY169" s="26"/>
      <c r="JZ169" s="26"/>
      <c r="KA169" s="26"/>
      <c r="KB169" s="26"/>
      <c r="KC169" s="26"/>
      <c r="KD169" s="26"/>
      <c r="KE169" s="26"/>
      <c r="KF169" s="26"/>
      <c r="KG169" s="26"/>
      <c r="KH169" s="26"/>
      <c r="KI169" s="26"/>
      <c r="KJ169" s="26"/>
      <c r="KK169" t="str">
        <f t="shared" si="209"/>
        <v/>
      </c>
      <c r="KL169" s="26"/>
      <c r="KM169" s="31" t="str">
        <f t="shared" si="210"/>
        <v/>
      </c>
      <c r="KN169" s="26"/>
      <c r="KO169" s="26"/>
      <c r="KP169" s="38" t="str">
        <f t="shared" si="211"/>
        <v/>
      </c>
      <c r="KQ169" s="26"/>
      <c r="KR169" s="26"/>
      <c r="KS169" s="26"/>
      <c r="KT169" s="26"/>
      <c r="KU169" s="26"/>
      <c r="KV169" s="26"/>
      <c r="KW169" s="26"/>
      <c r="KX169" t="str">
        <f t="shared" si="212"/>
        <v/>
      </c>
      <c r="KY169" t="str">
        <f t="shared" si="213"/>
        <v/>
      </c>
      <c r="KZ169" s="26"/>
      <c r="LA169" s="26"/>
      <c r="LB169" t="str">
        <f t="shared" si="214"/>
        <v/>
      </c>
      <c r="LC169" s="26"/>
      <c r="LD169" t="str">
        <f t="shared" si="215"/>
        <v/>
      </c>
      <c r="LE169" t="str">
        <f t="shared" si="216"/>
        <v/>
      </c>
      <c r="LF169" s="26"/>
      <c r="LG169" s="26"/>
      <c r="LH169" s="26"/>
      <c r="LI169" s="26"/>
      <c r="LJ169" s="26"/>
      <c r="LK169" s="26"/>
      <c r="LL169" s="26"/>
      <c r="LM169" s="26"/>
      <c r="LN169" s="26"/>
      <c r="LO169" t="str">
        <f t="shared" si="217"/>
        <v/>
      </c>
      <c r="LP169" s="26"/>
      <c r="LQ169" s="26"/>
      <c r="LR169" s="26"/>
      <c r="LS169" s="26"/>
      <c r="LT169" s="26"/>
      <c r="LU169" s="26"/>
      <c r="LV169" s="26"/>
      <c r="LW169" s="26"/>
      <c r="LX169" s="26"/>
      <c r="LY169" s="26"/>
      <c r="LZ169" s="26"/>
      <c r="MA169" s="26"/>
      <c r="MB169" s="26"/>
      <c r="MC169" s="26"/>
      <c r="MD169" s="26"/>
      <c r="ME169" s="26"/>
      <c r="MF169" s="26"/>
      <c r="MG169" s="26"/>
      <c r="MH169" s="26"/>
      <c r="MI169" s="26"/>
      <c r="MJ169" s="26"/>
      <c r="MK169" s="26"/>
      <c r="ML169" s="26"/>
      <c r="MM169" s="26"/>
      <c r="MN169" s="26"/>
    </row>
    <row r="170" spans="1:352" ht="16" x14ac:dyDescent="0.2">
      <c r="A170" t="e">
        <f t="shared" ca="1" si="219"/>
        <v>#N/A</v>
      </c>
      <c r="B170" s="26"/>
      <c r="C170" s="26"/>
      <c r="D170" s="26"/>
      <c r="E170" s="27" t="str">
        <f t="shared" ca="1" si="148"/>
        <v>Nov</v>
      </c>
      <c r="F170" s="27" t="str">
        <f t="shared" ca="1" si="148"/>
        <v>Jan</v>
      </c>
      <c r="G170" s="28" t="str">
        <f t="shared" ca="1" si="149"/>
        <v/>
      </c>
      <c r="H170" t="str">
        <f t="shared" si="150"/>
        <v/>
      </c>
      <c r="I170" s="26">
        <f t="shared" ca="1" si="151"/>
        <v>85</v>
      </c>
      <c r="J170" s="26"/>
      <c r="K170" s="26"/>
      <c r="L170" s="31" t="str">
        <f t="shared" si="152"/>
        <v/>
      </c>
      <c r="M170" s="26"/>
      <c r="N170" s="26"/>
      <c r="O170" s="26">
        <f t="shared" ca="1" si="153"/>
        <v>45</v>
      </c>
      <c r="P170" s="26" t="str">
        <f t="shared" ca="1" si="154"/>
        <v>No</v>
      </c>
      <c r="Q170" s="26" t="str">
        <f t="shared" ca="1" si="154"/>
        <v>Yes</v>
      </c>
      <c r="R170" s="26" t="str">
        <f t="shared" ca="1" si="154"/>
        <v>Yes</v>
      </c>
      <c r="S170" s="26" t="str">
        <f t="shared" ca="1" si="155"/>
        <v>African</v>
      </c>
      <c r="T170" s="26" t="str">
        <f t="shared" ca="1" si="156"/>
        <v>Yes</v>
      </c>
      <c r="U170" s="26">
        <f t="shared" ca="1" si="157"/>
        <v>3398</v>
      </c>
      <c r="V170" s="26"/>
      <c r="W170" s="26"/>
      <c r="X170" s="26" t="str">
        <f t="shared" ca="1" si="218"/>
        <v>Yes</v>
      </c>
      <c r="Y170" s="26" t="str">
        <f t="shared" ca="1" si="218"/>
        <v>Yes</v>
      </c>
      <c r="Z170" s="26" t="str">
        <f t="shared" ca="1" si="218"/>
        <v>No</v>
      </c>
      <c r="AA170" s="26" t="str">
        <f t="shared" ca="1" si="218"/>
        <v>No</v>
      </c>
      <c r="AB170" s="26" t="str">
        <f t="shared" ca="1" si="218"/>
        <v>Yes</v>
      </c>
      <c r="AC170" s="26"/>
      <c r="AD170" s="26"/>
      <c r="AE170" s="26"/>
      <c r="AF170" s="26"/>
      <c r="AG170" s="26" t="str">
        <f t="shared" ca="1" si="158"/>
        <v>No</v>
      </c>
      <c r="AH170" s="26" t="str">
        <f t="shared" ca="1" si="158"/>
        <v>Yes</v>
      </c>
      <c r="AI170" s="26" t="str">
        <f t="shared" ca="1" si="158"/>
        <v>No</v>
      </c>
      <c r="AJ170" s="26" t="str">
        <f t="shared" ca="1" si="158"/>
        <v>No</v>
      </c>
      <c r="AK170" s="26" t="str">
        <f t="shared" ca="1" si="147"/>
        <v>No</v>
      </c>
      <c r="AL170" s="26" t="str">
        <f t="shared" ca="1" si="147"/>
        <v>Yes</v>
      </c>
      <c r="AM170" s="26">
        <f t="shared" ca="1" si="159"/>
        <v>6</v>
      </c>
      <c r="AN170" s="26">
        <f t="shared" ca="1" si="160"/>
        <v>1</v>
      </c>
      <c r="AT170" t="str">
        <f t="shared" ca="1" si="161"/>
        <v>Male</v>
      </c>
      <c r="AU170">
        <f t="shared" ca="1" si="162"/>
        <v>2034</v>
      </c>
      <c r="AV170">
        <f t="shared" ca="1" si="163"/>
        <v>-2</v>
      </c>
      <c r="AW170">
        <f t="shared" ca="1" si="164"/>
        <v>27</v>
      </c>
      <c r="AX170">
        <f t="shared" ca="1" si="165"/>
        <v>2</v>
      </c>
      <c r="BB170" t="str">
        <f t="shared" ca="1" si="166"/>
        <v>ELUCS</v>
      </c>
      <c r="BC170" t="str">
        <f t="shared" ca="1" si="167"/>
        <v>No</v>
      </c>
      <c r="BD170" t="str">
        <f t="shared" ca="1" si="167"/>
        <v>Yes</v>
      </c>
      <c r="BG170" t="str">
        <f t="shared" ca="1" si="168"/>
        <v>No</v>
      </c>
      <c r="BH170">
        <f t="shared" ca="1" si="169"/>
        <v>36</v>
      </c>
      <c r="BI170">
        <f t="shared" ca="1" si="170"/>
        <v>-10</v>
      </c>
      <c r="BJ170">
        <f t="shared" ca="1" si="171"/>
        <v>10</v>
      </c>
      <c r="BK170" t="str">
        <f t="shared" si="172"/>
        <v/>
      </c>
      <c r="BL170" s="26">
        <f t="shared" ca="1" si="173"/>
        <v>12</v>
      </c>
      <c r="BM170" s="26"/>
      <c r="BN170" s="26"/>
      <c r="BO170" s="26" t="str">
        <f t="shared" ca="1" si="174"/>
        <v>Yes</v>
      </c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 t="str">
        <f t="shared" ca="1" si="175"/>
        <v>No</v>
      </c>
      <c r="CE170" s="26" t="str">
        <f t="shared" ca="1" si="176"/>
        <v>NA</v>
      </c>
      <c r="CF170" s="26"/>
      <c r="CG170" s="26"/>
      <c r="CH170" s="26"/>
      <c r="CI170" s="31" t="str">
        <f t="shared" si="177"/>
        <v/>
      </c>
      <c r="CJ170" s="26" t="str">
        <f t="shared" ca="1" si="178"/>
        <v>NA</v>
      </c>
      <c r="CK170" s="26" t="str">
        <f t="shared" ca="1" si="179"/>
        <v>Yes</v>
      </c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 t="str">
        <f t="shared" ca="1" si="180"/>
        <v>No</v>
      </c>
      <c r="DO170" s="26"/>
      <c r="DP170" s="26"/>
      <c r="DQ170" s="26"/>
      <c r="DR170" s="26"/>
      <c r="DS170" s="26"/>
      <c r="DT170" s="26"/>
      <c r="DU170" s="26"/>
      <c r="DV170" t="str">
        <f t="shared" si="181"/>
        <v/>
      </c>
      <c r="DW170" s="26"/>
      <c r="DX170" s="26"/>
      <c r="DY170" s="26"/>
      <c r="DZ170" t="str">
        <f t="shared" si="182"/>
        <v/>
      </c>
      <c r="EA170" t="str">
        <f t="shared" si="183"/>
        <v/>
      </c>
      <c r="EB170" t="str">
        <f t="shared" si="184"/>
        <v/>
      </c>
      <c r="EC170" t="str">
        <f t="shared" si="185"/>
        <v/>
      </c>
      <c r="ED170" t="str">
        <f t="shared" si="186"/>
        <v/>
      </c>
      <c r="EE170" s="34" t="str">
        <f t="shared" si="187"/>
        <v/>
      </c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32" t="str">
        <f t="shared" si="188"/>
        <v/>
      </c>
      <c r="ES170" s="26"/>
      <c r="ET170" s="26"/>
      <c r="EU170" s="26"/>
      <c r="EV170" s="26"/>
      <c r="EW170" s="26"/>
      <c r="EX170" s="26"/>
      <c r="EY170" s="26"/>
      <c r="EZ170" s="26"/>
      <c r="FA170" s="31" t="str">
        <f t="shared" si="189"/>
        <v/>
      </c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31" t="str">
        <f t="shared" si="190"/>
        <v/>
      </c>
      <c r="FN170" s="26"/>
      <c r="FO170" s="26"/>
      <c r="FP170" s="26"/>
      <c r="FQ170" s="26" t="s">
        <v>350</v>
      </c>
      <c r="FR170" s="39" t="str">
        <f t="shared" ca="1" si="191"/>
        <v>GNB</v>
      </c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t="str">
        <f t="shared" ca="1" si="192"/>
        <v/>
      </c>
      <c r="GP170" t="str">
        <f t="shared" si="193"/>
        <v/>
      </c>
      <c r="GQ170" s="26"/>
      <c r="GR170" s="26"/>
      <c r="GS170" t="str">
        <f t="shared" ca="1" si="194"/>
        <v/>
      </c>
      <c r="GT170" s="26"/>
      <c r="GU170" s="26"/>
      <c r="GV170" s="26"/>
      <c r="GW170" s="26"/>
      <c r="GX170" s="26"/>
      <c r="GY170" t="str">
        <f t="shared" ca="1" si="195"/>
        <v/>
      </c>
      <c r="GZ170" t="str">
        <f t="shared" si="196"/>
        <v/>
      </c>
      <c r="HA170" s="26"/>
      <c r="HB170" s="26"/>
      <c r="HC170" s="26"/>
      <c r="HD170" s="26"/>
      <c r="HE170" s="26"/>
      <c r="HF170" t="str">
        <f t="shared" ca="1" si="197"/>
        <v/>
      </c>
      <c r="HG170" s="31" t="str">
        <f t="shared" si="198"/>
        <v/>
      </c>
      <c r="HH170" s="26"/>
      <c r="HI170" s="26"/>
      <c r="HJ170" s="26"/>
      <c r="HK170" s="26"/>
      <c r="HL170" s="26"/>
      <c r="HM170" t="str">
        <f t="shared" ca="1" si="199"/>
        <v/>
      </c>
      <c r="HN170" t="str">
        <f t="shared" si="200"/>
        <v/>
      </c>
      <c r="HO170" s="26"/>
      <c r="HP170" s="26"/>
      <c r="HQ170" s="26"/>
      <c r="HR170" s="26"/>
      <c r="HS170" s="26"/>
      <c r="HT170" t="str">
        <f t="shared" ca="1" si="201"/>
        <v/>
      </c>
      <c r="HU170" t="str">
        <f t="shared" si="202"/>
        <v/>
      </c>
      <c r="HV170" s="26"/>
      <c r="HW170" s="26"/>
      <c r="HX170" s="26"/>
      <c r="HY170" s="26"/>
      <c r="HZ170" s="26"/>
      <c r="IA170" s="37" t="str">
        <f t="shared" ca="1" si="203"/>
        <v/>
      </c>
      <c r="IB170" t="str">
        <f t="shared" si="204"/>
        <v/>
      </c>
      <c r="IC170" s="26"/>
      <c r="ID170" s="26"/>
      <c r="IE170" s="26"/>
      <c r="IF170" s="26"/>
      <c r="IG170" s="26"/>
      <c r="IH170" s="37" t="str">
        <f t="shared" ca="1" si="205"/>
        <v/>
      </c>
      <c r="II170" t="str">
        <f t="shared" si="206"/>
        <v/>
      </c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  <c r="IV170" s="26"/>
      <c r="IW170" s="26"/>
      <c r="IX170" s="26"/>
      <c r="IY170" s="26"/>
      <c r="IZ170" s="26"/>
      <c r="JA170" s="26"/>
      <c r="JB170" s="26"/>
      <c r="JC170" s="26"/>
      <c r="JD170" s="26"/>
      <c r="JE170" s="26"/>
      <c r="JF170" s="26"/>
      <c r="JG170" s="26"/>
      <c r="JH170" s="26"/>
      <c r="JI170" s="26"/>
      <c r="JJ170" s="26"/>
      <c r="JK170" s="26"/>
      <c r="JL170" s="26"/>
      <c r="JM170" s="26"/>
      <c r="JN170" s="26"/>
      <c r="JO170" s="26"/>
      <c r="JP170" s="26"/>
      <c r="JQ170" s="26"/>
      <c r="JR170" s="26"/>
      <c r="JS170" s="26"/>
      <c r="JT170" s="26" t="str">
        <f t="shared" si="207"/>
        <v/>
      </c>
      <c r="JU170" s="26"/>
      <c r="JV170" t="str">
        <f t="shared" si="208"/>
        <v/>
      </c>
      <c r="JW170" s="26"/>
      <c r="JX170" s="26"/>
      <c r="JY170" s="26"/>
      <c r="JZ170" s="26"/>
      <c r="KA170" s="26"/>
      <c r="KB170" s="26"/>
      <c r="KC170" s="26"/>
      <c r="KD170" s="26"/>
      <c r="KE170" s="26"/>
      <c r="KF170" s="26"/>
      <c r="KG170" s="26"/>
      <c r="KH170" s="26"/>
      <c r="KI170" s="26"/>
      <c r="KJ170" s="26"/>
      <c r="KK170" t="str">
        <f t="shared" si="209"/>
        <v/>
      </c>
      <c r="KL170" s="26"/>
      <c r="KM170" s="31" t="str">
        <f t="shared" si="210"/>
        <v/>
      </c>
      <c r="KN170" s="26"/>
      <c r="KO170" s="26"/>
      <c r="KP170" s="38" t="str">
        <f t="shared" si="211"/>
        <v/>
      </c>
      <c r="KQ170" s="26"/>
      <c r="KR170" s="26"/>
      <c r="KS170" s="26"/>
      <c r="KT170" s="26"/>
      <c r="KU170" s="26"/>
      <c r="KV170" s="26"/>
      <c r="KW170" s="26"/>
      <c r="KX170" t="str">
        <f t="shared" si="212"/>
        <v/>
      </c>
      <c r="KY170" t="str">
        <f t="shared" si="213"/>
        <v/>
      </c>
      <c r="KZ170" s="26"/>
      <c r="LA170" s="26"/>
      <c r="LB170" t="str">
        <f t="shared" si="214"/>
        <v/>
      </c>
      <c r="LC170" s="26"/>
      <c r="LD170" t="str">
        <f t="shared" si="215"/>
        <v/>
      </c>
      <c r="LE170" t="str">
        <f t="shared" si="216"/>
        <v/>
      </c>
      <c r="LF170" s="26"/>
      <c r="LG170" s="26"/>
      <c r="LH170" s="26"/>
      <c r="LI170" s="26"/>
      <c r="LJ170" s="26"/>
      <c r="LK170" s="26"/>
      <c r="LL170" s="26"/>
      <c r="LM170" s="26"/>
      <c r="LN170" s="26"/>
      <c r="LO170" t="str">
        <f t="shared" si="217"/>
        <v/>
      </c>
      <c r="LP170" s="26"/>
      <c r="LQ170" s="26"/>
      <c r="LR170" s="26"/>
      <c r="LS170" s="26"/>
      <c r="LT170" s="26"/>
      <c r="LU170" s="26"/>
      <c r="LV170" s="26"/>
      <c r="LW170" s="26"/>
      <c r="LX170" s="26"/>
      <c r="LY170" s="26"/>
      <c r="LZ170" s="26"/>
      <c r="MA170" s="26"/>
      <c r="MB170" s="26"/>
      <c r="MC170" s="26"/>
      <c r="MD170" s="26"/>
      <c r="ME170" s="26"/>
      <c r="MF170" s="26"/>
      <c r="MG170" s="26"/>
      <c r="MH170" s="26"/>
      <c r="MI170" s="26"/>
      <c r="MJ170" s="26"/>
      <c r="MK170" s="26"/>
      <c r="ML170" s="26"/>
      <c r="MM170" s="26"/>
      <c r="MN170" s="26"/>
    </row>
    <row r="171" spans="1:352" ht="16" x14ac:dyDescent="0.2">
      <c r="A171" t="e">
        <f t="shared" ca="1" si="219"/>
        <v>#N/A</v>
      </c>
      <c r="B171" s="26"/>
      <c r="C171" s="26"/>
      <c r="D171" s="26"/>
      <c r="E171" s="27" t="str">
        <f t="shared" ca="1" si="148"/>
        <v>Jul</v>
      </c>
      <c r="F171" s="27" t="str">
        <f t="shared" ca="1" si="148"/>
        <v>Aug</v>
      </c>
      <c r="G171" s="28" t="str">
        <f t="shared" ca="1" si="149"/>
        <v/>
      </c>
      <c r="H171" t="str">
        <f t="shared" si="150"/>
        <v/>
      </c>
      <c r="I171" s="26">
        <f t="shared" ca="1" si="151"/>
        <v>52</v>
      </c>
      <c r="J171" s="26"/>
      <c r="K171" s="26"/>
      <c r="L171" s="31" t="str">
        <f t="shared" si="152"/>
        <v/>
      </c>
      <c r="M171" s="26"/>
      <c r="N171" s="26"/>
      <c r="O171" s="26">
        <f t="shared" ca="1" si="153"/>
        <v>43</v>
      </c>
      <c r="P171" s="26" t="str">
        <f t="shared" ca="1" si="154"/>
        <v>No</v>
      </c>
      <c r="Q171" s="26" t="str">
        <f t="shared" ca="1" si="154"/>
        <v>No</v>
      </c>
      <c r="R171" s="26" t="str">
        <f t="shared" ca="1" si="154"/>
        <v>No</v>
      </c>
      <c r="S171" s="26" t="str">
        <f t="shared" ca="1" si="155"/>
        <v>Hispanic</v>
      </c>
      <c r="T171" s="26" t="str">
        <f t="shared" ca="1" si="156"/>
        <v>No</v>
      </c>
      <c r="U171" s="26">
        <f t="shared" ca="1" si="157"/>
        <v>3585</v>
      </c>
      <c r="V171" s="26"/>
      <c r="W171" s="26"/>
      <c r="X171" s="26" t="str">
        <f t="shared" ca="1" si="218"/>
        <v>No</v>
      </c>
      <c r="Y171" s="26" t="str">
        <f t="shared" ca="1" si="218"/>
        <v>No</v>
      </c>
      <c r="Z171" s="26" t="str">
        <f t="shared" ca="1" si="218"/>
        <v>Yes</v>
      </c>
      <c r="AA171" s="26" t="str">
        <f t="shared" ca="1" si="218"/>
        <v>Yes</v>
      </c>
      <c r="AB171" s="26" t="str">
        <f t="shared" ca="1" si="218"/>
        <v>No</v>
      </c>
      <c r="AC171" s="26"/>
      <c r="AD171" s="26"/>
      <c r="AE171" s="26"/>
      <c r="AF171" s="26"/>
      <c r="AG171" s="26" t="str">
        <f t="shared" ca="1" si="158"/>
        <v>No</v>
      </c>
      <c r="AH171" s="26" t="str">
        <f t="shared" ca="1" si="158"/>
        <v>Yes</v>
      </c>
      <c r="AI171" s="26" t="str">
        <f t="shared" ca="1" si="158"/>
        <v>No</v>
      </c>
      <c r="AJ171" s="26" t="str">
        <f t="shared" ca="1" si="158"/>
        <v>Yes</v>
      </c>
      <c r="AK171" s="26" t="str">
        <f t="shared" ca="1" si="147"/>
        <v>Yes</v>
      </c>
      <c r="AL171" s="26" t="str">
        <f t="shared" ca="1" si="147"/>
        <v>Yes</v>
      </c>
      <c r="AM171" s="26">
        <f t="shared" ca="1" si="159"/>
        <v>7</v>
      </c>
      <c r="AN171" s="26">
        <f t="shared" ca="1" si="160"/>
        <v>3</v>
      </c>
      <c r="AT171" t="str">
        <f t="shared" ca="1" si="161"/>
        <v>Male</v>
      </c>
      <c r="AU171">
        <f t="shared" ca="1" si="162"/>
        <v>3420</v>
      </c>
      <c r="AV171">
        <f t="shared" ca="1" si="163"/>
        <v>-3</v>
      </c>
      <c r="AW171">
        <f t="shared" ca="1" si="164"/>
        <v>34</v>
      </c>
      <c r="AX171">
        <f t="shared" ca="1" si="165"/>
        <v>2</v>
      </c>
      <c r="BB171" t="str">
        <f t="shared" ca="1" si="166"/>
        <v>EMLUCS</v>
      </c>
      <c r="BC171" t="str">
        <f t="shared" ca="1" si="167"/>
        <v>Yes</v>
      </c>
      <c r="BD171" t="str">
        <f t="shared" ca="1" si="167"/>
        <v>No</v>
      </c>
      <c r="BG171" t="str">
        <f t="shared" ca="1" si="168"/>
        <v>No</v>
      </c>
      <c r="BH171">
        <f t="shared" ca="1" si="169"/>
        <v>38</v>
      </c>
      <c r="BI171">
        <f t="shared" ca="1" si="170"/>
        <v>4</v>
      </c>
      <c r="BJ171">
        <f t="shared" ca="1" si="171"/>
        <v>14</v>
      </c>
      <c r="BK171" t="str">
        <f t="shared" si="172"/>
        <v/>
      </c>
      <c r="BL171" s="26">
        <f t="shared" ca="1" si="173"/>
        <v>16</v>
      </c>
      <c r="BM171" s="26"/>
      <c r="BN171" s="26"/>
      <c r="BO171" s="26" t="str">
        <f t="shared" ca="1" si="174"/>
        <v>Yes</v>
      </c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 t="str">
        <f t="shared" ca="1" si="175"/>
        <v>Yes</v>
      </c>
      <c r="CE171" s="26" t="str">
        <f t="shared" ca="1" si="176"/>
        <v>MIST</v>
      </c>
      <c r="CF171" s="26"/>
      <c r="CG171" s="26"/>
      <c r="CH171" s="26"/>
      <c r="CI171" s="31" t="str">
        <f t="shared" si="177"/>
        <v/>
      </c>
      <c r="CJ171" s="26" t="str">
        <f t="shared" ca="1" si="178"/>
        <v>NICU</v>
      </c>
      <c r="CK171" s="26" t="str">
        <f t="shared" ca="1" si="179"/>
        <v>NA</v>
      </c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 t="str">
        <f t="shared" ca="1" si="180"/>
        <v>No</v>
      </c>
      <c r="DO171" s="26"/>
      <c r="DP171" s="26"/>
      <c r="DQ171" s="26"/>
      <c r="DR171" s="26"/>
      <c r="DS171" s="26"/>
      <c r="DT171" s="26"/>
      <c r="DU171" s="26"/>
      <c r="DV171" t="str">
        <f t="shared" si="181"/>
        <v/>
      </c>
      <c r="DW171" s="26"/>
      <c r="DX171" s="26"/>
      <c r="DY171" s="26"/>
      <c r="DZ171" t="str">
        <f t="shared" si="182"/>
        <v/>
      </c>
      <c r="EA171" t="str">
        <f t="shared" si="183"/>
        <v/>
      </c>
      <c r="EB171" t="str">
        <f t="shared" si="184"/>
        <v/>
      </c>
      <c r="EC171" t="str">
        <f t="shared" si="185"/>
        <v/>
      </c>
      <c r="ED171" t="str">
        <f t="shared" si="186"/>
        <v/>
      </c>
      <c r="EE171" s="34" t="str">
        <f t="shared" si="187"/>
        <v/>
      </c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32" t="str">
        <f t="shared" si="188"/>
        <v/>
      </c>
      <c r="ES171" s="26"/>
      <c r="ET171" s="26"/>
      <c r="EU171" s="26"/>
      <c r="EV171" s="26"/>
      <c r="EW171" s="26"/>
      <c r="EX171" s="26"/>
      <c r="EY171" s="26"/>
      <c r="EZ171" s="26"/>
      <c r="FA171" s="31" t="str">
        <f t="shared" si="189"/>
        <v/>
      </c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31" t="str">
        <f t="shared" si="190"/>
        <v/>
      </c>
      <c r="FN171" s="26"/>
      <c r="FO171" s="26"/>
      <c r="FP171" s="26"/>
      <c r="FQ171" s="26" t="s">
        <v>349</v>
      </c>
      <c r="FR171" s="39" t="str">
        <f t="shared" ca="1" si="191"/>
        <v>NA</v>
      </c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t="str">
        <f t="shared" ca="1" si="192"/>
        <v/>
      </c>
      <c r="GP171" t="str">
        <f t="shared" si="193"/>
        <v/>
      </c>
      <c r="GQ171" s="26"/>
      <c r="GR171" s="26"/>
      <c r="GS171" t="str">
        <f t="shared" ca="1" si="194"/>
        <v/>
      </c>
      <c r="GT171" s="26"/>
      <c r="GU171" s="26"/>
      <c r="GV171" s="26"/>
      <c r="GW171" s="26"/>
      <c r="GX171" s="26"/>
      <c r="GY171" t="str">
        <f t="shared" ca="1" si="195"/>
        <v/>
      </c>
      <c r="GZ171" t="str">
        <f t="shared" si="196"/>
        <v/>
      </c>
      <c r="HA171" s="26"/>
      <c r="HB171" s="26"/>
      <c r="HC171" s="26"/>
      <c r="HD171" s="26"/>
      <c r="HE171" s="26"/>
      <c r="HF171" t="str">
        <f t="shared" ca="1" si="197"/>
        <v/>
      </c>
      <c r="HG171" s="31" t="str">
        <f t="shared" si="198"/>
        <v/>
      </c>
      <c r="HH171" s="26"/>
      <c r="HI171" s="26"/>
      <c r="HJ171" s="26"/>
      <c r="HK171" s="26"/>
      <c r="HL171" s="26"/>
      <c r="HM171" t="str">
        <f t="shared" ca="1" si="199"/>
        <v/>
      </c>
      <c r="HN171" t="str">
        <f t="shared" si="200"/>
        <v/>
      </c>
      <c r="HO171" s="26"/>
      <c r="HP171" s="26"/>
      <c r="HQ171" s="26"/>
      <c r="HR171" s="26"/>
      <c r="HS171" s="26"/>
      <c r="HT171" t="str">
        <f t="shared" ca="1" si="201"/>
        <v/>
      </c>
      <c r="HU171" t="str">
        <f t="shared" si="202"/>
        <v/>
      </c>
      <c r="HV171" s="26"/>
      <c r="HW171" s="26"/>
      <c r="HX171" s="26"/>
      <c r="HY171" s="26"/>
      <c r="HZ171" s="26"/>
      <c r="IA171" s="37" t="str">
        <f t="shared" ca="1" si="203"/>
        <v/>
      </c>
      <c r="IB171" t="str">
        <f t="shared" si="204"/>
        <v/>
      </c>
      <c r="IC171" s="26"/>
      <c r="ID171" s="26"/>
      <c r="IE171" s="26"/>
      <c r="IF171" s="26"/>
      <c r="IG171" s="26"/>
      <c r="IH171" s="37" t="str">
        <f t="shared" ca="1" si="205"/>
        <v/>
      </c>
      <c r="II171" t="str">
        <f t="shared" si="206"/>
        <v/>
      </c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  <c r="IV171" s="26"/>
      <c r="IW171" s="26"/>
      <c r="IX171" s="26"/>
      <c r="IY171" s="26"/>
      <c r="IZ171" s="26"/>
      <c r="JA171" s="26"/>
      <c r="JB171" s="26"/>
      <c r="JC171" s="26"/>
      <c r="JD171" s="26"/>
      <c r="JE171" s="26"/>
      <c r="JF171" s="26"/>
      <c r="JG171" s="26"/>
      <c r="JH171" s="26"/>
      <c r="JI171" s="26"/>
      <c r="JJ171" s="26"/>
      <c r="JK171" s="26"/>
      <c r="JL171" s="26"/>
      <c r="JM171" s="26"/>
      <c r="JN171" s="26"/>
      <c r="JO171" s="26"/>
      <c r="JP171" s="26"/>
      <c r="JQ171" s="26"/>
      <c r="JR171" s="26"/>
      <c r="JS171" s="26"/>
      <c r="JT171" s="26" t="str">
        <f t="shared" si="207"/>
        <v/>
      </c>
      <c r="JU171" s="26"/>
      <c r="JV171" t="str">
        <f t="shared" si="208"/>
        <v/>
      </c>
      <c r="JW171" s="26"/>
      <c r="JX171" s="26"/>
      <c r="JY171" s="26"/>
      <c r="JZ171" s="26"/>
      <c r="KA171" s="26"/>
      <c r="KB171" s="26"/>
      <c r="KC171" s="26"/>
      <c r="KD171" s="26"/>
      <c r="KE171" s="26"/>
      <c r="KF171" s="26"/>
      <c r="KG171" s="26"/>
      <c r="KH171" s="26"/>
      <c r="KI171" s="26"/>
      <c r="KJ171" s="26"/>
      <c r="KK171" t="str">
        <f t="shared" si="209"/>
        <v/>
      </c>
      <c r="KL171" s="26"/>
      <c r="KM171" s="31" t="str">
        <f t="shared" si="210"/>
        <v/>
      </c>
      <c r="KN171" s="26"/>
      <c r="KO171" s="26"/>
      <c r="KP171" s="38" t="str">
        <f t="shared" si="211"/>
        <v/>
      </c>
      <c r="KQ171" s="26"/>
      <c r="KR171" s="26"/>
      <c r="KS171" s="26"/>
      <c r="KT171" s="26"/>
      <c r="KU171" s="26"/>
      <c r="KV171" s="26"/>
      <c r="KW171" s="26"/>
      <c r="KX171" t="str">
        <f t="shared" si="212"/>
        <v/>
      </c>
      <c r="KY171" t="str">
        <f t="shared" si="213"/>
        <v/>
      </c>
      <c r="KZ171" s="26"/>
      <c r="LA171" s="26"/>
      <c r="LB171" t="str">
        <f t="shared" si="214"/>
        <v/>
      </c>
      <c r="LC171" s="26"/>
      <c r="LD171" t="str">
        <f t="shared" si="215"/>
        <v/>
      </c>
      <c r="LE171" t="str">
        <f t="shared" si="216"/>
        <v/>
      </c>
      <c r="LF171" s="26"/>
      <c r="LG171" s="26"/>
      <c r="LH171" s="26"/>
      <c r="LI171" s="26"/>
      <c r="LJ171" s="26"/>
      <c r="LK171" s="26"/>
      <c r="LL171" s="26"/>
      <c r="LM171" s="26"/>
      <c r="LN171" s="26"/>
      <c r="LO171" t="str">
        <f t="shared" si="217"/>
        <v/>
      </c>
      <c r="LP171" s="26"/>
      <c r="LQ171" s="26"/>
      <c r="LR171" s="26"/>
      <c r="LS171" s="26"/>
      <c r="LT171" s="26"/>
      <c r="LU171" s="26"/>
      <c r="LV171" s="26"/>
      <c r="LW171" s="26"/>
      <c r="LX171" s="26"/>
      <c r="LY171" s="26"/>
      <c r="LZ171" s="26"/>
      <c r="MA171" s="26"/>
      <c r="MB171" s="26"/>
      <c r="MC171" s="26"/>
      <c r="MD171" s="26"/>
      <c r="ME171" s="26"/>
      <c r="MF171" s="26"/>
      <c r="MG171" s="26"/>
      <c r="MH171" s="26"/>
      <c r="MI171" s="26"/>
      <c r="MJ171" s="26"/>
      <c r="MK171" s="26"/>
      <c r="ML171" s="26"/>
      <c r="MM171" s="26"/>
      <c r="MN171" s="26"/>
    </row>
    <row r="172" spans="1:352" ht="16" x14ac:dyDescent="0.2">
      <c r="A172" t="e">
        <f t="shared" ca="1" si="219"/>
        <v>#N/A</v>
      </c>
      <c r="B172" s="26"/>
      <c r="C172" s="26"/>
      <c r="D172" s="26"/>
      <c r="E172" s="27" t="str">
        <f t="shared" ca="1" si="148"/>
        <v>Jun</v>
      </c>
      <c r="F172" s="27" t="str">
        <f t="shared" ca="1" si="148"/>
        <v>Sep</v>
      </c>
      <c r="G172" s="28" t="str">
        <f t="shared" ca="1" si="149"/>
        <v/>
      </c>
      <c r="H172" t="str">
        <f t="shared" si="150"/>
        <v/>
      </c>
      <c r="I172" s="26">
        <f t="shared" ca="1" si="151"/>
        <v>38</v>
      </c>
      <c r="J172" s="26"/>
      <c r="K172" s="26"/>
      <c r="L172" s="31" t="str">
        <f t="shared" si="152"/>
        <v/>
      </c>
      <c r="M172" s="26"/>
      <c r="N172" s="26"/>
      <c r="O172" s="26">
        <f t="shared" ca="1" si="153"/>
        <v>37</v>
      </c>
      <c r="P172" s="26" t="str">
        <f t="shared" ca="1" si="154"/>
        <v>No</v>
      </c>
      <c r="Q172" s="26" t="str">
        <f t="shared" ca="1" si="154"/>
        <v>No</v>
      </c>
      <c r="R172" s="26" t="str">
        <f t="shared" ca="1" si="154"/>
        <v>Yes</v>
      </c>
      <c r="S172" s="26" t="str">
        <f t="shared" ca="1" si="155"/>
        <v>Asian</v>
      </c>
      <c r="T172" s="26" t="str">
        <f t="shared" ca="1" si="156"/>
        <v>No</v>
      </c>
      <c r="U172" s="26">
        <f t="shared" ca="1" si="157"/>
        <v>3830</v>
      </c>
      <c r="V172" s="26"/>
      <c r="W172" s="26"/>
      <c r="X172" s="26" t="str">
        <f t="shared" ca="1" si="218"/>
        <v>Yes</v>
      </c>
      <c r="Y172" s="26" t="str">
        <f t="shared" ca="1" si="218"/>
        <v>No</v>
      </c>
      <c r="Z172" s="26" t="str">
        <f t="shared" ca="1" si="218"/>
        <v>Yes</v>
      </c>
      <c r="AA172" s="26" t="str">
        <f t="shared" ca="1" si="218"/>
        <v>Yes</v>
      </c>
      <c r="AB172" s="26" t="str">
        <f t="shared" ca="1" si="218"/>
        <v>Yes</v>
      </c>
      <c r="AC172" s="26"/>
      <c r="AD172" s="26"/>
      <c r="AE172" s="26"/>
      <c r="AF172" s="26"/>
      <c r="AG172" s="26" t="str">
        <f t="shared" ca="1" si="158"/>
        <v>No</v>
      </c>
      <c r="AH172" s="26" t="str">
        <f t="shared" ca="1" si="158"/>
        <v>Yes</v>
      </c>
      <c r="AI172" s="26" t="str">
        <f t="shared" ca="1" si="158"/>
        <v>Yes</v>
      </c>
      <c r="AJ172" s="26" t="str">
        <f t="shared" ca="1" si="158"/>
        <v>No</v>
      </c>
      <c r="AK172" s="26" t="str">
        <f t="shared" ca="1" si="147"/>
        <v>Yes</v>
      </c>
      <c r="AL172" s="26" t="str">
        <f t="shared" ca="1" si="147"/>
        <v>No</v>
      </c>
      <c r="AM172" s="26">
        <f t="shared" ca="1" si="159"/>
        <v>7</v>
      </c>
      <c r="AN172" s="26">
        <f t="shared" ca="1" si="160"/>
        <v>3</v>
      </c>
      <c r="AT172" t="str">
        <f t="shared" ca="1" si="161"/>
        <v>Female</v>
      </c>
      <c r="AU172">
        <f t="shared" ca="1" si="162"/>
        <v>1053</v>
      </c>
      <c r="AV172">
        <f t="shared" ca="1" si="163"/>
        <v>2</v>
      </c>
      <c r="AW172">
        <f t="shared" ca="1" si="164"/>
        <v>28</v>
      </c>
      <c r="AX172">
        <f t="shared" ca="1" si="165"/>
        <v>4</v>
      </c>
      <c r="BB172" t="str">
        <f t="shared" ca="1" si="166"/>
        <v>INSTRUMENTAL</v>
      </c>
      <c r="BC172" t="str">
        <f t="shared" ca="1" si="167"/>
        <v>No</v>
      </c>
      <c r="BD172" t="str">
        <f t="shared" ca="1" si="167"/>
        <v>Yes</v>
      </c>
      <c r="BG172" t="str">
        <f t="shared" ca="1" si="168"/>
        <v>No</v>
      </c>
      <c r="BH172">
        <f t="shared" ca="1" si="169"/>
        <v>34</v>
      </c>
      <c r="BI172">
        <f t="shared" ca="1" si="170"/>
        <v>1</v>
      </c>
      <c r="BJ172">
        <f t="shared" ca="1" si="171"/>
        <v>20</v>
      </c>
      <c r="BK172" t="str">
        <f t="shared" si="172"/>
        <v/>
      </c>
      <c r="BL172" s="26">
        <f t="shared" ca="1" si="173"/>
        <v>22</v>
      </c>
      <c r="BM172" s="26"/>
      <c r="BN172" s="26"/>
      <c r="BO172" s="26" t="str">
        <f t="shared" ca="1" si="174"/>
        <v>Yes</v>
      </c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 t="str">
        <f t="shared" ca="1" si="175"/>
        <v>Yes</v>
      </c>
      <c r="CE172" s="26" t="str">
        <f t="shared" ca="1" si="176"/>
        <v>MIST</v>
      </c>
      <c r="CF172" s="26"/>
      <c r="CG172" s="26"/>
      <c r="CH172" s="26"/>
      <c r="CI172" s="31" t="str">
        <f t="shared" si="177"/>
        <v/>
      </c>
      <c r="CJ172" s="26" t="str">
        <f t="shared" ca="1" si="178"/>
        <v>OT</v>
      </c>
      <c r="CK172" s="26" t="str">
        <f t="shared" ca="1" si="179"/>
        <v>No</v>
      </c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 t="str">
        <f t="shared" ca="1" si="180"/>
        <v>Yes</v>
      </c>
      <c r="DO172" s="26"/>
      <c r="DP172" s="26"/>
      <c r="DQ172" s="26"/>
      <c r="DR172" s="26"/>
      <c r="DS172" s="26"/>
      <c r="DT172" s="26"/>
      <c r="DU172" s="26"/>
      <c r="DV172" t="str">
        <f t="shared" si="181"/>
        <v/>
      </c>
      <c r="DW172" s="26"/>
      <c r="DX172" s="26"/>
      <c r="DY172" s="26"/>
      <c r="DZ172" t="str">
        <f t="shared" si="182"/>
        <v/>
      </c>
      <c r="EA172" t="str">
        <f t="shared" si="183"/>
        <v/>
      </c>
      <c r="EB172" t="str">
        <f t="shared" si="184"/>
        <v/>
      </c>
      <c r="EC172" t="str">
        <f t="shared" si="185"/>
        <v/>
      </c>
      <c r="ED172" t="str">
        <f t="shared" si="186"/>
        <v/>
      </c>
      <c r="EE172" s="34" t="str">
        <f t="shared" si="187"/>
        <v/>
      </c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32" t="str">
        <f t="shared" si="188"/>
        <v/>
      </c>
      <c r="ES172" s="26"/>
      <c r="ET172" s="26"/>
      <c r="EU172" s="26"/>
      <c r="EV172" s="26"/>
      <c r="EW172" s="26"/>
      <c r="EX172" s="26"/>
      <c r="EY172" s="26"/>
      <c r="EZ172" s="26"/>
      <c r="FA172" s="31" t="str">
        <f t="shared" si="189"/>
        <v/>
      </c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31" t="str">
        <f t="shared" si="190"/>
        <v/>
      </c>
      <c r="FN172" s="26"/>
      <c r="FO172" s="26"/>
      <c r="FP172" s="26"/>
      <c r="FQ172" s="26" t="s">
        <v>349</v>
      </c>
      <c r="FR172" s="39" t="str">
        <f t="shared" ca="1" si="191"/>
        <v>NA</v>
      </c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t="str">
        <f t="shared" ca="1" si="192"/>
        <v/>
      </c>
      <c r="GP172" t="str">
        <f t="shared" si="193"/>
        <v/>
      </c>
      <c r="GQ172" s="26"/>
      <c r="GR172" s="26"/>
      <c r="GS172" t="str">
        <f t="shared" ca="1" si="194"/>
        <v/>
      </c>
      <c r="GT172" s="26"/>
      <c r="GU172" s="26"/>
      <c r="GV172" s="26"/>
      <c r="GW172" s="26"/>
      <c r="GX172" s="26"/>
      <c r="GY172" t="str">
        <f t="shared" ca="1" si="195"/>
        <v/>
      </c>
      <c r="GZ172" t="str">
        <f t="shared" si="196"/>
        <v/>
      </c>
      <c r="HA172" s="26"/>
      <c r="HB172" s="26"/>
      <c r="HC172" s="26"/>
      <c r="HD172" s="26"/>
      <c r="HE172" s="26"/>
      <c r="HF172" t="str">
        <f t="shared" ca="1" si="197"/>
        <v/>
      </c>
      <c r="HG172" s="31" t="str">
        <f t="shared" si="198"/>
        <v/>
      </c>
      <c r="HH172" s="26"/>
      <c r="HI172" s="26"/>
      <c r="HJ172" s="26"/>
      <c r="HK172" s="26"/>
      <c r="HL172" s="26"/>
      <c r="HM172" t="str">
        <f t="shared" ca="1" si="199"/>
        <v/>
      </c>
      <c r="HN172" t="str">
        <f t="shared" si="200"/>
        <v/>
      </c>
      <c r="HO172" s="26"/>
      <c r="HP172" s="26"/>
      <c r="HQ172" s="26"/>
      <c r="HR172" s="26"/>
      <c r="HS172" s="26"/>
      <c r="HT172" t="str">
        <f t="shared" ca="1" si="201"/>
        <v/>
      </c>
      <c r="HU172" t="str">
        <f t="shared" si="202"/>
        <v/>
      </c>
      <c r="HV172" s="26"/>
      <c r="HW172" s="26"/>
      <c r="HX172" s="26"/>
      <c r="HY172" s="26"/>
      <c r="HZ172" s="26"/>
      <c r="IA172" s="37" t="str">
        <f t="shared" ca="1" si="203"/>
        <v/>
      </c>
      <c r="IB172" t="str">
        <f t="shared" si="204"/>
        <v/>
      </c>
      <c r="IC172" s="26"/>
      <c r="ID172" s="26"/>
      <c r="IE172" s="26"/>
      <c r="IF172" s="26"/>
      <c r="IG172" s="26"/>
      <c r="IH172" s="37" t="str">
        <f t="shared" ca="1" si="205"/>
        <v/>
      </c>
      <c r="II172" t="str">
        <f t="shared" si="206"/>
        <v/>
      </c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  <c r="IV172" s="26"/>
      <c r="IW172" s="26"/>
      <c r="IX172" s="26"/>
      <c r="IY172" s="26"/>
      <c r="IZ172" s="26"/>
      <c r="JA172" s="26"/>
      <c r="JB172" s="26"/>
      <c r="JC172" s="26"/>
      <c r="JD172" s="26"/>
      <c r="JE172" s="26"/>
      <c r="JF172" s="26"/>
      <c r="JG172" s="26"/>
      <c r="JH172" s="26"/>
      <c r="JI172" s="26"/>
      <c r="JJ172" s="26"/>
      <c r="JK172" s="26"/>
      <c r="JL172" s="26"/>
      <c r="JM172" s="26"/>
      <c r="JN172" s="26"/>
      <c r="JO172" s="26"/>
      <c r="JP172" s="26"/>
      <c r="JQ172" s="26"/>
      <c r="JR172" s="26"/>
      <c r="JS172" s="26"/>
      <c r="JT172" s="26" t="str">
        <f t="shared" si="207"/>
        <v/>
      </c>
      <c r="JU172" s="26"/>
      <c r="JV172" t="str">
        <f t="shared" si="208"/>
        <v/>
      </c>
      <c r="JW172" s="26"/>
      <c r="JX172" s="26"/>
      <c r="JY172" s="26"/>
      <c r="JZ172" s="26"/>
      <c r="KA172" s="26"/>
      <c r="KB172" s="26"/>
      <c r="KC172" s="26"/>
      <c r="KD172" s="26"/>
      <c r="KE172" s="26"/>
      <c r="KF172" s="26"/>
      <c r="KG172" s="26"/>
      <c r="KH172" s="26"/>
      <c r="KI172" s="26"/>
      <c r="KJ172" s="26"/>
      <c r="KK172" t="str">
        <f t="shared" si="209"/>
        <v/>
      </c>
      <c r="KL172" s="26"/>
      <c r="KM172" s="31" t="str">
        <f t="shared" si="210"/>
        <v/>
      </c>
      <c r="KN172" s="26"/>
      <c r="KO172" s="26"/>
      <c r="KP172" s="38" t="str">
        <f t="shared" si="211"/>
        <v/>
      </c>
      <c r="KQ172" s="26"/>
      <c r="KR172" s="26"/>
      <c r="KS172" s="26"/>
      <c r="KT172" s="26"/>
      <c r="KU172" s="26"/>
      <c r="KV172" s="26"/>
      <c r="KW172" s="26"/>
      <c r="KX172" t="str">
        <f t="shared" si="212"/>
        <v/>
      </c>
      <c r="KY172" t="str">
        <f t="shared" si="213"/>
        <v/>
      </c>
      <c r="KZ172" s="26"/>
      <c r="LA172" s="26"/>
      <c r="LB172" t="str">
        <f t="shared" si="214"/>
        <v/>
      </c>
      <c r="LC172" s="26"/>
      <c r="LD172" t="str">
        <f t="shared" si="215"/>
        <v/>
      </c>
      <c r="LE172" t="str">
        <f t="shared" si="216"/>
        <v/>
      </c>
      <c r="LF172" s="26"/>
      <c r="LG172" s="26"/>
      <c r="LH172" s="26"/>
      <c r="LI172" s="26"/>
      <c r="LJ172" s="26"/>
      <c r="LK172" s="26"/>
      <c r="LL172" s="26"/>
      <c r="LM172" s="26"/>
      <c r="LN172" s="26"/>
      <c r="LO172" t="str">
        <f t="shared" si="217"/>
        <v/>
      </c>
      <c r="LP172" s="26"/>
      <c r="LQ172" s="26"/>
      <c r="LR172" s="26"/>
      <c r="LS172" s="26"/>
      <c r="LT172" s="26"/>
      <c r="LU172" s="26"/>
      <c r="LV172" s="26"/>
      <c r="LW172" s="26"/>
      <c r="LX172" s="26"/>
      <c r="LY172" s="26"/>
      <c r="LZ172" s="26"/>
      <c r="MA172" s="26"/>
      <c r="MB172" s="26"/>
      <c r="MC172" s="26"/>
      <c r="MD172" s="26"/>
      <c r="ME172" s="26"/>
      <c r="MF172" s="26"/>
      <c r="MG172" s="26"/>
      <c r="MH172" s="26"/>
      <c r="MI172" s="26"/>
      <c r="MJ172" s="26"/>
      <c r="MK172" s="26"/>
      <c r="ML172" s="26"/>
      <c r="MM172" s="26"/>
      <c r="MN172" s="26"/>
    </row>
    <row r="173" spans="1:352" ht="16" x14ac:dyDescent="0.2">
      <c r="A173" t="e">
        <f t="shared" ca="1" si="219"/>
        <v>#N/A</v>
      </c>
      <c r="B173" s="26"/>
      <c r="C173" s="26"/>
      <c r="D173" s="26"/>
      <c r="E173" s="27" t="str">
        <f t="shared" ca="1" si="148"/>
        <v>Aug</v>
      </c>
      <c r="F173" s="27" t="str">
        <f t="shared" ca="1" si="148"/>
        <v>Sep</v>
      </c>
      <c r="G173" s="28" t="str">
        <f t="shared" ca="1" si="149"/>
        <v/>
      </c>
      <c r="H173" t="str">
        <f t="shared" si="150"/>
        <v/>
      </c>
      <c r="I173" s="26">
        <f t="shared" ca="1" si="151"/>
        <v>69</v>
      </c>
      <c r="J173" s="26"/>
      <c r="K173" s="26"/>
      <c r="L173" s="31" t="str">
        <f t="shared" si="152"/>
        <v/>
      </c>
      <c r="M173" s="26"/>
      <c r="N173" s="26"/>
      <c r="O173" s="26">
        <f t="shared" ca="1" si="153"/>
        <v>50</v>
      </c>
      <c r="P173" s="26" t="str">
        <f t="shared" ca="1" si="154"/>
        <v>No</v>
      </c>
      <c r="Q173" s="26" t="str">
        <f t="shared" ca="1" si="154"/>
        <v>Yes</v>
      </c>
      <c r="R173" s="26" t="str">
        <f t="shared" ca="1" si="154"/>
        <v>Yes</v>
      </c>
      <c r="S173" s="26" t="str">
        <f t="shared" ca="1" si="155"/>
        <v>Caucasian</v>
      </c>
      <c r="T173" s="26" t="str">
        <f t="shared" ca="1" si="156"/>
        <v>Yes</v>
      </c>
      <c r="U173" s="26">
        <f t="shared" ca="1" si="157"/>
        <v>3729</v>
      </c>
      <c r="V173" s="26"/>
      <c r="W173" s="26"/>
      <c r="X173" s="26" t="str">
        <f t="shared" ca="1" si="218"/>
        <v>Yes</v>
      </c>
      <c r="Y173" s="26" t="str">
        <f t="shared" ca="1" si="218"/>
        <v>Yes</v>
      </c>
      <c r="Z173" s="26" t="str">
        <f t="shared" ca="1" si="218"/>
        <v>Yes</v>
      </c>
      <c r="AA173" s="26" t="str">
        <f t="shared" ca="1" si="218"/>
        <v>No</v>
      </c>
      <c r="AB173" s="26" t="str">
        <f t="shared" ca="1" si="218"/>
        <v>Yes</v>
      </c>
      <c r="AC173" s="26"/>
      <c r="AD173" s="26"/>
      <c r="AE173" s="26"/>
      <c r="AF173" s="26"/>
      <c r="AG173" s="26" t="str">
        <f t="shared" ca="1" si="158"/>
        <v>Yes</v>
      </c>
      <c r="AH173" s="26" t="str">
        <f t="shared" ca="1" si="158"/>
        <v>No</v>
      </c>
      <c r="AI173" s="26" t="str">
        <f t="shared" ca="1" si="158"/>
        <v>No</v>
      </c>
      <c r="AJ173" s="26" t="str">
        <f t="shared" ca="1" si="158"/>
        <v>No</v>
      </c>
      <c r="AK173" s="26" t="str">
        <f t="shared" ca="1" si="147"/>
        <v>Yes</v>
      </c>
      <c r="AL173" s="26" t="str">
        <f t="shared" ca="1" si="147"/>
        <v>No</v>
      </c>
      <c r="AM173" s="26">
        <f t="shared" ca="1" si="159"/>
        <v>1</v>
      </c>
      <c r="AN173" s="26">
        <f t="shared" ca="1" si="160"/>
        <v>2</v>
      </c>
      <c r="AT173" t="str">
        <f t="shared" ca="1" si="161"/>
        <v>Male</v>
      </c>
      <c r="AU173">
        <f t="shared" ca="1" si="162"/>
        <v>2645</v>
      </c>
      <c r="AV173">
        <f t="shared" ca="1" si="163"/>
        <v>2</v>
      </c>
      <c r="AW173">
        <f t="shared" ca="1" si="164"/>
        <v>30</v>
      </c>
      <c r="AX173">
        <f t="shared" ca="1" si="165"/>
        <v>6</v>
      </c>
      <c r="BB173" t="str">
        <f t="shared" ca="1" si="166"/>
        <v>ELUCS</v>
      </c>
      <c r="BC173" t="str">
        <f t="shared" ca="1" si="167"/>
        <v>Yes</v>
      </c>
      <c r="BD173" t="str">
        <f t="shared" ca="1" si="167"/>
        <v>No</v>
      </c>
      <c r="BG173" t="str">
        <f t="shared" ca="1" si="168"/>
        <v>Yes</v>
      </c>
      <c r="BH173">
        <f t="shared" ca="1" si="169"/>
        <v>34</v>
      </c>
      <c r="BI173">
        <f t="shared" ca="1" si="170"/>
        <v>-14</v>
      </c>
      <c r="BJ173">
        <f t="shared" ca="1" si="171"/>
        <v>4</v>
      </c>
      <c r="BK173" t="str">
        <f t="shared" si="172"/>
        <v/>
      </c>
      <c r="BL173" s="26">
        <f t="shared" ca="1" si="173"/>
        <v>6</v>
      </c>
      <c r="BM173" s="26"/>
      <c r="BN173" s="26"/>
      <c r="BO173" s="26" t="str">
        <f t="shared" ca="1" si="174"/>
        <v>No</v>
      </c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 t="str">
        <f t="shared" ca="1" si="175"/>
        <v>Yes</v>
      </c>
      <c r="CE173" s="26" t="str">
        <f t="shared" ca="1" si="176"/>
        <v>ETT</v>
      </c>
      <c r="CF173" s="26"/>
      <c r="CG173" s="26"/>
      <c r="CH173" s="26"/>
      <c r="CI173" s="31" t="str">
        <f t="shared" si="177"/>
        <v/>
      </c>
      <c r="CJ173" s="26" t="str">
        <f t="shared" ca="1" si="178"/>
        <v>OT</v>
      </c>
      <c r="CK173" s="26" t="str">
        <f t="shared" ca="1" si="179"/>
        <v>Yes</v>
      </c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 t="str">
        <f t="shared" ca="1" si="180"/>
        <v>No</v>
      </c>
      <c r="DO173" s="26"/>
      <c r="DP173" s="26"/>
      <c r="DQ173" s="26"/>
      <c r="DR173" s="26"/>
      <c r="DS173" s="26"/>
      <c r="DT173" s="26"/>
      <c r="DU173" s="26"/>
      <c r="DV173" t="str">
        <f t="shared" si="181"/>
        <v/>
      </c>
      <c r="DW173" s="26"/>
      <c r="DX173" s="26"/>
      <c r="DY173" s="26"/>
      <c r="DZ173" t="str">
        <f t="shared" si="182"/>
        <v/>
      </c>
      <c r="EA173" t="str">
        <f t="shared" si="183"/>
        <v/>
      </c>
      <c r="EB173" t="str">
        <f t="shared" si="184"/>
        <v/>
      </c>
      <c r="EC173" t="str">
        <f t="shared" si="185"/>
        <v/>
      </c>
      <c r="ED173" t="str">
        <f t="shared" si="186"/>
        <v/>
      </c>
      <c r="EE173" s="34" t="str">
        <f t="shared" si="187"/>
        <v/>
      </c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32" t="str">
        <f t="shared" si="188"/>
        <v/>
      </c>
      <c r="ES173" s="26"/>
      <c r="ET173" s="26"/>
      <c r="EU173" s="26"/>
      <c r="EV173" s="26"/>
      <c r="EW173" s="26"/>
      <c r="EX173" s="26"/>
      <c r="EY173" s="26"/>
      <c r="EZ173" s="26"/>
      <c r="FA173" s="31" t="str">
        <f t="shared" si="189"/>
        <v/>
      </c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31" t="str">
        <f t="shared" si="190"/>
        <v/>
      </c>
      <c r="FN173" s="26"/>
      <c r="FO173" s="26"/>
      <c r="FP173" s="26"/>
      <c r="FQ173" s="26" t="s">
        <v>349</v>
      </c>
      <c r="FR173" s="39" t="str">
        <f t="shared" ca="1" si="191"/>
        <v>NA</v>
      </c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t="str">
        <f t="shared" ca="1" si="192"/>
        <v/>
      </c>
      <c r="GP173" t="str">
        <f t="shared" si="193"/>
        <v/>
      </c>
      <c r="GQ173" s="26"/>
      <c r="GR173" s="26"/>
      <c r="GS173" t="str">
        <f t="shared" ca="1" si="194"/>
        <v/>
      </c>
      <c r="GT173" s="26"/>
      <c r="GU173" s="26"/>
      <c r="GV173" s="26"/>
      <c r="GW173" s="26"/>
      <c r="GX173" s="26"/>
      <c r="GY173" t="str">
        <f t="shared" ca="1" si="195"/>
        <v/>
      </c>
      <c r="GZ173" t="str">
        <f t="shared" si="196"/>
        <v/>
      </c>
      <c r="HA173" s="26"/>
      <c r="HB173" s="26"/>
      <c r="HC173" s="26"/>
      <c r="HD173" s="26"/>
      <c r="HE173" s="26"/>
      <c r="HF173" t="str">
        <f t="shared" ca="1" si="197"/>
        <v/>
      </c>
      <c r="HG173" s="31" t="str">
        <f t="shared" si="198"/>
        <v/>
      </c>
      <c r="HH173" s="26"/>
      <c r="HI173" s="26"/>
      <c r="HJ173" s="26"/>
      <c r="HK173" s="26"/>
      <c r="HL173" s="26"/>
      <c r="HM173" t="str">
        <f t="shared" ca="1" si="199"/>
        <v/>
      </c>
      <c r="HN173" t="str">
        <f t="shared" si="200"/>
        <v/>
      </c>
      <c r="HO173" s="26"/>
      <c r="HP173" s="26"/>
      <c r="HQ173" s="26"/>
      <c r="HR173" s="26"/>
      <c r="HS173" s="26"/>
      <c r="HT173" t="str">
        <f t="shared" ca="1" si="201"/>
        <v/>
      </c>
      <c r="HU173" t="str">
        <f t="shared" si="202"/>
        <v/>
      </c>
      <c r="HV173" s="26"/>
      <c r="HW173" s="26"/>
      <c r="HX173" s="26"/>
      <c r="HY173" s="26"/>
      <c r="HZ173" s="26"/>
      <c r="IA173" s="37" t="str">
        <f t="shared" ca="1" si="203"/>
        <v/>
      </c>
      <c r="IB173" t="str">
        <f t="shared" si="204"/>
        <v/>
      </c>
      <c r="IC173" s="26"/>
      <c r="ID173" s="26"/>
      <c r="IE173" s="26"/>
      <c r="IF173" s="26"/>
      <c r="IG173" s="26"/>
      <c r="IH173" s="37" t="str">
        <f t="shared" ca="1" si="205"/>
        <v/>
      </c>
      <c r="II173" t="str">
        <f t="shared" si="206"/>
        <v/>
      </c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 t="str">
        <f t="shared" si="207"/>
        <v/>
      </c>
      <c r="JU173" s="26"/>
      <c r="JV173" t="str">
        <f t="shared" si="208"/>
        <v/>
      </c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t="str">
        <f t="shared" si="209"/>
        <v/>
      </c>
      <c r="KL173" s="26"/>
      <c r="KM173" s="31" t="str">
        <f t="shared" si="210"/>
        <v/>
      </c>
      <c r="KN173" s="26"/>
      <c r="KO173" s="26"/>
      <c r="KP173" s="38" t="str">
        <f t="shared" si="211"/>
        <v/>
      </c>
      <c r="KQ173" s="26"/>
      <c r="KR173" s="26"/>
      <c r="KS173" s="26"/>
      <c r="KT173" s="26"/>
      <c r="KU173" s="26"/>
      <c r="KV173" s="26"/>
      <c r="KW173" s="26"/>
      <c r="KX173" t="str">
        <f t="shared" si="212"/>
        <v/>
      </c>
      <c r="KY173" t="str">
        <f t="shared" si="213"/>
        <v/>
      </c>
      <c r="KZ173" s="26"/>
      <c r="LA173" s="26"/>
      <c r="LB173" t="str">
        <f t="shared" si="214"/>
        <v/>
      </c>
      <c r="LC173" s="26"/>
      <c r="LD173" t="str">
        <f t="shared" si="215"/>
        <v/>
      </c>
      <c r="LE173" t="str">
        <f t="shared" si="216"/>
        <v/>
      </c>
      <c r="LF173" s="26"/>
      <c r="LG173" s="26"/>
      <c r="LH173" s="26"/>
      <c r="LI173" s="26"/>
      <c r="LJ173" s="26"/>
      <c r="LK173" s="26"/>
      <c r="LL173" s="26"/>
      <c r="LM173" s="26"/>
      <c r="LN173" s="26"/>
      <c r="LO173" t="str">
        <f t="shared" si="217"/>
        <v/>
      </c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</row>
    <row r="174" spans="1:352" ht="16" x14ac:dyDescent="0.2">
      <c r="A174" t="e">
        <f t="shared" ca="1" si="219"/>
        <v>#N/A</v>
      </c>
      <c r="B174" s="26"/>
      <c r="C174" s="26"/>
      <c r="D174" s="26"/>
      <c r="E174" s="27" t="str">
        <f t="shared" ca="1" si="148"/>
        <v>Sep</v>
      </c>
      <c r="F174" s="27" t="str">
        <f t="shared" ca="1" si="148"/>
        <v>Dec</v>
      </c>
      <c r="G174" s="28" t="str">
        <f t="shared" ca="1" si="149"/>
        <v/>
      </c>
      <c r="H174" t="str">
        <f t="shared" si="150"/>
        <v/>
      </c>
      <c r="I174" s="26">
        <f t="shared" ca="1" si="151"/>
        <v>57</v>
      </c>
      <c r="J174" s="26"/>
      <c r="K174" s="26"/>
      <c r="L174" s="31" t="str">
        <f t="shared" si="152"/>
        <v/>
      </c>
      <c r="M174" s="26"/>
      <c r="N174" s="26"/>
      <c r="O174" s="26">
        <f t="shared" ca="1" si="153"/>
        <v>22</v>
      </c>
      <c r="P174" s="26" t="str">
        <f t="shared" ca="1" si="154"/>
        <v>Yes</v>
      </c>
      <c r="Q174" s="26" t="str">
        <f t="shared" ca="1" si="154"/>
        <v>No</v>
      </c>
      <c r="R174" s="26" t="str">
        <f t="shared" ca="1" si="154"/>
        <v>No</v>
      </c>
      <c r="S174" s="26" t="str">
        <f t="shared" ca="1" si="155"/>
        <v>Hispanic</v>
      </c>
      <c r="T174" s="26" t="str">
        <f t="shared" ca="1" si="156"/>
        <v>Yes</v>
      </c>
      <c r="U174" s="26">
        <f t="shared" ca="1" si="157"/>
        <v>3028</v>
      </c>
      <c r="V174" s="26"/>
      <c r="W174" s="26"/>
      <c r="X174" s="26" t="str">
        <f t="shared" ca="1" si="218"/>
        <v>No</v>
      </c>
      <c r="Y174" s="26" t="str">
        <f t="shared" ca="1" si="218"/>
        <v>Yes</v>
      </c>
      <c r="Z174" s="26" t="str">
        <f t="shared" ca="1" si="218"/>
        <v>Yes</v>
      </c>
      <c r="AA174" s="26" t="str">
        <f t="shared" ca="1" si="218"/>
        <v>Yes</v>
      </c>
      <c r="AB174" s="26" t="str">
        <f t="shared" ca="1" si="218"/>
        <v>No</v>
      </c>
      <c r="AC174" s="26"/>
      <c r="AD174" s="26"/>
      <c r="AE174" s="26"/>
      <c r="AF174" s="26"/>
      <c r="AG174" s="26" t="str">
        <f t="shared" ca="1" si="158"/>
        <v>Yes</v>
      </c>
      <c r="AH174" s="26" t="str">
        <f t="shared" ca="1" si="158"/>
        <v>Yes</v>
      </c>
      <c r="AI174" s="26" t="str">
        <f t="shared" ca="1" si="158"/>
        <v>No</v>
      </c>
      <c r="AJ174" s="26" t="str">
        <f t="shared" ca="1" si="158"/>
        <v>No</v>
      </c>
      <c r="AK174" s="26" t="str">
        <f t="shared" ca="1" si="147"/>
        <v>Yes</v>
      </c>
      <c r="AL174" s="26" t="str">
        <f t="shared" ca="1" si="147"/>
        <v>Yes</v>
      </c>
      <c r="AM174" s="26">
        <f t="shared" ca="1" si="159"/>
        <v>4</v>
      </c>
      <c r="AN174" s="26">
        <f t="shared" ca="1" si="160"/>
        <v>3</v>
      </c>
      <c r="AT174" t="str">
        <f t="shared" ca="1" si="161"/>
        <v>Female</v>
      </c>
      <c r="AU174">
        <f t="shared" ca="1" si="162"/>
        <v>2072</v>
      </c>
      <c r="AV174">
        <f t="shared" ca="1" si="163"/>
        <v>0</v>
      </c>
      <c r="AW174">
        <f t="shared" ca="1" si="164"/>
        <v>36</v>
      </c>
      <c r="AX174">
        <f t="shared" ca="1" si="165"/>
        <v>5</v>
      </c>
      <c r="BB174" t="str">
        <f t="shared" ca="1" si="166"/>
        <v>Vaginal</v>
      </c>
      <c r="BC174" t="str">
        <f t="shared" ca="1" si="167"/>
        <v>No</v>
      </c>
      <c r="BD174" t="str">
        <f t="shared" ca="1" si="167"/>
        <v>No</v>
      </c>
      <c r="BG174" t="str">
        <f t="shared" ca="1" si="168"/>
        <v>Yes</v>
      </c>
      <c r="BH174">
        <f t="shared" ca="1" si="169"/>
        <v>36</v>
      </c>
      <c r="BI174">
        <f t="shared" ca="1" si="170"/>
        <v>-3</v>
      </c>
      <c r="BJ174">
        <f t="shared" ca="1" si="171"/>
        <v>4</v>
      </c>
      <c r="BK174" t="str">
        <f t="shared" si="172"/>
        <v/>
      </c>
      <c r="BL174" s="26">
        <f t="shared" ca="1" si="173"/>
        <v>6</v>
      </c>
      <c r="BM174" s="26"/>
      <c r="BN174" s="26"/>
      <c r="BO174" s="26" t="str">
        <f t="shared" ca="1" si="174"/>
        <v>No</v>
      </c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 t="str">
        <f t="shared" ca="1" si="175"/>
        <v>No</v>
      </c>
      <c r="CE174" s="26" t="str">
        <f t="shared" ca="1" si="176"/>
        <v>NA</v>
      </c>
      <c r="CF174" s="26"/>
      <c r="CG174" s="26"/>
      <c r="CH174" s="26"/>
      <c r="CI174" s="31" t="str">
        <f t="shared" si="177"/>
        <v/>
      </c>
      <c r="CJ174" s="26" t="str">
        <f t="shared" ca="1" si="178"/>
        <v>NA</v>
      </c>
      <c r="CK174" s="26" t="str">
        <f t="shared" ca="1" si="179"/>
        <v>NA</v>
      </c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 t="str">
        <f t="shared" ca="1" si="180"/>
        <v>No</v>
      </c>
      <c r="DO174" s="26"/>
      <c r="DP174" s="26"/>
      <c r="DQ174" s="26"/>
      <c r="DR174" s="26"/>
      <c r="DS174" s="26"/>
      <c r="DT174" s="26"/>
      <c r="DU174" s="26"/>
      <c r="DV174" t="str">
        <f t="shared" si="181"/>
        <v/>
      </c>
      <c r="DW174" s="26"/>
      <c r="DX174" s="26"/>
      <c r="DY174" s="26"/>
      <c r="DZ174" t="str">
        <f t="shared" si="182"/>
        <v/>
      </c>
      <c r="EA174" t="str">
        <f t="shared" si="183"/>
        <v/>
      </c>
      <c r="EB174" t="str">
        <f t="shared" si="184"/>
        <v/>
      </c>
      <c r="EC174" t="str">
        <f t="shared" si="185"/>
        <v/>
      </c>
      <c r="ED174" t="str">
        <f t="shared" si="186"/>
        <v/>
      </c>
      <c r="EE174" s="34" t="str">
        <f t="shared" si="187"/>
        <v/>
      </c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32" t="str">
        <f t="shared" si="188"/>
        <v/>
      </c>
      <c r="ES174" s="26"/>
      <c r="ET174" s="26"/>
      <c r="EU174" s="26"/>
      <c r="EV174" s="26"/>
      <c r="EW174" s="26"/>
      <c r="EX174" s="26"/>
      <c r="EY174" s="26"/>
      <c r="EZ174" s="26"/>
      <c r="FA174" s="31" t="str">
        <f t="shared" si="189"/>
        <v/>
      </c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31" t="str">
        <f t="shared" si="190"/>
        <v/>
      </c>
      <c r="FN174" s="26"/>
      <c r="FO174" s="26"/>
      <c r="FP174" s="26"/>
      <c r="FQ174" s="26" t="s">
        <v>350</v>
      </c>
      <c r="FR174" s="39" t="str">
        <f t="shared" ca="1" si="191"/>
        <v>CONS</v>
      </c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t="str">
        <f t="shared" ca="1" si="192"/>
        <v/>
      </c>
      <c r="GP174" t="str">
        <f t="shared" si="193"/>
        <v/>
      </c>
      <c r="GQ174" s="26"/>
      <c r="GR174" s="26"/>
      <c r="GS174" t="str">
        <f t="shared" ca="1" si="194"/>
        <v/>
      </c>
      <c r="GT174" s="26"/>
      <c r="GU174" s="26"/>
      <c r="GV174" s="26"/>
      <c r="GW174" s="26"/>
      <c r="GX174" s="26"/>
      <c r="GY174" t="str">
        <f t="shared" ca="1" si="195"/>
        <v/>
      </c>
      <c r="GZ174" t="str">
        <f t="shared" si="196"/>
        <v/>
      </c>
      <c r="HA174" s="26"/>
      <c r="HB174" s="26"/>
      <c r="HC174" s="26"/>
      <c r="HD174" s="26"/>
      <c r="HE174" s="26"/>
      <c r="HF174" t="str">
        <f t="shared" ca="1" si="197"/>
        <v/>
      </c>
      <c r="HG174" s="31" t="str">
        <f t="shared" si="198"/>
        <v/>
      </c>
      <c r="HH174" s="26"/>
      <c r="HI174" s="26"/>
      <c r="HJ174" s="26"/>
      <c r="HK174" s="26"/>
      <c r="HL174" s="26"/>
      <c r="HM174" t="str">
        <f t="shared" ca="1" si="199"/>
        <v/>
      </c>
      <c r="HN174" t="str">
        <f t="shared" si="200"/>
        <v/>
      </c>
      <c r="HO174" s="26"/>
      <c r="HP174" s="26"/>
      <c r="HQ174" s="26"/>
      <c r="HR174" s="26"/>
      <c r="HS174" s="26"/>
      <c r="HT174" t="str">
        <f t="shared" ca="1" si="201"/>
        <v/>
      </c>
      <c r="HU174" t="str">
        <f t="shared" si="202"/>
        <v/>
      </c>
      <c r="HV174" s="26"/>
      <c r="HW174" s="26"/>
      <c r="HX174" s="26"/>
      <c r="HY174" s="26"/>
      <c r="HZ174" s="26"/>
      <c r="IA174" s="37" t="str">
        <f t="shared" ca="1" si="203"/>
        <v/>
      </c>
      <c r="IB174" t="str">
        <f t="shared" si="204"/>
        <v/>
      </c>
      <c r="IC174" s="26"/>
      <c r="ID174" s="26"/>
      <c r="IE174" s="26"/>
      <c r="IF174" s="26"/>
      <c r="IG174" s="26"/>
      <c r="IH174" s="37" t="str">
        <f t="shared" ca="1" si="205"/>
        <v/>
      </c>
      <c r="II174" t="str">
        <f t="shared" si="206"/>
        <v/>
      </c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 t="str">
        <f t="shared" si="207"/>
        <v/>
      </c>
      <c r="JU174" s="26"/>
      <c r="JV174" t="str">
        <f t="shared" si="208"/>
        <v/>
      </c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t="str">
        <f t="shared" si="209"/>
        <v/>
      </c>
      <c r="KL174" s="26"/>
      <c r="KM174" s="31" t="str">
        <f t="shared" si="210"/>
        <v/>
      </c>
      <c r="KN174" s="26"/>
      <c r="KO174" s="26"/>
      <c r="KP174" s="38" t="str">
        <f t="shared" si="211"/>
        <v/>
      </c>
      <c r="KQ174" s="26"/>
      <c r="KR174" s="26"/>
      <c r="KS174" s="26"/>
      <c r="KT174" s="26"/>
      <c r="KU174" s="26"/>
      <c r="KV174" s="26"/>
      <c r="KW174" s="26"/>
      <c r="KX174" t="str">
        <f t="shared" si="212"/>
        <v/>
      </c>
      <c r="KY174" t="str">
        <f t="shared" si="213"/>
        <v/>
      </c>
      <c r="KZ174" s="26"/>
      <c r="LA174" s="26"/>
      <c r="LB174" t="str">
        <f t="shared" si="214"/>
        <v/>
      </c>
      <c r="LC174" s="26"/>
      <c r="LD174" t="str">
        <f t="shared" si="215"/>
        <v/>
      </c>
      <c r="LE174" t="str">
        <f t="shared" si="216"/>
        <v/>
      </c>
      <c r="LF174" s="26"/>
      <c r="LG174" s="26"/>
      <c r="LH174" s="26"/>
      <c r="LI174" s="26"/>
      <c r="LJ174" s="26"/>
      <c r="LK174" s="26"/>
      <c r="LL174" s="26"/>
      <c r="LM174" s="26"/>
      <c r="LN174" s="26"/>
      <c r="LO174" t="str">
        <f t="shared" si="217"/>
        <v/>
      </c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</row>
    <row r="175" spans="1:352" ht="16" x14ac:dyDescent="0.2">
      <c r="A175" t="e">
        <f t="shared" ca="1" si="219"/>
        <v>#N/A</v>
      </c>
      <c r="B175" s="26"/>
      <c r="C175" s="26"/>
      <c r="D175" s="26"/>
      <c r="E175" s="27" t="str">
        <f t="shared" ca="1" si="148"/>
        <v>Nov</v>
      </c>
      <c r="F175" s="27" t="str">
        <f t="shared" ca="1" si="148"/>
        <v>May</v>
      </c>
      <c r="G175" s="28" t="str">
        <f t="shared" ca="1" si="149"/>
        <v/>
      </c>
      <c r="H175" t="str">
        <f t="shared" si="150"/>
        <v/>
      </c>
      <c r="I175" s="26">
        <f t="shared" ca="1" si="151"/>
        <v>93</v>
      </c>
      <c r="J175" s="26"/>
      <c r="K175" s="26"/>
      <c r="L175" s="31" t="str">
        <f t="shared" si="152"/>
        <v/>
      </c>
      <c r="M175" s="26"/>
      <c r="N175" s="26"/>
      <c r="O175" s="26">
        <f t="shared" ca="1" si="153"/>
        <v>21</v>
      </c>
      <c r="P175" s="26" t="str">
        <f t="shared" ca="1" si="154"/>
        <v>No</v>
      </c>
      <c r="Q175" s="26" t="str">
        <f t="shared" ca="1" si="154"/>
        <v>Yes</v>
      </c>
      <c r="R175" s="26" t="str">
        <f t="shared" ca="1" si="154"/>
        <v>No</v>
      </c>
      <c r="S175" s="26" t="str">
        <f t="shared" ca="1" si="155"/>
        <v>Eskimo</v>
      </c>
      <c r="T175" s="26" t="str">
        <f t="shared" ca="1" si="156"/>
        <v>No</v>
      </c>
      <c r="U175" s="26">
        <f t="shared" ca="1" si="157"/>
        <v>3887</v>
      </c>
      <c r="V175" s="26"/>
      <c r="W175" s="26"/>
      <c r="X175" s="26" t="str">
        <f t="shared" ca="1" si="218"/>
        <v>Yes</v>
      </c>
      <c r="Y175" s="26" t="str">
        <f t="shared" ca="1" si="218"/>
        <v>Yes</v>
      </c>
      <c r="Z175" s="26" t="str">
        <f t="shared" ca="1" si="218"/>
        <v>No</v>
      </c>
      <c r="AA175" s="26" t="str">
        <f t="shared" ca="1" si="218"/>
        <v>Yes</v>
      </c>
      <c r="AB175" s="26" t="str">
        <f t="shared" ca="1" si="218"/>
        <v>No</v>
      </c>
      <c r="AC175" s="26"/>
      <c r="AD175" s="26"/>
      <c r="AE175" s="26"/>
      <c r="AF175" s="26"/>
      <c r="AG175" s="26" t="str">
        <f t="shared" ca="1" si="158"/>
        <v>Yes</v>
      </c>
      <c r="AH175" s="26" t="str">
        <f t="shared" ca="1" si="158"/>
        <v>No</v>
      </c>
      <c r="AI175" s="26" t="str">
        <f t="shared" ca="1" si="158"/>
        <v>Yes</v>
      </c>
      <c r="AJ175" s="26" t="str">
        <f t="shared" ca="1" si="158"/>
        <v>No</v>
      </c>
      <c r="AK175" s="26" t="str">
        <f t="shared" ca="1" si="147"/>
        <v>Yes</v>
      </c>
      <c r="AL175" s="26" t="str">
        <f t="shared" ca="1" si="147"/>
        <v>No</v>
      </c>
      <c r="AM175" s="26">
        <f t="shared" ca="1" si="159"/>
        <v>1</v>
      </c>
      <c r="AN175" s="26">
        <f t="shared" ca="1" si="160"/>
        <v>1</v>
      </c>
      <c r="AT175" t="str">
        <f t="shared" ca="1" si="161"/>
        <v>Female</v>
      </c>
      <c r="AU175">
        <f t="shared" ca="1" si="162"/>
        <v>1580</v>
      </c>
      <c r="AV175">
        <f t="shared" ca="1" si="163"/>
        <v>-2</v>
      </c>
      <c r="AW175">
        <f t="shared" ca="1" si="164"/>
        <v>30</v>
      </c>
      <c r="AX175">
        <f t="shared" ca="1" si="165"/>
        <v>6</v>
      </c>
      <c r="BB175" t="str">
        <f t="shared" ca="1" si="166"/>
        <v>Vaginal</v>
      </c>
      <c r="BC175" t="str">
        <f t="shared" ca="1" si="167"/>
        <v>No</v>
      </c>
      <c r="BD175" t="str">
        <f t="shared" ca="1" si="167"/>
        <v>No</v>
      </c>
      <c r="BG175" t="str">
        <f t="shared" ca="1" si="168"/>
        <v>Yes</v>
      </c>
      <c r="BH175">
        <f t="shared" ca="1" si="169"/>
        <v>37</v>
      </c>
      <c r="BI175">
        <f t="shared" ca="1" si="170"/>
        <v>-9</v>
      </c>
      <c r="BJ175">
        <f t="shared" ca="1" si="171"/>
        <v>14</v>
      </c>
      <c r="BK175" t="str">
        <f t="shared" si="172"/>
        <v/>
      </c>
      <c r="BL175" s="26">
        <f t="shared" ca="1" si="173"/>
        <v>16</v>
      </c>
      <c r="BM175" s="26"/>
      <c r="BN175" s="26"/>
      <c r="BO175" s="26" t="str">
        <f t="shared" ca="1" si="174"/>
        <v>Yes</v>
      </c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 t="str">
        <f t="shared" ca="1" si="175"/>
        <v>No</v>
      </c>
      <c r="CE175" s="26" t="str">
        <f t="shared" ca="1" si="176"/>
        <v>NA</v>
      </c>
      <c r="CF175" s="26"/>
      <c r="CG175" s="26"/>
      <c r="CH175" s="26"/>
      <c r="CI175" s="31" t="str">
        <f t="shared" si="177"/>
        <v/>
      </c>
      <c r="CJ175" s="26" t="str">
        <f t="shared" ca="1" si="178"/>
        <v>NA</v>
      </c>
      <c r="CK175" s="26" t="str">
        <f t="shared" ca="1" si="179"/>
        <v>Yes</v>
      </c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 t="str">
        <f t="shared" ca="1" si="180"/>
        <v>No</v>
      </c>
      <c r="DO175" s="26"/>
      <c r="DP175" s="26"/>
      <c r="DQ175" s="26"/>
      <c r="DR175" s="26"/>
      <c r="DS175" s="26"/>
      <c r="DT175" s="26"/>
      <c r="DU175" s="26"/>
      <c r="DV175" t="str">
        <f t="shared" si="181"/>
        <v/>
      </c>
      <c r="DW175" s="26"/>
      <c r="DX175" s="26"/>
      <c r="DY175" s="26"/>
      <c r="DZ175" t="str">
        <f t="shared" si="182"/>
        <v/>
      </c>
      <c r="EA175" t="str">
        <f t="shared" si="183"/>
        <v/>
      </c>
      <c r="EB175" t="str">
        <f t="shared" si="184"/>
        <v/>
      </c>
      <c r="EC175" t="str">
        <f t="shared" si="185"/>
        <v/>
      </c>
      <c r="ED175" t="str">
        <f t="shared" si="186"/>
        <v/>
      </c>
      <c r="EE175" s="34" t="str">
        <f t="shared" si="187"/>
        <v/>
      </c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32" t="str">
        <f t="shared" si="188"/>
        <v/>
      </c>
      <c r="ES175" s="26"/>
      <c r="ET175" s="26"/>
      <c r="EU175" s="26"/>
      <c r="EV175" s="26"/>
      <c r="EW175" s="26"/>
      <c r="EX175" s="26"/>
      <c r="EY175" s="26"/>
      <c r="EZ175" s="26"/>
      <c r="FA175" s="31" t="str">
        <f t="shared" si="189"/>
        <v/>
      </c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31" t="str">
        <f t="shared" si="190"/>
        <v/>
      </c>
      <c r="FN175" s="26"/>
      <c r="FO175" s="26"/>
      <c r="FP175" s="26"/>
      <c r="FQ175" s="26" t="s">
        <v>349</v>
      </c>
      <c r="FR175" s="39" t="str">
        <f t="shared" ca="1" si="191"/>
        <v>NA</v>
      </c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t="str">
        <f t="shared" ca="1" si="192"/>
        <v/>
      </c>
      <c r="GP175" t="str">
        <f t="shared" si="193"/>
        <v/>
      </c>
      <c r="GQ175" s="26"/>
      <c r="GR175" s="26"/>
      <c r="GS175" t="str">
        <f t="shared" ca="1" si="194"/>
        <v/>
      </c>
      <c r="GT175" s="26"/>
      <c r="GU175" s="26"/>
      <c r="GV175" s="26"/>
      <c r="GW175" s="26"/>
      <c r="GX175" s="26"/>
      <c r="GY175" t="str">
        <f t="shared" ca="1" si="195"/>
        <v/>
      </c>
      <c r="GZ175" t="str">
        <f t="shared" si="196"/>
        <v/>
      </c>
      <c r="HA175" s="26"/>
      <c r="HB175" s="26"/>
      <c r="HC175" s="26"/>
      <c r="HD175" s="26"/>
      <c r="HE175" s="26"/>
      <c r="HF175" t="str">
        <f t="shared" ca="1" si="197"/>
        <v/>
      </c>
      <c r="HG175" s="31" t="str">
        <f t="shared" si="198"/>
        <v/>
      </c>
      <c r="HH175" s="26"/>
      <c r="HI175" s="26"/>
      <c r="HJ175" s="26"/>
      <c r="HK175" s="26"/>
      <c r="HL175" s="26"/>
      <c r="HM175" t="str">
        <f t="shared" ca="1" si="199"/>
        <v/>
      </c>
      <c r="HN175" t="str">
        <f t="shared" si="200"/>
        <v/>
      </c>
      <c r="HO175" s="26"/>
      <c r="HP175" s="26"/>
      <c r="HQ175" s="26"/>
      <c r="HR175" s="26"/>
      <c r="HS175" s="26"/>
      <c r="HT175" t="str">
        <f t="shared" ca="1" si="201"/>
        <v/>
      </c>
      <c r="HU175" t="str">
        <f t="shared" si="202"/>
        <v/>
      </c>
      <c r="HV175" s="26"/>
      <c r="HW175" s="26"/>
      <c r="HX175" s="26"/>
      <c r="HY175" s="26"/>
      <c r="HZ175" s="26"/>
      <c r="IA175" s="37" t="str">
        <f t="shared" ca="1" si="203"/>
        <v/>
      </c>
      <c r="IB175" t="str">
        <f t="shared" si="204"/>
        <v/>
      </c>
      <c r="IC175" s="26"/>
      <c r="ID175" s="26"/>
      <c r="IE175" s="26"/>
      <c r="IF175" s="26"/>
      <c r="IG175" s="26"/>
      <c r="IH175" s="37" t="str">
        <f t="shared" ca="1" si="205"/>
        <v/>
      </c>
      <c r="II175" t="str">
        <f t="shared" si="206"/>
        <v/>
      </c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  <c r="IV175" s="26"/>
      <c r="IW175" s="26"/>
      <c r="IX175" s="26"/>
      <c r="IY175" s="26"/>
      <c r="IZ175" s="26"/>
      <c r="JA175" s="26"/>
      <c r="JB175" s="26"/>
      <c r="JC175" s="26"/>
      <c r="JD175" s="26"/>
      <c r="JE175" s="26"/>
      <c r="JF175" s="26"/>
      <c r="JG175" s="26"/>
      <c r="JH175" s="26"/>
      <c r="JI175" s="26"/>
      <c r="JJ175" s="26"/>
      <c r="JK175" s="26"/>
      <c r="JL175" s="26"/>
      <c r="JM175" s="26"/>
      <c r="JN175" s="26"/>
      <c r="JO175" s="26"/>
      <c r="JP175" s="26"/>
      <c r="JQ175" s="26"/>
      <c r="JR175" s="26"/>
      <c r="JS175" s="26"/>
      <c r="JT175" s="26" t="str">
        <f t="shared" si="207"/>
        <v/>
      </c>
      <c r="JU175" s="26"/>
      <c r="JV175" t="str">
        <f t="shared" si="208"/>
        <v/>
      </c>
      <c r="JW175" s="26"/>
      <c r="JX175" s="26"/>
      <c r="JY175" s="26"/>
      <c r="JZ175" s="26"/>
      <c r="KA175" s="26"/>
      <c r="KB175" s="26"/>
      <c r="KC175" s="26"/>
      <c r="KD175" s="26"/>
      <c r="KE175" s="26"/>
      <c r="KF175" s="26"/>
      <c r="KG175" s="26"/>
      <c r="KH175" s="26"/>
      <c r="KI175" s="26"/>
      <c r="KJ175" s="26"/>
      <c r="KK175" t="str">
        <f t="shared" si="209"/>
        <v/>
      </c>
      <c r="KL175" s="26"/>
      <c r="KM175" s="31" t="str">
        <f t="shared" si="210"/>
        <v/>
      </c>
      <c r="KN175" s="26"/>
      <c r="KO175" s="26"/>
      <c r="KP175" s="38" t="str">
        <f t="shared" si="211"/>
        <v/>
      </c>
      <c r="KQ175" s="26"/>
      <c r="KR175" s="26"/>
      <c r="KS175" s="26"/>
      <c r="KT175" s="26"/>
      <c r="KU175" s="26"/>
      <c r="KV175" s="26"/>
      <c r="KW175" s="26"/>
      <c r="KX175" t="str">
        <f t="shared" si="212"/>
        <v/>
      </c>
      <c r="KY175" t="str">
        <f t="shared" si="213"/>
        <v/>
      </c>
      <c r="KZ175" s="26"/>
      <c r="LA175" s="26"/>
      <c r="LB175" t="str">
        <f t="shared" si="214"/>
        <v/>
      </c>
      <c r="LC175" s="26"/>
      <c r="LD175" t="str">
        <f t="shared" si="215"/>
        <v/>
      </c>
      <c r="LE175" t="str">
        <f t="shared" si="216"/>
        <v/>
      </c>
      <c r="LF175" s="26"/>
      <c r="LG175" s="26"/>
      <c r="LH175" s="26"/>
      <c r="LI175" s="26"/>
      <c r="LJ175" s="26"/>
      <c r="LK175" s="26"/>
      <c r="LL175" s="26"/>
      <c r="LM175" s="26"/>
      <c r="LN175" s="26"/>
      <c r="LO175" t="str">
        <f t="shared" si="217"/>
        <v/>
      </c>
      <c r="LP175" s="26"/>
      <c r="LQ175" s="26"/>
      <c r="LR175" s="26"/>
      <c r="LS175" s="26"/>
      <c r="LT175" s="26"/>
      <c r="LU175" s="26"/>
      <c r="LV175" s="26"/>
      <c r="LW175" s="26"/>
      <c r="LX175" s="26"/>
      <c r="LY175" s="26"/>
      <c r="LZ175" s="26"/>
      <c r="MA175" s="26"/>
      <c r="MB175" s="26"/>
      <c r="MC175" s="26"/>
      <c r="MD175" s="26"/>
      <c r="ME175" s="26"/>
      <c r="MF175" s="26"/>
      <c r="MG175" s="26"/>
      <c r="MH175" s="26"/>
      <c r="MI175" s="26"/>
      <c r="MJ175" s="26"/>
      <c r="MK175" s="26"/>
      <c r="ML175" s="26"/>
      <c r="MM175" s="26"/>
      <c r="MN175" s="26"/>
    </row>
    <row r="176" spans="1:352" ht="16" x14ac:dyDescent="0.2">
      <c r="A176" t="e">
        <f t="shared" ca="1" si="219"/>
        <v>#N/A</v>
      </c>
      <c r="B176" s="26"/>
      <c r="C176" s="26"/>
      <c r="D176" s="26"/>
      <c r="E176" s="27" t="str">
        <f t="shared" ca="1" si="148"/>
        <v>Jan</v>
      </c>
      <c r="F176" s="27" t="str">
        <f t="shared" ca="1" si="148"/>
        <v>Dec</v>
      </c>
      <c r="G176" s="28" t="str">
        <f t="shared" ca="1" si="149"/>
        <v/>
      </c>
      <c r="H176" t="str">
        <f t="shared" si="150"/>
        <v/>
      </c>
      <c r="I176" s="26">
        <f t="shared" ca="1" si="151"/>
        <v>99</v>
      </c>
      <c r="J176" s="26"/>
      <c r="K176" s="26"/>
      <c r="L176" s="31" t="str">
        <f t="shared" si="152"/>
        <v/>
      </c>
      <c r="M176" s="26"/>
      <c r="N176" s="26"/>
      <c r="O176" s="26">
        <f t="shared" ca="1" si="153"/>
        <v>23</v>
      </c>
      <c r="P176" s="26" t="str">
        <f t="shared" ca="1" si="154"/>
        <v>Yes</v>
      </c>
      <c r="Q176" s="26" t="str">
        <f t="shared" ca="1" si="154"/>
        <v>Yes</v>
      </c>
      <c r="R176" s="26" t="str">
        <f t="shared" ca="1" si="154"/>
        <v>Yes</v>
      </c>
      <c r="S176" s="26" t="str">
        <f t="shared" ca="1" si="155"/>
        <v>Hispanic</v>
      </c>
      <c r="T176" s="26" t="str">
        <f t="shared" ca="1" si="156"/>
        <v>Yes</v>
      </c>
      <c r="U176" s="26">
        <f t="shared" ca="1" si="157"/>
        <v>3218</v>
      </c>
      <c r="V176" s="26"/>
      <c r="W176" s="26"/>
      <c r="X176" s="26" t="str">
        <f t="shared" ca="1" si="218"/>
        <v>No</v>
      </c>
      <c r="Y176" s="26" t="str">
        <f t="shared" ca="1" si="218"/>
        <v>No</v>
      </c>
      <c r="Z176" s="26" t="str">
        <f t="shared" ca="1" si="218"/>
        <v>Yes</v>
      </c>
      <c r="AA176" s="26" t="str">
        <f t="shared" ca="1" si="218"/>
        <v>Yes</v>
      </c>
      <c r="AB176" s="26" t="str">
        <f t="shared" ca="1" si="218"/>
        <v>No</v>
      </c>
      <c r="AC176" s="26"/>
      <c r="AD176" s="26"/>
      <c r="AE176" s="26"/>
      <c r="AF176" s="26"/>
      <c r="AG176" s="26" t="str">
        <f t="shared" ca="1" si="158"/>
        <v>Yes</v>
      </c>
      <c r="AH176" s="26" t="str">
        <f t="shared" ca="1" si="158"/>
        <v>Yes</v>
      </c>
      <c r="AI176" s="26" t="str">
        <f t="shared" ca="1" si="158"/>
        <v>Yes</v>
      </c>
      <c r="AJ176" s="26" t="str">
        <f t="shared" ca="1" si="158"/>
        <v>Yes</v>
      </c>
      <c r="AK176" s="26" t="str">
        <f t="shared" ca="1" si="147"/>
        <v>Yes</v>
      </c>
      <c r="AL176" s="26" t="str">
        <f t="shared" ca="1" si="147"/>
        <v>No</v>
      </c>
      <c r="AM176" s="26">
        <f t="shared" ca="1" si="159"/>
        <v>2</v>
      </c>
      <c r="AN176" s="26">
        <f t="shared" ca="1" si="160"/>
        <v>2</v>
      </c>
      <c r="AT176" t="str">
        <f t="shared" ca="1" si="161"/>
        <v>Female</v>
      </c>
      <c r="AU176">
        <f t="shared" ca="1" si="162"/>
        <v>2399</v>
      </c>
      <c r="AV176">
        <f t="shared" ca="1" si="163"/>
        <v>2</v>
      </c>
      <c r="AW176">
        <f t="shared" ca="1" si="164"/>
        <v>34</v>
      </c>
      <c r="AX176">
        <f t="shared" ca="1" si="165"/>
        <v>4</v>
      </c>
      <c r="BB176" t="str">
        <f t="shared" ca="1" si="166"/>
        <v>ELUCS</v>
      </c>
      <c r="BC176" t="str">
        <f t="shared" ca="1" si="167"/>
        <v>Yes</v>
      </c>
      <c r="BD176" t="str">
        <f t="shared" ca="1" si="167"/>
        <v>Yes</v>
      </c>
      <c r="BG176" t="str">
        <f t="shared" ca="1" si="168"/>
        <v>No</v>
      </c>
      <c r="BH176">
        <f t="shared" ca="1" si="169"/>
        <v>36</v>
      </c>
      <c r="BI176">
        <f t="shared" ca="1" si="170"/>
        <v>2</v>
      </c>
      <c r="BJ176">
        <f t="shared" ca="1" si="171"/>
        <v>2</v>
      </c>
      <c r="BK176" t="str">
        <f t="shared" si="172"/>
        <v/>
      </c>
      <c r="BL176" s="26" t="str">
        <f t="shared" ca="1" si="173"/>
        <v>NA</v>
      </c>
      <c r="BM176" s="26"/>
      <c r="BN176" s="26"/>
      <c r="BO176" s="26" t="str">
        <f t="shared" ca="1" si="174"/>
        <v>Yes</v>
      </c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 t="str">
        <f t="shared" ca="1" si="175"/>
        <v>Yes</v>
      </c>
      <c r="CE176" s="26" t="str">
        <f t="shared" ca="1" si="176"/>
        <v>LMA</v>
      </c>
      <c r="CF176" s="26"/>
      <c r="CG176" s="26"/>
      <c r="CH176" s="26"/>
      <c r="CI176" s="31" t="str">
        <f t="shared" si="177"/>
        <v/>
      </c>
      <c r="CJ176" s="26" t="str">
        <f t="shared" ca="1" si="178"/>
        <v>OT</v>
      </c>
      <c r="CK176" s="26" t="str">
        <f t="shared" ca="1" si="179"/>
        <v>NA</v>
      </c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 t="str">
        <f t="shared" ca="1" si="180"/>
        <v>Yes</v>
      </c>
      <c r="DO176" s="26"/>
      <c r="DP176" s="26"/>
      <c r="DQ176" s="26"/>
      <c r="DR176" s="26"/>
      <c r="DS176" s="26"/>
      <c r="DT176" s="26"/>
      <c r="DU176" s="26"/>
      <c r="DV176" t="str">
        <f t="shared" si="181"/>
        <v/>
      </c>
      <c r="DW176" s="26"/>
      <c r="DX176" s="26"/>
      <c r="DY176" s="26"/>
      <c r="DZ176" t="str">
        <f t="shared" si="182"/>
        <v/>
      </c>
      <c r="EA176" t="str">
        <f t="shared" si="183"/>
        <v/>
      </c>
      <c r="EB176" t="str">
        <f t="shared" si="184"/>
        <v/>
      </c>
      <c r="EC176" t="str">
        <f t="shared" si="185"/>
        <v/>
      </c>
      <c r="ED176" t="str">
        <f t="shared" si="186"/>
        <v/>
      </c>
      <c r="EE176" s="34" t="str">
        <f t="shared" si="187"/>
        <v/>
      </c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32" t="str">
        <f t="shared" si="188"/>
        <v/>
      </c>
      <c r="ES176" s="26"/>
      <c r="ET176" s="26"/>
      <c r="EU176" s="26"/>
      <c r="EV176" s="26"/>
      <c r="EW176" s="26"/>
      <c r="EX176" s="26"/>
      <c r="EY176" s="26"/>
      <c r="EZ176" s="26"/>
      <c r="FA176" s="31" t="str">
        <f t="shared" si="189"/>
        <v/>
      </c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31" t="str">
        <f t="shared" si="190"/>
        <v/>
      </c>
      <c r="FN176" s="26"/>
      <c r="FO176" s="26"/>
      <c r="FP176" s="26"/>
      <c r="FQ176" s="26" t="s">
        <v>349</v>
      </c>
      <c r="FR176" s="39" t="str">
        <f t="shared" ca="1" si="191"/>
        <v>NA</v>
      </c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t="str">
        <f t="shared" ca="1" si="192"/>
        <v/>
      </c>
      <c r="GP176" t="str">
        <f t="shared" si="193"/>
        <v/>
      </c>
      <c r="GQ176" s="26"/>
      <c r="GR176" s="26"/>
      <c r="GS176" t="str">
        <f t="shared" ca="1" si="194"/>
        <v/>
      </c>
      <c r="GT176" s="26"/>
      <c r="GU176" s="26"/>
      <c r="GV176" s="26"/>
      <c r="GW176" s="26"/>
      <c r="GX176" s="26"/>
      <c r="GY176" t="str">
        <f t="shared" ca="1" si="195"/>
        <v/>
      </c>
      <c r="GZ176" t="str">
        <f t="shared" si="196"/>
        <v/>
      </c>
      <c r="HA176" s="26"/>
      <c r="HB176" s="26"/>
      <c r="HC176" s="26"/>
      <c r="HD176" s="26"/>
      <c r="HE176" s="26"/>
      <c r="HF176" t="str">
        <f t="shared" ca="1" si="197"/>
        <v/>
      </c>
      <c r="HG176" s="31" t="str">
        <f t="shared" si="198"/>
        <v/>
      </c>
      <c r="HH176" s="26"/>
      <c r="HI176" s="26"/>
      <c r="HJ176" s="26"/>
      <c r="HK176" s="26"/>
      <c r="HL176" s="26"/>
      <c r="HM176" t="str">
        <f t="shared" ca="1" si="199"/>
        <v/>
      </c>
      <c r="HN176" t="str">
        <f t="shared" si="200"/>
        <v/>
      </c>
      <c r="HO176" s="26"/>
      <c r="HP176" s="26"/>
      <c r="HQ176" s="26"/>
      <c r="HR176" s="26"/>
      <c r="HS176" s="26"/>
      <c r="HT176" t="str">
        <f t="shared" ca="1" si="201"/>
        <v/>
      </c>
      <c r="HU176" t="str">
        <f t="shared" si="202"/>
        <v/>
      </c>
      <c r="HV176" s="26"/>
      <c r="HW176" s="26"/>
      <c r="HX176" s="26"/>
      <c r="HY176" s="26"/>
      <c r="HZ176" s="26"/>
      <c r="IA176" s="37" t="str">
        <f t="shared" ca="1" si="203"/>
        <v/>
      </c>
      <c r="IB176" t="str">
        <f t="shared" si="204"/>
        <v/>
      </c>
      <c r="IC176" s="26"/>
      <c r="ID176" s="26"/>
      <c r="IE176" s="26"/>
      <c r="IF176" s="26"/>
      <c r="IG176" s="26"/>
      <c r="IH176" s="37" t="str">
        <f t="shared" ca="1" si="205"/>
        <v/>
      </c>
      <c r="II176" t="str">
        <f t="shared" si="206"/>
        <v/>
      </c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  <c r="IV176" s="26"/>
      <c r="IW176" s="26"/>
      <c r="IX176" s="26"/>
      <c r="IY176" s="26"/>
      <c r="IZ176" s="26"/>
      <c r="JA176" s="26"/>
      <c r="JB176" s="26"/>
      <c r="JC176" s="26"/>
      <c r="JD176" s="26"/>
      <c r="JE176" s="26"/>
      <c r="JF176" s="26"/>
      <c r="JG176" s="26"/>
      <c r="JH176" s="26"/>
      <c r="JI176" s="26"/>
      <c r="JJ176" s="26"/>
      <c r="JK176" s="26"/>
      <c r="JL176" s="26"/>
      <c r="JM176" s="26"/>
      <c r="JN176" s="26"/>
      <c r="JO176" s="26"/>
      <c r="JP176" s="26"/>
      <c r="JQ176" s="26"/>
      <c r="JR176" s="26"/>
      <c r="JS176" s="26"/>
      <c r="JT176" s="26" t="str">
        <f t="shared" si="207"/>
        <v/>
      </c>
      <c r="JU176" s="26"/>
      <c r="JV176" t="str">
        <f t="shared" si="208"/>
        <v/>
      </c>
      <c r="JW176" s="26"/>
      <c r="JX176" s="26"/>
      <c r="JY176" s="26"/>
      <c r="JZ176" s="26"/>
      <c r="KA176" s="26"/>
      <c r="KB176" s="26"/>
      <c r="KC176" s="26"/>
      <c r="KD176" s="26"/>
      <c r="KE176" s="26"/>
      <c r="KF176" s="26"/>
      <c r="KG176" s="26"/>
      <c r="KH176" s="26"/>
      <c r="KI176" s="26"/>
      <c r="KJ176" s="26"/>
      <c r="KK176" t="str">
        <f t="shared" si="209"/>
        <v/>
      </c>
      <c r="KL176" s="26"/>
      <c r="KM176" s="31" t="str">
        <f t="shared" si="210"/>
        <v/>
      </c>
      <c r="KN176" s="26"/>
      <c r="KO176" s="26"/>
      <c r="KP176" s="38" t="str">
        <f t="shared" si="211"/>
        <v/>
      </c>
      <c r="KQ176" s="26"/>
      <c r="KR176" s="26"/>
      <c r="KS176" s="26"/>
      <c r="KT176" s="26"/>
      <c r="KU176" s="26"/>
      <c r="KV176" s="26"/>
      <c r="KW176" s="26"/>
      <c r="KX176" t="str">
        <f t="shared" si="212"/>
        <v/>
      </c>
      <c r="KY176" t="str">
        <f t="shared" si="213"/>
        <v/>
      </c>
      <c r="KZ176" s="26"/>
      <c r="LA176" s="26"/>
      <c r="LB176" t="str">
        <f t="shared" si="214"/>
        <v/>
      </c>
      <c r="LC176" s="26"/>
      <c r="LD176" t="str">
        <f t="shared" si="215"/>
        <v/>
      </c>
      <c r="LE176" t="str">
        <f t="shared" si="216"/>
        <v/>
      </c>
      <c r="LF176" s="26"/>
      <c r="LG176" s="26"/>
      <c r="LH176" s="26"/>
      <c r="LI176" s="26"/>
      <c r="LJ176" s="26"/>
      <c r="LK176" s="26"/>
      <c r="LL176" s="26"/>
      <c r="LM176" s="26"/>
      <c r="LN176" s="26"/>
      <c r="LO176" t="str">
        <f t="shared" si="217"/>
        <v/>
      </c>
      <c r="LP176" s="26"/>
      <c r="LQ176" s="26"/>
      <c r="LR176" s="26"/>
      <c r="LS176" s="26"/>
      <c r="LT176" s="26"/>
      <c r="LU176" s="26"/>
      <c r="LV176" s="26"/>
      <c r="LW176" s="26"/>
      <c r="LX176" s="26"/>
      <c r="LY176" s="26"/>
      <c r="LZ176" s="26"/>
      <c r="MA176" s="26"/>
      <c r="MB176" s="26"/>
      <c r="MC176" s="26"/>
      <c r="MD176" s="26"/>
      <c r="ME176" s="26"/>
      <c r="MF176" s="26"/>
      <c r="MG176" s="26"/>
      <c r="MH176" s="26"/>
      <c r="MI176" s="26"/>
      <c r="MJ176" s="26"/>
      <c r="MK176" s="26"/>
      <c r="ML176" s="26"/>
      <c r="MM176" s="26"/>
      <c r="MN176" s="26"/>
    </row>
    <row r="177" spans="1:352" ht="16" x14ac:dyDescent="0.2">
      <c r="A177" t="e">
        <f t="shared" ca="1" si="219"/>
        <v>#N/A</v>
      </c>
      <c r="B177" s="26"/>
      <c r="C177" s="26"/>
      <c r="D177" s="26"/>
      <c r="E177" s="27" t="str">
        <f t="shared" ca="1" si="148"/>
        <v>Oct</v>
      </c>
      <c r="F177" s="27" t="str">
        <f t="shared" ca="1" si="148"/>
        <v>Mar</v>
      </c>
      <c r="G177" s="28" t="str">
        <f t="shared" ca="1" si="149"/>
        <v/>
      </c>
      <c r="H177" t="str">
        <f t="shared" si="150"/>
        <v/>
      </c>
      <c r="I177" s="26">
        <f t="shared" ca="1" si="151"/>
        <v>54</v>
      </c>
      <c r="J177" s="26"/>
      <c r="K177" s="26"/>
      <c r="L177" s="31" t="str">
        <f t="shared" si="152"/>
        <v/>
      </c>
      <c r="M177" s="26"/>
      <c r="N177" s="26"/>
      <c r="O177" s="26">
        <f t="shared" ca="1" si="153"/>
        <v>31</v>
      </c>
      <c r="P177" s="26" t="str">
        <f t="shared" ca="1" si="154"/>
        <v>Yes</v>
      </c>
      <c r="Q177" s="26" t="str">
        <f t="shared" ca="1" si="154"/>
        <v>Yes</v>
      </c>
      <c r="R177" s="26" t="str">
        <f t="shared" ca="1" si="154"/>
        <v>No</v>
      </c>
      <c r="S177" s="26" t="str">
        <f t="shared" ca="1" si="155"/>
        <v>African</v>
      </c>
      <c r="T177" s="26" t="str">
        <f t="shared" ca="1" si="156"/>
        <v>No</v>
      </c>
      <c r="U177" s="26">
        <f t="shared" ca="1" si="157"/>
        <v>3402</v>
      </c>
      <c r="V177" s="26"/>
      <c r="W177" s="26"/>
      <c r="X177" s="26" t="str">
        <f t="shared" ca="1" si="218"/>
        <v>No</v>
      </c>
      <c r="Y177" s="26" t="str">
        <f t="shared" ca="1" si="218"/>
        <v>No</v>
      </c>
      <c r="Z177" s="26" t="str">
        <f t="shared" ca="1" si="218"/>
        <v>No</v>
      </c>
      <c r="AA177" s="26" t="str">
        <f t="shared" ca="1" si="218"/>
        <v>Yes</v>
      </c>
      <c r="AB177" s="26" t="str">
        <f t="shared" ca="1" si="218"/>
        <v>Yes</v>
      </c>
      <c r="AC177" s="26"/>
      <c r="AD177" s="26"/>
      <c r="AE177" s="26"/>
      <c r="AF177" s="26"/>
      <c r="AG177" s="26" t="str">
        <f t="shared" ca="1" si="158"/>
        <v>No</v>
      </c>
      <c r="AH177" s="26" t="str">
        <f t="shared" ca="1" si="158"/>
        <v>No</v>
      </c>
      <c r="AI177" s="26" t="str">
        <f t="shared" ca="1" si="158"/>
        <v>Yes</v>
      </c>
      <c r="AJ177" s="26" t="str">
        <f t="shared" ca="1" si="158"/>
        <v>Yes</v>
      </c>
      <c r="AK177" s="26" t="str">
        <f t="shared" ca="1" si="147"/>
        <v>No</v>
      </c>
      <c r="AL177" s="26" t="str">
        <f t="shared" ca="1" si="147"/>
        <v>Yes</v>
      </c>
      <c r="AM177" s="26">
        <f t="shared" ca="1" si="159"/>
        <v>5</v>
      </c>
      <c r="AN177" s="26">
        <f t="shared" ca="1" si="160"/>
        <v>2</v>
      </c>
      <c r="AT177" t="str">
        <f t="shared" ca="1" si="161"/>
        <v>Male</v>
      </c>
      <c r="AU177">
        <f t="shared" ca="1" si="162"/>
        <v>766</v>
      </c>
      <c r="AV177">
        <f t="shared" ca="1" si="163"/>
        <v>-3</v>
      </c>
      <c r="AW177">
        <f t="shared" ca="1" si="164"/>
        <v>40</v>
      </c>
      <c r="AX177">
        <f t="shared" ca="1" si="165"/>
        <v>0</v>
      </c>
      <c r="BB177" t="str">
        <f t="shared" ca="1" si="166"/>
        <v>INSTRUMENTAL</v>
      </c>
      <c r="BC177" t="str">
        <f t="shared" ca="1" si="167"/>
        <v>No</v>
      </c>
      <c r="BD177" t="str">
        <f t="shared" ca="1" si="167"/>
        <v>Yes</v>
      </c>
      <c r="BG177" t="str">
        <f t="shared" ca="1" si="168"/>
        <v>Yes</v>
      </c>
      <c r="BH177">
        <f t="shared" ca="1" si="169"/>
        <v>34</v>
      </c>
      <c r="BI177">
        <f t="shared" ca="1" si="170"/>
        <v>0</v>
      </c>
      <c r="BJ177">
        <f t="shared" ca="1" si="171"/>
        <v>10</v>
      </c>
      <c r="BK177" t="str">
        <f t="shared" si="172"/>
        <v/>
      </c>
      <c r="BL177" s="26">
        <f t="shared" ca="1" si="173"/>
        <v>12</v>
      </c>
      <c r="BM177" s="26"/>
      <c r="BN177" s="26"/>
      <c r="BO177" s="26" t="str">
        <f t="shared" ca="1" si="174"/>
        <v>Yes</v>
      </c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 t="str">
        <f t="shared" ca="1" si="175"/>
        <v>Yes</v>
      </c>
      <c r="CE177" s="26" t="str">
        <f t="shared" ca="1" si="176"/>
        <v>ETT</v>
      </c>
      <c r="CF177" s="26"/>
      <c r="CG177" s="26"/>
      <c r="CH177" s="26"/>
      <c r="CI177" s="31" t="str">
        <f t="shared" si="177"/>
        <v/>
      </c>
      <c r="CJ177" s="26" t="str">
        <f t="shared" ca="1" si="178"/>
        <v>OT</v>
      </c>
      <c r="CK177" s="26" t="str">
        <f t="shared" ca="1" si="179"/>
        <v>NA</v>
      </c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 t="str">
        <f t="shared" ca="1" si="180"/>
        <v>No</v>
      </c>
      <c r="DO177" s="26"/>
      <c r="DP177" s="26"/>
      <c r="DQ177" s="26"/>
      <c r="DR177" s="26"/>
      <c r="DS177" s="26"/>
      <c r="DT177" s="26"/>
      <c r="DU177" s="26"/>
      <c r="DV177" t="str">
        <f t="shared" si="181"/>
        <v/>
      </c>
      <c r="DW177" s="26"/>
      <c r="DX177" s="26"/>
      <c r="DY177" s="26"/>
      <c r="DZ177" t="str">
        <f t="shared" si="182"/>
        <v/>
      </c>
      <c r="EA177" t="str">
        <f t="shared" si="183"/>
        <v/>
      </c>
      <c r="EB177" t="str">
        <f t="shared" si="184"/>
        <v/>
      </c>
      <c r="EC177" t="str">
        <f t="shared" si="185"/>
        <v/>
      </c>
      <c r="ED177" t="str">
        <f t="shared" si="186"/>
        <v/>
      </c>
      <c r="EE177" s="34" t="str">
        <f t="shared" si="187"/>
        <v/>
      </c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32" t="str">
        <f t="shared" si="188"/>
        <v/>
      </c>
      <c r="ES177" s="26"/>
      <c r="ET177" s="26"/>
      <c r="EU177" s="26"/>
      <c r="EV177" s="26"/>
      <c r="EW177" s="26"/>
      <c r="EX177" s="26"/>
      <c r="EY177" s="26"/>
      <c r="EZ177" s="26"/>
      <c r="FA177" s="31" t="str">
        <f t="shared" si="189"/>
        <v/>
      </c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31" t="str">
        <f t="shared" si="190"/>
        <v/>
      </c>
      <c r="FN177" s="26"/>
      <c r="FO177" s="26"/>
      <c r="FP177" s="26"/>
      <c r="FQ177" s="26" t="s">
        <v>349</v>
      </c>
      <c r="FR177" s="39" t="str">
        <f t="shared" ca="1" si="191"/>
        <v>NA</v>
      </c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t="str">
        <f t="shared" ca="1" si="192"/>
        <v/>
      </c>
      <c r="GP177" t="str">
        <f t="shared" si="193"/>
        <v/>
      </c>
      <c r="GQ177" s="26"/>
      <c r="GR177" s="26"/>
      <c r="GS177" t="str">
        <f t="shared" ca="1" si="194"/>
        <v/>
      </c>
      <c r="GT177" s="26"/>
      <c r="GU177" s="26"/>
      <c r="GV177" s="26"/>
      <c r="GW177" s="26"/>
      <c r="GX177" s="26"/>
      <c r="GY177" t="str">
        <f t="shared" ca="1" si="195"/>
        <v/>
      </c>
      <c r="GZ177" t="str">
        <f t="shared" si="196"/>
        <v/>
      </c>
      <c r="HA177" s="26"/>
      <c r="HB177" s="26"/>
      <c r="HC177" s="26"/>
      <c r="HD177" s="26"/>
      <c r="HE177" s="26"/>
      <c r="HF177" t="str">
        <f t="shared" ca="1" si="197"/>
        <v/>
      </c>
      <c r="HG177" s="31" t="str">
        <f t="shared" si="198"/>
        <v/>
      </c>
      <c r="HH177" s="26"/>
      <c r="HI177" s="26"/>
      <c r="HJ177" s="26"/>
      <c r="HK177" s="26"/>
      <c r="HL177" s="26"/>
      <c r="HM177" t="str">
        <f t="shared" ca="1" si="199"/>
        <v/>
      </c>
      <c r="HN177" t="str">
        <f t="shared" si="200"/>
        <v/>
      </c>
      <c r="HO177" s="26"/>
      <c r="HP177" s="26"/>
      <c r="HQ177" s="26"/>
      <c r="HR177" s="26"/>
      <c r="HS177" s="26"/>
      <c r="HT177" t="str">
        <f t="shared" ca="1" si="201"/>
        <v/>
      </c>
      <c r="HU177" t="str">
        <f t="shared" si="202"/>
        <v/>
      </c>
      <c r="HV177" s="26"/>
      <c r="HW177" s="26"/>
      <c r="HX177" s="26"/>
      <c r="HY177" s="26"/>
      <c r="HZ177" s="26"/>
      <c r="IA177" s="37" t="str">
        <f t="shared" ca="1" si="203"/>
        <v/>
      </c>
      <c r="IB177" t="str">
        <f t="shared" si="204"/>
        <v/>
      </c>
      <c r="IC177" s="26"/>
      <c r="ID177" s="26"/>
      <c r="IE177" s="26"/>
      <c r="IF177" s="26"/>
      <c r="IG177" s="26"/>
      <c r="IH177" s="37" t="str">
        <f t="shared" ca="1" si="205"/>
        <v/>
      </c>
      <c r="II177" t="str">
        <f t="shared" si="206"/>
        <v/>
      </c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  <c r="IV177" s="26"/>
      <c r="IW177" s="26"/>
      <c r="IX177" s="26"/>
      <c r="IY177" s="26"/>
      <c r="IZ177" s="26"/>
      <c r="JA177" s="26"/>
      <c r="JB177" s="26"/>
      <c r="JC177" s="26"/>
      <c r="JD177" s="26"/>
      <c r="JE177" s="26"/>
      <c r="JF177" s="26"/>
      <c r="JG177" s="26"/>
      <c r="JH177" s="26"/>
      <c r="JI177" s="26"/>
      <c r="JJ177" s="26"/>
      <c r="JK177" s="26"/>
      <c r="JL177" s="26"/>
      <c r="JM177" s="26"/>
      <c r="JN177" s="26"/>
      <c r="JO177" s="26"/>
      <c r="JP177" s="26"/>
      <c r="JQ177" s="26"/>
      <c r="JR177" s="26"/>
      <c r="JS177" s="26"/>
      <c r="JT177" s="26" t="str">
        <f t="shared" si="207"/>
        <v/>
      </c>
      <c r="JU177" s="26"/>
      <c r="JV177" t="str">
        <f t="shared" si="208"/>
        <v/>
      </c>
      <c r="JW177" s="26"/>
      <c r="JX177" s="26"/>
      <c r="JY177" s="26"/>
      <c r="JZ177" s="26"/>
      <c r="KA177" s="26"/>
      <c r="KB177" s="26"/>
      <c r="KC177" s="26"/>
      <c r="KD177" s="26"/>
      <c r="KE177" s="26"/>
      <c r="KF177" s="26"/>
      <c r="KG177" s="26"/>
      <c r="KH177" s="26"/>
      <c r="KI177" s="26"/>
      <c r="KJ177" s="26"/>
      <c r="KK177" t="str">
        <f t="shared" si="209"/>
        <v/>
      </c>
      <c r="KL177" s="26"/>
      <c r="KM177" s="31" t="str">
        <f t="shared" si="210"/>
        <v/>
      </c>
      <c r="KN177" s="26"/>
      <c r="KO177" s="26"/>
      <c r="KP177" s="38" t="str">
        <f t="shared" si="211"/>
        <v/>
      </c>
      <c r="KQ177" s="26"/>
      <c r="KR177" s="26"/>
      <c r="KS177" s="26"/>
      <c r="KT177" s="26"/>
      <c r="KU177" s="26"/>
      <c r="KV177" s="26"/>
      <c r="KW177" s="26"/>
      <c r="KX177" t="str">
        <f t="shared" si="212"/>
        <v/>
      </c>
      <c r="KY177" t="str">
        <f t="shared" si="213"/>
        <v/>
      </c>
      <c r="KZ177" s="26"/>
      <c r="LA177" s="26"/>
      <c r="LB177" t="str">
        <f t="shared" si="214"/>
        <v/>
      </c>
      <c r="LC177" s="26"/>
      <c r="LD177" t="str">
        <f t="shared" si="215"/>
        <v/>
      </c>
      <c r="LE177" t="str">
        <f t="shared" si="216"/>
        <v/>
      </c>
      <c r="LF177" s="26"/>
      <c r="LG177" s="26"/>
      <c r="LH177" s="26"/>
      <c r="LI177" s="26"/>
      <c r="LJ177" s="26"/>
      <c r="LK177" s="26"/>
      <c r="LL177" s="26"/>
      <c r="LM177" s="26"/>
      <c r="LN177" s="26"/>
      <c r="LO177" t="str">
        <f t="shared" si="217"/>
        <v/>
      </c>
      <c r="LP177" s="26"/>
      <c r="LQ177" s="26"/>
      <c r="LR177" s="26"/>
      <c r="LS177" s="26"/>
      <c r="LT177" s="26"/>
      <c r="LU177" s="26"/>
      <c r="LV177" s="26"/>
      <c r="LW177" s="26"/>
      <c r="LX177" s="26"/>
      <c r="LY177" s="26"/>
      <c r="LZ177" s="26"/>
      <c r="MA177" s="26"/>
      <c r="MB177" s="26"/>
      <c r="MC177" s="26"/>
      <c r="MD177" s="26"/>
      <c r="ME177" s="26"/>
      <c r="MF177" s="26"/>
      <c r="MG177" s="26"/>
      <c r="MH177" s="26"/>
      <c r="MI177" s="26"/>
      <c r="MJ177" s="26"/>
      <c r="MK177" s="26"/>
      <c r="ML177" s="26"/>
      <c r="MM177" s="26"/>
      <c r="MN177" s="26"/>
    </row>
    <row r="178" spans="1:352" ht="16" x14ac:dyDescent="0.2">
      <c r="A178" t="e">
        <f t="shared" ca="1" si="219"/>
        <v>#N/A</v>
      </c>
      <c r="B178" s="26"/>
      <c r="C178" s="26"/>
      <c r="D178" s="26"/>
      <c r="E178" s="27" t="str">
        <f t="shared" ca="1" si="148"/>
        <v>Oct</v>
      </c>
      <c r="F178" s="27" t="str">
        <f t="shared" ca="1" si="148"/>
        <v>Nov</v>
      </c>
      <c r="G178" s="28" t="str">
        <f t="shared" ca="1" si="149"/>
        <v/>
      </c>
      <c r="H178" t="str">
        <f t="shared" si="150"/>
        <v/>
      </c>
      <c r="I178" s="26">
        <f t="shared" ca="1" si="151"/>
        <v>86</v>
      </c>
      <c r="J178" s="26"/>
      <c r="K178" s="26"/>
      <c r="L178" s="31" t="str">
        <f t="shared" si="152"/>
        <v/>
      </c>
      <c r="M178" s="26"/>
      <c r="N178" s="26"/>
      <c r="O178" s="26">
        <f t="shared" ca="1" si="153"/>
        <v>31</v>
      </c>
      <c r="P178" s="26" t="str">
        <f t="shared" ca="1" si="154"/>
        <v>Yes</v>
      </c>
      <c r="Q178" s="26" t="str">
        <f t="shared" ca="1" si="154"/>
        <v>No</v>
      </c>
      <c r="R178" s="26" t="str">
        <f t="shared" ca="1" si="154"/>
        <v>No</v>
      </c>
      <c r="S178" s="26" t="str">
        <f t="shared" ca="1" si="155"/>
        <v>Caucasian</v>
      </c>
      <c r="T178" s="26" t="str">
        <f t="shared" ca="1" si="156"/>
        <v>Yes</v>
      </c>
      <c r="U178" s="26">
        <f t="shared" ca="1" si="157"/>
        <v>3744</v>
      </c>
      <c r="V178" s="26"/>
      <c r="W178" s="26"/>
      <c r="X178" s="26" t="str">
        <f t="shared" ca="1" si="218"/>
        <v>Yes</v>
      </c>
      <c r="Y178" s="26" t="str">
        <f t="shared" ca="1" si="218"/>
        <v>Yes</v>
      </c>
      <c r="Z178" s="26" t="str">
        <f t="shared" ca="1" si="218"/>
        <v>No</v>
      </c>
      <c r="AA178" s="26" t="str">
        <f t="shared" ca="1" si="218"/>
        <v>No</v>
      </c>
      <c r="AB178" s="26" t="str">
        <f t="shared" ca="1" si="218"/>
        <v>Yes</v>
      </c>
      <c r="AC178" s="26"/>
      <c r="AD178" s="26"/>
      <c r="AE178" s="26"/>
      <c r="AF178" s="26"/>
      <c r="AG178" s="26" t="str">
        <f t="shared" ca="1" si="158"/>
        <v>Yes</v>
      </c>
      <c r="AH178" s="26" t="str">
        <f t="shared" ca="1" si="158"/>
        <v>No</v>
      </c>
      <c r="AI178" s="26" t="str">
        <f t="shared" ca="1" si="158"/>
        <v>Yes</v>
      </c>
      <c r="AJ178" s="26" t="str">
        <f t="shared" ca="1" si="158"/>
        <v>Yes</v>
      </c>
      <c r="AK178" s="26" t="str">
        <f t="shared" ca="1" si="147"/>
        <v>Yes</v>
      </c>
      <c r="AL178" s="26" t="str">
        <f t="shared" ca="1" si="147"/>
        <v>Yes</v>
      </c>
      <c r="AM178" s="26">
        <f t="shared" ca="1" si="159"/>
        <v>8</v>
      </c>
      <c r="AN178" s="26">
        <f t="shared" ca="1" si="160"/>
        <v>1</v>
      </c>
      <c r="AT178" t="str">
        <f t="shared" ca="1" si="161"/>
        <v>Male</v>
      </c>
      <c r="AU178">
        <f t="shared" ca="1" si="162"/>
        <v>3949</v>
      </c>
      <c r="AV178">
        <f t="shared" ca="1" si="163"/>
        <v>1</v>
      </c>
      <c r="AW178">
        <f t="shared" ca="1" si="164"/>
        <v>27</v>
      </c>
      <c r="AX178">
        <f t="shared" ca="1" si="165"/>
        <v>6</v>
      </c>
      <c r="BB178" t="str">
        <f t="shared" ca="1" si="166"/>
        <v>EMLUCS</v>
      </c>
      <c r="BC178" t="str">
        <f t="shared" ca="1" si="167"/>
        <v>Yes</v>
      </c>
      <c r="BD178" t="str">
        <f t="shared" ca="1" si="167"/>
        <v>No</v>
      </c>
      <c r="BG178" t="str">
        <f t="shared" ca="1" si="168"/>
        <v>No</v>
      </c>
      <c r="BH178">
        <f t="shared" ca="1" si="169"/>
        <v>36</v>
      </c>
      <c r="BI178">
        <f t="shared" ca="1" si="170"/>
        <v>-18</v>
      </c>
      <c r="BJ178">
        <f t="shared" ca="1" si="171"/>
        <v>17</v>
      </c>
      <c r="BK178" t="str">
        <f t="shared" si="172"/>
        <v/>
      </c>
      <c r="BL178" s="26">
        <f t="shared" ca="1" si="173"/>
        <v>19</v>
      </c>
      <c r="BM178" s="26"/>
      <c r="BN178" s="26"/>
      <c r="BO178" s="26" t="str">
        <f t="shared" ca="1" si="174"/>
        <v>Yes</v>
      </c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 t="str">
        <f t="shared" ca="1" si="175"/>
        <v>No</v>
      </c>
      <c r="CE178" s="26" t="str">
        <f t="shared" ca="1" si="176"/>
        <v>NA</v>
      </c>
      <c r="CF178" s="26"/>
      <c r="CG178" s="26"/>
      <c r="CH178" s="26"/>
      <c r="CI178" s="31" t="str">
        <f t="shared" si="177"/>
        <v/>
      </c>
      <c r="CJ178" s="26" t="str">
        <f t="shared" ca="1" si="178"/>
        <v>NA</v>
      </c>
      <c r="CK178" s="26" t="str">
        <f t="shared" ca="1" si="179"/>
        <v>No</v>
      </c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 t="str">
        <f t="shared" ca="1" si="180"/>
        <v>Yes</v>
      </c>
      <c r="DO178" s="26"/>
      <c r="DP178" s="26"/>
      <c r="DQ178" s="26"/>
      <c r="DR178" s="26"/>
      <c r="DS178" s="26"/>
      <c r="DT178" s="26"/>
      <c r="DU178" s="26"/>
      <c r="DV178" t="str">
        <f t="shared" si="181"/>
        <v/>
      </c>
      <c r="DW178" s="26"/>
      <c r="DX178" s="26"/>
      <c r="DY178" s="26"/>
      <c r="DZ178" t="str">
        <f t="shared" si="182"/>
        <v/>
      </c>
      <c r="EA178" t="str">
        <f t="shared" si="183"/>
        <v/>
      </c>
      <c r="EB178" t="str">
        <f t="shared" si="184"/>
        <v/>
      </c>
      <c r="EC178" t="str">
        <f t="shared" si="185"/>
        <v/>
      </c>
      <c r="ED178" t="str">
        <f t="shared" si="186"/>
        <v/>
      </c>
      <c r="EE178" s="34" t="str">
        <f t="shared" si="187"/>
        <v/>
      </c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32" t="str">
        <f t="shared" si="188"/>
        <v/>
      </c>
      <c r="ES178" s="26"/>
      <c r="ET178" s="26"/>
      <c r="EU178" s="26"/>
      <c r="EV178" s="26"/>
      <c r="EW178" s="26"/>
      <c r="EX178" s="26"/>
      <c r="EY178" s="26"/>
      <c r="EZ178" s="26"/>
      <c r="FA178" s="31" t="str">
        <f t="shared" si="189"/>
        <v/>
      </c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31" t="str">
        <f t="shared" si="190"/>
        <v/>
      </c>
      <c r="FN178" s="26"/>
      <c r="FO178" s="26"/>
      <c r="FP178" s="26"/>
      <c r="FQ178" s="26" t="s">
        <v>349</v>
      </c>
      <c r="FR178" s="39" t="str">
        <f t="shared" ca="1" si="191"/>
        <v>NA</v>
      </c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t="str">
        <f t="shared" ca="1" si="192"/>
        <v/>
      </c>
      <c r="GP178" t="str">
        <f t="shared" si="193"/>
        <v/>
      </c>
      <c r="GQ178" s="26"/>
      <c r="GR178" s="26"/>
      <c r="GS178" t="str">
        <f t="shared" ca="1" si="194"/>
        <v/>
      </c>
      <c r="GT178" s="26"/>
      <c r="GU178" s="26"/>
      <c r="GV178" s="26"/>
      <c r="GW178" s="26"/>
      <c r="GX178" s="26"/>
      <c r="GY178" t="str">
        <f t="shared" ca="1" si="195"/>
        <v/>
      </c>
      <c r="GZ178" t="str">
        <f t="shared" si="196"/>
        <v/>
      </c>
      <c r="HA178" s="26"/>
      <c r="HB178" s="26"/>
      <c r="HC178" s="26"/>
      <c r="HD178" s="26"/>
      <c r="HE178" s="26"/>
      <c r="HF178" t="str">
        <f t="shared" ca="1" si="197"/>
        <v/>
      </c>
      <c r="HG178" s="31" t="str">
        <f t="shared" si="198"/>
        <v/>
      </c>
      <c r="HH178" s="26"/>
      <c r="HI178" s="26"/>
      <c r="HJ178" s="26"/>
      <c r="HK178" s="26"/>
      <c r="HL178" s="26"/>
      <c r="HM178" t="str">
        <f t="shared" ca="1" si="199"/>
        <v/>
      </c>
      <c r="HN178" t="str">
        <f t="shared" si="200"/>
        <v/>
      </c>
      <c r="HO178" s="26"/>
      <c r="HP178" s="26"/>
      <c r="HQ178" s="26"/>
      <c r="HR178" s="26"/>
      <c r="HS178" s="26"/>
      <c r="HT178" t="str">
        <f t="shared" ca="1" si="201"/>
        <v/>
      </c>
      <c r="HU178" t="str">
        <f t="shared" si="202"/>
        <v/>
      </c>
      <c r="HV178" s="26"/>
      <c r="HW178" s="26"/>
      <c r="HX178" s="26"/>
      <c r="HY178" s="26"/>
      <c r="HZ178" s="26"/>
      <c r="IA178" s="37" t="str">
        <f t="shared" ca="1" si="203"/>
        <v/>
      </c>
      <c r="IB178" t="str">
        <f t="shared" si="204"/>
        <v/>
      </c>
      <c r="IC178" s="26"/>
      <c r="ID178" s="26"/>
      <c r="IE178" s="26"/>
      <c r="IF178" s="26"/>
      <c r="IG178" s="26"/>
      <c r="IH178" s="37" t="str">
        <f t="shared" ca="1" si="205"/>
        <v/>
      </c>
      <c r="II178" t="str">
        <f t="shared" si="206"/>
        <v/>
      </c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  <c r="IV178" s="26"/>
      <c r="IW178" s="26"/>
      <c r="IX178" s="26"/>
      <c r="IY178" s="26"/>
      <c r="IZ178" s="26"/>
      <c r="JA178" s="26"/>
      <c r="JB178" s="26"/>
      <c r="JC178" s="26"/>
      <c r="JD178" s="26"/>
      <c r="JE178" s="26"/>
      <c r="JF178" s="26"/>
      <c r="JG178" s="26"/>
      <c r="JH178" s="26"/>
      <c r="JI178" s="26"/>
      <c r="JJ178" s="26"/>
      <c r="JK178" s="26"/>
      <c r="JL178" s="26"/>
      <c r="JM178" s="26"/>
      <c r="JN178" s="26"/>
      <c r="JO178" s="26"/>
      <c r="JP178" s="26"/>
      <c r="JQ178" s="26"/>
      <c r="JR178" s="26"/>
      <c r="JS178" s="26"/>
      <c r="JT178" s="26" t="str">
        <f t="shared" si="207"/>
        <v/>
      </c>
      <c r="JU178" s="26"/>
      <c r="JV178" t="str">
        <f t="shared" si="208"/>
        <v/>
      </c>
      <c r="JW178" s="26"/>
      <c r="JX178" s="26"/>
      <c r="JY178" s="26"/>
      <c r="JZ178" s="26"/>
      <c r="KA178" s="26"/>
      <c r="KB178" s="26"/>
      <c r="KC178" s="26"/>
      <c r="KD178" s="26"/>
      <c r="KE178" s="26"/>
      <c r="KF178" s="26"/>
      <c r="KG178" s="26"/>
      <c r="KH178" s="26"/>
      <c r="KI178" s="26"/>
      <c r="KJ178" s="26"/>
      <c r="KK178" t="str">
        <f t="shared" si="209"/>
        <v/>
      </c>
      <c r="KL178" s="26"/>
      <c r="KM178" s="31" t="str">
        <f t="shared" si="210"/>
        <v/>
      </c>
      <c r="KN178" s="26"/>
      <c r="KO178" s="26"/>
      <c r="KP178" s="38" t="str">
        <f t="shared" si="211"/>
        <v/>
      </c>
      <c r="KQ178" s="26"/>
      <c r="KR178" s="26"/>
      <c r="KS178" s="26"/>
      <c r="KT178" s="26"/>
      <c r="KU178" s="26"/>
      <c r="KV178" s="26"/>
      <c r="KW178" s="26"/>
      <c r="KX178" t="str">
        <f t="shared" si="212"/>
        <v/>
      </c>
      <c r="KY178" t="str">
        <f t="shared" si="213"/>
        <v/>
      </c>
      <c r="KZ178" s="26"/>
      <c r="LA178" s="26"/>
      <c r="LB178" t="str">
        <f t="shared" si="214"/>
        <v/>
      </c>
      <c r="LC178" s="26"/>
      <c r="LD178" t="str">
        <f t="shared" si="215"/>
        <v/>
      </c>
      <c r="LE178" t="str">
        <f t="shared" si="216"/>
        <v/>
      </c>
      <c r="LF178" s="26"/>
      <c r="LG178" s="26"/>
      <c r="LH178" s="26"/>
      <c r="LI178" s="26"/>
      <c r="LJ178" s="26"/>
      <c r="LK178" s="26"/>
      <c r="LL178" s="26"/>
      <c r="LM178" s="26"/>
      <c r="LN178" s="26"/>
      <c r="LO178" t="str">
        <f t="shared" si="217"/>
        <v/>
      </c>
      <c r="LP178" s="26"/>
      <c r="LQ178" s="26"/>
      <c r="LR178" s="26"/>
      <c r="LS178" s="26"/>
      <c r="LT178" s="26"/>
      <c r="LU178" s="26"/>
      <c r="LV178" s="26"/>
      <c r="LW178" s="26"/>
      <c r="LX178" s="26"/>
      <c r="LY178" s="26"/>
      <c r="LZ178" s="26"/>
      <c r="MA178" s="26"/>
      <c r="MB178" s="26"/>
      <c r="MC178" s="26"/>
      <c r="MD178" s="26"/>
      <c r="ME178" s="26"/>
      <c r="MF178" s="26"/>
      <c r="MG178" s="26"/>
      <c r="MH178" s="26"/>
      <c r="MI178" s="26"/>
      <c r="MJ178" s="26"/>
      <c r="MK178" s="26"/>
      <c r="ML178" s="26"/>
      <c r="MM178" s="26"/>
      <c r="MN178" s="26"/>
    </row>
    <row r="179" spans="1:352" ht="16" x14ac:dyDescent="0.2">
      <c r="A179" t="e">
        <f t="shared" ca="1" si="219"/>
        <v>#N/A</v>
      </c>
      <c r="B179" s="26"/>
      <c r="C179" s="26"/>
      <c r="D179" s="26"/>
      <c r="E179" s="27" t="str">
        <f t="shared" ca="1" si="148"/>
        <v>Sep</v>
      </c>
      <c r="F179" s="27" t="str">
        <f t="shared" ca="1" si="148"/>
        <v>Jun</v>
      </c>
      <c r="G179" s="28" t="str">
        <f t="shared" ca="1" si="149"/>
        <v/>
      </c>
      <c r="H179" t="str">
        <f t="shared" si="150"/>
        <v/>
      </c>
      <c r="I179" s="26">
        <f t="shared" ca="1" si="151"/>
        <v>19</v>
      </c>
      <c r="J179" s="26"/>
      <c r="K179" s="26"/>
      <c r="L179" s="31" t="str">
        <f t="shared" si="152"/>
        <v/>
      </c>
      <c r="M179" s="26"/>
      <c r="N179" s="26"/>
      <c r="O179" s="26">
        <f t="shared" ca="1" si="153"/>
        <v>34</v>
      </c>
      <c r="P179" s="26" t="str">
        <f t="shared" ca="1" si="154"/>
        <v>No</v>
      </c>
      <c r="Q179" s="26" t="str">
        <f t="shared" ca="1" si="154"/>
        <v>No</v>
      </c>
      <c r="R179" s="26" t="str">
        <f t="shared" ca="1" si="154"/>
        <v>Yes</v>
      </c>
      <c r="S179" s="26" t="str">
        <f t="shared" ca="1" si="155"/>
        <v>Hispanic</v>
      </c>
      <c r="T179" s="26" t="str">
        <f t="shared" ca="1" si="156"/>
        <v>Yes</v>
      </c>
      <c r="U179" s="26">
        <f t="shared" ca="1" si="157"/>
        <v>3322</v>
      </c>
      <c r="V179" s="26"/>
      <c r="W179" s="26"/>
      <c r="X179" s="26" t="str">
        <f t="shared" ca="1" si="218"/>
        <v>No</v>
      </c>
      <c r="Y179" s="26" t="str">
        <f t="shared" ca="1" si="218"/>
        <v>Yes</v>
      </c>
      <c r="Z179" s="26" t="str">
        <f t="shared" ca="1" si="218"/>
        <v>Yes</v>
      </c>
      <c r="AA179" s="26" t="str">
        <f t="shared" ca="1" si="218"/>
        <v>No</v>
      </c>
      <c r="AB179" s="26" t="str">
        <f t="shared" ca="1" si="218"/>
        <v>No</v>
      </c>
      <c r="AC179" s="26"/>
      <c r="AD179" s="26"/>
      <c r="AE179" s="26"/>
      <c r="AF179" s="26"/>
      <c r="AG179" s="26" t="str">
        <f t="shared" ca="1" si="158"/>
        <v>Yes</v>
      </c>
      <c r="AH179" s="26" t="str">
        <f t="shared" ca="1" si="158"/>
        <v>No</v>
      </c>
      <c r="AI179" s="26" t="str">
        <f t="shared" ca="1" si="158"/>
        <v>No</v>
      </c>
      <c r="AJ179" s="26" t="str">
        <f t="shared" ca="1" si="158"/>
        <v>Yes</v>
      </c>
      <c r="AK179" s="26" t="str">
        <f t="shared" ca="1" si="147"/>
        <v>No</v>
      </c>
      <c r="AL179" s="26" t="str">
        <f t="shared" ca="1" si="147"/>
        <v>Yes</v>
      </c>
      <c r="AM179" s="26">
        <f t="shared" ca="1" si="159"/>
        <v>5</v>
      </c>
      <c r="AN179" s="26">
        <f t="shared" ca="1" si="160"/>
        <v>3</v>
      </c>
      <c r="AT179" t="str">
        <f t="shared" ca="1" si="161"/>
        <v>Male</v>
      </c>
      <c r="AU179">
        <f t="shared" ca="1" si="162"/>
        <v>1124</v>
      </c>
      <c r="AV179">
        <f t="shared" ca="1" si="163"/>
        <v>1</v>
      </c>
      <c r="AW179">
        <f t="shared" ca="1" si="164"/>
        <v>27</v>
      </c>
      <c r="AX179">
        <f t="shared" ca="1" si="165"/>
        <v>0</v>
      </c>
      <c r="BB179" t="str">
        <f t="shared" ca="1" si="166"/>
        <v>INSTRUMENTAL</v>
      </c>
      <c r="BC179" t="str">
        <f t="shared" ca="1" si="167"/>
        <v>No</v>
      </c>
      <c r="BD179" t="str">
        <f t="shared" ca="1" si="167"/>
        <v>No</v>
      </c>
      <c r="BG179" t="str">
        <f t="shared" ca="1" si="168"/>
        <v>Yes</v>
      </c>
      <c r="BH179">
        <f t="shared" ca="1" si="169"/>
        <v>37</v>
      </c>
      <c r="BI179">
        <f t="shared" ca="1" si="170"/>
        <v>-18</v>
      </c>
      <c r="BJ179">
        <f t="shared" ca="1" si="171"/>
        <v>5</v>
      </c>
      <c r="BK179" t="str">
        <f t="shared" si="172"/>
        <v/>
      </c>
      <c r="BL179" s="26">
        <f t="shared" ca="1" si="173"/>
        <v>7</v>
      </c>
      <c r="BM179" s="26"/>
      <c r="BN179" s="26"/>
      <c r="BO179" s="26" t="str">
        <f t="shared" ca="1" si="174"/>
        <v>No</v>
      </c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 t="str">
        <f t="shared" ca="1" si="175"/>
        <v>Yes</v>
      </c>
      <c r="CE179" s="26" t="str">
        <f t="shared" ca="1" si="176"/>
        <v>LMA</v>
      </c>
      <c r="CF179" s="26"/>
      <c r="CG179" s="26"/>
      <c r="CH179" s="26"/>
      <c r="CI179" s="31" t="str">
        <f t="shared" si="177"/>
        <v/>
      </c>
      <c r="CJ179" s="26" t="str">
        <f t="shared" ca="1" si="178"/>
        <v>NICU</v>
      </c>
      <c r="CK179" s="26" t="str">
        <f t="shared" ca="1" si="179"/>
        <v>Yes</v>
      </c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 t="str">
        <f t="shared" ca="1" si="180"/>
        <v>Yes</v>
      </c>
      <c r="DO179" s="26"/>
      <c r="DP179" s="26"/>
      <c r="DQ179" s="26"/>
      <c r="DR179" s="26"/>
      <c r="DS179" s="26"/>
      <c r="DT179" s="26"/>
      <c r="DU179" s="26"/>
      <c r="DV179" t="str">
        <f t="shared" si="181"/>
        <v/>
      </c>
      <c r="DW179" s="26"/>
      <c r="DX179" s="26"/>
      <c r="DY179" s="26"/>
      <c r="DZ179" t="str">
        <f t="shared" si="182"/>
        <v/>
      </c>
      <c r="EA179" t="str">
        <f t="shared" si="183"/>
        <v/>
      </c>
      <c r="EB179" t="str">
        <f t="shared" si="184"/>
        <v/>
      </c>
      <c r="EC179" t="str">
        <f t="shared" si="185"/>
        <v/>
      </c>
      <c r="ED179" t="str">
        <f t="shared" si="186"/>
        <v/>
      </c>
      <c r="EE179" s="34" t="str">
        <f t="shared" si="187"/>
        <v/>
      </c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32" t="str">
        <f t="shared" si="188"/>
        <v/>
      </c>
      <c r="ES179" s="26"/>
      <c r="ET179" s="26"/>
      <c r="EU179" s="26"/>
      <c r="EV179" s="26"/>
      <c r="EW179" s="26"/>
      <c r="EX179" s="26"/>
      <c r="EY179" s="26"/>
      <c r="EZ179" s="26"/>
      <c r="FA179" s="31" t="str">
        <f t="shared" si="189"/>
        <v/>
      </c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31" t="str">
        <f t="shared" si="190"/>
        <v/>
      </c>
      <c r="FN179" s="26"/>
      <c r="FO179" s="26"/>
      <c r="FP179" s="26"/>
      <c r="FQ179" s="26" t="s">
        <v>350</v>
      </c>
      <c r="FR179" s="39" t="str">
        <f t="shared" ca="1" si="191"/>
        <v>GNB</v>
      </c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t="str">
        <f t="shared" ca="1" si="192"/>
        <v/>
      </c>
      <c r="GP179" t="str">
        <f t="shared" si="193"/>
        <v/>
      </c>
      <c r="GQ179" s="26"/>
      <c r="GR179" s="26"/>
      <c r="GS179" t="str">
        <f t="shared" ca="1" si="194"/>
        <v/>
      </c>
      <c r="GT179" s="26"/>
      <c r="GU179" s="26"/>
      <c r="GV179" s="26"/>
      <c r="GW179" s="26"/>
      <c r="GX179" s="26"/>
      <c r="GY179" t="str">
        <f t="shared" ca="1" si="195"/>
        <v/>
      </c>
      <c r="GZ179" t="str">
        <f t="shared" si="196"/>
        <v/>
      </c>
      <c r="HA179" s="26"/>
      <c r="HB179" s="26"/>
      <c r="HC179" s="26"/>
      <c r="HD179" s="26"/>
      <c r="HE179" s="26"/>
      <c r="HF179" t="str">
        <f t="shared" ca="1" si="197"/>
        <v/>
      </c>
      <c r="HG179" s="31" t="str">
        <f t="shared" si="198"/>
        <v/>
      </c>
      <c r="HH179" s="26"/>
      <c r="HI179" s="26"/>
      <c r="HJ179" s="26"/>
      <c r="HK179" s="26"/>
      <c r="HL179" s="26"/>
      <c r="HM179" t="str">
        <f t="shared" ca="1" si="199"/>
        <v/>
      </c>
      <c r="HN179" t="str">
        <f t="shared" si="200"/>
        <v/>
      </c>
      <c r="HO179" s="26"/>
      <c r="HP179" s="26"/>
      <c r="HQ179" s="26"/>
      <c r="HR179" s="26"/>
      <c r="HS179" s="26"/>
      <c r="HT179" t="str">
        <f t="shared" ca="1" si="201"/>
        <v/>
      </c>
      <c r="HU179" t="str">
        <f t="shared" si="202"/>
        <v/>
      </c>
      <c r="HV179" s="26"/>
      <c r="HW179" s="26"/>
      <c r="HX179" s="26"/>
      <c r="HY179" s="26"/>
      <c r="HZ179" s="26"/>
      <c r="IA179" s="37" t="str">
        <f t="shared" ca="1" si="203"/>
        <v/>
      </c>
      <c r="IB179" t="str">
        <f t="shared" si="204"/>
        <v/>
      </c>
      <c r="IC179" s="26"/>
      <c r="ID179" s="26"/>
      <c r="IE179" s="26"/>
      <c r="IF179" s="26"/>
      <c r="IG179" s="26"/>
      <c r="IH179" s="37" t="str">
        <f t="shared" ca="1" si="205"/>
        <v/>
      </c>
      <c r="II179" t="str">
        <f t="shared" si="206"/>
        <v/>
      </c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  <c r="IV179" s="26"/>
      <c r="IW179" s="26"/>
      <c r="IX179" s="26"/>
      <c r="IY179" s="26"/>
      <c r="IZ179" s="26"/>
      <c r="JA179" s="26"/>
      <c r="JB179" s="26"/>
      <c r="JC179" s="26"/>
      <c r="JD179" s="26"/>
      <c r="JE179" s="26"/>
      <c r="JF179" s="26"/>
      <c r="JG179" s="26"/>
      <c r="JH179" s="26"/>
      <c r="JI179" s="26"/>
      <c r="JJ179" s="26"/>
      <c r="JK179" s="26"/>
      <c r="JL179" s="26"/>
      <c r="JM179" s="26"/>
      <c r="JN179" s="26"/>
      <c r="JO179" s="26"/>
      <c r="JP179" s="26"/>
      <c r="JQ179" s="26"/>
      <c r="JR179" s="26"/>
      <c r="JS179" s="26"/>
      <c r="JT179" s="26" t="str">
        <f t="shared" si="207"/>
        <v/>
      </c>
      <c r="JU179" s="26"/>
      <c r="JV179" t="str">
        <f t="shared" si="208"/>
        <v/>
      </c>
      <c r="JW179" s="26"/>
      <c r="JX179" s="26"/>
      <c r="JY179" s="26"/>
      <c r="JZ179" s="26"/>
      <c r="KA179" s="26"/>
      <c r="KB179" s="26"/>
      <c r="KC179" s="26"/>
      <c r="KD179" s="26"/>
      <c r="KE179" s="26"/>
      <c r="KF179" s="26"/>
      <c r="KG179" s="26"/>
      <c r="KH179" s="26"/>
      <c r="KI179" s="26"/>
      <c r="KJ179" s="26"/>
      <c r="KK179" t="str">
        <f t="shared" si="209"/>
        <v/>
      </c>
      <c r="KL179" s="26"/>
      <c r="KM179" s="31" t="str">
        <f t="shared" si="210"/>
        <v/>
      </c>
      <c r="KN179" s="26"/>
      <c r="KO179" s="26"/>
      <c r="KP179" s="38" t="str">
        <f t="shared" si="211"/>
        <v/>
      </c>
      <c r="KQ179" s="26"/>
      <c r="KR179" s="26"/>
      <c r="KS179" s="26"/>
      <c r="KT179" s="26"/>
      <c r="KU179" s="26"/>
      <c r="KV179" s="26"/>
      <c r="KW179" s="26"/>
      <c r="KX179" t="str">
        <f t="shared" si="212"/>
        <v/>
      </c>
      <c r="KY179" t="str">
        <f t="shared" si="213"/>
        <v/>
      </c>
      <c r="KZ179" s="26"/>
      <c r="LA179" s="26"/>
      <c r="LB179" t="str">
        <f t="shared" si="214"/>
        <v/>
      </c>
      <c r="LC179" s="26"/>
      <c r="LD179" t="str">
        <f t="shared" si="215"/>
        <v/>
      </c>
      <c r="LE179" t="str">
        <f t="shared" si="216"/>
        <v/>
      </c>
      <c r="LF179" s="26"/>
      <c r="LG179" s="26"/>
      <c r="LH179" s="26"/>
      <c r="LI179" s="26"/>
      <c r="LJ179" s="26"/>
      <c r="LK179" s="26"/>
      <c r="LL179" s="26"/>
      <c r="LM179" s="26"/>
      <c r="LN179" s="26"/>
      <c r="LO179" t="str">
        <f t="shared" si="217"/>
        <v/>
      </c>
      <c r="LP179" s="26"/>
      <c r="LQ179" s="26"/>
      <c r="LR179" s="26"/>
      <c r="LS179" s="26"/>
      <c r="LT179" s="26"/>
      <c r="LU179" s="26"/>
      <c r="LV179" s="26"/>
      <c r="LW179" s="26"/>
      <c r="LX179" s="26"/>
      <c r="LY179" s="26"/>
      <c r="LZ179" s="26"/>
      <c r="MA179" s="26"/>
      <c r="MB179" s="26"/>
      <c r="MC179" s="26"/>
      <c r="MD179" s="26"/>
      <c r="ME179" s="26"/>
      <c r="MF179" s="26"/>
      <c r="MG179" s="26"/>
      <c r="MH179" s="26"/>
      <c r="MI179" s="26"/>
      <c r="MJ179" s="26"/>
      <c r="MK179" s="26"/>
      <c r="ML179" s="26"/>
      <c r="MM179" s="26"/>
      <c r="MN179" s="26"/>
    </row>
    <row r="180" spans="1:352" ht="16" x14ac:dyDescent="0.2">
      <c r="A180" t="e">
        <f t="shared" ca="1" si="219"/>
        <v>#N/A</v>
      </c>
      <c r="B180" s="26"/>
      <c r="C180" s="26"/>
      <c r="D180" s="26"/>
      <c r="E180" s="27" t="str">
        <f t="shared" ca="1" si="148"/>
        <v>Nov</v>
      </c>
      <c r="F180" s="27" t="str">
        <f t="shared" ca="1" si="148"/>
        <v>Dec</v>
      </c>
      <c r="G180" s="28" t="str">
        <f t="shared" ca="1" si="149"/>
        <v/>
      </c>
      <c r="H180" t="str">
        <f t="shared" si="150"/>
        <v/>
      </c>
      <c r="I180" s="26">
        <f t="shared" ca="1" si="151"/>
        <v>72</v>
      </c>
      <c r="J180" s="26"/>
      <c r="K180" s="26"/>
      <c r="L180" s="31" t="str">
        <f t="shared" si="152"/>
        <v/>
      </c>
      <c r="M180" s="26"/>
      <c r="N180" s="26"/>
      <c r="O180" s="26">
        <f t="shared" ca="1" si="153"/>
        <v>40</v>
      </c>
      <c r="P180" s="26" t="str">
        <f t="shared" ca="1" si="154"/>
        <v>No</v>
      </c>
      <c r="Q180" s="26" t="str">
        <f t="shared" ca="1" si="154"/>
        <v>Yes</v>
      </c>
      <c r="R180" s="26" t="str">
        <f t="shared" ca="1" si="154"/>
        <v>No</v>
      </c>
      <c r="S180" s="26" t="str">
        <f t="shared" ca="1" si="155"/>
        <v>Eskimo</v>
      </c>
      <c r="T180" s="26" t="str">
        <f t="shared" ca="1" si="156"/>
        <v>No</v>
      </c>
      <c r="U180" s="26">
        <f t="shared" ca="1" si="157"/>
        <v>3313</v>
      </c>
      <c r="V180" s="26"/>
      <c r="W180" s="26"/>
      <c r="X180" s="26" t="str">
        <f t="shared" ca="1" si="218"/>
        <v>Yes</v>
      </c>
      <c r="Y180" s="26" t="str">
        <f t="shared" ca="1" si="218"/>
        <v>No</v>
      </c>
      <c r="Z180" s="26" t="str">
        <f t="shared" ca="1" si="218"/>
        <v>Yes</v>
      </c>
      <c r="AA180" s="26" t="str">
        <f t="shared" ca="1" si="218"/>
        <v>No</v>
      </c>
      <c r="AB180" s="26" t="str">
        <f t="shared" ca="1" si="218"/>
        <v>No</v>
      </c>
      <c r="AC180" s="26"/>
      <c r="AD180" s="26"/>
      <c r="AE180" s="26"/>
      <c r="AF180" s="26"/>
      <c r="AG180" s="26" t="str">
        <f t="shared" ca="1" si="158"/>
        <v>No</v>
      </c>
      <c r="AH180" s="26" t="str">
        <f t="shared" ca="1" si="158"/>
        <v>Yes</v>
      </c>
      <c r="AI180" s="26" t="str">
        <f t="shared" ca="1" si="158"/>
        <v>Yes</v>
      </c>
      <c r="AJ180" s="26" t="str">
        <f t="shared" ca="1" si="158"/>
        <v>Yes</v>
      </c>
      <c r="AK180" s="26" t="str">
        <f t="shared" ca="1" si="147"/>
        <v>No</v>
      </c>
      <c r="AL180" s="26" t="str">
        <f t="shared" ca="1" si="147"/>
        <v>No</v>
      </c>
      <c r="AM180" s="26">
        <f t="shared" ca="1" si="159"/>
        <v>6</v>
      </c>
      <c r="AN180" s="26">
        <f t="shared" ca="1" si="160"/>
        <v>1</v>
      </c>
      <c r="AT180" t="str">
        <f t="shared" ca="1" si="161"/>
        <v>Male</v>
      </c>
      <c r="AU180">
        <f t="shared" ca="1" si="162"/>
        <v>2297</v>
      </c>
      <c r="AV180">
        <f t="shared" ca="1" si="163"/>
        <v>-2</v>
      </c>
      <c r="AW180">
        <f t="shared" ca="1" si="164"/>
        <v>39</v>
      </c>
      <c r="AX180">
        <f t="shared" ca="1" si="165"/>
        <v>3</v>
      </c>
      <c r="BB180" t="str">
        <f t="shared" ca="1" si="166"/>
        <v>EMLUCS</v>
      </c>
      <c r="BC180" t="str">
        <f t="shared" ca="1" si="167"/>
        <v>No</v>
      </c>
      <c r="BD180" t="str">
        <f t="shared" ca="1" si="167"/>
        <v>No</v>
      </c>
      <c r="BG180" t="str">
        <f t="shared" ca="1" si="168"/>
        <v>Yes</v>
      </c>
      <c r="BH180">
        <f t="shared" ca="1" si="169"/>
        <v>37</v>
      </c>
      <c r="BI180">
        <f t="shared" ca="1" si="170"/>
        <v>-2</v>
      </c>
      <c r="BJ180">
        <f t="shared" ca="1" si="171"/>
        <v>6</v>
      </c>
      <c r="BK180" t="str">
        <f t="shared" si="172"/>
        <v/>
      </c>
      <c r="BL180" s="26">
        <f t="shared" ca="1" si="173"/>
        <v>8</v>
      </c>
      <c r="BM180" s="26"/>
      <c r="BN180" s="26"/>
      <c r="BO180" s="26" t="str">
        <f t="shared" ca="1" si="174"/>
        <v>No</v>
      </c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 t="str">
        <f t="shared" ca="1" si="175"/>
        <v>Yes</v>
      </c>
      <c r="CE180" s="26" t="str">
        <f t="shared" ca="1" si="176"/>
        <v>ETT</v>
      </c>
      <c r="CF180" s="26"/>
      <c r="CG180" s="26"/>
      <c r="CH180" s="26"/>
      <c r="CI180" s="31" t="str">
        <f t="shared" si="177"/>
        <v/>
      </c>
      <c r="CJ180" s="26" t="str">
        <f t="shared" ca="1" si="178"/>
        <v>OT</v>
      </c>
      <c r="CK180" s="26" t="str">
        <f t="shared" ca="1" si="179"/>
        <v>NA</v>
      </c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 t="str">
        <f t="shared" ca="1" si="180"/>
        <v>No</v>
      </c>
      <c r="DO180" s="26"/>
      <c r="DP180" s="26"/>
      <c r="DQ180" s="26"/>
      <c r="DR180" s="26"/>
      <c r="DS180" s="26"/>
      <c r="DT180" s="26"/>
      <c r="DU180" s="26"/>
      <c r="DV180" t="str">
        <f t="shared" si="181"/>
        <v/>
      </c>
      <c r="DW180" s="26"/>
      <c r="DX180" s="26"/>
      <c r="DY180" s="26"/>
      <c r="DZ180" t="str">
        <f t="shared" si="182"/>
        <v/>
      </c>
      <c r="EA180" t="str">
        <f t="shared" si="183"/>
        <v/>
      </c>
      <c r="EB180" t="str">
        <f t="shared" si="184"/>
        <v/>
      </c>
      <c r="EC180" t="str">
        <f t="shared" si="185"/>
        <v/>
      </c>
      <c r="ED180" t="str">
        <f t="shared" si="186"/>
        <v/>
      </c>
      <c r="EE180" s="34" t="str">
        <f t="shared" si="187"/>
        <v/>
      </c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32" t="str">
        <f t="shared" si="188"/>
        <v/>
      </c>
      <c r="ES180" s="26"/>
      <c r="ET180" s="26"/>
      <c r="EU180" s="26"/>
      <c r="EV180" s="26"/>
      <c r="EW180" s="26"/>
      <c r="EX180" s="26"/>
      <c r="EY180" s="26"/>
      <c r="EZ180" s="26"/>
      <c r="FA180" s="31" t="str">
        <f t="shared" si="189"/>
        <v/>
      </c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31" t="str">
        <f t="shared" si="190"/>
        <v/>
      </c>
      <c r="FN180" s="26"/>
      <c r="FO180" s="26"/>
      <c r="FP180" s="26"/>
      <c r="FQ180" s="26" t="s">
        <v>349</v>
      </c>
      <c r="FR180" s="39" t="str">
        <f t="shared" ca="1" si="191"/>
        <v>NA</v>
      </c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t="str">
        <f t="shared" ca="1" si="192"/>
        <v/>
      </c>
      <c r="GP180" t="str">
        <f t="shared" si="193"/>
        <v/>
      </c>
      <c r="GQ180" s="26"/>
      <c r="GR180" s="26"/>
      <c r="GS180" t="str">
        <f t="shared" ca="1" si="194"/>
        <v/>
      </c>
      <c r="GT180" s="26"/>
      <c r="GU180" s="26"/>
      <c r="GV180" s="26"/>
      <c r="GW180" s="26"/>
      <c r="GX180" s="26"/>
      <c r="GY180" t="str">
        <f t="shared" ca="1" si="195"/>
        <v/>
      </c>
      <c r="GZ180" t="str">
        <f t="shared" si="196"/>
        <v/>
      </c>
      <c r="HA180" s="26"/>
      <c r="HB180" s="26"/>
      <c r="HC180" s="26"/>
      <c r="HD180" s="26"/>
      <c r="HE180" s="26"/>
      <c r="HF180" t="str">
        <f t="shared" ca="1" si="197"/>
        <v/>
      </c>
      <c r="HG180" s="31" t="str">
        <f t="shared" si="198"/>
        <v/>
      </c>
      <c r="HH180" s="26"/>
      <c r="HI180" s="26"/>
      <c r="HJ180" s="26"/>
      <c r="HK180" s="26"/>
      <c r="HL180" s="26"/>
      <c r="HM180" t="str">
        <f t="shared" ca="1" si="199"/>
        <v/>
      </c>
      <c r="HN180" t="str">
        <f t="shared" si="200"/>
        <v/>
      </c>
      <c r="HO180" s="26"/>
      <c r="HP180" s="26"/>
      <c r="HQ180" s="26"/>
      <c r="HR180" s="26"/>
      <c r="HS180" s="26"/>
      <c r="HT180" t="str">
        <f t="shared" ca="1" si="201"/>
        <v/>
      </c>
      <c r="HU180" t="str">
        <f t="shared" si="202"/>
        <v/>
      </c>
      <c r="HV180" s="26"/>
      <c r="HW180" s="26"/>
      <c r="HX180" s="26"/>
      <c r="HY180" s="26"/>
      <c r="HZ180" s="26"/>
      <c r="IA180" s="37" t="str">
        <f t="shared" ca="1" si="203"/>
        <v/>
      </c>
      <c r="IB180" t="str">
        <f t="shared" si="204"/>
        <v/>
      </c>
      <c r="IC180" s="26"/>
      <c r="ID180" s="26"/>
      <c r="IE180" s="26"/>
      <c r="IF180" s="26"/>
      <c r="IG180" s="26"/>
      <c r="IH180" s="37" t="str">
        <f t="shared" ca="1" si="205"/>
        <v/>
      </c>
      <c r="II180" t="str">
        <f t="shared" si="206"/>
        <v/>
      </c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 t="str">
        <f t="shared" si="207"/>
        <v/>
      </c>
      <c r="JU180" s="26"/>
      <c r="JV180" t="str">
        <f t="shared" si="208"/>
        <v/>
      </c>
      <c r="JW180" s="26"/>
      <c r="JX180" s="26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t="str">
        <f t="shared" si="209"/>
        <v/>
      </c>
      <c r="KL180" s="26"/>
      <c r="KM180" s="31" t="str">
        <f t="shared" si="210"/>
        <v/>
      </c>
      <c r="KN180" s="26"/>
      <c r="KO180" s="26"/>
      <c r="KP180" s="38" t="str">
        <f t="shared" si="211"/>
        <v/>
      </c>
      <c r="KQ180" s="26"/>
      <c r="KR180" s="26"/>
      <c r="KS180" s="26"/>
      <c r="KT180" s="26"/>
      <c r="KU180" s="26"/>
      <c r="KV180" s="26"/>
      <c r="KW180" s="26"/>
      <c r="KX180" t="str">
        <f t="shared" si="212"/>
        <v/>
      </c>
      <c r="KY180" t="str">
        <f t="shared" si="213"/>
        <v/>
      </c>
      <c r="KZ180" s="26"/>
      <c r="LA180" s="26"/>
      <c r="LB180" t="str">
        <f t="shared" si="214"/>
        <v/>
      </c>
      <c r="LC180" s="26"/>
      <c r="LD180" t="str">
        <f t="shared" si="215"/>
        <v/>
      </c>
      <c r="LE180" t="str">
        <f t="shared" si="216"/>
        <v/>
      </c>
      <c r="LF180" s="26"/>
      <c r="LG180" s="26"/>
      <c r="LH180" s="26"/>
      <c r="LI180" s="26"/>
      <c r="LJ180" s="26"/>
      <c r="LK180" s="26"/>
      <c r="LL180" s="26"/>
      <c r="LM180" s="26"/>
      <c r="LN180" s="26"/>
      <c r="LO180" t="str">
        <f t="shared" si="217"/>
        <v/>
      </c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6"/>
      <c r="MJ180" s="26"/>
      <c r="MK180" s="26"/>
      <c r="ML180" s="26"/>
      <c r="MM180" s="26"/>
      <c r="MN180" s="26"/>
    </row>
    <row r="181" spans="1:352" ht="16" x14ac:dyDescent="0.2">
      <c r="A181" t="e">
        <f t="shared" ca="1" si="219"/>
        <v>#N/A</v>
      </c>
      <c r="B181" s="26"/>
      <c r="C181" s="26"/>
      <c r="D181" s="26"/>
      <c r="E181" s="27" t="str">
        <f t="shared" ca="1" si="148"/>
        <v>Dec</v>
      </c>
      <c r="F181" s="27" t="str">
        <f t="shared" ca="1" si="148"/>
        <v>Feb</v>
      </c>
      <c r="G181" s="28" t="str">
        <f t="shared" ca="1" si="149"/>
        <v/>
      </c>
      <c r="H181" t="str">
        <f t="shared" si="150"/>
        <v/>
      </c>
      <c r="I181" s="26">
        <f t="shared" ca="1" si="151"/>
        <v>15</v>
      </c>
      <c r="J181" s="26"/>
      <c r="K181" s="26"/>
      <c r="L181" s="31" t="str">
        <f t="shared" si="152"/>
        <v/>
      </c>
      <c r="M181" s="26"/>
      <c r="N181" s="26"/>
      <c r="O181" s="26">
        <f t="shared" ca="1" si="153"/>
        <v>46</v>
      </c>
      <c r="P181" s="26" t="str">
        <f t="shared" ca="1" si="154"/>
        <v>Yes</v>
      </c>
      <c r="Q181" s="26" t="str">
        <f t="shared" ca="1" si="154"/>
        <v>Yes</v>
      </c>
      <c r="R181" s="26" t="str">
        <f t="shared" ca="1" si="154"/>
        <v>No</v>
      </c>
      <c r="S181" s="26" t="str">
        <f t="shared" ca="1" si="155"/>
        <v>Eskimo</v>
      </c>
      <c r="T181" s="26" t="str">
        <f t="shared" ca="1" si="156"/>
        <v>Yes</v>
      </c>
      <c r="U181" s="26">
        <f t="shared" ca="1" si="157"/>
        <v>3964</v>
      </c>
      <c r="V181" s="26"/>
      <c r="W181" s="26"/>
      <c r="X181" s="26" t="str">
        <f t="shared" ca="1" si="218"/>
        <v>Yes</v>
      </c>
      <c r="Y181" s="26" t="str">
        <f t="shared" ca="1" si="218"/>
        <v>No</v>
      </c>
      <c r="Z181" s="26" t="str">
        <f t="shared" ca="1" si="218"/>
        <v>Yes</v>
      </c>
      <c r="AA181" s="26" t="str">
        <f t="shared" ca="1" si="218"/>
        <v>Yes</v>
      </c>
      <c r="AB181" s="26" t="str">
        <f t="shared" ca="1" si="218"/>
        <v>No</v>
      </c>
      <c r="AC181" s="26"/>
      <c r="AD181" s="26"/>
      <c r="AE181" s="26"/>
      <c r="AF181" s="26"/>
      <c r="AG181" s="26" t="str">
        <f t="shared" ca="1" si="158"/>
        <v>Yes</v>
      </c>
      <c r="AH181" s="26" t="str">
        <f t="shared" ca="1" si="158"/>
        <v>No</v>
      </c>
      <c r="AI181" s="26" t="str">
        <f t="shared" ca="1" si="158"/>
        <v>Yes</v>
      </c>
      <c r="AJ181" s="26" t="str">
        <f t="shared" ca="1" si="158"/>
        <v>Yes</v>
      </c>
      <c r="AK181" s="26" t="str">
        <f t="shared" ca="1" si="147"/>
        <v>No</v>
      </c>
      <c r="AL181" s="26" t="str">
        <f t="shared" ca="1" si="147"/>
        <v>Yes</v>
      </c>
      <c r="AM181" s="26">
        <f t="shared" ca="1" si="159"/>
        <v>5</v>
      </c>
      <c r="AN181" s="26">
        <f t="shared" ca="1" si="160"/>
        <v>1</v>
      </c>
      <c r="AT181" t="str">
        <f t="shared" ca="1" si="161"/>
        <v>Male</v>
      </c>
      <c r="AU181">
        <f t="shared" ca="1" si="162"/>
        <v>1354</v>
      </c>
      <c r="AV181">
        <f t="shared" ca="1" si="163"/>
        <v>-2</v>
      </c>
      <c r="AW181">
        <f t="shared" ca="1" si="164"/>
        <v>24</v>
      </c>
      <c r="AX181">
        <f t="shared" ca="1" si="165"/>
        <v>0</v>
      </c>
      <c r="BB181" t="str">
        <f t="shared" ca="1" si="166"/>
        <v>EMLUCS</v>
      </c>
      <c r="BC181" t="str">
        <f t="shared" ca="1" si="167"/>
        <v>Yes</v>
      </c>
      <c r="BD181" t="str">
        <f t="shared" ca="1" si="167"/>
        <v>Yes</v>
      </c>
      <c r="BG181" t="str">
        <f t="shared" ca="1" si="168"/>
        <v>No</v>
      </c>
      <c r="BH181">
        <f t="shared" ca="1" si="169"/>
        <v>38</v>
      </c>
      <c r="BI181">
        <f t="shared" ca="1" si="170"/>
        <v>-1</v>
      </c>
      <c r="BJ181">
        <f t="shared" ca="1" si="171"/>
        <v>5</v>
      </c>
      <c r="BK181" t="str">
        <f t="shared" si="172"/>
        <v/>
      </c>
      <c r="BL181" s="26">
        <f t="shared" ca="1" si="173"/>
        <v>7</v>
      </c>
      <c r="BM181" s="26"/>
      <c r="BN181" s="26"/>
      <c r="BO181" s="26" t="str">
        <f t="shared" ca="1" si="174"/>
        <v>No</v>
      </c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 t="str">
        <f t="shared" ca="1" si="175"/>
        <v>Yes</v>
      </c>
      <c r="CE181" s="26" t="str">
        <f t="shared" ca="1" si="176"/>
        <v>MIST</v>
      </c>
      <c r="CF181" s="26"/>
      <c r="CG181" s="26"/>
      <c r="CH181" s="26"/>
      <c r="CI181" s="31" t="str">
        <f t="shared" si="177"/>
        <v/>
      </c>
      <c r="CJ181" s="26" t="str">
        <f t="shared" ca="1" si="178"/>
        <v>OT</v>
      </c>
      <c r="CK181" s="26" t="str">
        <f t="shared" ca="1" si="179"/>
        <v>Yes</v>
      </c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 t="str">
        <f t="shared" ca="1" si="180"/>
        <v>Yes</v>
      </c>
      <c r="DO181" s="26"/>
      <c r="DP181" s="26"/>
      <c r="DQ181" s="26"/>
      <c r="DR181" s="26"/>
      <c r="DS181" s="26"/>
      <c r="DT181" s="26"/>
      <c r="DU181" s="26"/>
      <c r="DV181" t="str">
        <f t="shared" si="181"/>
        <v/>
      </c>
      <c r="DW181" s="26"/>
      <c r="DX181" s="26"/>
      <c r="DY181" s="26"/>
      <c r="DZ181" t="str">
        <f t="shared" si="182"/>
        <v/>
      </c>
      <c r="EA181" t="str">
        <f t="shared" si="183"/>
        <v/>
      </c>
      <c r="EB181" t="str">
        <f t="shared" si="184"/>
        <v/>
      </c>
      <c r="EC181" t="str">
        <f t="shared" si="185"/>
        <v/>
      </c>
      <c r="ED181" t="str">
        <f t="shared" si="186"/>
        <v/>
      </c>
      <c r="EE181" s="34" t="str">
        <f t="shared" si="187"/>
        <v/>
      </c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32" t="str">
        <f t="shared" si="188"/>
        <v/>
      </c>
      <c r="ES181" s="26"/>
      <c r="ET181" s="26"/>
      <c r="EU181" s="26"/>
      <c r="EV181" s="26"/>
      <c r="EW181" s="26"/>
      <c r="EX181" s="26"/>
      <c r="EY181" s="26"/>
      <c r="EZ181" s="26"/>
      <c r="FA181" s="31" t="str">
        <f t="shared" si="189"/>
        <v/>
      </c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31" t="str">
        <f t="shared" si="190"/>
        <v/>
      </c>
      <c r="FN181" s="26"/>
      <c r="FO181" s="26"/>
      <c r="FP181" s="26"/>
      <c r="FQ181" s="26" t="s">
        <v>350</v>
      </c>
      <c r="FR181" s="39" t="str">
        <f t="shared" ca="1" si="191"/>
        <v>GNB</v>
      </c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t="str">
        <f t="shared" ca="1" si="192"/>
        <v/>
      </c>
      <c r="GP181" t="str">
        <f t="shared" si="193"/>
        <v/>
      </c>
      <c r="GQ181" s="26"/>
      <c r="GR181" s="26"/>
      <c r="GS181" t="str">
        <f t="shared" ca="1" si="194"/>
        <v/>
      </c>
      <c r="GT181" s="26"/>
      <c r="GU181" s="26"/>
      <c r="GV181" s="26"/>
      <c r="GW181" s="26"/>
      <c r="GX181" s="26"/>
      <c r="GY181" t="str">
        <f t="shared" ca="1" si="195"/>
        <v/>
      </c>
      <c r="GZ181" t="str">
        <f t="shared" si="196"/>
        <v/>
      </c>
      <c r="HA181" s="26"/>
      <c r="HB181" s="26"/>
      <c r="HC181" s="26"/>
      <c r="HD181" s="26"/>
      <c r="HE181" s="26"/>
      <c r="HF181" t="str">
        <f t="shared" ca="1" si="197"/>
        <v/>
      </c>
      <c r="HG181" s="31" t="str">
        <f t="shared" si="198"/>
        <v/>
      </c>
      <c r="HH181" s="26"/>
      <c r="HI181" s="26"/>
      <c r="HJ181" s="26"/>
      <c r="HK181" s="26"/>
      <c r="HL181" s="26"/>
      <c r="HM181" t="str">
        <f t="shared" ca="1" si="199"/>
        <v/>
      </c>
      <c r="HN181" t="str">
        <f t="shared" si="200"/>
        <v/>
      </c>
      <c r="HO181" s="26"/>
      <c r="HP181" s="26"/>
      <c r="HQ181" s="26"/>
      <c r="HR181" s="26"/>
      <c r="HS181" s="26"/>
      <c r="HT181" t="str">
        <f t="shared" ca="1" si="201"/>
        <v/>
      </c>
      <c r="HU181" t="str">
        <f t="shared" si="202"/>
        <v/>
      </c>
      <c r="HV181" s="26"/>
      <c r="HW181" s="26"/>
      <c r="HX181" s="26"/>
      <c r="HY181" s="26"/>
      <c r="HZ181" s="26"/>
      <c r="IA181" s="37" t="str">
        <f t="shared" ca="1" si="203"/>
        <v/>
      </c>
      <c r="IB181" t="str">
        <f t="shared" si="204"/>
        <v/>
      </c>
      <c r="IC181" s="26"/>
      <c r="ID181" s="26"/>
      <c r="IE181" s="26"/>
      <c r="IF181" s="26"/>
      <c r="IG181" s="26"/>
      <c r="IH181" s="37" t="str">
        <f t="shared" ca="1" si="205"/>
        <v/>
      </c>
      <c r="II181" t="str">
        <f t="shared" si="206"/>
        <v/>
      </c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  <c r="IV181" s="26"/>
      <c r="IW181" s="26"/>
      <c r="IX181" s="26"/>
      <c r="IY181" s="26"/>
      <c r="IZ181" s="26"/>
      <c r="JA181" s="26"/>
      <c r="JB181" s="26"/>
      <c r="JC181" s="26"/>
      <c r="JD181" s="26"/>
      <c r="JE181" s="26"/>
      <c r="JF181" s="26"/>
      <c r="JG181" s="26"/>
      <c r="JH181" s="26"/>
      <c r="JI181" s="26"/>
      <c r="JJ181" s="26"/>
      <c r="JK181" s="26"/>
      <c r="JL181" s="26"/>
      <c r="JM181" s="26"/>
      <c r="JN181" s="26"/>
      <c r="JO181" s="26"/>
      <c r="JP181" s="26"/>
      <c r="JQ181" s="26"/>
      <c r="JR181" s="26"/>
      <c r="JS181" s="26"/>
      <c r="JT181" s="26" t="str">
        <f t="shared" si="207"/>
        <v/>
      </c>
      <c r="JU181" s="26"/>
      <c r="JV181" t="str">
        <f t="shared" si="208"/>
        <v/>
      </c>
      <c r="JW181" s="26"/>
      <c r="JX181" s="26"/>
      <c r="JY181" s="26"/>
      <c r="JZ181" s="26"/>
      <c r="KA181" s="26"/>
      <c r="KB181" s="26"/>
      <c r="KC181" s="26"/>
      <c r="KD181" s="26"/>
      <c r="KE181" s="26"/>
      <c r="KF181" s="26"/>
      <c r="KG181" s="26"/>
      <c r="KH181" s="26"/>
      <c r="KI181" s="26"/>
      <c r="KJ181" s="26"/>
      <c r="KK181" t="str">
        <f t="shared" si="209"/>
        <v/>
      </c>
      <c r="KL181" s="26"/>
      <c r="KM181" s="31" t="str">
        <f t="shared" si="210"/>
        <v/>
      </c>
      <c r="KN181" s="26"/>
      <c r="KO181" s="26"/>
      <c r="KP181" s="38" t="str">
        <f t="shared" si="211"/>
        <v/>
      </c>
      <c r="KQ181" s="26"/>
      <c r="KR181" s="26"/>
      <c r="KS181" s="26"/>
      <c r="KT181" s="26"/>
      <c r="KU181" s="26"/>
      <c r="KV181" s="26"/>
      <c r="KW181" s="26"/>
      <c r="KX181" t="str">
        <f t="shared" si="212"/>
        <v/>
      </c>
      <c r="KY181" t="str">
        <f t="shared" si="213"/>
        <v/>
      </c>
      <c r="KZ181" s="26"/>
      <c r="LA181" s="26"/>
      <c r="LB181" t="str">
        <f t="shared" si="214"/>
        <v/>
      </c>
      <c r="LC181" s="26"/>
      <c r="LD181" t="str">
        <f t="shared" si="215"/>
        <v/>
      </c>
      <c r="LE181" t="str">
        <f t="shared" si="216"/>
        <v/>
      </c>
      <c r="LF181" s="26"/>
      <c r="LG181" s="26"/>
      <c r="LH181" s="26"/>
      <c r="LI181" s="26"/>
      <c r="LJ181" s="26"/>
      <c r="LK181" s="26"/>
      <c r="LL181" s="26"/>
      <c r="LM181" s="26"/>
      <c r="LN181" s="26"/>
      <c r="LO181" t="str">
        <f t="shared" si="217"/>
        <v/>
      </c>
      <c r="LP181" s="26"/>
      <c r="LQ181" s="26"/>
      <c r="LR181" s="26"/>
      <c r="LS181" s="26"/>
      <c r="LT181" s="26"/>
      <c r="LU181" s="26"/>
      <c r="LV181" s="26"/>
      <c r="LW181" s="26"/>
      <c r="LX181" s="26"/>
      <c r="LY181" s="26"/>
      <c r="LZ181" s="26"/>
      <c r="MA181" s="26"/>
      <c r="MB181" s="26"/>
      <c r="MC181" s="26"/>
      <c r="MD181" s="26"/>
      <c r="ME181" s="26"/>
      <c r="MF181" s="26"/>
      <c r="MG181" s="26"/>
      <c r="MH181" s="26"/>
      <c r="MI181" s="26"/>
      <c r="MJ181" s="26"/>
      <c r="MK181" s="26"/>
      <c r="ML181" s="26"/>
      <c r="MM181" s="26"/>
      <c r="MN181" s="26"/>
    </row>
    <row r="182" spans="1:352" ht="16" x14ac:dyDescent="0.2">
      <c r="A182" t="e">
        <f t="shared" ca="1" si="219"/>
        <v>#N/A</v>
      </c>
      <c r="B182" s="26"/>
      <c r="C182" s="26"/>
      <c r="D182" s="26"/>
      <c r="E182" s="27" t="str">
        <f t="shared" ca="1" si="148"/>
        <v>Jan</v>
      </c>
      <c r="F182" s="27" t="str">
        <f t="shared" ca="1" si="148"/>
        <v>Sep</v>
      </c>
      <c r="G182" s="28" t="str">
        <f t="shared" ca="1" si="149"/>
        <v/>
      </c>
      <c r="H182" t="str">
        <f t="shared" si="150"/>
        <v/>
      </c>
      <c r="I182" s="26">
        <f t="shared" ca="1" si="151"/>
        <v>32</v>
      </c>
      <c r="J182" s="26"/>
      <c r="K182" s="26"/>
      <c r="L182" s="31" t="str">
        <f t="shared" si="152"/>
        <v/>
      </c>
      <c r="M182" s="26"/>
      <c r="N182" s="26"/>
      <c r="O182" s="26">
        <f t="shared" ca="1" si="153"/>
        <v>40</v>
      </c>
      <c r="P182" s="26" t="str">
        <f t="shared" ca="1" si="154"/>
        <v>No</v>
      </c>
      <c r="Q182" s="26" t="str">
        <f t="shared" ca="1" si="154"/>
        <v>No</v>
      </c>
      <c r="R182" s="26" t="str">
        <f t="shared" ca="1" si="154"/>
        <v>No</v>
      </c>
      <c r="S182" s="26" t="str">
        <f t="shared" ca="1" si="155"/>
        <v>Eskimo</v>
      </c>
      <c r="T182" s="26" t="str">
        <f t="shared" ca="1" si="156"/>
        <v>No</v>
      </c>
      <c r="U182" s="26">
        <f t="shared" ca="1" si="157"/>
        <v>3682</v>
      </c>
      <c r="V182" s="26"/>
      <c r="W182" s="26"/>
      <c r="X182" s="26" t="str">
        <f t="shared" ca="1" si="218"/>
        <v>Yes</v>
      </c>
      <c r="Y182" s="26" t="str">
        <f t="shared" ca="1" si="218"/>
        <v>No</v>
      </c>
      <c r="Z182" s="26" t="str">
        <f t="shared" ca="1" si="218"/>
        <v>No</v>
      </c>
      <c r="AA182" s="26" t="str">
        <f t="shared" ca="1" si="218"/>
        <v>Yes</v>
      </c>
      <c r="AB182" s="26" t="str">
        <f t="shared" ca="1" si="218"/>
        <v>No</v>
      </c>
      <c r="AC182" s="26"/>
      <c r="AD182" s="26"/>
      <c r="AE182" s="26"/>
      <c r="AF182" s="26"/>
      <c r="AG182" s="26" t="str">
        <f t="shared" ca="1" si="158"/>
        <v>No</v>
      </c>
      <c r="AH182" s="26" t="str">
        <f t="shared" ca="1" si="158"/>
        <v>Yes</v>
      </c>
      <c r="AI182" s="26" t="str">
        <f t="shared" ca="1" si="158"/>
        <v>No</v>
      </c>
      <c r="AJ182" s="26" t="str">
        <f t="shared" ca="1" si="158"/>
        <v>Yes</v>
      </c>
      <c r="AK182" s="26" t="str">
        <f t="shared" ca="1" si="147"/>
        <v>Yes</v>
      </c>
      <c r="AL182" s="26" t="str">
        <f t="shared" ca="1" si="147"/>
        <v>Yes</v>
      </c>
      <c r="AM182" s="26">
        <f t="shared" ca="1" si="159"/>
        <v>4</v>
      </c>
      <c r="AN182" s="26">
        <f t="shared" ca="1" si="160"/>
        <v>2</v>
      </c>
      <c r="AT182" t="str">
        <f t="shared" ca="1" si="161"/>
        <v>Female</v>
      </c>
      <c r="AU182">
        <f t="shared" ca="1" si="162"/>
        <v>2752</v>
      </c>
      <c r="AV182">
        <f t="shared" ca="1" si="163"/>
        <v>3</v>
      </c>
      <c r="AW182">
        <f t="shared" ca="1" si="164"/>
        <v>33</v>
      </c>
      <c r="AX182">
        <f t="shared" ca="1" si="165"/>
        <v>3</v>
      </c>
      <c r="BB182" t="str">
        <f t="shared" ca="1" si="166"/>
        <v>Vaginal</v>
      </c>
      <c r="BC182" t="str">
        <f t="shared" ca="1" si="167"/>
        <v>No</v>
      </c>
      <c r="BD182" t="str">
        <f t="shared" ca="1" si="167"/>
        <v>No</v>
      </c>
      <c r="BG182" t="str">
        <f t="shared" ca="1" si="168"/>
        <v>No</v>
      </c>
      <c r="BH182">
        <f t="shared" ca="1" si="169"/>
        <v>35</v>
      </c>
      <c r="BI182">
        <f t="shared" ca="1" si="170"/>
        <v>-20</v>
      </c>
      <c r="BJ182">
        <f t="shared" ca="1" si="171"/>
        <v>3</v>
      </c>
      <c r="BK182" t="str">
        <f t="shared" si="172"/>
        <v/>
      </c>
      <c r="BL182" s="26" t="str">
        <f t="shared" ca="1" si="173"/>
        <v>NA</v>
      </c>
      <c r="BM182" s="26"/>
      <c r="BN182" s="26"/>
      <c r="BO182" s="26" t="str">
        <f t="shared" ca="1" si="174"/>
        <v>Yes</v>
      </c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 t="str">
        <f t="shared" ca="1" si="175"/>
        <v>Yes</v>
      </c>
      <c r="CE182" s="26" t="str">
        <f t="shared" ca="1" si="176"/>
        <v>MIST</v>
      </c>
      <c r="CF182" s="26"/>
      <c r="CG182" s="26"/>
      <c r="CH182" s="26"/>
      <c r="CI182" s="31" t="str">
        <f t="shared" si="177"/>
        <v/>
      </c>
      <c r="CJ182" s="26" t="str">
        <f t="shared" ca="1" si="178"/>
        <v>NICU</v>
      </c>
      <c r="CK182" s="26" t="str">
        <f t="shared" ca="1" si="179"/>
        <v>NA</v>
      </c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 t="str">
        <f t="shared" ca="1" si="180"/>
        <v>Yes</v>
      </c>
      <c r="DO182" s="26"/>
      <c r="DP182" s="26"/>
      <c r="DQ182" s="26"/>
      <c r="DR182" s="26"/>
      <c r="DS182" s="26"/>
      <c r="DT182" s="26"/>
      <c r="DU182" s="26"/>
      <c r="DV182" t="str">
        <f t="shared" si="181"/>
        <v/>
      </c>
      <c r="DW182" s="26"/>
      <c r="DX182" s="26"/>
      <c r="DY182" s="26"/>
      <c r="DZ182" t="str">
        <f t="shared" si="182"/>
        <v/>
      </c>
      <c r="EA182" t="str">
        <f t="shared" si="183"/>
        <v/>
      </c>
      <c r="EB182" t="str">
        <f t="shared" si="184"/>
        <v/>
      </c>
      <c r="EC182" t="str">
        <f t="shared" si="185"/>
        <v/>
      </c>
      <c r="ED182" t="str">
        <f t="shared" si="186"/>
        <v/>
      </c>
      <c r="EE182" s="34" t="str">
        <f t="shared" si="187"/>
        <v/>
      </c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32" t="str">
        <f t="shared" si="188"/>
        <v/>
      </c>
      <c r="ES182" s="26"/>
      <c r="ET182" s="26"/>
      <c r="EU182" s="26"/>
      <c r="EV182" s="26"/>
      <c r="EW182" s="26"/>
      <c r="EX182" s="26"/>
      <c r="EY182" s="26"/>
      <c r="EZ182" s="26"/>
      <c r="FA182" s="31" t="str">
        <f t="shared" si="189"/>
        <v/>
      </c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31" t="str">
        <f t="shared" si="190"/>
        <v/>
      </c>
      <c r="FN182" s="26"/>
      <c r="FO182" s="26"/>
      <c r="FP182" s="26"/>
      <c r="FQ182" s="26" t="s">
        <v>350</v>
      </c>
      <c r="FR182" s="39" t="str">
        <f t="shared" ca="1" si="191"/>
        <v>Other</v>
      </c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t="str">
        <f t="shared" ca="1" si="192"/>
        <v/>
      </c>
      <c r="GP182" t="str">
        <f t="shared" si="193"/>
        <v/>
      </c>
      <c r="GQ182" s="26"/>
      <c r="GR182" s="26"/>
      <c r="GS182" t="str">
        <f t="shared" ca="1" si="194"/>
        <v/>
      </c>
      <c r="GT182" s="26"/>
      <c r="GU182" s="26"/>
      <c r="GV182" s="26"/>
      <c r="GW182" s="26"/>
      <c r="GX182" s="26"/>
      <c r="GY182" t="str">
        <f t="shared" ca="1" si="195"/>
        <v/>
      </c>
      <c r="GZ182" t="str">
        <f t="shared" si="196"/>
        <v/>
      </c>
      <c r="HA182" s="26"/>
      <c r="HB182" s="26"/>
      <c r="HC182" s="26"/>
      <c r="HD182" s="26"/>
      <c r="HE182" s="26"/>
      <c r="HF182" t="str">
        <f t="shared" ca="1" si="197"/>
        <v/>
      </c>
      <c r="HG182" s="31" t="str">
        <f t="shared" si="198"/>
        <v/>
      </c>
      <c r="HH182" s="26"/>
      <c r="HI182" s="26"/>
      <c r="HJ182" s="26"/>
      <c r="HK182" s="26"/>
      <c r="HL182" s="26"/>
      <c r="HM182" t="str">
        <f t="shared" ca="1" si="199"/>
        <v/>
      </c>
      <c r="HN182" t="str">
        <f t="shared" si="200"/>
        <v/>
      </c>
      <c r="HO182" s="26"/>
      <c r="HP182" s="26"/>
      <c r="HQ182" s="26"/>
      <c r="HR182" s="26"/>
      <c r="HS182" s="26"/>
      <c r="HT182" t="str">
        <f t="shared" ca="1" si="201"/>
        <v/>
      </c>
      <c r="HU182" t="str">
        <f t="shared" si="202"/>
        <v/>
      </c>
      <c r="HV182" s="26"/>
      <c r="HW182" s="26"/>
      <c r="HX182" s="26"/>
      <c r="HY182" s="26"/>
      <c r="HZ182" s="26"/>
      <c r="IA182" s="37" t="str">
        <f t="shared" ca="1" si="203"/>
        <v/>
      </c>
      <c r="IB182" t="str">
        <f t="shared" si="204"/>
        <v/>
      </c>
      <c r="IC182" s="26"/>
      <c r="ID182" s="26"/>
      <c r="IE182" s="26"/>
      <c r="IF182" s="26"/>
      <c r="IG182" s="26"/>
      <c r="IH182" s="37" t="str">
        <f t="shared" ca="1" si="205"/>
        <v/>
      </c>
      <c r="II182" t="str">
        <f t="shared" si="206"/>
        <v/>
      </c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  <c r="IV182" s="26"/>
      <c r="IW182" s="26"/>
      <c r="IX182" s="26"/>
      <c r="IY182" s="26"/>
      <c r="IZ182" s="26"/>
      <c r="JA182" s="26"/>
      <c r="JB182" s="26"/>
      <c r="JC182" s="26"/>
      <c r="JD182" s="26"/>
      <c r="JE182" s="26"/>
      <c r="JF182" s="26"/>
      <c r="JG182" s="26"/>
      <c r="JH182" s="26"/>
      <c r="JI182" s="26"/>
      <c r="JJ182" s="26"/>
      <c r="JK182" s="26"/>
      <c r="JL182" s="26"/>
      <c r="JM182" s="26"/>
      <c r="JN182" s="26"/>
      <c r="JO182" s="26"/>
      <c r="JP182" s="26"/>
      <c r="JQ182" s="26"/>
      <c r="JR182" s="26"/>
      <c r="JS182" s="26"/>
      <c r="JT182" s="26" t="str">
        <f t="shared" si="207"/>
        <v/>
      </c>
      <c r="JU182" s="26"/>
      <c r="JV182" t="str">
        <f t="shared" si="208"/>
        <v/>
      </c>
      <c r="JW182" s="26"/>
      <c r="JX182" s="26"/>
      <c r="JY182" s="26"/>
      <c r="JZ182" s="26"/>
      <c r="KA182" s="26"/>
      <c r="KB182" s="26"/>
      <c r="KC182" s="26"/>
      <c r="KD182" s="26"/>
      <c r="KE182" s="26"/>
      <c r="KF182" s="26"/>
      <c r="KG182" s="26"/>
      <c r="KH182" s="26"/>
      <c r="KI182" s="26"/>
      <c r="KJ182" s="26"/>
      <c r="KK182" t="str">
        <f t="shared" si="209"/>
        <v/>
      </c>
      <c r="KL182" s="26"/>
      <c r="KM182" s="31" t="str">
        <f t="shared" si="210"/>
        <v/>
      </c>
      <c r="KN182" s="26"/>
      <c r="KO182" s="26"/>
      <c r="KP182" s="38" t="str">
        <f t="shared" si="211"/>
        <v/>
      </c>
      <c r="KQ182" s="26"/>
      <c r="KR182" s="26"/>
      <c r="KS182" s="26"/>
      <c r="KT182" s="26"/>
      <c r="KU182" s="26"/>
      <c r="KV182" s="26"/>
      <c r="KW182" s="26"/>
      <c r="KX182" t="str">
        <f t="shared" si="212"/>
        <v/>
      </c>
      <c r="KY182" t="str">
        <f t="shared" si="213"/>
        <v/>
      </c>
      <c r="KZ182" s="26"/>
      <c r="LA182" s="26"/>
      <c r="LB182" t="str">
        <f t="shared" si="214"/>
        <v/>
      </c>
      <c r="LC182" s="26"/>
      <c r="LD182" t="str">
        <f t="shared" si="215"/>
        <v/>
      </c>
      <c r="LE182" t="str">
        <f t="shared" si="216"/>
        <v/>
      </c>
      <c r="LF182" s="26"/>
      <c r="LG182" s="26"/>
      <c r="LH182" s="26"/>
      <c r="LI182" s="26"/>
      <c r="LJ182" s="26"/>
      <c r="LK182" s="26"/>
      <c r="LL182" s="26"/>
      <c r="LM182" s="26"/>
      <c r="LN182" s="26"/>
      <c r="LO182" t="str">
        <f t="shared" si="217"/>
        <v/>
      </c>
      <c r="LP182" s="26"/>
      <c r="LQ182" s="26"/>
      <c r="LR182" s="26"/>
      <c r="LS182" s="26"/>
      <c r="LT182" s="26"/>
      <c r="LU182" s="26"/>
      <c r="LV182" s="26"/>
      <c r="LW182" s="26"/>
      <c r="LX182" s="26"/>
      <c r="LY182" s="26"/>
      <c r="LZ182" s="26"/>
      <c r="MA182" s="26"/>
      <c r="MB182" s="26"/>
      <c r="MC182" s="26"/>
      <c r="MD182" s="26"/>
      <c r="ME182" s="26"/>
      <c r="MF182" s="26"/>
      <c r="MG182" s="26"/>
      <c r="MH182" s="26"/>
      <c r="MI182" s="26"/>
      <c r="MJ182" s="26"/>
      <c r="MK182" s="26"/>
      <c r="ML182" s="26"/>
      <c r="MM182" s="26"/>
      <c r="MN182" s="26"/>
    </row>
    <row r="183" spans="1:352" ht="16" x14ac:dyDescent="0.2">
      <c r="A183" t="e">
        <f t="shared" ca="1" si="219"/>
        <v>#N/A</v>
      </c>
      <c r="B183" s="26"/>
      <c r="C183" s="26"/>
      <c r="D183" s="26"/>
      <c r="E183" s="27" t="str">
        <f t="shared" ca="1" si="148"/>
        <v>Jun</v>
      </c>
      <c r="F183" s="27" t="str">
        <f t="shared" ca="1" si="148"/>
        <v>Mar</v>
      </c>
      <c r="G183" s="28" t="str">
        <f t="shared" ca="1" si="149"/>
        <v/>
      </c>
      <c r="H183" t="str">
        <f t="shared" si="150"/>
        <v/>
      </c>
      <c r="I183" s="26">
        <f t="shared" ca="1" si="151"/>
        <v>89</v>
      </c>
      <c r="J183" s="26"/>
      <c r="K183" s="26"/>
      <c r="L183" s="31" t="str">
        <f t="shared" si="152"/>
        <v/>
      </c>
      <c r="M183" s="26"/>
      <c r="N183" s="26"/>
      <c r="O183" s="26">
        <f t="shared" ca="1" si="153"/>
        <v>49</v>
      </c>
      <c r="P183" s="26" t="str">
        <f t="shared" ca="1" si="154"/>
        <v>No</v>
      </c>
      <c r="Q183" s="26" t="str">
        <f t="shared" ca="1" si="154"/>
        <v>Yes</v>
      </c>
      <c r="R183" s="26" t="str">
        <f t="shared" ca="1" si="154"/>
        <v>Yes</v>
      </c>
      <c r="S183" s="26" t="str">
        <f t="shared" ca="1" si="155"/>
        <v>Eskimo</v>
      </c>
      <c r="T183" s="26" t="str">
        <f t="shared" ca="1" si="156"/>
        <v>Yes</v>
      </c>
      <c r="U183" s="26">
        <f t="shared" ca="1" si="157"/>
        <v>3210</v>
      </c>
      <c r="V183" s="26"/>
      <c r="W183" s="26"/>
      <c r="X183" s="26" t="str">
        <f t="shared" ca="1" si="218"/>
        <v>No</v>
      </c>
      <c r="Y183" s="26" t="str">
        <f t="shared" ca="1" si="218"/>
        <v>No</v>
      </c>
      <c r="Z183" s="26" t="str">
        <f t="shared" ca="1" si="218"/>
        <v>Yes</v>
      </c>
      <c r="AA183" s="26" t="str">
        <f t="shared" ca="1" si="218"/>
        <v>No</v>
      </c>
      <c r="AB183" s="26" t="str">
        <f t="shared" ca="1" si="218"/>
        <v>Yes</v>
      </c>
      <c r="AC183" s="26"/>
      <c r="AD183" s="26"/>
      <c r="AE183" s="26"/>
      <c r="AF183" s="26"/>
      <c r="AG183" s="26" t="str">
        <f t="shared" ca="1" si="158"/>
        <v>Yes</v>
      </c>
      <c r="AH183" s="26" t="str">
        <f t="shared" ca="1" si="158"/>
        <v>Yes</v>
      </c>
      <c r="AI183" s="26" t="str">
        <f t="shared" ca="1" si="158"/>
        <v>Yes</v>
      </c>
      <c r="AJ183" s="26" t="str">
        <f t="shared" ca="1" si="158"/>
        <v>No</v>
      </c>
      <c r="AK183" s="26" t="str">
        <f t="shared" ca="1" si="147"/>
        <v>No</v>
      </c>
      <c r="AL183" s="26" t="str">
        <f t="shared" ca="1" si="147"/>
        <v>Yes</v>
      </c>
      <c r="AM183" s="26">
        <f t="shared" ca="1" si="159"/>
        <v>3</v>
      </c>
      <c r="AN183" s="26">
        <f t="shared" ca="1" si="160"/>
        <v>3</v>
      </c>
      <c r="AT183" t="str">
        <f t="shared" ca="1" si="161"/>
        <v>Male</v>
      </c>
      <c r="AU183">
        <f t="shared" ca="1" si="162"/>
        <v>3801</v>
      </c>
      <c r="AV183">
        <f t="shared" ca="1" si="163"/>
        <v>0</v>
      </c>
      <c r="AW183">
        <f t="shared" ca="1" si="164"/>
        <v>32</v>
      </c>
      <c r="AX183">
        <f t="shared" ca="1" si="165"/>
        <v>6</v>
      </c>
      <c r="BB183" t="str">
        <f t="shared" ca="1" si="166"/>
        <v>ELUCS</v>
      </c>
      <c r="BC183" t="str">
        <f t="shared" ca="1" si="167"/>
        <v>No</v>
      </c>
      <c r="BD183" t="str">
        <f t="shared" ca="1" si="167"/>
        <v>No</v>
      </c>
      <c r="BG183" t="str">
        <f t="shared" ca="1" si="168"/>
        <v>No</v>
      </c>
      <c r="BH183">
        <f t="shared" ca="1" si="169"/>
        <v>37</v>
      </c>
      <c r="BI183">
        <f t="shared" ca="1" si="170"/>
        <v>-10</v>
      </c>
      <c r="BJ183">
        <f t="shared" ca="1" si="171"/>
        <v>12</v>
      </c>
      <c r="BK183" t="str">
        <f t="shared" si="172"/>
        <v/>
      </c>
      <c r="BL183" s="26">
        <f t="shared" ca="1" si="173"/>
        <v>14</v>
      </c>
      <c r="BM183" s="26"/>
      <c r="BN183" s="26"/>
      <c r="BO183" s="26" t="str">
        <f t="shared" ca="1" si="174"/>
        <v>Yes</v>
      </c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 t="str">
        <f t="shared" ca="1" si="175"/>
        <v>Yes</v>
      </c>
      <c r="CE183" s="26" t="str">
        <f t="shared" ca="1" si="176"/>
        <v>LMA</v>
      </c>
      <c r="CF183" s="26"/>
      <c r="CG183" s="26"/>
      <c r="CH183" s="26"/>
      <c r="CI183" s="31" t="str">
        <f t="shared" si="177"/>
        <v/>
      </c>
      <c r="CJ183" s="26" t="str">
        <f t="shared" ca="1" si="178"/>
        <v>NICU</v>
      </c>
      <c r="CK183" s="26" t="str">
        <f t="shared" ca="1" si="179"/>
        <v>NA</v>
      </c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 t="str">
        <f t="shared" ca="1" si="180"/>
        <v>Yes</v>
      </c>
      <c r="DO183" s="26"/>
      <c r="DP183" s="26"/>
      <c r="DQ183" s="26"/>
      <c r="DR183" s="26"/>
      <c r="DS183" s="26"/>
      <c r="DT183" s="26"/>
      <c r="DU183" s="26"/>
      <c r="DV183" t="str">
        <f t="shared" si="181"/>
        <v/>
      </c>
      <c r="DW183" s="26"/>
      <c r="DX183" s="26"/>
      <c r="DY183" s="26"/>
      <c r="DZ183" t="str">
        <f t="shared" si="182"/>
        <v/>
      </c>
      <c r="EA183" t="str">
        <f t="shared" si="183"/>
        <v/>
      </c>
      <c r="EB183" t="str">
        <f t="shared" si="184"/>
        <v/>
      </c>
      <c r="EC183" t="str">
        <f t="shared" si="185"/>
        <v/>
      </c>
      <c r="ED183" t="str">
        <f t="shared" si="186"/>
        <v/>
      </c>
      <c r="EE183" s="34" t="str">
        <f t="shared" si="187"/>
        <v/>
      </c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32" t="str">
        <f t="shared" si="188"/>
        <v/>
      </c>
      <c r="ES183" s="26"/>
      <c r="ET183" s="26"/>
      <c r="EU183" s="26"/>
      <c r="EV183" s="26"/>
      <c r="EW183" s="26"/>
      <c r="EX183" s="26"/>
      <c r="EY183" s="26"/>
      <c r="EZ183" s="26"/>
      <c r="FA183" s="31" t="str">
        <f t="shared" si="189"/>
        <v/>
      </c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31" t="str">
        <f t="shared" si="190"/>
        <v/>
      </c>
      <c r="FN183" s="26"/>
      <c r="FO183" s="26"/>
      <c r="FP183" s="26"/>
      <c r="FQ183" s="26" t="s">
        <v>350</v>
      </c>
      <c r="FR183" s="39" t="str">
        <f t="shared" ca="1" si="191"/>
        <v>CONS</v>
      </c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t="str">
        <f t="shared" ca="1" si="192"/>
        <v/>
      </c>
      <c r="GP183" t="str">
        <f t="shared" si="193"/>
        <v/>
      </c>
      <c r="GQ183" s="26"/>
      <c r="GR183" s="26"/>
      <c r="GS183" t="str">
        <f t="shared" ca="1" si="194"/>
        <v/>
      </c>
      <c r="GT183" s="26"/>
      <c r="GU183" s="26"/>
      <c r="GV183" s="26"/>
      <c r="GW183" s="26"/>
      <c r="GX183" s="26"/>
      <c r="GY183" t="str">
        <f t="shared" ca="1" si="195"/>
        <v/>
      </c>
      <c r="GZ183" t="str">
        <f t="shared" si="196"/>
        <v/>
      </c>
      <c r="HA183" s="26"/>
      <c r="HB183" s="26"/>
      <c r="HC183" s="26"/>
      <c r="HD183" s="26"/>
      <c r="HE183" s="26"/>
      <c r="HF183" t="str">
        <f t="shared" ca="1" si="197"/>
        <v/>
      </c>
      <c r="HG183" s="31" t="str">
        <f t="shared" si="198"/>
        <v/>
      </c>
      <c r="HH183" s="26"/>
      <c r="HI183" s="26"/>
      <c r="HJ183" s="26"/>
      <c r="HK183" s="26"/>
      <c r="HL183" s="26"/>
      <c r="HM183" t="str">
        <f t="shared" ca="1" si="199"/>
        <v/>
      </c>
      <c r="HN183" t="str">
        <f t="shared" si="200"/>
        <v/>
      </c>
      <c r="HO183" s="26"/>
      <c r="HP183" s="26"/>
      <c r="HQ183" s="26"/>
      <c r="HR183" s="26"/>
      <c r="HS183" s="26"/>
      <c r="HT183" t="str">
        <f t="shared" ca="1" si="201"/>
        <v/>
      </c>
      <c r="HU183" t="str">
        <f t="shared" si="202"/>
        <v/>
      </c>
      <c r="HV183" s="26"/>
      <c r="HW183" s="26"/>
      <c r="HX183" s="26"/>
      <c r="HY183" s="26"/>
      <c r="HZ183" s="26"/>
      <c r="IA183" s="37" t="str">
        <f t="shared" ca="1" si="203"/>
        <v/>
      </c>
      <c r="IB183" t="str">
        <f t="shared" si="204"/>
        <v/>
      </c>
      <c r="IC183" s="26"/>
      <c r="ID183" s="26"/>
      <c r="IE183" s="26"/>
      <c r="IF183" s="26"/>
      <c r="IG183" s="26"/>
      <c r="IH183" s="37" t="str">
        <f t="shared" ca="1" si="205"/>
        <v/>
      </c>
      <c r="II183" t="str">
        <f t="shared" si="206"/>
        <v/>
      </c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  <c r="IV183" s="26"/>
      <c r="IW183" s="26"/>
      <c r="IX183" s="26"/>
      <c r="IY183" s="26"/>
      <c r="IZ183" s="26"/>
      <c r="JA183" s="26"/>
      <c r="JB183" s="26"/>
      <c r="JC183" s="26"/>
      <c r="JD183" s="26"/>
      <c r="JE183" s="26"/>
      <c r="JF183" s="26"/>
      <c r="JG183" s="26"/>
      <c r="JH183" s="26"/>
      <c r="JI183" s="26"/>
      <c r="JJ183" s="26"/>
      <c r="JK183" s="26"/>
      <c r="JL183" s="26"/>
      <c r="JM183" s="26"/>
      <c r="JN183" s="26"/>
      <c r="JO183" s="26"/>
      <c r="JP183" s="26"/>
      <c r="JQ183" s="26"/>
      <c r="JR183" s="26"/>
      <c r="JS183" s="26"/>
      <c r="JT183" s="26" t="str">
        <f t="shared" si="207"/>
        <v/>
      </c>
      <c r="JU183" s="26"/>
      <c r="JV183" t="str">
        <f t="shared" si="208"/>
        <v/>
      </c>
      <c r="JW183" s="26"/>
      <c r="JX183" s="26"/>
      <c r="JY183" s="26"/>
      <c r="JZ183" s="26"/>
      <c r="KA183" s="26"/>
      <c r="KB183" s="26"/>
      <c r="KC183" s="26"/>
      <c r="KD183" s="26"/>
      <c r="KE183" s="26"/>
      <c r="KF183" s="26"/>
      <c r="KG183" s="26"/>
      <c r="KH183" s="26"/>
      <c r="KI183" s="26"/>
      <c r="KJ183" s="26"/>
      <c r="KK183" t="str">
        <f t="shared" si="209"/>
        <v/>
      </c>
      <c r="KL183" s="26"/>
      <c r="KM183" s="31" t="str">
        <f t="shared" si="210"/>
        <v/>
      </c>
      <c r="KN183" s="26"/>
      <c r="KO183" s="26"/>
      <c r="KP183" s="38" t="str">
        <f t="shared" si="211"/>
        <v/>
      </c>
      <c r="KQ183" s="26"/>
      <c r="KR183" s="26"/>
      <c r="KS183" s="26"/>
      <c r="KT183" s="26"/>
      <c r="KU183" s="26"/>
      <c r="KV183" s="26"/>
      <c r="KW183" s="26"/>
      <c r="KX183" t="str">
        <f t="shared" si="212"/>
        <v/>
      </c>
      <c r="KY183" t="str">
        <f t="shared" si="213"/>
        <v/>
      </c>
      <c r="KZ183" s="26"/>
      <c r="LA183" s="26"/>
      <c r="LB183" t="str">
        <f t="shared" si="214"/>
        <v/>
      </c>
      <c r="LC183" s="26"/>
      <c r="LD183" t="str">
        <f t="shared" si="215"/>
        <v/>
      </c>
      <c r="LE183" t="str">
        <f t="shared" si="216"/>
        <v/>
      </c>
      <c r="LF183" s="26"/>
      <c r="LG183" s="26"/>
      <c r="LH183" s="26"/>
      <c r="LI183" s="26"/>
      <c r="LJ183" s="26"/>
      <c r="LK183" s="26"/>
      <c r="LL183" s="26"/>
      <c r="LM183" s="26"/>
      <c r="LN183" s="26"/>
      <c r="LO183" t="str">
        <f t="shared" si="217"/>
        <v/>
      </c>
      <c r="LP183" s="26"/>
      <c r="LQ183" s="26"/>
      <c r="LR183" s="26"/>
      <c r="LS183" s="26"/>
      <c r="LT183" s="26"/>
      <c r="LU183" s="26"/>
      <c r="LV183" s="26"/>
      <c r="LW183" s="26"/>
      <c r="LX183" s="26"/>
      <c r="LY183" s="26"/>
      <c r="LZ183" s="26"/>
      <c r="MA183" s="26"/>
      <c r="MB183" s="26"/>
      <c r="MC183" s="26"/>
      <c r="MD183" s="26"/>
      <c r="ME183" s="26"/>
      <c r="MF183" s="26"/>
      <c r="MG183" s="26"/>
      <c r="MH183" s="26"/>
      <c r="MI183" s="26"/>
      <c r="MJ183" s="26"/>
      <c r="MK183" s="26"/>
      <c r="ML183" s="26"/>
      <c r="MM183" s="26"/>
      <c r="MN183" s="26"/>
    </row>
    <row r="184" spans="1:352" ht="16" x14ac:dyDescent="0.2">
      <c r="A184" t="e">
        <f t="shared" ca="1" si="219"/>
        <v>#N/A</v>
      </c>
      <c r="B184" s="26"/>
      <c r="C184" s="26"/>
      <c r="D184" s="26"/>
      <c r="E184" s="27" t="str">
        <f t="shared" ca="1" si="148"/>
        <v>Mar</v>
      </c>
      <c r="F184" s="27" t="str">
        <f t="shared" ca="1" si="148"/>
        <v>Jan</v>
      </c>
      <c r="G184" s="28" t="str">
        <f t="shared" ca="1" si="149"/>
        <v/>
      </c>
      <c r="H184" t="str">
        <f t="shared" si="150"/>
        <v/>
      </c>
      <c r="I184" s="26">
        <f t="shared" ca="1" si="151"/>
        <v>3</v>
      </c>
      <c r="J184" s="26"/>
      <c r="K184" s="26"/>
      <c r="L184" s="31" t="str">
        <f t="shared" si="152"/>
        <v/>
      </c>
      <c r="M184" s="26"/>
      <c r="N184" s="26"/>
      <c r="O184" s="26">
        <f t="shared" ca="1" si="153"/>
        <v>44</v>
      </c>
      <c r="P184" s="26" t="str">
        <f t="shared" ca="1" si="154"/>
        <v>Yes</v>
      </c>
      <c r="Q184" s="26" t="str">
        <f t="shared" ca="1" si="154"/>
        <v>No</v>
      </c>
      <c r="R184" s="26" t="str">
        <f t="shared" ca="1" si="154"/>
        <v>No</v>
      </c>
      <c r="S184" s="26" t="str">
        <f t="shared" ca="1" si="155"/>
        <v>African</v>
      </c>
      <c r="T184" s="26" t="str">
        <f t="shared" ca="1" si="156"/>
        <v>No</v>
      </c>
      <c r="U184" s="26">
        <f t="shared" ca="1" si="157"/>
        <v>3466</v>
      </c>
      <c r="V184" s="26"/>
      <c r="W184" s="26"/>
      <c r="X184" s="26" t="str">
        <f t="shared" ca="1" si="218"/>
        <v>Yes</v>
      </c>
      <c r="Y184" s="26" t="str">
        <f t="shared" ca="1" si="218"/>
        <v>Yes</v>
      </c>
      <c r="Z184" s="26" t="str">
        <f t="shared" ca="1" si="218"/>
        <v>No</v>
      </c>
      <c r="AA184" s="26" t="str">
        <f t="shared" ca="1" si="218"/>
        <v>No</v>
      </c>
      <c r="AB184" s="26" t="str">
        <f t="shared" ca="1" si="218"/>
        <v>No</v>
      </c>
      <c r="AC184" s="26"/>
      <c r="AD184" s="26"/>
      <c r="AE184" s="26"/>
      <c r="AF184" s="26"/>
      <c r="AG184" s="26" t="str">
        <f t="shared" ca="1" si="158"/>
        <v>No</v>
      </c>
      <c r="AH184" s="26" t="str">
        <f t="shared" ca="1" si="158"/>
        <v>No</v>
      </c>
      <c r="AI184" s="26" t="str">
        <f t="shared" ca="1" si="158"/>
        <v>Yes</v>
      </c>
      <c r="AJ184" s="26" t="str">
        <f t="shared" ca="1" si="158"/>
        <v>No</v>
      </c>
      <c r="AK184" s="26" t="str">
        <f t="shared" ca="1" si="147"/>
        <v>Yes</v>
      </c>
      <c r="AL184" s="26" t="str">
        <f t="shared" ca="1" si="147"/>
        <v>Yes</v>
      </c>
      <c r="AM184" s="26">
        <f t="shared" ca="1" si="159"/>
        <v>6</v>
      </c>
      <c r="AN184" s="26">
        <f t="shared" ca="1" si="160"/>
        <v>2</v>
      </c>
      <c r="AT184" t="str">
        <f t="shared" ca="1" si="161"/>
        <v>Female</v>
      </c>
      <c r="AU184">
        <f t="shared" ca="1" si="162"/>
        <v>1295</v>
      </c>
      <c r="AV184">
        <f t="shared" ca="1" si="163"/>
        <v>2</v>
      </c>
      <c r="AW184">
        <f t="shared" ca="1" si="164"/>
        <v>29</v>
      </c>
      <c r="AX184">
        <f t="shared" ca="1" si="165"/>
        <v>0</v>
      </c>
      <c r="BB184" t="str">
        <f t="shared" ca="1" si="166"/>
        <v>INSTRUMENTAL</v>
      </c>
      <c r="BC184" t="str">
        <f t="shared" ca="1" si="167"/>
        <v>No</v>
      </c>
      <c r="BD184" t="str">
        <f t="shared" ca="1" si="167"/>
        <v>Yes</v>
      </c>
      <c r="BG184" t="str">
        <f t="shared" ca="1" si="168"/>
        <v>Yes</v>
      </c>
      <c r="BH184">
        <f t="shared" ca="1" si="169"/>
        <v>37</v>
      </c>
      <c r="BI184">
        <f t="shared" ca="1" si="170"/>
        <v>-19</v>
      </c>
      <c r="BJ184">
        <f t="shared" ca="1" si="171"/>
        <v>19</v>
      </c>
      <c r="BK184" t="str">
        <f t="shared" si="172"/>
        <v/>
      </c>
      <c r="BL184" s="26">
        <f t="shared" ca="1" si="173"/>
        <v>21</v>
      </c>
      <c r="BM184" s="26"/>
      <c r="BN184" s="26"/>
      <c r="BO184" s="26" t="str">
        <f t="shared" ca="1" si="174"/>
        <v>Yes</v>
      </c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 t="str">
        <f t="shared" ca="1" si="175"/>
        <v>No</v>
      </c>
      <c r="CE184" s="26" t="str">
        <f t="shared" ca="1" si="176"/>
        <v>NA</v>
      </c>
      <c r="CF184" s="26"/>
      <c r="CG184" s="26"/>
      <c r="CH184" s="26"/>
      <c r="CI184" s="31" t="str">
        <f t="shared" si="177"/>
        <v/>
      </c>
      <c r="CJ184" s="26" t="str">
        <f t="shared" ca="1" si="178"/>
        <v>NA</v>
      </c>
      <c r="CK184" s="26" t="str">
        <f t="shared" ca="1" si="179"/>
        <v>Yes</v>
      </c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 t="str">
        <f t="shared" ca="1" si="180"/>
        <v>No</v>
      </c>
      <c r="DO184" s="26"/>
      <c r="DP184" s="26"/>
      <c r="DQ184" s="26"/>
      <c r="DR184" s="26"/>
      <c r="DS184" s="26"/>
      <c r="DT184" s="26"/>
      <c r="DU184" s="26"/>
      <c r="DV184" t="str">
        <f t="shared" si="181"/>
        <v/>
      </c>
      <c r="DW184" s="26"/>
      <c r="DX184" s="26"/>
      <c r="DY184" s="26"/>
      <c r="DZ184" t="str">
        <f t="shared" si="182"/>
        <v/>
      </c>
      <c r="EA184" t="str">
        <f t="shared" si="183"/>
        <v/>
      </c>
      <c r="EB184" t="str">
        <f t="shared" si="184"/>
        <v/>
      </c>
      <c r="EC184" t="str">
        <f t="shared" si="185"/>
        <v/>
      </c>
      <c r="ED184" t="str">
        <f t="shared" si="186"/>
        <v/>
      </c>
      <c r="EE184" s="34" t="str">
        <f t="shared" si="187"/>
        <v/>
      </c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32" t="str">
        <f t="shared" si="188"/>
        <v/>
      </c>
      <c r="ES184" s="26"/>
      <c r="ET184" s="26"/>
      <c r="EU184" s="26"/>
      <c r="EV184" s="26"/>
      <c r="EW184" s="26"/>
      <c r="EX184" s="26"/>
      <c r="EY184" s="26"/>
      <c r="EZ184" s="26"/>
      <c r="FA184" s="31" t="str">
        <f t="shared" si="189"/>
        <v/>
      </c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31" t="str">
        <f t="shared" si="190"/>
        <v/>
      </c>
      <c r="FN184" s="26"/>
      <c r="FO184" s="26"/>
      <c r="FP184" s="26"/>
      <c r="FQ184" s="26" t="s">
        <v>349</v>
      </c>
      <c r="FR184" s="39" t="str">
        <f t="shared" ca="1" si="191"/>
        <v>NA</v>
      </c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t="str">
        <f t="shared" ca="1" si="192"/>
        <v/>
      </c>
      <c r="GP184" t="str">
        <f t="shared" si="193"/>
        <v/>
      </c>
      <c r="GQ184" s="26"/>
      <c r="GR184" s="26"/>
      <c r="GS184" t="str">
        <f t="shared" ca="1" si="194"/>
        <v/>
      </c>
      <c r="GT184" s="26"/>
      <c r="GU184" s="26"/>
      <c r="GV184" s="26"/>
      <c r="GW184" s="26"/>
      <c r="GX184" s="26"/>
      <c r="GY184" t="str">
        <f t="shared" ca="1" si="195"/>
        <v/>
      </c>
      <c r="GZ184" t="str">
        <f t="shared" si="196"/>
        <v/>
      </c>
      <c r="HA184" s="26"/>
      <c r="HB184" s="26"/>
      <c r="HC184" s="26"/>
      <c r="HD184" s="26"/>
      <c r="HE184" s="26"/>
      <c r="HF184" t="str">
        <f t="shared" ca="1" si="197"/>
        <v/>
      </c>
      <c r="HG184" s="31" t="str">
        <f t="shared" si="198"/>
        <v/>
      </c>
      <c r="HH184" s="26"/>
      <c r="HI184" s="26"/>
      <c r="HJ184" s="26"/>
      <c r="HK184" s="26"/>
      <c r="HL184" s="26"/>
      <c r="HM184" t="str">
        <f t="shared" ca="1" si="199"/>
        <v/>
      </c>
      <c r="HN184" t="str">
        <f t="shared" si="200"/>
        <v/>
      </c>
      <c r="HO184" s="26"/>
      <c r="HP184" s="26"/>
      <c r="HQ184" s="26"/>
      <c r="HR184" s="26"/>
      <c r="HS184" s="26"/>
      <c r="HT184" t="str">
        <f t="shared" ca="1" si="201"/>
        <v/>
      </c>
      <c r="HU184" t="str">
        <f t="shared" si="202"/>
        <v/>
      </c>
      <c r="HV184" s="26"/>
      <c r="HW184" s="26"/>
      <c r="HX184" s="26"/>
      <c r="HY184" s="26"/>
      <c r="HZ184" s="26"/>
      <c r="IA184" s="37" t="str">
        <f t="shared" ca="1" si="203"/>
        <v/>
      </c>
      <c r="IB184" t="str">
        <f t="shared" si="204"/>
        <v/>
      </c>
      <c r="IC184" s="26"/>
      <c r="ID184" s="26"/>
      <c r="IE184" s="26"/>
      <c r="IF184" s="26"/>
      <c r="IG184" s="26"/>
      <c r="IH184" s="37" t="str">
        <f t="shared" ca="1" si="205"/>
        <v/>
      </c>
      <c r="II184" t="str">
        <f t="shared" si="206"/>
        <v/>
      </c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  <c r="IY184" s="26"/>
      <c r="IZ184" s="26"/>
      <c r="JA184" s="26"/>
      <c r="JB184" s="26"/>
      <c r="JC184" s="26"/>
      <c r="JD184" s="26"/>
      <c r="JE184" s="26"/>
      <c r="JF184" s="26"/>
      <c r="JG184" s="26"/>
      <c r="JH184" s="26"/>
      <c r="JI184" s="26"/>
      <c r="JJ184" s="26"/>
      <c r="JK184" s="26"/>
      <c r="JL184" s="26"/>
      <c r="JM184" s="26"/>
      <c r="JN184" s="26"/>
      <c r="JO184" s="26"/>
      <c r="JP184" s="26"/>
      <c r="JQ184" s="26"/>
      <c r="JR184" s="26"/>
      <c r="JS184" s="26"/>
      <c r="JT184" s="26" t="str">
        <f t="shared" si="207"/>
        <v/>
      </c>
      <c r="JU184" s="26"/>
      <c r="JV184" t="str">
        <f t="shared" si="208"/>
        <v/>
      </c>
      <c r="JW184" s="26"/>
      <c r="JX184" s="26"/>
      <c r="JY184" s="26"/>
      <c r="JZ184" s="26"/>
      <c r="KA184" s="26"/>
      <c r="KB184" s="26"/>
      <c r="KC184" s="26"/>
      <c r="KD184" s="26"/>
      <c r="KE184" s="26"/>
      <c r="KF184" s="26"/>
      <c r="KG184" s="26"/>
      <c r="KH184" s="26"/>
      <c r="KI184" s="26"/>
      <c r="KJ184" s="26"/>
      <c r="KK184" t="str">
        <f t="shared" si="209"/>
        <v/>
      </c>
      <c r="KL184" s="26"/>
      <c r="KM184" s="31" t="str">
        <f t="shared" si="210"/>
        <v/>
      </c>
      <c r="KN184" s="26"/>
      <c r="KO184" s="26"/>
      <c r="KP184" s="38" t="str">
        <f t="shared" si="211"/>
        <v/>
      </c>
      <c r="KQ184" s="26"/>
      <c r="KR184" s="26"/>
      <c r="KS184" s="26"/>
      <c r="KT184" s="26"/>
      <c r="KU184" s="26"/>
      <c r="KV184" s="26"/>
      <c r="KW184" s="26"/>
      <c r="KX184" t="str">
        <f t="shared" si="212"/>
        <v/>
      </c>
      <c r="KY184" t="str">
        <f t="shared" si="213"/>
        <v/>
      </c>
      <c r="KZ184" s="26"/>
      <c r="LA184" s="26"/>
      <c r="LB184" t="str">
        <f t="shared" si="214"/>
        <v/>
      </c>
      <c r="LC184" s="26"/>
      <c r="LD184" t="str">
        <f t="shared" si="215"/>
        <v/>
      </c>
      <c r="LE184" t="str">
        <f t="shared" si="216"/>
        <v/>
      </c>
      <c r="LF184" s="26"/>
      <c r="LG184" s="26"/>
      <c r="LH184" s="26"/>
      <c r="LI184" s="26"/>
      <c r="LJ184" s="26"/>
      <c r="LK184" s="26"/>
      <c r="LL184" s="26"/>
      <c r="LM184" s="26"/>
      <c r="LN184" s="26"/>
      <c r="LO184" t="str">
        <f t="shared" si="217"/>
        <v/>
      </c>
      <c r="LP184" s="26"/>
      <c r="LQ184" s="26"/>
      <c r="LR184" s="26"/>
      <c r="LS184" s="26"/>
      <c r="LT184" s="26"/>
      <c r="LU184" s="26"/>
      <c r="LV184" s="26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  <c r="ML184" s="26"/>
      <c r="MM184" s="26"/>
      <c r="MN184" s="26"/>
    </row>
    <row r="185" spans="1:352" ht="16" x14ac:dyDescent="0.2">
      <c r="A185" t="e">
        <f t="shared" ca="1" si="219"/>
        <v>#N/A</v>
      </c>
      <c r="B185" s="26"/>
      <c r="C185" s="26"/>
      <c r="D185" s="26"/>
      <c r="E185" s="27" t="str">
        <f t="shared" ca="1" si="148"/>
        <v>Jul</v>
      </c>
      <c r="F185" s="27" t="str">
        <f t="shared" ca="1" si="148"/>
        <v>Nov</v>
      </c>
      <c r="G185" s="28" t="str">
        <f t="shared" ca="1" si="149"/>
        <v/>
      </c>
      <c r="H185" t="str">
        <f t="shared" si="150"/>
        <v/>
      </c>
      <c r="I185" s="26">
        <f t="shared" ca="1" si="151"/>
        <v>16</v>
      </c>
      <c r="J185" s="26"/>
      <c r="K185" s="26"/>
      <c r="L185" s="31" t="str">
        <f t="shared" si="152"/>
        <v/>
      </c>
      <c r="M185" s="26"/>
      <c r="N185" s="26"/>
      <c r="O185" s="26">
        <f t="shared" ca="1" si="153"/>
        <v>18</v>
      </c>
      <c r="P185" s="26" t="str">
        <f t="shared" ca="1" si="154"/>
        <v>No</v>
      </c>
      <c r="Q185" s="26" t="str">
        <f t="shared" ca="1" si="154"/>
        <v>Yes</v>
      </c>
      <c r="R185" s="26" t="str">
        <f t="shared" ca="1" si="154"/>
        <v>No</v>
      </c>
      <c r="S185" s="26" t="str">
        <f t="shared" ca="1" si="155"/>
        <v>Hispanic</v>
      </c>
      <c r="T185" s="26" t="str">
        <f t="shared" ca="1" si="156"/>
        <v>Yes</v>
      </c>
      <c r="U185" s="26">
        <f t="shared" ca="1" si="157"/>
        <v>3106</v>
      </c>
      <c r="V185" s="26"/>
      <c r="W185" s="26"/>
      <c r="X185" s="26" t="str">
        <f t="shared" ca="1" si="218"/>
        <v>Yes</v>
      </c>
      <c r="Y185" s="26" t="str">
        <f t="shared" ca="1" si="218"/>
        <v>Yes</v>
      </c>
      <c r="Z185" s="26" t="str">
        <f t="shared" ca="1" si="218"/>
        <v>Yes</v>
      </c>
      <c r="AA185" s="26" t="str">
        <f t="shared" ca="1" si="218"/>
        <v>No</v>
      </c>
      <c r="AB185" s="26" t="str">
        <f t="shared" ca="1" si="218"/>
        <v>Yes</v>
      </c>
      <c r="AC185" s="26"/>
      <c r="AD185" s="26"/>
      <c r="AE185" s="26"/>
      <c r="AF185" s="26"/>
      <c r="AG185" s="26" t="str">
        <f t="shared" ca="1" si="158"/>
        <v>Yes</v>
      </c>
      <c r="AH185" s="26" t="str">
        <f t="shared" ca="1" si="158"/>
        <v>No</v>
      </c>
      <c r="AI185" s="26" t="str">
        <f t="shared" ca="1" si="158"/>
        <v>No</v>
      </c>
      <c r="AJ185" s="26" t="str">
        <f t="shared" ca="1" si="158"/>
        <v>No</v>
      </c>
      <c r="AK185" s="26" t="str">
        <f t="shared" ca="1" si="147"/>
        <v>No</v>
      </c>
      <c r="AL185" s="26" t="str">
        <f t="shared" ca="1" si="147"/>
        <v>No</v>
      </c>
      <c r="AM185" s="26">
        <f t="shared" ca="1" si="159"/>
        <v>7</v>
      </c>
      <c r="AN185" s="26">
        <f t="shared" ca="1" si="160"/>
        <v>3</v>
      </c>
      <c r="AT185" t="str">
        <f t="shared" ca="1" si="161"/>
        <v>Female</v>
      </c>
      <c r="AU185">
        <f t="shared" ca="1" si="162"/>
        <v>1592</v>
      </c>
      <c r="AV185">
        <f t="shared" ca="1" si="163"/>
        <v>3</v>
      </c>
      <c r="AW185">
        <f t="shared" ca="1" si="164"/>
        <v>23</v>
      </c>
      <c r="AX185">
        <f t="shared" ca="1" si="165"/>
        <v>1</v>
      </c>
      <c r="BB185" t="str">
        <f t="shared" ca="1" si="166"/>
        <v>Vaginal</v>
      </c>
      <c r="BC185" t="str">
        <f t="shared" ca="1" si="167"/>
        <v>Yes</v>
      </c>
      <c r="BD185" t="str">
        <f t="shared" ca="1" si="167"/>
        <v>No</v>
      </c>
      <c r="BG185" t="str">
        <f t="shared" ca="1" si="168"/>
        <v>No</v>
      </c>
      <c r="BH185">
        <f t="shared" ca="1" si="169"/>
        <v>37</v>
      </c>
      <c r="BI185">
        <f t="shared" ca="1" si="170"/>
        <v>-17</v>
      </c>
      <c r="BJ185">
        <f t="shared" ca="1" si="171"/>
        <v>3</v>
      </c>
      <c r="BK185" t="str">
        <f t="shared" si="172"/>
        <v/>
      </c>
      <c r="BL185" s="26" t="str">
        <f t="shared" ca="1" si="173"/>
        <v>NA</v>
      </c>
      <c r="BM185" s="26"/>
      <c r="BN185" s="26"/>
      <c r="BO185" s="26" t="str">
        <f t="shared" ca="1" si="174"/>
        <v>Yes</v>
      </c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 t="str">
        <f t="shared" ca="1" si="175"/>
        <v>No</v>
      </c>
      <c r="CE185" s="26" t="str">
        <f t="shared" ca="1" si="176"/>
        <v>NA</v>
      </c>
      <c r="CF185" s="26"/>
      <c r="CG185" s="26"/>
      <c r="CH185" s="26"/>
      <c r="CI185" s="31" t="str">
        <f t="shared" si="177"/>
        <v/>
      </c>
      <c r="CJ185" s="26" t="str">
        <f t="shared" ca="1" si="178"/>
        <v>NA</v>
      </c>
      <c r="CK185" s="26" t="str">
        <f t="shared" ca="1" si="179"/>
        <v>No</v>
      </c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 t="str">
        <f t="shared" ca="1" si="180"/>
        <v>No</v>
      </c>
      <c r="DO185" s="26"/>
      <c r="DP185" s="26"/>
      <c r="DQ185" s="26"/>
      <c r="DR185" s="26"/>
      <c r="DS185" s="26"/>
      <c r="DT185" s="26"/>
      <c r="DU185" s="26"/>
      <c r="DV185" t="str">
        <f t="shared" si="181"/>
        <v/>
      </c>
      <c r="DW185" s="26"/>
      <c r="DX185" s="26"/>
      <c r="DY185" s="26"/>
      <c r="DZ185" t="str">
        <f t="shared" si="182"/>
        <v/>
      </c>
      <c r="EA185" t="str">
        <f t="shared" si="183"/>
        <v/>
      </c>
      <c r="EB185" t="str">
        <f t="shared" si="184"/>
        <v/>
      </c>
      <c r="EC185" t="str">
        <f t="shared" si="185"/>
        <v/>
      </c>
      <c r="ED185" t="str">
        <f t="shared" si="186"/>
        <v/>
      </c>
      <c r="EE185" s="34" t="str">
        <f t="shared" si="187"/>
        <v/>
      </c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32" t="str">
        <f t="shared" si="188"/>
        <v/>
      </c>
      <c r="ES185" s="26"/>
      <c r="ET185" s="26"/>
      <c r="EU185" s="26"/>
      <c r="EV185" s="26"/>
      <c r="EW185" s="26"/>
      <c r="EX185" s="26"/>
      <c r="EY185" s="26"/>
      <c r="EZ185" s="26"/>
      <c r="FA185" s="31" t="str">
        <f t="shared" si="189"/>
        <v/>
      </c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31" t="str">
        <f t="shared" si="190"/>
        <v/>
      </c>
      <c r="FN185" s="26"/>
      <c r="FO185" s="26"/>
      <c r="FP185" s="26"/>
      <c r="FQ185" s="26" t="s">
        <v>349</v>
      </c>
      <c r="FR185" s="39" t="str">
        <f t="shared" ca="1" si="191"/>
        <v>NA</v>
      </c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t="str">
        <f t="shared" ca="1" si="192"/>
        <v/>
      </c>
      <c r="GP185" t="str">
        <f t="shared" si="193"/>
        <v/>
      </c>
      <c r="GQ185" s="26"/>
      <c r="GR185" s="26"/>
      <c r="GS185" t="str">
        <f t="shared" ca="1" si="194"/>
        <v/>
      </c>
      <c r="GT185" s="26"/>
      <c r="GU185" s="26"/>
      <c r="GV185" s="26"/>
      <c r="GW185" s="26"/>
      <c r="GX185" s="26"/>
      <c r="GY185" t="str">
        <f t="shared" ca="1" si="195"/>
        <v/>
      </c>
      <c r="GZ185" t="str">
        <f t="shared" si="196"/>
        <v/>
      </c>
      <c r="HA185" s="26"/>
      <c r="HB185" s="26"/>
      <c r="HC185" s="26"/>
      <c r="HD185" s="26"/>
      <c r="HE185" s="26"/>
      <c r="HF185" t="str">
        <f t="shared" ca="1" si="197"/>
        <v/>
      </c>
      <c r="HG185" s="31" t="str">
        <f t="shared" si="198"/>
        <v/>
      </c>
      <c r="HH185" s="26"/>
      <c r="HI185" s="26"/>
      <c r="HJ185" s="26"/>
      <c r="HK185" s="26"/>
      <c r="HL185" s="26"/>
      <c r="HM185" t="str">
        <f t="shared" ca="1" si="199"/>
        <v/>
      </c>
      <c r="HN185" t="str">
        <f t="shared" si="200"/>
        <v/>
      </c>
      <c r="HO185" s="26"/>
      <c r="HP185" s="26"/>
      <c r="HQ185" s="26"/>
      <c r="HR185" s="26"/>
      <c r="HS185" s="26"/>
      <c r="HT185" t="str">
        <f t="shared" ca="1" si="201"/>
        <v/>
      </c>
      <c r="HU185" t="str">
        <f t="shared" si="202"/>
        <v/>
      </c>
      <c r="HV185" s="26"/>
      <c r="HW185" s="26"/>
      <c r="HX185" s="26"/>
      <c r="HY185" s="26"/>
      <c r="HZ185" s="26"/>
      <c r="IA185" s="37" t="str">
        <f t="shared" ca="1" si="203"/>
        <v/>
      </c>
      <c r="IB185" t="str">
        <f t="shared" si="204"/>
        <v/>
      </c>
      <c r="IC185" s="26"/>
      <c r="ID185" s="26"/>
      <c r="IE185" s="26"/>
      <c r="IF185" s="26"/>
      <c r="IG185" s="26"/>
      <c r="IH185" s="37" t="str">
        <f t="shared" ca="1" si="205"/>
        <v/>
      </c>
      <c r="II185" t="str">
        <f t="shared" si="206"/>
        <v/>
      </c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  <c r="IV185" s="26"/>
      <c r="IW185" s="26"/>
      <c r="IX185" s="26"/>
      <c r="IY185" s="26"/>
      <c r="IZ185" s="26"/>
      <c r="JA185" s="26"/>
      <c r="JB185" s="26"/>
      <c r="JC185" s="26"/>
      <c r="JD185" s="26"/>
      <c r="JE185" s="26"/>
      <c r="JF185" s="26"/>
      <c r="JG185" s="26"/>
      <c r="JH185" s="26"/>
      <c r="JI185" s="26"/>
      <c r="JJ185" s="26"/>
      <c r="JK185" s="26"/>
      <c r="JL185" s="26"/>
      <c r="JM185" s="26"/>
      <c r="JN185" s="26"/>
      <c r="JO185" s="26"/>
      <c r="JP185" s="26"/>
      <c r="JQ185" s="26"/>
      <c r="JR185" s="26"/>
      <c r="JS185" s="26"/>
      <c r="JT185" s="26" t="str">
        <f t="shared" si="207"/>
        <v/>
      </c>
      <c r="JU185" s="26"/>
      <c r="JV185" t="str">
        <f t="shared" si="208"/>
        <v/>
      </c>
      <c r="JW185" s="26"/>
      <c r="JX185" s="26"/>
      <c r="JY185" s="26"/>
      <c r="JZ185" s="26"/>
      <c r="KA185" s="26"/>
      <c r="KB185" s="26"/>
      <c r="KC185" s="26"/>
      <c r="KD185" s="26"/>
      <c r="KE185" s="26"/>
      <c r="KF185" s="26"/>
      <c r="KG185" s="26"/>
      <c r="KH185" s="26"/>
      <c r="KI185" s="26"/>
      <c r="KJ185" s="26"/>
      <c r="KK185" t="str">
        <f t="shared" si="209"/>
        <v/>
      </c>
      <c r="KL185" s="26"/>
      <c r="KM185" s="31" t="str">
        <f t="shared" si="210"/>
        <v/>
      </c>
      <c r="KN185" s="26"/>
      <c r="KO185" s="26"/>
      <c r="KP185" s="38" t="str">
        <f t="shared" si="211"/>
        <v/>
      </c>
      <c r="KQ185" s="26"/>
      <c r="KR185" s="26"/>
      <c r="KS185" s="26"/>
      <c r="KT185" s="26"/>
      <c r="KU185" s="26"/>
      <c r="KV185" s="26"/>
      <c r="KW185" s="26"/>
      <c r="KX185" t="str">
        <f t="shared" si="212"/>
        <v/>
      </c>
      <c r="KY185" t="str">
        <f t="shared" si="213"/>
        <v/>
      </c>
      <c r="KZ185" s="26"/>
      <c r="LA185" s="26"/>
      <c r="LB185" t="str">
        <f t="shared" si="214"/>
        <v/>
      </c>
      <c r="LC185" s="26"/>
      <c r="LD185" t="str">
        <f t="shared" si="215"/>
        <v/>
      </c>
      <c r="LE185" t="str">
        <f t="shared" si="216"/>
        <v/>
      </c>
      <c r="LF185" s="26"/>
      <c r="LG185" s="26"/>
      <c r="LH185" s="26"/>
      <c r="LI185" s="26"/>
      <c r="LJ185" s="26"/>
      <c r="LK185" s="26"/>
      <c r="LL185" s="26"/>
      <c r="LM185" s="26"/>
      <c r="LN185" s="26"/>
      <c r="LO185" t="str">
        <f t="shared" si="217"/>
        <v/>
      </c>
      <c r="LP185" s="26"/>
      <c r="LQ185" s="26"/>
      <c r="LR185" s="26"/>
      <c r="LS185" s="26"/>
      <c r="LT185" s="26"/>
      <c r="LU185" s="26"/>
      <c r="LV185" s="26"/>
      <c r="LW185" s="26"/>
      <c r="LX185" s="26"/>
      <c r="LY185" s="26"/>
      <c r="LZ185" s="26"/>
      <c r="MA185" s="26"/>
      <c r="MB185" s="26"/>
      <c r="MC185" s="26"/>
      <c r="MD185" s="26"/>
      <c r="ME185" s="26"/>
      <c r="MF185" s="26"/>
      <c r="MG185" s="26"/>
      <c r="MH185" s="26"/>
      <c r="MI185" s="26"/>
      <c r="MJ185" s="26"/>
      <c r="MK185" s="26"/>
      <c r="ML185" s="26"/>
      <c r="MM185" s="26"/>
      <c r="MN185" s="26"/>
    </row>
    <row r="186" spans="1:352" ht="16" x14ac:dyDescent="0.2">
      <c r="A186" t="e">
        <f t="shared" ca="1" si="219"/>
        <v>#N/A</v>
      </c>
      <c r="B186" s="26"/>
      <c r="C186" s="26"/>
      <c r="D186" s="26"/>
      <c r="E186" s="27" t="str">
        <f t="shared" ca="1" si="148"/>
        <v>Jul</v>
      </c>
      <c r="F186" s="27" t="str">
        <f t="shared" ca="1" si="148"/>
        <v>Dec</v>
      </c>
      <c r="G186" s="28" t="str">
        <f t="shared" ca="1" si="149"/>
        <v/>
      </c>
      <c r="H186" t="str">
        <f t="shared" si="150"/>
        <v/>
      </c>
      <c r="I186" s="26">
        <f t="shared" ca="1" si="151"/>
        <v>21</v>
      </c>
      <c r="J186" s="26"/>
      <c r="K186" s="26"/>
      <c r="L186" s="31" t="str">
        <f t="shared" si="152"/>
        <v/>
      </c>
      <c r="M186" s="26"/>
      <c r="N186" s="26"/>
      <c r="O186" s="26">
        <f t="shared" ca="1" si="153"/>
        <v>22</v>
      </c>
      <c r="P186" s="26" t="str">
        <f t="shared" ca="1" si="154"/>
        <v>Yes</v>
      </c>
      <c r="Q186" s="26" t="str">
        <f t="shared" ca="1" si="154"/>
        <v>No</v>
      </c>
      <c r="R186" s="26" t="str">
        <f t="shared" ca="1" si="154"/>
        <v>No</v>
      </c>
      <c r="S186" s="26" t="str">
        <f t="shared" ca="1" si="155"/>
        <v>Asian</v>
      </c>
      <c r="T186" s="26" t="str">
        <f t="shared" ca="1" si="156"/>
        <v>No</v>
      </c>
      <c r="U186" s="26">
        <f t="shared" ca="1" si="157"/>
        <v>3046</v>
      </c>
      <c r="V186" s="26"/>
      <c r="W186" s="26"/>
      <c r="X186" s="26" t="str">
        <f t="shared" ca="1" si="218"/>
        <v>No</v>
      </c>
      <c r="Y186" s="26" t="str">
        <f t="shared" ca="1" si="218"/>
        <v>No</v>
      </c>
      <c r="Z186" s="26" t="str">
        <f t="shared" ca="1" si="218"/>
        <v>Yes</v>
      </c>
      <c r="AA186" s="26" t="str">
        <f t="shared" ca="1" si="218"/>
        <v>No</v>
      </c>
      <c r="AB186" s="26" t="str">
        <f t="shared" ca="1" si="218"/>
        <v>Yes</v>
      </c>
      <c r="AC186" s="26"/>
      <c r="AD186" s="26"/>
      <c r="AE186" s="26"/>
      <c r="AF186" s="26"/>
      <c r="AG186" s="26" t="str">
        <f t="shared" ca="1" si="158"/>
        <v>Yes</v>
      </c>
      <c r="AH186" s="26" t="str">
        <f t="shared" ca="1" si="158"/>
        <v>No</v>
      </c>
      <c r="AI186" s="26" t="str">
        <f t="shared" ca="1" si="158"/>
        <v>Yes</v>
      </c>
      <c r="AJ186" s="26" t="str">
        <f t="shared" ca="1" si="158"/>
        <v>No</v>
      </c>
      <c r="AK186" s="26" t="str">
        <f t="shared" ca="1" si="147"/>
        <v>Yes</v>
      </c>
      <c r="AL186" s="26" t="str">
        <f t="shared" ca="1" si="147"/>
        <v>No</v>
      </c>
      <c r="AM186" s="26">
        <f t="shared" ca="1" si="159"/>
        <v>3</v>
      </c>
      <c r="AN186" s="26">
        <f t="shared" ca="1" si="160"/>
        <v>3</v>
      </c>
      <c r="AT186" t="str">
        <f t="shared" ca="1" si="161"/>
        <v>Male</v>
      </c>
      <c r="AU186">
        <f t="shared" ca="1" si="162"/>
        <v>2724</v>
      </c>
      <c r="AV186">
        <f t="shared" ca="1" si="163"/>
        <v>3</v>
      </c>
      <c r="AW186">
        <f t="shared" ca="1" si="164"/>
        <v>26</v>
      </c>
      <c r="AX186">
        <f t="shared" ca="1" si="165"/>
        <v>3</v>
      </c>
      <c r="BB186" t="str">
        <f t="shared" ca="1" si="166"/>
        <v>Vaginal</v>
      </c>
      <c r="BC186" t="str">
        <f t="shared" ca="1" si="167"/>
        <v>No</v>
      </c>
      <c r="BD186" t="str">
        <f t="shared" ca="1" si="167"/>
        <v>Yes</v>
      </c>
      <c r="BG186" t="str">
        <f t="shared" ca="1" si="168"/>
        <v>No</v>
      </c>
      <c r="BH186">
        <f t="shared" ca="1" si="169"/>
        <v>36</v>
      </c>
      <c r="BI186">
        <f t="shared" ca="1" si="170"/>
        <v>-1</v>
      </c>
      <c r="BJ186">
        <f t="shared" ca="1" si="171"/>
        <v>0</v>
      </c>
      <c r="BK186" t="str">
        <f t="shared" si="172"/>
        <v/>
      </c>
      <c r="BL186" s="26" t="str">
        <f t="shared" ca="1" si="173"/>
        <v>NA</v>
      </c>
      <c r="BM186" s="26"/>
      <c r="BN186" s="26"/>
      <c r="BO186" s="26" t="str">
        <f t="shared" ca="1" si="174"/>
        <v>Yes</v>
      </c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 t="str">
        <f t="shared" ca="1" si="175"/>
        <v>Yes</v>
      </c>
      <c r="CE186" s="26" t="str">
        <f t="shared" ca="1" si="176"/>
        <v>ETT</v>
      </c>
      <c r="CF186" s="26"/>
      <c r="CG186" s="26"/>
      <c r="CH186" s="26"/>
      <c r="CI186" s="31" t="str">
        <f t="shared" si="177"/>
        <v/>
      </c>
      <c r="CJ186" s="26" t="str">
        <f t="shared" ca="1" si="178"/>
        <v>NICU</v>
      </c>
      <c r="CK186" s="26" t="str">
        <f t="shared" ca="1" si="179"/>
        <v>Yes</v>
      </c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 t="str">
        <f t="shared" ca="1" si="180"/>
        <v>No</v>
      </c>
      <c r="DO186" s="26"/>
      <c r="DP186" s="26"/>
      <c r="DQ186" s="26"/>
      <c r="DR186" s="26"/>
      <c r="DS186" s="26"/>
      <c r="DT186" s="26"/>
      <c r="DU186" s="26"/>
      <c r="DV186" t="str">
        <f t="shared" si="181"/>
        <v/>
      </c>
      <c r="DW186" s="26"/>
      <c r="DX186" s="26"/>
      <c r="DY186" s="26"/>
      <c r="DZ186" t="str">
        <f t="shared" si="182"/>
        <v/>
      </c>
      <c r="EA186" t="str">
        <f t="shared" si="183"/>
        <v/>
      </c>
      <c r="EB186" t="str">
        <f t="shared" si="184"/>
        <v/>
      </c>
      <c r="EC186" t="str">
        <f t="shared" si="185"/>
        <v/>
      </c>
      <c r="ED186" t="str">
        <f t="shared" si="186"/>
        <v/>
      </c>
      <c r="EE186" s="34" t="str">
        <f t="shared" si="187"/>
        <v/>
      </c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32" t="str">
        <f t="shared" si="188"/>
        <v/>
      </c>
      <c r="ES186" s="26"/>
      <c r="ET186" s="26"/>
      <c r="EU186" s="26"/>
      <c r="EV186" s="26"/>
      <c r="EW186" s="26"/>
      <c r="EX186" s="26"/>
      <c r="EY186" s="26"/>
      <c r="EZ186" s="26"/>
      <c r="FA186" s="31" t="str">
        <f t="shared" si="189"/>
        <v/>
      </c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31" t="str">
        <f t="shared" si="190"/>
        <v/>
      </c>
      <c r="FN186" s="26"/>
      <c r="FO186" s="26"/>
      <c r="FP186" s="26"/>
      <c r="FQ186" s="26" t="s">
        <v>349</v>
      </c>
      <c r="FR186" s="39" t="str">
        <f t="shared" ca="1" si="191"/>
        <v>NA</v>
      </c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t="str">
        <f t="shared" ca="1" si="192"/>
        <v/>
      </c>
      <c r="GP186" t="str">
        <f t="shared" si="193"/>
        <v/>
      </c>
      <c r="GQ186" s="26"/>
      <c r="GR186" s="26"/>
      <c r="GS186" t="str">
        <f t="shared" ca="1" si="194"/>
        <v/>
      </c>
      <c r="GT186" s="26"/>
      <c r="GU186" s="26"/>
      <c r="GV186" s="26"/>
      <c r="GW186" s="26"/>
      <c r="GX186" s="26"/>
      <c r="GY186" t="str">
        <f t="shared" ca="1" si="195"/>
        <v/>
      </c>
      <c r="GZ186" t="str">
        <f t="shared" si="196"/>
        <v/>
      </c>
      <c r="HA186" s="26"/>
      <c r="HB186" s="26"/>
      <c r="HC186" s="26"/>
      <c r="HD186" s="26"/>
      <c r="HE186" s="26"/>
      <c r="HF186" t="str">
        <f t="shared" ca="1" si="197"/>
        <v/>
      </c>
      <c r="HG186" s="31" t="str">
        <f t="shared" si="198"/>
        <v/>
      </c>
      <c r="HH186" s="26"/>
      <c r="HI186" s="26"/>
      <c r="HJ186" s="26"/>
      <c r="HK186" s="26"/>
      <c r="HL186" s="26"/>
      <c r="HM186" t="str">
        <f t="shared" ca="1" si="199"/>
        <v/>
      </c>
      <c r="HN186" t="str">
        <f t="shared" si="200"/>
        <v/>
      </c>
      <c r="HO186" s="26"/>
      <c r="HP186" s="26"/>
      <c r="HQ186" s="26"/>
      <c r="HR186" s="26"/>
      <c r="HS186" s="26"/>
      <c r="HT186" t="str">
        <f t="shared" ca="1" si="201"/>
        <v/>
      </c>
      <c r="HU186" t="str">
        <f t="shared" si="202"/>
        <v/>
      </c>
      <c r="HV186" s="26"/>
      <c r="HW186" s="26"/>
      <c r="HX186" s="26"/>
      <c r="HY186" s="26"/>
      <c r="HZ186" s="26"/>
      <c r="IA186" s="37" t="str">
        <f t="shared" ca="1" si="203"/>
        <v/>
      </c>
      <c r="IB186" t="str">
        <f t="shared" si="204"/>
        <v/>
      </c>
      <c r="IC186" s="26"/>
      <c r="ID186" s="26"/>
      <c r="IE186" s="26"/>
      <c r="IF186" s="26"/>
      <c r="IG186" s="26"/>
      <c r="IH186" s="37" t="str">
        <f t="shared" ca="1" si="205"/>
        <v/>
      </c>
      <c r="II186" t="str">
        <f t="shared" si="206"/>
        <v/>
      </c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  <c r="IV186" s="26"/>
      <c r="IW186" s="26"/>
      <c r="IX186" s="26"/>
      <c r="IY186" s="26"/>
      <c r="IZ186" s="26"/>
      <c r="JA186" s="26"/>
      <c r="JB186" s="26"/>
      <c r="JC186" s="26"/>
      <c r="JD186" s="26"/>
      <c r="JE186" s="26"/>
      <c r="JF186" s="26"/>
      <c r="JG186" s="26"/>
      <c r="JH186" s="26"/>
      <c r="JI186" s="26"/>
      <c r="JJ186" s="26"/>
      <c r="JK186" s="26"/>
      <c r="JL186" s="26"/>
      <c r="JM186" s="26"/>
      <c r="JN186" s="26"/>
      <c r="JO186" s="26"/>
      <c r="JP186" s="26"/>
      <c r="JQ186" s="26"/>
      <c r="JR186" s="26"/>
      <c r="JS186" s="26"/>
      <c r="JT186" s="26" t="str">
        <f t="shared" si="207"/>
        <v/>
      </c>
      <c r="JU186" s="26"/>
      <c r="JV186" t="str">
        <f t="shared" si="208"/>
        <v/>
      </c>
      <c r="JW186" s="26"/>
      <c r="JX186" s="26"/>
      <c r="JY186" s="26"/>
      <c r="JZ186" s="26"/>
      <c r="KA186" s="26"/>
      <c r="KB186" s="26"/>
      <c r="KC186" s="26"/>
      <c r="KD186" s="26"/>
      <c r="KE186" s="26"/>
      <c r="KF186" s="26"/>
      <c r="KG186" s="26"/>
      <c r="KH186" s="26"/>
      <c r="KI186" s="26"/>
      <c r="KJ186" s="26"/>
      <c r="KK186" t="str">
        <f t="shared" si="209"/>
        <v/>
      </c>
      <c r="KL186" s="26"/>
      <c r="KM186" s="31" t="str">
        <f t="shared" si="210"/>
        <v/>
      </c>
      <c r="KN186" s="26"/>
      <c r="KO186" s="26"/>
      <c r="KP186" s="38" t="str">
        <f t="shared" si="211"/>
        <v/>
      </c>
      <c r="KQ186" s="26"/>
      <c r="KR186" s="26"/>
      <c r="KS186" s="26"/>
      <c r="KT186" s="26"/>
      <c r="KU186" s="26"/>
      <c r="KV186" s="26"/>
      <c r="KW186" s="26"/>
      <c r="KX186" t="str">
        <f t="shared" si="212"/>
        <v/>
      </c>
      <c r="KY186" t="str">
        <f t="shared" si="213"/>
        <v/>
      </c>
      <c r="KZ186" s="26"/>
      <c r="LA186" s="26"/>
      <c r="LB186" t="str">
        <f t="shared" si="214"/>
        <v/>
      </c>
      <c r="LC186" s="26"/>
      <c r="LD186" t="str">
        <f t="shared" si="215"/>
        <v/>
      </c>
      <c r="LE186" t="str">
        <f t="shared" si="216"/>
        <v/>
      </c>
      <c r="LF186" s="26"/>
      <c r="LG186" s="26"/>
      <c r="LH186" s="26"/>
      <c r="LI186" s="26"/>
      <c r="LJ186" s="26"/>
      <c r="LK186" s="26"/>
      <c r="LL186" s="26"/>
      <c r="LM186" s="26"/>
      <c r="LN186" s="26"/>
      <c r="LO186" t="str">
        <f t="shared" si="217"/>
        <v/>
      </c>
      <c r="LP186" s="26"/>
      <c r="LQ186" s="26"/>
      <c r="LR186" s="26"/>
      <c r="LS186" s="26"/>
      <c r="LT186" s="26"/>
      <c r="LU186" s="26"/>
      <c r="LV186" s="26"/>
      <c r="LW186" s="26"/>
      <c r="LX186" s="26"/>
      <c r="LY186" s="26"/>
      <c r="LZ186" s="26"/>
      <c r="MA186" s="26"/>
      <c r="MB186" s="26"/>
      <c r="MC186" s="26"/>
      <c r="MD186" s="26"/>
      <c r="ME186" s="26"/>
      <c r="MF186" s="26"/>
      <c r="MG186" s="26"/>
      <c r="MH186" s="26"/>
      <c r="MI186" s="26"/>
      <c r="MJ186" s="26"/>
      <c r="MK186" s="26"/>
      <c r="ML186" s="26"/>
      <c r="MM186" s="26"/>
      <c r="MN186" s="26"/>
    </row>
    <row r="187" spans="1:352" ht="16" x14ac:dyDescent="0.2">
      <c r="A187" t="e">
        <f t="shared" ca="1" si="219"/>
        <v>#N/A</v>
      </c>
      <c r="B187" s="26"/>
      <c r="C187" s="26"/>
      <c r="D187" s="26"/>
      <c r="E187" s="27" t="str">
        <f t="shared" ca="1" si="148"/>
        <v>Apr</v>
      </c>
      <c r="F187" s="27" t="str">
        <f t="shared" ca="1" si="148"/>
        <v>Oct</v>
      </c>
      <c r="G187" s="28" t="str">
        <f t="shared" ca="1" si="149"/>
        <v/>
      </c>
      <c r="H187" t="str">
        <f t="shared" si="150"/>
        <v/>
      </c>
      <c r="I187" s="26">
        <f t="shared" ca="1" si="151"/>
        <v>69</v>
      </c>
      <c r="J187" s="26"/>
      <c r="K187" s="26"/>
      <c r="L187" s="31" t="str">
        <f t="shared" si="152"/>
        <v/>
      </c>
      <c r="M187" s="26"/>
      <c r="N187" s="26"/>
      <c r="O187" s="26">
        <f t="shared" ca="1" si="153"/>
        <v>45</v>
      </c>
      <c r="P187" s="26" t="str">
        <f t="shared" ca="1" si="154"/>
        <v>Yes</v>
      </c>
      <c r="Q187" s="26" t="str">
        <f t="shared" ca="1" si="154"/>
        <v>No</v>
      </c>
      <c r="R187" s="26" t="str">
        <f t="shared" ca="1" si="154"/>
        <v>No</v>
      </c>
      <c r="S187" s="26" t="str">
        <f t="shared" ca="1" si="155"/>
        <v>Hispanic</v>
      </c>
      <c r="T187" s="26" t="str">
        <f t="shared" ca="1" si="156"/>
        <v>Yes</v>
      </c>
      <c r="U187" s="26">
        <f t="shared" ca="1" si="157"/>
        <v>3355</v>
      </c>
      <c r="V187" s="26"/>
      <c r="W187" s="26"/>
      <c r="X187" s="26" t="str">
        <f t="shared" ca="1" si="218"/>
        <v>Yes</v>
      </c>
      <c r="Y187" s="26" t="str">
        <f t="shared" ca="1" si="218"/>
        <v>No</v>
      </c>
      <c r="Z187" s="26" t="str">
        <f t="shared" ca="1" si="218"/>
        <v>No</v>
      </c>
      <c r="AA187" s="26" t="str">
        <f t="shared" ca="1" si="218"/>
        <v>Yes</v>
      </c>
      <c r="AB187" s="26" t="str">
        <f t="shared" ca="1" si="218"/>
        <v>Yes</v>
      </c>
      <c r="AC187" s="26"/>
      <c r="AD187" s="26"/>
      <c r="AE187" s="26"/>
      <c r="AF187" s="26"/>
      <c r="AG187" s="26" t="str">
        <f t="shared" ca="1" si="158"/>
        <v>No</v>
      </c>
      <c r="AH187" s="26" t="str">
        <f t="shared" ca="1" si="158"/>
        <v>Yes</v>
      </c>
      <c r="AI187" s="26" t="str">
        <f t="shared" ca="1" si="158"/>
        <v>No</v>
      </c>
      <c r="AJ187" s="26" t="str">
        <f t="shared" ca="1" si="158"/>
        <v>No</v>
      </c>
      <c r="AK187" s="26" t="str">
        <f t="shared" ca="1" si="147"/>
        <v>No</v>
      </c>
      <c r="AL187" s="26" t="str">
        <f t="shared" ca="1" si="147"/>
        <v>No</v>
      </c>
      <c r="AM187" s="26">
        <f t="shared" ca="1" si="159"/>
        <v>10</v>
      </c>
      <c r="AN187" s="26">
        <f t="shared" ca="1" si="160"/>
        <v>3</v>
      </c>
      <c r="AT187" t="str">
        <f t="shared" ca="1" si="161"/>
        <v>Male</v>
      </c>
      <c r="AU187">
        <f t="shared" ca="1" si="162"/>
        <v>1290</v>
      </c>
      <c r="AV187">
        <f t="shared" ca="1" si="163"/>
        <v>2</v>
      </c>
      <c r="AW187">
        <f t="shared" ca="1" si="164"/>
        <v>37</v>
      </c>
      <c r="AX187">
        <f t="shared" ca="1" si="165"/>
        <v>0</v>
      </c>
      <c r="BB187" t="str">
        <f t="shared" ca="1" si="166"/>
        <v>Vaginal</v>
      </c>
      <c r="BC187" t="str">
        <f t="shared" ca="1" si="167"/>
        <v>Yes</v>
      </c>
      <c r="BD187" t="str">
        <f t="shared" ca="1" si="167"/>
        <v>Yes</v>
      </c>
      <c r="BG187" t="str">
        <f t="shared" ca="1" si="168"/>
        <v>No</v>
      </c>
      <c r="BH187">
        <f t="shared" ca="1" si="169"/>
        <v>34</v>
      </c>
      <c r="BI187">
        <f t="shared" ca="1" si="170"/>
        <v>-9</v>
      </c>
      <c r="BJ187">
        <f t="shared" ca="1" si="171"/>
        <v>1</v>
      </c>
      <c r="BK187" t="str">
        <f t="shared" si="172"/>
        <v/>
      </c>
      <c r="BL187" s="26" t="str">
        <f t="shared" ca="1" si="173"/>
        <v>NA</v>
      </c>
      <c r="BM187" s="26"/>
      <c r="BN187" s="26"/>
      <c r="BO187" s="26" t="str">
        <f t="shared" ca="1" si="174"/>
        <v>Yes</v>
      </c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 t="str">
        <f t="shared" ca="1" si="175"/>
        <v>Yes</v>
      </c>
      <c r="CE187" s="26" t="str">
        <f t="shared" ca="1" si="176"/>
        <v>ETT</v>
      </c>
      <c r="CF187" s="26"/>
      <c r="CG187" s="26"/>
      <c r="CH187" s="26"/>
      <c r="CI187" s="31" t="str">
        <f t="shared" si="177"/>
        <v/>
      </c>
      <c r="CJ187" s="26" t="str">
        <f t="shared" ca="1" si="178"/>
        <v>BS</v>
      </c>
      <c r="CK187" s="26" t="str">
        <f t="shared" ca="1" si="179"/>
        <v>NA</v>
      </c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 t="str">
        <f t="shared" ca="1" si="180"/>
        <v>No</v>
      </c>
      <c r="DO187" s="26"/>
      <c r="DP187" s="26"/>
      <c r="DQ187" s="26"/>
      <c r="DR187" s="26"/>
      <c r="DS187" s="26"/>
      <c r="DT187" s="26"/>
      <c r="DU187" s="26"/>
      <c r="DV187" t="str">
        <f t="shared" si="181"/>
        <v/>
      </c>
      <c r="DW187" s="26"/>
      <c r="DX187" s="26"/>
      <c r="DY187" s="26"/>
      <c r="DZ187" t="str">
        <f t="shared" si="182"/>
        <v/>
      </c>
      <c r="EA187" t="str">
        <f t="shared" si="183"/>
        <v/>
      </c>
      <c r="EB187" t="str">
        <f t="shared" si="184"/>
        <v/>
      </c>
      <c r="EC187" t="str">
        <f t="shared" si="185"/>
        <v/>
      </c>
      <c r="ED187" t="str">
        <f t="shared" si="186"/>
        <v/>
      </c>
      <c r="EE187" s="34" t="str">
        <f t="shared" si="187"/>
        <v/>
      </c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32" t="str">
        <f t="shared" si="188"/>
        <v/>
      </c>
      <c r="ES187" s="26"/>
      <c r="ET187" s="26"/>
      <c r="EU187" s="26"/>
      <c r="EV187" s="26"/>
      <c r="EW187" s="26"/>
      <c r="EX187" s="26"/>
      <c r="EY187" s="26"/>
      <c r="EZ187" s="26"/>
      <c r="FA187" s="31" t="str">
        <f t="shared" si="189"/>
        <v/>
      </c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31" t="str">
        <f t="shared" si="190"/>
        <v/>
      </c>
      <c r="FN187" s="26"/>
      <c r="FO187" s="26"/>
      <c r="FP187" s="26"/>
      <c r="FQ187" s="26" t="s">
        <v>350</v>
      </c>
      <c r="FR187" s="39" t="str">
        <f t="shared" ca="1" si="191"/>
        <v>GNB</v>
      </c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t="str">
        <f t="shared" ca="1" si="192"/>
        <v/>
      </c>
      <c r="GP187" t="str">
        <f t="shared" si="193"/>
        <v/>
      </c>
      <c r="GQ187" s="26"/>
      <c r="GR187" s="26"/>
      <c r="GS187" t="str">
        <f t="shared" ca="1" si="194"/>
        <v/>
      </c>
      <c r="GT187" s="26"/>
      <c r="GU187" s="26"/>
      <c r="GV187" s="26"/>
      <c r="GW187" s="26"/>
      <c r="GX187" s="26"/>
      <c r="GY187" t="str">
        <f t="shared" ca="1" si="195"/>
        <v/>
      </c>
      <c r="GZ187" t="str">
        <f t="shared" si="196"/>
        <v/>
      </c>
      <c r="HA187" s="26"/>
      <c r="HB187" s="26"/>
      <c r="HC187" s="26"/>
      <c r="HD187" s="26"/>
      <c r="HE187" s="26"/>
      <c r="HF187" t="str">
        <f t="shared" ca="1" si="197"/>
        <v/>
      </c>
      <c r="HG187" s="31" t="str">
        <f t="shared" si="198"/>
        <v/>
      </c>
      <c r="HH187" s="26"/>
      <c r="HI187" s="26"/>
      <c r="HJ187" s="26"/>
      <c r="HK187" s="26"/>
      <c r="HL187" s="26"/>
      <c r="HM187" t="str">
        <f t="shared" ca="1" si="199"/>
        <v/>
      </c>
      <c r="HN187" t="str">
        <f t="shared" si="200"/>
        <v/>
      </c>
      <c r="HO187" s="26"/>
      <c r="HP187" s="26"/>
      <c r="HQ187" s="26"/>
      <c r="HR187" s="26"/>
      <c r="HS187" s="26"/>
      <c r="HT187" t="str">
        <f t="shared" ca="1" si="201"/>
        <v/>
      </c>
      <c r="HU187" t="str">
        <f t="shared" si="202"/>
        <v/>
      </c>
      <c r="HV187" s="26"/>
      <c r="HW187" s="26"/>
      <c r="HX187" s="26"/>
      <c r="HY187" s="26"/>
      <c r="HZ187" s="26"/>
      <c r="IA187" s="37" t="str">
        <f t="shared" ca="1" si="203"/>
        <v/>
      </c>
      <c r="IB187" t="str">
        <f t="shared" si="204"/>
        <v/>
      </c>
      <c r="IC187" s="26"/>
      <c r="ID187" s="26"/>
      <c r="IE187" s="26"/>
      <c r="IF187" s="26"/>
      <c r="IG187" s="26"/>
      <c r="IH187" s="37" t="str">
        <f t="shared" ca="1" si="205"/>
        <v/>
      </c>
      <c r="II187" t="str">
        <f t="shared" si="206"/>
        <v/>
      </c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  <c r="IV187" s="26"/>
      <c r="IW187" s="26"/>
      <c r="IX187" s="26"/>
      <c r="IY187" s="26"/>
      <c r="IZ187" s="26"/>
      <c r="JA187" s="26"/>
      <c r="JB187" s="26"/>
      <c r="JC187" s="26"/>
      <c r="JD187" s="26"/>
      <c r="JE187" s="26"/>
      <c r="JF187" s="26"/>
      <c r="JG187" s="26"/>
      <c r="JH187" s="26"/>
      <c r="JI187" s="26"/>
      <c r="JJ187" s="26"/>
      <c r="JK187" s="26"/>
      <c r="JL187" s="26"/>
      <c r="JM187" s="26"/>
      <c r="JN187" s="26"/>
      <c r="JO187" s="26"/>
      <c r="JP187" s="26"/>
      <c r="JQ187" s="26"/>
      <c r="JR187" s="26"/>
      <c r="JS187" s="26"/>
      <c r="JT187" s="26" t="str">
        <f t="shared" si="207"/>
        <v/>
      </c>
      <c r="JU187" s="26"/>
      <c r="JV187" t="str">
        <f t="shared" si="208"/>
        <v/>
      </c>
      <c r="JW187" s="26"/>
      <c r="JX187" s="26"/>
      <c r="JY187" s="26"/>
      <c r="JZ187" s="26"/>
      <c r="KA187" s="26"/>
      <c r="KB187" s="26"/>
      <c r="KC187" s="26"/>
      <c r="KD187" s="26"/>
      <c r="KE187" s="26"/>
      <c r="KF187" s="26"/>
      <c r="KG187" s="26"/>
      <c r="KH187" s="26"/>
      <c r="KI187" s="26"/>
      <c r="KJ187" s="26"/>
      <c r="KK187" t="str">
        <f t="shared" si="209"/>
        <v/>
      </c>
      <c r="KL187" s="26"/>
      <c r="KM187" s="31" t="str">
        <f t="shared" si="210"/>
        <v/>
      </c>
      <c r="KN187" s="26"/>
      <c r="KO187" s="26"/>
      <c r="KP187" s="38" t="str">
        <f t="shared" si="211"/>
        <v/>
      </c>
      <c r="KQ187" s="26"/>
      <c r="KR187" s="26"/>
      <c r="KS187" s="26"/>
      <c r="KT187" s="26"/>
      <c r="KU187" s="26"/>
      <c r="KV187" s="26"/>
      <c r="KW187" s="26"/>
      <c r="KX187" t="str">
        <f t="shared" si="212"/>
        <v/>
      </c>
      <c r="KY187" t="str">
        <f t="shared" si="213"/>
        <v/>
      </c>
      <c r="KZ187" s="26"/>
      <c r="LA187" s="26"/>
      <c r="LB187" t="str">
        <f t="shared" si="214"/>
        <v/>
      </c>
      <c r="LC187" s="26"/>
      <c r="LD187" t="str">
        <f t="shared" si="215"/>
        <v/>
      </c>
      <c r="LE187" t="str">
        <f t="shared" si="216"/>
        <v/>
      </c>
      <c r="LF187" s="26"/>
      <c r="LG187" s="26"/>
      <c r="LH187" s="26"/>
      <c r="LI187" s="26"/>
      <c r="LJ187" s="26"/>
      <c r="LK187" s="26"/>
      <c r="LL187" s="26"/>
      <c r="LM187" s="26"/>
      <c r="LN187" s="26"/>
      <c r="LO187" t="str">
        <f t="shared" si="217"/>
        <v/>
      </c>
      <c r="LP187" s="26"/>
      <c r="LQ187" s="26"/>
      <c r="LR187" s="26"/>
      <c r="LS187" s="26"/>
      <c r="LT187" s="26"/>
      <c r="LU187" s="26"/>
      <c r="LV187" s="26"/>
      <c r="LW187" s="26"/>
      <c r="LX187" s="26"/>
      <c r="LY187" s="26"/>
      <c r="LZ187" s="26"/>
      <c r="MA187" s="26"/>
      <c r="MB187" s="26"/>
      <c r="MC187" s="26"/>
      <c r="MD187" s="26"/>
      <c r="ME187" s="26"/>
      <c r="MF187" s="26"/>
      <c r="MG187" s="26"/>
      <c r="MH187" s="26"/>
      <c r="MI187" s="26"/>
      <c r="MJ187" s="26"/>
      <c r="MK187" s="26"/>
      <c r="ML187" s="26"/>
      <c r="MM187" s="26"/>
      <c r="MN187" s="26"/>
    </row>
    <row r="188" spans="1:352" ht="16" x14ac:dyDescent="0.2">
      <c r="A188" t="e">
        <f t="shared" ca="1" si="219"/>
        <v>#N/A</v>
      </c>
      <c r="B188" s="26"/>
      <c r="C188" s="26"/>
      <c r="D188" s="26"/>
      <c r="E188" s="27" t="str">
        <f t="shared" ca="1" si="148"/>
        <v>Mar</v>
      </c>
      <c r="F188" s="27" t="str">
        <f t="shared" ca="1" si="148"/>
        <v>Apr</v>
      </c>
      <c r="G188" s="28" t="str">
        <f t="shared" ca="1" si="149"/>
        <v/>
      </c>
      <c r="H188" t="str">
        <f t="shared" si="150"/>
        <v/>
      </c>
      <c r="I188" s="26">
        <f t="shared" ca="1" si="151"/>
        <v>24</v>
      </c>
      <c r="J188" s="26"/>
      <c r="K188" s="26"/>
      <c r="L188" s="31" t="str">
        <f t="shared" si="152"/>
        <v/>
      </c>
      <c r="M188" s="26"/>
      <c r="N188" s="26"/>
      <c r="O188" s="26">
        <f t="shared" ca="1" si="153"/>
        <v>28</v>
      </c>
      <c r="P188" s="26" t="str">
        <f t="shared" ca="1" si="154"/>
        <v>Yes</v>
      </c>
      <c r="Q188" s="26" t="str">
        <f t="shared" ca="1" si="154"/>
        <v>No</v>
      </c>
      <c r="R188" s="26" t="str">
        <f t="shared" ca="1" si="154"/>
        <v>No</v>
      </c>
      <c r="S188" s="26" t="str">
        <f t="shared" ca="1" si="155"/>
        <v>African</v>
      </c>
      <c r="T188" s="26" t="str">
        <f t="shared" ca="1" si="156"/>
        <v>No</v>
      </c>
      <c r="U188" s="26">
        <f t="shared" ca="1" si="157"/>
        <v>3159</v>
      </c>
      <c r="V188" s="26"/>
      <c r="W188" s="26"/>
      <c r="X188" s="26" t="str">
        <f t="shared" ca="1" si="218"/>
        <v>Yes</v>
      </c>
      <c r="Y188" s="26" t="str">
        <f t="shared" ca="1" si="218"/>
        <v>Yes</v>
      </c>
      <c r="Z188" s="26" t="str">
        <f t="shared" ca="1" si="218"/>
        <v>No</v>
      </c>
      <c r="AA188" s="26" t="str">
        <f t="shared" ca="1" si="218"/>
        <v>No</v>
      </c>
      <c r="AB188" s="26" t="str">
        <f t="shared" ca="1" si="218"/>
        <v>Yes</v>
      </c>
      <c r="AC188" s="26"/>
      <c r="AD188" s="26"/>
      <c r="AE188" s="26"/>
      <c r="AF188" s="26"/>
      <c r="AG188" s="26" t="str">
        <f t="shared" ca="1" si="158"/>
        <v>Yes</v>
      </c>
      <c r="AH188" s="26" t="str">
        <f t="shared" ca="1" si="158"/>
        <v>Yes</v>
      </c>
      <c r="AI188" s="26" t="str">
        <f t="shared" ca="1" si="158"/>
        <v>No</v>
      </c>
      <c r="AJ188" s="26" t="str">
        <f t="shared" ca="1" si="158"/>
        <v>Yes</v>
      </c>
      <c r="AK188" s="26" t="str">
        <f t="shared" ca="1" si="147"/>
        <v>No</v>
      </c>
      <c r="AL188" s="26" t="str">
        <f t="shared" ca="1" si="147"/>
        <v>No</v>
      </c>
      <c r="AM188" s="26">
        <f t="shared" ca="1" si="159"/>
        <v>9</v>
      </c>
      <c r="AN188" s="26">
        <f t="shared" ca="1" si="160"/>
        <v>3</v>
      </c>
      <c r="AT188" t="str">
        <f t="shared" ca="1" si="161"/>
        <v>Female</v>
      </c>
      <c r="AU188">
        <f t="shared" ca="1" si="162"/>
        <v>2408</v>
      </c>
      <c r="AV188">
        <f t="shared" ca="1" si="163"/>
        <v>1</v>
      </c>
      <c r="AW188">
        <f t="shared" ca="1" si="164"/>
        <v>25</v>
      </c>
      <c r="AX188">
        <f t="shared" ca="1" si="165"/>
        <v>1</v>
      </c>
      <c r="BB188" t="str">
        <f t="shared" ca="1" si="166"/>
        <v>INSTRUMENTAL</v>
      </c>
      <c r="BC188" t="str">
        <f t="shared" ca="1" si="167"/>
        <v>Yes</v>
      </c>
      <c r="BD188" t="str">
        <f t="shared" ca="1" si="167"/>
        <v>No</v>
      </c>
      <c r="BG188" t="str">
        <f t="shared" ca="1" si="168"/>
        <v>No</v>
      </c>
      <c r="BH188">
        <f t="shared" ca="1" si="169"/>
        <v>34</v>
      </c>
      <c r="BI188">
        <f t="shared" ca="1" si="170"/>
        <v>-9</v>
      </c>
      <c r="BJ188">
        <f t="shared" ca="1" si="171"/>
        <v>11</v>
      </c>
      <c r="BK188" t="str">
        <f t="shared" si="172"/>
        <v/>
      </c>
      <c r="BL188" s="26">
        <f t="shared" ca="1" si="173"/>
        <v>13</v>
      </c>
      <c r="BM188" s="26"/>
      <c r="BN188" s="26"/>
      <c r="BO188" s="26" t="str">
        <f t="shared" ca="1" si="174"/>
        <v>Yes</v>
      </c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 t="str">
        <f t="shared" ca="1" si="175"/>
        <v>Yes</v>
      </c>
      <c r="CE188" s="26" t="str">
        <f t="shared" ca="1" si="176"/>
        <v>ETT</v>
      </c>
      <c r="CF188" s="26"/>
      <c r="CG188" s="26"/>
      <c r="CH188" s="26"/>
      <c r="CI188" s="31" t="str">
        <f t="shared" si="177"/>
        <v/>
      </c>
      <c r="CJ188" s="26" t="str">
        <f t="shared" ca="1" si="178"/>
        <v>NICU</v>
      </c>
      <c r="CK188" s="26" t="str">
        <f t="shared" ca="1" si="179"/>
        <v>No</v>
      </c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 t="str">
        <f t="shared" ca="1" si="180"/>
        <v>Yes</v>
      </c>
      <c r="DO188" s="26"/>
      <c r="DP188" s="26"/>
      <c r="DQ188" s="26"/>
      <c r="DR188" s="26"/>
      <c r="DS188" s="26"/>
      <c r="DT188" s="26"/>
      <c r="DU188" s="26"/>
      <c r="DV188" t="str">
        <f t="shared" si="181"/>
        <v/>
      </c>
      <c r="DW188" s="26"/>
      <c r="DX188" s="26"/>
      <c r="DY188" s="26"/>
      <c r="DZ188" t="str">
        <f t="shared" si="182"/>
        <v/>
      </c>
      <c r="EA188" t="str">
        <f t="shared" si="183"/>
        <v/>
      </c>
      <c r="EB188" t="str">
        <f t="shared" si="184"/>
        <v/>
      </c>
      <c r="EC188" t="str">
        <f t="shared" si="185"/>
        <v/>
      </c>
      <c r="ED188" t="str">
        <f t="shared" si="186"/>
        <v/>
      </c>
      <c r="EE188" s="34" t="str">
        <f t="shared" si="187"/>
        <v/>
      </c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32" t="str">
        <f t="shared" si="188"/>
        <v/>
      </c>
      <c r="ES188" s="26"/>
      <c r="ET188" s="26"/>
      <c r="EU188" s="26"/>
      <c r="EV188" s="26"/>
      <c r="EW188" s="26"/>
      <c r="EX188" s="26"/>
      <c r="EY188" s="26"/>
      <c r="EZ188" s="26"/>
      <c r="FA188" s="31" t="str">
        <f t="shared" si="189"/>
        <v/>
      </c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31" t="str">
        <f t="shared" si="190"/>
        <v/>
      </c>
      <c r="FN188" s="26"/>
      <c r="FO188" s="26"/>
      <c r="FP188" s="26"/>
      <c r="FQ188" s="26" t="s">
        <v>349</v>
      </c>
      <c r="FR188" s="39" t="str">
        <f t="shared" ca="1" si="191"/>
        <v>NA</v>
      </c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t="str">
        <f t="shared" ca="1" si="192"/>
        <v/>
      </c>
      <c r="GP188" t="str">
        <f t="shared" si="193"/>
        <v/>
      </c>
      <c r="GQ188" s="26"/>
      <c r="GR188" s="26"/>
      <c r="GS188" t="str">
        <f t="shared" ca="1" si="194"/>
        <v/>
      </c>
      <c r="GT188" s="26"/>
      <c r="GU188" s="26"/>
      <c r="GV188" s="26"/>
      <c r="GW188" s="26"/>
      <c r="GX188" s="26"/>
      <c r="GY188" t="str">
        <f t="shared" ca="1" si="195"/>
        <v/>
      </c>
      <c r="GZ188" t="str">
        <f t="shared" si="196"/>
        <v/>
      </c>
      <c r="HA188" s="26"/>
      <c r="HB188" s="26"/>
      <c r="HC188" s="26"/>
      <c r="HD188" s="26"/>
      <c r="HE188" s="26"/>
      <c r="HF188" t="str">
        <f t="shared" ca="1" si="197"/>
        <v/>
      </c>
      <c r="HG188" s="31" t="str">
        <f t="shared" si="198"/>
        <v/>
      </c>
      <c r="HH188" s="26"/>
      <c r="HI188" s="26"/>
      <c r="HJ188" s="26"/>
      <c r="HK188" s="26"/>
      <c r="HL188" s="26"/>
      <c r="HM188" t="str">
        <f t="shared" ca="1" si="199"/>
        <v/>
      </c>
      <c r="HN188" t="str">
        <f t="shared" si="200"/>
        <v/>
      </c>
      <c r="HO188" s="26"/>
      <c r="HP188" s="26"/>
      <c r="HQ188" s="26"/>
      <c r="HR188" s="26"/>
      <c r="HS188" s="26"/>
      <c r="HT188" t="str">
        <f t="shared" ca="1" si="201"/>
        <v/>
      </c>
      <c r="HU188" t="str">
        <f t="shared" si="202"/>
        <v/>
      </c>
      <c r="HV188" s="26"/>
      <c r="HW188" s="26"/>
      <c r="HX188" s="26"/>
      <c r="HY188" s="26"/>
      <c r="HZ188" s="26"/>
      <c r="IA188" s="37" t="str">
        <f t="shared" ca="1" si="203"/>
        <v/>
      </c>
      <c r="IB188" t="str">
        <f t="shared" si="204"/>
        <v/>
      </c>
      <c r="IC188" s="26"/>
      <c r="ID188" s="26"/>
      <c r="IE188" s="26"/>
      <c r="IF188" s="26"/>
      <c r="IG188" s="26"/>
      <c r="IH188" s="37" t="str">
        <f t="shared" ca="1" si="205"/>
        <v/>
      </c>
      <c r="II188" t="str">
        <f t="shared" si="206"/>
        <v/>
      </c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  <c r="IV188" s="26"/>
      <c r="IW188" s="26"/>
      <c r="IX188" s="26"/>
      <c r="IY188" s="26"/>
      <c r="IZ188" s="26"/>
      <c r="JA188" s="26"/>
      <c r="JB188" s="26"/>
      <c r="JC188" s="26"/>
      <c r="JD188" s="26"/>
      <c r="JE188" s="26"/>
      <c r="JF188" s="26"/>
      <c r="JG188" s="26"/>
      <c r="JH188" s="26"/>
      <c r="JI188" s="26"/>
      <c r="JJ188" s="26"/>
      <c r="JK188" s="26"/>
      <c r="JL188" s="26"/>
      <c r="JM188" s="26"/>
      <c r="JN188" s="26"/>
      <c r="JO188" s="26"/>
      <c r="JP188" s="26"/>
      <c r="JQ188" s="26"/>
      <c r="JR188" s="26"/>
      <c r="JS188" s="26"/>
      <c r="JT188" s="26" t="str">
        <f t="shared" si="207"/>
        <v/>
      </c>
      <c r="JU188" s="26"/>
      <c r="JV188" t="str">
        <f t="shared" si="208"/>
        <v/>
      </c>
      <c r="JW188" s="26"/>
      <c r="JX188" s="26"/>
      <c r="JY188" s="26"/>
      <c r="JZ188" s="26"/>
      <c r="KA188" s="26"/>
      <c r="KB188" s="26"/>
      <c r="KC188" s="26"/>
      <c r="KD188" s="26"/>
      <c r="KE188" s="26"/>
      <c r="KF188" s="26"/>
      <c r="KG188" s="26"/>
      <c r="KH188" s="26"/>
      <c r="KI188" s="26"/>
      <c r="KJ188" s="26"/>
      <c r="KK188" t="str">
        <f t="shared" si="209"/>
        <v/>
      </c>
      <c r="KL188" s="26"/>
      <c r="KM188" s="31" t="str">
        <f t="shared" si="210"/>
        <v/>
      </c>
      <c r="KN188" s="26"/>
      <c r="KO188" s="26"/>
      <c r="KP188" s="38" t="str">
        <f t="shared" si="211"/>
        <v/>
      </c>
      <c r="KQ188" s="26"/>
      <c r="KR188" s="26"/>
      <c r="KS188" s="26"/>
      <c r="KT188" s="26"/>
      <c r="KU188" s="26"/>
      <c r="KV188" s="26"/>
      <c r="KW188" s="26"/>
      <c r="KX188" t="str">
        <f t="shared" si="212"/>
        <v/>
      </c>
      <c r="KY188" t="str">
        <f t="shared" si="213"/>
        <v/>
      </c>
      <c r="KZ188" s="26"/>
      <c r="LA188" s="26"/>
      <c r="LB188" t="str">
        <f t="shared" si="214"/>
        <v/>
      </c>
      <c r="LC188" s="26"/>
      <c r="LD188" t="str">
        <f t="shared" si="215"/>
        <v/>
      </c>
      <c r="LE188" t="str">
        <f t="shared" si="216"/>
        <v/>
      </c>
      <c r="LF188" s="26"/>
      <c r="LG188" s="26"/>
      <c r="LH188" s="26"/>
      <c r="LI188" s="26"/>
      <c r="LJ188" s="26"/>
      <c r="LK188" s="26"/>
      <c r="LL188" s="26"/>
      <c r="LM188" s="26"/>
      <c r="LN188" s="26"/>
      <c r="LO188" t="str">
        <f t="shared" si="217"/>
        <v/>
      </c>
      <c r="LP188" s="26"/>
      <c r="LQ188" s="26"/>
      <c r="LR188" s="26"/>
      <c r="LS188" s="26"/>
      <c r="LT188" s="26"/>
      <c r="LU188" s="26"/>
      <c r="LV188" s="26"/>
      <c r="LW188" s="26"/>
      <c r="LX188" s="26"/>
      <c r="LY188" s="26"/>
      <c r="LZ188" s="26"/>
      <c r="MA188" s="26"/>
      <c r="MB188" s="26"/>
      <c r="MC188" s="26"/>
      <c r="MD188" s="26"/>
      <c r="ME188" s="26"/>
      <c r="MF188" s="26"/>
      <c r="MG188" s="26"/>
      <c r="MH188" s="26"/>
      <c r="MI188" s="26"/>
      <c r="MJ188" s="26"/>
      <c r="MK188" s="26"/>
      <c r="ML188" s="26"/>
      <c r="MM188" s="26"/>
      <c r="MN188" s="26"/>
    </row>
    <row r="189" spans="1:352" ht="16" x14ac:dyDescent="0.2">
      <c r="A189" t="e">
        <f t="shared" ca="1" si="219"/>
        <v>#N/A</v>
      </c>
      <c r="B189" s="26"/>
      <c r="C189" s="26"/>
      <c r="D189" s="26"/>
      <c r="E189" s="27" t="str">
        <f t="shared" ca="1" si="148"/>
        <v>Nov</v>
      </c>
      <c r="F189" s="27" t="str">
        <f t="shared" ca="1" si="148"/>
        <v>Oct</v>
      </c>
      <c r="G189" s="28" t="str">
        <f t="shared" ca="1" si="149"/>
        <v/>
      </c>
      <c r="H189" t="str">
        <f t="shared" si="150"/>
        <v/>
      </c>
      <c r="I189" s="26">
        <f t="shared" ca="1" si="151"/>
        <v>93</v>
      </c>
      <c r="J189" s="26"/>
      <c r="K189" s="26"/>
      <c r="L189" s="31" t="str">
        <f t="shared" si="152"/>
        <v/>
      </c>
      <c r="M189" s="26"/>
      <c r="N189" s="26"/>
      <c r="O189" s="26">
        <f t="shared" ca="1" si="153"/>
        <v>47</v>
      </c>
      <c r="P189" s="26" t="str">
        <f t="shared" ca="1" si="154"/>
        <v>No</v>
      </c>
      <c r="Q189" s="26" t="str">
        <f t="shared" ca="1" si="154"/>
        <v>No</v>
      </c>
      <c r="R189" s="26" t="str">
        <f t="shared" ca="1" si="154"/>
        <v>No</v>
      </c>
      <c r="S189" s="26" t="str">
        <f t="shared" ca="1" si="155"/>
        <v>Eskimo</v>
      </c>
      <c r="T189" s="26" t="str">
        <f t="shared" ca="1" si="156"/>
        <v>Yes</v>
      </c>
      <c r="U189" s="26">
        <f t="shared" ca="1" si="157"/>
        <v>3663</v>
      </c>
      <c r="V189" s="26"/>
      <c r="W189" s="26"/>
      <c r="X189" s="26" t="str">
        <f t="shared" ca="1" si="218"/>
        <v>No</v>
      </c>
      <c r="Y189" s="26" t="str">
        <f t="shared" ca="1" si="218"/>
        <v>No</v>
      </c>
      <c r="Z189" s="26" t="str">
        <f t="shared" ca="1" si="218"/>
        <v>Yes</v>
      </c>
      <c r="AA189" s="26" t="str">
        <f t="shared" ca="1" si="218"/>
        <v>Yes</v>
      </c>
      <c r="AB189" s="26" t="str">
        <f t="shared" ca="1" si="218"/>
        <v>Yes</v>
      </c>
      <c r="AC189" s="26"/>
      <c r="AD189" s="26"/>
      <c r="AE189" s="26"/>
      <c r="AF189" s="26"/>
      <c r="AG189" s="26" t="str">
        <f t="shared" ca="1" si="158"/>
        <v>No</v>
      </c>
      <c r="AH189" s="26" t="str">
        <f t="shared" ca="1" si="158"/>
        <v>No</v>
      </c>
      <c r="AI189" s="26" t="str">
        <f t="shared" ca="1" si="158"/>
        <v>Yes</v>
      </c>
      <c r="AJ189" s="26" t="str">
        <f t="shared" ca="1" si="158"/>
        <v>No</v>
      </c>
      <c r="AK189" s="26" t="str">
        <f t="shared" ca="1" si="147"/>
        <v>No</v>
      </c>
      <c r="AL189" s="26" t="str">
        <f t="shared" ca="1" si="147"/>
        <v>Yes</v>
      </c>
      <c r="AM189" s="26">
        <f t="shared" ca="1" si="159"/>
        <v>9</v>
      </c>
      <c r="AN189" s="26">
        <f t="shared" ca="1" si="160"/>
        <v>2</v>
      </c>
      <c r="AT189" t="str">
        <f t="shared" ca="1" si="161"/>
        <v>Male</v>
      </c>
      <c r="AU189">
        <f t="shared" ca="1" si="162"/>
        <v>514</v>
      </c>
      <c r="AV189">
        <f t="shared" ca="1" si="163"/>
        <v>-3</v>
      </c>
      <c r="AW189">
        <f t="shared" ca="1" si="164"/>
        <v>40</v>
      </c>
      <c r="AX189">
        <f t="shared" ca="1" si="165"/>
        <v>3</v>
      </c>
      <c r="BB189" t="str">
        <f t="shared" ca="1" si="166"/>
        <v>EMLUCS</v>
      </c>
      <c r="BC189" t="str">
        <f t="shared" ca="1" si="167"/>
        <v>Yes</v>
      </c>
      <c r="BD189" t="str">
        <f t="shared" ca="1" si="167"/>
        <v>Yes</v>
      </c>
      <c r="BG189" t="str">
        <f t="shared" ca="1" si="168"/>
        <v>No</v>
      </c>
      <c r="BH189">
        <f t="shared" ca="1" si="169"/>
        <v>38</v>
      </c>
      <c r="BI189">
        <f t="shared" ca="1" si="170"/>
        <v>-15</v>
      </c>
      <c r="BJ189">
        <f t="shared" ca="1" si="171"/>
        <v>14</v>
      </c>
      <c r="BK189" t="str">
        <f t="shared" si="172"/>
        <v/>
      </c>
      <c r="BL189" s="26">
        <f t="shared" ca="1" si="173"/>
        <v>16</v>
      </c>
      <c r="BM189" s="26"/>
      <c r="BN189" s="26"/>
      <c r="BO189" s="26" t="str">
        <f t="shared" ca="1" si="174"/>
        <v>Yes</v>
      </c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 t="str">
        <f t="shared" ca="1" si="175"/>
        <v>No</v>
      </c>
      <c r="CE189" s="26" t="str">
        <f t="shared" ca="1" si="176"/>
        <v>NA</v>
      </c>
      <c r="CF189" s="26"/>
      <c r="CG189" s="26"/>
      <c r="CH189" s="26"/>
      <c r="CI189" s="31" t="str">
        <f t="shared" si="177"/>
        <v/>
      </c>
      <c r="CJ189" s="26" t="str">
        <f t="shared" ca="1" si="178"/>
        <v>NA</v>
      </c>
      <c r="CK189" s="26" t="str">
        <f t="shared" ca="1" si="179"/>
        <v>NA</v>
      </c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 t="str">
        <f t="shared" ca="1" si="180"/>
        <v>Yes</v>
      </c>
      <c r="DO189" s="26"/>
      <c r="DP189" s="26"/>
      <c r="DQ189" s="26"/>
      <c r="DR189" s="26"/>
      <c r="DS189" s="26"/>
      <c r="DT189" s="26"/>
      <c r="DU189" s="26"/>
      <c r="DV189" t="str">
        <f t="shared" si="181"/>
        <v/>
      </c>
      <c r="DW189" s="26"/>
      <c r="DX189" s="26"/>
      <c r="DY189" s="26"/>
      <c r="DZ189" t="str">
        <f t="shared" si="182"/>
        <v/>
      </c>
      <c r="EA189" t="str">
        <f t="shared" si="183"/>
        <v/>
      </c>
      <c r="EB189" t="str">
        <f t="shared" si="184"/>
        <v/>
      </c>
      <c r="EC189" t="str">
        <f t="shared" si="185"/>
        <v/>
      </c>
      <c r="ED189" t="str">
        <f t="shared" si="186"/>
        <v/>
      </c>
      <c r="EE189" s="34" t="str">
        <f t="shared" si="187"/>
        <v/>
      </c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32" t="str">
        <f t="shared" si="188"/>
        <v/>
      </c>
      <c r="ES189" s="26"/>
      <c r="ET189" s="26"/>
      <c r="EU189" s="26"/>
      <c r="EV189" s="26"/>
      <c r="EW189" s="26"/>
      <c r="EX189" s="26"/>
      <c r="EY189" s="26"/>
      <c r="EZ189" s="26"/>
      <c r="FA189" s="31" t="str">
        <f t="shared" si="189"/>
        <v/>
      </c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31" t="str">
        <f t="shared" si="190"/>
        <v/>
      </c>
      <c r="FN189" s="26"/>
      <c r="FO189" s="26"/>
      <c r="FP189" s="26"/>
      <c r="FQ189" s="26" t="s">
        <v>349</v>
      </c>
      <c r="FR189" s="39" t="str">
        <f t="shared" ca="1" si="191"/>
        <v>NA</v>
      </c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t="str">
        <f t="shared" ca="1" si="192"/>
        <v/>
      </c>
      <c r="GP189" t="str">
        <f t="shared" si="193"/>
        <v/>
      </c>
      <c r="GQ189" s="26"/>
      <c r="GR189" s="26"/>
      <c r="GS189" t="str">
        <f t="shared" ca="1" si="194"/>
        <v/>
      </c>
      <c r="GT189" s="26"/>
      <c r="GU189" s="26"/>
      <c r="GV189" s="26"/>
      <c r="GW189" s="26"/>
      <c r="GX189" s="26"/>
      <c r="GY189" t="str">
        <f t="shared" ca="1" si="195"/>
        <v/>
      </c>
      <c r="GZ189" t="str">
        <f t="shared" si="196"/>
        <v/>
      </c>
      <c r="HA189" s="26"/>
      <c r="HB189" s="26"/>
      <c r="HC189" s="26"/>
      <c r="HD189" s="26"/>
      <c r="HE189" s="26"/>
      <c r="HF189" t="str">
        <f t="shared" ca="1" si="197"/>
        <v/>
      </c>
      <c r="HG189" s="31" t="str">
        <f t="shared" si="198"/>
        <v/>
      </c>
      <c r="HH189" s="26"/>
      <c r="HI189" s="26"/>
      <c r="HJ189" s="26"/>
      <c r="HK189" s="26"/>
      <c r="HL189" s="26"/>
      <c r="HM189" t="str">
        <f t="shared" ca="1" si="199"/>
        <v/>
      </c>
      <c r="HN189" t="str">
        <f t="shared" si="200"/>
        <v/>
      </c>
      <c r="HO189" s="26"/>
      <c r="HP189" s="26"/>
      <c r="HQ189" s="26"/>
      <c r="HR189" s="26"/>
      <c r="HS189" s="26"/>
      <c r="HT189" t="str">
        <f t="shared" ca="1" si="201"/>
        <v/>
      </c>
      <c r="HU189" t="str">
        <f t="shared" si="202"/>
        <v/>
      </c>
      <c r="HV189" s="26"/>
      <c r="HW189" s="26"/>
      <c r="HX189" s="26"/>
      <c r="HY189" s="26"/>
      <c r="HZ189" s="26"/>
      <c r="IA189" s="37" t="str">
        <f t="shared" ca="1" si="203"/>
        <v/>
      </c>
      <c r="IB189" t="str">
        <f t="shared" si="204"/>
        <v/>
      </c>
      <c r="IC189" s="26"/>
      <c r="ID189" s="26"/>
      <c r="IE189" s="26"/>
      <c r="IF189" s="26"/>
      <c r="IG189" s="26"/>
      <c r="IH189" s="37" t="str">
        <f t="shared" ca="1" si="205"/>
        <v/>
      </c>
      <c r="II189" t="str">
        <f t="shared" si="206"/>
        <v/>
      </c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  <c r="IV189" s="26"/>
      <c r="IW189" s="26"/>
      <c r="IX189" s="26"/>
      <c r="IY189" s="26"/>
      <c r="IZ189" s="26"/>
      <c r="JA189" s="26"/>
      <c r="JB189" s="26"/>
      <c r="JC189" s="26"/>
      <c r="JD189" s="26"/>
      <c r="JE189" s="26"/>
      <c r="JF189" s="26"/>
      <c r="JG189" s="26"/>
      <c r="JH189" s="26"/>
      <c r="JI189" s="26"/>
      <c r="JJ189" s="26"/>
      <c r="JK189" s="26"/>
      <c r="JL189" s="26"/>
      <c r="JM189" s="26"/>
      <c r="JN189" s="26"/>
      <c r="JO189" s="26"/>
      <c r="JP189" s="26"/>
      <c r="JQ189" s="26"/>
      <c r="JR189" s="26"/>
      <c r="JS189" s="26"/>
      <c r="JT189" s="26" t="str">
        <f t="shared" si="207"/>
        <v/>
      </c>
      <c r="JU189" s="26"/>
      <c r="JV189" t="str">
        <f t="shared" si="208"/>
        <v/>
      </c>
      <c r="JW189" s="26"/>
      <c r="JX189" s="26"/>
      <c r="JY189" s="26"/>
      <c r="JZ189" s="26"/>
      <c r="KA189" s="26"/>
      <c r="KB189" s="26"/>
      <c r="KC189" s="26"/>
      <c r="KD189" s="26"/>
      <c r="KE189" s="26"/>
      <c r="KF189" s="26"/>
      <c r="KG189" s="26"/>
      <c r="KH189" s="26"/>
      <c r="KI189" s="26"/>
      <c r="KJ189" s="26"/>
      <c r="KK189" t="str">
        <f t="shared" si="209"/>
        <v/>
      </c>
      <c r="KL189" s="26"/>
      <c r="KM189" s="31" t="str">
        <f t="shared" si="210"/>
        <v/>
      </c>
      <c r="KN189" s="26"/>
      <c r="KO189" s="26"/>
      <c r="KP189" s="38" t="str">
        <f t="shared" si="211"/>
        <v/>
      </c>
      <c r="KQ189" s="26"/>
      <c r="KR189" s="26"/>
      <c r="KS189" s="26"/>
      <c r="KT189" s="26"/>
      <c r="KU189" s="26"/>
      <c r="KV189" s="26"/>
      <c r="KW189" s="26"/>
      <c r="KX189" t="str">
        <f t="shared" si="212"/>
        <v/>
      </c>
      <c r="KY189" t="str">
        <f t="shared" si="213"/>
        <v/>
      </c>
      <c r="KZ189" s="26"/>
      <c r="LA189" s="26"/>
      <c r="LB189" t="str">
        <f t="shared" si="214"/>
        <v/>
      </c>
      <c r="LC189" s="26"/>
      <c r="LD189" t="str">
        <f t="shared" si="215"/>
        <v/>
      </c>
      <c r="LE189" t="str">
        <f t="shared" si="216"/>
        <v/>
      </c>
      <c r="LF189" s="26"/>
      <c r="LG189" s="26"/>
      <c r="LH189" s="26"/>
      <c r="LI189" s="26"/>
      <c r="LJ189" s="26"/>
      <c r="LK189" s="26"/>
      <c r="LL189" s="26"/>
      <c r="LM189" s="26"/>
      <c r="LN189" s="26"/>
      <c r="LO189" t="str">
        <f t="shared" si="217"/>
        <v/>
      </c>
      <c r="LP189" s="26"/>
      <c r="LQ189" s="26"/>
      <c r="LR189" s="26"/>
      <c r="LS189" s="26"/>
      <c r="LT189" s="26"/>
      <c r="LU189" s="26"/>
      <c r="LV189" s="26"/>
      <c r="LW189" s="26"/>
      <c r="LX189" s="26"/>
      <c r="LY189" s="26"/>
      <c r="LZ189" s="26"/>
      <c r="MA189" s="26"/>
      <c r="MB189" s="26"/>
      <c r="MC189" s="26"/>
      <c r="MD189" s="26"/>
      <c r="ME189" s="26"/>
      <c r="MF189" s="26"/>
      <c r="MG189" s="26"/>
      <c r="MH189" s="26"/>
      <c r="MI189" s="26"/>
      <c r="MJ189" s="26"/>
      <c r="MK189" s="26"/>
      <c r="ML189" s="26"/>
      <c r="MM189" s="26"/>
      <c r="MN189" s="26"/>
    </row>
    <row r="190" spans="1:352" ht="16" x14ac:dyDescent="0.2">
      <c r="A190" t="e">
        <f t="shared" ca="1" si="219"/>
        <v>#N/A</v>
      </c>
      <c r="B190" s="26"/>
      <c r="C190" s="26"/>
      <c r="D190" s="26"/>
      <c r="E190" s="27" t="str">
        <f t="shared" ca="1" si="148"/>
        <v>Aug</v>
      </c>
      <c r="F190" s="27" t="str">
        <f t="shared" ca="1" si="148"/>
        <v>Mar</v>
      </c>
      <c r="G190" s="28" t="str">
        <f t="shared" ca="1" si="149"/>
        <v/>
      </c>
      <c r="H190" t="str">
        <f t="shared" si="150"/>
        <v/>
      </c>
      <c r="I190" s="26">
        <f t="shared" ca="1" si="151"/>
        <v>21</v>
      </c>
      <c r="J190" s="26"/>
      <c r="K190" s="26"/>
      <c r="L190" s="31" t="str">
        <f t="shared" si="152"/>
        <v/>
      </c>
      <c r="M190" s="26"/>
      <c r="N190" s="26"/>
      <c r="O190" s="26">
        <f t="shared" ca="1" si="153"/>
        <v>49</v>
      </c>
      <c r="P190" s="26" t="str">
        <f t="shared" ca="1" si="154"/>
        <v>No</v>
      </c>
      <c r="Q190" s="26" t="str">
        <f t="shared" ca="1" si="154"/>
        <v>Yes</v>
      </c>
      <c r="R190" s="26" t="str">
        <f t="shared" ca="1" si="154"/>
        <v>No</v>
      </c>
      <c r="S190" s="26" t="str">
        <f t="shared" ca="1" si="155"/>
        <v>Eskimo</v>
      </c>
      <c r="T190" s="26" t="str">
        <f t="shared" ca="1" si="156"/>
        <v>Yes</v>
      </c>
      <c r="U190" s="26">
        <f t="shared" ca="1" si="157"/>
        <v>3644</v>
      </c>
      <c r="V190" s="26"/>
      <c r="W190" s="26"/>
      <c r="X190" s="26" t="str">
        <f t="shared" ca="1" si="218"/>
        <v>Yes</v>
      </c>
      <c r="Y190" s="26" t="str">
        <f t="shared" ca="1" si="218"/>
        <v>No</v>
      </c>
      <c r="Z190" s="26" t="str">
        <f t="shared" ca="1" si="218"/>
        <v>Yes</v>
      </c>
      <c r="AA190" s="26" t="str">
        <f t="shared" ca="1" si="218"/>
        <v>Yes</v>
      </c>
      <c r="AB190" s="26" t="str">
        <f t="shared" ca="1" si="218"/>
        <v>Yes</v>
      </c>
      <c r="AC190" s="26"/>
      <c r="AD190" s="26"/>
      <c r="AE190" s="26"/>
      <c r="AF190" s="26"/>
      <c r="AG190" s="26" t="str">
        <f t="shared" ca="1" si="158"/>
        <v>Yes</v>
      </c>
      <c r="AH190" s="26" t="str">
        <f t="shared" ca="1" si="158"/>
        <v>No</v>
      </c>
      <c r="AI190" s="26" t="str">
        <f t="shared" ca="1" si="158"/>
        <v>Yes</v>
      </c>
      <c r="AJ190" s="26" t="str">
        <f t="shared" ca="1" si="158"/>
        <v>No</v>
      </c>
      <c r="AK190" s="26" t="str">
        <f t="shared" ca="1" si="147"/>
        <v>Yes</v>
      </c>
      <c r="AL190" s="26" t="str">
        <f t="shared" ca="1" si="147"/>
        <v>No</v>
      </c>
      <c r="AM190" s="26">
        <f t="shared" ca="1" si="159"/>
        <v>8</v>
      </c>
      <c r="AN190" s="26">
        <f t="shared" ca="1" si="160"/>
        <v>1</v>
      </c>
      <c r="AT190" t="str">
        <f t="shared" ca="1" si="161"/>
        <v>Female</v>
      </c>
      <c r="AU190">
        <f t="shared" ca="1" si="162"/>
        <v>3421</v>
      </c>
      <c r="AV190">
        <f t="shared" ca="1" si="163"/>
        <v>0</v>
      </c>
      <c r="AW190">
        <f t="shared" ca="1" si="164"/>
        <v>25</v>
      </c>
      <c r="AX190">
        <f t="shared" ca="1" si="165"/>
        <v>3</v>
      </c>
      <c r="BB190" t="str">
        <f t="shared" ca="1" si="166"/>
        <v>INSTRUMENTAL</v>
      </c>
      <c r="BC190" t="str">
        <f t="shared" ca="1" si="167"/>
        <v>No</v>
      </c>
      <c r="BD190" t="str">
        <f t="shared" ca="1" si="167"/>
        <v>No</v>
      </c>
      <c r="BG190" t="str">
        <f t="shared" ca="1" si="168"/>
        <v>No</v>
      </c>
      <c r="BH190">
        <f t="shared" ca="1" si="169"/>
        <v>36</v>
      </c>
      <c r="BI190">
        <f t="shared" ca="1" si="170"/>
        <v>-14</v>
      </c>
      <c r="BJ190">
        <f t="shared" ca="1" si="171"/>
        <v>19</v>
      </c>
      <c r="BK190" t="str">
        <f t="shared" si="172"/>
        <v/>
      </c>
      <c r="BL190" s="26">
        <f t="shared" ca="1" si="173"/>
        <v>21</v>
      </c>
      <c r="BM190" s="26"/>
      <c r="BN190" s="26"/>
      <c r="BO190" s="26" t="str">
        <f t="shared" ca="1" si="174"/>
        <v>Yes</v>
      </c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 t="str">
        <f t="shared" ca="1" si="175"/>
        <v>No</v>
      </c>
      <c r="CE190" s="26" t="str">
        <f t="shared" ca="1" si="176"/>
        <v>NA</v>
      </c>
      <c r="CF190" s="26"/>
      <c r="CG190" s="26"/>
      <c r="CH190" s="26"/>
      <c r="CI190" s="31" t="str">
        <f t="shared" si="177"/>
        <v/>
      </c>
      <c r="CJ190" s="26" t="str">
        <f t="shared" ca="1" si="178"/>
        <v>NA</v>
      </c>
      <c r="CK190" s="26" t="str">
        <f t="shared" ca="1" si="179"/>
        <v>Yes</v>
      </c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 t="str">
        <f t="shared" ca="1" si="180"/>
        <v>No</v>
      </c>
      <c r="DO190" s="26"/>
      <c r="DP190" s="26"/>
      <c r="DQ190" s="26"/>
      <c r="DR190" s="26"/>
      <c r="DS190" s="26"/>
      <c r="DT190" s="26"/>
      <c r="DU190" s="26"/>
      <c r="DV190" t="str">
        <f t="shared" si="181"/>
        <v/>
      </c>
      <c r="DW190" s="26"/>
      <c r="DX190" s="26"/>
      <c r="DY190" s="26"/>
      <c r="DZ190" t="str">
        <f t="shared" si="182"/>
        <v/>
      </c>
      <c r="EA190" t="str">
        <f t="shared" si="183"/>
        <v/>
      </c>
      <c r="EB190" t="str">
        <f t="shared" si="184"/>
        <v/>
      </c>
      <c r="EC190" t="str">
        <f t="shared" si="185"/>
        <v/>
      </c>
      <c r="ED190" t="str">
        <f t="shared" si="186"/>
        <v/>
      </c>
      <c r="EE190" s="34" t="str">
        <f t="shared" si="187"/>
        <v/>
      </c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32" t="str">
        <f t="shared" si="188"/>
        <v/>
      </c>
      <c r="ES190" s="26"/>
      <c r="ET190" s="26"/>
      <c r="EU190" s="26"/>
      <c r="EV190" s="26"/>
      <c r="EW190" s="26"/>
      <c r="EX190" s="26"/>
      <c r="EY190" s="26"/>
      <c r="EZ190" s="26"/>
      <c r="FA190" s="31" t="str">
        <f t="shared" si="189"/>
        <v/>
      </c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31" t="str">
        <f t="shared" si="190"/>
        <v/>
      </c>
      <c r="FN190" s="26"/>
      <c r="FO190" s="26"/>
      <c r="FP190" s="26"/>
      <c r="FQ190" s="26" t="s">
        <v>350</v>
      </c>
      <c r="FR190" s="39" t="str">
        <f t="shared" ca="1" si="191"/>
        <v>Other</v>
      </c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t="str">
        <f t="shared" ca="1" si="192"/>
        <v/>
      </c>
      <c r="GP190" t="str">
        <f t="shared" si="193"/>
        <v/>
      </c>
      <c r="GQ190" s="26"/>
      <c r="GR190" s="26"/>
      <c r="GS190" t="str">
        <f t="shared" ca="1" si="194"/>
        <v/>
      </c>
      <c r="GT190" s="26"/>
      <c r="GU190" s="26"/>
      <c r="GV190" s="26"/>
      <c r="GW190" s="26"/>
      <c r="GX190" s="26"/>
      <c r="GY190" t="str">
        <f t="shared" ca="1" si="195"/>
        <v/>
      </c>
      <c r="GZ190" t="str">
        <f t="shared" si="196"/>
        <v/>
      </c>
      <c r="HA190" s="26"/>
      <c r="HB190" s="26"/>
      <c r="HC190" s="26"/>
      <c r="HD190" s="26"/>
      <c r="HE190" s="26"/>
      <c r="HF190" t="str">
        <f t="shared" ca="1" si="197"/>
        <v/>
      </c>
      <c r="HG190" s="31" t="str">
        <f t="shared" si="198"/>
        <v/>
      </c>
      <c r="HH190" s="26"/>
      <c r="HI190" s="26"/>
      <c r="HJ190" s="26"/>
      <c r="HK190" s="26"/>
      <c r="HL190" s="26"/>
      <c r="HM190" t="str">
        <f t="shared" ca="1" si="199"/>
        <v/>
      </c>
      <c r="HN190" t="str">
        <f t="shared" si="200"/>
        <v/>
      </c>
      <c r="HO190" s="26"/>
      <c r="HP190" s="26"/>
      <c r="HQ190" s="26"/>
      <c r="HR190" s="26"/>
      <c r="HS190" s="26"/>
      <c r="HT190" t="str">
        <f t="shared" ca="1" si="201"/>
        <v/>
      </c>
      <c r="HU190" t="str">
        <f t="shared" si="202"/>
        <v/>
      </c>
      <c r="HV190" s="26"/>
      <c r="HW190" s="26"/>
      <c r="HX190" s="26"/>
      <c r="HY190" s="26"/>
      <c r="HZ190" s="26"/>
      <c r="IA190" s="37" t="str">
        <f t="shared" ca="1" si="203"/>
        <v/>
      </c>
      <c r="IB190" t="str">
        <f t="shared" si="204"/>
        <v/>
      </c>
      <c r="IC190" s="26"/>
      <c r="ID190" s="26"/>
      <c r="IE190" s="26"/>
      <c r="IF190" s="26"/>
      <c r="IG190" s="26"/>
      <c r="IH190" s="37" t="str">
        <f t="shared" ca="1" si="205"/>
        <v/>
      </c>
      <c r="II190" t="str">
        <f t="shared" si="206"/>
        <v/>
      </c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  <c r="IV190" s="26"/>
      <c r="IW190" s="26"/>
      <c r="IX190" s="26"/>
      <c r="IY190" s="26"/>
      <c r="IZ190" s="26"/>
      <c r="JA190" s="26"/>
      <c r="JB190" s="26"/>
      <c r="JC190" s="26"/>
      <c r="JD190" s="26"/>
      <c r="JE190" s="26"/>
      <c r="JF190" s="26"/>
      <c r="JG190" s="26"/>
      <c r="JH190" s="26"/>
      <c r="JI190" s="26"/>
      <c r="JJ190" s="26"/>
      <c r="JK190" s="26"/>
      <c r="JL190" s="26"/>
      <c r="JM190" s="26"/>
      <c r="JN190" s="26"/>
      <c r="JO190" s="26"/>
      <c r="JP190" s="26"/>
      <c r="JQ190" s="26"/>
      <c r="JR190" s="26"/>
      <c r="JS190" s="26"/>
      <c r="JT190" s="26" t="str">
        <f t="shared" si="207"/>
        <v/>
      </c>
      <c r="JU190" s="26"/>
      <c r="JV190" t="str">
        <f t="shared" si="208"/>
        <v/>
      </c>
      <c r="JW190" s="26"/>
      <c r="JX190" s="26"/>
      <c r="JY190" s="26"/>
      <c r="JZ190" s="26"/>
      <c r="KA190" s="26"/>
      <c r="KB190" s="26"/>
      <c r="KC190" s="26"/>
      <c r="KD190" s="26"/>
      <c r="KE190" s="26"/>
      <c r="KF190" s="26"/>
      <c r="KG190" s="26"/>
      <c r="KH190" s="26"/>
      <c r="KI190" s="26"/>
      <c r="KJ190" s="26"/>
      <c r="KK190" t="str">
        <f t="shared" si="209"/>
        <v/>
      </c>
      <c r="KL190" s="26"/>
      <c r="KM190" s="31" t="str">
        <f t="shared" si="210"/>
        <v/>
      </c>
      <c r="KN190" s="26"/>
      <c r="KO190" s="26"/>
      <c r="KP190" s="38" t="str">
        <f t="shared" si="211"/>
        <v/>
      </c>
      <c r="KQ190" s="26"/>
      <c r="KR190" s="26"/>
      <c r="KS190" s="26"/>
      <c r="KT190" s="26"/>
      <c r="KU190" s="26"/>
      <c r="KV190" s="26"/>
      <c r="KW190" s="26"/>
      <c r="KX190" t="str">
        <f t="shared" si="212"/>
        <v/>
      </c>
      <c r="KY190" t="str">
        <f t="shared" si="213"/>
        <v/>
      </c>
      <c r="KZ190" s="26"/>
      <c r="LA190" s="26"/>
      <c r="LB190" t="str">
        <f t="shared" si="214"/>
        <v/>
      </c>
      <c r="LC190" s="26"/>
      <c r="LD190" t="str">
        <f t="shared" si="215"/>
        <v/>
      </c>
      <c r="LE190" t="str">
        <f t="shared" si="216"/>
        <v/>
      </c>
      <c r="LF190" s="26"/>
      <c r="LG190" s="26"/>
      <c r="LH190" s="26"/>
      <c r="LI190" s="26"/>
      <c r="LJ190" s="26"/>
      <c r="LK190" s="26"/>
      <c r="LL190" s="26"/>
      <c r="LM190" s="26"/>
      <c r="LN190" s="26"/>
      <c r="LO190" t="str">
        <f t="shared" si="217"/>
        <v/>
      </c>
      <c r="LP190" s="26"/>
      <c r="LQ190" s="26"/>
      <c r="LR190" s="26"/>
      <c r="LS190" s="26"/>
      <c r="LT190" s="26"/>
      <c r="LU190" s="26"/>
      <c r="LV190" s="26"/>
      <c r="LW190" s="26"/>
      <c r="LX190" s="26"/>
      <c r="LY190" s="26"/>
      <c r="LZ190" s="26"/>
      <c r="MA190" s="26"/>
      <c r="MB190" s="26"/>
      <c r="MC190" s="26"/>
      <c r="MD190" s="26"/>
      <c r="ME190" s="26"/>
      <c r="MF190" s="26"/>
      <c r="MG190" s="26"/>
      <c r="MH190" s="26"/>
      <c r="MI190" s="26"/>
      <c r="MJ190" s="26"/>
      <c r="MK190" s="26"/>
      <c r="ML190" s="26"/>
      <c r="MM190" s="26"/>
      <c r="MN190" s="26"/>
    </row>
    <row r="191" spans="1:352" ht="16" x14ac:dyDescent="0.2">
      <c r="A191" t="e">
        <f t="shared" ca="1" si="219"/>
        <v>#N/A</v>
      </c>
      <c r="B191" s="26"/>
      <c r="C191" s="26"/>
      <c r="D191" s="26"/>
      <c r="E191" s="27" t="str">
        <f t="shared" ca="1" si="148"/>
        <v>Mar</v>
      </c>
      <c r="F191" s="27" t="str">
        <f t="shared" ca="1" si="148"/>
        <v>Apr</v>
      </c>
      <c r="G191" s="28" t="str">
        <f t="shared" ca="1" si="149"/>
        <v/>
      </c>
      <c r="H191" t="str">
        <f t="shared" si="150"/>
        <v/>
      </c>
      <c r="I191" s="26">
        <f t="shared" ca="1" si="151"/>
        <v>78</v>
      </c>
      <c r="J191" s="26"/>
      <c r="K191" s="26"/>
      <c r="L191" s="31" t="str">
        <f t="shared" si="152"/>
        <v/>
      </c>
      <c r="M191" s="26"/>
      <c r="N191" s="26"/>
      <c r="O191" s="26">
        <f t="shared" ca="1" si="153"/>
        <v>34</v>
      </c>
      <c r="P191" s="26" t="str">
        <f t="shared" ca="1" si="154"/>
        <v>No</v>
      </c>
      <c r="Q191" s="26" t="str">
        <f t="shared" ca="1" si="154"/>
        <v>No</v>
      </c>
      <c r="R191" s="26" t="str">
        <f t="shared" ca="1" si="154"/>
        <v>Yes</v>
      </c>
      <c r="S191" s="26" t="str">
        <f t="shared" ca="1" si="155"/>
        <v>Asian</v>
      </c>
      <c r="T191" s="26" t="str">
        <f t="shared" ca="1" si="156"/>
        <v>Yes</v>
      </c>
      <c r="U191" s="26">
        <f t="shared" ca="1" si="157"/>
        <v>3361</v>
      </c>
      <c r="V191" s="26"/>
      <c r="W191" s="26"/>
      <c r="X191" s="26" t="str">
        <f t="shared" ca="1" si="218"/>
        <v>No</v>
      </c>
      <c r="Y191" s="26" t="str">
        <f t="shared" ca="1" si="218"/>
        <v>Yes</v>
      </c>
      <c r="Z191" s="26" t="str">
        <f t="shared" ca="1" si="218"/>
        <v>Yes</v>
      </c>
      <c r="AA191" s="26" t="str">
        <f t="shared" ca="1" si="218"/>
        <v>No</v>
      </c>
      <c r="AB191" s="26" t="str">
        <f t="shared" ca="1" si="218"/>
        <v>Yes</v>
      </c>
      <c r="AC191" s="26"/>
      <c r="AD191" s="26"/>
      <c r="AE191" s="26"/>
      <c r="AF191" s="26"/>
      <c r="AG191" s="26" t="str">
        <f t="shared" ca="1" si="158"/>
        <v>No</v>
      </c>
      <c r="AH191" s="26" t="str">
        <f t="shared" ca="1" si="158"/>
        <v>Yes</v>
      </c>
      <c r="AI191" s="26" t="str">
        <f t="shared" ca="1" si="158"/>
        <v>No</v>
      </c>
      <c r="AJ191" s="26" t="str">
        <f t="shared" ca="1" si="158"/>
        <v>No</v>
      </c>
      <c r="AK191" s="26" t="str">
        <f t="shared" ca="1" si="147"/>
        <v>Yes</v>
      </c>
      <c r="AL191" s="26" t="str">
        <f t="shared" ca="1" si="147"/>
        <v>Yes</v>
      </c>
      <c r="AM191" s="26">
        <f t="shared" ca="1" si="159"/>
        <v>1</v>
      </c>
      <c r="AN191" s="26">
        <f t="shared" ca="1" si="160"/>
        <v>1</v>
      </c>
      <c r="AT191" t="str">
        <f t="shared" ca="1" si="161"/>
        <v>Male</v>
      </c>
      <c r="AU191">
        <f t="shared" ca="1" si="162"/>
        <v>935</v>
      </c>
      <c r="AV191">
        <f t="shared" ca="1" si="163"/>
        <v>3</v>
      </c>
      <c r="AW191">
        <f t="shared" ca="1" si="164"/>
        <v>23</v>
      </c>
      <c r="AX191">
        <f t="shared" ca="1" si="165"/>
        <v>3</v>
      </c>
      <c r="BB191" t="str">
        <f t="shared" ca="1" si="166"/>
        <v>INSTRUMENTAL</v>
      </c>
      <c r="BC191" t="str">
        <f t="shared" ca="1" si="167"/>
        <v>No</v>
      </c>
      <c r="BD191" t="str">
        <f t="shared" ca="1" si="167"/>
        <v>No</v>
      </c>
      <c r="BG191" t="str">
        <f t="shared" ca="1" si="168"/>
        <v>Yes</v>
      </c>
      <c r="BH191">
        <f t="shared" ca="1" si="169"/>
        <v>34</v>
      </c>
      <c r="BI191">
        <f t="shared" ca="1" si="170"/>
        <v>1</v>
      </c>
      <c r="BJ191">
        <f t="shared" ca="1" si="171"/>
        <v>18</v>
      </c>
      <c r="BK191" t="str">
        <f t="shared" si="172"/>
        <v/>
      </c>
      <c r="BL191" s="26">
        <f t="shared" ca="1" si="173"/>
        <v>20</v>
      </c>
      <c r="BM191" s="26"/>
      <c r="BN191" s="26"/>
      <c r="BO191" s="26" t="str">
        <f t="shared" ca="1" si="174"/>
        <v>Yes</v>
      </c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 t="str">
        <f t="shared" ca="1" si="175"/>
        <v>Yes</v>
      </c>
      <c r="CE191" s="26" t="str">
        <f t="shared" ca="1" si="176"/>
        <v>MIST</v>
      </c>
      <c r="CF191" s="26"/>
      <c r="CG191" s="26"/>
      <c r="CH191" s="26"/>
      <c r="CI191" s="31" t="str">
        <f t="shared" si="177"/>
        <v/>
      </c>
      <c r="CJ191" s="26" t="str">
        <f t="shared" ca="1" si="178"/>
        <v>BS</v>
      </c>
      <c r="CK191" s="26" t="str">
        <f t="shared" ca="1" si="179"/>
        <v>Yes</v>
      </c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 t="str">
        <f t="shared" ca="1" si="180"/>
        <v>No</v>
      </c>
      <c r="DO191" s="26"/>
      <c r="DP191" s="26"/>
      <c r="DQ191" s="26"/>
      <c r="DR191" s="26"/>
      <c r="DS191" s="26"/>
      <c r="DT191" s="26"/>
      <c r="DU191" s="26"/>
      <c r="DV191" t="str">
        <f t="shared" si="181"/>
        <v/>
      </c>
      <c r="DW191" s="26"/>
      <c r="DX191" s="26"/>
      <c r="DY191" s="26"/>
      <c r="DZ191" t="str">
        <f t="shared" si="182"/>
        <v/>
      </c>
      <c r="EA191" t="str">
        <f t="shared" si="183"/>
        <v/>
      </c>
      <c r="EB191" t="str">
        <f t="shared" si="184"/>
        <v/>
      </c>
      <c r="EC191" t="str">
        <f t="shared" si="185"/>
        <v/>
      </c>
      <c r="ED191" t="str">
        <f t="shared" si="186"/>
        <v/>
      </c>
      <c r="EE191" s="34" t="str">
        <f t="shared" si="187"/>
        <v/>
      </c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32" t="str">
        <f t="shared" si="188"/>
        <v/>
      </c>
      <c r="ES191" s="26"/>
      <c r="ET191" s="26"/>
      <c r="EU191" s="26"/>
      <c r="EV191" s="26"/>
      <c r="EW191" s="26"/>
      <c r="EX191" s="26"/>
      <c r="EY191" s="26"/>
      <c r="EZ191" s="26"/>
      <c r="FA191" s="31" t="str">
        <f t="shared" si="189"/>
        <v/>
      </c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31" t="str">
        <f t="shared" si="190"/>
        <v/>
      </c>
      <c r="FN191" s="26"/>
      <c r="FO191" s="26"/>
      <c r="FP191" s="26"/>
      <c r="FQ191" s="26" t="s">
        <v>349</v>
      </c>
      <c r="FR191" s="39" t="str">
        <f t="shared" ca="1" si="191"/>
        <v>NA</v>
      </c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t="str">
        <f t="shared" ca="1" si="192"/>
        <v/>
      </c>
      <c r="GP191" t="str">
        <f t="shared" si="193"/>
        <v/>
      </c>
      <c r="GQ191" s="26"/>
      <c r="GR191" s="26"/>
      <c r="GS191" t="str">
        <f t="shared" ca="1" si="194"/>
        <v/>
      </c>
      <c r="GT191" s="26"/>
      <c r="GU191" s="26"/>
      <c r="GV191" s="26"/>
      <c r="GW191" s="26"/>
      <c r="GX191" s="26"/>
      <c r="GY191" t="str">
        <f t="shared" ca="1" si="195"/>
        <v/>
      </c>
      <c r="GZ191" t="str">
        <f t="shared" si="196"/>
        <v/>
      </c>
      <c r="HA191" s="26"/>
      <c r="HB191" s="26"/>
      <c r="HC191" s="26"/>
      <c r="HD191" s="26"/>
      <c r="HE191" s="26"/>
      <c r="HF191" t="str">
        <f t="shared" ca="1" si="197"/>
        <v/>
      </c>
      <c r="HG191" s="31" t="str">
        <f t="shared" si="198"/>
        <v/>
      </c>
      <c r="HH191" s="26"/>
      <c r="HI191" s="26"/>
      <c r="HJ191" s="26"/>
      <c r="HK191" s="26"/>
      <c r="HL191" s="26"/>
      <c r="HM191" t="str">
        <f t="shared" ca="1" si="199"/>
        <v/>
      </c>
      <c r="HN191" t="str">
        <f t="shared" si="200"/>
        <v/>
      </c>
      <c r="HO191" s="26"/>
      <c r="HP191" s="26"/>
      <c r="HQ191" s="26"/>
      <c r="HR191" s="26"/>
      <c r="HS191" s="26"/>
      <c r="HT191" t="str">
        <f t="shared" ca="1" si="201"/>
        <v/>
      </c>
      <c r="HU191" t="str">
        <f t="shared" si="202"/>
        <v/>
      </c>
      <c r="HV191" s="26"/>
      <c r="HW191" s="26"/>
      <c r="HX191" s="26"/>
      <c r="HY191" s="26"/>
      <c r="HZ191" s="26"/>
      <c r="IA191" s="37" t="str">
        <f t="shared" ca="1" si="203"/>
        <v/>
      </c>
      <c r="IB191" t="str">
        <f t="shared" si="204"/>
        <v/>
      </c>
      <c r="IC191" s="26"/>
      <c r="ID191" s="26"/>
      <c r="IE191" s="26"/>
      <c r="IF191" s="26"/>
      <c r="IG191" s="26"/>
      <c r="IH191" s="37" t="str">
        <f t="shared" ca="1" si="205"/>
        <v/>
      </c>
      <c r="II191" t="str">
        <f t="shared" si="206"/>
        <v/>
      </c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  <c r="IY191" s="26"/>
      <c r="IZ191" s="26"/>
      <c r="JA191" s="26"/>
      <c r="JB191" s="26"/>
      <c r="JC191" s="26"/>
      <c r="JD191" s="26"/>
      <c r="JE191" s="26"/>
      <c r="JF191" s="26"/>
      <c r="JG191" s="26"/>
      <c r="JH191" s="26"/>
      <c r="JI191" s="26"/>
      <c r="JJ191" s="26"/>
      <c r="JK191" s="26"/>
      <c r="JL191" s="26"/>
      <c r="JM191" s="26"/>
      <c r="JN191" s="26"/>
      <c r="JO191" s="26"/>
      <c r="JP191" s="26"/>
      <c r="JQ191" s="26"/>
      <c r="JR191" s="26"/>
      <c r="JS191" s="26"/>
      <c r="JT191" s="26" t="str">
        <f t="shared" si="207"/>
        <v/>
      </c>
      <c r="JU191" s="26"/>
      <c r="JV191" t="str">
        <f t="shared" si="208"/>
        <v/>
      </c>
      <c r="JW191" s="26"/>
      <c r="JX191" s="26"/>
      <c r="JY191" s="26"/>
      <c r="JZ191" s="26"/>
      <c r="KA191" s="26"/>
      <c r="KB191" s="26"/>
      <c r="KC191" s="26"/>
      <c r="KD191" s="26"/>
      <c r="KE191" s="26"/>
      <c r="KF191" s="26"/>
      <c r="KG191" s="26"/>
      <c r="KH191" s="26"/>
      <c r="KI191" s="26"/>
      <c r="KJ191" s="26"/>
      <c r="KK191" t="str">
        <f t="shared" si="209"/>
        <v/>
      </c>
      <c r="KL191" s="26"/>
      <c r="KM191" s="31" t="str">
        <f t="shared" si="210"/>
        <v/>
      </c>
      <c r="KN191" s="26"/>
      <c r="KO191" s="26"/>
      <c r="KP191" s="38" t="str">
        <f t="shared" si="211"/>
        <v/>
      </c>
      <c r="KQ191" s="26"/>
      <c r="KR191" s="26"/>
      <c r="KS191" s="26"/>
      <c r="KT191" s="26"/>
      <c r="KU191" s="26"/>
      <c r="KV191" s="26"/>
      <c r="KW191" s="26"/>
      <c r="KX191" t="str">
        <f t="shared" si="212"/>
        <v/>
      </c>
      <c r="KY191" t="str">
        <f t="shared" si="213"/>
        <v/>
      </c>
      <c r="KZ191" s="26"/>
      <c r="LA191" s="26"/>
      <c r="LB191" t="str">
        <f t="shared" si="214"/>
        <v/>
      </c>
      <c r="LC191" s="26"/>
      <c r="LD191" t="str">
        <f t="shared" si="215"/>
        <v/>
      </c>
      <c r="LE191" t="str">
        <f t="shared" si="216"/>
        <v/>
      </c>
      <c r="LF191" s="26"/>
      <c r="LG191" s="26"/>
      <c r="LH191" s="26"/>
      <c r="LI191" s="26"/>
      <c r="LJ191" s="26"/>
      <c r="LK191" s="26"/>
      <c r="LL191" s="26"/>
      <c r="LM191" s="26"/>
      <c r="LN191" s="26"/>
      <c r="LO191" t="str">
        <f t="shared" si="217"/>
        <v/>
      </c>
      <c r="LP191" s="26"/>
      <c r="LQ191" s="26"/>
      <c r="LR191" s="26"/>
      <c r="LS191" s="26"/>
      <c r="LT191" s="26"/>
      <c r="LU191" s="26"/>
      <c r="LV191" s="26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  <c r="ML191" s="26"/>
      <c r="MM191" s="26"/>
      <c r="MN191" s="26"/>
    </row>
    <row r="192" spans="1:352" ht="16" x14ac:dyDescent="0.2">
      <c r="A192" t="e">
        <f t="shared" ca="1" si="219"/>
        <v>#N/A</v>
      </c>
      <c r="B192" s="26"/>
      <c r="C192" s="26"/>
      <c r="D192" s="26"/>
      <c r="E192" s="27" t="str">
        <f t="shared" ca="1" si="148"/>
        <v>Jan</v>
      </c>
      <c r="F192" s="27" t="str">
        <f t="shared" ca="1" si="148"/>
        <v>May</v>
      </c>
      <c r="G192" s="28" t="str">
        <f t="shared" ca="1" si="149"/>
        <v/>
      </c>
      <c r="H192" t="str">
        <f t="shared" si="150"/>
        <v/>
      </c>
      <c r="I192" s="26">
        <f t="shared" ca="1" si="151"/>
        <v>95</v>
      </c>
      <c r="J192" s="26"/>
      <c r="K192" s="26"/>
      <c r="L192" s="31" t="str">
        <f t="shared" si="152"/>
        <v/>
      </c>
      <c r="M192" s="26"/>
      <c r="N192" s="26"/>
      <c r="O192" s="26">
        <f t="shared" ca="1" si="153"/>
        <v>23</v>
      </c>
      <c r="P192" s="26" t="str">
        <f t="shared" ca="1" si="154"/>
        <v>No</v>
      </c>
      <c r="Q192" s="26" t="str">
        <f t="shared" ca="1" si="154"/>
        <v>Yes</v>
      </c>
      <c r="R192" s="26" t="str">
        <f t="shared" ca="1" si="154"/>
        <v>Yes</v>
      </c>
      <c r="S192" s="26" t="str">
        <f t="shared" ca="1" si="155"/>
        <v>Hispanic</v>
      </c>
      <c r="T192" s="26" t="str">
        <f t="shared" ca="1" si="156"/>
        <v>No</v>
      </c>
      <c r="U192" s="26">
        <f t="shared" ca="1" si="157"/>
        <v>3217</v>
      </c>
      <c r="V192" s="26"/>
      <c r="W192" s="26"/>
      <c r="X192" s="26" t="str">
        <f t="shared" ca="1" si="218"/>
        <v>Yes</v>
      </c>
      <c r="Y192" s="26" t="str">
        <f t="shared" ca="1" si="218"/>
        <v>Yes</v>
      </c>
      <c r="Z192" s="26" t="str">
        <f t="shared" ca="1" si="218"/>
        <v>Yes</v>
      </c>
      <c r="AA192" s="26" t="str">
        <f t="shared" ca="1" si="218"/>
        <v>Yes</v>
      </c>
      <c r="AB192" s="26" t="str">
        <f t="shared" ca="1" si="218"/>
        <v>No</v>
      </c>
      <c r="AC192" s="26"/>
      <c r="AD192" s="26"/>
      <c r="AE192" s="26"/>
      <c r="AF192" s="26"/>
      <c r="AG192" s="26" t="str">
        <f t="shared" ca="1" si="158"/>
        <v>Yes</v>
      </c>
      <c r="AH192" s="26" t="str">
        <f t="shared" ca="1" si="158"/>
        <v>Yes</v>
      </c>
      <c r="AI192" s="26" t="str">
        <f t="shared" ca="1" si="158"/>
        <v>Yes</v>
      </c>
      <c r="AJ192" s="26" t="str">
        <f t="shared" ca="1" si="158"/>
        <v>Yes</v>
      </c>
      <c r="AK192" s="26" t="str">
        <f t="shared" ca="1" si="147"/>
        <v>Yes</v>
      </c>
      <c r="AL192" s="26" t="str">
        <f t="shared" ca="1" si="147"/>
        <v>No</v>
      </c>
      <c r="AM192" s="26">
        <f t="shared" ca="1" si="159"/>
        <v>7</v>
      </c>
      <c r="AN192" s="26">
        <f t="shared" ca="1" si="160"/>
        <v>2</v>
      </c>
      <c r="AT192" t="str">
        <f t="shared" ca="1" si="161"/>
        <v>Male</v>
      </c>
      <c r="AU192">
        <f t="shared" ca="1" si="162"/>
        <v>2814</v>
      </c>
      <c r="AV192">
        <f t="shared" ca="1" si="163"/>
        <v>0</v>
      </c>
      <c r="AW192">
        <f t="shared" ca="1" si="164"/>
        <v>31</v>
      </c>
      <c r="AX192">
        <f t="shared" ca="1" si="165"/>
        <v>4</v>
      </c>
      <c r="BB192" t="str">
        <f t="shared" ca="1" si="166"/>
        <v>ELUCS</v>
      </c>
      <c r="BC192" t="str">
        <f t="shared" ca="1" si="167"/>
        <v>Yes</v>
      </c>
      <c r="BD192" t="str">
        <f t="shared" ca="1" si="167"/>
        <v>Yes</v>
      </c>
      <c r="BG192" t="str">
        <f t="shared" ca="1" si="168"/>
        <v>No</v>
      </c>
      <c r="BH192">
        <f t="shared" ca="1" si="169"/>
        <v>37</v>
      </c>
      <c r="BI192">
        <f t="shared" ca="1" si="170"/>
        <v>-10</v>
      </c>
      <c r="BJ192">
        <f t="shared" ca="1" si="171"/>
        <v>11</v>
      </c>
      <c r="BK192" t="str">
        <f t="shared" si="172"/>
        <v/>
      </c>
      <c r="BL192" s="26">
        <f t="shared" ca="1" si="173"/>
        <v>13</v>
      </c>
      <c r="BM192" s="26"/>
      <c r="BN192" s="26"/>
      <c r="BO192" s="26" t="str">
        <f t="shared" ca="1" si="174"/>
        <v>Yes</v>
      </c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 t="str">
        <f t="shared" ca="1" si="175"/>
        <v>Yes</v>
      </c>
      <c r="CE192" s="26" t="str">
        <f t="shared" ca="1" si="176"/>
        <v>MIST</v>
      </c>
      <c r="CF192" s="26"/>
      <c r="CG192" s="26"/>
      <c r="CH192" s="26"/>
      <c r="CI192" s="31" t="str">
        <f t="shared" si="177"/>
        <v/>
      </c>
      <c r="CJ192" s="26" t="str">
        <f t="shared" ca="1" si="178"/>
        <v>BS</v>
      </c>
      <c r="CK192" s="26" t="str">
        <f t="shared" ca="1" si="179"/>
        <v>Yes</v>
      </c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 t="str">
        <f t="shared" ca="1" si="180"/>
        <v>Yes</v>
      </c>
      <c r="DO192" s="26"/>
      <c r="DP192" s="26"/>
      <c r="DQ192" s="26"/>
      <c r="DR192" s="26"/>
      <c r="DS192" s="26"/>
      <c r="DT192" s="26"/>
      <c r="DU192" s="26"/>
      <c r="DV192" t="str">
        <f t="shared" si="181"/>
        <v/>
      </c>
      <c r="DW192" s="26"/>
      <c r="DX192" s="26"/>
      <c r="DY192" s="26"/>
      <c r="DZ192" t="str">
        <f t="shared" si="182"/>
        <v/>
      </c>
      <c r="EA192" t="str">
        <f t="shared" si="183"/>
        <v/>
      </c>
      <c r="EB192" t="str">
        <f t="shared" si="184"/>
        <v/>
      </c>
      <c r="EC192" t="str">
        <f t="shared" si="185"/>
        <v/>
      </c>
      <c r="ED192" t="str">
        <f t="shared" si="186"/>
        <v/>
      </c>
      <c r="EE192" s="34" t="str">
        <f t="shared" si="187"/>
        <v/>
      </c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32" t="str">
        <f t="shared" si="188"/>
        <v/>
      </c>
      <c r="ES192" s="26"/>
      <c r="ET192" s="26"/>
      <c r="EU192" s="26"/>
      <c r="EV192" s="26"/>
      <c r="EW192" s="26"/>
      <c r="EX192" s="26"/>
      <c r="EY192" s="26"/>
      <c r="EZ192" s="26"/>
      <c r="FA192" s="31" t="str">
        <f t="shared" si="189"/>
        <v/>
      </c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31" t="str">
        <f t="shared" si="190"/>
        <v/>
      </c>
      <c r="FN192" s="26"/>
      <c r="FO192" s="26"/>
      <c r="FP192" s="26"/>
      <c r="FQ192" s="26" t="s">
        <v>350</v>
      </c>
      <c r="FR192" s="39" t="str">
        <f t="shared" ca="1" si="191"/>
        <v>GPC</v>
      </c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t="str">
        <f t="shared" ca="1" si="192"/>
        <v/>
      </c>
      <c r="GP192" t="str">
        <f t="shared" si="193"/>
        <v/>
      </c>
      <c r="GQ192" s="26"/>
      <c r="GR192" s="26"/>
      <c r="GS192" t="str">
        <f t="shared" ca="1" si="194"/>
        <v/>
      </c>
      <c r="GT192" s="26"/>
      <c r="GU192" s="26"/>
      <c r="GV192" s="26"/>
      <c r="GW192" s="26"/>
      <c r="GX192" s="26"/>
      <c r="GY192" t="str">
        <f t="shared" ca="1" si="195"/>
        <v/>
      </c>
      <c r="GZ192" t="str">
        <f t="shared" si="196"/>
        <v/>
      </c>
      <c r="HA192" s="26"/>
      <c r="HB192" s="26"/>
      <c r="HC192" s="26"/>
      <c r="HD192" s="26"/>
      <c r="HE192" s="26"/>
      <c r="HF192" t="str">
        <f t="shared" ca="1" si="197"/>
        <v/>
      </c>
      <c r="HG192" s="31" t="str">
        <f t="shared" si="198"/>
        <v/>
      </c>
      <c r="HH192" s="26"/>
      <c r="HI192" s="26"/>
      <c r="HJ192" s="26"/>
      <c r="HK192" s="26"/>
      <c r="HL192" s="26"/>
      <c r="HM192" t="str">
        <f t="shared" ca="1" si="199"/>
        <v/>
      </c>
      <c r="HN192" t="str">
        <f t="shared" si="200"/>
        <v/>
      </c>
      <c r="HO192" s="26"/>
      <c r="HP192" s="26"/>
      <c r="HQ192" s="26"/>
      <c r="HR192" s="26"/>
      <c r="HS192" s="26"/>
      <c r="HT192" t="str">
        <f t="shared" ca="1" si="201"/>
        <v/>
      </c>
      <c r="HU192" t="str">
        <f t="shared" si="202"/>
        <v/>
      </c>
      <c r="HV192" s="26"/>
      <c r="HW192" s="26"/>
      <c r="HX192" s="26"/>
      <c r="HY192" s="26"/>
      <c r="HZ192" s="26"/>
      <c r="IA192" s="37" t="str">
        <f t="shared" ca="1" si="203"/>
        <v/>
      </c>
      <c r="IB192" t="str">
        <f t="shared" si="204"/>
        <v/>
      </c>
      <c r="IC192" s="26"/>
      <c r="ID192" s="26"/>
      <c r="IE192" s="26"/>
      <c r="IF192" s="26"/>
      <c r="IG192" s="26"/>
      <c r="IH192" s="37" t="str">
        <f t="shared" ca="1" si="205"/>
        <v/>
      </c>
      <c r="II192" t="str">
        <f t="shared" si="206"/>
        <v/>
      </c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  <c r="IV192" s="26"/>
      <c r="IW192" s="26"/>
      <c r="IX192" s="26"/>
      <c r="IY192" s="26"/>
      <c r="IZ192" s="26"/>
      <c r="JA192" s="26"/>
      <c r="JB192" s="26"/>
      <c r="JC192" s="26"/>
      <c r="JD192" s="26"/>
      <c r="JE192" s="26"/>
      <c r="JF192" s="26"/>
      <c r="JG192" s="26"/>
      <c r="JH192" s="26"/>
      <c r="JI192" s="26"/>
      <c r="JJ192" s="26"/>
      <c r="JK192" s="26"/>
      <c r="JL192" s="26"/>
      <c r="JM192" s="26"/>
      <c r="JN192" s="26"/>
      <c r="JO192" s="26"/>
      <c r="JP192" s="26"/>
      <c r="JQ192" s="26"/>
      <c r="JR192" s="26"/>
      <c r="JS192" s="26"/>
      <c r="JT192" s="26" t="str">
        <f t="shared" si="207"/>
        <v/>
      </c>
      <c r="JU192" s="26"/>
      <c r="JV192" t="str">
        <f t="shared" si="208"/>
        <v/>
      </c>
      <c r="JW192" s="26"/>
      <c r="JX192" s="26"/>
      <c r="JY192" s="26"/>
      <c r="JZ192" s="26"/>
      <c r="KA192" s="26"/>
      <c r="KB192" s="26"/>
      <c r="KC192" s="26"/>
      <c r="KD192" s="26"/>
      <c r="KE192" s="26"/>
      <c r="KF192" s="26"/>
      <c r="KG192" s="26"/>
      <c r="KH192" s="26"/>
      <c r="KI192" s="26"/>
      <c r="KJ192" s="26"/>
      <c r="KK192" t="str">
        <f t="shared" si="209"/>
        <v/>
      </c>
      <c r="KL192" s="26"/>
      <c r="KM192" s="31" t="str">
        <f t="shared" si="210"/>
        <v/>
      </c>
      <c r="KN192" s="26"/>
      <c r="KO192" s="26"/>
      <c r="KP192" s="38" t="str">
        <f t="shared" si="211"/>
        <v/>
      </c>
      <c r="KQ192" s="26"/>
      <c r="KR192" s="26"/>
      <c r="KS192" s="26"/>
      <c r="KT192" s="26"/>
      <c r="KU192" s="26"/>
      <c r="KV192" s="26"/>
      <c r="KW192" s="26"/>
      <c r="KX192" t="str">
        <f t="shared" si="212"/>
        <v/>
      </c>
      <c r="KY192" t="str">
        <f t="shared" si="213"/>
        <v/>
      </c>
      <c r="KZ192" s="26"/>
      <c r="LA192" s="26"/>
      <c r="LB192" t="str">
        <f t="shared" si="214"/>
        <v/>
      </c>
      <c r="LC192" s="26"/>
      <c r="LD192" t="str">
        <f t="shared" si="215"/>
        <v/>
      </c>
      <c r="LE192" t="str">
        <f t="shared" si="216"/>
        <v/>
      </c>
      <c r="LF192" s="26"/>
      <c r="LG192" s="26"/>
      <c r="LH192" s="26"/>
      <c r="LI192" s="26"/>
      <c r="LJ192" s="26"/>
      <c r="LK192" s="26"/>
      <c r="LL192" s="26"/>
      <c r="LM192" s="26"/>
      <c r="LN192" s="26"/>
      <c r="LO192" t="str">
        <f t="shared" si="217"/>
        <v/>
      </c>
      <c r="LP192" s="26"/>
      <c r="LQ192" s="26"/>
      <c r="LR192" s="26"/>
      <c r="LS192" s="26"/>
      <c r="LT192" s="26"/>
      <c r="LU192" s="26"/>
      <c r="LV192" s="26"/>
      <c r="LW192" s="26"/>
      <c r="LX192" s="26"/>
      <c r="LY192" s="26"/>
      <c r="LZ192" s="26"/>
      <c r="MA192" s="26"/>
      <c r="MB192" s="26"/>
      <c r="MC192" s="26"/>
      <c r="MD192" s="26"/>
      <c r="ME192" s="26"/>
      <c r="MF192" s="26"/>
      <c r="MG192" s="26"/>
      <c r="MH192" s="26"/>
      <c r="MI192" s="26"/>
      <c r="MJ192" s="26"/>
      <c r="MK192" s="26"/>
      <c r="ML192" s="26"/>
      <c r="MM192" s="26"/>
      <c r="MN192" s="26"/>
    </row>
    <row r="193" spans="1:352" ht="16" x14ac:dyDescent="0.2">
      <c r="A193" t="e">
        <f t="shared" ca="1" si="219"/>
        <v>#N/A</v>
      </c>
      <c r="B193" s="26"/>
      <c r="C193" s="26"/>
      <c r="D193" s="26"/>
      <c r="E193" s="27" t="str">
        <f t="shared" ca="1" si="148"/>
        <v>Oct</v>
      </c>
      <c r="F193" s="27" t="str">
        <f t="shared" ca="1" si="148"/>
        <v>Sep</v>
      </c>
      <c r="G193" s="28" t="str">
        <f t="shared" ca="1" si="149"/>
        <v/>
      </c>
      <c r="H193" t="str">
        <f t="shared" si="150"/>
        <v/>
      </c>
      <c r="I193" s="26">
        <f t="shared" ca="1" si="151"/>
        <v>74</v>
      </c>
      <c r="J193" s="26"/>
      <c r="K193" s="26"/>
      <c r="L193" s="31" t="str">
        <f t="shared" si="152"/>
        <v/>
      </c>
      <c r="M193" s="26"/>
      <c r="N193" s="26"/>
      <c r="O193" s="26">
        <f t="shared" ca="1" si="153"/>
        <v>46</v>
      </c>
      <c r="P193" s="26" t="str">
        <f t="shared" ca="1" si="154"/>
        <v>Yes</v>
      </c>
      <c r="Q193" s="26" t="str">
        <f t="shared" ca="1" si="154"/>
        <v>No</v>
      </c>
      <c r="R193" s="26" t="str">
        <f t="shared" ca="1" si="154"/>
        <v>Yes</v>
      </c>
      <c r="S193" s="26" t="str">
        <f t="shared" ca="1" si="155"/>
        <v>Caucasian</v>
      </c>
      <c r="T193" s="26" t="str">
        <f t="shared" ca="1" si="156"/>
        <v>Yes</v>
      </c>
      <c r="U193" s="26">
        <f t="shared" ca="1" si="157"/>
        <v>3188</v>
      </c>
      <c r="V193" s="26"/>
      <c r="W193" s="26"/>
      <c r="X193" s="26" t="str">
        <f t="shared" ca="1" si="218"/>
        <v>No</v>
      </c>
      <c r="Y193" s="26" t="str">
        <f t="shared" ca="1" si="218"/>
        <v>Yes</v>
      </c>
      <c r="Z193" s="26" t="str">
        <f t="shared" ca="1" si="218"/>
        <v>Yes</v>
      </c>
      <c r="AA193" s="26" t="str">
        <f t="shared" ca="1" si="218"/>
        <v>Yes</v>
      </c>
      <c r="AB193" s="26" t="str">
        <f t="shared" ca="1" si="218"/>
        <v>Yes</v>
      </c>
      <c r="AC193" s="26"/>
      <c r="AD193" s="26"/>
      <c r="AE193" s="26"/>
      <c r="AF193" s="26"/>
      <c r="AG193" s="26" t="str">
        <f t="shared" ca="1" si="158"/>
        <v>No</v>
      </c>
      <c r="AH193" s="26" t="str">
        <f t="shared" ca="1" si="158"/>
        <v>No</v>
      </c>
      <c r="AI193" s="26" t="str">
        <f t="shared" ca="1" si="158"/>
        <v>Yes</v>
      </c>
      <c r="AJ193" s="26" t="str">
        <f t="shared" ca="1" si="158"/>
        <v>Yes</v>
      </c>
      <c r="AK193" s="26" t="str">
        <f t="shared" ca="1" si="147"/>
        <v>Yes</v>
      </c>
      <c r="AL193" s="26" t="str">
        <f t="shared" ca="1" si="147"/>
        <v>No</v>
      </c>
      <c r="AM193" s="26">
        <f t="shared" ca="1" si="159"/>
        <v>5</v>
      </c>
      <c r="AN193" s="26">
        <f t="shared" ca="1" si="160"/>
        <v>3</v>
      </c>
      <c r="AT193" t="str">
        <f t="shared" ca="1" si="161"/>
        <v>Male</v>
      </c>
      <c r="AU193">
        <f t="shared" ca="1" si="162"/>
        <v>1210</v>
      </c>
      <c r="AV193">
        <f t="shared" ca="1" si="163"/>
        <v>1</v>
      </c>
      <c r="AW193">
        <f t="shared" ca="1" si="164"/>
        <v>32</v>
      </c>
      <c r="AX193">
        <f t="shared" ca="1" si="165"/>
        <v>3</v>
      </c>
      <c r="BB193" t="str">
        <f t="shared" ca="1" si="166"/>
        <v>EMLUCS</v>
      </c>
      <c r="BC193" t="str">
        <f t="shared" ca="1" si="167"/>
        <v>No</v>
      </c>
      <c r="BD193" t="str">
        <f t="shared" ca="1" si="167"/>
        <v>No</v>
      </c>
      <c r="BG193" t="str">
        <f t="shared" ca="1" si="168"/>
        <v>No</v>
      </c>
      <c r="BH193">
        <f t="shared" ca="1" si="169"/>
        <v>35</v>
      </c>
      <c r="BI193">
        <f t="shared" ca="1" si="170"/>
        <v>-10</v>
      </c>
      <c r="BJ193">
        <f t="shared" ca="1" si="171"/>
        <v>7</v>
      </c>
      <c r="BK193" t="str">
        <f t="shared" si="172"/>
        <v/>
      </c>
      <c r="BL193" s="26">
        <f t="shared" ca="1" si="173"/>
        <v>9</v>
      </c>
      <c r="BM193" s="26"/>
      <c r="BN193" s="26"/>
      <c r="BO193" s="26" t="str">
        <f t="shared" ca="1" si="174"/>
        <v>No</v>
      </c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 t="str">
        <f t="shared" ca="1" si="175"/>
        <v>Yes</v>
      </c>
      <c r="CE193" s="26" t="str">
        <f t="shared" ca="1" si="176"/>
        <v>ETT</v>
      </c>
      <c r="CF193" s="26"/>
      <c r="CG193" s="26"/>
      <c r="CH193" s="26"/>
      <c r="CI193" s="31" t="str">
        <f t="shared" si="177"/>
        <v/>
      </c>
      <c r="CJ193" s="26" t="str">
        <f t="shared" ca="1" si="178"/>
        <v>BS</v>
      </c>
      <c r="CK193" s="26" t="str">
        <f t="shared" ca="1" si="179"/>
        <v>NA</v>
      </c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 t="str">
        <f t="shared" ca="1" si="180"/>
        <v>No</v>
      </c>
      <c r="DO193" s="26"/>
      <c r="DP193" s="26"/>
      <c r="DQ193" s="26"/>
      <c r="DR193" s="26"/>
      <c r="DS193" s="26"/>
      <c r="DT193" s="26"/>
      <c r="DU193" s="26"/>
      <c r="DV193" t="str">
        <f t="shared" si="181"/>
        <v/>
      </c>
      <c r="DW193" s="26"/>
      <c r="DX193" s="26"/>
      <c r="DY193" s="26"/>
      <c r="DZ193" t="str">
        <f t="shared" si="182"/>
        <v/>
      </c>
      <c r="EA193" t="str">
        <f t="shared" si="183"/>
        <v/>
      </c>
      <c r="EB193" t="str">
        <f t="shared" si="184"/>
        <v/>
      </c>
      <c r="EC193" t="str">
        <f t="shared" si="185"/>
        <v/>
      </c>
      <c r="ED193" t="str">
        <f t="shared" si="186"/>
        <v/>
      </c>
      <c r="EE193" s="34" t="str">
        <f t="shared" si="187"/>
        <v/>
      </c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32" t="str">
        <f t="shared" si="188"/>
        <v/>
      </c>
      <c r="ES193" s="26"/>
      <c r="ET193" s="26"/>
      <c r="EU193" s="26"/>
      <c r="EV193" s="26"/>
      <c r="EW193" s="26"/>
      <c r="EX193" s="26"/>
      <c r="EY193" s="26"/>
      <c r="EZ193" s="26"/>
      <c r="FA193" s="31" t="str">
        <f t="shared" si="189"/>
        <v/>
      </c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31" t="str">
        <f t="shared" si="190"/>
        <v/>
      </c>
      <c r="FN193" s="26"/>
      <c r="FO193" s="26"/>
      <c r="FP193" s="26"/>
      <c r="FQ193" s="26" t="s">
        <v>349</v>
      </c>
      <c r="FR193" s="39" t="str">
        <f t="shared" ca="1" si="191"/>
        <v>NA</v>
      </c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t="str">
        <f t="shared" ca="1" si="192"/>
        <v/>
      </c>
      <c r="GP193" t="str">
        <f t="shared" si="193"/>
        <v/>
      </c>
      <c r="GQ193" s="26"/>
      <c r="GR193" s="26"/>
      <c r="GS193" t="str">
        <f t="shared" ca="1" si="194"/>
        <v/>
      </c>
      <c r="GT193" s="26"/>
      <c r="GU193" s="26"/>
      <c r="GV193" s="26"/>
      <c r="GW193" s="26"/>
      <c r="GX193" s="26"/>
      <c r="GY193" t="str">
        <f t="shared" ca="1" si="195"/>
        <v/>
      </c>
      <c r="GZ193" t="str">
        <f t="shared" si="196"/>
        <v/>
      </c>
      <c r="HA193" s="26"/>
      <c r="HB193" s="26"/>
      <c r="HC193" s="26"/>
      <c r="HD193" s="26"/>
      <c r="HE193" s="26"/>
      <c r="HF193" t="str">
        <f t="shared" ca="1" si="197"/>
        <v/>
      </c>
      <c r="HG193" s="31" t="str">
        <f t="shared" si="198"/>
        <v/>
      </c>
      <c r="HH193" s="26"/>
      <c r="HI193" s="26"/>
      <c r="HJ193" s="26"/>
      <c r="HK193" s="26"/>
      <c r="HL193" s="26"/>
      <c r="HM193" t="str">
        <f t="shared" ca="1" si="199"/>
        <v/>
      </c>
      <c r="HN193" t="str">
        <f t="shared" si="200"/>
        <v/>
      </c>
      <c r="HO193" s="26"/>
      <c r="HP193" s="26"/>
      <c r="HQ193" s="26"/>
      <c r="HR193" s="26"/>
      <c r="HS193" s="26"/>
      <c r="HT193" t="str">
        <f t="shared" ca="1" si="201"/>
        <v/>
      </c>
      <c r="HU193" t="str">
        <f t="shared" si="202"/>
        <v/>
      </c>
      <c r="HV193" s="26"/>
      <c r="HW193" s="26"/>
      <c r="HX193" s="26"/>
      <c r="HY193" s="26"/>
      <c r="HZ193" s="26"/>
      <c r="IA193" s="37" t="str">
        <f t="shared" ca="1" si="203"/>
        <v/>
      </c>
      <c r="IB193" t="str">
        <f t="shared" si="204"/>
        <v/>
      </c>
      <c r="IC193" s="26"/>
      <c r="ID193" s="26"/>
      <c r="IE193" s="26"/>
      <c r="IF193" s="26"/>
      <c r="IG193" s="26"/>
      <c r="IH193" s="37" t="str">
        <f t="shared" ca="1" si="205"/>
        <v/>
      </c>
      <c r="II193" t="str">
        <f t="shared" si="206"/>
        <v/>
      </c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  <c r="IV193" s="26"/>
      <c r="IW193" s="26"/>
      <c r="IX193" s="26"/>
      <c r="IY193" s="26"/>
      <c r="IZ193" s="26"/>
      <c r="JA193" s="26"/>
      <c r="JB193" s="26"/>
      <c r="JC193" s="26"/>
      <c r="JD193" s="26"/>
      <c r="JE193" s="26"/>
      <c r="JF193" s="26"/>
      <c r="JG193" s="26"/>
      <c r="JH193" s="26"/>
      <c r="JI193" s="26"/>
      <c r="JJ193" s="26"/>
      <c r="JK193" s="26"/>
      <c r="JL193" s="26"/>
      <c r="JM193" s="26"/>
      <c r="JN193" s="26"/>
      <c r="JO193" s="26"/>
      <c r="JP193" s="26"/>
      <c r="JQ193" s="26"/>
      <c r="JR193" s="26"/>
      <c r="JS193" s="26"/>
      <c r="JT193" s="26" t="str">
        <f t="shared" si="207"/>
        <v/>
      </c>
      <c r="JU193" s="26"/>
      <c r="JV193" t="str">
        <f t="shared" si="208"/>
        <v/>
      </c>
      <c r="JW193" s="26"/>
      <c r="JX193" s="26"/>
      <c r="JY193" s="26"/>
      <c r="JZ193" s="26"/>
      <c r="KA193" s="26"/>
      <c r="KB193" s="26"/>
      <c r="KC193" s="26"/>
      <c r="KD193" s="26"/>
      <c r="KE193" s="26"/>
      <c r="KF193" s="26"/>
      <c r="KG193" s="26"/>
      <c r="KH193" s="26"/>
      <c r="KI193" s="26"/>
      <c r="KJ193" s="26"/>
      <c r="KK193" t="str">
        <f t="shared" si="209"/>
        <v/>
      </c>
      <c r="KL193" s="26"/>
      <c r="KM193" s="31" t="str">
        <f t="shared" si="210"/>
        <v/>
      </c>
      <c r="KN193" s="26"/>
      <c r="KO193" s="26"/>
      <c r="KP193" s="38" t="str">
        <f t="shared" si="211"/>
        <v/>
      </c>
      <c r="KQ193" s="26"/>
      <c r="KR193" s="26"/>
      <c r="KS193" s="26"/>
      <c r="KT193" s="26"/>
      <c r="KU193" s="26"/>
      <c r="KV193" s="26"/>
      <c r="KW193" s="26"/>
      <c r="KX193" t="str">
        <f t="shared" si="212"/>
        <v/>
      </c>
      <c r="KY193" t="str">
        <f t="shared" si="213"/>
        <v/>
      </c>
      <c r="KZ193" s="26"/>
      <c r="LA193" s="26"/>
      <c r="LB193" t="str">
        <f t="shared" si="214"/>
        <v/>
      </c>
      <c r="LC193" s="26"/>
      <c r="LD193" t="str">
        <f t="shared" si="215"/>
        <v/>
      </c>
      <c r="LE193" t="str">
        <f t="shared" si="216"/>
        <v/>
      </c>
      <c r="LF193" s="26"/>
      <c r="LG193" s="26"/>
      <c r="LH193" s="26"/>
      <c r="LI193" s="26"/>
      <c r="LJ193" s="26"/>
      <c r="LK193" s="26"/>
      <c r="LL193" s="26"/>
      <c r="LM193" s="26"/>
      <c r="LN193" s="26"/>
      <c r="LO193" t="str">
        <f t="shared" si="217"/>
        <v/>
      </c>
      <c r="LP193" s="26"/>
      <c r="LQ193" s="26"/>
      <c r="LR193" s="26"/>
      <c r="LS193" s="26"/>
      <c r="LT193" s="26"/>
      <c r="LU193" s="26"/>
      <c r="LV193" s="26"/>
      <c r="LW193" s="26"/>
      <c r="LX193" s="26"/>
      <c r="LY193" s="26"/>
      <c r="LZ193" s="26"/>
      <c r="MA193" s="26"/>
      <c r="MB193" s="26"/>
      <c r="MC193" s="26"/>
      <c r="MD193" s="26"/>
      <c r="ME193" s="26"/>
      <c r="MF193" s="26"/>
      <c r="MG193" s="26"/>
      <c r="MH193" s="26"/>
      <c r="MI193" s="26"/>
      <c r="MJ193" s="26"/>
      <c r="MK193" s="26"/>
      <c r="ML193" s="26"/>
      <c r="MM193" s="26"/>
      <c r="MN193" s="26"/>
    </row>
    <row r="194" spans="1:352" ht="16" x14ac:dyDescent="0.2">
      <c r="A194" t="e">
        <f t="shared" ca="1" si="219"/>
        <v>#N/A</v>
      </c>
      <c r="B194" s="26"/>
      <c r="C194" s="26"/>
      <c r="D194" s="26"/>
      <c r="E194" s="27" t="str">
        <f t="shared" ca="1" si="148"/>
        <v>Apr</v>
      </c>
      <c r="F194" s="27" t="str">
        <f t="shared" ca="1" si="148"/>
        <v>Jul</v>
      </c>
      <c r="G194" s="28" t="str">
        <f t="shared" ca="1" si="149"/>
        <v/>
      </c>
      <c r="H194" t="str">
        <f t="shared" si="150"/>
        <v/>
      </c>
      <c r="I194" s="26">
        <f t="shared" ca="1" si="151"/>
        <v>77</v>
      </c>
      <c r="J194" s="26"/>
      <c r="K194" s="26"/>
      <c r="L194" s="31" t="str">
        <f t="shared" si="152"/>
        <v/>
      </c>
      <c r="M194" s="26"/>
      <c r="N194" s="26"/>
      <c r="O194" s="26">
        <f t="shared" ca="1" si="153"/>
        <v>19</v>
      </c>
      <c r="P194" s="26" t="str">
        <f t="shared" ca="1" si="154"/>
        <v>Yes</v>
      </c>
      <c r="Q194" s="26" t="str">
        <f t="shared" ca="1" si="154"/>
        <v>Yes</v>
      </c>
      <c r="R194" s="26" t="str">
        <f t="shared" ca="1" si="154"/>
        <v>Yes</v>
      </c>
      <c r="S194" s="26" t="str">
        <f t="shared" ca="1" si="155"/>
        <v>African</v>
      </c>
      <c r="T194" s="26" t="str">
        <f t="shared" ca="1" si="156"/>
        <v>No</v>
      </c>
      <c r="U194" s="26">
        <f t="shared" ca="1" si="157"/>
        <v>3264</v>
      </c>
      <c r="V194" s="26"/>
      <c r="W194" s="26"/>
      <c r="X194" s="26" t="str">
        <f t="shared" ca="1" si="218"/>
        <v>Yes</v>
      </c>
      <c r="Y194" s="26" t="str">
        <f t="shared" ca="1" si="218"/>
        <v>No</v>
      </c>
      <c r="Z194" s="26" t="str">
        <f t="shared" ca="1" si="218"/>
        <v>No</v>
      </c>
      <c r="AA194" s="26" t="str">
        <f t="shared" ca="1" si="218"/>
        <v>No</v>
      </c>
      <c r="AB194" s="26" t="str">
        <f t="shared" ca="1" si="218"/>
        <v>No</v>
      </c>
      <c r="AC194" s="26"/>
      <c r="AD194" s="26"/>
      <c r="AE194" s="26"/>
      <c r="AF194" s="26"/>
      <c r="AG194" s="26" t="str">
        <f t="shared" ca="1" si="158"/>
        <v>No</v>
      </c>
      <c r="AH194" s="26" t="str">
        <f t="shared" ca="1" si="158"/>
        <v>No</v>
      </c>
      <c r="AI194" s="26" t="str">
        <f t="shared" ca="1" si="158"/>
        <v>Yes</v>
      </c>
      <c r="AJ194" s="26" t="str">
        <f t="shared" ref="AJ194:AL257" ca="1" si="220">CHOOSE(RANDBETWEEN(1,2), "Yes", "No")</f>
        <v>Yes</v>
      </c>
      <c r="AK194" s="26" t="str">
        <f t="shared" ca="1" si="220"/>
        <v>Yes</v>
      </c>
      <c r="AL194" s="26" t="str">
        <f t="shared" ca="1" si="220"/>
        <v>No</v>
      </c>
      <c r="AM194" s="26">
        <f t="shared" ca="1" si="159"/>
        <v>4</v>
      </c>
      <c r="AN194" s="26">
        <f t="shared" ca="1" si="160"/>
        <v>2</v>
      </c>
      <c r="AT194" t="str">
        <f t="shared" ca="1" si="161"/>
        <v>Female</v>
      </c>
      <c r="AU194">
        <f t="shared" ca="1" si="162"/>
        <v>3821</v>
      </c>
      <c r="AV194">
        <f t="shared" ca="1" si="163"/>
        <v>0</v>
      </c>
      <c r="AW194">
        <f t="shared" ca="1" si="164"/>
        <v>27</v>
      </c>
      <c r="AX194">
        <f t="shared" ca="1" si="165"/>
        <v>2</v>
      </c>
      <c r="BB194" t="str">
        <f t="shared" ca="1" si="166"/>
        <v>EMLUCS</v>
      </c>
      <c r="BC194" t="str">
        <f t="shared" ca="1" si="167"/>
        <v>No</v>
      </c>
      <c r="BD194" t="str">
        <f t="shared" ca="1" si="167"/>
        <v>Yes</v>
      </c>
      <c r="BG194" t="str">
        <f t="shared" ca="1" si="168"/>
        <v>No</v>
      </c>
      <c r="BH194">
        <f t="shared" ca="1" si="169"/>
        <v>34</v>
      </c>
      <c r="BI194">
        <f t="shared" ca="1" si="170"/>
        <v>-17</v>
      </c>
      <c r="BJ194">
        <f t="shared" ca="1" si="171"/>
        <v>13</v>
      </c>
      <c r="BK194" t="str">
        <f t="shared" si="172"/>
        <v/>
      </c>
      <c r="BL194" s="26">
        <f t="shared" ca="1" si="173"/>
        <v>15</v>
      </c>
      <c r="BM194" s="26"/>
      <c r="BN194" s="26"/>
      <c r="BO194" s="26" t="str">
        <f t="shared" ca="1" si="174"/>
        <v>Yes</v>
      </c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 t="str">
        <f t="shared" ca="1" si="175"/>
        <v>No</v>
      </c>
      <c r="CE194" s="26" t="str">
        <f t="shared" ca="1" si="176"/>
        <v>NA</v>
      </c>
      <c r="CF194" s="26"/>
      <c r="CG194" s="26"/>
      <c r="CH194" s="26"/>
      <c r="CI194" s="31" t="str">
        <f t="shared" si="177"/>
        <v/>
      </c>
      <c r="CJ194" s="26" t="str">
        <f t="shared" ca="1" si="178"/>
        <v>NA</v>
      </c>
      <c r="CK194" s="26" t="str">
        <f t="shared" ca="1" si="179"/>
        <v>No</v>
      </c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 t="str">
        <f t="shared" ca="1" si="180"/>
        <v>No</v>
      </c>
      <c r="DO194" s="26"/>
      <c r="DP194" s="26"/>
      <c r="DQ194" s="26"/>
      <c r="DR194" s="26"/>
      <c r="DS194" s="26"/>
      <c r="DT194" s="26"/>
      <c r="DU194" s="26"/>
      <c r="DV194" t="str">
        <f t="shared" si="181"/>
        <v/>
      </c>
      <c r="DW194" s="26"/>
      <c r="DX194" s="26"/>
      <c r="DY194" s="26"/>
      <c r="DZ194" t="str">
        <f t="shared" si="182"/>
        <v/>
      </c>
      <c r="EA194" t="str">
        <f t="shared" si="183"/>
        <v/>
      </c>
      <c r="EB194" t="str">
        <f t="shared" si="184"/>
        <v/>
      </c>
      <c r="EC194" t="str">
        <f t="shared" si="185"/>
        <v/>
      </c>
      <c r="ED194" t="str">
        <f t="shared" si="186"/>
        <v/>
      </c>
      <c r="EE194" s="34" t="str">
        <f t="shared" si="187"/>
        <v/>
      </c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32" t="str">
        <f t="shared" si="188"/>
        <v/>
      </c>
      <c r="ES194" s="26"/>
      <c r="ET194" s="26"/>
      <c r="EU194" s="26"/>
      <c r="EV194" s="26"/>
      <c r="EW194" s="26"/>
      <c r="EX194" s="26"/>
      <c r="EY194" s="26"/>
      <c r="EZ194" s="26"/>
      <c r="FA194" s="31" t="str">
        <f t="shared" si="189"/>
        <v/>
      </c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31" t="str">
        <f t="shared" si="190"/>
        <v/>
      </c>
      <c r="FN194" s="26"/>
      <c r="FO194" s="26"/>
      <c r="FP194" s="26"/>
      <c r="FQ194" s="26" t="s">
        <v>349</v>
      </c>
      <c r="FR194" s="39" t="str">
        <f t="shared" ca="1" si="191"/>
        <v>NA</v>
      </c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t="str">
        <f t="shared" ca="1" si="192"/>
        <v/>
      </c>
      <c r="GP194" t="str">
        <f t="shared" si="193"/>
        <v/>
      </c>
      <c r="GQ194" s="26"/>
      <c r="GR194" s="26"/>
      <c r="GS194" t="str">
        <f t="shared" ca="1" si="194"/>
        <v/>
      </c>
      <c r="GT194" s="26"/>
      <c r="GU194" s="26"/>
      <c r="GV194" s="26"/>
      <c r="GW194" s="26"/>
      <c r="GX194" s="26"/>
      <c r="GY194" t="str">
        <f t="shared" ca="1" si="195"/>
        <v/>
      </c>
      <c r="GZ194" t="str">
        <f t="shared" si="196"/>
        <v/>
      </c>
      <c r="HA194" s="26"/>
      <c r="HB194" s="26"/>
      <c r="HC194" s="26"/>
      <c r="HD194" s="26"/>
      <c r="HE194" s="26"/>
      <c r="HF194" t="str">
        <f t="shared" ca="1" si="197"/>
        <v/>
      </c>
      <c r="HG194" s="31" t="str">
        <f t="shared" si="198"/>
        <v/>
      </c>
      <c r="HH194" s="26"/>
      <c r="HI194" s="26"/>
      <c r="HJ194" s="26"/>
      <c r="HK194" s="26"/>
      <c r="HL194" s="26"/>
      <c r="HM194" t="str">
        <f t="shared" ca="1" si="199"/>
        <v/>
      </c>
      <c r="HN194" t="str">
        <f t="shared" si="200"/>
        <v/>
      </c>
      <c r="HO194" s="26"/>
      <c r="HP194" s="26"/>
      <c r="HQ194" s="26"/>
      <c r="HR194" s="26"/>
      <c r="HS194" s="26"/>
      <c r="HT194" t="str">
        <f t="shared" ca="1" si="201"/>
        <v/>
      </c>
      <c r="HU194" t="str">
        <f t="shared" si="202"/>
        <v/>
      </c>
      <c r="HV194" s="26"/>
      <c r="HW194" s="26"/>
      <c r="HX194" s="26"/>
      <c r="HY194" s="26"/>
      <c r="HZ194" s="26"/>
      <c r="IA194" s="37" t="str">
        <f t="shared" ca="1" si="203"/>
        <v/>
      </c>
      <c r="IB194" t="str">
        <f t="shared" si="204"/>
        <v/>
      </c>
      <c r="IC194" s="26"/>
      <c r="ID194" s="26"/>
      <c r="IE194" s="26"/>
      <c r="IF194" s="26"/>
      <c r="IG194" s="26"/>
      <c r="IH194" s="37" t="str">
        <f t="shared" ca="1" si="205"/>
        <v/>
      </c>
      <c r="II194" t="str">
        <f t="shared" si="206"/>
        <v/>
      </c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  <c r="IV194" s="26"/>
      <c r="IW194" s="26"/>
      <c r="IX194" s="26"/>
      <c r="IY194" s="26"/>
      <c r="IZ194" s="26"/>
      <c r="JA194" s="26"/>
      <c r="JB194" s="26"/>
      <c r="JC194" s="26"/>
      <c r="JD194" s="26"/>
      <c r="JE194" s="26"/>
      <c r="JF194" s="26"/>
      <c r="JG194" s="26"/>
      <c r="JH194" s="26"/>
      <c r="JI194" s="26"/>
      <c r="JJ194" s="26"/>
      <c r="JK194" s="26"/>
      <c r="JL194" s="26"/>
      <c r="JM194" s="26"/>
      <c r="JN194" s="26"/>
      <c r="JO194" s="26"/>
      <c r="JP194" s="26"/>
      <c r="JQ194" s="26"/>
      <c r="JR194" s="26"/>
      <c r="JS194" s="26"/>
      <c r="JT194" s="26" t="str">
        <f t="shared" si="207"/>
        <v/>
      </c>
      <c r="JU194" s="26"/>
      <c r="JV194" t="str">
        <f t="shared" si="208"/>
        <v/>
      </c>
      <c r="JW194" s="26"/>
      <c r="JX194" s="26"/>
      <c r="JY194" s="26"/>
      <c r="JZ194" s="26"/>
      <c r="KA194" s="26"/>
      <c r="KB194" s="26"/>
      <c r="KC194" s="26"/>
      <c r="KD194" s="26"/>
      <c r="KE194" s="26"/>
      <c r="KF194" s="26"/>
      <c r="KG194" s="26"/>
      <c r="KH194" s="26"/>
      <c r="KI194" s="26"/>
      <c r="KJ194" s="26"/>
      <c r="KK194" t="str">
        <f t="shared" si="209"/>
        <v/>
      </c>
      <c r="KL194" s="26"/>
      <c r="KM194" s="31" t="str">
        <f t="shared" si="210"/>
        <v/>
      </c>
      <c r="KN194" s="26"/>
      <c r="KO194" s="26"/>
      <c r="KP194" s="38" t="str">
        <f t="shared" si="211"/>
        <v/>
      </c>
      <c r="KQ194" s="26"/>
      <c r="KR194" s="26"/>
      <c r="KS194" s="26"/>
      <c r="KT194" s="26"/>
      <c r="KU194" s="26"/>
      <c r="KV194" s="26"/>
      <c r="KW194" s="26"/>
      <c r="KX194" t="str">
        <f t="shared" si="212"/>
        <v/>
      </c>
      <c r="KY194" t="str">
        <f t="shared" si="213"/>
        <v/>
      </c>
      <c r="KZ194" s="26"/>
      <c r="LA194" s="26"/>
      <c r="LB194" t="str">
        <f t="shared" si="214"/>
        <v/>
      </c>
      <c r="LC194" s="26"/>
      <c r="LD194" t="str">
        <f t="shared" si="215"/>
        <v/>
      </c>
      <c r="LE194" t="str">
        <f t="shared" si="216"/>
        <v/>
      </c>
      <c r="LF194" s="26"/>
      <c r="LG194" s="26"/>
      <c r="LH194" s="26"/>
      <c r="LI194" s="26"/>
      <c r="LJ194" s="26"/>
      <c r="LK194" s="26"/>
      <c r="LL194" s="26"/>
      <c r="LM194" s="26"/>
      <c r="LN194" s="26"/>
      <c r="LO194" t="str">
        <f t="shared" si="217"/>
        <v/>
      </c>
      <c r="LP194" s="26"/>
      <c r="LQ194" s="26"/>
      <c r="LR194" s="26"/>
      <c r="LS194" s="26"/>
      <c r="LT194" s="26"/>
      <c r="LU194" s="26"/>
      <c r="LV194" s="26"/>
      <c r="LW194" s="26"/>
      <c r="LX194" s="26"/>
      <c r="LY194" s="26"/>
      <c r="LZ194" s="26"/>
      <c r="MA194" s="26"/>
      <c r="MB194" s="26"/>
      <c r="MC194" s="26"/>
      <c r="MD194" s="26"/>
      <c r="ME194" s="26"/>
      <c r="MF194" s="26"/>
      <c r="MG194" s="26"/>
      <c r="MH194" s="26"/>
      <c r="MI194" s="26"/>
      <c r="MJ194" s="26"/>
      <c r="MK194" s="26"/>
      <c r="ML194" s="26"/>
      <c r="MM194" s="26"/>
      <c r="MN194" s="26"/>
    </row>
    <row r="195" spans="1:352" ht="16" x14ac:dyDescent="0.2">
      <c r="A195" t="e">
        <f t="shared" ca="1" si="219"/>
        <v>#N/A</v>
      </c>
      <c r="B195" s="26"/>
      <c r="C195" s="26"/>
      <c r="D195" s="26"/>
      <c r="E195" s="27" t="str">
        <f t="shared" ref="E195:F258" ca="1" si="221">CHOOSE(RANDBETWEEN(1,12), "Jan", "Feb", "Mar", "Apr", "May", "Jun", "Jul", "Aug", "Sep", "Oct", "Nov", "Dec")</f>
        <v>Mar</v>
      </c>
      <c r="F195" s="27" t="str">
        <f t="shared" ca="1" si="221"/>
        <v>Jul</v>
      </c>
      <c r="G195" s="28" t="str">
        <f t="shared" ref="G195:G258" ca="1" si="222">IF($AP195&gt;1, TODAY(), "")</f>
        <v/>
      </c>
      <c r="H195" t="str">
        <f t="shared" ref="H195:H258" si="223">IF($AP195, INT(($G195-$AP195)/7+$AW195)&amp;" weeks"&amp;IF(MOD($G195-$AP195+$AX195,7)=0,"",", "&amp;MOD($G195-$AP195+$AX195,7)&amp;" days"), "")</f>
        <v/>
      </c>
      <c r="I195" s="26">
        <f t="shared" ref="I195:I258" ca="1" si="224">RANDBETWEEN(1,100)</f>
        <v>48</v>
      </c>
      <c r="J195" s="26"/>
      <c r="K195" s="26"/>
      <c r="L195" s="31" t="str">
        <f t="shared" ref="L195:L258" si="225">IF($J195, (IF($AQ195&gt;$K195, $AP195-$J195, $AP195-J195-1)+IF($AQ195&gt;$K195, $AQ195-$K195, $AQ195+1-$K195))*24, "")</f>
        <v/>
      </c>
      <c r="M195" s="26"/>
      <c r="N195" s="26"/>
      <c r="O195" s="26">
        <f t="shared" ref="O195:O258" ca="1" si="226">RANDBETWEEN(16,50)</f>
        <v>31</v>
      </c>
      <c r="P195" s="26" t="str">
        <f t="shared" ref="P195:R258" ca="1" si="227">CHOOSE(RANDBETWEEN(1,2), "Yes", "No")</f>
        <v>Yes</v>
      </c>
      <c r="Q195" s="26" t="str">
        <f t="shared" ca="1" si="227"/>
        <v>Yes</v>
      </c>
      <c r="R195" s="26" t="str">
        <f t="shared" ca="1" si="227"/>
        <v>No</v>
      </c>
      <c r="S195" s="26" t="str">
        <f t="shared" ref="S195:S258" ca="1" si="228">CHOOSE(RANDBETWEEN(1,5), "Caucasian", "Asian", "Hispanic", "African", "Eskimo")</f>
        <v>Eskimo</v>
      </c>
      <c r="T195" s="26" t="str">
        <f t="shared" ref="T195:T258" ca="1" si="229">CHOOSE(RANDBETWEEN(1,2), "Yes", "No")</f>
        <v>Yes</v>
      </c>
      <c r="U195" s="26">
        <f t="shared" ref="U195:U258" ca="1" si="230">RANDBETWEEN(3000,3999)</f>
        <v>3476</v>
      </c>
      <c r="V195" s="26"/>
      <c r="W195" s="26"/>
      <c r="X195" s="26" t="str">
        <f t="shared" ca="1" si="218"/>
        <v>Yes</v>
      </c>
      <c r="Y195" s="26" t="str">
        <f t="shared" ca="1" si="218"/>
        <v>No</v>
      </c>
      <c r="Z195" s="26" t="str">
        <f t="shared" ca="1" si="218"/>
        <v>Yes</v>
      </c>
      <c r="AA195" s="26" t="str">
        <f t="shared" ca="1" si="218"/>
        <v>Yes</v>
      </c>
      <c r="AB195" s="26" t="str">
        <f t="shared" ca="1" si="218"/>
        <v>Yes</v>
      </c>
      <c r="AC195" s="26"/>
      <c r="AD195" s="26"/>
      <c r="AE195" s="26"/>
      <c r="AF195" s="26"/>
      <c r="AG195" s="26" t="str">
        <f t="shared" ref="AG195:AL258" ca="1" si="231">CHOOSE(RANDBETWEEN(1,2), "Yes", "No")</f>
        <v>Yes</v>
      </c>
      <c r="AH195" s="26" t="str">
        <f t="shared" ca="1" si="231"/>
        <v>No</v>
      </c>
      <c r="AI195" s="26" t="str">
        <f t="shared" ca="1" si="231"/>
        <v>Yes</v>
      </c>
      <c r="AJ195" s="26" t="str">
        <f t="shared" ca="1" si="220"/>
        <v>No</v>
      </c>
      <c r="AK195" s="26" t="str">
        <f t="shared" ca="1" si="220"/>
        <v>Yes</v>
      </c>
      <c r="AL195" s="26" t="str">
        <f t="shared" ca="1" si="220"/>
        <v>Yes</v>
      </c>
      <c r="AM195" s="26">
        <f t="shared" ref="AM195:AM258" ca="1" si="232">RANDBETWEEN(1,10)</f>
        <v>10</v>
      </c>
      <c r="AN195" s="26">
        <f t="shared" ref="AN195:AN258" ca="1" si="233">RANDBETWEEN(1,3)</f>
        <v>2</v>
      </c>
      <c r="AT195" t="str">
        <f t="shared" ref="AT195:AT258" ca="1" si="234">CHOOSE(RANDBETWEEN(1,2), "Male", "Female")</f>
        <v>Male</v>
      </c>
      <c r="AU195">
        <f t="shared" ref="AU195:AU258" ca="1" si="235">RANDBETWEEN(500,4000)</f>
        <v>3774</v>
      </c>
      <c r="AV195">
        <f t="shared" ref="AV195:AV258" ca="1" si="236">RANDBETWEEN(-3,3)</f>
        <v>3</v>
      </c>
      <c r="AW195">
        <f t="shared" ref="AW195:AW258" ca="1" si="237">RANDBETWEEN(22,40)</f>
        <v>37</v>
      </c>
      <c r="AX195">
        <f t="shared" ref="AX195:AX258" ca="1" si="238">RANDBETWEEN(0,6)</f>
        <v>5</v>
      </c>
      <c r="BB195" t="str">
        <f t="shared" ref="BB195:BB258" ca="1" si="239">CHOOSE(RANDBETWEEN(1,4), "Vaginal", "EMLUCS", "ELUCS", "INSTRUMENTAL")</f>
        <v>INSTRUMENTAL</v>
      </c>
      <c r="BC195" t="str">
        <f t="shared" ref="BC195:BD258" ca="1" si="240">CHOOSE(RANDBETWEEN(1,2), "Yes", "No")</f>
        <v>Yes</v>
      </c>
      <c r="BD195" t="str">
        <f t="shared" ca="1" si="240"/>
        <v>Yes</v>
      </c>
      <c r="BG195" t="str">
        <f t="shared" ref="BG195:BG258" ca="1" si="241">CHOOSE(RANDBETWEEN(1,2), "Yes", "No")</f>
        <v>Yes</v>
      </c>
      <c r="BH195">
        <f t="shared" ref="BH195:BH258" ca="1" si="242">RANDBETWEEN(34,38.5)</f>
        <v>38</v>
      </c>
      <c r="BI195">
        <f t="shared" ref="BI195:BI258" ca="1" si="243">RANDBETWEEN(-20,4)</f>
        <v>-5</v>
      </c>
      <c r="BJ195">
        <f t="shared" ref="BJ195:BJ258" ca="1" si="244">RANDBETWEEN(0,20)</f>
        <v>11</v>
      </c>
      <c r="BK195" t="str">
        <f t="shared" ref="BK195:BK258" si="245">IF($AP195, _xlfn.IFS($BJ195&gt;$BL195,$BJ195,$BJ195&lt;$BL195,$BL195), "")</f>
        <v/>
      </c>
      <c r="BL195" s="26">
        <f t="shared" ref="BL195:BL258" ca="1" si="246">IF(BJ195&gt;3, BJ195+2, "NA")</f>
        <v>13</v>
      </c>
      <c r="BM195" s="26"/>
      <c r="BN195" s="26"/>
      <c r="BO195" s="26" t="str">
        <f t="shared" ref="BO195:BO258" ca="1" si="247">IF(BL195&gt;10,"Yes","No")</f>
        <v>Yes</v>
      </c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 t="str">
        <f t="shared" ref="CD195:CD258" ca="1" si="248">CHOOSE(RANDBETWEEN(1,2), "Yes", "No")</f>
        <v>No</v>
      </c>
      <c r="CE195" s="26" t="str">
        <f t="shared" ref="CE195:CE258" ca="1" si="249">IF(CD195="Yes",(CHOOSE(RANDBETWEEN(1,3), "ETT", "MIST","LMA")),"NA")</f>
        <v>NA</v>
      </c>
      <c r="CF195" s="26"/>
      <c r="CG195" s="26"/>
      <c r="CH195" s="26"/>
      <c r="CI195" s="31" t="str">
        <f t="shared" ref="CI195:CI258" si="250">IF($CF195, (IF($CG195&gt;$AQ195,$CF195-$AP195,$CF195-$AP195-1)+IF($CG195&gt;$AQ195, $CG195-$AQ195, $CG195+1-$AQ195))*24, "")</f>
        <v/>
      </c>
      <c r="CJ195" s="26" t="str">
        <f t="shared" ref="CJ195:CJ258" ca="1" si="251">IF(CD195="Yes",(CHOOSE(RANDBETWEEN(1,3), "BS", "NICU","OT")),"NA")</f>
        <v>NA</v>
      </c>
      <c r="CK195" s="26" t="str">
        <f t="shared" ref="CK195:CK258" ca="1" si="252">IF(AW195&lt;32,(CHOOSE(RANDBETWEEN(1,2), "Yes", "No")),"NA")</f>
        <v>NA</v>
      </c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 t="str">
        <f t="shared" ref="DN195:DN258" ca="1" si="253">CHOOSE(RANDBETWEEN(1,2), "Yes", "No")</f>
        <v>Yes</v>
      </c>
      <c r="DO195" s="26"/>
      <c r="DP195" s="26"/>
      <c r="DQ195" s="26"/>
      <c r="DR195" s="26"/>
      <c r="DS195" s="26"/>
      <c r="DT195" s="26"/>
      <c r="DU195" s="26"/>
      <c r="DV195" t="str">
        <f t="shared" ref="DV195:DV258" si="254">IF(DT195, (IF(DU195&gt;AQ195,DT195-AP195,DT195-AP195-1)+IF(DU195&gt;AQ195, DU195-AQ195, DU195+1-AQ195))*24, "")</f>
        <v/>
      </c>
      <c r="DW195" s="26"/>
      <c r="DX195" s="26"/>
      <c r="DY195" s="26"/>
      <c r="DZ195" t="str">
        <f t="shared" ref="DZ195:DZ258" si="255">IF($DW195, (IF($DY195&gt;$DU195,$DX195-$DT195,$DX195-$DT195-1)+IF($DY195&gt;$DU195, $DY195-$DU195, $DY195+1-$DU195))*24, "")</f>
        <v/>
      </c>
      <c r="EA195" t="str">
        <f t="shared" ref="EA195:EA258" si="256">_xlfn.IFS($DT195,IF($DW195&gt;0, COUNTIF($DZ195,"&gt;72"), 1),$DT195="","")</f>
        <v/>
      </c>
      <c r="EB195" t="str">
        <f t="shared" ref="EB195:EB258" si="257">_xlfn.IFS($DT195,IF($DW195&gt;0, COUNTIF($DZ195,"&gt;168"), 1),$DT195="","")</f>
        <v/>
      </c>
      <c r="EC195" t="str">
        <f t="shared" ref="EC195:EC258" si="258">IF($DQ195,$DQ195- $AP195+1, "")</f>
        <v/>
      </c>
      <c r="ED195" t="str">
        <f t="shared" ref="ED195:ED258" si="259">IF($DQ195, INT(($DQ195-$AP195)/7+$AW195), "")</f>
        <v/>
      </c>
      <c r="EE195" s="34" t="str">
        <f t="shared" ref="EE195:EE258" si="260">IF($DQ195, INT(($DQ195-$AP195)/7+$AW195)&amp;" weeks"&amp;IF(MOD($DQ195-$AP195+$AX195,7)=0,"",", "&amp;MOD($DQ195-$AP195+$AX195,7)&amp;" days"), "")</f>
        <v/>
      </c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32" t="str">
        <f t="shared" ref="ER195:ER258" si="261">IF($AP195, $AP195+245-(($AW195*7)+$AX195), "")</f>
        <v/>
      </c>
      <c r="ES195" s="26"/>
      <c r="ET195" s="26"/>
      <c r="EU195" s="26"/>
      <c r="EV195" s="26"/>
      <c r="EW195" s="26"/>
      <c r="EX195" s="26"/>
      <c r="EY195" s="26"/>
      <c r="EZ195" s="26"/>
      <c r="FA195" s="31" t="str">
        <f t="shared" ref="FA195:FA258" si="262">IF(EZ195, EZ195-AP195+1, "")</f>
        <v/>
      </c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31" t="str">
        <f t="shared" ref="FM195:FM258" si="263">IF($FK195, (IF($FL195&gt;$AQ195,$FK195-$AP195,$FK195-$AP195-1)+IF($FL195&gt;$AQ195, $FL195-$AQ195, $FL195+1-$AQ195))*24, "")</f>
        <v/>
      </c>
      <c r="FN195" s="26"/>
      <c r="FO195" s="26"/>
      <c r="FP195" s="26"/>
      <c r="FQ195" s="26" t="s">
        <v>349</v>
      </c>
      <c r="FR195" s="39" t="str">
        <f t="shared" ref="FR195:FR258" ca="1" si="264">IF(FQ195="Yes",(CHOOSE(RANDBETWEEN(1,4), "CONS", "GPC","GNB", "Other")),"NA")</f>
        <v>NA</v>
      </c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t="str">
        <f t="shared" ref="GO195:GO258" ca="1" si="265">IF($GM195, IF($GN195, ($GN195-$GM195+1), (TODAY()-$GM195+1)), "")</f>
        <v/>
      </c>
      <c r="GP195" t="str">
        <f t="shared" ref="GP195:GP258" si="266">IF($GN195, $GN195-$AP195+1, "")</f>
        <v/>
      </c>
      <c r="GQ195" s="26"/>
      <c r="GR195" s="26"/>
      <c r="GS195" t="str">
        <f t="shared" ref="GS195:GS258" ca="1" si="267">IF($GQ195, IF($GR195, ($GR195-$GQ195+1), (TODAY()-$GQ195+1)), "")</f>
        <v/>
      </c>
      <c r="GT195" s="26"/>
      <c r="GU195" s="26"/>
      <c r="GV195" s="26"/>
      <c r="GW195" s="26"/>
      <c r="GX195" s="26"/>
      <c r="GY195" t="str">
        <f t="shared" ref="GY195:GY258" ca="1" si="268">IF($GU195, IF($GW195, ($GW195-$GU195+1), (TODAY()-$GU195+1)), "")</f>
        <v/>
      </c>
      <c r="GZ195" t="str">
        <f t="shared" ref="GZ195:GZ258" si="269">IF($GW195, $GW195-$AP195+1, "")</f>
        <v/>
      </c>
      <c r="HA195" s="26"/>
      <c r="HB195" s="26"/>
      <c r="HC195" s="26"/>
      <c r="HD195" s="26"/>
      <c r="HE195" s="26"/>
      <c r="HF195" t="str">
        <f t="shared" ref="HF195:HF258" ca="1" si="270">IF($HB195, IF($HD195, ($HD195-$HB195+1), (TODAY()-$HB195+1)), "")</f>
        <v/>
      </c>
      <c r="HG195" s="31" t="str">
        <f t="shared" ref="HG195:HG258" si="271">IF($HD195, $HD195-$AP195+1, "")</f>
        <v/>
      </c>
      <c r="HH195" s="26"/>
      <c r="HI195" s="26"/>
      <c r="HJ195" s="26"/>
      <c r="HK195" s="26"/>
      <c r="HL195" s="26"/>
      <c r="HM195" t="str">
        <f t="shared" ref="HM195:HM258" ca="1" si="272">IF($HI195, IF($HK195, ($HK195-$HI195+1), (TODAY()-$HI195+1)), "")</f>
        <v/>
      </c>
      <c r="HN195" t="str">
        <f t="shared" ref="HN195:HN258" si="273">IF($HK195, $HK195-$AP195+1, "")</f>
        <v/>
      </c>
      <c r="HO195" s="26"/>
      <c r="HP195" s="26"/>
      <c r="HQ195" s="26"/>
      <c r="HR195" s="26"/>
      <c r="HS195" s="26"/>
      <c r="HT195" t="str">
        <f t="shared" ref="HT195:HT258" ca="1" si="274">IF($HP195, IF($HR195, ($HR195-$HP195+1), (TODAY()-$HP195+1)), "")</f>
        <v/>
      </c>
      <c r="HU195" t="str">
        <f t="shared" ref="HU195:HU258" si="275">IF($HR195, $HR195-$AP195+1, "")</f>
        <v/>
      </c>
      <c r="HV195" s="26"/>
      <c r="HW195" s="26"/>
      <c r="HX195" s="26"/>
      <c r="HY195" s="26"/>
      <c r="HZ195" s="26"/>
      <c r="IA195" s="37" t="str">
        <f t="shared" ref="IA195:IA258" ca="1" si="276">IF($HW195, IF($HY195, ($HY195-$HW195+1), (TODAY()-$HW195+1)), "")</f>
        <v/>
      </c>
      <c r="IB195" t="str">
        <f t="shared" ref="IB195:IB258" si="277">IF($HY195, $HY195-$AP195+1, "")</f>
        <v/>
      </c>
      <c r="IC195" s="26"/>
      <c r="ID195" s="26"/>
      <c r="IE195" s="26"/>
      <c r="IF195" s="26"/>
      <c r="IG195" s="26"/>
      <c r="IH195" s="37" t="str">
        <f t="shared" ref="IH195:IH258" ca="1" si="278">IF($ID195, IF($IF195, ($IF195-$ID195+1), (TODAY()-$ID195+1)), "")</f>
        <v/>
      </c>
      <c r="II195" t="str">
        <f t="shared" ref="II195:II258" si="279">IF($IF195, $IF195-$AP195+1, "")</f>
        <v/>
      </c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  <c r="IV195" s="26"/>
      <c r="IW195" s="26"/>
      <c r="IX195" s="26"/>
      <c r="IY195" s="26"/>
      <c r="IZ195" s="26"/>
      <c r="JA195" s="26"/>
      <c r="JB195" s="26"/>
      <c r="JC195" s="26"/>
      <c r="JD195" s="26"/>
      <c r="JE195" s="26"/>
      <c r="JF195" s="26"/>
      <c r="JG195" s="26"/>
      <c r="JH195" s="26"/>
      <c r="JI195" s="26"/>
      <c r="JJ195" s="26"/>
      <c r="JK195" s="26"/>
      <c r="JL195" s="26"/>
      <c r="JM195" s="26"/>
      <c r="JN195" s="26"/>
      <c r="JO195" s="26"/>
      <c r="JP195" s="26"/>
      <c r="JQ195" s="26"/>
      <c r="JR195" s="26"/>
      <c r="JS195" s="26"/>
      <c r="JT195" s="26" t="str">
        <f t="shared" ref="JT195:JT258" si="280">$JV195</f>
        <v/>
      </c>
      <c r="JU195" s="26"/>
      <c r="JV195" t="str">
        <f t="shared" ref="JV195:JV258" si="281">IF($JP195, IF($JU195&gt;0, (IF($JS195&gt;$JQ195,$JR195-$JP195,$JR195-$JP195-1)+IF($JS195&gt;$JQ195, $JS195-$JQ195, $JS195+1-$JQ195))*24, "Manual entry"),  "")</f>
        <v/>
      </c>
      <c r="JW195" s="26"/>
      <c r="JX195" s="26"/>
      <c r="JY195" s="26"/>
      <c r="JZ195" s="26"/>
      <c r="KA195" s="26"/>
      <c r="KB195" s="26"/>
      <c r="KC195" s="26"/>
      <c r="KD195" s="26"/>
      <c r="KE195" s="26"/>
      <c r="KF195" s="26"/>
      <c r="KG195" s="26"/>
      <c r="KH195" s="26"/>
      <c r="KI195" s="26"/>
      <c r="KJ195" s="26"/>
      <c r="KK195" t="str">
        <f t="shared" ref="KK195:KK258" si="282">IF($KJ195,$KJ195-$AP195+1,"")</f>
        <v/>
      </c>
      <c r="KL195" s="26"/>
      <c r="KM195" s="31" t="str">
        <f t="shared" ref="KM195:KM258" si="283">IF($KL195,$KL195-$AP195+1,"")</f>
        <v/>
      </c>
      <c r="KN195" s="26"/>
      <c r="KO195" s="26"/>
      <c r="KP195" s="38" t="str">
        <f t="shared" ref="KP195:KP258" si="284">IF(KO195, KO195-AV195, "")</f>
        <v/>
      </c>
      <c r="KQ195" s="26"/>
      <c r="KR195" s="26"/>
      <c r="KS195" s="26"/>
      <c r="KT195" s="26"/>
      <c r="KU195" s="26"/>
      <c r="KV195" s="26"/>
      <c r="KW195" s="26"/>
      <c r="KX195" t="str">
        <f t="shared" ref="KX195:KX258" si="285">IF(AP195, IF(OR(KT195&gt;2, KU195&gt;2), 1, 0), "")</f>
        <v/>
      </c>
      <c r="KY195" t="str">
        <f t="shared" ref="KY195:KY258" si="286">IF(AP195, IF(OR(KT195&gt;0, KU195&gt;0), 1, 0), "")</f>
        <v/>
      </c>
      <c r="KZ195" s="26"/>
      <c r="LA195" s="26"/>
      <c r="LB195" t="str">
        <f t="shared" ref="LB195:LB258" si="287">IF(AP195, IF(OR($KZ195&gt;0, $LA195&gt;0), 1, 0), "")</f>
        <v/>
      </c>
      <c r="LC195" s="26"/>
      <c r="LD195" t="str">
        <f t="shared" ref="LD195:LD258" si="288">IF(AP195, _xlfn.IFS(IL195=3,1,IQ195=3,1,IV195=3,1,JA195=3,1,JF195=3,1,JK195=3,1,(IL195+IQ195+IV195+JA195+JF195+JK195)&lt;1,0), "")</f>
        <v/>
      </c>
      <c r="LE195" t="str">
        <f t="shared" ref="LE195:LE258" si="289">IF(AP195, _xlfn.IFS($KX195=1,1,$LB195=1,1,$LD195=1,1,$KX195+$LB195+$LD195&lt;1,0), "")</f>
        <v/>
      </c>
      <c r="LF195" s="26"/>
      <c r="LG195" s="26"/>
      <c r="LH195" s="26"/>
      <c r="LI195" s="26"/>
      <c r="LJ195" s="26"/>
      <c r="LK195" s="26"/>
      <c r="LL195" s="26"/>
      <c r="LM195" s="26"/>
      <c r="LN195" s="26"/>
      <c r="LO195" t="str">
        <f t="shared" ref="LO195:LO258" si="290">IF($LN195, IF($MB195, IF($LP195&gt;$MB195, 0, "error"), 1), "")</f>
        <v/>
      </c>
      <c r="LP195" s="26"/>
      <c r="LQ195" s="26"/>
      <c r="LR195" s="26"/>
      <c r="LS195" s="26"/>
      <c r="LT195" s="26"/>
      <c r="LU195" s="26"/>
      <c r="LV195" s="26"/>
      <c r="LW195" s="26"/>
      <c r="LX195" s="26"/>
      <c r="LY195" s="26"/>
      <c r="LZ195" s="26"/>
      <c r="MA195" s="26"/>
      <c r="MB195" s="26"/>
      <c r="MC195" s="26"/>
      <c r="MD195" s="26"/>
      <c r="ME195" s="26"/>
      <c r="MF195" s="26"/>
      <c r="MG195" s="26"/>
      <c r="MH195" s="26"/>
      <c r="MI195" s="26"/>
      <c r="MJ195" s="26"/>
      <c r="MK195" s="26"/>
      <c r="ML195" s="26"/>
      <c r="MM195" s="26"/>
      <c r="MN195" s="26"/>
    </row>
    <row r="196" spans="1:352" ht="16" x14ac:dyDescent="0.2">
      <c r="A196" t="e">
        <f t="shared" ca="1" si="219"/>
        <v>#N/A</v>
      </c>
      <c r="B196" s="26"/>
      <c r="C196" s="26"/>
      <c r="D196" s="26"/>
      <c r="E196" s="27" t="str">
        <f t="shared" ca="1" si="221"/>
        <v>Aug</v>
      </c>
      <c r="F196" s="27" t="str">
        <f t="shared" ca="1" si="221"/>
        <v>Oct</v>
      </c>
      <c r="G196" s="28" t="str">
        <f t="shared" ca="1" si="222"/>
        <v/>
      </c>
      <c r="H196" t="str">
        <f t="shared" si="223"/>
        <v/>
      </c>
      <c r="I196" s="26">
        <f t="shared" ca="1" si="224"/>
        <v>76</v>
      </c>
      <c r="J196" s="26"/>
      <c r="K196" s="26"/>
      <c r="L196" s="31" t="str">
        <f t="shared" si="225"/>
        <v/>
      </c>
      <c r="M196" s="26"/>
      <c r="N196" s="26"/>
      <c r="O196" s="26">
        <f t="shared" ca="1" si="226"/>
        <v>27</v>
      </c>
      <c r="P196" s="26" t="str">
        <f t="shared" ca="1" si="227"/>
        <v>No</v>
      </c>
      <c r="Q196" s="26" t="str">
        <f t="shared" ca="1" si="227"/>
        <v>No</v>
      </c>
      <c r="R196" s="26" t="str">
        <f t="shared" ca="1" si="227"/>
        <v>Yes</v>
      </c>
      <c r="S196" s="26" t="str">
        <f t="shared" ca="1" si="228"/>
        <v>Caucasian</v>
      </c>
      <c r="T196" s="26" t="str">
        <f t="shared" ca="1" si="229"/>
        <v>No</v>
      </c>
      <c r="U196" s="26">
        <f t="shared" ca="1" si="230"/>
        <v>3436</v>
      </c>
      <c r="V196" s="26"/>
      <c r="W196" s="26"/>
      <c r="X196" s="26" t="str">
        <f t="shared" ca="1" si="218"/>
        <v>No</v>
      </c>
      <c r="Y196" s="26" t="str">
        <f t="shared" ca="1" si="218"/>
        <v>Yes</v>
      </c>
      <c r="Z196" s="26" t="str">
        <f t="shared" ca="1" si="218"/>
        <v>Yes</v>
      </c>
      <c r="AA196" s="26" t="str">
        <f t="shared" ca="1" si="218"/>
        <v>Yes</v>
      </c>
      <c r="AB196" s="26" t="str">
        <f t="shared" ca="1" si="218"/>
        <v>Yes</v>
      </c>
      <c r="AC196" s="26"/>
      <c r="AD196" s="26"/>
      <c r="AE196" s="26"/>
      <c r="AF196" s="26"/>
      <c r="AG196" s="26" t="str">
        <f t="shared" ca="1" si="231"/>
        <v>Yes</v>
      </c>
      <c r="AH196" s="26" t="str">
        <f t="shared" ca="1" si="231"/>
        <v>No</v>
      </c>
      <c r="AI196" s="26" t="str">
        <f t="shared" ca="1" si="231"/>
        <v>Yes</v>
      </c>
      <c r="AJ196" s="26" t="str">
        <f t="shared" ca="1" si="220"/>
        <v>Yes</v>
      </c>
      <c r="AK196" s="26" t="str">
        <f t="shared" ca="1" si="220"/>
        <v>No</v>
      </c>
      <c r="AL196" s="26" t="str">
        <f t="shared" ca="1" si="220"/>
        <v>No</v>
      </c>
      <c r="AM196" s="26">
        <f t="shared" ca="1" si="232"/>
        <v>6</v>
      </c>
      <c r="AN196" s="26">
        <f t="shared" ca="1" si="233"/>
        <v>3</v>
      </c>
      <c r="AT196" t="str">
        <f t="shared" ca="1" si="234"/>
        <v>Male</v>
      </c>
      <c r="AU196">
        <f t="shared" ca="1" si="235"/>
        <v>2443</v>
      </c>
      <c r="AV196">
        <f t="shared" ca="1" si="236"/>
        <v>3</v>
      </c>
      <c r="AW196">
        <f t="shared" ca="1" si="237"/>
        <v>23</v>
      </c>
      <c r="AX196">
        <f t="shared" ca="1" si="238"/>
        <v>3</v>
      </c>
      <c r="BB196" t="str">
        <f t="shared" ca="1" si="239"/>
        <v>EMLUCS</v>
      </c>
      <c r="BC196" t="str">
        <f t="shared" ca="1" si="240"/>
        <v>Yes</v>
      </c>
      <c r="BD196" t="str">
        <f t="shared" ca="1" si="240"/>
        <v>No</v>
      </c>
      <c r="BG196" t="str">
        <f t="shared" ca="1" si="241"/>
        <v>Yes</v>
      </c>
      <c r="BH196">
        <f t="shared" ca="1" si="242"/>
        <v>36</v>
      </c>
      <c r="BI196">
        <f t="shared" ca="1" si="243"/>
        <v>-10</v>
      </c>
      <c r="BJ196">
        <f t="shared" ca="1" si="244"/>
        <v>16</v>
      </c>
      <c r="BK196" t="str">
        <f t="shared" si="245"/>
        <v/>
      </c>
      <c r="BL196" s="26">
        <f t="shared" ca="1" si="246"/>
        <v>18</v>
      </c>
      <c r="BM196" s="26"/>
      <c r="BN196" s="26"/>
      <c r="BO196" s="26" t="str">
        <f t="shared" ca="1" si="247"/>
        <v>Yes</v>
      </c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 t="str">
        <f t="shared" ca="1" si="248"/>
        <v>No</v>
      </c>
      <c r="CE196" s="26" t="str">
        <f t="shared" ca="1" si="249"/>
        <v>NA</v>
      </c>
      <c r="CF196" s="26"/>
      <c r="CG196" s="26"/>
      <c r="CH196" s="26"/>
      <c r="CI196" s="31" t="str">
        <f t="shared" si="250"/>
        <v/>
      </c>
      <c r="CJ196" s="26" t="str">
        <f t="shared" ca="1" si="251"/>
        <v>NA</v>
      </c>
      <c r="CK196" s="26" t="str">
        <f t="shared" ca="1" si="252"/>
        <v>Yes</v>
      </c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 t="str">
        <f t="shared" ca="1" si="253"/>
        <v>Yes</v>
      </c>
      <c r="DO196" s="26"/>
      <c r="DP196" s="26"/>
      <c r="DQ196" s="26"/>
      <c r="DR196" s="26"/>
      <c r="DS196" s="26"/>
      <c r="DT196" s="26"/>
      <c r="DU196" s="26"/>
      <c r="DV196" t="str">
        <f t="shared" si="254"/>
        <v/>
      </c>
      <c r="DW196" s="26"/>
      <c r="DX196" s="26"/>
      <c r="DY196" s="26"/>
      <c r="DZ196" t="str">
        <f t="shared" si="255"/>
        <v/>
      </c>
      <c r="EA196" t="str">
        <f t="shared" si="256"/>
        <v/>
      </c>
      <c r="EB196" t="str">
        <f t="shared" si="257"/>
        <v/>
      </c>
      <c r="EC196" t="str">
        <f t="shared" si="258"/>
        <v/>
      </c>
      <c r="ED196" t="str">
        <f t="shared" si="259"/>
        <v/>
      </c>
      <c r="EE196" s="34" t="str">
        <f t="shared" si="260"/>
        <v/>
      </c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32" t="str">
        <f t="shared" si="261"/>
        <v/>
      </c>
      <c r="ES196" s="26"/>
      <c r="ET196" s="26"/>
      <c r="EU196" s="26"/>
      <c r="EV196" s="26"/>
      <c r="EW196" s="26"/>
      <c r="EX196" s="26"/>
      <c r="EY196" s="26"/>
      <c r="EZ196" s="26"/>
      <c r="FA196" s="31" t="str">
        <f t="shared" si="262"/>
        <v/>
      </c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31" t="str">
        <f t="shared" si="263"/>
        <v/>
      </c>
      <c r="FN196" s="26"/>
      <c r="FO196" s="26"/>
      <c r="FP196" s="26"/>
      <c r="FQ196" s="26" t="s">
        <v>349</v>
      </c>
      <c r="FR196" s="39" t="str">
        <f t="shared" ca="1" si="264"/>
        <v>NA</v>
      </c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t="str">
        <f t="shared" ca="1" si="265"/>
        <v/>
      </c>
      <c r="GP196" t="str">
        <f t="shared" si="266"/>
        <v/>
      </c>
      <c r="GQ196" s="26"/>
      <c r="GR196" s="26"/>
      <c r="GS196" t="str">
        <f t="shared" ca="1" si="267"/>
        <v/>
      </c>
      <c r="GT196" s="26"/>
      <c r="GU196" s="26"/>
      <c r="GV196" s="26"/>
      <c r="GW196" s="26"/>
      <c r="GX196" s="26"/>
      <c r="GY196" t="str">
        <f t="shared" ca="1" si="268"/>
        <v/>
      </c>
      <c r="GZ196" t="str">
        <f t="shared" si="269"/>
        <v/>
      </c>
      <c r="HA196" s="26"/>
      <c r="HB196" s="26"/>
      <c r="HC196" s="26"/>
      <c r="HD196" s="26"/>
      <c r="HE196" s="26"/>
      <c r="HF196" t="str">
        <f t="shared" ca="1" si="270"/>
        <v/>
      </c>
      <c r="HG196" s="31" t="str">
        <f t="shared" si="271"/>
        <v/>
      </c>
      <c r="HH196" s="26"/>
      <c r="HI196" s="26"/>
      <c r="HJ196" s="26"/>
      <c r="HK196" s="26"/>
      <c r="HL196" s="26"/>
      <c r="HM196" t="str">
        <f t="shared" ca="1" si="272"/>
        <v/>
      </c>
      <c r="HN196" t="str">
        <f t="shared" si="273"/>
        <v/>
      </c>
      <c r="HO196" s="26"/>
      <c r="HP196" s="26"/>
      <c r="HQ196" s="26"/>
      <c r="HR196" s="26"/>
      <c r="HS196" s="26"/>
      <c r="HT196" t="str">
        <f t="shared" ca="1" si="274"/>
        <v/>
      </c>
      <c r="HU196" t="str">
        <f t="shared" si="275"/>
        <v/>
      </c>
      <c r="HV196" s="26"/>
      <c r="HW196" s="26"/>
      <c r="HX196" s="26"/>
      <c r="HY196" s="26"/>
      <c r="HZ196" s="26"/>
      <c r="IA196" s="37" t="str">
        <f t="shared" ca="1" si="276"/>
        <v/>
      </c>
      <c r="IB196" t="str">
        <f t="shared" si="277"/>
        <v/>
      </c>
      <c r="IC196" s="26"/>
      <c r="ID196" s="26"/>
      <c r="IE196" s="26"/>
      <c r="IF196" s="26"/>
      <c r="IG196" s="26"/>
      <c r="IH196" s="37" t="str">
        <f t="shared" ca="1" si="278"/>
        <v/>
      </c>
      <c r="II196" t="str">
        <f t="shared" si="279"/>
        <v/>
      </c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 t="str">
        <f t="shared" si="280"/>
        <v/>
      </c>
      <c r="JU196" s="26"/>
      <c r="JV196" t="str">
        <f t="shared" si="281"/>
        <v/>
      </c>
      <c r="JW196" s="26"/>
      <c r="JX196" s="26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t="str">
        <f t="shared" si="282"/>
        <v/>
      </c>
      <c r="KL196" s="26"/>
      <c r="KM196" s="31" t="str">
        <f t="shared" si="283"/>
        <v/>
      </c>
      <c r="KN196" s="26"/>
      <c r="KO196" s="26"/>
      <c r="KP196" s="38" t="str">
        <f t="shared" si="284"/>
        <v/>
      </c>
      <c r="KQ196" s="26"/>
      <c r="KR196" s="26"/>
      <c r="KS196" s="26"/>
      <c r="KT196" s="26"/>
      <c r="KU196" s="26"/>
      <c r="KV196" s="26"/>
      <c r="KW196" s="26"/>
      <c r="KX196" t="str">
        <f t="shared" si="285"/>
        <v/>
      </c>
      <c r="KY196" t="str">
        <f t="shared" si="286"/>
        <v/>
      </c>
      <c r="KZ196" s="26"/>
      <c r="LA196" s="26"/>
      <c r="LB196" t="str">
        <f t="shared" si="287"/>
        <v/>
      </c>
      <c r="LC196" s="26"/>
      <c r="LD196" t="str">
        <f t="shared" si="288"/>
        <v/>
      </c>
      <c r="LE196" t="str">
        <f t="shared" si="289"/>
        <v/>
      </c>
      <c r="LF196" s="26"/>
      <c r="LG196" s="26"/>
      <c r="LH196" s="26"/>
      <c r="LI196" s="26"/>
      <c r="LJ196" s="26"/>
      <c r="LK196" s="26"/>
      <c r="LL196" s="26"/>
      <c r="LM196" s="26"/>
      <c r="LN196" s="26"/>
      <c r="LO196" t="str">
        <f t="shared" si="290"/>
        <v/>
      </c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6"/>
      <c r="MJ196" s="26"/>
      <c r="MK196" s="26"/>
      <c r="ML196" s="26"/>
      <c r="MM196" s="26"/>
      <c r="MN196" s="26"/>
    </row>
    <row r="197" spans="1:352" ht="16" x14ac:dyDescent="0.2">
      <c r="A197" t="e">
        <f t="shared" ca="1" si="219"/>
        <v>#N/A</v>
      </c>
      <c r="B197" s="26"/>
      <c r="C197" s="26"/>
      <c r="D197" s="26"/>
      <c r="E197" s="27" t="str">
        <f t="shared" ca="1" si="221"/>
        <v>Nov</v>
      </c>
      <c r="F197" s="27" t="str">
        <f t="shared" ca="1" si="221"/>
        <v>Jul</v>
      </c>
      <c r="G197" s="28" t="str">
        <f t="shared" ca="1" si="222"/>
        <v/>
      </c>
      <c r="H197" t="str">
        <f t="shared" si="223"/>
        <v/>
      </c>
      <c r="I197" s="26">
        <f t="shared" ca="1" si="224"/>
        <v>51</v>
      </c>
      <c r="J197" s="26"/>
      <c r="K197" s="26"/>
      <c r="L197" s="31" t="str">
        <f t="shared" si="225"/>
        <v/>
      </c>
      <c r="M197" s="26"/>
      <c r="N197" s="26"/>
      <c r="O197" s="26">
        <f t="shared" ca="1" si="226"/>
        <v>31</v>
      </c>
      <c r="P197" s="26" t="str">
        <f t="shared" ca="1" si="227"/>
        <v>No</v>
      </c>
      <c r="Q197" s="26" t="str">
        <f t="shared" ca="1" si="227"/>
        <v>Yes</v>
      </c>
      <c r="R197" s="26" t="str">
        <f t="shared" ca="1" si="227"/>
        <v>No</v>
      </c>
      <c r="S197" s="26" t="str">
        <f t="shared" ca="1" si="228"/>
        <v>Eskimo</v>
      </c>
      <c r="T197" s="26" t="str">
        <f t="shared" ca="1" si="229"/>
        <v>No</v>
      </c>
      <c r="U197" s="26">
        <f t="shared" ca="1" si="230"/>
        <v>3955</v>
      </c>
      <c r="V197" s="26"/>
      <c r="W197" s="26"/>
      <c r="X197" s="26" t="str">
        <f t="shared" ca="1" si="218"/>
        <v>Yes</v>
      </c>
      <c r="Y197" s="26" t="str">
        <f t="shared" ca="1" si="218"/>
        <v>No</v>
      </c>
      <c r="Z197" s="26" t="str">
        <f t="shared" ca="1" si="218"/>
        <v>Yes</v>
      </c>
      <c r="AA197" s="26" t="str">
        <f t="shared" ca="1" si="218"/>
        <v>No</v>
      </c>
      <c r="AB197" s="26" t="str">
        <f t="shared" ca="1" si="218"/>
        <v>No</v>
      </c>
      <c r="AC197" s="26"/>
      <c r="AD197" s="26"/>
      <c r="AE197" s="26"/>
      <c r="AF197" s="26"/>
      <c r="AG197" s="26" t="str">
        <f t="shared" ca="1" si="231"/>
        <v>Yes</v>
      </c>
      <c r="AH197" s="26" t="str">
        <f t="shared" ca="1" si="231"/>
        <v>Yes</v>
      </c>
      <c r="AI197" s="26" t="str">
        <f t="shared" ca="1" si="231"/>
        <v>No</v>
      </c>
      <c r="AJ197" s="26" t="str">
        <f t="shared" ca="1" si="220"/>
        <v>No</v>
      </c>
      <c r="AK197" s="26" t="str">
        <f t="shared" ca="1" si="220"/>
        <v>No</v>
      </c>
      <c r="AL197" s="26" t="str">
        <f t="shared" ca="1" si="220"/>
        <v>Yes</v>
      </c>
      <c r="AM197" s="26">
        <f t="shared" ca="1" si="232"/>
        <v>9</v>
      </c>
      <c r="AN197" s="26">
        <f t="shared" ca="1" si="233"/>
        <v>3</v>
      </c>
      <c r="AT197" t="str">
        <f t="shared" ca="1" si="234"/>
        <v>Female</v>
      </c>
      <c r="AU197">
        <f t="shared" ca="1" si="235"/>
        <v>3290</v>
      </c>
      <c r="AV197">
        <f t="shared" ca="1" si="236"/>
        <v>1</v>
      </c>
      <c r="AW197">
        <f t="shared" ca="1" si="237"/>
        <v>31</v>
      </c>
      <c r="AX197">
        <f t="shared" ca="1" si="238"/>
        <v>2</v>
      </c>
      <c r="BB197" t="str">
        <f t="shared" ca="1" si="239"/>
        <v>EMLUCS</v>
      </c>
      <c r="BC197" t="str">
        <f t="shared" ca="1" si="240"/>
        <v>Yes</v>
      </c>
      <c r="BD197" t="str">
        <f t="shared" ca="1" si="240"/>
        <v>Yes</v>
      </c>
      <c r="BG197" t="str">
        <f t="shared" ca="1" si="241"/>
        <v>No</v>
      </c>
      <c r="BH197">
        <f t="shared" ca="1" si="242"/>
        <v>38</v>
      </c>
      <c r="BI197">
        <f t="shared" ca="1" si="243"/>
        <v>-16</v>
      </c>
      <c r="BJ197">
        <f t="shared" ca="1" si="244"/>
        <v>3</v>
      </c>
      <c r="BK197" t="str">
        <f t="shared" si="245"/>
        <v/>
      </c>
      <c r="BL197" s="26" t="str">
        <f t="shared" ca="1" si="246"/>
        <v>NA</v>
      </c>
      <c r="BM197" s="26"/>
      <c r="BN197" s="26"/>
      <c r="BO197" s="26" t="str">
        <f t="shared" ca="1" si="247"/>
        <v>Yes</v>
      </c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 t="str">
        <f t="shared" ca="1" si="248"/>
        <v>Yes</v>
      </c>
      <c r="CE197" s="26" t="str">
        <f t="shared" ca="1" si="249"/>
        <v>ETT</v>
      </c>
      <c r="CF197" s="26"/>
      <c r="CG197" s="26"/>
      <c r="CH197" s="26"/>
      <c r="CI197" s="31" t="str">
        <f t="shared" si="250"/>
        <v/>
      </c>
      <c r="CJ197" s="26" t="str">
        <f t="shared" ca="1" si="251"/>
        <v>OT</v>
      </c>
      <c r="CK197" s="26" t="str">
        <f t="shared" ca="1" si="252"/>
        <v>Yes</v>
      </c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 t="str">
        <f t="shared" ca="1" si="253"/>
        <v>Yes</v>
      </c>
      <c r="DO197" s="26"/>
      <c r="DP197" s="26"/>
      <c r="DQ197" s="26"/>
      <c r="DR197" s="26"/>
      <c r="DS197" s="26"/>
      <c r="DT197" s="26"/>
      <c r="DU197" s="26"/>
      <c r="DV197" t="str">
        <f t="shared" si="254"/>
        <v/>
      </c>
      <c r="DW197" s="26"/>
      <c r="DX197" s="26"/>
      <c r="DY197" s="26"/>
      <c r="DZ197" t="str">
        <f t="shared" si="255"/>
        <v/>
      </c>
      <c r="EA197" t="str">
        <f t="shared" si="256"/>
        <v/>
      </c>
      <c r="EB197" t="str">
        <f t="shared" si="257"/>
        <v/>
      </c>
      <c r="EC197" t="str">
        <f t="shared" si="258"/>
        <v/>
      </c>
      <c r="ED197" t="str">
        <f t="shared" si="259"/>
        <v/>
      </c>
      <c r="EE197" s="34" t="str">
        <f t="shared" si="260"/>
        <v/>
      </c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32" t="str">
        <f t="shared" si="261"/>
        <v/>
      </c>
      <c r="ES197" s="26"/>
      <c r="ET197" s="26"/>
      <c r="EU197" s="26"/>
      <c r="EV197" s="26"/>
      <c r="EW197" s="26"/>
      <c r="EX197" s="26"/>
      <c r="EY197" s="26"/>
      <c r="EZ197" s="26"/>
      <c r="FA197" s="31" t="str">
        <f t="shared" si="262"/>
        <v/>
      </c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31" t="str">
        <f t="shared" si="263"/>
        <v/>
      </c>
      <c r="FN197" s="26"/>
      <c r="FO197" s="26"/>
      <c r="FP197" s="26"/>
      <c r="FQ197" s="26" t="s">
        <v>350</v>
      </c>
      <c r="FR197" s="39" t="str">
        <f t="shared" ca="1" si="264"/>
        <v>Other</v>
      </c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t="str">
        <f t="shared" ca="1" si="265"/>
        <v/>
      </c>
      <c r="GP197" t="str">
        <f t="shared" si="266"/>
        <v/>
      </c>
      <c r="GQ197" s="26"/>
      <c r="GR197" s="26"/>
      <c r="GS197" t="str">
        <f t="shared" ca="1" si="267"/>
        <v/>
      </c>
      <c r="GT197" s="26"/>
      <c r="GU197" s="26"/>
      <c r="GV197" s="26"/>
      <c r="GW197" s="26"/>
      <c r="GX197" s="26"/>
      <c r="GY197" t="str">
        <f t="shared" ca="1" si="268"/>
        <v/>
      </c>
      <c r="GZ197" t="str">
        <f t="shared" si="269"/>
        <v/>
      </c>
      <c r="HA197" s="26"/>
      <c r="HB197" s="26"/>
      <c r="HC197" s="26"/>
      <c r="HD197" s="26"/>
      <c r="HE197" s="26"/>
      <c r="HF197" t="str">
        <f t="shared" ca="1" si="270"/>
        <v/>
      </c>
      <c r="HG197" s="31" t="str">
        <f t="shared" si="271"/>
        <v/>
      </c>
      <c r="HH197" s="26"/>
      <c r="HI197" s="26"/>
      <c r="HJ197" s="26"/>
      <c r="HK197" s="26"/>
      <c r="HL197" s="26"/>
      <c r="HM197" t="str">
        <f t="shared" ca="1" si="272"/>
        <v/>
      </c>
      <c r="HN197" t="str">
        <f t="shared" si="273"/>
        <v/>
      </c>
      <c r="HO197" s="26"/>
      <c r="HP197" s="26"/>
      <c r="HQ197" s="26"/>
      <c r="HR197" s="26"/>
      <c r="HS197" s="26"/>
      <c r="HT197" t="str">
        <f t="shared" ca="1" si="274"/>
        <v/>
      </c>
      <c r="HU197" t="str">
        <f t="shared" si="275"/>
        <v/>
      </c>
      <c r="HV197" s="26"/>
      <c r="HW197" s="26"/>
      <c r="HX197" s="26"/>
      <c r="HY197" s="26"/>
      <c r="HZ197" s="26"/>
      <c r="IA197" s="37" t="str">
        <f t="shared" ca="1" si="276"/>
        <v/>
      </c>
      <c r="IB197" t="str">
        <f t="shared" si="277"/>
        <v/>
      </c>
      <c r="IC197" s="26"/>
      <c r="ID197" s="26"/>
      <c r="IE197" s="26"/>
      <c r="IF197" s="26"/>
      <c r="IG197" s="26"/>
      <c r="IH197" s="37" t="str">
        <f t="shared" ca="1" si="278"/>
        <v/>
      </c>
      <c r="II197" t="str">
        <f t="shared" si="279"/>
        <v/>
      </c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  <c r="IV197" s="26"/>
      <c r="IW197" s="26"/>
      <c r="IX197" s="26"/>
      <c r="IY197" s="26"/>
      <c r="IZ197" s="26"/>
      <c r="JA197" s="26"/>
      <c r="JB197" s="26"/>
      <c r="JC197" s="26"/>
      <c r="JD197" s="26"/>
      <c r="JE197" s="26"/>
      <c r="JF197" s="26"/>
      <c r="JG197" s="26"/>
      <c r="JH197" s="26"/>
      <c r="JI197" s="26"/>
      <c r="JJ197" s="26"/>
      <c r="JK197" s="26"/>
      <c r="JL197" s="26"/>
      <c r="JM197" s="26"/>
      <c r="JN197" s="26"/>
      <c r="JO197" s="26"/>
      <c r="JP197" s="26"/>
      <c r="JQ197" s="26"/>
      <c r="JR197" s="26"/>
      <c r="JS197" s="26"/>
      <c r="JT197" s="26" t="str">
        <f t="shared" si="280"/>
        <v/>
      </c>
      <c r="JU197" s="26"/>
      <c r="JV197" t="str">
        <f t="shared" si="281"/>
        <v/>
      </c>
      <c r="JW197" s="26"/>
      <c r="JX197" s="26"/>
      <c r="JY197" s="26"/>
      <c r="JZ197" s="26"/>
      <c r="KA197" s="26"/>
      <c r="KB197" s="26"/>
      <c r="KC197" s="26"/>
      <c r="KD197" s="26"/>
      <c r="KE197" s="26"/>
      <c r="KF197" s="26"/>
      <c r="KG197" s="26"/>
      <c r="KH197" s="26"/>
      <c r="KI197" s="26"/>
      <c r="KJ197" s="26"/>
      <c r="KK197" t="str">
        <f t="shared" si="282"/>
        <v/>
      </c>
      <c r="KL197" s="26"/>
      <c r="KM197" s="31" t="str">
        <f t="shared" si="283"/>
        <v/>
      </c>
      <c r="KN197" s="26"/>
      <c r="KO197" s="26"/>
      <c r="KP197" s="38" t="str">
        <f t="shared" si="284"/>
        <v/>
      </c>
      <c r="KQ197" s="26"/>
      <c r="KR197" s="26"/>
      <c r="KS197" s="26"/>
      <c r="KT197" s="26"/>
      <c r="KU197" s="26"/>
      <c r="KV197" s="26"/>
      <c r="KW197" s="26"/>
      <c r="KX197" t="str">
        <f t="shared" si="285"/>
        <v/>
      </c>
      <c r="KY197" t="str">
        <f t="shared" si="286"/>
        <v/>
      </c>
      <c r="KZ197" s="26"/>
      <c r="LA197" s="26"/>
      <c r="LB197" t="str">
        <f t="shared" si="287"/>
        <v/>
      </c>
      <c r="LC197" s="26"/>
      <c r="LD197" t="str">
        <f t="shared" si="288"/>
        <v/>
      </c>
      <c r="LE197" t="str">
        <f t="shared" si="289"/>
        <v/>
      </c>
      <c r="LF197" s="26"/>
      <c r="LG197" s="26"/>
      <c r="LH197" s="26"/>
      <c r="LI197" s="26"/>
      <c r="LJ197" s="26"/>
      <c r="LK197" s="26"/>
      <c r="LL197" s="26"/>
      <c r="LM197" s="26"/>
      <c r="LN197" s="26"/>
      <c r="LO197" t="str">
        <f t="shared" si="290"/>
        <v/>
      </c>
      <c r="LP197" s="26"/>
      <c r="LQ197" s="26"/>
      <c r="LR197" s="26"/>
      <c r="LS197" s="26"/>
      <c r="LT197" s="26"/>
      <c r="LU197" s="26"/>
      <c r="LV197" s="26"/>
      <c r="LW197" s="26"/>
      <c r="LX197" s="26"/>
      <c r="LY197" s="26"/>
      <c r="LZ197" s="26"/>
      <c r="MA197" s="26"/>
      <c r="MB197" s="26"/>
      <c r="MC197" s="26"/>
      <c r="MD197" s="26"/>
      <c r="ME197" s="26"/>
      <c r="MF197" s="26"/>
      <c r="MG197" s="26"/>
      <c r="MH197" s="26"/>
      <c r="MI197" s="26"/>
      <c r="MJ197" s="26"/>
      <c r="MK197" s="26"/>
      <c r="ML197" s="26"/>
      <c r="MM197" s="26"/>
      <c r="MN197" s="26"/>
    </row>
    <row r="198" spans="1:352" ht="16" x14ac:dyDescent="0.2">
      <c r="A198" t="e">
        <f t="shared" ca="1" si="219"/>
        <v>#N/A</v>
      </c>
      <c r="B198" s="26"/>
      <c r="C198" s="26"/>
      <c r="D198" s="26"/>
      <c r="E198" s="27" t="str">
        <f t="shared" ca="1" si="221"/>
        <v>Aug</v>
      </c>
      <c r="F198" s="27" t="str">
        <f t="shared" ca="1" si="221"/>
        <v>Jun</v>
      </c>
      <c r="G198" s="28" t="str">
        <f t="shared" ca="1" si="222"/>
        <v/>
      </c>
      <c r="H198" t="str">
        <f t="shared" si="223"/>
        <v/>
      </c>
      <c r="I198" s="26">
        <f t="shared" ca="1" si="224"/>
        <v>66</v>
      </c>
      <c r="J198" s="26"/>
      <c r="K198" s="26"/>
      <c r="L198" s="31" t="str">
        <f t="shared" si="225"/>
        <v/>
      </c>
      <c r="M198" s="26"/>
      <c r="N198" s="26"/>
      <c r="O198" s="26">
        <f t="shared" ca="1" si="226"/>
        <v>39</v>
      </c>
      <c r="P198" s="26" t="str">
        <f t="shared" ca="1" si="227"/>
        <v>No</v>
      </c>
      <c r="Q198" s="26" t="str">
        <f t="shared" ca="1" si="227"/>
        <v>Yes</v>
      </c>
      <c r="R198" s="26" t="str">
        <f t="shared" ca="1" si="227"/>
        <v>No</v>
      </c>
      <c r="S198" s="26" t="str">
        <f t="shared" ca="1" si="228"/>
        <v>Asian</v>
      </c>
      <c r="T198" s="26" t="str">
        <f t="shared" ca="1" si="229"/>
        <v>Yes</v>
      </c>
      <c r="U198" s="26">
        <f t="shared" ca="1" si="230"/>
        <v>3001</v>
      </c>
      <c r="V198" s="26"/>
      <c r="W198" s="26"/>
      <c r="X198" s="26" t="str">
        <f t="shared" ca="1" si="218"/>
        <v>No</v>
      </c>
      <c r="Y198" s="26" t="str">
        <f t="shared" ca="1" si="218"/>
        <v>No</v>
      </c>
      <c r="Z198" s="26" t="str">
        <f t="shared" ca="1" si="218"/>
        <v>Yes</v>
      </c>
      <c r="AA198" s="26" t="str">
        <f t="shared" ca="1" si="218"/>
        <v>Yes</v>
      </c>
      <c r="AB198" s="26" t="str">
        <f t="shared" ca="1" si="218"/>
        <v>No</v>
      </c>
      <c r="AC198" s="26"/>
      <c r="AD198" s="26"/>
      <c r="AE198" s="26"/>
      <c r="AF198" s="26"/>
      <c r="AG198" s="26" t="str">
        <f t="shared" ca="1" si="231"/>
        <v>Yes</v>
      </c>
      <c r="AH198" s="26" t="str">
        <f t="shared" ca="1" si="231"/>
        <v>No</v>
      </c>
      <c r="AI198" s="26" t="str">
        <f t="shared" ca="1" si="231"/>
        <v>Yes</v>
      </c>
      <c r="AJ198" s="26" t="str">
        <f t="shared" ca="1" si="220"/>
        <v>Yes</v>
      </c>
      <c r="AK198" s="26" t="str">
        <f t="shared" ca="1" si="220"/>
        <v>Yes</v>
      </c>
      <c r="AL198" s="26" t="str">
        <f t="shared" ca="1" si="220"/>
        <v>No</v>
      </c>
      <c r="AM198" s="26">
        <f t="shared" ca="1" si="232"/>
        <v>8</v>
      </c>
      <c r="AN198" s="26">
        <f t="shared" ca="1" si="233"/>
        <v>3</v>
      </c>
      <c r="AT198" t="str">
        <f t="shared" ca="1" si="234"/>
        <v>Female</v>
      </c>
      <c r="AU198">
        <f t="shared" ca="1" si="235"/>
        <v>3133</v>
      </c>
      <c r="AV198">
        <f t="shared" ca="1" si="236"/>
        <v>2</v>
      </c>
      <c r="AW198">
        <f t="shared" ca="1" si="237"/>
        <v>38</v>
      </c>
      <c r="AX198">
        <f t="shared" ca="1" si="238"/>
        <v>1</v>
      </c>
      <c r="BB198" t="str">
        <f t="shared" ca="1" si="239"/>
        <v>ELUCS</v>
      </c>
      <c r="BC198" t="str">
        <f t="shared" ca="1" si="240"/>
        <v>No</v>
      </c>
      <c r="BD198" t="str">
        <f t="shared" ca="1" si="240"/>
        <v>No</v>
      </c>
      <c r="BG198" t="str">
        <f t="shared" ca="1" si="241"/>
        <v>Yes</v>
      </c>
      <c r="BH198">
        <f t="shared" ca="1" si="242"/>
        <v>37</v>
      </c>
      <c r="BI198">
        <f t="shared" ca="1" si="243"/>
        <v>-1</v>
      </c>
      <c r="BJ198">
        <f t="shared" ca="1" si="244"/>
        <v>8</v>
      </c>
      <c r="BK198" t="str">
        <f t="shared" si="245"/>
        <v/>
      </c>
      <c r="BL198" s="26">
        <f t="shared" ca="1" si="246"/>
        <v>10</v>
      </c>
      <c r="BM198" s="26"/>
      <c r="BN198" s="26"/>
      <c r="BO198" s="26" t="str">
        <f t="shared" ca="1" si="247"/>
        <v>No</v>
      </c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 t="str">
        <f t="shared" ca="1" si="248"/>
        <v>Yes</v>
      </c>
      <c r="CE198" s="26" t="str">
        <f t="shared" ca="1" si="249"/>
        <v>MIST</v>
      </c>
      <c r="CF198" s="26"/>
      <c r="CG198" s="26"/>
      <c r="CH198" s="26"/>
      <c r="CI198" s="31" t="str">
        <f t="shared" si="250"/>
        <v/>
      </c>
      <c r="CJ198" s="26" t="str">
        <f t="shared" ca="1" si="251"/>
        <v>NICU</v>
      </c>
      <c r="CK198" s="26" t="str">
        <f t="shared" ca="1" si="252"/>
        <v>NA</v>
      </c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 t="str">
        <f t="shared" ca="1" si="253"/>
        <v>No</v>
      </c>
      <c r="DO198" s="26"/>
      <c r="DP198" s="26"/>
      <c r="DQ198" s="26"/>
      <c r="DR198" s="26"/>
      <c r="DS198" s="26"/>
      <c r="DT198" s="26"/>
      <c r="DU198" s="26"/>
      <c r="DV198" t="str">
        <f t="shared" si="254"/>
        <v/>
      </c>
      <c r="DW198" s="26"/>
      <c r="DX198" s="26"/>
      <c r="DY198" s="26"/>
      <c r="DZ198" t="str">
        <f t="shared" si="255"/>
        <v/>
      </c>
      <c r="EA198" t="str">
        <f t="shared" si="256"/>
        <v/>
      </c>
      <c r="EB198" t="str">
        <f t="shared" si="257"/>
        <v/>
      </c>
      <c r="EC198" t="str">
        <f t="shared" si="258"/>
        <v/>
      </c>
      <c r="ED198" t="str">
        <f t="shared" si="259"/>
        <v/>
      </c>
      <c r="EE198" s="34" t="str">
        <f t="shared" si="260"/>
        <v/>
      </c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32" t="str">
        <f t="shared" si="261"/>
        <v/>
      </c>
      <c r="ES198" s="26"/>
      <c r="ET198" s="26"/>
      <c r="EU198" s="26"/>
      <c r="EV198" s="26"/>
      <c r="EW198" s="26"/>
      <c r="EX198" s="26"/>
      <c r="EY198" s="26"/>
      <c r="EZ198" s="26"/>
      <c r="FA198" s="31" t="str">
        <f t="shared" si="262"/>
        <v/>
      </c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31" t="str">
        <f t="shared" si="263"/>
        <v/>
      </c>
      <c r="FN198" s="26"/>
      <c r="FO198" s="26"/>
      <c r="FP198" s="26"/>
      <c r="FQ198" s="26" t="s">
        <v>349</v>
      </c>
      <c r="FR198" s="39" t="str">
        <f t="shared" ca="1" si="264"/>
        <v>NA</v>
      </c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t="str">
        <f t="shared" ca="1" si="265"/>
        <v/>
      </c>
      <c r="GP198" t="str">
        <f t="shared" si="266"/>
        <v/>
      </c>
      <c r="GQ198" s="26"/>
      <c r="GR198" s="26"/>
      <c r="GS198" t="str">
        <f t="shared" ca="1" si="267"/>
        <v/>
      </c>
      <c r="GT198" s="26"/>
      <c r="GU198" s="26"/>
      <c r="GV198" s="26"/>
      <c r="GW198" s="26"/>
      <c r="GX198" s="26"/>
      <c r="GY198" t="str">
        <f t="shared" ca="1" si="268"/>
        <v/>
      </c>
      <c r="GZ198" t="str">
        <f t="shared" si="269"/>
        <v/>
      </c>
      <c r="HA198" s="26"/>
      <c r="HB198" s="26"/>
      <c r="HC198" s="26"/>
      <c r="HD198" s="26"/>
      <c r="HE198" s="26"/>
      <c r="HF198" t="str">
        <f t="shared" ca="1" si="270"/>
        <v/>
      </c>
      <c r="HG198" s="31" t="str">
        <f t="shared" si="271"/>
        <v/>
      </c>
      <c r="HH198" s="26"/>
      <c r="HI198" s="26"/>
      <c r="HJ198" s="26"/>
      <c r="HK198" s="26"/>
      <c r="HL198" s="26"/>
      <c r="HM198" t="str">
        <f t="shared" ca="1" si="272"/>
        <v/>
      </c>
      <c r="HN198" t="str">
        <f t="shared" si="273"/>
        <v/>
      </c>
      <c r="HO198" s="26"/>
      <c r="HP198" s="26"/>
      <c r="HQ198" s="26"/>
      <c r="HR198" s="26"/>
      <c r="HS198" s="26"/>
      <c r="HT198" t="str">
        <f t="shared" ca="1" si="274"/>
        <v/>
      </c>
      <c r="HU198" t="str">
        <f t="shared" si="275"/>
        <v/>
      </c>
      <c r="HV198" s="26"/>
      <c r="HW198" s="26"/>
      <c r="HX198" s="26"/>
      <c r="HY198" s="26"/>
      <c r="HZ198" s="26"/>
      <c r="IA198" s="37" t="str">
        <f t="shared" ca="1" si="276"/>
        <v/>
      </c>
      <c r="IB198" t="str">
        <f t="shared" si="277"/>
        <v/>
      </c>
      <c r="IC198" s="26"/>
      <c r="ID198" s="26"/>
      <c r="IE198" s="26"/>
      <c r="IF198" s="26"/>
      <c r="IG198" s="26"/>
      <c r="IH198" s="37" t="str">
        <f t="shared" ca="1" si="278"/>
        <v/>
      </c>
      <c r="II198" t="str">
        <f t="shared" si="279"/>
        <v/>
      </c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  <c r="IV198" s="26"/>
      <c r="IW198" s="26"/>
      <c r="IX198" s="26"/>
      <c r="IY198" s="26"/>
      <c r="IZ198" s="26"/>
      <c r="JA198" s="26"/>
      <c r="JB198" s="26"/>
      <c r="JC198" s="26"/>
      <c r="JD198" s="26"/>
      <c r="JE198" s="26"/>
      <c r="JF198" s="26"/>
      <c r="JG198" s="26"/>
      <c r="JH198" s="26"/>
      <c r="JI198" s="26"/>
      <c r="JJ198" s="26"/>
      <c r="JK198" s="26"/>
      <c r="JL198" s="26"/>
      <c r="JM198" s="26"/>
      <c r="JN198" s="26"/>
      <c r="JO198" s="26"/>
      <c r="JP198" s="26"/>
      <c r="JQ198" s="26"/>
      <c r="JR198" s="26"/>
      <c r="JS198" s="26"/>
      <c r="JT198" s="26" t="str">
        <f t="shared" si="280"/>
        <v/>
      </c>
      <c r="JU198" s="26"/>
      <c r="JV198" t="str">
        <f t="shared" si="281"/>
        <v/>
      </c>
      <c r="JW198" s="26"/>
      <c r="JX198" s="26"/>
      <c r="JY198" s="26"/>
      <c r="JZ198" s="26"/>
      <c r="KA198" s="26"/>
      <c r="KB198" s="26"/>
      <c r="KC198" s="26"/>
      <c r="KD198" s="26"/>
      <c r="KE198" s="26"/>
      <c r="KF198" s="26"/>
      <c r="KG198" s="26"/>
      <c r="KH198" s="26"/>
      <c r="KI198" s="26"/>
      <c r="KJ198" s="26"/>
      <c r="KK198" t="str">
        <f t="shared" si="282"/>
        <v/>
      </c>
      <c r="KL198" s="26"/>
      <c r="KM198" s="31" t="str">
        <f t="shared" si="283"/>
        <v/>
      </c>
      <c r="KN198" s="26"/>
      <c r="KO198" s="26"/>
      <c r="KP198" s="38" t="str">
        <f t="shared" si="284"/>
        <v/>
      </c>
      <c r="KQ198" s="26"/>
      <c r="KR198" s="26"/>
      <c r="KS198" s="26"/>
      <c r="KT198" s="26"/>
      <c r="KU198" s="26"/>
      <c r="KV198" s="26"/>
      <c r="KW198" s="26"/>
      <c r="KX198" t="str">
        <f t="shared" si="285"/>
        <v/>
      </c>
      <c r="KY198" t="str">
        <f t="shared" si="286"/>
        <v/>
      </c>
      <c r="KZ198" s="26"/>
      <c r="LA198" s="26"/>
      <c r="LB198" t="str">
        <f t="shared" si="287"/>
        <v/>
      </c>
      <c r="LC198" s="26"/>
      <c r="LD198" t="str">
        <f t="shared" si="288"/>
        <v/>
      </c>
      <c r="LE198" t="str">
        <f t="shared" si="289"/>
        <v/>
      </c>
      <c r="LF198" s="26"/>
      <c r="LG198" s="26"/>
      <c r="LH198" s="26"/>
      <c r="LI198" s="26"/>
      <c r="LJ198" s="26"/>
      <c r="LK198" s="26"/>
      <c r="LL198" s="26"/>
      <c r="LM198" s="26"/>
      <c r="LN198" s="26"/>
      <c r="LO198" t="str">
        <f t="shared" si="290"/>
        <v/>
      </c>
      <c r="LP198" s="26"/>
      <c r="LQ198" s="26"/>
      <c r="LR198" s="26"/>
      <c r="LS198" s="26"/>
      <c r="LT198" s="26"/>
      <c r="LU198" s="26"/>
      <c r="LV198" s="26"/>
      <c r="LW198" s="26"/>
      <c r="LX198" s="26"/>
      <c r="LY198" s="26"/>
      <c r="LZ198" s="26"/>
      <c r="MA198" s="26"/>
      <c r="MB198" s="26"/>
      <c r="MC198" s="26"/>
      <c r="MD198" s="26"/>
      <c r="ME198" s="26"/>
      <c r="MF198" s="26"/>
      <c r="MG198" s="26"/>
      <c r="MH198" s="26"/>
      <c r="MI198" s="26"/>
      <c r="MJ198" s="26"/>
      <c r="MK198" s="26"/>
      <c r="ML198" s="26"/>
      <c r="MM198" s="26"/>
      <c r="MN198" s="26"/>
    </row>
    <row r="199" spans="1:352" ht="16" x14ac:dyDescent="0.2">
      <c r="A199" t="e">
        <f t="shared" ca="1" si="219"/>
        <v>#N/A</v>
      </c>
      <c r="B199" s="26"/>
      <c r="C199" s="26"/>
      <c r="D199" s="26"/>
      <c r="E199" s="27" t="str">
        <f t="shared" ca="1" si="221"/>
        <v>Mar</v>
      </c>
      <c r="F199" s="27" t="str">
        <f t="shared" ca="1" si="221"/>
        <v>Aug</v>
      </c>
      <c r="G199" s="28" t="str">
        <f t="shared" ca="1" si="222"/>
        <v/>
      </c>
      <c r="H199" t="str">
        <f t="shared" si="223"/>
        <v/>
      </c>
      <c r="I199" s="26">
        <f t="shared" ca="1" si="224"/>
        <v>87</v>
      </c>
      <c r="J199" s="26"/>
      <c r="K199" s="26"/>
      <c r="L199" s="31" t="str">
        <f t="shared" si="225"/>
        <v/>
      </c>
      <c r="M199" s="26"/>
      <c r="N199" s="26"/>
      <c r="O199" s="26">
        <f t="shared" ca="1" si="226"/>
        <v>28</v>
      </c>
      <c r="P199" s="26" t="str">
        <f t="shared" ca="1" si="227"/>
        <v>Yes</v>
      </c>
      <c r="Q199" s="26" t="str">
        <f t="shared" ca="1" si="227"/>
        <v>Yes</v>
      </c>
      <c r="R199" s="26" t="str">
        <f t="shared" ca="1" si="227"/>
        <v>No</v>
      </c>
      <c r="S199" s="26" t="str">
        <f t="shared" ca="1" si="228"/>
        <v>Hispanic</v>
      </c>
      <c r="T199" s="26" t="str">
        <f t="shared" ca="1" si="229"/>
        <v>Yes</v>
      </c>
      <c r="U199" s="26">
        <f t="shared" ca="1" si="230"/>
        <v>3713</v>
      </c>
      <c r="V199" s="26"/>
      <c r="W199" s="26"/>
      <c r="X199" s="26" t="str">
        <f t="shared" ca="1" si="218"/>
        <v>Yes</v>
      </c>
      <c r="Y199" s="26" t="str">
        <f t="shared" ca="1" si="218"/>
        <v>Yes</v>
      </c>
      <c r="Z199" s="26" t="str">
        <f t="shared" ca="1" si="218"/>
        <v>No</v>
      </c>
      <c r="AA199" s="26" t="str">
        <f t="shared" ca="1" si="218"/>
        <v>No</v>
      </c>
      <c r="AB199" s="26" t="str">
        <f t="shared" ca="1" si="218"/>
        <v>Yes</v>
      </c>
      <c r="AC199" s="26"/>
      <c r="AD199" s="26"/>
      <c r="AE199" s="26"/>
      <c r="AF199" s="26"/>
      <c r="AG199" s="26" t="str">
        <f t="shared" ca="1" si="231"/>
        <v>Yes</v>
      </c>
      <c r="AH199" s="26" t="str">
        <f t="shared" ca="1" si="231"/>
        <v>Yes</v>
      </c>
      <c r="AI199" s="26" t="str">
        <f t="shared" ca="1" si="231"/>
        <v>Yes</v>
      </c>
      <c r="AJ199" s="26" t="str">
        <f t="shared" ca="1" si="220"/>
        <v>No</v>
      </c>
      <c r="AK199" s="26" t="str">
        <f t="shared" ca="1" si="220"/>
        <v>Yes</v>
      </c>
      <c r="AL199" s="26" t="str">
        <f t="shared" ca="1" si="220"/>
        <v>No</v>
      </c>
      <c r="AM199" s="26">
        <f t="shared" ca="1" si="232"/>
        <v>8</v>
      </c>
      <c r="AN199" s="26">
        <f t="shared" ca="1" si="233"/>
        <v>1</v>
      </c>
      <c r="AT199" t="str">
        <f t="shared" ca="1" si="234"/>
        <v>Female</v>
      </c>
      <c r="AU199">
        <f t="shared" ca="1" si="235"/>
        <v>1650</v>
      </c>
      <c r="AV199">
        <f t="shared" ca="1" si="236"/>
        <v>0</v>
      </c>
      <c r="AW199">
        <f t="shared" ca="1" si="237"/>
        <v>29</v>
      </c>
      <c r="AX199">
        <f t="shared" ca="1" si="238"/>
        <v>4</v>
      </c>
      <c r="BB199" t="str">
        <f t="shared" ca="1" si="239"/>
        <v>INSTRUMENTAL</v>
      </c>
      <c r="BC199" t="str">
        <f t="shared" ca="1" si="240"/>
        <v>No</v>
      </c>
      <c r="BD199" t="str">
        <f t="shared" ca="1" si="240"/>
        <v>No</v>
      </c>
      <c r="BG199" t="str">
        <f t="shared" ca="1" si="241"/>
        <v>Yes</v>
      </c>
      <c r="BH199">
        <f t="shared" ca="1" si="242"/>
        <v>34</v>
      </c>
      <c r="BI199">
        <f t="shared" ca="1" si="243"/>
        <v>-7</v>
      </c>
      <c r="BJ199">
        <f t="shared" ca="1" si="244"/>
        <v>19</v>
      </c>
      <c r="BK199" t="str">
        <f t="shared" si="245"/>
        <v/>
      </c>
      <c r="BL199" s="26">
        <f t="shared" ca="1" si="246"/>
        <v>21</v>
      </c>
      <c r="BM199" s="26"/>
      <c r="BN199" s="26"/>
      <c r="BO199" s="26" t="str">
        <f t="shared" ca="1" si="247"/>
        <v>Yes</v>
      </c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 t="str">
        <f t="shared" ca="1" si="248"/>
        <v>No</v>
      </c>
      <c r="CE199" s="26" t="str">
        <f t="shared" ca="1" si="249"/>
        <v>NA</v>
      </c>
      <c r="CF199" s="26"/>
      <c r="CG199" s="26"/>
      <c r="CH199" s="26"/>
      <c r="CI199" s="31" t="str">
        <f t="shared" si="250"/>
        <v/>
      </c>
      <c r="CJ199" s="26" t="str">
        <f t="shared" ca="1" si="251"/>
        <v>NA</v>
      </c>
      <c r="CK199" s="26" t="str">
        <f t="shared" ca="1" si="252"/>
        <v>No</v>
      </c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 t="str">
        <f t="shared" ca="1" si="253"/>
        <v>Yes</v>
      </c>
      <c r="DO199" s="26"/>
      <c r="DP199" s="26"/>
      <c r="DQ199" s="26"/>
      <c r="DR199" s="26"/>
      <c r="DS199" s="26"/>
      <c r="DT199" s="26"/>
      <c r="DU199" s="26"/>
      <c r="DV199" t="str">
        <f t="shared" si="254"/>
        <v/>
      </c>
      <c r="DW199" s="26"/>
      <c r="DX199" s="26"/>
      <c r="DY199" s="26"/>
      <c r="DZ199" t="str">
        <f t="shared" si="255"/>
        <v/>
      </c>
      <c r="EA199" t="str">
        <f t="shared" si="256"/>
        <v/>
      </c>
      <c r="EB199" t="str">
        <f t="shared" si="257"/>
        <v/>
      </c>
      <c r="EC199" t="str">
        <f t="shared" si="258"/>
        <v/>
      </c>
      <c r="ED199" t="str">
        <f t="shared" si="259"/>
        <v/>
      </c>
      <c r="EE199" s="34" t="str">
        <f t="shared" si="260"/>
        <v/>
      </c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32" t="str">
        <f t="shared" si="261"/>
        <v/>
      </c>
      <c r="ES199" s="26"/>
      <c r="ET199" s="26"/>
      <c r="EU199" s="26"/>
      <c r="EV199" s="26"/>
      <c r="EW199" s="26"/>
      <c r="EX199" s="26"/>
      <c r="EY199" s="26"/>
      <c r="EZ199" s="26"/>
      <c r="FA199" s="31" t="str">
        <f t="shared" si="262"/>
        <v/>
      </c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31" t="str">
        <f t="shared" si="263"/>
        <v/>
      </c>
      <c r="FN199" s="26"/>
      <c r="FO199" s="26"/>
      <c r="FP199" s="26"/>
      <c r="FQ199" s="26" t="s">
        <v>349</v>
      </c>
      <c r="FR199" s="39" t="str">
        <f t="shared" ca="1" si="264"/>
        <v>NA</v>
      </c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t="str">
        <f t="shared" ca="1" si="265"/>
        <v/>
      </c>
      <c r="GP199" t="str">
        <f t="shared" si="266"/>
        <v/>
      </c>
      <c r="GQ199" s="26"/>
      <c r="GR199" s="26"/>
      <c r="GS199" t="str">
        <f t="shared" ca="1" si="267"/>
        <v/>
      </c>
      <c r="GT199" s="26"/>
      <c r="GU199" s="26"/>
      <c r="GV199" s="26"/>
      <c r="GW199" s="26"/>
      <c r="GX199" s="26"/>
      <c r="GY199" t="str">
        <f t="shared" ca="1" si="268"/>
        <v/>
      </c>
      <c r="GZ199" t="str">
        <f t="shared" si="269"/>
        <v/>
      </c>
      <c r="HA199" s="26"/>
      <c r="HB199" s="26"/>
      <c r="HC199" s="26"/>
      <c r="HD199" s="26"/>
      <c r="HE199" s="26"/>
      <c r="HF199" t="str">
        <f t="shared" ca="1" si="270"/>
        <v/>
      </c>
      <c r="HG199" s="31" t="str">
        <f t="shared" si="271"/>
        <v/>
      </c>
      <c r="HH199" s="26"/>
      <c r="HI199" s="26"/>
      <c r="HJ199" s="26"/>
      <c r="HK199" s="26"/>
      <c r="HL199" s="26"/>
      <c r="HM199" t="str">
        <f t="shared" ca="1" si="272"/>
        <v/>
      </c>
      <c r="HN199" t="str">
        <f t="shared" si="273"/>
        <v/>
      </c>
      <c r="HO199" s="26"/>
      <c r="HP199" s="26"/>
      <c r="HQ199" s="26"/>
      <c r="HR199" s="26"/>
      <c r="HS199" s="26"/>
      <c r="HT199" t="str">
        <f t="shared" ca="1" si="274"/>
        <v/>
      </c>
      <c r="HU199" t="str">
        <f t="shared" si="275"/>
        <v/>
      </c>
      <c r="HV199" s="26"/>
      <c r="HW199" s="26"/>
      <c r="HX199" s="26"/>
      <c r="HY199" s="26"/>
      <c r="HZ199" s="26"/>
      <c r="IA199" s="37" t="str">
        <f t="shared" ca="1" si="276"/>
        <v/>
      </c>
      <c r="IB199" t="str">
        <f t="shared" si="277"/>
        <v/>
      </c>
      <c r="IC199" s="26"/>
      <c r="ID199" s="26"/>
      <c r="IE199" s="26"/>
      <c r="IF199" s="26"/>
      <c r="IG199" s="26"/>
      <c r="IH199" s="37" t="str">
        <f t="shared" ca="1" si="278"/>
        <v/>
      </c>
      <c r="II199" t="str">
        <f t="shared" si="279"/>
        <v/>
      </c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  <c r="IY199" s="26"/>
      <c r="IZ199" s="26"/>
      <c r="JA199" s="26"/>
      <c r="JB199" s="26"/>
      <c r="JC199" s="26"/>
      <c r="JD199" s="26"/>
      <c r="JE199" s="26"/>
      <c r="JF199" s="26"/>
      <c r="JG199" s="26"/>
      <c r="JH199" s="26"/>
      <c r="JI199" s="26"/>
      <c r="JJ199" s="26"/>
      <c r="JK199" s="26"/>
      <c r="JL199" s="26"/>
      <c r="JM199" s="26"/>
      <c r="JN199" s="26"/>
      <c r="JO199" s="26"/>
      <c r="JP199" s="26"/>
      <c r="JQ199" s="26"/>
      <c r="JR199" s="26"/>
      <c r="JS199" s="26"/>
      <c r="JT199" s="26" t="str">
        <f t="shared" si="280"/>
        <v/>
      </c>
      <c r="JU199" s="26"/>
      <c r="JV199" t="str">
        <f t="shared" si="281"/>
        <v/>
      </c>
      <c r="JW199" s="26"/>
      <c r="JX199" s="26"/>
      <c r="JY199" s="26"/>
      <c r="JZ199" s="26"/>
      <c r="KA199" s="26"/>
      <c r="KB199" s="26"/>
      <c r="KC199" s="26"/>
      <c r="KD199" s="26"/>
      <c r="KE199" s="26"/>
      <c r="KF199" s="26"/>
      <c r="KG199" s="26"/>
      <c r="KH199" s="26"/>
      <c r="KI199" s="26"/>
      <c r="KJ199" s="26"/>
      <c r="KK199" t="str">
        <f t="shared" si="282"/>
        <v/>
      </c>
      <c r="KL199" s="26"/>
      <c r="KM199" s="31" t="str">
        <f t="shared" si="283"/>
        <v/>
      </c>
      <c r="KN199" s="26"/>
      <c r="KO199" s="26"/>
      <c r="KP199" s="38" t="str">
        <f t="shared" si="284"/>
        <v/>
      </c>
      <c r="KQ199" s="26"/>
      <c r="KR199" s="26"/>
      <c r="KS199" s="26"/>
      <c r="KT199" s="26"/>
      <c r="KU199" s="26"/>
      <c r="KV199" s="26"/>
      <c r="KW199" s="26"/>
      <c r="KX199" t="str">
        <f t="shared" si="285"/>
        <v/>
      </c>
      <c r="KY199" t="str">
        <f t="shared" si="286"/>
        <v/>
      </c>
      <c r="KZ199" s="26"/>
      <c r="LA199" s="26"/>
      <c r="LB199" t="str">
        <f t="shared" si="287"/>
        <v/>
      </c>
      <c r="LC199" s="26"/>
      <c r="LD199" t="str">
        <f t="shared" si="288"/>
        <v/>
      </c>
      <c r="LE199" t="str">
        <f t="shared" si="289"/>
        <v/>
      </c>
      <c r="LF199" s="26"/>
      <c r="LG199" s="26"/>
      <c r="LH199" s="26"/>
      <c r="LI199" s="26"/>
      <c r="LJ199" s="26"/>
      <c r="LK199" s="26"/>
      <c r="LL199" s="26"/>
      <c r="LM199" s="26"/>
      <c r="LN199" s="26"/>
      <c r="LO199" t="str">
        <f t="shared" si="290"/>
        <v/>
      </c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  <c r="ML199" s="26"/>
      <c r="MM199" s="26"/>
      <c r="MN199" s="26"/>
    </row>
    <row r="200" spans="1:352" ht="16" x14ac:dyDescent="0.2">
      <c r="A200" t="e">
        <f t="shared" ca="1" si="219"/>
        <v>#N/A</v>
      </c>
      <c r="B200" s="26"/>
      <c r="C200" s="26"/>
      <c r="D200" s="26"/>
      <c r="E200" s="27" t="str">
        <f t="shared" ca="1" si="221"/>
        <v>Nov</v>
      </c>
      <c r="F200" s="27" t="str">
        <f t="shared" ca="1" si="221"/>
        <v>Apr</v>
      </c>
      <c r="G200" s="28" t="str">
        <f t="shared" ca="1" si="222"/>
        <v/>
      </c>
      <c r="H200" t="str">
        <f t="shared" si="223"/>
        <v/>
      </c>
      <c r="I200" s="26">
        <f t="shared" ca="1" si="224"/>
        <v>57</v>
      </c>
      <c r="J200" s="26"/>
      <c r="K200" s="26"/>
      <c r="L200" s="31" t="str">
        <f t="shared" si="225"/>
        <v/>
      </c>
      <c r="M200" s="26"/>
      <c r="N200" s="26"/>
      <c r="O200" s="26">
        <f t="shared" ca="1" si="226"/>
        <v>16</v>
      </c>
      <c r="P200" s="26" t="str">
        <f t="shared" ca="1" si="227"/>
        <v>No</v>
      </c>
      <c r="Q200" s="26" t="str">
        <f t="shared" ca="1" si="227"/>
        <v>No</v>
      </c>
      <c r="R200" s="26" t="str">
        <f t="shared" ca="1" si="227"/>
        <v>Yes</v>
      </c>
      <c r="S200" s="26" t="str">
        <f t="shared" ca="1" si="228"/>
        <v>Hispanic</v>
      </c>
      <c r="T200" s="26" t="str">
        <f t="shared" ca="1" si="229"/>
        <v>Yes</v>
      </c>
      <c r="U200" s="26">
        <f t="shared" ca="1" si="230"/>
        <v>3752</v>
      </c>
      <c r="V200" s="26"/>
      <c r="W200" s="26"/>
      <c r="X200" s="26" t="str">
        <f t="shared" ca="1" si="218"/>
        <v>Yes</v>
      </c>
      <c r="Y200" s="26" t="str">
        <f t="shared" ca="1" si="218"/>
        <v>No</v>
      </c>
      <c r="Z200" s="26" t="str">
        <f t="shared" ca="1" si="218"/>
        <v>No</v>
      </c>
      <c r="AA200" s="26" t="str">
        <f t="shared" ca="1" si="218"/>
        <v>Yes</v>
      </c>
      <c r="AB200" s="26" t="str">
        <f t="shared" ca="1" si="218"/>
        <v>Yes</v>
      </c>
      <c r="AC200" s="26"/>
      <c r="AD200" s="26"/>
      <c r="AE200" s="26"/>
      <c r="AF200" s="26"/>
      <c r="AG200" s="26" t="str">
        <f t="shared" ca="1" si="231"/>
        <v>No</v>
      </c>
      <c r="AH200" s="26" t="str">
        <f t="shared" ca="1" si="231"/>
        <v>Yes</v>
      </c>
      <c r="AI200" s="26" t="str">
        <f t="shared" ca="1" si="231"/>
        <v>Yes</v>
      </c>
      <c r="AJ200" s="26" t="str">
        <f t="shared" ca="1" si="220"/>
        <v>No</v>
      </c>
      <c r="AK200" s="26" t="str">
        <f t="shared" ca="1" si="220"/>
        <v>Yes</v>
      </c>
      <c r="AL200" s="26" t="str">
        <f t="shared" ca="1" si="220"/>
        <v>No</v>
      </c>
      <c r="AM200" s="26">
        <f t="shared" ca="1" si="232"/>
        <v>6</v>
      </c>
      <c r="AN200" s="26">
        <f t="shared" ca="1" si="233"/>
        <v>2</v>
      </c>
      <c r="AT200" t="str">
        <f t="shared" ca="1" si="234"/>
        <v>Female</v>
      </c>
      <c r="AU200">
        <f t="shared" ca="1" si="235"/>
        <v>1303</v>
      </c>
      <c r="AV200">
        <f t="shared" ca="1" si="236"/>
        <v>3</v>
      </c>
      <c r="AW200">
        <f t="shared" ca="1" si="237"/>
        <v>31</v>
      </c>
      <c r="AX200">
        <f t="shared" ca="1" si="238"/>
        <v>2</v>
      </c>
      <c r="BB200" t="str">
        <f t="shared" ca="1" si="239"/>
        <v>EMLUCS</v>
      </c>
      <c r="BC200" t="str">
        <f t="shared" ca="1" si="240"/>
        <v>Yes</v>
      </c>
      <c r="BD200" t="str">
        <f t="shared" ca="1" si="240"/>
        <v>Yes</v>
      </c>
      <c r="BG200" t="str">
        <f t="shared" ca="1" si="241"/>
        <v>No</v>
      </c>
      <c r="BH200">
        <f t="shared" ca="1" si="242"/>
        <v>35</v>
      </c>
      <c r="BI200">
        <f t="shared" ca="1" si="243"/>
        <v>-13</v>
      </c>
      <c r="BJ200">
        <f t="shared" ca="1" si="244"/>
        <v>11</v>
      </c>
      <c r="BK200" t="str">
        <f t="shared" si="245"/>
        <v/>
      </c>
      <c r="BL200" s="26">
        <f t="shared" ca="1" si="246"/>
        <v>13</v>
      </c>
      <c r="BM200" s="26"/>
      <c r="BN200" s="26"/>
      <c r="BO200" s="26" t="str">
        <f t="shared" ca="1" si="247"/>
        <v>Yes</v>
      </c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 t="str">
        <f t="shared" ca="1" si="248"/>
        <v>Yes</v>
      </c>
      <c r="CE200" s="26" t="str">
        <f t="shared" ca="1" si="249"/>
        <v>ETT</v>
      </c>
      <c r="CF200" s="26"/>
      <c r="CG200" s="26"/>
      <c r="CH200" s="26"/>
      <c r="CI200" s="31" t="str">
        <f t="shared" si="250"/>
        <v/>
      </c>
      <c r="CJ200" s="26" t="str">
        <f t="shared" ca="1" si="251"/>
        <v>NICU</v>
      </c>
      <c r="CK200" s="26" t="str">
        <f t="shared" ca="1" si="252"/>
        <v>Yes</v>
      </c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 t="str">
        <f t="shared" ca="1" si="253"/>
        <v>Yes</v>
      </c>
      <c r="DO200" s="26"/>
      <c r="DP200" s="26"/>
      <c r="DQ200" s="26"/>
      <c r="DR200" s="26"/>
      <c r="DS200" s="26"/>
      <c r="DT200" s="26"/>
      <c r="DU200" s="26"/>
      <c r="DV200" t="str">
        <f t="shared" si="254"/>
        <v/>
      </c>
      <c r="DW200" s="26"/>
      <c r="DX200" s="26"/>
      <c r="DY200" s="26"/>
      <c r="DZ200" t="str">
        <f t="shared" si="255"/>
        <v/>
      </c>
      <c r="EA200" t="str">
        <f t="shared" si="256"/>
        <v/>
      </c>
      <c r="EB200" t="str">
        <f t="shared" si="257"/>
        <v/>
      </c>
      <c r="EC200" t="str">
        <f t="shared" si="258"/>
        <v/>
      </c>
      <c r="ED200" t="str">
        <f t="shared" si="259"/>
        <v/>
      </c>
      <c r="EE200" s="34" t="str">
        <f t="shared" si="260"/>
        <v/>
      </c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32" t="str">
        <f t="shared" si="261"/>
        <v/>
      </c>
      <c r="ES200" s="26"/>
      <c r="ET200" s="26"/>
      <c r="EU200" s="26"/>
      <c r="EV200" s="26"/>
      <c r="EW200" s="26"/>
      <c r="EX200" s="26"/>
      <c r="EY200" s="26"/>
      <c r="EZ200" s="26"/>
      <c r="FA200" s="31" t="str">
        <f t="shared" si="262"/>
        <v/>
      </c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31" t="str">
        <f t="shared" si="263"/>
        <v/>
      </c>
      <c r="FN200" s="26"/>
      <c r="FO200" s="26"/>
      <c r="FP200" s="26"/>
      <c r="FQ200" s="26" t="s">
        <v>349</v>
      </c>
      <c r="FR200" s="39" t="str">
        <f t="shared" ca="1" si="264"/>
        <v>NA</v>
      </c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t="str">
        <f t="shared" ca="1" si="265"/>
        <v/>
      </c>
      <c r="GP200" t="str">
        <f t="shared" si="266"/>
        <v/>
      </c>
      <c r="GQ200" s="26"/>
      <c r="GR200" s="26"/>
      <c r="GS200" t="str">
        <f t="shared" ca="1" si="267"/>
        <v/>
      </c>
      <c r="GT200" s="26"/>
      <c r="GU200" s="26"/>
      <c r="GV200" s="26"/>
      <c r="GW200" s="26"/>
      <c r="GX200" s="26"/>
      <c r="GY200" t="str">
        <f t="shared" ca="1" si="268"/>
        <v/>
      </c>
      <c r="GZ200" t="str">
        <f t="shared" si="269"/>
        <v/>
      </c>
      <c r="HA200" s="26"/>
      <c r="HB200" s="26"/>
      <c r="HC200" s="26"/>
      <c r="HD200" s="26"/>
      <c r="HE200" s="26"/>
      <c r="HF200" t="str">
        <f t="shared" ca="1" si="270"/>
        <v/>
      </c>
      <c r="HG200" s="31" t="str">
        <f t="shared" si="271"/>
        <v/>
      </c>
      <c r="HH200" s="26"/>
      <c r="HI200" s="26"/>
      <c r="HJ200" s="26"/>
      <c r="HK200" s="26"/>
      <c r="HL200" s="26"/>
      <c r="HM200" t="str">
        <f t="shared" ca="1" si="272"/>
        <v/>
      </c>
      <c r="HN200" t="str">
        <f t="shared" si="273"/>
        <v/>
      </c>
      <c r="HO200" s="26"/>
      <c r="HP200" s="26"/>
      <c r="HQ200" s="26"/>
      <c r="HR200" s="26"/>
      <c r="HS200" s="26"/>
      <c r="HT200" t="str">
        <f t="shared" ca="1" si="274"/>
        <v/>
      </c>
      <c r="HU200" t="str">
        <f t="shared" si="275"/>
        <v/>
      </c>
      <c r="HV200" s="26"/>
      <c r="HW200" s="26"/>
      <c r="HX200" s="26"/>
      <c r="HY200" s="26"/>
      <c r="HZ200" s="26"/>
      <c r="IA200" s="37" t="str">
        <f t="shared" ca="1" si="276"/>
        <v/>
      </c>
      <c r="IB200" t="str">
        <f t="shared" si="277"/>
        <v/>
      </c>
      <c r="IC200" s="26"/>
      <c r="ID200" s="26"/>
      <c r="IE200" s="26"/>
      <c r="IF200" s="26"/>
      <c r="IG200" s="26"/>
      <c r="IH200" s="37" t="str">
        <f t="shared" ca="1" si="278"/>
        <v/>
      </c>
      <c r="II200" t="str">
        <f t="shared" si="279"/>
        <v/>
      </c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  <c r="IV200" s="26"/>
      <c r="IW200" s="26"/>
      <c r="IX200" s="26"/>
      <c r="IY200" s="26"/>
      <c r="IZ200" s="26"/>
      <c r="JA200" s="26"/>
      <c r="JB200" s="26"/>
      <c r="JC200" s="26"/>
      <c r="JD200" s="26"/>
      <c r="JE200" s="26"/>
      <c r="JF200" s="26"/>
      <c r="JG200" s="26"/>
      <c r="JH200" s="26"/>
      <c r="JI200" s="26"/>
      <c r="JJ200" s="26"/>
      <c r="JK200" s="26"/>
      <c r="JL200" s="26"/>
      <c r="JM200" s="26"/>
      <c r="JN200" s="26"/>
      <c r="JO200" s="26"/>
      <c r="JP200" s="26"/>
      <c r="JQ200" s="26"/>
      <c r="JR200" s="26"/>
      <c r="JS200" s="26"/>
      <c r="JT200" s="26" t="str">
        <f t="shared" si="280"/>
        <v/>
      </c>
      <c r="JU200" s="26"/>
      <c r="JV200" t="str">
        <f t="shared" si="281"/>
        <v/>
      </c>
      <c r="JW200" s="26"/>
      <c r="JX200" s="26"/>
      <c r="JY200" s="26"/>
      <c r="JZ200" s="26"/>
      <c r="KA200" s="26"/>
      <c r="KB200" s="26"/>
      <c r="KC200" s="26"/>
      <c r="KD200" s="26"/>
      <c r="KE200" s="26"/>
      <c r="KF200" s="26"/>
      <c r="KG200" s="26"/>
      <c r="KH200" s="26"/>
      <c r="KI200" s="26"/>
      <c r="KJ200" s="26"/>
      <c r="KK200" t="str">
        <f t="shared" si="282"/>
        <v/>
      </c>
      <c r="KL200" s="26"/>
      <c r="KM200" s="31" t="str">
        <f t="shared" si="283"/>
        <v/>
      </c>
      <c r="KN200" s="26"/>
      <c r="KO200" s="26"/>
      <c r="KP200" s="38" t="str">
        <f t="shared" si="284"/>
        <v/>
      </c>
      <c r="KQ200" s="26"/>
      <c r="KR200" s="26"/>
      <c r="KS200" s="26"/>
      <c r="KT200" s="26"/>
      <c r="KU200" s="26"/>
      <c r="KV200" s="26"/>
      <c r="KW200" s="26"/>
      <c r="KX200" t="str">
        <f t="shared" si="285"/>
        <v/>
      </c>
      <c r="KY200" t="str">
        <f t="shared" si="286"/>
        <v/>
      </c>
      <c r="KZ200" s="26"/>
      <c r="LA200" s="26"/>
      <c r="LB200" t="str">
        <f t="shared" si="287"/>
        <v/>
      </c>
      <c r="LC200" s="26"/>
      <c r="LD200" t="str">
        <f t="shared" si="288"/>
        <v/>
      </c>
      <c r="LE200" t="str">
        <f t="shared" si="289"/>
        <v/>
      </c>
      <c r="LF200" s="26"/>
      <c r="LG200" s="26"/>
      <c r="LH200" s="26"/>
      <c r="LI200" s="26"/>
      <c r="LJ200" s="26"/>
      <c r="LK200" s="26"/>
      <c r="LL200" s="26"/>
      <c r="LM200" s="26"/>
      <c r="LN200" s="26"/>
      <c r="LO200" t="str">
        <f t="shared" si="290"/>
        <v/>
      </c>
      <c r="LP200" s="26"/>
      <c r="LQ200" s="26"/>
      <c r="LR200" s="26"/>
      <c r="LS200" s="26"/>
      <c r="LT200" s="26"/>
      <c r="LU200" s="26"/>
      <c r="LV200" s="26"/>
      <c r="LW200" s="26"/>
      <c r="LX200" s="26"/>
      <c r="LY200" s="26"/>
      <c r="LZ200" s="26"/>
      <c r="MA200" s="26"/>
      <c r="MB200" s="26"/>
      <c r="MC200" s="26"/>
      <c r="MD200" s="26"/>
      <c r="ME200" s="26"/>
      <c r="MF200" s="26"/>
      <c r="MG200" s="26"/>
      <c r="MH200" s="26"/>
      <c r="MI200" s="26"/>
      <c r="MJ200" s="26"/>
      <c r="MK200" s="26"/>
      <c r="ML200" s="26"/>
      <c r="MM200" s="26"/>
      <c r="MN200" s="26"/>
    </row>
    <row r="201" spans="1:352" ht="16" x14ac:dyDescent="0.2">
      <c r="A201" t="e">
        <f t="shared" ca="1" si="219"/>
        <v>#N/A</v>
      </c>
      <c r="B201" s="26"/>
      <c r="C201" s="26"/>
      <c r="D201" s="26"/>
      <c r="E201" s="27" t="str">
        <f t="shared" ca="1" si="221"/>
        <v>Apr</v>
      </c>
      <c r="F201" s="27" t="str">
        <f t="shared" ca="1" si="221"/>
        <v>Sep</v>
      </c>
      <c r="G201" s="28" t="str">
        <f t="shared" ca="1" si="222"/>
        <v/>
      </c>
      <c r="H201" t="str">
        <f t="shared" si="223"/>
        <v/>
      </c>
      <c r="I201" s="26">
        <f t="shared" ca="1" si="224"/>
        <v>48</v>
      </c>
      <c r="J201" s="26"/>
      <c r="K201" s="26"/>
      <c r="L201" s="31" t="str">
        <f t="shared" si="225"/>
        <v/>
      </c>
      <c r="M201" s="26"/>
      <c r="N201" s="26"/>
      <c r="O201" s="26">
        <f t="shared" ca="1" si="226"/>
        <v>22</v>
      </c>
      <c r="P201" s="26" t="str">
        <f t="shared" ca="1" si="227"/>
        <v>Yes</v>
      </c>
      <c r="Q201" s="26" t="str">
        <f t="shared" ca="1" si="227"/>
        <v>Yes</v>
      </c>
      <c r="R201" s="26" t="str">
        <f t="shared" ca="1" si="227"/>
        <v>No</v>
      </c>
      <c r="S201" s="26" t="str">
        <f t="shared" ca="1" si="228"/>
        <v>Eskimo</v>
      </c>
      <c r="T201" s="26" t="str">
        <f t="shared" ca="1" si="229"/>
        <v>Yes</v>
      </c>
      <c r="U201" s="26">
        <f t="shared" ca="1" si="230"/>
        <v>3462</v>
      </c>
      <c r="V201" s="26"/>
      <c r="W201" s="26"/>
      <c r="X201" s="26" t="str">
        <f t="shared" ca="1" si="218"/>
        <v>No</v>
      </c>
      <c r="Y201" s="26" t="str">
        <f t="shared" ca="1" si="218"/>
        <v>No</v>
      </c>
      <c r="Z201" s="26" t="str">
        <f t="shared" ca="1" si="218"/>
        <v>Yes</v>
      </c>
      <c r="AA201" s="26" t="str">
        <f t="shared" ca="1" si="218"/>
        <v>No</v>
      </c>
      <c r="AB201" s="26" t="str">
        <f t="shared" ca="1" si="218"/>
        <v>Yes</v>
      </c>
      <c r="AC201" s="26"/>
      <c r="AD201" s="26"/>
      <c r="AE201" s="26"/>
      <c r="AF201" s="26"/>
      <c r="AG201" s="26" t="str">
        <f t="shared" ca="1" si="231"/>
        <v>Yes</v>
      </c>
      <c r="AH201" s="26" t="str">
        <f t="shared" ca="1" si="231"/>
        <v>No</v>
      </c>
      <c r="AI201" s="26" t="str">
        <f t="shared" ca="1" si="231"/>
        <v>No</v>
      </c>
      <c r="AJ201" s="26" t="str">
        <f t="shared" ca="1" si="220"/>
        <v>No</v>
      </c>
      <c r="AK201" s="26" t="str">
        <f t="shared" ca="1" si="220"/>
        <v>No</v>
      </c>
      <c r="AL201" s="26" t="str">
        <f t="shared" ca="1" si="220"/>
        <v>No</v>
      </c>
      <c r="AM201" s="26">
        <f t="shared" ca="1" si="232"/>
        <v>7</v>
      </c>
      <c r="AN201" s="26">
        <f t="shared" ca="1" si="233"/>
        <v>3</v>
      </c>
      <c r="AT201" t="str">
        <f t="shared" ca="1" si="234"/>
        <v>Male</v>
      </c>
      <c r="AU201">
        <f t="shared" ca="1" si="235"/>
        <v>1022</v>
      </c>
      <c r="AV201">
        <f t="shared" ca="1" si="236"/>
        <v>-1</v>
      </c>
      <c r="AW201">
        <f t="shared" ca="1" si="237"/>
        <v>35</v>
      </c>
      <c r="AX201">
        <f t="shared" ca="1" si="238"/>
        <v>4</v>
      </c>
      <c r="BB201" t="str">
        <f t="shared" ca="1" si="239"/>
        <v>ELUCS</v>
      </c>
      <c r="BC201" t="str">
        <f t="shared" ca="1" si="240"/>
        <v>Yes</v>
      </c>
      <c r="BD201" t="str">
        <f t="shared" ca="1" si="240"/>
        <v>No</v>
      </c>
      <c r="BG201" t="str">
        <f t="shared" ca="1" si="241"/>
        <v>Yes</v>
      </c>
      <c r="BH201">
        <f t="shared" ca="1" si="242"/>
        <v>38</v>
      </c>
      <c r="BI201">
        <f t="shared" ca="1" si="243"/>
        <v>-10</v>
      </c>
      <c r="BJ201">
        <f t="shared" ca="1" si="244"/>
        <v>3</v>
      </c>
      <c r="BK201" t="str">
        <f t="shared" si="245"/>
        <v/>
      </c>
      <c r="BL201" s="26" t="str">
        <f t="shared" ca="1" si="246"/>
        <v>NA</v>
      </c>
      <c r="BM201" s="26"/>
      <c r="BN201" s="26"/>
      <c r="BO201" s="26" t="str">
        <f t="shared" ca="1" si="247"/>
        <v>Yes</v>
      </c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 t="str">
        <f t="shared" ca="1" si="248"/>
        <v>Yes</v>
      </c>
      <c r="CE201" s="26" t="str">
        <f t="shared" ca="1" si="249"/>
        <v>LMA</v>
      </c>
      <c r="CF201" s="26"/>
      <c r="CG201" s="26"/>
      <c r="CH201" s="26"/>
      <c r="CI201" s="31" t="str">
        <f t="shared" si="250"/>
        <v/>
      </c>
      <c r="CJ201" s="26" t="str">
        <f t="shared" ca="1" si="251"/>
        <v>BS</v>
      </c>
      <c r="CK201" s="26" t="str">
        <f t="shared" ca="1" si="252"/>
        <v>NA</v>
      </c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 t="str">
        <f t="shared" ca="1" si="253"/>
        <v>No</v>
      </c>
      <c r="DO201" s="26"/>
      <c r="DP201" s="26"/>
      <c r="DQ201" s="26"/>
      <c r="DR201" s="26"/>
      <c r="DS201" s="26"/>
      <c r="DT201" s="26"/>
      <c r="DU201" s="26"/>
      <c r="DV201" t="str">
        <f t="shared" si="254"/>
        <v/>
      </c>
      <c r="DW201" s="26"/>
      <c r="DX201" s="26"/>
      <c r="DY201" s="26"/>
      <c r="DZ201" t="str">
        <f t="shared" si="255"/>
        <v/>
      </c>
      <c r="EA201" t="str">
        <f t="shared" si="256"/>
        <v/>
      </c>
      <c r="EB201" t="str">
        <f t="shared" si="257"/>
        <v/>
      </c>
      <c r="EC201" t="str">
        <f t="shared" si="258"/>
        <v/>
      </c>
      <c r="ED201" t="str">
        <f t="shared" si="259"/>
        <v/>
      </c>
      <c r="EE201" s="34" t="str">
        <f t="shared" si="260"/>
        <v/>
      </c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32" t="str">
        <f t="shared" si="261"/>
        <v/>
      </c>
      <c r="ES201" s="26"/>
      <c r="ET201" s="26"/>
      <c r="EU201" s="26"/>
      <c r="EV201" s="26"/>
      <c r="EW201" s="26"/>
      <c r="EX201" s="26"/>
      <c r="EY201" s="26"/>
      <c r="EZ201" s="26"/>
      <c r="FA201" s="31" t="str">
        <f t="shared" si="262"/>
        <v/>
      </c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31" t="str">
        <f t="shared" si="263"/>
        <v/>
      </c>
      <c r="FN201" s="26"/>
      <c r="FO201" s="26"/>
      <c r="FP201" s="26"/>
      <c r="FQ201" s="26" t="s">
        <v>350</v>
      </c>
      <c r="FR201" s="39" t="str">
        <f t="shared" ca="1" si="264"/>
        <v>CONS</v>
      </c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t="str">
        <f t="shared" ca="1" si="265"/>
        <v/>
      </c>
      <c r="GP201" t="str">
        <f t="shared" si="266"/>
        <v/>
      </c>
      <c r="GQ201" s="26"/>
      <c r="GR201" s="26"/>
      <c r="GS201" t="str">
        <f t="shared" ca="1" si="267"/>
        <v/>
      </c>
      <c r="GT201" s="26"/>
      <c r="GU201" s="26"/>
      <c r="GV201" s="26"/>
      <c r="GW201" s="26"/>
      <c r="GX201" s="26"/>
      <c r="GY201" t="str">
        <f t="shared" ca="1" si="268"/>
        <v/>
      </c>
      <c r="GZ201" t="str">
        <f t="shared" si="269"/>
        <v/>
      </c>
      <c r="HA201" s="26"/>
      <c r="HB201" s="26"/>
      <c r="HC201" s="26"/>
      <c r="HD201" s="26"/>
      <c r="HE201" s="26"/>
      <c r="HF201" t="str">
        <f t="shared" ca="1" si="270"/>
        <v/>
      </c>
      <c r="HG201" s="31" t="str">
        <f t="shared" si="271"/>
        <v/>
      </c>
      <c r="HH201" s="26"/>
      <c r="HI201" s="26"/>
      <c r="HJ201" s="26"/>
      <c r="HK201" s="26"/>
      <c r="HL201" s="26"/>
      <c r="HM201" t="str">
        <f t="shared" ca="1" si="272"/>
        <v/>
      </c>
      <c r="HN201" t="str">
        <f t="shared" si="273"/>
        <v/>
      </c>
      <c r="HO201" s="26"/>
      <c r="HP201" s="26"/>
      <c r="HQ201" s="26"/>
      <c r="HR201" s="26"/>
      <c r="HS201" s="26"/>
      <c r="HT201" t="str">
        <f t="shared" ca="1" si="274"/>
        <v/>
      </c>
      <c r="HU201" t="str">
        <f t="shared" si="275"/>
        <v/>
      </c>
      <c r="HV201" s="26"/>
      <c r="HW201" s="26"/>
      <c r="HX201" s="26"/>
      <c r="HY201" s="26"/>
      <c r="HZ201" s="26"/>
      <c r="IA201" s="37" t="str">
        <f t="shared" ca="1" si="276"/>
        <v/>
      </c>
      <c r="IB201" t="str">
        <f t="shared" si="277"/>
        <v/>
      </c>
      <c r="IC201" s="26"/>
      <c r="ID201" s="26"/>
      <c r="IE201" s="26"/>
      <c r="IF201" s="26"/>
      <c r="IG201" s="26"/>
      <c r="IH201" s="37" t="str">
        <f t="shared" ca="1" si="278"/>
        <v/>
      </c>
      <c r="II201" t="str">
        <f t="shared" si="279"/>
        <v/>
      </c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  <c r="IV201" s="26"/>
      <c r="IW201" s="26"/>
      <c r="IX201" s="26"/>
      <c r="IY201" s="26"/>
      <c r="IZ201" s="26"/>
      <c r="JA201" s="26"/>
      <c r="JB201" s="26"/>
      <c r="JC201" s="26"/>
      <c r="JD201" s="26"/>
      <c r="JE201" s="26"/>
      <c r="JF201" s="26"/>
      <c r="JG201" s="26"/>
      <c r="JH201" s="26"/>
      <c r="JI201" s="26"/>
      <c r="JJ201" s="26"/>
      <c r="JK201" s="26"/>
      <c r="JL201" s="26"/>
      <c r="JM201" s="26"/>
      <c r="JN201" s="26"/>
      <c r="JO201" s="26"/>
      <c r="JP201" s="26"/>
      <c r="JQ201" s="26"/>
      <c r="JR201" s="26"/>
      <c r="JS201" s="26"/>
      <c r="JT201" s="26" t="str">
        <f t="shared" si="280"/>
        <v/>
      </c>
      <c r="JU201" s="26"/>
      <c r="JV201" t="str">
        <f t="shared" si="281"/>
        <v/>
      </c>
      <c r="JW201" s="26"/>
      <c r="JX201" s="26"/>
      <c r="JY201" s="26"/>
      <c r="JZ201" s="26"/>
      <c r="KA201" s="26"/>
      <c r="KB201" s="26"/>
      <c r="KC201" s="26"/>
      <c r="KD201" s="26"/>
      <c r="KE201" s="26"/>
      <c r="KF201" s="26"/>
      <c r="KG201" s="26"/>
      <c r="KH201" s="26"/>
      <c r="KI201" s="26"/>
      <c r="KJ201" s="26"/>
      <c r="KK201" t="str">
        <f t="shared" si="282"/>
        <v/>
      </c>
      <c r="KL201" s="26"/>
      <c r="KM201" s="31" t="str">
        <f t="shared" si="283"/>
        <v/>
      </c>
      <c r="KN201" s="26"/>
      <c r="KO201" s="26"/>
      <c r="KP201" s="38" t="str">
        <f t="shared" si="284"/>
        <v/>
      </c>
      <c r="KQ201" s="26"/>
      <c r="KR201" s="26"/>
      <c r="KS201" s="26"/>
      <c r="KT201" s="26"/>
      <c r="KU201" s="26"/>
      <c r="KV201" s="26"/>
      <c r="KW201" s="26"/>
      <c r="KX201" t="str">
        <f t="shared" si="285"/>
        <v/>
      </c>
      <c r="KY201" t="str">
        <f t="shared" si="286"/>
        <v/>
      </c>
      <c r="KZ201" s="26"/>
      <c r="LA201" s="26"/>
      <c r="LB201" t="str">
        <f t="shared" si="287"/>
        <v/>
      </c>
      <c r="LC201" s="26"/>
      <c r="LD201" t="str">
        <f t="shared" si="288"/>
        <v/>
      </c>
      <c r="LE201" t="str">
        <f t="shared" si="289"/>
        <v/>
      </c>
      <c r="LF201" s="26"/>
      <c r="LG201" s="26"/>
      <c r="LH201" s="26"/>
      <c r="LI201" s="26"/>
      <c r="LJ201" s="26"/>
      <c r="LK201" s="26"/>
      <c r="LL201" s="26"/>
      <c r="LM201" s="26"/>
      <c r="LN201" s="26"/>
      <c r="LO201" t="str">
        <f t="shared" si="290"/>
        <v/>
      </c>
      <c r="LP201" s="26"/>
      <c r="LQ201" s="26"/>
      <c r="LR201" s="26"/>
      <c r="LS201" s="26"/>
      <c r="LT201" s="26"/>
      <c r="LU201" s="26"/>
      <c r="LV201" s="26"/>
      <c r="LW201" s="26"/>
      <c r="LX201" s="26"/>
      <c r="LY201" s="26"/>
      <c r="LZ201" s="26"/>
      <c r="MA201" s="26"/>
      <c r="MB201" s="26"/>
      <c r="MC201" s="26"/>
      <c r="MD201" s="26"/>
      <c r="ME201" s="26"/>
      <c r="MF201" s="26"/>
      <c r="MG201" s="26"/>
      <c r="MH201" s="26"/>
      <c r="MI201" s="26"/>
      <c r="MJ201" s="26"/>
      <c r="MK201" s="26"/>
      <c r="ML201" s="26"/>
      <c r="MM201" s="26"/>
      <c r="MN201" s="26"/>
    </row>
    <row r="202" spans="1:352" ht="16" x14ac:dyDescent="0.2">
      <c r="A202" t="e">
        <f t="shared" ca="1" si="219"/>
        <v>#N/A</v>
      </c>
      <c r="B202" s="26"/>
      <c r="C202" s="26"/>
      <c r="D202" s="26"/>
      <c r="E202" s="27" t="str">
        <f t="shared" ca="1" si="221"/>
        <v>Mar</v>
      </c>
      <c r="F202" s="27" t="str">
        <f t="shared" ca="1" si="221"/>
        <v>Jun</v>
      </c>
      <c r="G202" s="28" t="str">
        <f t="shared" ca="1" si="222"/>
        <v/>
      </c>
      <c r="H202" t="str">
        <f t="shared" si="223"/>
        <v/>
      </c>
      <c r="I202" s="26">
        <f t="shared" ca="1" si="224"/>
        <v>80</v>
      </c>
      <c r="J202" s="26"/>
      <c r="K202" s="26"/>
      <c r="L202" s="31" t="str">
        <f t="shared" si="225"/>
        <v/>
      </c>
      <c r="M202" s="26"/>
      <c r="N202" s="26"/>
      <c r="O202" s="26">
        <f t="shared" ca="1" si="226"/>
        <v>16</v>
      </c>
      <c r="P202" s="26" t="str">
        <f t="shared" ca="1" si="227"/>
        <v>No</v>
      </c>
      <c r="Q202" s="26" t="str">
        <f t="shared" ca="1" si="227"/>
        <v>Yes</v>
      </c>
      <c r="R202" s="26" t="str">
        <f t="shared" ca="1" si="227"/>
        <v>No</v>
      </c>
      <c r="S202" s="26" t="str">
        <f t="shared" ca="1" si="228"/>
        <v>Eskimo</v>
      </c>
      <c r="T202" s="26" t="str">
        <f t="shared" ca="1" si="229"/>
        <v>No</v>
      </c>
      <c r="U202" s="26">
        <f t="shared" ca="1" si="230"/>
        <v>3798</v>
      </c>
      <c r="V202" s="26"/>
      <c r="W202" s="26"/>
      <c r="X202" s="26" t="str">
        <f t="shared" ca="1" si="218"/>
        <v>No</v>
      </c>
      <c r="Y202" s="26" t="str">
        <f t="shared" ca="1" si="218"/>
        <v>Yes</v>
      </c>
      <c r="Z202" s="26" t="str">
        <f t="shared" ca="1" si="218"/>
        <v>Yes</v>
      </c>
      <c r="AA202" s="26" t="str">
        <f t="shared" ca="1" si="218"/>
        <v>No</v>
      </c>
      <c r="AB202" s="26" t="str">
        <f t="shared" ca="1" si="218"/>
        <v>Yes</v>
      </c>
      <c r="AC202" s="26"/>
      <c r="AD202" s="26"/>
      <c r="AE202" s="26"/>
      <c r="AF202" s="26"/>
      <c r="AG202" s="26" t="str">
        <f t="shared" ca="1" si="231"/>
        <v>Yes</v>
      </c>
      <c r="AH202" s="26" t="str">
        <f t="shared" ca="1" si="231"/>
        <v>Yes</v>
      </c>
      <c r="AI202" s="26" t="str">
        <f t="shared" ca="1" si="231"/>
        <v>Yes</v>
      </c>
      <c r="AJ202" s="26" t="str">
        <f t="shared" ca="1" si="220"/>
        <v>No</v>
      </c>
      <c r="AK202" s="26" t="str">
        <f t="shared" ca="1" si="220"/>
        <v>Yes</v>
      </c>
      <c r="AL202" s="26" t="str">
        <f t="shared" ca="1" si="220"/>
        <v>Yes</v>
      </c>
      <c r="AM202" s="26">
        <f t="shared" ca="1" si="232"/>
        <v>8</v>
      </c>
      <c r="AN202" s="26">
        <f t="shared" ca="1" si="233"/>
        <v>1</v>
      </c>
      <c r="AT202" t="str">
        <f t="shared" ca="1" si="234"/>
        <v>Male</v>
      </c>
      <c r="AU202">
        <f t="shared" ca="1" si="235"/>
        <v>1060</v>
      </c>
      <c r="AV202">
        <f t="shared" ca="1" si="236"/>
        <v>0</v>
      </c>
      <c r="AW202">
        <f t="shared" ca="1" si="237"/>
        <v>23</v>
      </c>
      <c r="AX202">
        <f t="shared" ca="1" si="238"/>
        <v>6</v>
      </c>
      <c r="BB202" t="str">
        <f t="shared" ca="1" si="239"/>
        <v>Vaginal</v>
      </c>
      <c r="BC202" t="str">
        <f t="shared" ca="1" si="240"/>
        <v>Yes</v>
      </c>
      <c r="BD202" t="str">
        <f t="shared" ca="1" si="240"/>
        <v>No</v>
      </c>
      <c r="BG202" t="str">
        <f t="shared" ca="1" si="241"/>
        <v>No</v>
      </c>
      <c r="BH202">
        <f t="shared" ca="1" si="242"/>
        <v>37</v>
      </c>
      <c r="BI202">
        <f t="shared" ca="1" si="243"/>
        <v>-2</v>
      </c>
      <c r="BJ202">
        <f t="shared" ca="1" si="244"/>
        <v>12</v>
      </c>
      <c r="BK202" t="str">
        <f t="shared" si="245"/>
        <v/>
      </c>
      <c r="BL202" s="26">
        <f t="shared" ca="1" si="246"/>
        <v>14</v>
      </c>
      <c r="BM202" s="26"/>
      <c r="BN202" s="26"/>
      <c r="BO202" s="26" t="str">
        <f t="shared" ca="1" si="247"/>
        <v>Yes</v>
      </c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 t="str">
        <f t="shared" ca="1" si="248"/>
        <v>Yes</v>
      </c>
      <c r="CE202" s="26" t="str">
        <f t="shared" ca="1" si="249"/>
        <v>ETT</v>
      </c>
      <c r="CF202" s="26"/>
      <c r="CG202" s="26"/>
      <c r="CH202" s="26"/>
      <c r="CI202" s="31" t="str">
        <f t="shared" si="250"/>
        <v/>
      </c>
      <c r="CJ202" s="26" t="str">
        <f t="shared" ca="1" si="251"/>
        <v>OT</v>
      </c>
      <c r="CK202" s="26" t="str">
        <f t="shared" ca="1" si="252"/>
        <v>No</v>
      </c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 t="str">
        <f t="shared" ca="1" si="253"/>
        <v>No</v>
      </c>
      <c r="DO202" s="26"/>
      <c r="DP202" s="26"/>
      <c r="DQ202" s="26"/>
      <c r="DR202" s="26"/>
      <c r="DS202" s="26"/>
      <c r="DT202" s="26"/>
      <c r="DU202" s="26"/>
      <c r="DV202" t="str">
        <f t="shared" si="254"/>
        <v/>
      </c>
      <c r="DW202" s="26"/>
      <c r="DX202" s="26"/>
      <c r="DY202" s="26"/>
      <c r="DZ202" t="str">
        <f t="shared" si="255"/>
        <v/>
      </c>
      <c r="EA202" t="str">
        <f t="shared" si="256"/>
        <v/>
      </c>
      <c r="EB202" t="str">
        <f t="shared" si="257"/>
        <v/>
      </c>
      <c r="EC202" t="str">
        <f t="shared" si="258"/>
        <v/>
      </c>
      <c r="ED202" t="str">
        <f t="shared" si="259"/>
        <v/>
      </c>
      <c r="EE202" s="34" t="str">
        <f t="shared" si="260"/>
        <v/>
      </c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32" t="str">
        <f t="shared" si="261"/>
        <v/>
      </c>
      <c r="ES202" s="26"/>
      <c r="ET202" s="26"/>
      <c r="EU202" s="26"/>
      <c r="EV202" s="26"/>
      <c r="EW202" s="26"/>
      <c r="EX202" s="26"/>
      <c r="EY202" s="26"/>
      <c r="EZ202" s="26"/>
      <c r="FA202" s="31" t="str">
        <f t="shared" si="262"/>
        <v/>
      </c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31" t="str">
        <f t="shared" si="263"/>
        <v/>
      </c>
      <c r="FN202" s="26"/>
      <c r="FO202" s="26"/>
      <c r="FP202" s="26"/>
      <c r="FQ202" s="26" t="s">
        <v>350</v>
      </c>
      <c r="FR202" s="39" t="str">
        <f t="shared" ca="1" si="264"/>
        <v>GPC</v>
      </c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t="str">
        <f t="shared" ca="1" si="265"/>
        <v/>
      </c>
      <c r="GP202" t="str">
        <f t="shared" si="266"/>
        <v/>
      </c>
      <c r="GQ202" s="26"/>
      <c r="GR202" s="26"/>
      <c r="GS202" t="str">
        <f t="shared" ca="1" si="267"/>
        <v/>
      </c>
      <c r="GT202" s="26"/>
      <c r="GU202" s="26"/>
      <c r="GV202" s="26"/>
      <c r="GW202" s="26"/>
      <c r="GX202" s="26"/>
      <c r="GY202" t="str">
        <f t="shared" ca="1" si="268"/>
        <v/>
      </c>
      <c r="GZ202" t="str">
        <f t="shared" si="269"/>
        <v/>
      </c>
      <c r="HA202" s="26"/>
      <c r="HB202" s="26"/>
      <c r="HC202" s="26"/>
      <c r="HD202" s="26"/>
      <c r="HE202" s="26"/>
      <c r="HF202" t="str">
        <f t="shared" ca="1" si="270"/>
        <v/>
      </c>
      <c r="HG202" s="31" t="str">
        <f t="shared" si="271"/>
        <v/>
      </c>
      <c r="HH202" s="26"/>
      <c r="HI202" s="26"/>
      <c r="HJ202" s="26"/>
      <c r="HK202" s="26"/>
      <c r="HL202" s="26"/>
      <c r="HM202" t="str">
        <f t="shared" ca="1" si="272"/>
        <v/>
      </c>
      <c r="HN202" t="str">
        <f t="shared" si="273"/>
        <v/>
      </c>
      <c r="HO202" s="26"/>
      <c r="HP202" s="26"/>
      <c r="HQ202" s="26"/>
      <c r="HR202" s="26"/>
      <c r="HS202" s="26"/>
      <c r="HT202" t="str">
        <f t="shared" ca="1" si="274"/>
        <v/>
      </c>
      <c r="HU202" t="str">
        <f t="shared" si="275"/>
        <v/>
      </c>
      <c r="HV202" s="26"/>
      <c r="HW202" s="26"/>
      <c r="HX202" s="26"/>
      <c r="HY202" s="26"/>
      <c r="HZ202" s="26"/>
      <c r="IA202" s="37" t="str">
        <f t="shared" ca="1" si="276"/>
        <v/>
      </c>
      <c r="IB202" t="str">
        <f t="shared" si="277"/>
        <v/>
      </c>
      <c r="IC202" s="26"/>
      <c r="ID202" s="26"/>
      <c r="IE202" s="26"/>
      <c r="IF202" s="26"/>
      <c r="IG202" s="26"/>
      <c r="IH202" s="37" t="str">
        <f t="shared" ca="1" si="278"/>
        <v/>
      </c>
      <c r="II202" t="str">
        <f t="shared" si="279"/>
        <v/>
      </c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  <c r="IV202" s="26"/>
      <c r="IW202" s="26"/>
      <c r="IX202" s="26"/>
      <c r="IY202" s="26"/>
      <c r="IZ202" s="26"/>
      <c r="JA202" s="26"/>
      <c r="JB202" s="26"/>
      <c r="JC202" s="26"/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 t="str">
        <f t="shared" si="280"/>
        <v/>
      </c>
      <c r="JU202" s="26"/>
      <c r="JV202" t="str">
        <f t="shared" si="281"/>
        <v/>
      </c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t="str">
        <f t="shared" si="282"/>
        <v/>
      </c>
      <c r="KL202" s="26"/>
      <c r="KM202" s="31" t="str">
        <f t="shared" si="283"/>
        <v/>
      </c>
      <c r="KN202" s="26"/>
      <c r="KO202" s="26"/>
      <c r="KP202" s="38" t="str">
        <f t="shared" si="284"/>
        <v/>
      </c>
      <c r="KQ202" s="26"/>
      <c r="KR202" s="26"/>
      <c r="KS202" s="26"/>
      <c r="KT202" s="26"/>
      <c r="KU202" s="26"/>
      <c r="KV202" s="26"/>
      <c r="KW202" s="26"/>
      <c r="KX202" t="str">
        <f t="shared" si="285"/>
        <v/>
      </c>
      <c r="KY202" t="str">
        <f t="shared" si="286"/>
        <v/>
      </c>
      <c r="KZ202" s="26"/>
      <c r="LA202" s="26"/>
      <c r="LB202" t="str">
        <f t="shared" si="287"/>
        <v/>
      </c>
      <c r="LC202" s="26"/>
      <c r="LD202" t="str">
        <f t="shared" si="288"/>
        <v/>
      </c>
      <c r="LE202" t="str">
        <f t="shared" si="289"/>
        <v/>
      </c>
      <c r="LF202" s="26"/>
      <c r="LG202" s="26"/>
      <c r="LH202" s="26"/>
      <c r="LI202" s="26"/>
      <c r="LJ202" s="26"/>
      <c r="LK202" s="26"/>
      <c r="LL202" s="26"/>
      <c r="LM202" s="26"/>
      <c r="LN202" s="26"/>
      <c r="LO202" t="str">
        <f t="shared" si="290"/>
        <v/>
      </c>
      <c r="LP202" s="26"/>
      <c r="LQ202" s="26"/>
      <c r="LR202" s="26"/>
      <c r="LS202" s="26"/>
      <c r="LT202" s="26"/>
      <c r="LU202" s="26"/>
      <c r="LV202" s="26"/>
      <c r="LW202" s="26"/>
      <c r="LX202" s="26"/>
      <c r="LY202" s="26"/>
      <c r="LZ202" s="26"/>
      <c r="MA202" s="26"/>
      <c r="MB202" s="26"/>
      <c r="MC202" s="26"/>
      <c r="MD202" s="26"/>
      <c r="ME202" s="26"/>
      <c r="MF202" s="26"/>
      <c r="MG202" s="26"/>
      <c r="MH202" s="26"/>
      <c r="MI202" s="26"/>
      <c r="MJ202" s="26"/>
      <c r="MK202" s="26"/>
      <c r="ML202" s="26"/>
      <c r="MM202" s="26"/>
      <c r="MN202" s="26"/>
    </row>
    <row r="203" spans="1:352" ht="16" x14ac:dyDescent="0.2">
      <c r="A203" t="e">
        <f t="shared" ca="1" si="219"/>
        <v>#N/A</v>
      </c>
      <c r="B203" s="26"/>
      <c r="C203" s="26"/>
      <c r="D203" s="26"/>
      <c r="E203" s="27" t="str">
        <f t="shared" ca="1" si="221"/>
        <v>Apr</v>
      </c>
      <c r="F203" s="27" t="str">
        <f t="shared" ca="1" si="221"/>
        <v>Jun</v>
      </c>
      <c r="G203" s="28" t="str">
        <f t="shared" ca="1" si="222"/>
        <v/>
      </c>
      <c r="H203" t="str">
        <f t="shared" si="223"/>
        <v/>
      </c>
      <c r="I203" s="26">
        <f t="shared" ca="1" si="224"/>
        <v>69</v>
      </c>
      <c r="J203" s="26"/>
      <c r="K203" s="26"/>
      <c r="L203" s="31" t="str">
        <f t="shared" si="225"/>
        <v/>
      </c>
      <c r="M203" s="26"/>
      <c r="N203" s="26"/>
      <c r="O203" s="26">
        <f t="shared" ca="1" si="226"/>
        <v>19</v>
      </c>
      <c r="P203" s="26" t="str">
        <f t="shared" ca="1" si="227"/>
        <v>Yes</v>
      </c>
      <c r="Q203" s="26" t="str">
        <f t="shared" ca="1" si="227"/>
        <v>Yes</v>
      </c>
      <c r="R203" s="26" t="str">
        <f t="shared" ca="1" si="227"/>
        <v>Yes</v>
      </c>
      <c r="S203" s="26" t="str">
        <f t="shared" ca="1" si="228"/>
        <v>Eskimo</v>
      </c>
      <c r="T203" s="26" t="str">
        <f t="shared" ca="1" si="229"/>
        <v>Yes</v>
      </c>
      <c r="U203" s="26">
        <f t="shared" ca="1" si="230"/>
        <v>3564</v>
      </c>
      <c r="V203" s="26"/>
      <c r="W203" s="26"/>
      <c r="X203" s="26" t="str">
        <f t="shared" ca="1" si="218"/>
        <v>Yes</v>
      </c>
      <c r="Y203" s="26" t="str">
        <f t="shared" ca="1" si="218"/>
        <v>Yes</v>
      </c>
      <c r="Z203" s="26" t="str">
        <f t="shared" ca="1" si="218"/>
        <v>No</v>
      </c>
      <c r="AA203" s="26" t="str">
        <f t="shared" ca="1" si="218"/>
        <v>Yes</v>
      </c>
      <c r="AB203" s="26" t="str">
        <f t="shared" ca="1" si="218"/>
        <v>Yes</v>
      </c>
      <c r="AC203" s="26"/>
      <c r="AD203" s="26"/>
      <c r="AE203" s="26"/>
      <c r="AF203" s="26"/>
      <c r="AG203" s="26" t="str">
        <f t="shared" ca="1" si="231"/>
        <v>No</v>
      </c>
      <c r="AH203" s="26" t="str">
        <f t="shared" ca="1" si="231"/>
        <v>Yes</v>
      </c>
      <c r="AI203" s="26" t="str">
        <f t="shared" ca="1" si="231"/>
        <v>No</v>
      </c>
      <c r="AJ203" s="26" t="str">
        <f t="shared" ca="1" si="220"/>
        <v>No</v>
      </c>
      <c r="AK203" s="26" t="str">
        <f t="shared" ca="1" si="220"/>
        <v>No</v>
      </c>
      <c r="AL203" s="26" t="str">
        <f t="shared" ca="1" si="220"/>
        <v>No</v>
      </c>
      <c r="AM203" s="26">
        <f t="shared" ca="1" si="232"/>
        <v>6</v>
      </c>
      <c r="AN203" s="26">
        <f t="shared" ca="1" si="233"/>
        <v>1</v>
      </c>
      <c r="AT203" t="str">
        <f t="shared" ca="1" si="234"/>
        <v>Female</v>
      </c>
      <c r="AU203">
        <f t="shared" ca="1" si="235"/>
        <v>538</v>
      </c>
      <c r="AV203">
        <f t="shared" ca="1" si="236"/>
        <v>-2</v>
      </c>
      <c r="AW203">
        <f t="shared" ca="1" si="237"/>
        <v>33</v>
      </c>
      <c r="AX203">
        <f t="shared" ca="1" si="238"/>
        <v>4</v>
      </c>
      <c r="BB203" t="str">
        <f t="shared" ca="1" si="239"/>
        <v>Vaginal</v>
      </c>
      <c r="BC203" t="str">
        <f t="shared" ca="1" si="240"/>
        <v>No</v>
      </c>
      <c r="BD203" t="str">
        <f t="shared" ca="1" si="240"/>
        <v>No</v>
      </c>
      <c r="BG203" t="str">
        <f t="shared" ca="1" si="241"/>
        <v>Yes</v>
      </c>
      <c r="BH203">
        <f t="shared" ca="1" si="242"/>
        <v>34</v>
      </c>
      <c r="BI203">
        <f t="shared" ca="1" si="243"/>
        <v>1</v>
      </c>
      <c r="BJ203">
        <f t="shared" ca="1" si="244"/>
        <v>8</v>
      </c>
      <c r="BK203" t="str">
        <f t="shared" si="245"/>
        <v/>
      </c>
      <c r="BL203" s="26">
        <f t="shared" ca="1" si="246"/>
        <v>10</v>
      </c>
      <c r="BM203" s="26"/>
      <c r="BN203" s="26"/>
      <c r="BO203" s="26" t="str">
        <f t="shared" ca="1" si="247"/>
        <v>No</v>
      </c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 t="str">
        <f t="shared" ca="1" si="248"/>
        <v>No</v>
      </c>
      <c r="CE203" s="26" t="str">
        <f t="shared" ca="1" si="249"/>
        <v>NA</v>
      </c>
      <c r="CF203" s="26"/>
      <c r="CG203" s="26"/>
      <c r="CH203" s="26"/>
      <c r="CI203" s="31" t="str">
        <f t="shared" si="250"/>
        <v/>
      </c>
      <c r="CJ203" s="26" t="str">
        <f t="shared" ca="1" si="251"/>
        <v>NA</v>
      </c>
      <c r="CK203" s="26" t="str">
        <f t="shared" ca="1" si="252"/>
        <v>NA</v>
      </c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 t="str">
        <f t="shared" ca="1" si="253"/>
        <v>Yes</v>
      </c>
      <c r="DO203" s="26"/>
      <c r="DP203" s="26"/>
      <c r="DQ203" s="26"/>
      <c r="DR203" s="26"/>
      <c r="DS203" s="26"/>
      <c r="DT203" s="26"/>
      <c r="DU203" s="26"/>
      <c r="DV203" t="str">
        <f t="shared" si="254"/>
        <v/>
      </c>
      <c r="DW203" s="26"/>
      <c r="DX203" s="26"/>
      <c r="DY203" s="26"/>
      <c r="DZ203" t="str">
        <f t="shared" si="255"/>
        <v/>
      </c>
      <c r="EA203" t="str">
        <f t="shared" si="256"/>
        <v/>
      </c>
      <c r="EB203" t="str">
        <f t="shared" si="257"/>
        <v/>
      </c>
      <c r="EC203" t="str">
        <f t="shared" si="258"/>
        <v/>
      </c>
      <c r="ED203" t="str">
        <f t="shared" si="259"/>
        <v/>
      </c>
      <c r="EE203" s="34" t="str">
        <f t="shared" si="260"/>
        <v/>
      </c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32" t="str">
        <f t="shared" si="261"/>
        <v/>
      </c>
      <c r="ES203" s="26"/>
      <c r="ET203" s="26"/>
      <c r="EU203" s="26"/>
      <c r="EV203" s="26"/>
      <c r="EW203" s="26"/>
      <c r="EX203" s="26"/>
      <c r="EY203" s="26"/>
      <c r="EZ203" s="26"/>
      <c r="FA203" s="31" t="str">
        <f t="shared" si="262"/>
        <v/>
      </c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31" t="str">
        <f t="shared" si="263"/>
        <v/>
      </c>
      <c r="FN203" s="26"/>
      <c r="FO203" s="26"/>
      <c r="FP203" s="26"/>
      <c r="FQ203" s="26" t="s">
        <v>350</v>
      </c>
      <c r="FR203" s="39" t="str">
        <f t="shared" ca="1" si="264"/>
        <v>GPC</v>
      </c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t="str">
        <f t="shared" ca="1" si="265"/>
        <v/>
      </c>
      <c r="GP203" t="str">
        <f t="shared" si="266"/>
        <v/>
      </c>
      <c r="GQ203" s="26"/>
      <c r="GR203" s="26"/>
      <c r="GS203" t="str">
        <f t="shared" ca="1" si="267"/>
        <v/>
      </c>
      <c r="GT203" s="26"/>
      <c r="GU203" s="26"/>
      <c r="GV203" s="26"/>
      <c r="GW203" s="26"/>
      <c r="GX203" s="26"/>
      <c r="GY203" t="str">
        <f t="shared" ca="1" si="268"/>
        <v/>
      </c>
      <c r="GZ203" t="str">
        <f t="shared" si="269"/>
        <v/>
      </c>
      <c r="HA203" s="26"/>
      <c r="HB203" s="26"/>
      <c r="HC203" s="26"/>
      <c r="HD203" s="26"/>
      <c r="HE203" s="26"/>
      <c r="HF203" t="str">
        <f t="shared" ca="1" si="270"/>
        <v/>
      </c>
      <c r="HG203" s="31" t="str">
        <f t="shared" si="271"/>
        <v/>
      </c>
      <c r="HH203" s="26"/>
      <c r="HI203" s="26"/>
      <c r="HJ203" s="26"/>
      <c r="HK203" s="26"/>
      <c r="HL203" s="26"/>
      <c r="HM203" t="str">
        <f t="shared" ca="1" si="272"/>
        <v/>
      </c>
      <c r="HN203" t="str">
        <f t="shared" si="273"/>
        <v/>
      </c>
      <c r="HO203" s="26"/>
      <c r="HP203" s="26"/>
      <c r="HQ203" s="26"/>
      <c r="HR203" s="26"/>
      <c r="HS203" s="26"/>
      <c r="HT203" t="str">
        <f t="shared" ca="1" si="274"/>
        <v/>
      </c>
      <c r="HU203" t="str">
        <f t="shared" si="275"/>
        <v/>
      </c>
      <c r="HV203" s="26"/>
      <c r="HW203" s="26"/>
      <c r="HX203" s="26"/>
      <c r="HY203" s="26"/>
      <c r="HZ203" s="26"/>
      <c r="IA203" s="37" t="str">
        <f t="shared" ca="1" si="276"/>
        <v/>
      </c>
      <c r="IB203" t="str">
        <f t="shared" si="277"/>
        <v/>
      </c>
      <c r="IC203" s="26"/>
      <c r="ID203" s="26"/>
      <c r="IE203" s="26"/>
      <c r="IF203" s="26"/>
      <c r="IG203" s="26"/>
      <c r="IH203" s="37" t="str">
        <f t="shared" ca="1" si="278"/>
        <v/>
      </c>
      <c r="II203" t="str">
        <f t="shared" si="279"/>
        <v/>
      </c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  <c r="IV203" s="26"/>
      <c r="IW203" s="26"/>
      <c r="IX203" s="26"/>
      <c r="IY203" s="26"/>
      <c r="IZ203" s="26"/>
      <c r="JA203" s="26"/>
      <c r="JB203" s="26"/>
      <c r="JC203" s="26"/>
      <c r="JD203" s="26"/>
      <c r="JE203" s="26"/>
      <c r="JF203" s="26"/>
      <c r="JG203" s="26"/>
      <c r="JH203" s="26"/>
      <c r="JI203" s="26"/>
      <c r="JJ203" s="26"/>
      <c r="JK203" s="26"/>
      <c r="JL203" s="26"/>
      <c r="JM203" s="26"/>
      <c r="JN203" s="26"/>
      <c r="JO203" s="26"/>
      <c r="JP203" s="26"/>
      <c r="JQ203" s="26"/>
      <c r="JR203" s="26"/>
      <c r="JS203" s="26"/>
      <c r="JT203" s="26" t="str">
        <f t="shared" si="280"/>
        <v/>
      </c>
      <c r="JU203" s="26"/>
      <c r="JV203" t="str">
        <f t="shared" si="281"/>
        <v/>
      </c>
      <c r="JW203" s="26"/>
      <c r="JX203" s="26"/>
      <c r="JY203" s="26"/>
      <c r="JZ203" s="26"/>
      <c r="KA203" s="26"/>
      <c r="KB203" s="26"/>
      <c r="KC203" s="26"/>
      <c r="KD203" s="26"/>
      <c r="KE203" s="26"/>
      <c r="KF203" s="26"/>
      <c r="KG203" s="26"/>
      <c r="KH203" s="26"/>
      <c r="KI203" s="26"/>
      <c r="KJ203" s="26"/>
      <c r="KK203" t="str">
        <f t="shared" si="282"/>
        <v/>
      </c>
      <c r="KL203" s="26"/>
      <c r="KM203" s="31" t="str">
        <f t="shared" si="283"/>
        <v/>
      </c>
      <c r="KN203" s="26"/>
      <c r="KO203" s="26"/>
      <c r="KP203" s="38" t="str">
        <f t="shared" si="284"/>
        <v/>
      </c>
      <c r="KQ203" s="26"/>
      <c r="KR203" s="26"/>
      <c r="KS203" s="26"/>
      <c r="KT203" s="26"/>
      <c r="KU203" s="26"/>
      <c r="KV203" s="26"/>
      <c r="KW203" s="26"/>
      <c r="KX203" t="str">
        <f t="shared" si="285"/>
        <v/>
      </c>
      <c r="KY203" t="str">
        <f t="shared" si="286"/>
        <v/>
      </c>
      <c r="KZ203" s="26"/>
      <c r="LA203" s="26"/>
      <c r="LB203" t="str">
        <f t="shared" si="287"/>
        <v/>
      </c>
      <c r="LC203" s="26"/>
      <c r="LD203" t="str">
        <f t="shared" si="288"/>
        <v/>
      </c>
      <c r="LE203" t="str">
        <f t="shared" si="289"/>
        <v/>
      </c>
      <c r="LF203" s="26"/>
      <c r="LG203" s="26"/>
      <c r="LH203" s="26"/>
      <c r="LI203" s="26"/>
      <c r="LJ203" s="26"/>
      <c r="LK203" s="26"/>
      <c r="LL203" s="26"/>
      <c r="LM203" s="26"/>
      <c r="LN203" s="26"/>
      <c r="LO203" t="str">
        <f t="shared" si="290"/>
        <v/>
      </c>
      <c r="LP203" s="26"/>
      <c r="LQ203" s="26"/>
      <c r="LR203" s="26"/>
      <c r="LS203" s="26"/>
      <c r="LT203" s="26"/>
      <c r="LU203" s="26"/>
      <c r="LV203" s="26"/>
      <c r="LW203" s="26"/>
      <c r="LX203" s="26"/>
      <c r="LY203" s="26"/>
      <c r="LZ203" s="26"/>
      <c r="MA203" s="26"/>
      <c r="MB203" s="26"/>
      <c r="MC203" s="26"/>
      <c r="MD203" s="26"/>
      <c r="ME203" s="26"/>
      <c r="MF203" s="26"/>
      <c r="MG203" s="26"/>
      <c r="MH203" s="26"/>
      <c r="MI203" s="26"/>
      <c r="MJ203" s="26"/>
      <c r="MK203" s="26"/>
      <c r="ML203" s="26"/>
      <c r="MM203" s="26"/>
      <c r="MN203" s="26"/>
    </row>
    <row r="204" spans="1:352" ht="16" x14ac:dyDescent="0.2">
      <c r="A204" t="e">
        <f t="shared" ca="1" si="219"/>
        <v>#N/A</v>
      </c>
      <c r="B204" s="26"/>
      <c r="C204" s="26"/>
      <c r="D204" s="26"/>
      <c r="E204" s="27" t="str">
        <f t="shared" ca="1" si="221"/>
        <v>Jun</v>
      </c>
      <c r="F204" s="27" t="str">
        <f t="shared" ca="1" si="221"/>
        <v>Apr</v>
      </c>
      <c r="G204" s="28" t="str">
        <f t="shared" ca="1" si="222"/>
        <v/>
      </c>
      <c r="H204" t="str">
        <f t="shared" si="223"/>
        <v/>
      </c>
      <c r="I204" s="26">
        <f t="shared" ca="1" si="224"/>
        <v>76</v>
      </c>
      <c r="J204" s="26"/>
      <c r="K204" s="26"/>
      <c r="L204" s="31" t="str">
        <f t="shared" si="225"/>
        <v/>
      </c>
      <c r="M204" s="26"/>
      <c r="N204" s="26"/>
      <c r="O204" s="26">
        <f t="shared" ca="1" si="226"/>
        <v>35</v>
      </c>
      <c r="P204" s="26" t="str">
        <f t="shared" ca="1" si="227"/>
        <v>No</v>
      </c>
      <c r="Q204" s="26" t="str">
        <f t="shared" ca="1" si="227"/>
        <v>No</v>
      </c>
      <c r="R204" s="26" t="str">
        <f t="shared" ca="1" si="227"/>
        <v>No</v>
      </c>
      <c r="S204" s="26" t="str">
        <f t="shared" ca="1" si="228"/>
        <v>Hispanic</v>
      </c>
      <c r="T204" s="26" t="str">
        <f t="shared" ca="1" si="229"/>
        <v>No</v>
      </c>
      <c r="U204" s="26">
        <f t="shared" ca="1" si="230"/>
        <v>3036</v>
      </c>
      <c r="V204" s="26"/>
      <c r="W204" s="26"/>
      <c r="X204" s="26" t="str">
        <f t="shared" ca="1" si="218"/>
        <v>Yes</v>
      </c>
      <c r="Y204" s="26" t="str">
        <f t="shared" ca="1" si="218"/>
        <v>Yes</v>
      </c>
      <c r="Z204" s="26" t="str">
        <f t="shared" ca="1" si="218"/>
        <v>Yes</v>
      </c>
      <c r="AA204" s="26" t="str">
        <f t="shared" ca="1" si="218"/>
        <v>Yes</v>
      </c>
      <c r="AB204" s="26" t="str">
        <f t="shared" ca="1" si="218"/>
        <v>No</v>
      </c>
      <c r="AC204" s="26"/>
      <c r="AD204" s="26"/>
      <c r="AE204" s="26"/>
      <c r="AF204" s="26"/>
      <c r="AG204" s="26" t="str">
        <f t="shared" ca="1" si="231"/>
        <v>Yes</v>
      </c>
      <c r="AH204" s="26" t="str">
        <f t="shared" ca="1" si="231"/>
        <v>Yes</v>
      </c>
      <c r="AI204" s="26" t="str">
        <f t="shared" ca="1" si="231"/>
        <v>No</v>
      </c>
      <c r="AJ204" s="26" t="str">
        <f t="shared" ca="1" si="220"/>
        <v>Yes</v>
      </c>
      <c r="AK204" s="26" t="str">
        <f t="shared" ca="1" si="220"/>
        <v>No</v>
      </c>
      <c r="AL204" s="26" t="str">
        <f t="shared" ca="1" si="220"/>
        <v>Yes</v>
      </c>
      <c r="AM204" s="26">
        <f t="shared" ca="1" si="232"/>
        <v>6</v>
      </c>
      <c r="AN204" s="26">
        <f t="shared" ca="1" si="233"/>
        <v>1</v>
      </c>
      <c r="AT204" t="str">
        <f t="shared" ca="1" si="234"/>
        <v>Male</v>
      </c>
      <c r="AU204">
        <f t="shared" ca="1" si="235"/>
        <v>1476</v>
      </c>
      <c r="AV204">
        <f t="shared" ca="1" si="236"/>
        <v>2</v>
      </c>
      <c r="AW204">
        <f t="shared" ca="1" si="237"/>
        <v>34</v>
      </c>
      <c r="AX204">
        <f t="shared" ca="1" si="238"/>
        <v>6</v>
      </c>
      <c r="BB204" t="str">
        <f t="shared" ca="1" si="239"/>
        <v>EMLUCS</v>
      </c>
      <c r="BC204" t="str">
        <f t="shared" ca="1" si="240"/>
        <v>Yes</v>
      </c>
      <c r="BD204" t="str">
        <f t="shared" ca="1" si="240"/>
        <v>Yes</v>
      </c>
      <c r="BG204" t="str">
        <f t="shared" ca="1" si="241"/>
        <v>No</v>
      </c>
      <c r="BH204">
        <f t="shared" ca="1" si="242"/>
        <v>38</v>
      </c>
      <c r="BI204">
        <f t="shared" ca="1" si="243"/>
        <v>-1</v>
      </c>
      <c r="BJ204">
        <f t="shared" ca="1" si="244"/>
        <v>7</v>
      </c>
      <c r="BK204" t="str">
        <f t="shared" si="245"/>
        <v/>
      </c>
      <c r="BL204" s="26">
        <f t="shared" ca="1" si="246"/>
        <v>9</v>
      </c>
      <c r="BM204" s="26"/>
      <c r="BN204" s="26"/>
      <c r="BO204" s="26" t="str">
        <f t="shared" ca="1" si="247"/>
        <v>No</v>
      </c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 t="str">
        <f t="shared" ca="1" si="248"/>
        <v>Yes</v>
      </c>
      <c r="CE204" s="26" t="str">
        <f t="shared" ca="1" si="249"/>
        <v>MIST</v>
      </c>
      <c r="CF204" s="26"/>
      <c r="CG204" s="26"/>
      <c r="CH204" s="26"/>
      <c r="CI204" s="31" t="str">
        <f t="shared" si="250"/>
        <v/>
      </c>
      <c r="CJ204" s="26" t="str">
        <f t="shared" ca="1" si="251"/>
        <v>NICU</v>
      </c>
      <c r="CK204" s="26" t="str">
        <f t="shared" ca="1" si="252"/>
        <v>NA</v>
      </c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 t="str">
        <f t="shared" ca="1" si="253"/>
        <v>No</v>
      </c>
      <c r="DO204" s="26"/>
      <c r="DP204" s="26"/>
      <c r="DQ204" s="26"/>
      <c r="DR204" s="26"/>
      <c r="DS204" s="26"/>
      <c r="DT204" s="26"/>
      <c r="DU204" s="26"/>
      <c r="DV204" t="str">
        <f t="shared" si="254"/>
        <v/>
      </c>
      <c r="DW204" s="26"/>
      <c r="DX204" s="26"/>
      <c r="DY204" s="26"/>
      <c r="DZ204" t="str">
        <f t="shared" si="255"/>
        <v/>
      </c>
      <c r="EA204" t="str">
        <f t="shared" si="256"/>
        <v/>
      </c>
      <c r="EB204" t="str">
        <f t="shared" si="257"/>
        <v/>
      </c>
      <c r="EC204" t="str">
        <f t="shared" si="258"/>
        <v/>
      </c>
      <c r="ED204" t="str">
        <f t="shared" si="259"/>
        <v/>
      </c>
      <c r="EE204" s="34" t="str">
        <f t="shared" si="260"/>
        <v/>
      </c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32" t="str">
        <f t="shared" si="261"/>
        <v/>
      </c>
      <c r="ES204" s="26"/>
      <c r="ET204" s="26"/>
      <c r="EU204" s="26"/>
      <c r="EV204" s="26"/>
      <c r="EW204" s="26"/>
      <c r="EX204" s="26"/>
      <c r="EY204" s="26"/>
      <c r="EZ204" s="26"/>
      <c r="FA204" s="31" t="str">
        <f t="shared" si="262"/>
        <v/>
      </c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31" t="str">
        <f t="shared" si="263"/>
        <v/>
      </c>
      <c r="FN204" s="26"/>
      <c r="FO204" s="26"/>
      <c r="FP204" s="26"/>
      <c r="FQ204" s="26" t="s">
        <v>350</v>
      </c>
      <c r="FR204" s="39" t="str">
        <f t="shared" ca="1" si="264"/>
        <v>Other</v>
      </c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t="str">
        <f t="shared" ca="1" si="265"/>
        <v/>
      </c>
      <c r="GP204" t="str">
        <f t="shared" si="266"/>
        <v/>
      </c>
      <c r="GQ204" s="26"/>
      <c r="GR204" s="26"/>
      <c r="GS204" t="str">
        <f t="shared" ca="1" si="267"/>
        <v/>
      </c>
      <c r="GT204" s="26"/>
      <c r="GU204" s="26"/>
      <c r="GV204" s="26"/>
      <c r="GW204" s="26"/>
      <c r="GX204" s="26"/>
      <c r="GY204" t="str">
        <f t="shared" ca="1" si="268"/>
        <v/>
      </c>
      <c r="GZ204" t="str">
        <f t="shared" si="269"/>
        <v/>
      </c>
      <c r="HA204" s="26"/>
      <c r="HB204" s="26"/>
      <c r="HC204" s="26"/>
      <c r="HD204" s="26"/>
      <c r="HE204" s="26"/>
      <c r="HF204" t="str">
        <f t="shared" ca="1" si="270"/>
        <v/>
      </c>
      <c r="HG204" s="31" t="str">
        <f t="shared" si="271"/>
        <v/>
      </c>
      <c r="HH204" s="26"/>
      <c r="HI204" s="26"/>
      <c r="HJ204" s="26"/>
      <c r="HK204" s="26"/>
      <c r="HL204" s="26"/>
      <c r="HM204" t="str">
        <f t="shared" ca="1" si="272"/>
        <v/>
      </c>
      <c r="HN204" t="str">
        <f t="shared" si="273"/>
        <v/>
      </c>
      <c r="HO204" s="26"/>
      <c r="HP204" s="26"/>
      <c r="HQ204" s="26"/>
      <c r="HR204" s="26"/>
      <c r="HS204" s="26"/>
      <c r="HT204" t="str">
        <f t="shared" ca="1" si="274"/>
        <v/>
      </c>
      <c r="HU204" t="str">
        <f t="shared" si="275"/>
        <v/>
      </c>
      <c r="HV204" s="26"/>
      <c r="HW204" s="26"/>
      <c r="HX204" s="26"/>
      <c r="HY204" s="26"/>
      <c r="HZ204" s="26"/>
      <c r="IA204" s="37" t="str">
        <f t="shared" ca="1" si="276"/>
        <v/>
      </c>
      <c r="IB204" t="str">
        <f t="shared" si="277"/>
        <v/>
      </c>
      <c r="IC204" s="26"/>
      <c r="ID204" s="26"/>
      <c r="IE204" s="26"/>
      <c r="IF204" s="26"/>
      <c r="IG204" s="26"/>
      <c r="IH204" s="37" t="str">
        <f t="shared" ca="1" si="278"/>
        <v/>
      </c>
      <c r="II204" t="str">
        <f t="shared" si="279"/>
        <v/>
      </c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  <c r="IV204" s="26"/>
      <c r="IW204" s="26"/>
      <c r="IX204" s="26"/>
      <c r="IY204" s="26"/>
      <c r="IZ204" s="26"/>
      <c r="JA204" s="26"/>
      <c r="JB204" s="26"/>
      <c r="JC204" s="26"/>
      <c r="JD204" s="26"/>
      <c r="JE204" s="26"/>
      <c r="JF204" s="26"/>
      <c r="JG204" s="26"/>
      <c r="JH204" s="26"/>
      <c r="JI204" s="26"/>
      <c r="JJ204" s="26"/>
      <c r="JK204" s="26"/>
      <c r="JL204" s="26"/>
      <c r="JM204" s="26"/>
      <c r="JN204" s="26"/>
      <c r="JO204" s="26"/>
      <c r="JP204" s="26"/>
      <c r="JQ204" s="26"/>
      <c r="JR204" s="26"/>
      <c r="JS204" s="26"/>
      <c r="JT204" s="26" t="str">
        <f t="shared" si="280"/>
        <v/>
      </c>
      <c r="JU204" s="26"/>
      <c r="JV204" t="str">
        <f t="shared" si="281"/>
        <v/>
      </c>
      <c r="JW204" s="26"/>
      <c r="JX204" s="26"/>
      <c r="JY204" s="26"/>
      <c r="JZ204" s="26"/>
      <c r="KA204" s="26"/>
      <c r="KB204" s="26"/>
      <c r="KC204" s="26"/>
      <c r="KD204" s="26"/>
      <c r="KE204" s="26"/>
      <c r="KF204" s="26"/>
      <c r="KG204" s="26"/>
      <c r="KH204" s="26"/>
      <c r="KI204" s="26"/>
      <c r="KJ204" s="26"/>
      <c r="KK204" t="str">
        <f t="shared" si="282"/>
        <v/>
      </c>
      <c r="KL204" s="26"/>
      <c r="KM204" s="31" t="str">
        <f t="shared" si="283"/>
        <v/>
      </c>
      <c r="KN204" s="26"/>
      <c r="KO204" s="26"/>
      <c r="KP204" s="38" t="str">
        <f t="shared" si="284"/>
        <v/>
      </c>
      <c r="KQ204" s="26"/>
      <c r="KR204" s="26"/>
      <c r="KS204" s="26"/>
      <c r="KT204" s="26"/>
      <c r="KU204" s="26"/>
      <c r="KV204" s="26"/>
      <c r="KW204" s="26"/>
      <c r="KX204" t="str">
        <f t="shared" si="285"/>
        <v/>
      </c>
      <c r="KY204" t="str">
        <f t="shared" si="286"/>
        <v/>
      </c>
      <c r="KZ204" s="26"/>
      <c r="LA204" s="26"/>
      <c r="LB204" t="str">
        <f t="shared" si="287"/>
        <v/>
      </c>
      <c r="LC204" s="26"/>
      <c r="LD204" t="str">
        <f t="shared" si="288"/>
        <v/>
      </c>
      <c r="LE204" t="str">
        <f t="shared" si="289"/>
        <v/>
      </c>
      <c r="LF204" s="26"/>
      <c r="LG204" s="26"/>
      <c r="LH204" s="26"/>
      <c r="LI204" s="26"/>
      <c r="LJ204" s="26"/>
      <c r="LK204" s="26"/>
      <c r="LL204" s="26"/>
      <c r="LM204" s="26"/>
      <c r="LN204" s="26"/>
      <c r="LO204" t="str">
        <f t="shared" si="290"/>
        <v/>
      </c>
      <c r="LP204" s="26"/>
      <c r="LQ204" s="26"/>
      <c r="LR204" s="26"/>
      <c r="LS204" s="26"/>
      <c r="LT204" s="26"/>
      <c r="LU204" s="26"/>
      <c r="LV204" s="26"/>
      <c r="LW204" s="26"/>
      <c r="LX204" s="26"/>
      <c r="LY204" s="26"/>
      <c r="LZ204" s="26"/>
      <c r="MA204" s="26"/>
      <c r="MB204" s="26"/>
      <c r="MC204" s="26"/>
      <c r="MD204" s="26"/>
      <c r="ME204" s="26"/>
      <c r="MF204" s="26"/>
      <c r="MG204" s="26"/>
      <c r="MH204" s="26"/>
      <c r="MI204" s="26"/>
      <c r="MJ204" s="26"/>
      <c r="MK204" s="26"/>
      <c r="ML204" s="26"/>
      <c r="MM204" s="26"/>
      <c r="MN204" s="26"/>
    </row>
    <row r="205" spans="1:352" ht="16" x14ac:dyDescent="0.2">
      <c r="A205" t="e">
        <f t="shared" ca="1" si="219"/>
        <v>#N/A</v>
      </c>
      <c r="B205" s="26"/>
      <c r="C205" s="26"/>
      <c r="D205" s="26"/>
      <c r="E205" s="27" t="str">
        <f t="shared" ca="1" si="221"/>
        <v>Oct</v>
      </c>
      <c r="F205" s="27" t="str">
        <f t="shared" ca="1" si="221"/>
        <v>Jun</v>
      </c>
      <c r="G205" s="28" t="str">
        <f t="shared" ca="1" si="222"/>
        <v/>
      </c>
      <c r="H205" t="str">
        <f t="shared" si="223"/>
        <v/>
      </c>
      <c r="I205" s="26">
        <f t="shared" ca="1" si="224"/>
        <v>54</v>
      </c>
      <c r="J205" s="26"/>
      <c r="K205" s="26"/>
      <c r="L205" s="31" t="str">
        <f t="shared" si="225"/>
        <v/>
      </c>
      <c r="M205" s="26"/>
      <c r="N205" s="26"/>
      <c r="O205" s="26">
        <f t="shared" ca="1" si="226"/>
        <v>33</v>
      </c>
      <c r="P205" s="26" t="str">
        <f t="shared" ca="1" si="227"/>
        <v>Yes</v>
      </c>
      <c r="Q205" s="26" t="str">
        <f t="shared" ca="1" si="227"/>
        <v>Yes</v>
      </c>
      <c r="R205" s="26" t="str">
        <f t="shared" ca="1" si="227"/>
        <v>Yes</v>
      </c>
      <c r="S205" s="26" t="str">
        <f t="shared" ca="1" si="228"/>
        <v>Asian</v>
      </c>
      <c r="T205" s="26" t="str">
        <f t="shared" ca="1" si="229"/>
        <v>Yes</v>
      </c>
      <c r="U205" s="26">
        <f t="shared" ca="1" si="230"/>
        <v>3421</v>
      </c>
      <c r="V205" s="26"/>
      <c r="W205" s="26"/>
      <c r="X205" s="26" t="str">
        <f t="shared" ca="1" si="218"/>
        <v>No</v>
      </c>
      <c r="Y205" s="26" t="str">
        <f t="shared" ca="1" si="218"/>
        <v>Yes</v>
      </c>
      <c r="Z205" s="26" t="str">
        <f t="shared" ca="1" si="218"/>
        <v>No</v>
      </c>
      <c r="AA205" s="26" t="str">
        <f t="shared" ca="1" si="218"/>
        <v>Yes</v>
      </c>
      <c r="AB205" s="26" t="str">
        <f t="shared" ca="1" si="218"/>
        <v>No</v>
      </c>
      <c r="AC205" s="26"/>
      <c r="AD205" s="26"/>
      <c r="AE205" s="26"/>
      <c r="AF205" s="26"/>
      <c r="AG205" s="26" t="str">
        <f t="shared" ca="1" si="231"/>
        <v>No</v>
      </c>
      <c r="AH205" s="26" t="str">
        <f t="shared" ca="1" si="231"/>
        <v>No</v>
      </c>
      <c r="AI205" s="26" t="str">
        <f t="shared" ca="1" si="231"/>
        <v>Yes</v>
      </c>
      <c r="AJ205" s="26" t="str">
        <f t="shared" ca="1" si="220"/>
        <v>Yes</v>
      </c>
      <c r="AK205" s="26" t="str">
        <f t="shared" ca="1" si="220"/>
        <v>Yes</v>
      </c>
      <c r="AL205" s="26" t="str">
        <f t="shared" ca="1" si="220"/>
        <v>Yes</v>
      </c>
      <c r="AM205" s="26">
        <f t="shared" ca="1" si="232"/>
        <v>9</v>
      </c>
      <c r="AN205" s="26">
        <f t="shared" ca="1" si="233"/>
        <v>3</v>
      </c>
      <c r="AT205" t="str">
        <f t="shared" ca="1" si="234"/>
        <v>Female</v>
      </c>
      <c r="AU205">
        <f t="shared" ca="1" si="235"/>
        <v>2682</v>
      </c>
      <c r="AV205">
        <f t="shared" ca="1" si="236"/>
        <v>3</v>
      </c>
      <c r="AW205">
        <f t="shared" ca="1" si="237"/>
        <v>31</v>
      </c>
      <c r="AX205">
        <f t="shared" ca="1" si="238"/>
        <v>3</v>
      </c>
      <c r="BB205" t="str">
        <f t="shared" ca="1" si="239"/>
        <v>Vaginal</v>
      </c>
      <c r="BC205" t="str">
        <f t="shared" ca="1" si="240"/>
        <v>No</v>
      </c>
      <c r="BD205" t="str">
        <f t="shared" ca="1" si="240"/>
        <v>No</v>
      </c>
      <c r="BG205" t="str">
        <f t="shared" ca="1" si="241"/>
        <v>No</v>
      </c>
      <c r="BH205">
        <f t="shared" ca="1" si="242"/>
        <v>38</v>
      </c>
      <c r="BI205">
        <f t="shared" ca="1" si="243"/>
        <v>-8</v>
      </c>
      <c r="BJ205">
        <f t="shared" ca="1" si="244"/>
        <v>5</v>
      </c>
      <c r="BK205" t="str">
        <f t="shared" si="245"/>
        <v/>
      </c>
      <c r="BL205" s="26">
        <f t="shared" ca="1" si="246"/>
        <v>7</v>
      </c>
      <c r="BM205" s="26"/>
      <c r="BN205" s="26"/>
      <c r="BO205" s="26" t="str">
        <f t="shared" ca="1" si="247"/>
        <v>No</v>
      </c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 t="str">
        <f t="shared" ca="1" si="248"/>
        <v>No</v>
      </c>
      <c r="CE205" s="26" t="str">
        <f t="shared" ca="1" si="249"/>
        <v>NA</v>
      </c>
      <c r="CF205" s="26"/>
      <c r="CG205" s="26"/>
      <c r="CH205" s="26"/>
      <c r="CI205" s="31" t="str">
        <f t="shared" si="250"/>
        <v/>
      </c>
      <c r="CJ205" s="26" t="str">
        <f t="shared" ca="1" si="251"/>
        <v>NA</v>
      </c>
      <c r="CK205" s="26" t="str">
        <f t="shared" ca="1" si="252"/>
        <v>No</v>
      </c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 t="str">
        <f t="shared" ca="1" si="253"/>
        <v>Yes</v>
      </c>
      <c r="DO205" s="26"/>
      <c r="DP205" s="26"/>
      <c r="DQ205" s="26"/>
      <c r="DR205" s="26"/>
      <c r="DS205" s="26"/>
      <c r="DT205" s="26"/>
      <c r="DU205" s="26"/>
      <c r="DV205" t="str">
        <f t="shared" si="254"/>
        <v/>
      </c>
      <c r="DW205" s="26"/>
      <c r="DX205" s="26"/>
      <c r="DY205" s="26"/>
      <c r="DZ205" t="str">
        <f t="shared" si="255"/>
        <v/>
      </c>
      <c r="EA205" t="str">
        <f t="shared" si="256"/>
        <v/>
      </c>
      <c r="EB205" t="str">
        <f t="shared" si="257"/>
        <v/>
      </c>
      <c r="EC205" t="str">
        <f t="shared" si="258"/>
        <v/>
      </c>
      <c r="ED205" t="str">
        <f t="shared" si="259"/>
        <v/>
      </c>
      <c r="EE205" s="34" t="str">
        <f t="shared" si="260"/>
        <v/>
      </c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32" t="str">
        <f t="shared" si="261"/>
        <v/>
      </c>
      <c r="ES205" s="26"/>
      <c r="ET205" s="26"/>
      <c r="EU205" s="26"/>
      <c r="EV205" s="26"/>
      <c r="EW205" s="26"/>
      <c r="EX205" s="26"/>
      <c r="EY205" s="26"/>
      <c r="EZ205" s="26"/>
      <c r="FA205" s="31" t="str">
        <f t="shared" si="262"/>
        <v/>
      </c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31" t="str">
        <f t="shared" si="263"/>
        <v/>
      </c>
      <c r="FN205" s="26"/>
      <c r="FO205" s="26"/>
      <c r="FP205" s="26"/>
      <c r="FQ205" s="26" t="s">
        <v>349</v>
      </c>
      <c r="FR205" s="39" t="str">
        <f t="shared" ca="1" si="264"/>
        <v>NA</v>
      </c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t="str">
        <f t="shared" ca="1" si="265"/>
        <v/>
      </c>
      <c r="GP205" t="str">
        <f t="shared" si="266"/>
        <v/>
      </c>
      <c r="GQ205" s="26"/>
      <c r="GR205" s="26"/>
      <c r="GS205" t="str">
        <f t="shared" ca="1" si="267"/>
        <v/>
      </c>
      <c r="GT205" s="26"/>
      <c r="GU205" s="26"/>
      <c r="GV205" s="26"/>
      <c r="GW205" s="26"/>
      <c r="GX205" s="26"/>
      <c r="GY205" t="str">
        <f t="shared" ca="1" si="268"/>
        <v/>
      </c>
      <c r="GZ205" t="str">
        <f t="shared" si="269"/>
        <v/>
      </c>
      <c r="HA205" s="26"/>
      <c r="HB205" s="26"/>
      <c r="HC205" s="26"/>
      <c r="HD205" s="26"/>
      <c r="HE205" s="26"/>
      <c r="HF205" t="str">
        <f t="shared" ca="1" si="270"/>
        <v/>
      </c>
      <c r="HG205" s="31" t="str">
        <f t="shared" si="271"/>
        <v/>
      </c>
      <c r="HH205" s="26"/>
      <c r="HI205" s="26"/>
      <c r="HJ205" s="26"/>
      <c r="HK205" s="26"/>
      <c r="HL205" s="26"/>
      <c r="HM205" t="str">
        <f t="shared" ca="1" si="272"/>
        <v/>
      </c>
      <c r="HN205" t="str">
        <f t="shared" si="273"/>
        <v/>
      </c>
      <c r="HO205" s="26"/>
      <c r="HP205" s="26"/>
      <c r="HQ205" s="26"/>
      <c r="HR205" s="26"/>
      <c r="HS205" s="26"/>
      <c r="HT205" t="str">
        <f t="shared" ca="1" si="274"/>
        <v/>
      </c>
      <c r="HU205" t="str">
        <f t="shared" si="275"/>
        <v/>
      </c>
      <c r="HV205" s="26"/>
      <c r="HW205" s="26"/>
      <c r="HX205" s="26"/>
      <c r="HY205" s="26"/>
      <c r="HZ205" s="26"/>
      <c r="IA205" s="37" t="str">
        <f t="shared" ca="1" si="276"/>
        <v/>
      </c>
      <c r="IB205" t="str">
        <f t="shared" si="277"/>
        <v/>
      </c>
      <c r="IC205" s="26"/>
      <c r="ID205" s="26"/>
      <c r="IE205" s="26"/>
      <c r="IF205" s="26"/>
      <c r="IG205" s="26"/>
      <c r="IH205" s="37" t="str">
        <f t="shared" ca="1" si="278"/>
        <v/>
      </c>
      <c r="II205" t="str">
        <f t="shared" si="279"/>
        <v/>
      </c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  <c r="IV205" s="26"/>
      <c r="IW205" s="26"/>
      <c r="IX205" s="26"/>
      <c r="IY205" s="26"/>
      <c r="IZ205" s="26"/>
      <c r="JA205" s="26"/>
      <c r="JB205" s="26"/>
      <c r="JC205" s="26"/>
      <c r="JD205" s="26"/>
      <c r="JE205" s="26"/>
      <c r="JF205" s="26"/>
      <c r="JG205" s="26"/>
      <c r="JH205" s="26"/>
      <c r="JI205" s="26"/>
      <c r="JJ205" s="26"/>
      <c r="JK205" s="26"/>
      <c r="JL205" s="26"/>
      <c r="JM205" s="26"/>
      <c r="JN205" s="26"/>
      <c r="JO205" s="26"/>
      <c r="JP205" s="26"/>
      <c r="JQ205" s="26"/>
      <c r="JR205" s="26"/>
      <c r="JS205" s="26"/>
      <c r="JT205" s="26" t="str">
        <f t="shared" si="280"/>
        <v/>
      </c>
      <c r="JU205" s="26"/>
      <c r="JV205" t="str">
        <f t="shared" si="281"/>
        <v/>
      </c>
      <c r="JW205" s="26"/>
      <c r="JX205" s="26"/>
      <c r="JY205" s="26"/>
      <c r="JZ205" s="26"/>
      <c r="KA205" s="26"/>
      <c r="KB205" s="26"/>
      <c r="KC205" s="26"/>
      <c r="KD205" s="26"/>
      <c r="KE205" s="26"/>
      <c r="KF205" s="26"/>
      <c r="KG205" s="26"/>
      <c r="KH205" s="26"/>
      <c r="KI205" s="26"/>
      <c r="KJ205" s="26"/>
      <c r="KK205" t="str">
        <f t="shared" si="282"/>
        <v/>
      </c>
      <c r="KL205" s="26"/>
      <c r="KM205" s="31" t="str">
        <f t="shared" si="283"/>
        <v/>
      </c>
      <c r="KN205" s="26"/>
      <c r="KO205" s="26"/>
      <c r="KP205" s="38" t="str">
        <f t="shared" si="284"/>
        <v/>
      </c>
      <c r="KQ205" s="26"/>
      <c r="KR205" s="26"/>
      <c r="KS205" s="26"/>
      <c r="KT205" s="26"/>
      <c r="KU205" s="26"/>
      <c r="KV205" s="26"/>
      <c r="KW205" s="26"/>
      <c r="KX205" t="str">
        <f t="shared" si="285"/>
        <v/>
      </c>
      <c r="KY205" t="str">
        <f t="shared" si="286"/>
        <v/>
      </c>
      <c r="KZ205" s="26"/>
      <c r="LA205" s="26"/>
      <c r="LB205" t="str">
        <f t="shared" si="287"/>
        <v/>
      </c>
      <c r="LC205" s="26"/>
      <c r="LD205" t="str">
        <f t="shared" si="288"/>
        <v/>
      </c>
      <c r="LE205" t="str">
        <f t="shared" si="289"/>
        <v/>
      </c>
      <c r="LF205" s="26"/>
      <c r="LG205" s="26"/>
      <c r="LH205" s="26"/>
      <c r="LI205" s="26"/>
      <c r="LJ205" s="26"/>
      <c r="LK205" s="26"/>
      <c r="LL205" s="26"/>
      <c r="LM205" s="26"/>
      <c r="LN205" s="26"/>
      <c r="LO205" t="str">
        <f t="shared" si="290"/>
        <v/>
      </c>
      <c r="LP205" s="26"/>
      <c r="LQ205" s="26"/>
      <c r="LR205" s="26"/>
      <c r="LS205" s="26"/>
      <c r="LT205" s="26"/>
      <c r="LU205" s="26"/>
      <c r="LV205" s="26"/>
      <c r="LW205" s="26"/>
      <c r="LX205" s="26"/>
      <c r="LY205" s="26"/>
      <c r="LZ205" s="26"/>
      <c r="MA205" s="26"/>
      <c r="MB205" s="26"/>
      <c r="MC205" s="26"/>
      <c r="MD205" s="26"/>
      <c r="ME205" s="26"/>
      <c r="MF205" s="26"/>
      <c r="MG205" s="26"/>
      <c r="MH205" s="26"/>
      <c r="MI205" s="26"/>
      <c r="MJ205" s="26"/>
      <c r="MK205" s="26"/>
      <c r="ML205" s="26"/>
      <c r="MM205" s="26"/>
      <c r="MN205" s="26"/>
    </row>
    <row r="206" spans="1:352" ht="16" x14ac:dyDescent="0.2">
      <c r="A206" t="e">
        <f t="shared" ca="1" si="219"/>
        <v>#N/A</v>
      </c>
      <c r="B206" s="26"/>
      <c r="C206" s="26"/>
      <c r="D206" s="26"/>
      <c r="E206" s="27" t="str">
        <f t="shared" ca="1" si="221"/>
        <v>Feb</v>
      </c>
      <c r="F206" s="27" t="str">
        <f t="shared" ca="1" si="221"/>
        <v>Nov</v>
      </c>
      <c r="G206" s="28" t="str">
        <f t="shared" ca="1" si="222"/>
        <v/>
      </c>
      <c r="H206" t="str">
        <f t="shared" si="223"/>
        <v/>
      </c>
      <c r="I206" s="26">
        <f t="shared" ca="1" si="224"/>
        <v>33</v>
      </c>
      <c r="J206" s="26"/>
      <c r="K206" s="26"/>
      <c r="L206" s="31" t="str">
        <f t="shared" si="225"/>
        <v/>
      </c>
      <c r="M206" s="26"/>
      <c r="N206" s="26"/>
      <c r="O206" s="26">
        <f t="shared" ca="1" si="226"/>
        <v>37</v>
      </c>
      <c r="P206" s="26" t="str">
        <f t="shared" ca="1" si="227"/>
        <v>Yes</v>
      </c>
      <c r="Q206" s="26" t="str">
        <f t="shared" ca="1" si="227"/>
        <v>No</v>
      </c>
      <c r="R206" s="26" t="str">
        <f t="shared" ca="1" si="227"/>
        <v>Yes</v>
      </c>
      <c r="S206" s="26" t="str">
        <f t="shared" ca="1" si="228"/>
        <v>Asian</v>
      </c>
      <c r="T206" s="26" t="str">
        <f t="shared" ca="1" si="229"/>
        <v>No</v>
      </c>
      <c r="U206" s="26">
        <f t="shared" ca="1" si="230"/>
        <v>3170</v>
      </c>
      <c r="V206" s="26"/>
      <c r="W206" s="26"/>
      <c r="X206" s="26" t="str">
        <f t="shared" ca="1" si="218"/>
        <v>Yes</v>
      </c>
      <c r="Y206" s="26" t="str">
        <f t="shared" ca="1" si="218"/>
        <v>No</v>
      </c>
      <c r="Z206" s="26" t="str">
        <f t="shared" ca="1" si="218"/>
        <v>No</v>
      </c>
      <c r="AA206" s="26" t="str">
        <f t="shared" ca="1" si="218"/>
        <v>No</v>
      </c>
      <c r="AB206" s="26" t="str">
        <f t="shared" ca="1" si="218"/>
        <v>Yes</v>
      </c>
      <c r="AC206" s="26"/>
      <c r="AD206" s="26"/>
      <c r="AE206" s="26"/>
      <c r="AF206" s="26"/>
      <c r="AG206" s="26" t="str">
        <f t="shared" ca="1" si="231"/>
        <v>Yes</v>
      </c>
      <c r="AH206" s="26" t="str">
        <f t="shared" ca="1" si="231"/>
        <v>No</v>
      </c>
      <c r="AI206" s="26" t="str">
        <f t="shared" ca="1" si="231"/>
        <v>No</v>
      </c>
      <c r="AJ206" s="26" t="str">
        <f t="shared" ca="1" si="220"/>
        <v>Yes</v>
      </c>
      <c r="AK206" s="26" t="str">
        <f t="shared" ca="1" si="220"/>
        <v>Yes</v>
      </c>
      <c r="AL206" s="26" t="str">
        <f t="shared" ca="1" si="220"/>
        <v>No</v>
      </c>
      <c r="AM206" s="26">
        <f t="shared" ca="1" si="232"/>
        <v>9</v>
      </c>
      <c r="AN206" s="26">
        <f t="shared" ca="1" si="233"/>
        <v>1</v>
      </c>
      <c r="AT206" t="str">
        <f t="shared" ca="1" si="234"/>
        <v>Male</v>
      </c>
      <c r="AU206">
        <f t="shared" ca="1" si="235"/>
        <v>3446</v>
      </c>
      <c r="AV206">
        <f t="shared" ca="1" si="236"/>
        <v>3</v>
      </c>
      <c r="AW206">
        <f t="shared" ca="1" si="237"/>
        <v>35</v>
      </c>
      <c r="AX206">
        <f t="shared" ca="1" si="238"/>
        <v>4</v>
      </c>
      <c r="BB206" t="str">
        <f t="shared" ca="1" si="239"/>
        <v>Vaginal</v>
      </c>
      <c r="BC206" t="str">
        <f t="shared" ca="1" si="240"/>
        <v>Yes</v>
      </c>
      <c r="BD206" t="str">
        <f t="shared" ca="1" si="240"/>
        <v>Yes</v>
      </c>
      <c r="BG206" t="str">
        <f t="shared" ca="1" si="241"/>
        <v>Yes</v>
      </c>
      <c r="BH206">
        <f t="shared" ca="1" si="242"/>
        <v>36</v>
      </c>
      <c r="BI206">
        <f t="shared" ca="1" si="243"/>
        <v>2</v>
      </c>
      <c r="BJ206">
        <f t="shared" ca="1" si="244"/>
        <v>6</v>
      </c>
      <c r="BK206" t="str">
        <f t="shared" si="245"/>
        <v/>
      </c>
      <c r="BL206" s="26">
        <f t="shared" ca="1" si="246"/>
        <v>8</v>
      </c>
      <c r="BM206" s="26"/>
      <c r="BN206" s="26"/>
      <c r="BO206" s="26" t="str">
        <f t="shared" ca="1" si="247"/>
        <v>No</v>
      </c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 t="str">
        <f t="shared" ca="1" si="248"/>
        <v>Yes</v>
      </c>
      <c r="CE206" s="26" t="str">
        <f t="shared" ca="1" si="249"/>
        <v>LMA</v>
      </c>
      <c r="CF206" s="26"/>
      <c r="CG206" s="26"/>
      <c r="CH206" s="26"/>
      <c r="CI206" s="31" t="str">
        <f t="shared" si="250"/>
        <v/>
      </c>
      <c r="CJ206" s="26" t="str">
        <f t="shared" ca="1" si="251"/>
        <v>NICU</v>
      </c>
      <c r="CK206" s="26" t="str">
        <f t="shared" ca="1" si="252"/>
        <v>NA</v>
      </c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 t="str">
        <f t="shared" ca="1" si="253"/>
        <v>No</v>
      </c>
      <c r="DO206" s="26"/>
      <c r="DP206" s="26"/>
      <c r="DQ206" s="26"/>
      <c r="DR206" s="26"/>
      <c r="DS206" s="26"/>
      <c r="DT206" s="26"/>
      <c r="DU206" s="26"/>
      <c r="DV206" t="str">
        <f t="shared" si="254"/>
        <v/>
      </c>
      <c r="DW206" s="26"/>
      <c r="DX206" s="26"/>
      <c r="DY206" s="26"/>
      <c r="DZ206" t="str">
        <f t="shared" si="255"/>
        <v/>
      </c>
      <c r="EA206" t="str">
        <f t="shared" si="256"/>
        <v/>
      </c>
      <c r="EB206" t="str">
        <f t="shared" si="257"/>
        <v/>
      </c>
      <c r="EC206" t="str">
        <f t="shared" si="258"/>
        <v/>
      </c>
      <c r="ED206" t="str">
        <f t="shared" si="259"/>
        <v/>
      </c>
      <c r="EE206" s="34" t="str">
        <f t="shared" si="260"/>
        <v/>
      </c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32" t="str">
        <f t="shared" si="261"/>
        <v/>
      </c>
      <c r="ES206" s="26"/>
      <c r="ET206" s="26"/>
      <c r="EU206" s="26"/>
      <c r="EV206" s="26"/>
      <c r="EW206" s="26"/>
      <c r="EX206" s="26"/>
      <c r="EY206" s="26"/>
      <c r="EZ206" s="26"/>
      <c r="FA206" s="31" t="str">
        <f t="shared" si="262"/>
        <v/>
      </c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31" t="str">
        <f t="shared" si="263"/>
        <v/>
      </c>
      <c r="FN206" s="26"/>
      <c r="FO206" s="26"/>
      <c r="FP206" s="26"/>
      <c r="FQ206" s="26" t="s">
        <v>349</v>
      </c>
      <c r="FR206" s="39" t="str">
        <f t="shared" ca="1" si="264"/>
        <v>NA</v>
      </c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t="str">
        <f t="shared" ca="1" si="265"/>
        <v/>
      </c>
      <c r="GP206" t="str">
        <f t="shared" si="266"/>
        <v/>
      </c>
      <c r="GQ206" s="26"/>
      <c r="GR206" s="26"/>
      <c r="GS206" t="str">
        <f t="shared" ca="1" si="267"/>
        <v/>
      </c>
      <c r="GT206" s="26"/>
      <c r="GU206" s="26"/>
      <c r="GV206" s="26"/>
      <c r="GW206" s="26"/>
      <c r="GX206" s="26"/>
      <c r="GY206" t="str">
        <f t="shared" ca="1" si="268"/>
        <v/>
      </c>
      <c r="GZ206" t="str">
        <f t="shared" si="269"/>
        <v/>
      </c>
      <c r="HA206" s="26"/>
      <c r="HB206" s="26"/>
      <c r="HC206" s="26"/>
      <c r="HD206" s="26"/>
      <c r="HE206" s="26"/>
      <c r="HF206" t="str">
        <f t="shared" ca="1" si="270"/>
        <v/>
      </c>
      <c r="HG206" s="31" t="str">
        <f t="shared" si="271"/>
        <v/>
      </c>
      <c r="HH206" s="26"/>
      <c r="HI206" s="26"/>
      <c r="HJ206" s="26"/>
      <c r="HK206" s="26"/>
      <c r="HL206" s="26"/>
      <c r="HM206" t="str">
        <f t="shared" ca="1" si="272"/>
        <v/>
      </c>
      <c r="HN206" t="str">
        <f t="shared" si="273"/>
        <v/>
      </c>
      <c r="HO206" s="26"/>
      <c r="HP206" s="26"/>
      <c r="HQ206" s="26"/>
      <c r="HR206" s="26"/>
      <c r="HS206" s="26"/>
      <c r="HT206" t="str">
        <f t="shared" ca="1" si="274"/>
        <v/>
      </c>
      <c r="HU206" t="str">
        <f t="shared" si="275"/>
        <v/>
      </c>
      <c r="HV206" s="26"/>
      <c r="HW206" s="26"/>
      <c r="HX206" s="26"/>
      <c r="HY206" s="26"/>
      <c r="HZ206" s="26"/>
      <c r="IA206" s="37" t="str">
        <f t="shared" ca="1" si="276"/>
        <v/>
      </c>
      <c r="IB206" t="str">
        <f t="shared" si="277"/>
        <v/>
      </c>
      <c r="IC206" s="26"/>
      <c r="ID206" s="26"/>
      <c r="IE206" s="26"/>
      <c r="IF206" s="26"/>
      <c r="IG206" s="26"/>
      <c r="IH206" s="37" t="str">
        <f t="shared" ca="1" si="278"/>
        <v/>
      </c>
      <c r="II206" t="str">
        <f t="shared" si="279"/>
        <v/>
      </c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  <c r="IV206" s="26"/>
      <c r="IW206" s="26"/>
      <c r="IX206" s="26"/>
      <c r="IY206" s="26"/>
      <c r="IZ206" s="26"/>
      <c r="JA206" s="26"/>
      <c r="JB206" s="26"/>
      <c r="JC206" s="26"/>
      <c r="JD206" s="26"/>
      <c r="JE206" s="26"/>
      <c r="JF206" s="26"/>
      <c r="JG206" s="26"/>
      <c r="JH206" s="26"/>
      <c r="JI206" s="26"/>
      <c r="JJ206" s="26"/>
      <c r="JK206" s="26"/>
      <c r="JL206" s="26"/>
      <c r="JM206" s="26"/>
      <c r="JN206" s="26"/>
      <c r="JO206" s="26"/>
      <c r="JP206" s="26"/>
      <c r="JQ206" s="26"/>
      <c r="JR206" s="26"/>
      <c r="JS206" s="26"/>
      <c r="JT206" s="26" t="str">
        <f t="shared" si="280"/>
        <v/>
      </c>
      <c r="JU206" s="26"/>
      <c r="JV206" t="str">
        <f t="shared" si="281"/>
        <v/>
      </c>
      <c r="JW206" s="26"/>
      <c r="JX206" s="26"/>
      <c r="JY206" s="26"/>
      <c r="JZ206" s="26"/>
      <c r="KA206" s="26"/>
      <c r="KB206" s="26"/>
      <c r="KC206" s="26"/>
      <c r="KD206" s="26"/>
      <c r="KE206" s="26"/>
      <c r="KF206" s="26"/>
      <c r="KG206" s="26"/>
      <c r="KH206" s="26"/>
      <c r="KI206" s="26"/>
      <c r="KJ206" s="26"/>
      <c r="KK206" t="str">
        <f t="shared" si="282"/>
        <v/>
      </c>
      <c r="KL206" s="26"/>
      <c r="KM206" s="31" t="str">
        <f t="shared" si="283"/>
        <v/>
      </c>
      <c r="KN206" s="26"/>
      <c r="KO206" s="26"/>
      <c r="KP206" s="38" t="str">
        <f t="shared" si="284"/>
        <v/>
      </c>
      <c r="KQ206" s="26"/>
      <c r="KR206" s="26"/>
      <c r="KS206" s="26"/>
      <c r="KT206" s="26"/>
      <c r="KU206" s="26"/>
      <c r="KV206" s="26"/>
      <c r="KW206" s="26"/>
      <c r="KX206" t="str">
        <f t="shared" si="285"/>
        <v/>
      </c>
      <c r="KY206" t="str">
        <f t="shared" si="286"/>
        <v/>
      </c>
      <c r="KZ206" s="26"/>
      <c r="LA206" s="26"/>
      <c r="LB206" t="str">
        <f t="shared" si="287"/>
        <v/>
      </c>
      <c r="LC206" s="26"/>
      <c r="LD206" t="str">
        <f t="shared" si="288"/>
        <v/>
      </c>
      <c r="LE206" t="str">
        <f t="shared" si="289"/>
        <v/>
      </c>
      <c r="LF206" s="26"/>
      <c r="LG206" s="26"/>
      <c r="LH206" s="26"/>
      <c r="LI206" s="26"/>
      <c r="LJ206" s="26"/>
      <c r="LK206" s="26"/>
      <c r="LL206" s="26"/>
      <c r="LM206" s="26"/>
      <c r="LN206" s="26"/>
      <c r="LO206" t="str">
        <f t="shared" si="290"/>
        <v/>
      </c>
      <c r="LP206" s="26"/>
      <c r="LQ206" s="26"/>
      <c r="LR206" s="26"/>
      <c r="LS206" s="26"/>
      <c r="LT206" s="26"/>
      <c r="LU206" s="26"/>
      <c r="LV206" s="26"/>
      <c r="LW206" s="26"/>
      <c r="LX206" s="26"/>
      <c r="LY206" s="26"/>
      <c r="LZ206" s="26"/>
      <c r="MA206" s="26"/>
      <c r="MB206" s="26"/>
      <c r="MC206" s="26"/>
      <c r="MD206" s="26"/>
      <c r="ME206" s="26"/>
      <c r="MF206" s="26"/>
      <c r="MG206" s="26"/>
      <c r="MH206" s="26"/>
      <c r="MI206" s="26"/>
      <c r="MJ206" s="26"/>
      <c r="MK206" s="26"/>
      <c r="ML206" s="26"/>
      <c r="MM206" s="26"/>
      <c r="MN206" s="26"/>
    </row>
    <row r="207" spans="1:352" ht="16" x14ac:dyDescent="0.2">
      <c r="A207" t="e">
        <f t="shared" ca="1" si="219"/>
        <v>#N/A</v>
      </c>
      <c r="B207" s="26"/>
      <c r="C207" s="26"/>
      <c r="D207" s="26"/>
      <c r="E207" s="27" t="str">
        <f t="shared" ca="1" si="221"/>
        <v>Jun</v>
      </c>
      <c r="F207" s="27" t="str">
        <f t="shared" ca="1" si="221"/>
        <v>Jun</v>
      </c>
      <c r="G207" s="28" t="str">
        <f t="shared" ca="1" si="222"/>
        <v/>
      </c>
      <c r="H207" t="str">
        <f t="shared" si="223"/>
        <v/>
      </c>
      <c r="I207" s="26">
        <f t="shared" ca="1" si="224"/>
        <v>52</v>
      </c>
      <c r="J207" s="26"/>
      <c r="K207" s="26"/>
      <c r="L207" s="31" t="str">
        <f t="shared" si="225"/>
        <v/>
      </c>
      <c r="M207" s="26"/>
      <c r="N207" s="26"/>
      <c r="O207" s="26">
        <f t="shared" ca="1" si="226"/>
        <v>45</v>
      </c>
      <c r="P207" s="26" t="str">
        <f t="shared" ca="1" si="227"/>
        <v>Yes</v>
      </c>
      <c r="Q207" s="26" t="str">
        <f t="shared" ca="1" si="227"/>
        <v>Yes</v>
      </c>
      <c r="R207" s="26" t="str">
        <f t="shared" ca="1" si="227"/>
        <v>Yes</v>
      </c>
      <c r="S207" s="26" t="str">
        <f t="shared" ca="1" si="228"/>
        <v>African</v>
      </c>
      <c r="T207" s="26" t="str">
        <f t="shared" ca="1" si="229"/>
        <v>Yes</v>
      </c>
      <c r="U207" s="26">
        <f t="shared" ca="1" si="230"/>
        <v>3663</v>
      </c>
      <c r="V207" s="26"/>
      <c r="W207" s="26"/>
      <c r="X207" s="26" t="str">
        <f t="shared" ref="X207:AB270" ca="1" si="291">CHOOSE(RANDBETWEEN(1,2), "Yes", "No")</f>
        <v>No</v>
      </c>
      <c r="Y207" s="26" t="str">
        <f t="shared" ca="1" si="291"/>
        <v>Yes</v>
      </c>
      <c r="Z207" s="26" t="str">
        <f t="shared" ca="1" si="291"/>
        <v>Yes</v>
      </c>
      <c r="AA207" s="26" t="str">
        <f t="shared" ca="1" si="291"/>
        <v>Yes</v>
      </c>
      <c r="AB207" s="26" t="str">
        <f t="shared" ca="1" si="291"/>
        <v>No</v>
      </c>
      <c r="AC207" s="26"/>
      <c r="AD207" s="26"/>
      <c r="AE207" s="26"/>
      <c r="AF207" s="26"/>
      <c r="AG207" s="26" t="str">
        <f t="shared" ca="1" si="231"/>
        <v>Yes</v>
      </c>
      <c r="AH207" s="26" t="str">
        <f t="shared" ca="1" si="231"/>
        <v>No</v>
      </c>
      <c r="AI207" s="26" t="str">
        <f t="shared" ca="1" si="231"/>
        <v>No</v>
      </c>
      <c r="AJ207" s="26" t="str">
        <f t="shared" ca="1" si="220"/>
        <v>No</v>
      </c>
      <c r="AK207" s="26" t="str">
        <f t="shared" ca="1" si="220"/>
        <v>Yes</v>
      </c>
      <c r="AL207" s="26" t="str">
        <f t="shared" ca="1" si="220"/>
        <v>Yes</v>
      </c>
      <c r="AM207" s="26">
        <f t="shared" ca="1" si="232"/>
        <v>1</v>
      </c>
      <c r="AN207" s="26">
        <f t="shared" ca="1" si="233"/>
        <v>3</v>
      </c>
      <c r="AT207" t="str">
        <f t="shared" ca="1" si="234"/>
        <v>Female</v>
      </c>
      <c r="AU207">
        <f t="shared" ca="1" si="235"/>
        <v>2892</v>
      </c>
      <c r="AV207">
        <f t="shared" ca="1" si="236"/>
        <v>-3</v>
      </c>
      <c r="AW207">
        <f t="shared" ca="1" si="237"/>
        <v>38</v>
      </c>
      <c r="AX207">
        <f t="shared" ca="1" si="238"/>
        <v>3</v>
      </c>
      <c r="BB207" t="str">
        <f t="shared" ca="1" si="239"/>
        <v>Vaginal</v>
      </c>
      <c r="BC207" t="str">
        <f t="shared" ca="1" si="240"/>
        <v>Yes</v>
      </c>
      <c r="BD207" t="str">
        <f t="shared" ca="1" si="240"/>
        <v>No</v>
      </c>
      <c r="BG207" t="str">
        <f t="shared" ca="1" si="241"/>
        <v>Yes</v>
      </c>
      <c r="BH207">
        <f t="shared" ca="1" si="242"/>
        <v>37</v>
      </c>
      <c r="BI207">
        <f t="shared" ca="1" si="243"/>
        <v>-3</v>
      </c>
      <c r="BJ207">
        <f t="shared" ca="1" si="244"/>
        <v>14</v>
      </c>
      <c r="BK207" t="str">
        <f t="shared" si="245"/>
        <v/>
      </c>
      <c r="BL207" s="26">
        <f t="shared" ca="1" si="246"/>
        <v>16</v>
      </c>
      <c r="BM207" s="26"/>
      <c r="BN207" s="26"/>
      <c r="BO207" s="26" t="str">
        <f t="shared" ca="1" si="247"/>
        <v>Yes</v>
      </c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 t="str">
        <f t="shared" ca="1" si="248"/>
        <v>Yes</v>
      </c>
      <c r="CE207" s="26" t="str">
        <f t="shared" ca="1" si="249"/>
        <v>LMA</v>
      </c>
      <c r="CF207" s="26"/>
      <c r="CG207" s="26"/>
      <c r="CH207" s="26"/>
      <c r="CI207" s="31" t="str">
        <f t="shared" si="250"/>
        <v/>
      </c>
      <c r="CJ207" s="26" t="str">
        <f t="shared" ca="1" si="251"/>
        <v>OT</v>
      </c>
      <c r="CK207" s="26" t="str">
        <f t="shared" ca="1" si="252"/>
        <v>NA</v>
      </c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 t="str">
        <f t="shared" ca="1" si="253"/>
        <v>Yes</v>
      </c>
      <c r="DO207" s="26"/>
      <c r="DP207" s="26"/>
      <c r="DQ207" s="26"/>
      <c r="DR207" s="26"/>
      <c r="DS207" s="26"/>
      <c r="DT207" s="26"/>
      <c r="DU207" s="26"/>
      <c r="DV207" t="str">
        <f t="shared" si="254"/>
        <v/>
      </c>
      <c r="DW207" s="26"/>
      <c r="DX207" s="26"/>
      <c r="DY207" s="26"/>
      <c r="DZ207" t="str">
        <f t="shared" si="255"/>
        <v/>
      </c>
      <c r="EA207" t="str">
        <f t="shared" si="256"/>
        <v/>
      </c>
      <c r="EB207" t="str">
        <f t="shared" si="257"/>
        <v/>
      </c>
      <c r="EC207" t="str">
        <f t="shared" si="258"/>
        <v/>
      </c>
      <c r="ED207" t="str">
        <f t="shared" si="259"/>
        <v/>
      </c>
      <c r="EE207" s="34" t="str">
        <f t="shared" si="260"/>
        <v/>
      </c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32" t="str">
        <f t="shared" si="261"/>
        <v/>
      </c>
      <c r="ES207" s="26"/>
      <c r="ET207" s="26"/>
      <c r="EU207" s="26"/>
      <c r="EV207" s="26"/>
      <c r="EW207" s="26"/>
      <c r="EX207" s="26"/>
      <c r="EY207" s="26"/>
      <c r="EZ207" s="26"/>
      <c r="FA207" s="31" t="str">
        <f t="shared" si="262"/>
        <v/>
      </c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31" t="str">
        <f t="shared" si="263"/>
        <v/>
      </c>
      <c r="FN207" s="26"/>
      <c r="FO207" s="26"/>
      <c r="FP207" s="26"/>
      <c r="FQ207" s="26" t="s">
        <v>350</v>
      </c>
      <c r="FR207" s="39" t="str">
        <f t="shared" ca="1" si="264"/>
        <v>GPC</v>
      </c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t="str">
        <f t="shared" ca="1" si="265"/>
        <v/>
      </c>
      <c r="GP207" t="str">
        <f t="shared" si="266"/>
        <v/>
      </c>
      <c r="GQ207" s="26"/>
      <c r="GR207" s="26"/>
      <c r="GS207" t="str">
        <f t="shared" ca="1" si="267"/>
        <v/>
      </c>
      <c r="GT207" s="26"/>
      <c r="GU207" s="26"/>
      <c r="GV207" s="26"/>
      <c r="GW207" s="26"/>
      <c r="GX207" s="26"/>
      <c r="GY207" t="str">
        <f t="shared" ca="1" si="268"/>
        <v/>
      </c>
      <c r="GZ207" t="str">
        <f t="shared" si="269"/>
        <v/>
      </c>
      <c r="HA207" s="26"/>
      <c r="HB207" s="26"/>
      <c r="HC207" s="26"/>
      <c r="HD207" s="26"/>
      <c r="HE207" s="26"/>
      <c r="HF207" t="str">
        <f t="shared" ca="1" si="270"/>
        <v/>
      </c>
      <c r="HG207" s="31" t="str">
        <f t="shared" si="271"/>
        <v/>
      </c>
      <c r="HH207" s="26"/>
      <c r="HI207" s="26"/>
      <c r="HJ207" s="26"/>
      <c r="HK207" s="26"/>
      <c r="HL207" s="26"/>
      <c r="HM207" t="str">
        <f t="shared" ca="1" si="272"/>
        <v/>
      </c>
      <c r="HN207" t="str">
        <f t="shared" si="273"/>
        <v/>
      </c>
      <c r="HO207" s="26"/>
      <c r="HP207" s="26"/>
      <c r="HQ207" s="26"/>
      <c r="HR207" s="26"/>
      <c r="HS207" s="26"/>
      <c r="HT207" t="str">
        <f t="shared" ca="1" si="274"/>
        <v/>
      </c>
      <c r="HU207" t="str">
        <f t="shared" si="275"/>
        <v/>
      </c>
      <c r="HV207" s="26"/>
      <c r="HW207" s="26"/>
      <c r="HX207" s="26"/>
      <c r="HY207" s="26"/>
      <c r="HZ207" s="26"/>
      <c r="IA207" s="37" t="str">
        <f t="shared" ca="1" si="276"/>
        <v/>
      </c>
      <c r="IB207" t="str">
        <f t="shared" si="277"/>
        <v/>
      </c>
      <c r="IC207" s="26"/>
      <c r="ID207" s="26"/>
      <c r="IE207" s="26"/>
      <c r="IF207" s="26"/>
      <c r="IG207" s="26"/>
      <c r="IH207" s="37" t="str">
        <f t="shared" ca="1" si="278"/>
        <v/>
      </c>
      <c r="II207" t="str">
        <f t="shared" si="279"/>
        <v/>
      </c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  <c r="IV207" s="26"/>
      <c r="IW207" s="26"/>
      <c r="IX207" s="26"/>
      <c r="IY207" s="26"/>
      <c r="IZ207" s="26"/>
      <c r="JA207" s="26"/>
      <c r="JB207" s="26"/>
      <c r="JC207" s="26"/>
      <c r="JD207" s="26"/>
      <c r="JE207" s="26"/>
      <c r="JF207" s="26"/>
      <c r="JG207" s="26"/>
      <c r="JH207" s="26"/>
      <c r="JI207" s="26"/>
      <c r="JJ207" s="26"/>
      <c r="JK207" s="26"/>
      <c r="JL207" s="26"/>
      <c r="JM207" s="26"/>
      <c r="JN207" s="26"/>
      <c r="JO207" s="26"/>
      <c r="JP207" s="26"/>
      <c r="JQ207" s="26"/>
      <c r="JR207" s="26"/>
      <c r="JS207" s="26"/>
      <c r="JT207" s="26" t="str">
        <f t="shared" si="280"/>
        <v/>
      </c>
      <c r="JU207" s="26"/>
      <c r="JV207" t="str">
        <f t="shared" si="281"/>
        <v/>
      </c>
      <c r="JW207" s="26"/>
      <c r="JX207" s="26"/>
      <c r="JY207" s="26"/>
      <c r="JZ207" s="26"/>
      <c r="KA207" s="26"/>
      <c r="KB207" s="26"/>
      <c r="KC207" s="26"/>
      <c r="KD207" s="26"/>
      <c r="KE207" s="26"/>
      <c r="KF207" s="26"/>
      <c r="KG207" s="26"/>
      <c r="KH207" s="26"/>
      <c r="KI207" s="26"/>
      <c r="KJ207" s="26"/>
      <c r="KK207" t="str">
        <f t="shared" si="282"/>
        <v/>
      </c>
      <c r="KL207" s="26"/>
      <c r="KM207" s="31" t="str">
        <f t="shared" si="283"/>
        <v/>
      </c>
      <c r="KN207" s="26"/>
      <c r="KO207" s="26"/>
      <c r="KP207" s="38" t="str">
        <f t="shared" si="284"/>
        <v/>
      </c>
      <c r="KQ207" s="26"/>
      <c r="KR207" s="26"/>
      <c r="KS207" s="26"/>
      <c r="KT207" s="26"/>
      <c r="KU207" s="26"/>
      <c r="KV207" s="26"/>
      <c r="KW207" s="26"/>
      <c r="KX207" t="str">
        <f t="shared" si="285"/>
        <v/>
      </c>
      <c r="KY207" t="str">
        <f t="shared" si="286"/>
        <v/>
      </c>
      <c r="KZ207" s="26"/>
      <c r="LA207" s="26"/>
      <c r="LB207" t="str">
        <f t="shared" si="287"/>
        <v/>
      </c>
      <c r="LC207" s="26"/>
      <c r="LD207" t="str">
        <f t="shared" si="288"/>
        <v/>
      </c>
      <c r="LE207" t="str">
        <f t="shared" si="289"/>
        <v/>
      </c>
      <c r="LF207" s="26"/>
      <c r="LG207" s="26"/>
      <c r="LH207" s="26"/>
      <c r="LI207" s="26"/>
      <c r="LJ207" s="26"/>
      <c r="LK207" s="26"/>
      <c r="LL207" s="26"/>
      <c r="LM207" s="26"/>
      <c r="LN207" s="26"/>
      <c r="LO207" t="str">
        <f t="shared" si="290"/>
        <v/>
      </c>
      <c r="LP207" s="26"/>
      <c r="LQ207" s="26"/>
      <c r="LR207" s="26"/>
      <c r="LS207" s="26"/>
      <c r="LT207" s="26"/>
      <c r="LU207" s="26"/>
      <c r="LV207" s="26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  <c r="ML207" s="26"/>
      <c r="MM207" s="26"/>
      <c r="MN207" s="26"/>
    </row>
    <row r="208" spans="1:352" ht="16" x14ac:dyDescent="0.2">
      <c r="A208" t="e">
        <f t="shared" ca="1" si="219"/>
        <v>#N/A</v>
      </c>
      <c r="B208" s="26"/>
      <c r="C208" s="26"/>
      <c r="D208" s="26"/>
      <c r="E208" s="27" t="str">
        <f t="shared" ca="1" si="221"/>
        <v>Nov</v>
      </c>
      <c r="F208" s="27" t="str">
        <f t="shared" ca="1" si="221"/>
        <v>Dec</v>
      </c>
      <c r="G208" s="28" t="str">
        <f t="shared" ca="1" si="222"/>
        <v/>
      </c>
      <c r="H208" t="str">
        <f t="shared" si="223"/>
        <v/>
      </c>
      <c r="I208" s="26">
        <f t="shared" ca="1" si="224"/>
        <v>78</v>
      </c>
      <c r="J208" s="26"/>
      <c r="K208" s="26"/>
      <c r="L208" s="31" t="str">
        <f t="shared" si="225"/>
        <v/>
      </c>
      <c r="M208" s="26"/>
      <c r="N208" s="26"/>
      <c r="O208" s="26">
        <f t="shared" ca="1" si="226"/>
        <v>42</v>
      </c>
      <c r="P208" s="26" t="str">
        <f t="shared" ca="1" si="227"/>
        <v>No</v>
      </c>
      <c r="Q208" s="26" t="str">
        <f t="shared" ca="1" si="227"/>
        <v>No</v>
      </c>
      <c r="R208" s="26" t="str">
        <f t="shared" ca="1" si="227"/>
        <v>No</v>
      </c>
      <c r="S208" s="26" t="str">
        <f t="shared" ca="1" si="228"/>
        <v>Hispanic</v>
      </c>
      <c r="T208" s="26" t="str">
        <f t="shared" ca="1" si="229"/>
        <v>No</v>
      </c>
      <c r="U208" s="26">
        <f t="shared" ca="1" si="230"/>
        <v>3747</v>
      </c>
      <c r="V208" s="26"/>
      <c r="W208" s="26"/>
      <c r="X208" s="26" t="str">
        <f t="shared" ca="1" si="291"/>
        <v>No</v>
      </c>
      <c r="Y208" s="26" t="str">
        <f t="shared" ca="1" si="291"/>
        <v>Yes</v>
      </c>
      <c r="Z208" s="26" t="str">
        <f t="shared" ca="1" si="291"/>
        <v>No</v>
      </c>
      <c r="AA208" s="26" t="str">
        <f t="shared" ca="1" si="291"/>
        <v>Yes</v>
      </c>
      <c r="AB208" s="26" t="str">
        <f t="shared" ca="1" si="291"/>
        <v>Yes</v>
      </c>
      <c r="AC208" s="26"/>
      <c r="AD208" s="26"/>
      <c r="AE208" s="26"/>
      <c r="AF208" s="26"/>
      <c r="AG208" s="26" t="str">
        <f t="shared" ca="1" si="231"/>
        <v>No</v>
      </c>
      <c r="AH208" s="26" t="str">
        <f t="shared" ca="1" si="231"/>
        <v>Yes</v>
      </c>
      <c r="AI208" s="26" t="str">
        <f t="shared" ca="1" si="231"/>
        <v>No</v>
      </c>
      <c r="AJ208" s="26" t="str">
        <f t="shared" ca="1" si="220"/>
        <v>No</v>
      </c>
      <c r="AK208" s="26" t="str">
        <f t="shared" ca="1" si="220"/>
        <v>No</v>
      </c>
      <c r="AL208" s="26" t="str">
        <f t="shared" ca="1" si="220"/>
        <v>Yes</v>
      </c>
      <c r="AM208" s="26">
        <f t="shared" ca="1" si="232"/>
        <v>8</v>
      </c>
      <c r="AN208" s="26">
        <f t="shared" ca="1" si="233"/>
        <v>3</v>
      </c>
      <c r="AT208" t="str">
        <f t="shared" ca="1" si="234"/>
        <v>Female</v>
      </c>
      <c r="AU208">
        <f t="shared" ca="1" si="235"/>
        <v>1400</v>
      </c>
      <c r="AV208">
        <f t="shared" ca="1" si="236"/>
        <v>0</v>
      </c>
      <c r="AW208">
        <f t="shared" ca="1" si="237"/>
        <v>25</v>
      </c>
      <c r="AX208">
        <f t="shared" ca="1" si="238"/>
        <v>5</v>
      </c>
      <c r="BB208" t="str">
        <f t="shared" ca="1" si="239"/>
        <v>Vaginal</v>
      </c>
      <c r="BC208" t="str">
        <f t="shared" ca="1" si="240"/>
        <v>Yes</v>
      </c>
      <c r="BD208" t="str">
        <f t="shared" ca="1" si="240"/>
        <v>No</v>
      </c>
      <c r="BG208" t="str">
        <f t="shared" ca="1" si="241"/>
        <v>Yes</v>
      </c>
      <c r="BH208">
        <f t="shared" ca="1" si="242"/>
        <v>37</v>
      </c>
      <c r="BI208">
        <f t="shared" ca="1" si="243"/>
        <v>-11</v>
      </c>
      <c r="BJ208">
        <f t="shared" ca="1" si="244"/>
        <v>14</v>
      </c>
      <c r="BK208" t="str">
        <f t="shared" si="245"/>
        <v/>
      </c>
      <c r="BL208" s="26">
        <f t="shared" ca="1" si="246"/>
        <v>16</v>
      </c>
      <c r="BM208" s="26"/>
      <c r="BN208" s="26"/>
      <c r="BO208" s="26" t="str">
        <f t="shared" ca="1" si="247"/>
        <v>Yes</v>
      </c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 t="str">
        <f t="shared" ca="1" si="248"/>
        <v>Yes</v>
      </c>
      <c r="CE208" s="26" t="str">
        <f t="shared" ca="1" si="249"/>
        <v>ETT</v>
      </c>
      <c r="CF208" s="26"/>
      <c r="CG208" s="26"/>
      <c r="CH208" s="26"/>
      <c r="CI208" s="31" t="str">
        <f t="shared" si="250"/>
        <v/>
      </c>
      <c r="CJ208" s="26" t="str">
        <f t="shared" ca="1" si="251"/>
        <v>BS</v>
      </c>
      <c r="CK208" s="26" t="str">
        <f t="shared" ca="1" si="252"/>
        <v>Yes</v>
      </c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 t="str">
        <f t="shared" ca="1" si="253"/>
        <v>Yes</v>
      </c>
      <c r="DO208" s="26"/>
      <c r="DP208" s="26"/>
      <c r="DQ208" s="26"/>
      <c r="DR208" s="26"/>
      <c r="DS208" s="26"/>
      <c r="DT208" s="26"/>
      <c r="DU208" s="26"/>
      <c r="DV208" t="str">
        <f t="shared" si="254"/>
        <v/>
      </c>
      <c r="DW208" s="26"/>
      <c r="DX208" s="26"/>
      <c r="DY208" s="26"/>
      <c r="DZ208" t="str">
        <f t="shared" si="255"/>
        <v/>
      </c>
      <c r="EA208" t="str">
        <f t="shared" si="256"/>
        <v/>
      </c>
      <c r="EB208" t="str">
        <f t="shared" si="257"/>
        <v/>
      </c>
      <c r="EC208" t="str">
        <f t="shared" si="258"/>
        <v/>
      </c>
      <c r="ED208" t="str">
        <f t="shared" si="259"/>
        <v/>
      </c>
      <c r="EE208" s="34" t="str">
        <f t="shared" si="260"/>
        <v/>
      </c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32" t="str">
        <f t="shared" si="261"/>
        <v/>
      </c>
      <c r="ES208" s="26"/>
      <c r="ET208" s="26"/>
      <c r="EU208" s="26"/>
      <c r="EV208" s="26"/>
      <c r="EW208" s="26"/>
      <c r="EX208" s="26"/>
      <c r="EY208" s="26"/>
      <c r="EZ208" s="26"/>
      <c r="FA208" s="31" t="str">
        <f t="shared" si="262"/>
        <v/>
      </c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31" t="str">
        <f t="shared" si="263"/>
        <v/>
      </c>
      <c r="FN208" s="26"/>
      <c r="FO208" s="26"/>
      <c r="FP208" s="26"/>
      <c r="FQ208" s="26" t="s">
        <v>349</v>
      </c>
      <c r="FR208" s="39" t="str">
        <f t="shared" ca="1" si="264"/>
        <v>NA</v>
      </c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t="str">
        <f t="shared" ca="1" si="265"/>
        <v/>
      </c>
      <c r="GP208" t="str">
        <f t="shared" si="266"/>
        <v/>
      </c>
      <c r="GQ208" s="26"/>
      <c r="GR208" s="26"/>
      <c r="GS208" t="str">
        <f t="shared" ca="1" si="267"/>
        <v/>
      </c>
      <c r="GT208" s="26"/>
      <c r="GU208" s="26"/>
      <c r="GV208" s="26"/>
      <c r="GW208" s="26"/>
      <c r="GX208" s="26"/>
      <c r="GY208" t="str">
        <f t="shared" ca="1" si="268"/>
        <v/>
      </c>
      <c r="GZ208" t="str">
        <f t="shared" si="269"/>
        <v/>
      </c>
      <c r="HA208" s="26"/>
      <c r="HB208" s="26"/>
      <c r="HC208" s="26"/>
      <c r="HD208" s="26"/>
      <c r="HE208" s="26"/>
      <c r="HF208" t="str">
        <f t="shared" ca="1" si="270"/>
        <v/>
      </c>
      <c r="HG208" s="31" t="str">
        <f t="shared" si="271"/>
        <v/>
      </c>
      <c r="HH208" s="26"/>
      <c r="HI208" s="26"/>
      <c r="HJ208" s="26"/>
      <c r="HK208" s="26"/>
      <c r="HL208" s="26"/>
      <c r="HM208" t="str">
        <f t="shared" ca="1" si="272"/>
        <v/>
      </c>
      <c r="HN208" t="str">
        <f t="shared" si="273"/>
        <v/>
      </c>
      <c r="HO208" s="26"/>
      <c r="HP208" s="26"/>
      <c r="HQ208" s="26"/>
      <c r="HR208" s="26"/>
      <c r="HS208" s="26"/>
      <c r="HT208" t="str">
        <f t="shared" ca="1" si="274"/>
        <v/>
      </c>
      <c r="HU208" t="str">
        <f t="shared" si="275"/>
        <v/>
      </c>
      <c r="HV208" s="26"/>
      <c r="HW208" s="26"/>
      <c r="HX208" s="26"/>
      <c r="HY208" s="26"/>
      <c r="HZ208" s="26"/>
      <c r="IA208" s="37" t="str">
        <f t="shared" ca="1" si="276"/>
        <v/>
      </c>
      <c r="IB208" t="str">
        <f t="shared" si="277"/>
        <v/>
      </c>
      <c r="IC208" s="26"/>
      <c r="ID208" s="26"/>
      <c r="IE208" s="26"/>
      <c r="IF208" s="26"/>
      <c r="IG208" s="26"/>
      <c r="IH208" s="37" t="str">
        <f t="shared" ca="1" si="278"/>
        <v/>
      </c>
      <c r="II208" t="str">
        <f t="shared" si="279"/>
        <v/>
      </c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  <c r="IV208" s="26"/>
      <c r="IW208" s="26"/>
      <c r="IX208" s="26"/>
      <c r="IY208" s="26"/>
      <c r="IZ208" s="26"/>
      <c r="JA208" s="26"/>
      <c r="JB208" s="26"/>
      <c r="JC208" s="26"/>
      <c r="JD208" s="26"/>
      <c r="JE208" s="26"/>
      <c r="JF208" s="26"/>
      <c r="JG208" s="26"/>
      <c r="JH208" s="26"/>
      <c r="JI208" s="26"/>
      <c r="JJ208" s="26"/>
      <c r="JK208" s="26"/>
      <c r="JL208" s="26"/>
      <c r="JM208" s="26"/>
      <c r="JN208" s="26"/>
      <c r="JO208" s="26"/>
      <c r="JP208" s="26"/>
      <c r="JQ208" s="26"/>
      <c r="JR208" s="26"/>
      <c r="JS208" s="26"/>
      <c r="JT208" s="26" t="str">
        <f t="shared" si="280"/>
        <v/>
      </c>
      <c r="JU208" s="26"/>
      <c r="JV208" t="str">
        <f t="shared" si="281"/>
        <v/>
      </c>
      <c r="JW208" s="26"/>
      <c r="JX208" s="26"/>
      <c r="JY208" s="26"/>
      <c r="JZ208" s="26"/>
      <c r="KA208" s="26"/>
      <c r="KB208" s="26"/>
      <c r="KC208" s="26"/>
      <c r="KD208" s="26"/>
      <c r="KE208" s="26"/>
      <c r="KF208" s="26"/>
      <c r="KG208" s="26"/>
      <c r="KH208" s="26"/>
      <c r="KI208" s="26"/>
      <c r="KJ208" s="26"/>
      <c r="KK208" t="str">
        <f t="shared" si="282"/>
        <v/>
      </c>
      <c r="KL208" s="26"/>
      <c r="KM208" s="31" t="str">
        <f t="shared" si="283"/>
        <v/>
      </c>
      <c r="KN208" s="26"/>
      <c r="KO208" s="26"/>
      <c r="KP208" s="38" t="str">
        <f t="shared" si="284"/>
        <v/>
      </c>
      <c r="KQ208" s="26"/>
      <c r="KR208" s="26"/>
      <c r="KS208" s="26"/>
      <c r="KT208" s="26"/>
      <c r="KU208" s="26"/>
      <c r="KV208" s="26"/>
      <c r="KW208" s="26"/>
      <c r="KX208" t="str">
        <f t="shared" si="285"/>
        <v/>
      </c>
      <c r="KY208" t="str">
        <f t="shared" si="286"/>
        <v/>
      </c>
      <c r="KZ208" s="26"/>
      <c r="LA208" s="26"/>
      <c r="LB208" t="str">
        <f t="shared" si="287"/>
        <v/>
      </c>
      <c r="LC208" s="26"/>
      <c r="LD208" t="str">
        <f t="shared" si="288"/>
        <v/>
      </c>
      <c r="LE208" t="str">
        <f t="shared" si="289"/>
        <v/>
      </c>
      <c r="LF208" s="26"/>
      <c r="LG208" s="26"/>
      <c r="LH208" s="26"/>
      <c r="LI208" s="26"/>
      <c r="LJ208" s="26"/>
      <c r="LK208" s="26"/>
      <c r="LL208" s="26"/>
      <c r="LM208" s="26"/>
      <c r="LN208" s="26"/>
      <c r="LO208" t="str">
        <f t="shared" si="290"/>
        <v/>
      </c>
      <c r="LP208" s="26"/>
      <c r="LQ208" s="26"/>
      <c r="LR208" s="26"/>
      <c r="LS208" s="26"/>
      <c r="LT208" s="26"/>
      <c r="LU208" s="26"/>
      <c r="LV208" s="26"/>
      <c r="LW208" s="26"/>
      <c r="LX208" s="26"/>
      <c r="LY208" s="26"/>
      <c r="LZ208" s="26"/>
      <c r="MA208" s="26"/>
      <c r="MB208" s="26"/>
      <c r="MC208" s="26"/>
      <c r="MD208" s="26"/>
      <c r="ME208" s="26"/>
      <c r="MF208" s="26"/>
      <c r="MG208" s="26"/>
      <c r="MH208" s="26"/>
      <c r="MI208" s="26"/>
      <c r="MJ208" s="26"/>
      <c r="MK208" s="26"/>
      <c r="ML208" s="26"/>
      <c r="MM208" s="26"/>
      <c r="MN208" s="26"/>
    </row>
    <row r="209" spans="1:352" ht="16" x14ac:dyDescent="0.2">
      <c r="A209" t="e">
        <f t="shared" ca="1" si="219"/>
        <v>#N/A</v>
      </c>
      <c r="B209" s="26"/>
      <c r="C209" s="26"/>
      <c r="D209" s="26"/>
      <c r="E209" s="27" t="str">
        <f t="shared" ca="1" si="221"/>
        <v>Apr</v>
      </c>
      <c r="F209" s="27" t="str">
        <f t="shared" ca="1" si="221"/>
        <v>Sep</v>
      </c>
      <c r="G209" s="28" t="str">
        <f t="shared" ca="1" si="222"/>
        <v/>
      </c>
      <c r="H209" t="str">
        <f t="shared" si="223"/>
        <v/>
      </c>
      <c r="I209" s="26">
        <f t="shared" ca="1" si="224"/>
        <v>88</v>
      </c>
      <c r="J209" s="26"/>
      <c r="K209" s="26"/>
      <c r="L209" s="31" t="str">
        <f t="shared" si="225"/>
        <v/>
      </c>
      <c r="M209" s="26"/>
      <c r="N209" s="26"/>
      <c r="O209" s="26">
        <f t="shared" ca="1" si="226"/>
        <v>47</v>
      </c>
      <c r="P209" s="26" t="str">
        <f t="shared" ca="1" si="227"/>
        <v>No</v>
      </c>
      <c r="Q209" s="26" t="str">
        <f t="shared" ca="1" si="227"/>
        <v>Yes</v>
      </c>
      <c r="R209" s="26" t="str">
        <f t="shared" ca="1" si="227"/>
        <v>No</v>
      </c>
      <c r="S209" s="26" t="str">
        <f t="shared" ca="1" si="228"/>
        <v>Caucasian</v>
      </c>
      <c r="T209" s="26" t="str">
        <f t="shared" ca="1" si="229"/>
        <v>No</v>
      </c>
      <c r="U209" s="26">
        <f t="shared" ca="1" si="230"/>
        <v>3312</v>
      </c>
      <c r="V209" s="26"/>
      <c r="W209" s="26"/>
      <c r="X209" s="26" t="str">
        <f t="shared" ca="1" si="291"/>
        <v>Yes</v>
      </c>
      <c r="Y209" s="26" t="str">
        <f t="shared" ca="1" si="291"/>
        <v>No</v>
      </c>
      <c r="Z209" s="26" t="str">
        <f t="shared" ca="1" si="291"/>
        <v>Yes</v>
      </c>
      <c r="AA209" s="26" t="str">
        <f t="shared" ca="1" si="291"/>
        <v>No</v>
      </c>
      <c r="AB209" s="26" t="str">
        <f t="shared" ca="1" si="291"/>
        <v>Yes</v>
      </c>
      <c r="AC209" s="26"/>
      <c r="AD209" s="26"/>
      <c r="AE209" s="26"/>
      <c r="AF209" s="26"/>
      <c r="AG209" s="26" t="str">
        <f t="shared" ca="1" si="231"/>
        <v>Yes</v>
      </c>
      <c r="AH209" s="26" t="str">
        <f t="shared" ca="1" si="231"/>
        <v>Yes</v>
      </c>
      <c r="AI209" s="26" t="str">
        <f t="shared" ca="1" si="231"/>
        <v>Yes</v>
      </c>
      <c r="AJ209" s="26" t="str">
        <f t="shared" ca="1" si="220"/>
        <v>Yes</v>
      </c>
      <c r="AK209" s="26" t="str">
        <f t="shared" ca="1" si="220"/>
        <v>No</v>
      </c>
      <c r="AL209" s="26" t="str">
        <f t="shared" ca="1" si="220"/>
        <v>Yes</v>
      </c>
      <c r="AM209" s="26">
        <f t="shared" ca="1" si="232"/>
        <v>10</v>
      </c>
      <c r="AN209" s="26">
        <f t="shared" ca="1" si="233"/>
        <v>2</v>
      </c>
      <c r="AT209" t="str">
        <f t="shared" ca="1" si="234"/>
        <v>Female</v>
      </c>
      <c r="AU209">
        <f t="shared" ca="1" si="235"/>
        <v>2016</v>
      </c>
      <c r="AV209">
        <f t="shared" ca="1" si="236"/>
        <v>2</v>
      </c>
      <c r="AW209">
        <f t="shared" ca="1" si="237"/>
        <v>32</v>
      </c>
      <c r="AX209">
        <f t="shared" ca="1" si="238"/>
        <v>6</v>
      </c>
      <c r="BB209" t="str">
        <f t="shared" ca="1" si="239"/>
        <v>INSTRUMENTAL</v>
      </c>
      <c r="BC209" t="str">
        <f t="shared" ca="1" si="240"/>
        <v>No</v>
      </c>
      <c r="BD209" t="str">
        <f t="shared" ca="1" si="240"/>
        <v>No</v>
      </c>
      <c r="BG209" t="str">
        <f t="shared" ca="1" si="241"/>
        <v>Yes</v>
      </c>
      <c r="BH209">
        <f t="shared" ca="1" si="242"/>
        <v>37</v>
      </c>
      <c r="BI209">
        <f t="shared" ca="1" si="243"/>
        <v>-12</v>
      </c>
      <c r="BJ209">
        <f t="shared" ca="1" si="244"/>
        <v>5</v>
      </c>
      <c r="BK209" t="str">
        <f t="shared" si="245"/>
        <v/>
      </c>
      <c r="BL209" s="26">
        <f t="shared" ca="1" si="246"/>
        <v>7</v>
      </c>
      <c r="BM209" s="26"/>
      <c r="BN209" s="26"/>
      <c r="BO209" s="26" t="str">
        <f t="shared" ca="1" si="247"/>
        <v>No</v>
      </c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 t="str">
        <f t="shared" ca="1" si="248"/>
        <v>No</v>
      </c>
      <c r="CE209" s="26" t="str">
        <f t="shared" ca="1" si="249"/>
        <v>NA</v>
      </c>
      <c r="CF209" s="26"/>
      <c r="CG209" s="26"/>
      <c r="CH209" s="26"/>
      <c r="CI209" s="31" t="str">
        <f t="shared" si="250"/>
        <v/>
      </c>
      <c r="CJ209" s="26" t="str">
        <f t="shared" ca="1" si="251"/>
        <v>NA</v>
      </c>
      <c r="CK209" s="26" t="str">
        <f t="shared" ca="1" si="252"/>
        <v>NA</v>
      </c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 t="str">
        <f t="shared" ca="1" si="253"/>
        <v>No</v>
      </c>
      <c r="DO209" s="26"/>
      <c r="DP209" s="26"/>
      <c r="DQ209" s="26"/>
      <c r="DR209" s="26"/>
      <c r="DS209" s="26"/>
      <c r="DT209" s="26"/>
      <c r="DU209" s="26"/>
      <c r="DV209" t="str">
        <f t="shared" si="254"/>
        <v/>
      </c>
      <c r="DW209" s="26"/>
      <c r="DX209" s="26"/>
      <c r="DY209" s="26"/>
      <c r="DZ209" t="str">
        <f t="shared" si="255"/>
        <v/>
      </c>
      <c r="EA209" t="str">
        <f t="shared" si="256"/>
        <v/>
      </c>
      <c r="EB209" t="str">
        <f t="shared" si="257"/>
        <v/>
      </c>
      <c r="EC209" t="str">
        <f t="shared" si="258"/>
        <v/>
      </c>
      <c r="ED209" t="str">
        <f t="shared" si="259"/>
        <v/>
      </c>
      <c r="EE209" s="34" t="str">
        <f t="shared" si="260"/>
        <v/>
      </c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32" t="str">
        <f t="shared" si="261"/>
        <v/>
      </c>
      <c r="ES209" s="26"/>
      <c r="ET209" s="26"/>
      <c r="EU209" s="26"/>
      <c r="EV209" s="26"/>
      <c r="EW209" s="26"/>
      <c r="EX209" s="26"/>
      <c r="EY209" s="26"/>
      <c r="EZ209" s="26"/>
      <c r="FA209" s="31" t="str">
        <f t="shared" si="262"/>
        <v/>
      </c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31" t="str">
        <f t="shared" si="263"/>
        <v/>
      </c>
      <c r="FN209" s="26"/>
      <c r="FO209" s="26"/>
      <c r="FP209" s="26"/>
      <c r="FQ209" s="26" t="s">
        <v>350</v>
      </c>
      <c r="FR209" s="39" t="str">
        <f t="shared" ca="1" si="264"/>
        <v>GPC</v>
      </c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t="str">
        <f t="shared" ca="1" si="265"/>
        <v/>
      </c>
      <c r="GP209" t="str">
        <f t="shared" si="266"/>
        <v/>
      </c>
      <c r="GQ209" s="26"/>
      <c r="GR209" s="26"/>
      <c r="GS209" t="str">
        <f t="shared" ca="1" si="267"/>
        <v/>
      </c>
      <c r="GT209" s="26"/>
      <c r="GU209" s="26"/>
      <c r="GV209" s="26"/>
      <c r="GW209" s="26"/>
      <c r="GX209" s="26"/>
      <c r="GY209" t="str">
        <f t="shared" ca="1" si="268"/>
        <v/>
      </c>
      <c r="GZ209" t="str">
        <f t="shared" si="269"/>
        <v/>
      </c>
      <c r="HA209" s="26"/>
      <c r="HB209" s="26"/>
      <c r="HC209" s="26"/>
      <c r="HD209" s="26"/>
      <c r="HE209" s="26"/>
      <c r="HF209" t="str">
        <f t="shared" ca="1" si="270"/>
        <v/>
      </c>
      <c r="HG209" s="31" t="str">
        <f t="shared" si="271"/>
        <v/>
      </c>
      <c r="HH209" s="26"/>
      <c r="HI209" s="26"/>
      <c r="HJ209" s="26"/>
      <c r="HK209" s="26"/>
      <c r="HL209" s="26"/>
      <c r="HM209" t="str">
        <f t="shared" ca="1" si="272"/>
        <v/>
      </c>
      <c r="HN209" t="str">
        <f t="shared" si="273"/>
        <v/>
      </c>
      <c r="HO209" s="26"/>
      <c r="HP209" s="26"/>
      <c r="HQ209" s="26"/>
      <c r="HR209" s="26"/>
      <c r="HS209" s="26"/>
      <c r="HT209" t="str">
        <f t="shared" ca="1" si="274"/>
        <v/>
      </c>
      <c r="HU209" t="str">
        <f t="shared" si="275"/>
        <v/>
      </c>
      <c r="HV209" s="26"/>
      <c r="HW209" s="26"/>
      <c r="HX209" s="26"/>
      <c r="HY209" s="26"/>
      <c r="HZ209" s="26"/>
      <c r="IA209" s="37" t="str">
        <f t="shared" ca="1" si="276"/>
        <v/>
      </c>
      <c r="IB209" t="str">
        <f t="shared" si="277"/>
        <v/>
      </c>
      <c r="IC209" s="26"/>
      <c r="ID209" s="26"/>
      <c r="IE209" s="26"/>
      <c r="IF209" s="26"/>
      <c r="IG209" s="26"/>
      <c r="IH209" s="37" t="str">
        <f t="shared" ca="1" si="278"/>
        <v/>
      </c>
      <c r="II209" t="str">
        <f t="shared" si="279"/>
        <v/>
      </c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  <c r="IV209" s="26"/>
      <c r="IW209" s="26"/>
      <c r="IX209" s="26"/>
      <c r="IY209" s="26"/>
      <c r="IZ209" s="26"/>
      <c r="JA209" s="26"/>
      <c r="JB209" s="26"/>
      <c r="JC209" s="26"/>
      <c r="JD209" s="26"/>
      <c r="JE209" s="26"/>
      <c r="JF209" s="26"/>
      <c r="JG209" s="26"/>
      <c r="JH209" s="26"/>
      <c r="JI209" s="26"/>
      <c r="JJ209" s="26"/>
      <c r="JK209" s="26"/>
      <c r="JL209" s="26"/>
      <c r="JM209" s="26"/>
      <c r="JN209" s="26"/>
      <c r="JO209" s="26"/>
      <c r="JP209" s="26"/>
      <c r="JQ209" s="26"/>
      <c r="JR209" s="26"/>
      <c r="JS209" s="26"/>
      <c r="JT209" s="26" t="str">
        <f t="shared" si="280"/>
        <v/>
      </c>
      <c r="JU209" s="26"/>
      <c r="JV209" t="str">
        <f t="shared" si="281"/>
        <v/>
      </c>
      <c r="JW209" s="26"/>
      <c r="JX209" s="26"/>
      <c r="JY209" s="26"/>
      <c r="JZ209" s="26"/>
      <c r="KA209" s="26"/>
      <c r="KB209" s="26"/>
      <c r="KC209" s="26"/>
      <c r="KD209" s="26"/>
      <c r="KE209" s="26"/>
      <c r="KF209" s="26"/>
      <c r="KG209" s="26"/>
      <c r="KH209" s="26"/>
      <c r="KI209" s="26"/>
      <c r="KJ209" s="26"/>
      <c r="KK209" t="str">
        <f t="shared" si="282"/>
        <v/>
      </c>
      <c r="KL209" s="26"/>
      <c r="KM209" s="31" t="str">
        <f t="shared" si="283"/>
        <v/>
      </c>
      <c r="KN209" s="26"/>
      <c r="KO209" s="26"/>
      <c r="KP209" s="38" t="str">
        <f t="shared" si="284"/>
        <v/>
      </c>
      <c r="KQ209" s="26"/>
      <c r="KR209" s="26"/>
      <c r="KS209" s="26"/>
      <c r="KT209" s="26"/>
      <c r="KU209" s="26"/>
      <c r="KV209" s="26"/>
      <c r="KW209" s="26"/>
      <c r="KX209" t="str">
        <f t="shared" si="285"/>
        <v/>
      </c>
      <c r="KY209" t="str">
        <f t="shared" si="286"/>
        <v/>
      </c>
      <c r="KZ209" s="26"/>
      <c r="LA209" s="26"/>
      <c r="LB209" t="str">
        <f t="shared" si="287"/>
        <v/>
      </c>
      <c r="LC209" s="26"/>
      <c r="LD209" t="str">
        <f t="shared" si="288"/>
        <v/>
      </c>
      <c r="LE209" t="str">
        <f t="shared" si="289"/>
        <v/>
      </c>
      <c r="LF209" s="26"/>
      <c r="LG209" s="26"/>
      <c r="LH209" s="26"/>
      <c r="LI209" s="26"/>
      <c r="LJ209" s="26"/>
      <c r="LK209" s="26"/>
      <c r="LL209" s="26"/>
      <c r="LM209" s="26"/>
      <c r="LN209" s="26"/>
      <c r="LO209" t="str">
        <f t="shared" si="290"/>
        <v/>
      </c>
      <c r="LP209" s="26"/>
      <c r="LQ209" s="26"/>
      <c r="LR209" s="26"/>
      <c r="LS209" s="26"/>
      <c r="LT209" s="26"/>
      <c r="LU209" s="26"/>
      <c r="LV209" s="26"/>
      <c r="LW209" s="26"/>
      <c r="LX209" s="26"/>
      <c r="LY209" s="26"/>
      <c r="LZ209" s="26"/>
      <c r="MA209" s="26"/>
      <c r="MB209" s="26"/>
      <c r="MC209" s="26"/>
      <c r="MD209" s="26"/>
      <c r="ME209" s="26"/>
      <c r="MF209" s="26"/>
      <c r="MG209" s="26"/>
      <c r="MH209" s="26"/>
      <c r="MI209" s="26"/>
      <c r="MJ209" s="26"/>
      <c r="MK209" s="26"/>
      <c r="ML209" s="26"/>
      <c r="MM209" s="26"/>
      <c r="MN209" s="26"/>
    </row>
    <row r="210" spans="1:352" ht="16" x14ac:dyDescent="0.2">
      <c r="A210" t="e">
        <f t="shared" ca="1" si="219"/>
        <v>#N/A</v>
      </c>
      <c r="B210" s="26"/>
      <c r="C210" s="26"/>
      <c r="D210" s="26"/>
      <c r="E210" s="27" t="str">
        <f t="shared" ca="1" si="221"/>
        <v>Oct</v>
      </c>
      <c r="F210" s="27" t="str">
        <f t="shared" ca="1" si="221"/>
        <v>Apr</v>
      </c>
      <c r="G210" s="28" t="str">
        <f t="shared" ca="1" si="222"/>
        <v/>
      </c>
      <c r="H210" t="str">
        <f t="shared" si="223"/>
        <v/>
      </c>
      <c r="I210" s="26">
        <f t="shared" ca="1" si="224"/>
        <v>4</v>
      </c>
      <c r="J210" s="26"/>
      <c r="K210" s="26"/>
      <c r="L210" s="31" t="str">
        <f t="shared" si="225"/>
        <v/>
      </c>
      <c r="M210" s="26"/>
      <c r="N210" s="26"/>
      <c r="O210" s="26">
        <f t="shared" ca="1" si="226"/>
        <v>16</v>
      </c>
      <c r="P210" s="26" t="str">
        <f t="shared" ca="1" si="227"/>
        <v>Yes</v>
      </c>
      <c r="Q210" s="26" t="str">
        <f t="shared" ca="1" si="227"/>
        <v>No</v>
      </c>
      <c r="R210" s="26" t="str">
        <f t="shared" ca="1" si="227"/>
        <v>Yes</v>
      </c>
      <c r="S210" s="26" t="str">
        <f t="shared" ca="1" si="228"/>
        <v>Caucasian</v>
      </c>
      <c r="T210" s="26" t="str">
        <f t="shared" ca="1" si="229"/>
        <v>Yes</v>
      </c>
      <c r="U210" s="26">
        <f t="shared" ca="1" si="230"/>
        <v>3176</v>
      </c>
      <c r="V210" s="26"/>
      <c r="W210" s="26"/>
      <c r="X210" s="26" t="str">
        <f t="shared" ca="1" si="291"/>
        <v>No</v>
      </c>
      <c r="Y210" s="26" t="str">
        <f t="shared" ca="1" si="291"/>
        <v>Yes</v>
      </c>
      <c r="Z210" s="26" t="str">
        <f t="shared" ca="1" si="291"/>
        <v>No</v>
      </c>
      <c r="AA210" s="26" t="str">
        <f t="shared" ca="1" si="291"/>
        <v>No</v>
      </c>
      <c r="AB210" s="26" t="str">
        <f t="shared" ca="1" si="291"/>
        <v>Yes</v>
      </c>
      <c r="AC210" s="26"/>
      <c r="AD210" s="26"/>
      <c r="AE210" s="26"/>
      <c r="AF210" s="26"/>
      <c r="AG210" s="26" t="str">
        <f t="shared" ca="1" si="231"/>
        <v>Yes</v>
      </c>
      <c r="AH210" s="26" t="str">
        <f t="shared" ca="1" si="231"/>
        <v>Yes</v>
      </c>
      <c r="AI210" s="26" t="str">
        <f t="shared" ca="1" si="231"/>
        <v>No</v>
      </c>
      <c r="AJ210" s="26" t="str">
        <f t="shared" ca="1" si="220"/>
        <v>Yes</v>
      </c>
      <c r="AK210" s="26" t="str">
        <f t="shared" ca="1" si="220"/>
        <v>Yes</v>
      </c>
      <c r="AL210" s="26" t="str">
        <f t="shared" ca="1" si="220"/>
        <v>No</v>
      </c>
      <c r="AM210" s="26">
        <f t="shared" ca="1" si="232"/>
        <v>10</v>
      </c>
      <c r="AN210" s="26">
        <f t="shared" ca="1" si="233"/>
        <v>1</v>
      </c>
      <c r="AT210" t="str">
        <f t="shared" ca="1" si="234"/>
        <v>Female</v>
      </c>
      <c r="AU210">
        <f t="shared" ca="1" si="235"/>
        <v>3332</v>
      </c>
      <c r="AV210">
        <f t="shared" ca="1" si="236"/>
        <v>-2</v>
      </c>
      <c r="AW210">
        <f t="shared" ca="1" si="237"/>
        <v>28</v>
      </c>
      <c r="AX210">
        <f t="shared" ca="1" si="238"/>
        <v>6</v>
      </c>
      <c r="BB210" t="str">
        <f t="shared" ca="1" si="239"/>
        <v>Vaginal</v>
      </c>
      <c r="BC210" t="str">
        <f t="shared" ca="1" si="240"/>
        <v>No</v>
      </c>
      <c r="BD210" t="str">
        <f t="shared" ca="1" si="240"/>
        <v>Yes</v>
      </c>
      <c r="BG210" t="str">
        <f t="shared" ca="1" si="241"/>
        <v>No</v>
      </c>
      <c r="BH210">
        <f t="shared" ca="1" si="242"/>
        <v>34</v>
      </c>
      <c r="BI210">
        <f t="shared" ca="1" si="243"/>
        <v>-13</v>
      </c>
      <c r="BJ210">
        <f t="shared" ca="1" si="244"/>
        <v>3</v>
      </c>
      <c r="BK210" t="str">
        <f t="shared" si="245"/>
        <v/>
      </c>
      <c r="BL210" s="26" t="str">
        <f t="shared" ca="1" si="246"/>
        <v>NA</v>
      </c>
      <c r="BM210" s="26"/>
      <c r="BN210" s="26"/>
      <c r="BO210" s="26" t="str">
        <f t="shared" ca="1" si="247"/>
        <v>Yes</v>
      </c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 t="str">
        <f t="shared" ca="1" si="248"/>
        <v>No</v>
      </c>
      <c r="CE210" s="26" t="str">
        <f t="shared" ca="1" si="249"/>
        <v>NA</v>
      </c>
      <c r="CF210" s="26"/>
      <c r="CG210" s="26"/>
      <c r="CH210" s="26"/>
      <c r="CI210" s="31" t="str">
        <f t="shared" si="250"/>
        <v/>
      </c>
      <c r="CJ210" s="26" t="str">
        <f t="shared" ca="1" si="251"/>
        <v>NA</v>
      </c>
      <c r="CK210" s="26" t="str">
        <f t="shared" ca="1" si="252"/>
        <v>No</v>
      </c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 t="str">
        <f t="shared" ca="1" si="253"/>
        <v>Yes</v>
      </c>
      <c r="DO210" s="26"/>
      <c r="DP210" s="26"/>
      <c r="DQ210" s="26"/>
      <c r="DR210" s="26"/>
      <c r="DS210" s="26"/>
      <c r="DT210" s="26"/>
      <c r="DU210" s="26"/>
      <c r="DV210" t="str">
        <f t="shared" si="254"/>
        <v/>
      </c>
      <c r="DW210" s="26"/>
      <c r="DX210" s="26"/>
      <c r="DY210" s="26"/>
      <c r="DZ210" t="str">
        <f t="shared" si="255"/>
        <v/>
      </c>
      <c r="EA210" t="str">
        <f t="shared" si="256"/>
        <v/>
      </c>
      <c r="EB210" t="str">
        <f t="shared" si="257"/>
        <v/>
      </c>
      <c r="EC210" t="str">
        <f t="shared" si="258"/>
        <v/>
      </c>
      <c r="ED210" t="str">
        <f t="shared" si="259"/>
        <v/>
      </c>
      <c r="EE210" s="34" t="str">
        <f t="shared" si="260"/>
        <v/>
      </c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32" t="str">
        <f t="shared" si="261"/>
        <v/>
      </c>
      <c r="ES210" s="26"/>
      <c r="ET210" s="26"/>
      <c r="EU210" s="26"/>
      <c r="EV210" s="26"/>
      <c r="EW210" s="26"/>
      <c r="EX210" s="26"/>
      <c r="EY210" s="26"/>
      <c r="EZ210" s="26"/>
      <c r="FA210" s="31" t="str">
        <f t="shared" si="262"/>
        <v/>
      </c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31" t="str">
        <f t="shared" si="263"/>
        <v/>
      </c>
      <c r="FN210" s="26"/>
      <c r="FO210" s="26"/>
      <c r="FP210" s="26"/>
      <c r="FQ210" s="26" t="s">
        <v>349</v>
      </c>
      <c r="FR210" s="39" t="str">
        <f t="shared" ca="1" si="264"/>
        <v>NA</v>
      </c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t="str">
        <f t="shared" ca="1" si="265"/>
        <v/>
      </c>
      <c r="GP210" t="str">
        <f t="shared" si="266"/>
        <v/>
      </c>
      <c r="GQ210" s="26"/>
      <c r="GR210" s="26"/>
      <c r="GS210" t="str">
        <f t="shared" ca="1" si="267"/>
        <v/>
      </c>
      <c r="GT210" s="26"/>
      <c r="GU210" s="26"/>
      <c r="GV210" s="26"/>
      <c r="GW210" s="26"/>
      <c r="GX210" s="26"/>
      <c r="GY210" t="str">
        <f t="shared" ca="1" si="268"/>
        <v/>
      </c>
      <c r="GZ210" t="str">
        <f t="shared" si="269"/>
        <v/>
      </c>
      <c r="HA210" s="26"/>
      <c r="HB210" s="26"/>
      <c r="HC210" s="26"/>
      <c r="HD210" s="26"/>
      <c r="HE210" s="26"/>
      <c r="HF210" t="str">
        <f t="shared" ca="1" si="270"/>
        <v/>
      </c>
      <c r="HG210" s="31" t="str">
        <f t="shared" si="271"/>
        <v/>
      </c>
      <c r="HH210" s="26"/>
      <c r="HI210" s="26"/>
      <c r="HJ210" s="26"/>
      <c r="HK210" s="26"/>
      <c r="HL210" s="26"/>
      <c r="HM210" t="str">
        <f t="shared" ca="1" si="272"/>
        <v/>
      </c>
      <c r="HN210" t="str">
        <f t="shared" si="273"/>
        <v/>
      </c>
      <c r="HO210" s="26"/>
      <c r="HP210" s="26"/>
      <c r="HQ210" s="26"/>
      <c r="HR210" s="26"/>
      <c r="HS210" s="26"/>
      <c r="HT210" t="str">
        <f t="shared" ca="1" si="274"/>
        <v/>
      </c>
      <c r="HU210" t="str">
        <f t="shared" si="275"/>
        <v/>
      </c>
      <c r="HV210" s="26"/>
      <c r="HW210" s="26"/>
      <c r="HX210" s="26"/>
      <c r="HY210" s="26"/>
      <c r="HZ210" s="26"/>
      <c r="IA210" s="37" t="str">
        <f t="shared" ca="1" si="276"/>
        <v/>
      </c>
      <c r="IB210" t="str">
        <f t="shared" si="277"/>
        <v/>
      </c>
      <c r="IC210" s="26"/>
      <c r="ID210" s="26"/>
      <c r="IE210" s="26"/>
      <c r="IF210" s="26"/>
      <c r="IG210" s="26"/>
      <c r="IH210" s="37" t="str">
        <f t="shared" ca="1" si="278"/>
        <v/>
      </c>
      <c r="II210" t="str">
        <f t="shared" si="279"/>
        <v/>
      </c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  <c r="IV210" s="26"/>
      <c r="IW210" s="26"/>
      <c r="IX210" s="26"/>
      <c r="IY210" s="26"/>
      <c r="IZ210" s="26"/>
      <c r="JA210" s="26"/>
      <c r="JB210" s="26"/>
      <c r="JC210" s="26"/>
      <c r="JD210" s="26"/>
      <c r="JE210" s="26"/>
      <c r="JF210" s="26"/>
      <c r="JG210" s="26"/>
      <c r="JH210" s="26"/>
      <c r="JI210" s="26"/>
      <c r="JJ210" s="26"/>
      <c r="JK210" s="26"/>
      <c r="JL210" s="26"/>
      <c r="JM210" s="26"/>
      <c r="JN210" s="26"/>
      <c r="JO210" s="26"/>
      <c r="JP210" s="26"/>
      <c r="JQ210" s="26"/>
      <c r="JR210" s="26"/>
      <c r="JS210" s="26"/>
      <c r="JT210" s="26" t="str">
        <f t="shared" si="280"/>
        <v/>
      </c>
      <c r="JU210" s="26"/>
      <c r="JV210" t="str">
        <f t="shared" si="281"/>
        <v/>
      </c>
      <c r="JW210" s="26"/>
      <c r="JX210" s="26"/>
      <c r="JY210" s="26"/>
      <c r="JZ210" s="26"/>
      <c r="KA210" s="26"/>
      <c r="KB210" s="26"/>
      <c r="KC210" s="26"/>
      <c r="KD210" s="26"/>
      <c r="KE210" s="26"/>
      <c r="KF210" s="26"/>
      <c r="KG210" s="26"/>
      <c r="KH210" s="26"/>
      <c r="KI210" s="26"/>
      <c r="KJ210" s="26"/>
      <c r="KK210" t="str">
        <f t="shared" si="282"/>
        <v/>
      </c>
      <c r="KL210" s="26"/>
      <c r="KM210" s="31" t="str">
        <f t="shared" si="283"/>
        <v/>
      </c>
      <c r="KN210" s="26"/>
      <c r="KO210" s="26"/>
      <c r="KP210" s="38" t="str">
        <f t="shared" si="284"/>
        <v/>
      </c>
      <c r="KQ210" s="26"/>
      <c r="KR210" s="26"/>
      <c r="KS210" s="26"/>
      <c r="KT210" s="26"/>
      <c r="KU210" s="26"/>
      <c r="KV210" s="26"/>
      <c r="KW210" s="26"/>
      <c r="KX210" t="str">
        <f t="shared" si="285"/>
        <v/>
      </c>
      <c r="KY210" t="str">
        <f t="shared" si="286"/>
        <v/>
      </c>
      <c r="KZ210" s="26"/>
      <c r="LA210" s="26"/>
      <c r="LB210" t="str">
        <f t="shared" si="287"/>
        <v/>
      </c>
      <c r="LC210" s="26"/>
      <c r="LD210" t="str">
        <f t="shared" si="288"/>
        <v/>
      </c>
      <c r="LE210" t="str">
        <f t="shared" si="289"/>
        <v/>
      </c>
      <c r="LF210" s="26"/>
      <c r="LG210" s="26"/>
      <c r="LH210" s="26"/>
      <c r="LI210" s="26"/>
      <c r="LJ210" s="26"/>
      <c r="LK210" s="26"/>
      <c r="LL210" s="26"/>
      <c r="LM210" s="26"/>
      <c r="LN210" s="26"/>
      <c r="LO210" t="str">
        <f t="shared" si="290"/>
        <v/>
      </c>
      <c r="LP210" s="26"/>
      <c r="LQ210" s="26"/>
      <c r="LR210" s="26"/>
      <c r="LS210" s="26"/>
      <c r="LT210" s="26"/>
      <c r="LU210" s="26"/>
      <c r="LV210" s="26"/>
      <c r="LW210" s="26"/>
      <c r="LX210" s="26"/>
      <c r="LY210" s="26"/>
      <c r="LZ210" s="26"/>
      <c r="MA210" s="26"/>
      <c r="MB210" s="26"/>
      <c r="MC210" s="26"/>
      <c r="MD210" s="26"/>
      <c r="ME210" s="26"/>
      <c r="MF210" s="26"/>
      <c r="MG210" s="26"/>
      <c r="MH210" s="26"/>
      <c r="MI210" s="26"/>
      <c r="MJ210" s="26"/>
      <c r="MK210" s="26"/>
      <c r="ML210" s="26"/>
      <c r="MM210" s="26"/>
      <c r="MN210" s="26"/>
    </row>
    <row r="211" spans="1:352" ht="16" x14ac:dyDescent="0.2">
      <c r="A211" t="e">
        <f t="shared" ca="1" si="219"/>
        <v>#N/A</v>
      </c>
      <c r="B211" s="26"/>
      <c r="C211" s="26"/>
      <c r="D211" s="26"/>
      <c r="E211" s="27" t="str">
        <f t="shared" ca="1" si="221"/>
        <v>May</v>
      </c>
      <c r="F211" s="27" t="str">
        <f t="shared" ca="1" si="221"/>
        <v>Aug</v>
      </c>
      <c r="G211" s="28" t="str">
        <f t="shared" ca="1" si="222"/>
        <v/>
      </c>
      <c r="H211" t="str">
        <f t="shared" si="223"/>
        <v/>
      </c>
      <c r="I211" s="26">
        <f t="shared" ca="1" si="224"/>
        <v>73</v>
      </c>
      <c r="J211" s="26"/>
      <c r="K211" s="26"/>
      <c r="L211" s="31" t="str">
        <f t="shared" si="225"/>
        <v/>
      </c>
      <c r="M211" s="26"/>
      <c r="N211" s="26"/>
      <c r="O211" s="26">
        <f t="shared" ca="1" si="226"/>
        <v>19</v>
      </c>
      <c r="P211" s="26" t="str">
        <f t="shared" ca="1" si="227"/>
        <v>Yes</v>
      </c>
      <c r="Q211" s="26" t="str">
        <f t="shared" ca="1" si="227"/>
        <v>Yes</v>
      </c>
      <c r="R211" s="26" t="str">
        <f t="shared" ca="1" si="227"/>
        <v>Yes</v>
      </c>
      <c r="S211" s="26" t="str">
        <f t="shared" ca="1" si="228"/>
        <v>African</v>
      </c>
      <c r="T211" s="26" t="str">
        <f t="shared" ca="1" si="229"/>
        <v>No</v>
      </c>
      <c r="U211" s="26">
        <f t="shared" ca="1" si="230"/>
        <v>3775</v>
      </c>
      <c r="V211" s="26"/>
      <c r="W211" s="26"/>
      <c r="X211" s="26" t="str">
        <f t="shared" ca="1" si="291"/>
        <v>Yes</v>
      </c>
      <c r="Y211" s="26" t="str">
        <f t="shared" ca="1" si="291"/>
        <v>No</v>
      </c>
      <c r="Z211" s="26" t="str">
        <f t="shared" ca="1" si="291"/>
        <v>Yes</v>
      </c>
      <c r="AA211" s="26" t="str">
        <f t="shared" ca="1" si="291"/>
        <v>No</v>
      </c>
      <c r="AB211" s="26" t="str">
        <f t="shared" ca="1" si="291"/>
        <v>Yes</v>
      </c>
      <c r="AC211" s="26"/>
      <c r="AD211" s="26"/>
      <c r="AE211" s="26"/>
      <c r="AF211" s="26"/>
      <c r="AG211" s="26" t="str">
        <f t="shared" ca="1" si="231"/>
        <v>No</v>
      </c>
      <c r="AH211" s="26" t="str">
        <f t="shared" ca="1" si="231"/>
        <v>Yes</v>
      </c>
      <c r="AI211" s="26" t="str">
        <f t="shared" ca="1" si="231"/>
        <v>Yes</v>
      </c>
      <c r="AJ211" s="26" t="str">
        <f t="shared" ca="1" si="220"/>
        <v>No</v>
      </c>
      <c r="AK211" s="26" t="str">
        <f t="shared" ca="1" si="220"/>
        <v>Yes</v>
      </c>
      <c r="AL211" s="26" t="str">
        <f t="shared" ca="1" si="220"/>
        <v>No</v>
      </c>
      <c r="AM211" s="26">
        <f t="shared" ca="1" si="232"/>
        <v>7</v>
      </c>
      <c r="AN211" s="26">
        <f t="shared" ca="1" si="233"/>
        <v>1</v>
      </c>
      <c r="AT211" t="str">
        <f t="shared" ca="1" si="234"/>
        <v>Female</v>
      </c>
      <c r="AU211">
        <f t="shared" ca="1" si="235"/>
        <v>695</v>
      </c>
      <c r="AV211">
        <f t="shared" ca="1" si="236"/>
        <v>-3</v>
      </c>
      <c r="AW211">
        <f t="shared" ca="1" si="237"/>
        <v>34</v>
      </c>
      <c r="AX211">
        <f t="shared" ca="1" si="238"/>
        <v>5</v>
      </c>
      <c r="BB211" t="str">
        <f t="shared" ca="1" si="239"/>
        <v>ELUCS</v>
      </c>
      <c r="BC211" t="str">
        <f t="shared" ca="1" si="240"/>
        <v>No</v>
      </c>
      <c r="BD211" t="str">
        <f t="shared" ca="1" si="240"/>
        <v>Yes</v>
      </c>
      <c r="BG211" t="str">
        <f t="shared" ca="1" si="241"/>
        <v>No</v>
      </c>
      <c r="BH211">
        <f t="shared" ca="1" si="242"/>
        <v>37</v>
      </c>
      <c r="BI211">
        <f t="shared" ca="1" si="243"/>
        <v>-14</v>
      </c>
      <c r="BJ211">
        <f t="shared" ca="1" si="244"/>
        <v>20</v>
      </c>
      <c r="BK211" t="str">
        <f t="shared" si="245"/>
        <v/>
      </c>
      <c r="BL211" s="26">
        <f t="shared" ca="1" si="246"/>
        <v>22</v>
      </c>
      <c r="BM211" s="26"/>
      <c r="BN211" s="26"/>
      <c r="BO211" s="26" t="str">
        <f t="shared" ca="1" si="247"/>
        <v>Yes</v>
      </c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 t="str">
        <f t="shared" ca="1" si="248"/>
        <v>No</v>
      </c>
      <c r="CE211" s="26" t="str">
        <f t="shared" ca="1" si="249"/>
        <v>NA</v>
      </c>
      <c r="CF211" s="26"/>
      <c r="CG211" s="26"/>
      <c r="CH211" s="26"/>
      <c r="CI211" s="31" t="str">
        <f t="shared" si="250"/>
        <v/>
      </c>
      <c r="CJ211" s="26" t="str">
        <f t="shared" ca="1" si="251"/>
        <v>NA</v>
      </c>
      <c r="CK211" s="26" t="str">
        <f t="shared" ca="1" si="252"/>
        <v>NA</v>
      </c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 t="str">
        <f t="shared" ca="1" si="253"/>
        <v>No</v>
      </c>
      <c r="DO211" s="26"/>
      <c r="DP211" s="26"/>
      <c r="DQ211" s="26"/>
      <c r="DR211" s="26"/>
      <c r="DS211" s="26"/>
      <c r="DT211" s="26"/>
      <c r="DU211" s="26"/>
      <c r="DV211" t="str">
        <f t="shared" si="254"/>
        <v/>
      </c>
      <c r="DW211" s="26"/>
      <c r="DX211" s="26"/>
      <c r="DY211" s="26"/>
      <c r="DZ211" t="str">
        <f t="shared" si="255"/>
        <v/>
      </c>
      <c r="EA211" t="str">
        <f t="shared" si="256"/>
        <v/>
      </c>
      <c r="EB211" t="str">
        <f t="shared" si="257"/>
        <v/>
      </c>
      <c r="EC211" t="str">
        <f t="shared" si="258"/>
        <v/>
      </c>
      <c r="ED211" t="str">
        <f t="shared" si="259"/>
        <v/>
      </c>
      <c r="EE211" s="34" t="str">
        <f t="shared" si="260"/>
        <v/>
      </c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32" t="str">
        <f t="shared" si="261"/>
        <v/>
      </c>
      <c r="ES211" s="26"/>
      <c r="ET211" s="26"/>
      <c r="EU211" s="26"/>
      <c r="EV211" s="26"/>
      <c r="EW211" s="26"/>
      <c r="EX211" s="26"/>
      <c r="EY211" s="26"/>
      <c r="EZ211" s="26"/>
      <c r="FA211" s="31" t="str">
        <f t="shared" si="262"/>
        <v/>
      </c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31" t="str">
        <f t="shared" si="263"/>
        <v/>
      </c>
      <c r="FN211" s="26"/>
      <c r="FO211" s="26"/>
      <c r="FP211" s="26"/>
      <c r="FQ211" s="26" t="s">
        <v>349</v>
      </c>
      <c r="FR211" s="39" t="str">
        <f t="shared" ca="1" si="264"/>
        <v>NA</v>
      </c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t="str">
        <f t="shared" ca="1" si="265"/>
        <v/>
      </c>
      <c r="GP211" t="str">
        <f t="shared" si="266"/>
        <v/>
      </c>
      <c r="GQ211" s="26"/>
      <c r="GR211" s="26"/>
      <c r="GS211" t="str">
        <f t="shared" ca="1" si="267"/>
        <v/>
      </c>
      <c r="GT211" s="26"/>
      <c r="GU211" s="26"/>
      <c r="GV211" s="26"/>
      <c r="GW211" s="26"/>
      <c r="GX211" s="26"/>
      <c r="GY211" t="str">
        <f t="shared" ca="1" si="268"/>
        <v/>
      </c>
      <c r="GZ211" t="str">
        <f t="shared" si="269"/>
        <v/>
      </c>
      <c r="HA211" s="26"/>
      <c r="HB211" s="26"/>
      <c r="HC211" s="26"/>
      <c r="HD211" s="26"/>
      <c r="HE211" s="26"/>
      <c r="HF211" t="str">
        <f t="shared" ca="1" si="270"/>
        <v/>
      </c>
      <c r="HG211" s="31" t="str">
        <f t="shared" si="271"/>
        <v/>
      </c>
      <c r="HH211" s="26"/>
      <c r="HI211" s="26"/>
      <c r="HJ211" s="26"/>
      <c r="HK211" s="26"/>
      <c r="HL211" s="26"/>
      <c r="HM211" t="str">
        <f t="shared" ca="1" si="272"/>
        <v/>
      </c>
      <c r="HN211" t="str">
        <f t="shared" si="273"/>
        <v/>
      </c>
      <c r="HO211" s="26"/>
      <c r="HP211" s="26"/>
      <c r="HQ211" s="26"/>
      <c r="HR211" s="26"/>
      <c r="HS211" s="26"/>
      <c r="HT211" t="str">
        <f t="shared" ca="1" si="274"/>
        <v/>
      </c>
      <c r="HU211" t="str">
        <f t="shared" si="275"/>
        <v/>
      </c>
      <c r="HV211" s="26"/>
      <c r="HW211" s="26"/>
      <c r="HX211" s="26"/>
      <c r="HY211" s="26"/>
      <c r="HZ211" s="26"/>
      <c r="IA211" s="37" t="str">
        <f t="shared" ca="1" si="276"/>
        <v/>
      </c>
      <c r="IB211" t="str">
        <f t="shared" si="277"/>
        <v/>
      </c>
      <c r="IC211" s="26"/>
      <c r="ID211" s="26"/>
      <c r="IE211" s="26"/>
      <c r="IF211" s="26"/>
      <c r="IG211" s="26"/>
      <c r="IH211" s="37" t="str">
        <f t="shared" ca="1" si="278"/>
        <v/>
      </c>
      <c r="II211" t="str">
        <f t="shared" si="279"/>
        <v/>
      </c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  <c r="IV211" s="26"/>
      <c r="IW211" s="26"/>
      <c r="IX211" s="26"/>
      <c r="IY211" s="26"/>
      <c r="IZ211" s="26"/>
      <c r="JA211" s="26"/>
      <c r="JB211" s="26"/>
      <c r="JC211" s="26"/>
      <c r="JD211" s="26"/>
      <c r="JE211" s="26"/>
      <c r="JF211" s="26"/>
      <c r="JG211" s="26"/>
      <c r="JH211" s="26"/>
      <c r="JI211" s="26"/>
      <c r="JJ211" s="26"/>
      <c r="JK211" s="26"/>
      <c r="JL211" s="26"/>
      <c r="JM211" s="26"/>
      <c r="JN211" s="26"/>
      <c r="JO211" s="26"/>
      <c r="JP211" s="26"/>
      <c r="JQ211" s="26"/>
      <c r="JR211" s="26"/>
      <c r="JS211" s="26"/>
      <c r="JT211" s="26" t="str">
        <f t="shared" si="280"/>
        <v/>
      </c>
      <c r="JU211" s="26"/>
      <c r="JV211" t="str">
        <f t="shared" si="281"/>
        <v/>
      </c>
      <c r="JW211" s="26"/>
      <c r="JX211" s="26"/>
      <c r="JY211" s="26"/>
      <c r="JZ211" s="26"/>
      <c r="KA211" s="26"/>
      <c r="KB211" s="26"/>
      <c r="KC211" s="26"/>
      <c r="KD211" s="26"/>
      <c r="KE211" s="26"/>
      <c r="KF211" s="26"/>
      <c r="KG211" s="26"/>
      <c r="KH211" s="26"/>
      <c r="KI211" s="26"/>
      <c r="KJ211" s="26"/>
      <c r="KK211" t="str">
        <f t="shared" si="282"/>
        <v/>
      </c>
      <c r="KL211" s="26"/>
      <c r="KM211" s="31" t="str">
        <f t="shared" si="283"/>
        <v/>
      </c>
      <c r="KN211" s="26"/>
      <c r="KO211" s="26"/>
      <c r="KP211" s="38" t="str">
        <f t="shared" si="284"/>
        <v/>
      </c>
      <c r="KQ211" s="26"/>
      <c r="KR211" s="26"/>
      <c r="KS211" s="26"/>
      <c r="KT211" s="26"/>
      <c r="KU211" s="26"/>
      <c r="KV211" s="26"/>
      <c r="KW211" s="26"/>
      <c r="KX211" t="str">
        <f t="shared" si="285"/>
        <v/>
      </c>
      <c r="KY211" t="str">
        <f t="shared" si="286"/>
        <v/>
      </c>
      <c r="KZ211" s="26"/>
      <c r="LA211" s="26"/>
      <c r="LB211" t="str">
        <f t="shared" si="287"/>
        <v/>
      </c>
      <c r="LC211" s="26"/>
      <c r="LD211" t="str">
        <f t="shared" si="288"/>
        <v/>
      </c>
      <c r="LE211" t="str">
        <f t="shared" si="289"/>
        <v/>
      </c>
      <c r="LF211" s="26"/>
      <c r="LG211" s="26"/>
      <c r="LH211" s="26"/>
      <c r="LI211" s="26"/>
      <c r="LJ211" s="26"/>
      <c r="LK211" s="26"/>
      <c r="LL211" s="26"/>
      <c r="LM211" s="26"/>
      <c r="LN211" s="26"/>
      <c r="LO211" t="str">
        <f t="shared" si="290"/>
        <v/>
      </c>
      <c r="LP211" s="26"/>
      <c r="LQ211" s="26"/>
      <c r="LR211" s="26"/>
      <c r="LS211" s="26"/>
      <c r="LT211" s="26"/>
      <c r="LU211" s="26"/>
      <c r="LV211" s="26"/>
      <c r="LW211" s="26"/>
      <c r="LX211" s="26"/>
      <c r="LY211" s="26"/>
      <c r="LZ211" s="26"/>
      <c r="MA211" s="26"/>
      <c r="MB211" s="26"/>
      <c r="MC211" s="26"/>
      <c r="MD211" s="26"/>
      <c r="ME211" s="26"/>
      <c r="MF211" s="26"/>
      <c r="MG211" s="26"/>
      <c r="MH211" s="26"/>
      <c r="MI211" s="26"/>
      <c r="MJ211" s="26"/>
      <c r="MK211" s="26"/>
      <c r="ML211" s="26"/>
      <c r="MM211" s="26"/>
      <c r="MN211" s="26"/>
    </row>
    <row r="212" spans="1:352" ht="16" x14ac:dyDescent="0.2">
      <c r="A212" t="e">
        <f t="shared" ca="1" si="219"/>
        <v>#N/A</v>
      </c>
      <c r="B212" s="26"/>
      <c r="C212" s="26"/>
      <c r="D212" s="26"/>
      <c r="E212" s="27" t="str">
        <f t="shared" ca="1" si="221"/>
        <v>Feb</v>
      </c>
      <c r="F212" s="27" t="str">
        <f t="shared" ca="1" si="221"/>
        <v>Sep</v>
      </c>
      <c r="G212" s="28" t="str">
        <f t="shared" ca="1" si="222"/>
        <v/>
      </c>
      <c r="H212" t="str">
        <f t="shared" si="223"/>
        <v/>
      </c>
      <c r="I212" s="26">
        <f t="shared" ca="1" si="224"/>
        <v>64</v>
      </c>
      <c r="J212" s="26"/>
      <c r="K212" s="26"/>
      <c r="L212" s="31" t="str">
        <f t="shared" si="225"/>
        <v/>
      </c>
      <c r="M212" s="26"/>
      <c r="N212" s="26"/>
      <c r="O212" s="26">
        <f t="shared" ca="1" si="226"/>
        <v>45</v>
      </c>
      <c r="P212" s="26" t="str">
        <f t="shared" ca="1" si="227"/>
        <v>No</v>
      </c>
      <c r="Q212" s="26" t="str">
        <f t="shared" ca="1" si="227"/>
        <v>No</v>
      </c>
      <c r="R212" s="26" t="str">
        <f t="shared" ca="1" si="227"/>
        <v>No</v>
      </c>
      <c r="S212" s="26" t="str">
        <f t="shared" ca="1" si="228"/>
        <v>Hispanic</v>
      </c>
      <c r="T212" s="26" t="str">
        <f t="shared" ca="1" si="229"/>
        <v>Yes</v>
      </c>
      <c r="U212" s="26">
        <f t="shared" ca="1" si="230"/>
        <v>3044</v>
      </c>
      <c r="V212" s="26"/>
      <c r="W212" s="26"/>
      <c r="X212" s="26" t="str">
        <f t="shared" ca="1" si="291"/>
        <v>No</v>
      </c>
      <c r="Y212" s="26" t="str">
        <f t="shared" ca="1" si="291"/>
        <v>Yes</v>
      </c>
      <c r="Z212" s="26" t="str">
        <f t="shared" ca="1" si="291"/>
        <v>No</v>
      </c>
      <c r="AA212" s="26" t="str">
        <f t="shared" ca="1" si="291"/>
        <v>No</v>
      </c>
      <c r="AB212" s="26" t="str">
        <f t="shared" ca="1" si="291"/>
        <v>No</v>
      </c>
      <c r="AC212" s="26"/>
      <c r="AD212" s="26"/>
      <c r="AE212" s="26"/>
      <c r="AF212" s="26"/>
      <c r="AG212" s="26" t="str">
        <f t="shared" ca="1" si="231"/>
        <v>Yes</v>
      </c>
      <c r="AH212" s="26" t="str">
        <f t="shared" ca="1" si="231"/>
        <v>No</v>
      </c>
      <c r="AI212" s="26" t="str">
        <f t="shared" ca="1" si="231"/>
        <v>No</v>
      </c>
      <c r="AJ212" s="26" t="str">
        <f t="shared" ca="1" si="220"/>
        <v>No</v>
      </c>
      <c r="AK212" s="26" t="str">
        <f t="shared" ca="1" si="220"/>
        <v>No</v>
      </c>
      <c r="AL212" s="26" t="str">
        <f t="shared" ca="1" si="220"/>
        <v>Yes</v>
      </c>
      <c r="AM212" s="26">
        <f t="shared" ca="1" si="232"/>
        <v>10</v>
      </c>
      <c r="AN212" s="26">
        <f t="shared" ca="1" si="233"/>
        <v>2</v>
      </c>
      <c r="AT212" t="str">
        <f t="shared" ca="1" si="234"/>
        <v>Male</v>
      </c>
      <c r="AU212">
        <f t="shared" ca="1" si="235"/>
        <v>3276</v>
      </c>
      <c r="AV212">
        <f t="shared" ca="1" si="236"/>
        <v>3</v>
      </c>
      <c r="AW212">
        <f t="shared" ca="1" si="237"/>
        <v>23</v>
      </c>
      <c r="AX212">
        <f t="shared" ca="1" si="238"/>
        <v>1</v>
      </c>
      <c r="BB212" t="str">
        <f t="shared" ca="1" si="239"/>
        <v>INSTRUMENTAL</v>
      </c>
      <c r="BC212" t="str">
        <f t="shared" ca="1" si="240"/>
        <v>Yes</v>
      </c>
      <c r="BD212" t="str">
        <f t="shared" ca="1" si="240"/>
        <v>Yes</v>
      </c>
      <c r="BG212" t="str">
        <f t="shared" ca="1" si="241"/>
        <v>Yes</v>
      </c>
      <c r="BH212">
        <f t="shared" ca="1" si="242"/>
        <v>38</v>
      </c>
      <c r="BI212">
        <f t="shared" ca="1" si="243"/>
        <v>1</v>
      </c>
      <c r="BJ212">
        <f t="shared" ca="1" si="244"/>
        <v>0</v>
      </c>
      <c r="BK212" t="str">
        <f t="shared" si="245"/>
        <v/>
      </c>
      <c r="BL212" s="26" t="str">
        <f t="shared" ca="1" si="246"/>
        <v>NA</v>
      </c>
      <c r="BM212" s="26"/>
      <c r="BN212" s="26"/>
      <c r="BO212" s="26" t="str">
        <f t="shared" ca="1" si="247"/>
        <v>Yes</v>
      </c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 t="str">
        <f t="shared" ca="1" si="248"/>
        <v>Yes</v>
      </c>
      <c r="CE212" s="26" t="str">
        <f t="shared" ca="1" si="249"/>
        <v>MIST</v>
      </c>
      <c r="CF212" s="26"/>
      <c r="CG212" s="26"/>
      <c r="CH212" s="26"/>
      <c r="CI212" s="31" t="str">
        <f t="shared" si="250"/>
        <v/>
      </c>
      <c r="CJ212" s="26" t="str">
        <f t="shared" ca="1" si="251"/>
        <v>BS</v>
      </c>
      <c r="CK212" s="26" t="str">
        <f t="shared" ca="1" si="252"/>
        <v>No</v>
      </c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 t="str">
        <f t="shared" ca="1" si="253"/>
        <v>Yes</v>
      </c>
      <c r="DO212" s="26"/>
      <c r="DP212" s="26"/>
      <c r="DQ212" s="26"/>
      <c r="DR212" s="26"/>
      <c r="DS212" s="26"/>
      <c r="DT212" s="26"/>
      <c r="DU212" s="26"/>
      <c r="DV212" t="str">
        <f t="shared" si="254"/>
        <v/>
      </c>
      <c r="DW212" s="26"/>
      <c r="DX212" s="26"/>
      <c r="DY212" s="26"/>
      <c r="DZ212" t="str">
        <f t="shared" si="255"/>
        <v/>
      </c>
      <c r="EA212" t="str">
        <f t="shared" si="256"/>
        <v/>
      </c>
      <c r="EB212" t="str">
        <f t="shared" si="257"/>
        <v/>
      </c>
      <c r="EC212" t="str">
        <f t="shared" si="258"/>
        <v/>
      </c>
      <c r="ED212" t="str">
        <f t="shared" si="259"/>
        <v/>
      </c>
      <c r="EE212" s="34" t="str">
        <f t="shared" si="260"/>
        <v/>
      </c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32" t="str">
        <f t="shared" si="261"/>
        <v/>
      </c>
      <c r="ES212" s="26"/>
      <c r="ET212" s="26"/>
      <c r="EU212" s="26"/>
      <c r="EV212" s="26"/>
      <c r="EW212" s="26"/>
      <c r="EX212" s="26"/>
      <c r="EY212" s="26"/>
      <c r="EZ212" s="26"/>
      <c r="FA212" s="31" t="str">
        <f t="shared" si="262"/>
        <v/>
      </c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31" t="str">
        <f t="shared" si="263"/>
        <v/>
      </c>
      <c r="FN212" s="26"/>
      <c r="FO212" s="26"/>
      <c r="FP212" s="26"/>
      <c r="FQ212" s="26" t="s">
        <v>349</v>
      </c>
      <c r="FR212" s="39" t="str">
        <f t="shared" ca="1" si="264"/>
        <v>NA</v>
      </c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t="str">
        <f t="shared" ca="1" si="265"/>
        <v/>
      </c>
      <c r="GP212" t="str">
        <f t="shared" si="266"/>
        <v/>
      </c>
      <c r="GQ212" s="26"/>
      <c r="GR212" s="26"/>
      <c r="GS212" t="str">
        <f t="shared" ca="1" si="267"/>
        <v/>
      </c>
      <c r="GT212" s="26"/>
      <c r="GU212" s="26"/>
      <c r="GV212" s="26"/>
      <c r="GW212" s="26"/>
      <c r="GX212" s="26"/>
      <c r="GY212" t="str">
        <f t="shared" ca="1" si="268"/>
        <v/>
      </c>
      <c r="GZ212" t="str">
        <f t="shared" si="269"/>
        <v/>
      </c>
      <c r="HA212" s="26"/>
      <c r="HB212" s="26"/>
      <c r="HC212" s="26"/>
      <c r="HD212" s="26"/>
      <c r="HE212" s="26"/>
      <c r="HF212" t="str">
        <f t="shared" ca="1" si="270"/>
        <v/>
      </c>
      <c r="HG212" s="31" t="str">
        <f t="shared" si="271"/>
        <v/>
      </c>
      <c r="HH212" s="26"/>
      <c r="HI212" s="26"/>
      <c r="HJ212" s="26"/>
      <c r="HK212" s="26"/>
      <c r="HL212" s="26"/>
      <c r="HM212" t="str">
        <f t="shared" ca="1" si="272"/>
        <v/>
      </c>
      <c r="HN212" t="str">
        <f t="shared" si="273"/>
        <v/>
      </c>
      <c r="HO212" s="26"/>
      <c r="HP212" s="26"/>
      <c r="HQ212" s="26"/>
      <c r="HR212" s="26"/>
      <c r="HS212" s="26"/>
      <c r="HT212" t="str">
        <f t="shared" ca="1" si="274"/>
        <v/>
      </c>
      <c r="HU212" t="str">
        <f t="shared" si="275"/>
        <v/>
      </c>
      <c r="HV212" s="26"/>
      <c r="HW212" s="26"/>
      <c r="HX212" s="26"/>
      <c r="HY212" s="26"/>
      <c r="HZ212" s="26"/>
      <c r="IA212" s="37" t="str">
        <f t="shared" ca="1" si="276"/>
        <v/>
      </c>
      <c r="IB212" t="str">
        <f t="shared" si="277"/>
        <v/>
      </c>
      <c r="IC212" s="26"/>
      <c r="ID212" s="26"/>
      <c r="IE212" s="26"/>
      <c r="IF212" s="26"/>
      <c r="IG212" s="26"/>
      <c r="IH212" s="37" t="str">
        <f t="shared" ca="1" si="278"/>
        <v/>
      </c>
      <c r="II212" t="str">
        <f t="shared" si="279"/>
        <v/>
      </c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 t="str">
        <f t="shared" si="280"/>
        <v/>
      </c>
      <c r="JU212" s="26"/>
      <c r="JV212" t="str">
        <f t="shared" si="281"/>
        <v/>
      </c>
      <c r="JW212" s="26"/>
      <c r="JX212" s="26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t="str">
        <f t="shared" si="282"/>
        <v/>
      </c>
      <c r="KL212" s="26"/>
      <c r="KM212" s="31" t="str">
        <f t="shared" si="283"/>
        <v/>
      </c>
      <c r="KN212" s="26"/>
      <c r="KO212" s="26"/>
      <c r="KP212" s="38" t="str">
        <f t="shared" si="284"/>
        <v/>
      </c>
      <c r="KQ212" s="26"/>
      <c r="KR212" s="26"/>
      <c r="KS212" s="26"/>
      <c r="KT212" s="26"/>
      <c r="KU212" s="26"/>
      <c r="KV212" s="26"/>
      <c r="KW212" s="26"/>
      <c r="KX212" t="str">
        <f t="shared" si="285"/>
        <v/>
      </c>
      <c r="KY212" t="str">
        <f t="shared" si="286"/>
        <v/>
      </c>
      <c r="KZ212" s="26"/>
      <c r="LA212" s="26"/>
      <c r="LB212" t="str">
        <f t="shared" si="287"/>
        <v/>
      </c>
      <c r="LC212" s="26"/>
      <c r="LD212" t="str">
        <f t="shared" si="288"/>
        <v/>
      </c>
      <c r="LE212" t="str">
        <f t="shared" si="289"/>
        <v/>
      </c>
      <c r="LF212" s="26"/>
      <c r="LG212" s="26"/>
      <c r="LH212" s="26"/>
      <c r="LI212" s="26"/>
      <c r="LJ212" s="26"/>
      <c r="LK212" s="26"/>
      <c r="LL212" s="26"/>
      <c r="LM212" s="26"/>
      <c r="LN212" s="26"/>
      <c r="LO212" t="str">
        <f t="shared" si="290"/>
        <v/>
      </c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6"/>
      <c r="MJ212" s="26"/>
      <c r="MK212" s="26"/>
      <c r="ML212" s="26"/>
      <c r="MM212" s="26"/>
      <c r="MN212" s="26"/>
    </row>
    <row r="213" spans="1:352" ht="16" x14ac:dyDescent="0.2">
      <c r="A213" t="e">
        <f t="shared" ca="1" si="219"/>
        <v>#N/A</v>
      </c>
      <c r="B213" s="26"/>
      <c r="C213" s="26"/>
      <c r="D213" s="26"/>
      <c r="E213" s="27" t="str">
        <f t="shared" ca="1" si="221"/>
        <v>Sep</v>
      </c>
      <c r="F213" s="27" t="str">
        <f t="shared" ca="1" si="221"/>
        <v>Feb</v>
      </c>
      <c r="G213" s="28" t="str">
        <f t="shared" ca="1" si="222"/>
        <v/>
      </c>
      <c r="H213" t="str">
        <f t="shared" si="223"/>
        <v/>
      </c>
      <c r="I213" s="26">
        <f t="shared" ca="1" si="224"/>
        <v>68</v>
      </c>
      <c r="J213" s="26"/>
      <c r="K213" s="26"/>
      <c r="L213" s="31" t="str">
        <f t="shared" si="225"/>
        <v/>
      </c>
      <c r="M213" s="26"/>
      <c r="N213" s="26"/>
      <c r="O213" s="26">
        <f t="shared" ca="1" si="226"/>
        <v>18</v>
      </c>
      <c r="P213" s="26" t="str">
        <f t="shared" ca="1" si="227"/>
        <v>No</v>
      </c>
      <c r="Q213" s="26" t="str">
        <f t="shared" ca="1" si="227"/>
        <v>No</v>
      </c>
      <c r="R213" s="26" t="str">
        <f t="shared" ca="1" si="227"/>
        <v>Yes</v>
      </c>
      <c r="S213" s="26" t="str">
        <f t="shared" ca="1" si="228"/>
        <v>Eskimo</v>
      </c>
      <c r="T213" s="26" t="str">
        <f t="shared" ca="1" si="229"/>
        <v>No</v>
      </c>
      <c r="U213" s="26">
        <f t="shared" ca="1" si="230"/>
        <v>3181</v>
      </c>
      <c r="V213" s="26"/>
      <c r="W213" s="26"/>
      <c r="X213" s="26" t="str">
        <f t="shared" ca="1" si="291"/>
        <v>Yes</v>
      </c>
      <c r="Y213" s="26" t="str">
        <f t="shared" ca="1" si="291"/>
        <v>Yes</v>
      </c>
      <c r="Z213" s="26" t="str">
        <f t="shared" ca="1" si="291"/>
        <v>No</v>
      </c>
      <c r="AA213" s="26" t="str">
        <f t="shared" ca="1" si="291"/>
        <v>No</v>
      </c>
      <c r="AB213" s="26" t="str">
        <f t="shared" ca="1" si="291"/>
        <v>Yes</v>
      </c>
      <c r="AC213" s="26"/>
      <c r="AD213" s="26"/>
      <c r="AE213" s="26"/>
      <c r="AF213" s="26"/>
      <c r="AG213" s="26" t="str">
        <f t="shared" ca="1" si="231"/>
        <v>Yes</v>
      </c>
      <c r="AH213" s="26" t="str">
        <f t="shared" ca="1" si="231"/>
        <v>No</v>
      </c>
      <c r="AI213" s="26" t="str">
        <f t="shared" ca="1" si="231"/>
        <v>No</v>
      </c>
      <c r="AJ213" s="26" t="str">
        <f t="shared" ca="1" si="220"/>
        <v>Yes</v>
      </c>
      <c r="AK213" s="26" t="str">
        <f t="shared" ca="1" si="220"/>
        <v>Yes</v>
      </c>
      <c r="AL213" s="26" t="str">
        <f t="shared" ca="1" si="220"/>
        <v>No</v>
      </c>
      <c r="AM213" s="26">
        <f t="shared" ca="1" si="232"/>
        <v>5</v>
      </c>
      <c r="AN213" s="26">
        <f t="shared" ca="1" si="233"/>
        <v>1</v>
      </c>
      <c r="AT213" t="str">
        <f t="shared" ca="1" si="234"/>
        <v>Male</v>
      </c>
      <c r="AU213">
        <f t="shared" ca="1" si="235"/>
        <v>1739</v>
      </c>
      <c r="AV213">
        <f t="shared" ca="1" si="236"/>
        <v>-3</v>
      </c>
      <c r="AW213">
        <f t="shared" ca="1" si="237"/>
        <v>40</v>
      </c>
      <c r="AX213">
        <f t="shared" ca="1" si="238"/>
        <v>1</v>
      </c>
      <c r="BB213" t="str">
        <f t="shared" ca="1" si="239"/>
        <v>Vaginal</v>
      </c>
      <c r="BC213" t="str">
        <f t="shared" ca="1" si="240"/>
        <v>No</v>
      </c>
      <c r="BD213" t="str">
        <f t="shared" ca="1" si="240"/>
        <v>Yes</v>
      </c>
      <c r="BG213" t="str">
        <f t="shared" ca="1" si="241"/>
        <v>No</v>
      </c>
      <c r="BH213">
        <f t="shared" ca="1" si="242"/>
        <v>38</v>
      </c>
      <c r="BI213">
        <f t="shared" ca="1" si="243"/>
        <v>-18</v>
      </c>
      <c r="BJ213">
        <f t="shared" ca="1" si="244"/>
        <v>14</v>
      </c>
      <c r="BK213" t="str">
        <f t="shared" si="245"/>
        <v/>
      </c>
      <c r="BL213" s="26">
        <f t="shared" ca="1" si="246"/>
        <v>16</v>
      </c>
      <c r="BM213" s="26"/>
      <c r="BN213" s="26"/>
      <c r="BO213" s="26" t="str">
        <f t="shared" ca="1" si="247"/>
        <v>Yes</v>
      </c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 t="str">
        <f t="shared" ca="1" si="248"/>
        <v>No</v>
      </c>
      <c r="CE213" s="26" t="str">
        <f t="shared" ca="1" si="249"/>
        <v>NA</v>
      </c>
      <c r="CF213" s="26"/>
      <c r="CG213" s="26"/>
      <c r="CH213" s="26"/>
      <c r="CI213" s="31" t="str">
        <f t="shared" si="250"/>
        <v/>
      </c>
      <c r="CJ213" s="26" t="str">
        <f t="shared" ca="1" si="251"/>
        <v>NA</v>
      </c>
      <c r="CK213" s="26" t="str">
        <f t="shared" ca="1" si="252"/>
        <v>NA</v>
      </c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 t="str">
        <f t="shared" ca="1" si="253"/>
        <v>Yes</v>
      </c>
      <c r="DO213" s="26"/>
      <c r="DP213" s="26"/>
      <c r="DQ213" s="26"/>
      <c r="DR213" s="26"/>
      <c r="DS213" s="26"/>
      <c r="DT213" s="26"/>
      <c r="DU213" s="26"/>
      <c r="DV213" t="str">
        <f t="shared" si="254"/>
        <v/>
      </c>
      <c r="DW213" s="26"/>
      <c r="DX213" s="26"/>
      <c r="DY213" s="26"/>
      <c r="DZ213" t="str">
        <f t="shared" si="255"/>
        <v/>
      </c>
      <c r="EA213" t="str">
        <f t="shared" si="256"/>
        <v/>
      </c>
      <c r="EB213" t="str">
        <f t="shared" si="257"/>
        <v/>
      </c>
      <c r="EC213" t="str">
        <f t="shared" si="258"/>
        <v/>
      </c>
      <c r="ED213" t="str">
        <f t="shared" si="259"/>
        <v/>
      </c>
      <c r="EE213" s="34" t="str">
        <f t="shared" si="260"/>
        <v/>
      </c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32" t="str">
        <f t="shared" si="261"/>
        <v/>
      </c>
      <c r="ES213" s="26"/>
      <c r="ET213" s="26"/>
      <c r="EU213" s="26"/>
      <c r="EV213" s="26"/>
      <c r="EW213" s="26"/>
      <c r="EX213" s="26"/>
      <c r="EY213" s="26"/>
      <c r="EZ213" s="26"/>
      <c r="FA213" s="31" t="str">
        <f t="shared" si="262"/>
        <v/>
      </c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31" t="str">
        <f t="shared" si="263"/>
        <v/>
      </c>
      <c r="FN213" s="26"/>
      <c r="FO213" s="26"/>
      <c r="FP213" s="26"/>
      <c r="FQ213" s="26" t="s">
        <v>350</v>
      </c>
      <c r="FR213" s="39" t="str">
        <f t="shared" ca="1" si="264"/>
        <v>GNB</v>
      </c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t="str">
        <f t="shared" ca="1" si="265"/>
        <v/>
      </c>
      <c r="GP213" t="str">
        <f t="shared" si="266"/>
        <v/>
      </c>
      <c r="GQ213" s="26"/>
      <c r="GR213" s="26"/>
      <c r="GS213" t="str">
        <f t="shared" ca="1" si="267"/>
        <v/>
      </c>
      <c r="GT213" s="26"/>
      <c r="GU213" s="26"/>
      <c r="GV213" s="26"/>
      <c r="GW213" s="26"/>
      <c r="GX213" s="26"/>
      <c r="GY213" t="str">
        <f t="shared" ca="1" si="268"/>
        <v/>
      </c>
      <c r="GZ213" t="str">
        <f t="shared" si="269"/>
        <v/>
      </c>
      <c r="HA213" s="26"/>
      <c r="HB213" s="26"/>
      <c r="HC213" s="26"/>
      <c r="HD213" s="26"/>
      <c r="HE213" s="26"/>
      <c r="HF213" t="str">
        <f t="shared" ca="1" si="270"/>
        <v/>
      </c>
      <c r="HG213" s="31" t="str">
        <f t="shared" si="271"/>
        <v/>
      </c>
      <c r="HH213" s="26"/>
      <c r="HI213" s="26"/>
      <c r="HJ213" s="26"/>
      <c r="HK213" s="26"/>
      <c r="HL213" s="26"/>
      <c r="HM213" t="str">
        <f t="shared" ca="1" si="272"/>
        <v/>
      </c>
      <c r="HN213" t="str">
        <f t="shared" si="273"/>
        <v/>
      </c>
      <c r="HO213" s="26"/>
      <c r="HP213" s="26"/>
      <c r="HQ213" s="26"/>
      <c r="HR213" s="26"/>
      <c r="HS213" s="26"/>
      <c r="HT213" t="str">
        <f t="shared" ca="1" si="274"/>
        <v/>
      </c>
      <c r="HU213" t="str">
        <f t="shared" si="275"/>
        <v/>
      </c>
      <c r="HV213" s="26"/>
      <c r="HW213" s="26"/>
      <c r="HX213" s="26"/>
      <c r="HY213" s="26"/>
      <c r="HZ213" s="26"/>
      <c r="IA213" s="37" t="str">
        <f t="shared" ca="1" si="276"/>
        <v/>
      </c>
      <c r="IB213" t="str">
        <f t="shared" si="277"/>
        <v/>
      </c>
      <c r="IC213" s="26"/>
      <c r="ID213" s="26"/>
      <c r="IE213" s="26"/>
      <c r="IF213" s="26"/>
      <c r="IG213" s="26"/>
      <c r="IH213" s="37" t="str">
        <f t="shared" ca="1" si="278"/>
        <v/>
      </c>
      <c r="II213" t="str">
        <f t="shared" si="279"/>
        <v/>
      </c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  <c r="IV213" s="26"/>
      <c r="IW213" s="26"/>
      <c r="IX213" s="26"/>
      <c r="IY213" s="26"/>
      <c r="IZ213" s="26"/>
      <c r="JA213" s="26"/>
      <c r="JB213" s="26"/>
      <c r="JC213" s="26"/>
      <c r="JD213" s="26"/>
      <c r="JE213" s="26"/>
      <c r="JF213" s="26"/>
      <c r="JG213" s="26"/>
      <c r="JH213" s="26"/>
      <c r="JI213" s="26"/>
      <c r="JJ213" s="26"/>
      <c r="JK213" s="26"/>
      <c r="JL213" s="26"/>
      <c r="JM213" s="26"/>
      <c r="JN213" s="26"/>
      <c r="JO213" s="26"/>
      <c r="JP213" s="26"/>
      <c r="JQ213" s="26"/>
      <c r="JR213" s="26"/>
      <c r="JS213" s="26"/>
      <c r="JT213" s="26" t="str">
        <f t="shared" si="280"/>
        <v/>
      </c>
      <c r="JU213" s="26"/>
      <c r="JV213" t="str">
        <f t="shared" si="281"/>
        <v/>
      </c>
      <c r="JW213" s="26"/>
      <c r="JX213" s="26"/>
      <c r="JY213" s="26"/>
      <c r="JZ213" s="26"/>
      <c r="KA213" s="26"/>
      <c r="KB213" s="26"/>
      <c r="KC213" s="26"/>
      <c r="KD213" s="26"/>
      <c r="KE213" s="26"/>
      <c r="KF213" s="26"/>
      <c r="KG213" s="26"/>
      <c r="KH213" s="26"/>
      <c r="KI213" s="26"/>
      <c r="KJ213" s="26"/>
      <c r="KK213" t="str">
        <f t="shared" si="282"/>
        <v/>
      </c>
      <c r="KL213" s="26"/>
      <c r="KM213" s="31" t="str">
        <f t="shared" si="283"/>
        <v/>
      </c>
      <c r="KN213" s="26"/>
      <c r="KO213" s="26"/>
      <c r="KP213" s="38" t="str">
        <f t="shared" si="284"/>
        <v/>
      </c>
      <c r="KQ213" s="26"/>
      <c r="KR213" s="26"/>
      <c r="KS213" s="26"/>
      <c r="KT213" s="26"/>
      <c r="KU213" s="26"/>
      <c r="KV213" s="26"/>
      <c r="KW213" s="26"/>
      <c r="KX213" t="str">
        <f t="shared" si="285"/>
        <v/>
      </c>
      <c r="KY213" t="str">
        <f t="shared" si="286"/>
        <v/>
      </c>
      <c r="KZ213" s="26"/>
      <c r="LA213" s="26"/>
      <c r="LB213" t="str">
        <f t="shared" si="287"/>
        <v/>
      </c>
      <c r="LC213" s="26"/>
      <c r="LD213" t="str">
        <f t="shared" si="288"/>
        <v/>
      </c>
      <c r="LE213" t="str">
        <f t="shared" si="289"/>
        <v/>
      </c>
      <c r="LF213" s="26"/>
      <c r="LG213" s="26"/>
      <c r="LH213" s="26"/>
      <c r="LI213" s="26"/>
      <c r="LJ213" s="26"/>
      <c r="LK213" s="26"/>
      <c r="LL213" s="26"/>
      <c r="LM213" s="26"/>
      <c r="LN213" s="26"/>
      <c r="LO213" t="str">
        <f t="shared" si="290"/>
        <v/>
      </c>
      <c r="LP213" s="26"/>
      <c r="LQ213" s="26"/>
      <c r="LR213" s="26"/>
      <c r="LS213" s="26"/>
      <c r="LT213" s="26"/>
      <c r="LU213" s="26"/>
      <c r="LV213" s="26"/>
      <c r="LW213" s="26"/>
      <c r="LX213" s="26"/>
      <c r="LY213" s="26"/>
      <c r="LZ213" s="26"/>
      <c r="MA213" s="26"/>
      <c r="MB213" s="26"/>
      <c r="MC213" s="26"/>
      <c r="MD213" s="26"/>
      <c r="ME213" s="26"/>
      <c r="MF213" s="26"/>
      <c r="MG213" s="26"/>
      <c r="MH213" s="26"/>
      <c r="MI213" s="26"/>
      <c r="MJ213" s="26"/>
      <c r="MK213" s="26"/>
      <c r="ML213" s="26"/>
      <c r="MM213" s="26"/>
      <c r="MN213" s="26"/>
    </row>
    <row r="214" spans="1:352" ht="16" x14ac:dyDescent="0.2">
      <c r="A214" t="e">
        <f t="shared" ca="1" si="219"/>
        <v>#N/A</v>
      </c>
      <c r="B214" s="26"/>
      <c r="C214" s="26"/>
      <c r="D214" s="26"/>
      <c r="E214" s="27" t="str">
        <f t="shared" ca="1" si="221"/>
        <v>Dec</v>
      </c>
      <c r="F214" s="27" t="str">
        <f t="shared" ca="1" si="221"/>
        <v>May</v>
      </c>
      <c r="G214" s="28" t="str">
        <f t="shared" ca="1" si="222"/>
        <v/>
      </c>
      <c r="H214" t="str">
        <f t="shared" si="223"/>
        <v/>
      </c>
      <c r="I214" s="26">
        <f t="shared" ca="1" si="224"/>
        <v>48</v>
      </c>
      <c r="J214" s="26"/>
      <c r="K214" s="26"/>
      <c r="L214" s="31" t="str">
        <f t="shared" si="225"/>
        <v/>
      </c>
      <c r="M214" s="26"/>
      <c r="N214" s="26"/>
      <c r="O214" s="26">
        <f t="shared" ca="1" si="226"/>
        <v>29</v>
      </c>
      <c r="P214" s="26" t="str">
        <f t="shared" ca="1" si="227"/>
        <v>No</v>
      </c>
      <c r="Q214" s="26" t="str">
        <f t="shared" ca="1" si="227"/>
        <v>Yes</v>
      </c>
      <c r="R214" s="26" t="str">
        <f t="shared" ca="1" si="227"/>
        <v>Yes</v>
      </c>
      <c r="S214" s="26" t="str">
        <f t="shared" ca="1" si="228"/>
        <v>African</v>
      </c>
      <c r="T214" s="26" t="str">
        <f t="shared" ca="1" si="229"/>
        <v>Yes</v>
      </c>
      <c r="U214" s="26">
        <f t="shared" ca="1" si="230"/>
        <v>3826</v>
      </c>
      <c r="V214" s="26"/>
      <c r="W214" s="26"/>
      <c r="X214" s="26" t="str">
        <f t="shared" ca="1" si="291"/>
        <v>Yes</v>
      </c>
      <c r="Y214" s="26" t="str">
        <f t="shared" ca="1" si="291"/>
        <v>No</v>
      </c>
      <c r="Z214" s="26" t="str">
        <f t="shared" ca="1" si="291"/>
        <v>Yes</v>
      </c>
      <c r="AA214" s="26" t="str">
        <f t="shared" ca="1" si="291"/>
        <v>No</v>
      </c>
      <c r="AB214" s="26" t="str">
        <f t="shared" ca="1" si="291"/>
        <v>No</v>
      </c>
      <c r="AC214" s="26"/>
      <c r="AD214" s="26"/>
      <c r="AE214" s="26"/>
      <c r="AF214" s="26"/>
      <c r="AG214" s="26" t="str">
        <f t="shared" ca="1" si="231"/>
        <v>Yes</v>
      </c>
      <c r="AH214" s="26" t="str">
        <f t="shared" ca="1" si="231"/>
        <v>No</v>
      </c>
      <c r="AI214" s="26" t="str">
        <f t="shared" ca="1" si="231"/>
        <v>No</v>
      </c>
      <c r="AJ214" s="26" t="str">
        <f t="shared" ca="1" si="220"/>
        <v>Yes</v>
      </c>
      <c r="AK214" s="26" t="str">
        <f t="shared" ca="1" si="220"/>
        <v>Yes</v>
      </c>
      <c r="AL214" s="26" t="str">
        <f t="shared" ca="1" si="220"/>
        <v>Yes</v>
      </c>
      <c r="AM214" s="26">
        <f t="shared" ca="1" si="232"/>
        <v>1</v>
      </c>
      <c r="AN214" s="26">
        <f t="shared" ca="1" si="233"/>
        <v>2</v>
      </c>
      <c r="AT214" t="str">
        <f t="shared" ca="1" si="234"/>
        <v>Male</v>
      </c>
      <c r="AU214">
        <f t="shared" ca="1" si="235"/>
        <v>3279</v>
      </c>
      <c r="AV214">
        <f t="shared" ca="1" si="236"/>
        <v>1</v>
      </c>
      <c r="AW214">
        <f t="shared" ca="1" si="237"/>
        <v>32</v>
      </c>
      <c r="AX214">
        <f t="shared" ca="1" si="238"/>
        <v>2</v>
      </c>
      <c r="BB214" t="str">
        <f t="shared" ca="1" si="239"/>
        <v>EMLUCS</v>
      </c>
      <c r="BC214" t="str">
        <f t="shared" ca="1" si="240"/>
        <v>No</v>
      </c>
      <c r="BD214" t="str">
        <f t="shared" ca="1" si="240"/>
        <v>Yes</v>
      </c>
      <c r="BG214" t="str">
        <f t="shared" ca="1" si="241"/>
        <v>No</v>
      </c>
      <c r="BH214">
        <f t="shared" ca="1" si="242"/>
        <v>34</v>
      </c>
      <c r="BI214">
        <f t="shared" ca="1" si="243"/>
        <v>-12</v>
      </c>
      <c r="BJ214">
        <f t="shared" ca="1" si="244"/>
        <v>9</v>
      </c>
      <c r="BK214" t="str">
        <f t="shared" si="245"/>
        <v/>
      </c>
      <c r="BL214" s="26">
        <f t="shared" ca="1" si="246"/>
        <v>11</v>
      </c>
      <c r="BM214" s="26"/>
      <c r="BN214" s="26"/>
      <c r="BO214" s="26" t="str">
        <f t="shared" ca="1" si="247"/>
        <v>Yes</v>
      </c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 t="str">
        <f t="shared" ca="1" si="248"/>
        <v>Yes</v>
      </c>
      <c r="CE214" s="26" t="str">
        <f t="shared" ca="1" si="249"/>
        <v>LMA</v>
      </c>
      <c r="CF214" s="26"/>
      <c r="CG214" s="26"/>
      <c r="CH214" s="26"/>
      <c r="CI214" s="31" t="str">
        <f t="shared" si="250"/>
        <v/>
      </c>
      <c r="CJ214" s="26" t="str">
        <f t="shared" ca="1" si="251"/>
        <v>BS</v>
      </c>
      <c r="CK214" s="26" t="str">
        <f t="shared" ca="1" si="252"/>
        <v>NA</v>
      </c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 t="str">
        <f t="shared" ca="1" si="253"/>
        <v>No</v>
      </c>
      <c r="DO214" s="26"/>
      <c r="DP214" s="26"/>
      <c r="DQ214" s="26"/>
      <c r="DR214" s="26"/>
      <c r="DS214" s="26"/>
      <c r="DT214" s="26"/>
      <c r="DU214" s="26"/>
      <c r="DV214" t="str">
        <f t="shared" si="254"/>
        <v/>
      </c>
      <c r="DW214" s="26"/>
      <c r="DX214" s="26"/>
      <c r="DY214" s="26"/>
      <c r="DZ214" t="str">
        <f t="shared" si="255"/>
        <v/>
      </c>
      <c r="EA214" t="str">
        <f t="shared" si="256"/>
        <v/>
      </c>
      <c r="EB214" t="str">
        <f t="shared" si="257"/>
        <v/>
      </c>
      <c r="EC214" t="str">
        <f t="shared" si="258"/>
        <v/>
      </c>
      <c r="ED214" t="str">
        <f t="shared" si="259"/>
        <v/>
      </c>
      <c r="EE214" s="34" t="str">
        <f t="shared" si="260"/>
        <v/>
      </c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32" t="str">
        <f t="shared" si="261"/>
        <v/>
      </c>
      <c r="ES214" s="26"/>
      <c r="ET214" s="26"/>
      <c r="EU214" s="26"/>
      <c r="EV214" s="26"/>
      <c r="EW214" s="26"/>
      <c r="EX214" s="26"/>
      <c r="EY214" s="26"/>
      <c r="EZ214" s="26"/>
      <c r="FA214" s="31" t="str">
        <f t="shared" si="262"/>
        <v/>
      </c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31" t="str">
        <f t="shared" si="263"/>
        <v/>
      </c>
      <c r="FN214" s="26"/>
      <c r="FO214" s="26"/>
      <c r="FP214" s="26"/>
      <c r="FQ214" s="26" t="s">
        <v>349</v>
      </c>
      <c r="FR214" s="39" t="str">
        <f t="shared" ca="1" si="264"/>
        <v>NA</v>
      </c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t="str">
        <f t="shared" ca="1" si="265"/>
        <v/>
      </c>
      <c r="GP214" t="str">
        <f t="shared" si="266"/>
        <v/>
      </c>
      <c r="GQ214" s="26"/>
      <c r="GR214" s="26"/>
      <c r="GS214" t="str">
        <f t="shared" ca="1" si="267"/>
        <v/>
      </c>
      <c r="GT214" s="26"/>
      <c r="GU214" s="26"/>
      <c r="GV214" s="26"/>
      <c r="GW214" s="26"/>
      <c r="GX214" s="26"/>
      <c r="GY214" t="str">
        <f t="shared" ca="1" si="268"/>
        <v/>
      </c>
      <c r="GZ214" t="str">
        <f t="shared" si="269"/>
        <v/>
      </c>
      <c r="HA214" s="26"/>
      <c r="HB214" s="26"/>
      <c r="HC214" s="26"/>
      <c r="HD214" s="26"/>
      <c r="HE214" s="26"/>
      <c r="HF214" t="str">
        <f t="shared" ca="1" si="270"/>
        <v/>
      </c>
      <c r="HG214" s="31" t="str">
        <f t="shared" si="271"/>
        <v/>
      </c>
      <c r="HH214" s="26"/>
      <c r="HI214" s="26"/>
      <c r="HJ214" s="26"/>
      <c r="HK214" s="26"/>
      <c r="HL214" s="26"/>
      <c r="HM214" t="str">
        <f t="shared" ca="1" si="272"/>
        <v/>
      </c>
      <c r="HN214" t="str">
        <f t="shared" si="273"/>
        <v/>
      </c>
      <c r="HO214" s="26"/>
      <c r="HP214" s="26"/>
      <c r="HQ214" s="26"/>
      <c r="HR214" s="26"/>
      <c r="HS214" s="26"/>
      <c r="HT214" t="str">
        <f t="shared" ca="1" si="274"/>
        <v/>
      </c>
      <c r="HU214" t="str">
        <f t="shared" si="275"/>
        <v/>
      </c>
      <c r="HV214" s="26"/>
      <c r="HW214" s="26"/>
      <c r="HX214" s="26"/>
      <c r="HY214" s="26"/>
      <c r="HZ214" s="26"/>
      <c r="IA214" s="37" t="str">
        <f t="shared" ca="1" si="276"/>
        <v/>
      </c>
      <c r="IB214" t="str">
        <f t="shared" si="277"/>
        <v/>
      </c>
      <c r="IC214" s="26"/>
      <c r="ID214" s="26"/>
      <c r="IE214" s="26"/>
      <c r="IF214" s="26"/>
      <c r="IG214" s="26"/>
      <c r="IH214" s="37" t="str">
        <f t="shared" ca="1" si="278"/>
        <v/>
      </c>
      <c r="II214" t="str">
        <f t="shared" si="279"/>
        <v/>
      </c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  <c r="IV214" s="26"/>
      <c r="IW214" s="26"/>
      <c r="IX214" s="26"/>
      <c r="IY214" s="26"/>
      <c r="IZ214" s="26"/>
      <c r="JA214" s="26"/>
      <c r="JB214" s="26"/>
      <c r="JC214" s="26"/>
      <c r="JD214" s="26"/>
      <c r="JE214" s="26"/>
      <c r="JF214" s="26"/>
      <c r="JG214" s="26"/>
      <c r="JH214" s="26"/>
      <c r="JI214" s="26"/>
      <c r="JJ214" s="26"/>
      <c r="JK214" s="26"/>
      <c r="JL214" s="26"/>
      <c r="JM214" s="26"/>
      <c r="JN214" s="26"/>
      <c r="JO214" s="26"/>
      <c r="JP214" s="26"/>
      <c r="JQ214" s="26"/>
      <c r="JR214" s="26"/>
      <c r="JS214" s="26"/>
      <c r="JT214" s="26" t="str">
        <f t="shared" si="280"/>
        <v/>
      </c>
      <c r="JU214" s="26"/>
      <c r="JV214" t="str">
        <f t="shared" si="281"/>
        <v/>
      </c>
      <c r="JW214" s="26"/>
      <c r="JX214" s="26"/>
      <c r="JY214" s="26"/>
      <c r="JZ214" s="26"/>
      <c r="KA214" s="26"/>
      <c r="KB214" s="26"/>
      <c r="KC214" s="26"/>
      <c r="KD214" s="26"/>
      <c r="KE214" s="26"/>
      <c r="KF214" s="26"/>
      <c r="KG214" s="26"/>
      <c r="KH214" s="26"/>
      <c r="KI214" s="26"/>
      <c r="KJ214" s="26"/>
      <c r="KK214" t="str">
        <f t="shared" si="282"/>
        <v/>
      </c>
      <c r="KL214" s="26"/>
      <c r="KM214" s="31" t="str">
        <f t="shared" si="283"/>
        <v/>
      </c>
      <c r="KN214" s="26"/>
      <c r="KO214" s="26"/>
      <c r="KP214" s="38" t="str">
        <f t="shared" si="284"/>
        <v/>
      </c>
      <c r="KQ214" s="26"/>
      <c r="KR214" s="26"/>
      <c r="KS214" s="26"/>
      <c r="KT214" s="26"/>
      <c r="KU214" s="26"/>
      <c r="KV214" s="26"/>
      <c r="KW214" s="26"/>
      <c r="KX214" t="str">
        <f t="shared" si="285"/>
        <v/>
      </c>
      <c r="KY214" t="str">
        <f t="shared" si="286"/>
        <v/>
      </c>
      <c r="KZ214" s="26"/>
      <c r="LA214" s="26"/>
      <c r="LB214" t="str">
        <f t="shared" si="287"/>
        <v/>
      </c>
      <c r="LC214" s="26"/>
      <c r="LD214" t="str">
        <f t="shared" si="288"/>
        <v/>
      </c>
      <c r="LE214" t="str">
        <f t="shared" si="289"/>
        <v/>
      </c>
      <c r="LF214" s="26"/>
      <c r="LG214" s="26"/>
      <c r="LH214" s="26"/>
      <c r="LI214" s="26"/>
      <c r="LJ214" s="26"/>
      <c r="LK214" s="26"/>
      <c r="LL214" s="26"/>
      <c r="LM214" s="26"/>
      <c r="LN214" s="26"/>
      <c r="LO214" t="str">
        <f t="shared" si="290"/>
        <v/>
      </c>
      <c r="LP214" s="26"/>
      <c r="LQ214" s="26"/>
      <c r="LR214" s="26"/>
      <c r="LS214" s="26"/>
      <c r="LT214" s="26"/>
      <c r="LU214" s="26"/>
      <c r="LV214" s="26"/>
      <c r="LW214" s="26"/>
      <c r="LX214" s="26"/>
      <c r="LY214" s="26"/>
      <c r="LZ214" s="26"/>
      <c r="MA214" s="26"/>
      <c r="MB214" s="26"/>
      <c r="MC214" s="26"/>
      <c r="MD214" s="26"/>
      <c r="ME214" s="26"/>
      <c r="MF214" s="26"/>
      <c r="MG214" s="26"/>
      <c r="MH214" s="26"/>
      <c r="MI214" s="26"/>
      <c r="MJ214" s="26"/>
      <c r="MK214" s="26"/>
      <c r="ML214" s="26"/>
      <c r="MM214" s="26"/>
      <c r="MN214" s="26"/>
    </row>
    <row r="215" spans="1:352" ht="16" x14ac:dyDescent="0.2">
      <c r="A215" t="e">
        <f t="shared" ca="1" si="219"/>
        <v>#N/A</v>
      </c>
      <c r="B215" s="26"/>
      <c r="C215" s="26"/>
      <c r="D215" s="26"/>
      <c r="E215" s="27" t="str">
        <f t="shared" ca="1" si="221"/>
        <v>Oct</v>
      </c>
      <c r="F215" s="27" t="str">
        <f t="shared" ca="1" si="221"/>
        <v>Jul</v>
      </c>
      <c r="G215" s="28" t="str">
        <f t="shared" ca="1" si="222"/>
        <v/>
      </c>
      <c r="H215" t="str">
        <f t="shared" si="223"/>
        <v/>
      </c>
      <c r="I215" s="26">
        <f t="shared" ca="1" si="224"/>
        <v>59</v>
      </c>
      <c r="J215" s="26"/>
      <c r="K215" s="26"/>
      <c r="L215" s="31" t="str">
        <f t="shared" si="225"/>
        <v/>
      </c>
      <c r="M215" s="26"/>
      <c r="N215" s="26"/>
      <c r="O215" s="26">
        <f t="shared" ca="1" si="226"/>
        <v>38</v>
      </c>
      <c r="P215" s="26" t="str">
        <f t="shared" ca="1" si="227"/>
        <v>No</v>
      </c>
      <c r="Q215" s="26" t="str">
        <f t="shared" ca="1" si="227"/>
        <v>No</v>
      </c>
      <c r="R215" s="26" t="str">
        <f t="shared" ca="1" si="227"/>
        <v>Yes</v>
      </c>
      <c r="S215" s="26" t="str">
        <f t="shared" ca="1" si="228"/>
        <v>Eskimo</v>
      </c>
      <c r="T215" s="26" t="str">
        <f t="shared" ca="1" si="229"/>
        <v>No</v>
      </c>
      <c r="U215" s="26">
        <f t="shared" ca="1" si="230"/>
        <v>3270</v>
      </c>
      <c r="V215" s="26"/>
      <c r="W215" s="26"/>
      <c r="X215" s="26" t="str">
        <f t="shared" ca="1" si="291"/>
        <v>Yes</v>
      </c>
      <c r="Y215" s="26" t="str">
        <f t="shared" ca="1" si="291"/>
        <v>No</v>
      </c>
      <c r="Z215" s="26" t="str">
        <f t="shared" ca="1" si="291"/>
        <v>No</v>
      </c>
      <c r="AA215" s="26" t="str">
        <f t="shared" ca="1" si="291"/>
        <v>No</v>
      </c>
      <c r="AB215" s="26" t="str">
        <f t="shared" ca="1" si="291"/>
        <v>No</v>
      </c>
      <c r="AC215" s="26"/>
      <c r="AD215" s="26"/>
      <c r="AE215" s="26"/>
      <c r="AF215" s="26"/>
      <c r="AG215" s="26" t="str">
        <f t="shared" ca="1" si="231"/>
        <v>Yes</v>
      </c>
      <c r="AH215" s="26" t="str">
        <f t="shared" ca="1" si="231"/>
        <v>Yes</v>
      </c>
      <c r="AI215" s="26" t="str">
        <f t="shared" ca="1" si="231"/>
        <v>Yes</v>
      </c>
      <c r="AJ215" s="26" t="str">
        <f t="shared" ca="1" si="220"/>
        <v>Yes</v>
      </c>
      <c r="AK215" s="26" t="str">
        <f t="shared" ca="1" si="220"/>
        <v>Yes</v>
      </c>
      <c r="AL215" s="26" t="str">
        <f t="shared" ca="1" si="220"/>
        <v>Yes</v>
      </c>
      <c r="AM215" s="26">
        <f t="shared" ca="1" si="232"/>
        <v>2</v>
      </c>
      <c r="AN215" s="26">
        <f t="shared" ca="1" si="233"/>
        <v>3</v>
      </c>
      <c r="AT215" t="str">
        <f t="shared" ca="1" si="234"/>
        <v>Female</v>
      </c>
      <c r="AU215">
        <f t="shared" ca="1" si="235"/>
        <v>1228</v>
      </c>
      <c r="AV215">
        <f t="shared" ca="1" si="236"/>
        <v>0</v>
      </c>
      <c r="AW215">
        <f t="shared" ca="1" si="237"/>
        <v>22</v>
      </c>
      <c r="AX215">
        <f t="shared" ca="1" si="238"/>
        <v>5</v>
      </c>
      <c r="BB215" t="str">
        <f t="shared" ca="1" si="239"/>
        <v>INSTRUMENTAL</v>
      </c>
      <c r="BC215" t="str">
        <f t="shared" ca="1" si="240"/>
        <v>Yes</v>
      </c>
      <c r="BD215" t="str">
        <f t="shared" ca="1" si="240"/>
        <v>No</v>
      </c>
      <c r="BG215" t="str">
        <f t="shared" ca="1" si="241"/>
        <v>Yes</v>
      </c>
      <c r="BH215">
        <f t="shared" ca="1" si="242"/>
        <v>38</v>
      </c>
      <c r="BI215">
        <f t="shared" ca="1" si="243"/>
        <v>4</v>
      </c>
      <c r="BJ215">
        <f t="shared" ca="1" si="244"/>
        <v>19</v>
      </c>
      <c r="BK215" t="str">
        <f t="shared" si="245"/>
        <v/>
      </c>
      <c r="BL215" s="26">
        <f t="shared" ca="1" si="246"/>
        <v>21</v>
      </c>
      <c r="BM215" s="26"/>
      <c r="BN215" s="26"/>
      <c r="BO215" s="26" t="str">
        <f t="shared" ca="1" si="247"/>
        <v>Yes</v>
      </c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 t="str">
        <f t="shared" ca="1" si="248"/>
        <v>Yes</v>
      </c>
      <c r="CE215" s="26" t="str">
        <f t="shared" ca="1" si="249"/>
        <v>LMA</v>
      </c>
      <c r="CF215" s="26"/>
      <c r="CG215" s="26"/>
      <c r="CH215" s="26"/>
      <c r="CI215" s="31" t="str">
        <f t="shared" si="250"/>
        <v/>
      </c>
      <c r="CJ215" s="26" t="str">
        <f t="shared" ca="1" si="251"/>
        <v>BS</v>
      </c>
      <c r="CK215" s="26" t="str">
        <f t="shared" ca="1" si="252"/>
        <v>Yes</v>
      </c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 t="str">
        <f t="shared" ca="1" si="253"/>
        <v>No</v>
      </c>
      <c r="DO215" s="26"/>
      <c r="DP215" s="26"/>
      <c r="DQ215" s="26"/>
      <c r="DR215" s="26"/>
      <c r="DS215" s="26"/>
      <c r="DT215" s="26"/>
      <c r="DU215" s="26"/>
      <c r="DV215" t="str">
        <f t="shared" si="254"/>
        <v/>
      </c>
      <c r="DW215" s="26"/>
      <c r="DX215" s="26"/>
      <c r="DY215" s="26"/>
      <c r="DZ215" t="str">
        <f t="shared" si="255"/>
        <v/>
      </c>
      <c r="EA215" t="str">
        <f t="shared" si="256"/>
        <v/>
      </c>
      <c r="EB215" t="str">
        <f t="shared" si="257"/>
        <v/>
      </c>
      <c r="EC215" t="str">
        <f t="shared" si="258"/>
        <v/>
      </c>
      <c r="ED215" t="str">
        <f t="shared" si="259"/>
        <v/>
      </c>
      <c r="EE215" s="34" t="str">
        <f t="shared" si="260"/>
        <v/>
      </c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32" t="str">
        <f t="shared" si="261"/>
        <v/>
      </c>
      <c r="ES215" s="26"/>
      <c r="ET215" s="26"/>
      <c r="EU215" s="26"/>
      <c r="EV215" s="26"/>
      <c r="EW215" s="26"/>
      <c r="EX215" s="26"/>
      <c r="EY215" s="26"/>
      <c r="EZ215" s="26"/>
      <c r="FA215" s="31" t="str">
        <f t="shared" si="262"/>
        <v/>
      </c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31" t="str">
        <f t="shared" si="263"/>
        <v/>
      </c>
      <c r="FN215" s="26"/>
      <c r="FO215" s="26"/>
      <c r="FP215" s="26"/>
      <c r="FQ215" s="26" t="s">
        <v>349</v>
      </c>
      <c r="FR215" s="39" t="str">
        <f t="shared" ca="1" si="264"/>
        <v>NA</v>
      </c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t="str">
        <f t="shared" ca="1" si="265"/>
        <v/>
      </c>
      <c r="GP215" t="str">
        <f t="shared" si="266"/>
        <v/>
      </c>
      <c r="GQ215" s="26"/>
      <c r="GR215" s="26"/>
      <c r="GS215" t="str">
        <f t="shared" ca="1" si="267"/>
        <v/>
      </c>
      <c r="GT215" s="26"/>
      <c r="GU215" s="26"/>
      <c r="GV215" s="26"/>
      <c r="GW215" s="26"/>
      <c r="GX215" s="26"/>
      <c r="GY215" t="str">
        <f t="shared" ca="1" si="268"/>
        <v/>
      </c>
      <c r="GZ215" t="str">
        <f t="shared" si="269"/>
        <v/>
      </c>
      <c r="HA215" s="26"/>
      <c r="HB215" s="26"/>
      <c r="HC215" s="26"/>
      <c r="HD215" s="26"/>
      <c r="HE215" s="26"/>
      <c r="HF215" t="str">
        <f t="shared" ca="1" si="270"/>
        <v/>
      </c>
      <c r="HG215" s="31" t="str">
        <f t="shared" si="271"/>
        <v/>
      </c>
      <c r="HH215" s="26"/>
      <c r="HI215" s="26"/>
      <c r="HJ215" s="26"/>
      <c r="HK215" s="26"/>
      <c r="HL215" s="26"/>
      <c r="HM215" t="str">
        <f t="shared" ca="1" si="272"/>
        <v/>
      </c>
      <c r="HN215" t="str">
        <f t="shared" si="273"/>
        <v/>
      </c>
      <c r="HO215" s="26"/>
      <c r="HP215" s="26"/>
      <c r="HQ215" s="26"/>
      <c r="HR215" s="26"/>
      <c r="HS215" s="26"/>
      <c r="HT215" t="str">
        <f t="shared" ca="1" si="274"/>
        <v/>
      </c>
      <c r="HU215" t="str">
        <f t="shared" si="275"/>
        <v/>
      </c>
      <c r="HV215" s="26"/>
      <c r="HW215" s="26"/>
      <c r="HX215" s="26"/>
      <c r="HY215" s="26"/>
      <c r="HZ215" s="26"/>
      <c r="IA215" s="37" t="str">
        <f t="shared" ca="1" si="276"/>
        <v/>
      </c>
      <c r="IB215" t="str">
        <f t="shared" si="277"/>
        <v/>
      </c>
      <c r="IC215" s="26"/>
      <c r="ID215" s="26"/>
      <c r="IE215" s="26"/>
      <c r="IF215" s="26"/>
      <c r="IG215" s="26"/>
      <c r="IH215" s="37" t="str">
        <f t="shared" ca="1" si="278"/>
        <v/>
      </c>
      <c r="II215" t="str">
        <f t="shared" si="279"/>
        <v/>
      </c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  <c r="IV215" s="26"/>
      <c r="IW215" s="26"/>
      <c r="IX215" s="26"/>
      <c r="IY215" s="26"/>
      <c r="IZ215" s="26"/>
      <c r="JA215" s="26"/>
      <c r="JB215" s="26"/>
      <c r="JC215" s="26"/>
      <c r="JD215" s="26"/>
      <c r="JE215" s="26"/>
      <c r="JF215" s="26"/>
      <c r="JG215" s="26"/>
      <c r="JH215" s="26"/>
      <c r="JI215" s="26"/>
      <c r="JJ215" s="26"/>
      <c r="JK215" s="26"/>
      <c r="JL215" s="26"/>
      <c r="JM215" s="26"/>
      <c r="JN215" s="26"/>
      <c r="JO215" s="26"/>
      <c r="JP215" s="26"/>
      <c r="JQ215" s="26"/>
      <c r="JR215" s="26"/>
      <c r="JS215" s="26"/>
      <c r="JT215" s="26" t="str">
        <f t="shared" si="280"/>
        <v/>
      </c>
      <c r="JU215" s="26"/>
      <c r="JV215" t="str">
        <f t="shared" si="281"/>
        <v/>
      </c>
      <c r="JW215" s="26"/>
      <c r="JX215" s="26"/>
      <c r="JY215" s="26"/>
      <c r="JZ215" s="26"/>
      <c r="KA215" s="26"/>
      <c r="KB215" s="26"/>
      <c r="KC215" s="26"/>
      <c r="KD215" s="26"/>
      <c r="KE215" s="26"/>
      <c r="KF215" s="26"/>
      <c r="KG215" s="26"/>
      <c r="KH215" s="26"/>
      <c r="KI215" s="26"/>
      <c r="KJ215" s="26"/>
      <c r="KK215" t="str">
        <f t="shared" si="282"/>
        <v/>
      </c>
      <c r="KL215" s="26"/>
      <c r="KM215" s="31" t="str">
        <f t="shared" si="283"/>
        <v/>
      </c>
      <c r="KN215" s="26"/>
      <c r="KO215" s="26"/>
      <c r="KP215" s="38" t="str">
        <f t="shared" si="284"/>
        <v/>
      </c>
      <c r="KQ215" s="26"/>
      <c r="KR215" s="26"/>
      <c r="KS215" s="26"/>
      <c r="KT215" s="26"/>
      <c r="KU215" s="26"/>
      <c r="KV215" s="26"/>
      <c r="KW215" s="26"/>
      <c r="KX215" t="str">
        <f t="shared" si="285"/>
        <v/>
      </c>
      <c r="KY215" t="str">
        <f t="shared" si="286"/>
        <v/>
      </c>
      <c r="KZ215" s="26"/>
      <c r="LA215" s="26"/>
      <c r="LB215" t="str">
        <f t="shared" si="287"/>
        <v/>
      </c>
      <c r="LC215" s="26"/>
      <c r="LD215" t="str">
        <f t="shared" si="288"/>
        <v/>
      </c>
      <c r="LE215" t="str">
        <f t="shared" si="289"/>
        <v/>
      </c>
      <c r="LF215" s="26"/>
      <c r="LG215" s="26"/>
      <c r="LH215" s="26"/>
      <c r="LI215" s="26"/>
      <c r="LJ215" s="26"/>
      <c r="LK215" s="26"/>
      <c r="LL215" s="26"/>
      <c r="LM215" s="26"/>
      <c r="LN215" s="26"/>
      <c r="LO215" t="str">
        <f t="shared" si="290"/>
        <v/>
      </c>
      <c r="LP215" s="26"/>
      <c r="LQ215" s="26"/>
      <c r="LR215" s="26"/>
      <c r="LS215" s="26"/>
      <c r="LT215" s="26"/>
      <c r="LU215" s="26"/>
      <c r="LV215" s="26"/>
      <c r="LW215" s="26"/>
      <c r="LX215" s="26"/>
      <c r="LY215" s="26"/>
      <c r="LZ215" s="26"/>
      <c r="MA215" s="26"/>
      <c r="MB215" s="26"/>
      <c r="MC215" s="26"/>
      <c r="MD215" s="26"/>
      <c r="ME215" s="26"/>
      <c r="MF215" s="26"/>
      <c r="MG215" s="26"/>
      <c r="MH215" s="26"/>
      <c r="MI215" s="26"/>
      <c r="MJ215" s="26"/>
      <c r="MK215" s="26"/>
      <c r="ML215" s="26"/>
      <c r="MM215" s="26"/>
      <c r="MN215" s="26"/>
    </row>
    <row r="216" spans="1:352" ht="16" x14ac:dyDescent="0.2">
      <c r="A216" t="e">
        <f t="shared" ca="1" si="219"/>
        <v>#N/A</v>
      </c>
      <c r="B216" s="26"/>
      <c r="C216" s="26"/>
      <c r="D216" s="26"/>
      <c r="E216" s="27" t="str">
        <f t="shared" ca="1" si="221"/>
        <v>Jul</v>
      </c>
      <c r="F216" s="27" t="str">
        <f t="shared" ca="1" si="221"/>
        <v>Jul</v>
      </c>
      <c r="G216" s="28" t="str">
        <f t="shared" ca="1" si="222"/>
        <v/>
      </c>
      <c r="H216" t="str">
        <f t="shared" si="223"/>
        <v/>
      </c>
      <c r="I216" s="26">
        <f t="shared" ca="1" si="224"/>
        <v>62</v>
      </c>
      <c r="J216" s="26"/>
      <c r="K216" s="26"/>
      <c r="L216" s="31" t="str">
        <f t="shared" si="225"/>
        <v/>
      </c>
      <c r="M216" s="26"/>
      <c r="N216" s="26"/>
      <c r="O216" s="26">
        <f t="shared" ca="1" si="226"/>
        <v>40</v>
      </c>
      <c r="P216" s="26" t="str">
        <f t="shared" ca="1" si="227"/>
        <v>Yes</v>
      </c>
      <c r="Q216" s="26" t="str">
        <f t="shared" ca="1" si="227"/>
        <v>Yes</v>
      </c>
      <c r="R216" s="26" t="str">
        <f t="shared" ca="1" si="227"/>
        <v>No</v>
      </c>
      <c r="S216" s="26" t="str">
        <f t="shared" ca="1" si="228"/>
        <v>Eskimo</v>
      </c>
      <c r="T216" s="26" t="str">
        <f t="shared" ca="1" si="229"/>
        <v>No</v>
      </c>
      <c r="U216" s="26">
        <f t="shared" ca="1" si="230"/>
        <v>3187</v>
      </c>
      <c r="V216" s="26"/>
      <c r="W216" s="26"/>
      <c r="X216" s="26" t="str">
        <f t="shared" ca="1" si="291"/>
        <v>Yes</v>
      </c>
      <c r="Y216" s="26" t="str">
        <f t="shared" ca="1" si="291"/>
        <v>Yes</v>
      </c>
      <c r="Z216" s="26" t="str">
        <f t="shared" ca="1" si="291"/>
        <v>Yes</v>
      </c>
      <c r="AA216" s="26" t="str">
        <f t="shared" ca="1" si="291"/>
        <v>No</v>
      </c>
      <c r="AB216" s="26" t="str">
        <f t="shared" ca="1" si="291"/>
        <v>No</v>
      </c>
      <c r="AC216" s="26"/>
      <c r="AD216" s="26"/>
      <c r="AE216" s="26"/>
      <c r="AF216" s="26"/>
      <c r="AG216" s="26" t="str">
        <f t="shared" ca="1" si="231"/>
        <v>Yes</v>
      </c>
      <c r="AH216" s="26" t="str">
        <f t="shared" ca="1" si="231"/>
        <v>Yes</v>
      </c>
      <c r="AI216" s="26" t="str">
        <f t="shared" ca="1" si="231"/>
        <v>No</v>
      </c>
      <c r="AJ216" s="26" t="str">
        <f t="shared" ca="1" si="220"/>
        <v>No</v>
      </c>
      <c r="AK216" s="26" t="str">
        <f t="shared" ca="1" si="220"/>
        <v>No</v>
      </c>
      <c r="AL216" s="26" t="str">
        <f t="shared" ca="1" si="220"/>
        <v>No</v>
      </c>
      <c r="AM216" s="26">
        <f t="shared" ca="1" si="232"/>
        <v>7</v>
      </c>
      <c r="AN216" s="26">
        <f t="shared" ca="1" si="233"/>
        <v>3</v>
      </c>
      <c r="AT216" t="str">
        <f t="shared" ca="1" si="234"/>
        <v>Female</v>
      </c>
      <c r="AU216">
        <f t="shared" ca="1" si="235"/>
        <v>3969</v>
      </c>
      <c r="AV216">
        <f t="shared" ca="1" si="236"/>
        <v>-2</v>
      </c>
      <c r="AW216">
        <f t="shared" ca="1" si="237"/>
        <v>32</v>
      </c>
      <c r="AX216">
        <f t="shared" ca="1" si="238"/>
        <v>2</v>
      </c>
      <c r="BB216" t="str">
        <f t="shared" ca="1" si="239"/>
        <v>EMLUCS</v>
      </c>
      <c r="BC216" t="str">
        <f t="shared" ca="1" si="240"/>
        <v>Yes</v>
      </c>
      <c r="BD216" t="str">
        <f t="shared" ca="1" si="240"/>
        <v>Yes</v>
      </c>
      <c r="BG216" t="str">
        <f t="shared" ca="1" si="241"/>
        <v>No</v>
      </c>
      <c r="BH216">
        <f t="shared" ca="1" si="242"/>
        <v>35</v>
      </c>
      <c r="BI216">
        <f t="shared" ca="1" si="243"/>
        <v>-6</v>
      </c>
      <c r="BJ216">
        <f t="shared" ca="1" si="244"/>
        <v>0</v>
      </c>
      <c r="BK216" t="str">
        <f t="shared" si="245"/>
        <v/>
      </c>
      <c r="BL216" s="26" t="str">
        <f t="shared" ca="1" si="246"/>
        <v>NA</v>
      </c>
      <c r="BM216" s="26"/>
      <c r="BN216" s="26"/>
      <c r="BO216" s="26" t="str">
        <f t="shared" ca="1" si="247"/>
        <v>Yes</v>
      </c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 t="str">
        <f t="shared" ca="1" si="248"/>
        <v>Yes</v>
      </c>
      <c r="CE216" s="26" t="str">
        <f t="shared" ca="1" si="249"/>
        <v>LMA</v>
      </c>
      <c r="CF216" s="26"/>
      <c r="CG216" s="26"/>
      <c r="CH216" s="26"/>
      <c r="CI216" s="31" t="str">
        <f t="shared" si="250"/>
        <v/>
      </c>
      <c r="CJ216" s="26" t="str">
        <f t="shared" ca="1" si="251"/>
        <v>OT</v>
      </c>
      <c r="CK216" s="26" t="str">
        <f t="shared" ca="1" si="252"/>
        <v>NA</v>
      </c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 t="str">
        <f t="shared" ca="1" si="253"/>
        <v>No</v>
      </c>
      <c r="DO216" s="26"/>
      <c r="DP216" s="26"/>
      <c r="DQ216" s="26"/>
      <c r="DR216" s="26"/>
      <c r="DS216" s="26"/>
      <c r="DT216" s="26"/>
      <c r="DU216" s="26"/>
      <c r="DV216" t="str">
        <f t="shared" si="254"/>
        <v/>
      </c>
      <c r="DW216" s="26"/>
      <c r="DX216" s="26"/>
      <c r="DY216" s="26"/>
      <c r="DZ216" t="str">
        <f t="shared" si="255"/>
        <v/>
      </c>
      <c r="EA216" t="str">
        <f t="shared" si="256"/>
        <v/>
      </c>
      <c r="EB216" t="str">
        <f t="shared" si="257"/>
        <v/>
      </c>
      <c r="EC216" t="str">
        <f t="shared" si="258"/>
        <v/>
      </c>
      <c r="ED216" t="str">
        <f t="shared" si="259"/>
        <v/>
      </c>
      <c r="EE216" s="34" t="str">
        <f t="shared" si="260"/>
        <v/>
      </c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32" t="str">
        <f t="shared" si="261"/>
        <v/>
      </c>
      <c r="ES216" s="26"/>
      <c r="ET216" s="26"/>
      <c r="EU216" s="26"/>
      <c r="EV216" s="26"/>
      <c r="EW216" s="26"/>
      <c r="EX216" s="26"/>
      <c r="EY216" s="26"/>
      <c r="EZ216" s="26"/>
      <c r="FA216" s="31" t="str">
        <f t="shared" si="262"/>
        <v/>
      </c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31" t="str">
        <f t="shared" si="263"/>
        <v/>
      </c>
      <c r="FN216" s="26"/>
      <c r="FO216" s="26"/>
      <c r="FP216" s="26"/>
      <c r="FQ216" s="26" t="s">
        <v>349</v>
      </c>
      <c r="FR216" s="39" t="str">
        <f t="shared" ca="1" si="264"/>
        <v>NA</v>
      </c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t="str">
        <f t="shared" ca="1" si="265"/>
        <v/>
      </c>
      <c r="GP216" t="str">
        <f t="shared" si="266"/>
        <v/>
      </c>
      <c r="GQ216" s="26"/>
      <c r="GR216" s="26"/>
      <c r="GS216" t="str">
        <f t="shared" ca="1" si="267"/>
        <v/>
      </c>
      <c r="GT216" s="26"/>
      <c r="GU216" s="26"/>
      <c r="GV216" s="26"/>
      <c r="GW216" s="26"/>
      <c r="GX216" s="26"/>
      <c r="GY216" t="str">
        <f t="shared" ca="1" si="268"/>
        <v/>
      </c>
      <c r="GZ216" t="str">
        <f t="shared" si="269"/>
        <v/>
      </c>
      <c r="HA216" s="26"/>
      <c r="HB216" s="26"/>
      <c r="HC216" s="26"/>
      <c r="HD216" s="26"/>
      <c r="HE216" s="26"/>
      <c r="HF216" t="str">
        <f t="shared" ca="1" si="270"/>
        <v/>
      </c>
      <c r="HG216" s="31" t="str">
        <f t="shared" si="271"/>
        <v/>
      </c>
      <c r="HH216" s="26"/>
      <c r="HI216" s="26"/>
      <c r="HJ216" s="26"/>
      <c r="HK216" s="26"/>
      <c r="HL216" s="26"/>
      <c r="HM216" t="str">
        <f t="shared" ca="1" si="272"/>
        <v/>
      </c>
      <c r="HN216" t="str">
        <f t="shared" si="273"/>
        <v/>
      </c>
      <c r="HO216" s="26"/>
      <c r="HP216" s="26"/>
      <c r="HQ216" s="26"/>
      <c r="HR216" s="26"/>
      <c r="HS216" s="26"/>
      <c r="HT216" t="str">
        <f t="shared" ca="1" si="274"/>
        <v/>
      </c>
      <c r="HU216" t="str">
        <f t="shared" si="275"/>
        <v/>
      </c>
      <c r="HV216" s="26"/>
      <c r="HW216" s="26"/>
      <c r="HX216" s="26"/>
      <c r="HY216" s="26"/>
      <c r="HZ216" s="26"/>
      <c r="IA216" s="37" t="str">
        <f t="shared" ca="1" si="276"/>
        <v/>
      </c>
      <c r="IB216" t="str">
        <f t="shared" si="277"/>
        <v/>
      </c>
      <c r="IC216" s="26"/>
      <c r="ID216" s="26"/>
      <c r="IE216" s="26"/>
      <c r="IF216" s="26"/>
      <c r="IG216" s="26"/>
      <c r="IH216" s="37" t="str">
        <f t="shared" ca="1" si="278"/>
        <v/>
      </c>
      <c r="II216" t="str">
        <f t="shared" si="279"/>
        <v/>
      </c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  <c r="IV216" s="26"/>
      <c r="IW216" s="26"/>
      <c r="IX216" s="26"/>
      <c r="IY216" s="26"/>
      <c r="IZ216" s="26"/>
      <c r="JA216" s="26"/>
      <c r="JB216" s="26"/>
      <c r="JC216" s="26"/>
      <c r="JD216" s="26"/>
      <c r="JE216" s="26"/>
      <c r="JF216" s="26"/>
      <c r="JG216" s="26"/>
      <c r="JH216" s="26"/>
      <c r="JI216" s="26"/>
      <c r="JJ216" s="26"/>
      <c r="JK216" s="26"/>
      <c r="JL216" s="26"/>
      <c r="JM216" s="26"/>
      <c r="JN216" s="26"/>
      <c r="JO216" s="26"/>
      <c r="JP216" s="26"/>
      <c r="JQ216" s="26"/>
      <c r="JR216" s="26"/>
      <c r="JS216" s="26"/>
      <c r="JT216" s="26" t="str">
        <f t="shared" si="280"/>
        <v/>
      </c>
      <c r="JU216" s="26"/>
      <c r="JV216" t="str">
        <f t="shared" si="281"/>
        <v/>
      </c>
      <c r="JW216" s="26"/>
      <c r="JX216" s="26"/>
      <c r="JY216" s="26"/>
      <c r="JZ216" s="26"/>
      <c r="KA216" s="26"/>
      <c r="KB216" s="26"/>
      <c r="KC216" s="26"/>
      <c r="KD216" s="26"/>
      <c r="KE216" s="26"/>
      <c r="KF216" s="26"/>
      <c r="KG216" s="26"/>
      <c r="KH216" s="26"/>
      <c r="KI216" s="26"/>
      <c r="KJ216" s="26"/>
      <c r="KK216" t="str">
        <f t="shared" si="282"/>
        <v/>
      </c>
      <c r="KL216" s="26"/>
      <c r="KM216" s="31" t="str">
        <f t="shared" si="283"/>
        <v/>
      </c>
      <c r="KN216" s="26"/>
      <c r="KO216" s="26"/>
      <c r="KP216" s="38" t="str">
        <f t="shared" si="284"/>
        <v/>
      </c>
      <c r="KQ216" s="26"/>
      <c r="KR216" s="26"/>
      <c r="KS216" s="26"/>
      <c r="KT216" s="26"/>
      <c r="KU216" s="26"/>
      <c r="KV216" s="26"/>
      <c r="KW216" s="26"/>
      <c r="KX216" t="str">
        <f t="shared" si="285"/>
        <v/>
      </c>
      <c r="KY216" t="str">
        <f t="shared" si="286"/>
        <v/>
      </c>
      <c r="KZ216" s="26"/>
      <c r="LA216" s="26"/>
      <c r="LB216" t="str">
        <f t="shared" si="287"/>
        <v/>
      </c>
      <c r="LC216" s="26"/>
      <c r="LD216" t="str">
        <f t="shared" si="288"/>
        <v/>
      </c>
      <c r="LE216" t="str">
        <f t="shared" si="289"/>
        <v/>
      </c>
      <c r="LF216" s="26"/>
      <c r="LG216" s="26"/>
      <c r="LH216" s="26"/>
      <c r="LI216" s="26"/>
      <c r="LJ216" s="26"/>
      <c r="LK216" s="26"/>
      <c r="LL216" s="26"/>
      <c r="LM216" s="26"/>
      <c r="LN216" s="26"/>
      <c r="LO216" t="str">
        <f t="shared" si="290"/>
        <v/>
      </c>
      <c r="LP216" s="26"/>
      <c r="LQ216" s="26"/>
      <c r="LR216" s="26"/>
      <c r="LS216" s="26"/>
      <c r="LT216" s="26"/>
      <c r="LU216" s="26"/>
      <c r="LV216" s="26"/>
      <c r="LW216" s="26"/>
      <c r="LX216" s="26"/>
      <c r="LY216" s="26"/>
      <c r="LZ216" s="26"/>
      <c r="MA216" s="26"/>
      <c r="MB216" s="26"/>
      <c r="MC216" s="26"/>
      <c r="MD216" s="26"/>
      <c r="ME216" s="26"/>
      <c r="MF216" s="26"/>
      <c r="MG216" s="26"/>
      <c r="MH216" s="26"/>
      <c r="MI216" s="26"/>
      <c r="MJ216" s="26"/>
      <c r="MK216" s="26"/>
      <c r="ML216" s="26"/>
      <c r="MM216" s="26"/>
      <c r="MN216" s="26"/>
    </row>
    <row r="217" spans="1:352" ht="16" x14ac:dyDescent="0.2">
      <c r="A217" t="e">
        <f t="shared" ca="1" si="219"/>
        <v>#N/A</v>
      </c>
      <c r="B217" s="26"/>
      <c r="C217" s="26"/>
      <c r="D217" s="26"/>
      <c r="E217" s="27" t="str">
        <f t="shared" ca="1" si="221"/>
        <v>Mar</v>
      </c>
      <c r="F217" s="27" t="str">
        <f t="shared" ca="1" si="221"/>
        <v>Nov</v>
      </c>
      <c r="G217" s="28" t="str">
        <f t="shared" ca="1" si="222"/>
        <v/>
      </c>
      <c r="H217" t="str">
        <f t="shared" si="223"/>
        <v/>
      </c>
      <c r="I217" s="26">
        <f t="shared" ca="1" si="224"/>
        <v>26</v>
      </c>
      <c r="J217" s="26"/>
      <c r="K217" s="26"/>
      <c r="L217" s="31" t="str">
        <f t="shared" si="225"/>
        <v/>
      </c>
      <c r="M217" s="26"/>
      <c r="N217" s="26"/>
      <c r="O217" s="26">
        <f t="shared" ca="1" si="226"/>
        <v>22</v>
      </c>
      <c r="P217" s="26" t="str">
        <f t="shared" ca="1" si="227"/>
        <v>No</v>
      </c>
      <c r="Q217" s="26" t="str">
        <f t="shared" ca="1" si="227"/>
        <v>Yes</v>
      </c>
      <c r="R217" s="26" t="str">
        <f t="shared" ca="1" si="227"/>
        <v>Yes</v>
      </c>
      <c r="S217" s="26" t="str">
        <f t="shared" ca="1" si="228"/>
        <v>Caucasian</v>
      </c>
      <c r="T217" s="26" t="str">
        <f t="shared" ca="1" si="229"/>
        <v>No</v>
      </c>
      <c r="U217" s="26">
        <f t="shared" ca="1" si="230"/>
        <v>3665</v>
      </c>
      <c r="V217" s="26"/>
      <c r="W217" s="26"/>
      <c r="X217" s="26" t="str">
        <f t="shared" ca="1" si="291"/>
        <v>Yes</v>
      </c>
      <c r="Y217" s="26" t="str">
        <f t="shared" ca="1" si="291"/>
        <v>No</v>
      </c>
      <c r="Z217" s="26" t="str">
        <f t="shared" ca="1" si="291"/>
        <v>No</v>
      </c>
      <c r="AA217" s="26" t="str">
        <f t="shared" ca="1" si="291"/>
        <v>Yes</v>
      </c>
      <c r="AB217" s="26" t="str">
        <f t="shared" ca="1" si="291"/>
        <v>No</v>
      </c>
      <c r="AC217" s="26"/>
      <c r="AD217" s="26"/>
      <c r="AE217" s="26"/>
      <c r="AF217" s="26"/>
      <c r="AG217" s="26" t="str">
        <f t="shared" ca="1" si="231"/>
        <v>No</v>
      </c>
      <c r="AH217" s="26" t="str">
        <f t="shared" ca="1" si="231"/>
        <v>No</v>
      </c>
      <c r="AI217" s="26" t="str">
        <f t="shared" ca="1" si="231"/>
        <v>No</v>
      </c>
      <c r="AJ217" s="26" t="str">
        <f t="shared" ca="1" si="220"/>
        <v>Yes</v>
      </c>
      <c r="AK217" s="26" t="str">
        <f t="shared" ca="1" si="220"/>
        <v>Yes</v>
      </c>
      <c r="AL217" s="26" t="str">
        <f t="shared" ca="1" si="220"/>
        <v>No</v>
      </c>
      <c r="AM217" s="26">
        <f t="shared" ca="1" si="232"/>
        <v>10</v>
      </c>
      <c r="AN217" s="26">
        <f t="shared" ca="1" si="233"/>
        <v>2</v>
      </c>
      <c r="AT217" t="str">
        <f t="shared" ca="1" si="234"/>
        <v>Female</v>
      </c>
      <c r="AU217">
        <f t="shared" ca="1" si="235"/>
        <v>3657</v>
      </c>
      <c r="AV217">
        <f t="shared" ca="1" si="236"/>
        <v>3</v>
      </c>
      <c r="AW217">
        <f t="shared" ca="1" si="237"/>
        <v>31</v>
      </c>
      <c r="AX217">
        <f t="shared" ca="1" si="238"/>
        <v>1</v>
      </c>
      <c r="BB217" t="str">
        <f t="shared" ca="1" si="239"/>
        <v>Vaginal</v>
      </c>
      <c r="BC217" t="str">
        <f t="shared" ca="1" si="240"/>
        <v>Yes</v>
      </c>
      <c r="BD217" t="str">
        <f t="shared" ca="1" si="240"/>
        <v>Yes</v>
      </c>
      <c r="BG217" t="str">
        <f t="shared" ca="1" si="241"/>
        <v>No</v>
      </c>
      <c r="BH217">
        <f t="shared" ca="1" si="242"/>
        <v>38</v>
      </c>
      <c r="BI217">
        <f t="shared" ca="1" si="243"/>
        <v>-18</v>
      </c>
      <c r="BJ217">
        <f t="shared" ca="1" si="244"/>
        <v>12</v>
      </c>
      <c r="BK217" t="str">
        <f t="shared" si="245"/>
        <v/>
      </c>
      <c r="BL217" s="26">
        <f t="shared" ca="1" si="246"/>
        <v>14</v>
      </c>
      <c r="BM217" s="26"/>
      <c r="BN217" s="26"/>
      <c r="BO217" s="26" t="str">
        <f t="shared" ca="1" si="247"/>
        <v>Yes</v>
      </c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 t="str">
        <f t="shared" ca="1" si="248"/>
        <v>No</v>
      </c>
      <c r="CE217" s="26" t="str">
        <f t="shared" ca="1" si="249"/>
        <v>NA</v>
      </c>
      <c r="CF217" s="26"/>
      <c r="CG217" s="26"/>
      <c r="CH217" s="26"/>
      <c r="CI217" s="31" t="str">
        <f t="shared" si="250"/>
        <v/>
      </c>
      <c r="CJ217" s="26" t="str">
        <f t="shared" ca="1" si="251"/>
        <v>NA</v>
      </c>
      <c r="CK217" s="26" t="str">
        <f t="shared" ca="1" si="252"/>
        <v>No</v>
      </c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 t="str">
        <f t="shared" ca="1" si="253"/>
        <v>No</v>
      </c>
      <c r="DO217" s="26"/>
      <c r="DP217" s="26"/>
      <c r="DQ217" s="26"/>
      <c r="DR217" s="26"/>
      <c r="DS217" s="26"/>
      <c r="DT217" s="26"/>
      <c r="DU217" s="26"/>
      <c r="DV217" t="str">
        <f t="shared" si="254"/>
        <v/>
      </c>
      <c r="DW217" s="26"/>
      <c r="DX217" s="26"/>
      <c r="DY217" s="26"/>
      <c r="DZ217" t="str">
        <f t="shared" si="255"/>
        <v/>
      </c>
      <c r="EA217" t="str">
        <f t="shared" si="256"/>
        <v/>
      </c>
      <c r="EB217" t="str">
        <f t="shared" si="257"/>
        <v/>
      </c>
      <c r="EC217" t="str">
        <f t="shared" si="258"/>
        <v/>
      </c>
      <c r="ED217" t="str">
        <f t="shared" si="259"/>
        <v/>
      </c>
      <c r="EE217" s="34" t="str">
        <f t="shared" si="260"/>
        <v/>
      </c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32" t="str">
        <f t="shared" si="261"/>
        <v/>
      </c>
      <c r="ES217" s="26"/>
      <c r="ET217" s="26"/>
      <c r="EU217" s="26"/>
      <c r="EV217" s="26"/>
      <c r="EW217" s="26"/>
      <c r="EX217" s="26"/>
      <c r="EY217" s="26"/>
      <c r="EZ217" s="26"/>
      <c r="FA217" s="31" t="str">
        <f t="shared" si="262"/>
        <v/>
      </c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31" t="str">
        <f t="shared" si="263"/>
        <v/>
      </c>
      <c r="FN217" s="26"/>
      <c r="FO217" s="26"/>
      <c r="FP217" s="26"/>
      <c r="FQ217" s="26" t="s">
        <v>350</v>
      </c>
      <c r="FR217" s="39" t="str">
        <f t="shared" ca="1" si="264"/>
        <v>Other</v>
      </c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t="str">
        <f t="shared" ca="1" si="265"/>
        <v/>
      </c>
      <c r="GP217" t="str">
        <f t="shared" si="266"/>
        <v/>
      </c>
      <c r="GQ217" s="26"/>
      <c r="GR217" s="26"/>
      <c r="GS217" t="str">
        <f t="shared" ca="1" si="267"/>
        <v/>
      </c>
      <c r="GT217" s="26"/>
      <c r="GU217" s="26"/>
      <c r="GV217" s="26"/>
      <c r="GW217" s="26"/>
      <c r="GX217" s="26"/>
      <c r="GY217" t="str">
        <f t="shared" ca="1" si="268"/>
        <v/>
      </c>
      <c r="GZ217" t="str">
        <f t="shared" si="269"/>
        <v/>
      </c>
      <c r="HA217" s="26"/>
      <c r="HB217" s="26"/>
      <c r="HC217" s="26"/>
      <c r="HD217" s="26"/>
      <c r="HE217" s="26"/>
      <c r="HF217" t="str">
        <f t="shared" ca="1" si="270"/>
        <v/>
      </c>
      <c r="HG217" s="31" t="str">
        <f t="shared" si="271"/>
        <v/>
      </c>
      <c r="HH217" s="26"/>
      <c r="HI217" s="26"/>
      <c r="HJ217" s="26"/>
      <c r="HK217" s="26"/>
      <c r="HL217" s="26"/>
      <c r="HM217" t="str">
        <f t="shared" ca="1" si="272"/>
        <v/>
      </c>
      <c r="HN217" t="str">
        <f t="shared" si="273"/>
        <v/>
      </c>
      <c r="HO217" s="26"/>
      <c r="HP217" s="26"/>
      <c r="HQ217" s="26"/>
      <c r="HR217" s="26"/>
      <c r="HS217" s="26"/>
      <c r="HT217" t="str">
        <f t="shared" ca="1" si="274"/>
        <v/>
      </c>
      <c r="HU217" t="str">
        <f t="shared" si="275"/>
        <v/>
      </c>
      <c r="HV217" s="26"/>
      <c r="HW217" s="26"/>
      <c r="HX217" s="26"/>
      <c r="HY217" s="26"/>
      <c r="HZ217" s="26"/>
      <c r="IA217" s="37" t="str">
        <f t="shared" ca="1" si="276"/>
        <v/>
      </c>
      <c r="IB217" t="str">
        <f t="shared" si="277"/>
        <v/>
      </c>
      <c r="IC217" s="26"/>
      <c r="ID217" s="26"/>
      <c r="IE217" s="26"/>
      <c r="IF217" s="26"/>
      <c r="IG217" s="26"/>
      <c r="IH217" s="37" t="str">
        <f t="shared" ca="1" si="278"/>
        <v/>
      </c>
      <c r="II217" t="str">
        <f t="shared" si="279"/>
        <v/>
      </c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  <c r="IV217" s="26"/>
      <c r="IW217" s="26"/>
      <c r="IX217" s="26"/>
      <c r="IY217" s="26"/>
      <c r="IZ217" s="26"/>
      <c r="JA217" s="26"/>
      <c r="JB217" s="26"/>
      <c r="JC217" s="26"/>
      <c r="JD217" s="26"/>
      <c r="JE217" s="26"/>
      <c r="JF217" s="26"/>
      <c r="JG217" s="26"/>
      <c r="JH217" s="26"/>
      <c r="JI217" s="26"/>
      <c r="JJ217" s="26"/>
      <c r="JK217" s="26"/>
      <c r="JL217" s="26"/>
      <c r="JM217" s="26"/>
      <c r="JN217" s="26"/>
      <c r="JO217" s="26"/>
      <c r="JP217" s="26"/>
      <c r="JQ217" s="26"/>
      <c r="JR217" s="26"/>
      <c r="JS217" s="26"/>
      <c r="JT217" s="26" t="str">
        <f t="shared" si="280"/>
        <v/>
      </c>
      <c r="JU217" s="26"/>
      <c r="JV217" t="str">
        <f t="shared" si="281"/>
        <v/>
      </c>
      <c r="JW217" s="26"/>
      <c r="JX217" s="26"/>
      <c r="JY217" s="26"/>
      <c r="JZ217" s="26"/>
      <c r="KA217" s="26"/>
      <c r="KB217" s="26"/>
      <c r="KC217" s="26"/>
      <c r="KD217" s="26"/>
      <c r="KE217" s="26"/>
      <c r="KF217" s="26"/>
      <c r="KG217" s="26"/>
      <c r="KH217" s="26"/>
      <c r="KI217" s="26"/>
      <c r="KJ217" s="26"/>
      <c r="KK217" t="str">
        <f t="shared" si="282"/>
        <v/>
      </c>
      <c r="KL217" s="26"/>
      <c r="KM217" s="31" t="str">
        <f t="shared" si="283"/>
        <v/>
      </c>
      <c r="KN217" s="26"/>
      <c r="KO217" s="26"/>
      <c r="KP217" s="38" t="str">
        <f t="shared" si="284"/>
        <v/>
      </c>
      <c r="KQ217" s="26"/>
      <c r="KR217" s="26"/>
      <c r="KS217" s="26"/>
      <c r="KT217" s="26"/>
      <c r="KU217" s="26"/>
      <c r="KV217" s="26"/>
      <c r="KW217" s="26"/>
      <c r="KX217" t="str">
        <f t="shared" si="285"/>
        <v/>
      </c>
      <c r="KY217" t="str">
        <f t="shared" si="286"/>
        <v/>
      </c>
      <c r="KZ217" s="26"/>
      <c r="LA217" s="26"/>
      <c r="LB217" t="str">
        <f t="shared" si="287"/>
        <v/>
      </c>
      <c r="LC217" s="26"/>
      <c r="LD217" t="str">
        <f t="shared" si="288"/>
        <v/>
      </c>
      <c r="LE217" t="str">
        <f t="shared" si="289"/>
        <v/>
      </c>
      <c r="LF217" s="26"/>
      <c r="LG217" s="26"/>
      <c r="LH217" s="26"/>
      <c r="LI217" s="26"/>
      <c r="LJ217" s="26"/>
      <c r="LK217" s="26"/>
      <c r="LL217" s="26"/>
      <c r="LM217" s="26"/>
      <c r="LN217" s="26"/>
      <c r="LO217" t="str">
        <f t="shared" si="290"/>
        <v/>
      </c>
      <c r="LP217" s="26"/>
      <c r="LQ217" s="26"/>
      <c r="LR217" s="26"/>
      <c r="LS217" s="26"/>
      <c r="LT217" s="26"/>
      <c r="LU217" s="26"/>
      <c r="LV217" s="26"/>
      <c r="LW217" s="26"/>
      <c r="LX217" s="26"/>
      <c r="LY217" s="26"/>
      <c r="LZ217" s="26"/>
      <c r="MA217" s="26"/>
      <c r="MB217" s="26"/>
      <c r="MC217" s="26"/>
      <c r="MD217" s="26"/>
      <c r="ME217" s="26"/>
      <c r="MF217" s="26"/>
      <c r="MG217" s="26"/>
      <c r="MH217" s="26"/>
      <c r="MI217" s="26"/>
      <c r="MJ217" s="26"/>
      <c r="MK217" s="26"/>
      <c r="ML217" s="26"/>
      <c r="MM217" s="26"/>
      <c r="MN217" s="26"/>
    </row>
    <row r="218" spans="1:352" ht="16" x14ac:dyDescent="0.2">
      <c r="A218" t="e">
        <f t="shared" ca="1" si="219"/>
        <v>#N/A</v>
      </c>
      <c r="B218" s="26"/>
      <c r="C218" s="26"/>
      <c r="D218" s="26"/>
      <c r="E218" s="27" t="str">
        <f t="shared" ca="1" si="221"/>
        <v>Feb</v>
      </c>
      <c r="F218" s="27" t="str">
        <f t="shared" ca="1" si="221"/>
        <v>Sep</v>
      </c>
      <c r="G218" s="28" t="str">
        <f t="shared" ca="1" si="222"/>
        <v/>
      </c>
      <c r="H218" t="str">
        <f t="shared" si="223"/>
        <v/>
      </c>
      <c r="I218" s="26">
        <f t="shared" ca="1" si="224"/>
        <v>22</v>
      </c>
      <c r="J218" s="26"/>
      <c r="K218" s="26"/>
      <c r="L218" s="31" t="str">
        <f t="shared" si="225"/>
        <v/>
      </c>
      <c r="M218" s="26"/>
      <c r="N218" s="26"/>
      <c r="O218" s="26">
        <f t="shared" ca="1" si="226"/>
        <v>38</v>
      </c>
      <c r="P218" s="26" t="str">
        <f t="shared" ca="1" si="227"/>
        <v>Yes</v>
      </c>
      <c r="Q218" s="26" t="str">
        <f t="shared" ca="1" si="227"/>
        <v>No</v>
      </c>
      <c r="R218" s="26" t="str">
        <f t="shared" ca="1" si="227"/>
        <v>No</v>
      </c>
      <c r="S218" s="26" t="str">
        <f t="shared" ca="1" si="228"/>
        <v>Asian</v>
      </c>
      <c r="T218" s="26" t="str">
        <f t="shared" ca="1" si="229"/>
        <v>Yes</v>
      </c>
      <c r="U218" s="26">
        <f t="shared" ca="1" si="230"/>
        <v>3959</v>
      </c>
      <c r="V218" s="26"/>
      <c r="W218" s="26"/>
      <c r="X218" s="26" t="str">
        <f t="shared" ca="1" si="291"/>
        <v>Yes</v>
      </c>
      <c r="Y218" s="26" t="str">
        <f t="shared" ca="1" si="291"/>
        <v>No</v>
      </c>
      <c r="Z218" s="26" t="str">
        <f t="shared" ca="1" si="291"/>
        <v>No</v>
      </c>
      <c r="AA218" s="26" t="str">
        <f t="shared" ca="1" si="291"/>
        <v>Yes</v>
      </c>
      <c r="AB218" s="26" t="str">
        <f t="shared" ca="1" si="291"/>
        <v>No</v>
      </c>
      <c r="AC218" s="26"/>
      <c r="AD218" s="26"/>
      <c r="AE218" s="26"/>
      <c r="AF218" s="26"/>
      <c r="AG218" s="26" t="str">
        <f t="shared" ca="1" si="231"/>
        <v>Yes</v>
      </c>
      <c r="AH218" s="26" t="str">
        <f t="shared" ca="1" si="231"/>
        <v>No</v>
      </c>
      <c r="AI218" s="26" t="str">
        <f t="shared" ca="1" si="231"/>
        <v>No</v>
      </c>
      <c r="AJ218" s="26" t="str">
        <f t="shared" ca="1" si="220"/>
        <v>No</v>
      </c>
      <c r="AK218" s="26" t="str">
        <f t="shared" ca="1" si="220"/>
        <v>No</v>
      </c>
      <c r="AL218" s="26" t="str">
        <f t="shared" ca="1" si="220"/>
        <v>Yes</v>
      </c>
      <c r="AM218" s="26">
        <f t="shared" ca="1" si="232"/>
        <v>9</v>
      </c>
      <c r="AN218" s="26">
        <f t="shared" ca="1" si="233"/>
        <v>3</v>
      </c>
      <c r="AT218" t="str">
        <f t="shared" ca="1" si="234"/>
        <v>Male</v>
      </c>
      <c r="AU218">
        <f t="shared" ca="1" si="235"/>
        <v>2482</v>
      </c>
      <c r="AV218">
        <f t="shared" ca="1" si="236"/>
        <v>-3</v>
      </c>
      <c r="AW218">
        <f t="shared" ca="1" si="237"/>
        <v>38</v>
      </c>
      <c r="AX218">
        <f t="shared" ca="1" si="238"/>
        <v>4</v>
      </c>
      <c r="BB218" t="str">
        <f t="shared" ca="1" si="239"/>
        <v>ELUCS</v>
      </c>
      <c r="BC218" t="str">
        <f t="shared" ca="1" si="240"/>
        <v>No</v>
      </c>
      <c r="BD218" t="str">
        <f t="shared" ca="1" si="240"/>
        <v>No</v>
      </c>
      <c r="BG218" t="str">
        <f t="shared" ca="1" si="241"/>
        <v>Yes</v>
      </c>
      <c r="BH218">
        <f t="shared" ca="1" si="242"/>
        <v>35</v>
      </c>
      <c r="BI218">
        <f t="shared" ca="1" si="243"/>
        <v>4</v>
      </c>
      <c r="BJ218">
        <f t="shared" ca="1" si="244"/>
        <v>4</v>
      </c>
      <c r="BK218" t="str">
        <f t="shared" si="245"/>
        <v/>
      </c>
      <c r="BL218" s="26">
        <f t="shared" ca="1" si="246"/>
        <v>6</v>
      </c>
      <c r="BM218" s="26"/>
      <c r="BN218" s="26"/>
      <c r="BO218" s="26" t="str">
        <f t="shared" ca="1" si="247"/>
        <v>No</v>
      </c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 t="str">
        <f t="shared" ca="1" si="248"/>
        <v>Yes</v>
      </c>
      <c r="CE218" s="26" t="str">
        <f t="shared" ca="1" si="249"/>
        <v>LMA</v>
      </c>
      <c r="CF218" s="26"/>
      <c r="CG218" s="26"/>
      <c r="CH218" s="26"/>
      <c r="CI218" s="31" t="str">
        <f t="shared" si="250"/>
        <v/>
      </c>
      <c r="CJ218" s="26" t="str">
        <f t="shared" ca="1" si="251"/>
        <v>BS</v>
      </c>
      <c r="CK218" s="26" t="str">
        <f t="shared" ca="1" si="252"/>
        <v>NA</v>
      </c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 t="str">
        <f t="shared" ca="1" si="253"/>
        <v>No</v>
      </c>
      <c r="DO218" s="26"/>
      <c r="DP218" s="26"/>
      <c r="DQ218" s="26"/>
      <c r="DR218" s="26"/>
      <c r="DS218" s="26"/>
      <c r="DT218" s="26"/>
      <c r="DU218" s="26"/>
      <c r="DV218" t="str">
        <f t="shared" si="254"/>
        <v/>
      </c>
      <c r="DW218" s="26"/>
      <c r="DX218" s="26"/>
      <c r="DY218" s="26"/>
      <c r="DZ218" t="str">
        <f t="shared" si="255"/>
        <v/>
      </c>
      <c r="EA218" t="str">
        <f t="shared" si="256"/>
        <v/>
      </c>
      <c r="EB218" t="str">
        <f t="shared" si="257"/>
        <v/>
      </c>
      <c r="EC218" t="str">
        <f t="shared" si="258"/>
        <v/>
      </c>
      <c r="ED218" t="str">
        <f t="shared" si="259"/>
        <v/>
      </c>
      <c r="EE218" s="34" t="str">
        <f t="shared" si="260"/>
        <v/>
      </c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32" t="str">
        <f t="shared" si="261"/>
        <v/>
      </c>
      <c r="ES218" s="26"/>
      <c r="ET218" s="26"/>
      <c r="EU218" s="26"/>
      <c r="EV218" s="26"/>
      <c r="EW218" s="26"/>
      <c r="EX218" s="26"/>
      <c r="EY218" s="26"/>
      <c r="EZ218" s="26"/>
      <c r="FA218" s="31" t="str">
        <f t="shared" si="262"/>
        <v/>
      </c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31" t="str">
        <f t="shared" si="263"/>
        <v/>
      </c>
      <c r="FN218" s="26"/>
      <c r="FO218" s="26"/>
      <c r="FP218" s="26"/>
      <c r="FQ218" s="26" t="s">
        <v>350</v>
      </c>
      <c r="FR218" s="39" t="str">
        <f t="shared" ca="1" si="264"/>
        <v>Other</v>
      </c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t="str">
        <f t="shared" ca="1" si="265"/>
        <v/>
      </c>
      <c r="GP218" t="str">
        <f t="shared" si="266"/>
        <v/>
      </c>
      <c r="GQ218" s="26"/>
      <c r="GR218" s="26"/>
      <c r="GS218" t="str">
        <f t="shared" ca="1" si="267"/>
        <v/>
      </c>
      <c r="GT218" s="26"/>
      <c r="GU218" s="26"/>
      <c r="GV218" s="26"/>
      <c r="GW218" s="26"/>
      <c r="GX218" s="26"/>
      <c r="GY218" t="str">
        <f t="shared" ca="1" si="268"/>
        <v/>
      </c>
      <c r="GZ218" t="str">
        <f t="shared" si="269"/>
        <v/>
      </c>
      <c r="HA218" s="26"/>
      <c r="HB218" s="26"/>
      <c r="HC218" s="26"/>
      <c r="HD218" s="26"/>
      <c r="HE218" s="26"/>
      <c r="HF218" t="str">
        <f t="shared" ca="1" si="270"/>
        <v/>
      </c>
      <c r="HG218" s="31" t="str">
        <f t="shared" si="271"/>
        <v/>
      </c>
      <c r="HH218" s="26"/>
      <c r="HI218" s="26"/>
      <c r="HJ218" s="26"/>
      <c r="HK218" s="26"/>
      <c r="HL218" s="26"/>
      <c r="HM218" t="str">
        <f t="shared" ca="1" si="272"/>
        <v/>
      </c>
      <c r="HN218" t="str">
        <f t="shared" si="273"/>
        <v/>
      </c>
      <c r="HO218" s="26"/>
      <c r="HP218" s="26"/>
      <c r="HQ218" s="26"/>
      <c r="HR218" s="26"/>
      <c r="HS218" s="26"/>
      <c r="HT218" t="str">
        <f t="shared" ca="1" si="274"/>
        <v/>
      </c>
      <c r="HU218" t="str">
        <f t="shared" si="275"/>
        <v/>
      </c>
      <c r="HV218" s="26"/>
      <c r="HW218" s="26"/>
      <c r="HX218" s="26"/>
      <c r="HY218" s="26"/>
      <c r="HZ218" s="26"/>
      <c r="IA218" s="37" t="str">
        <f t="shared" ca="1" si="276"/>
        <v/>
      </c>
      <c r="IB218" t="str">
        <f t="shared" si="277"/>
        <v/>
      </c>
      <c r="IC218" s="26"/>
      <c r="ID218" s="26"/>
      <c r="IE218" s="26"/>
      <c r="IF218" s="26"/>
      <c r="IG218" s="26"/>
      <c r="IH218" s="37" t="str">
        <f t="shared" ca="1" si="278"/>
        <v/>
      </c>
      <c r="II218" t="str">
        <f t="shared" si="279"/>
        <v/>
      </c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  <c r="IV218" s="26"/>
      <c r="IW218" s="26"/>
      <c r="IX218" s="26"/>
      <c r="IY218" s="26"/>
      <c r="IZ218" s="26"/>
      <c r="JA218" s="26"/>
      <c r="JB218" s="26"/>
      <c r="JC218" s="26"/>
      <c r="JD218" s="26"/>
      <c r="JE218" s="26"/>
      <c r="JF218" s="26"/>
      <c r="JG218" s="26"/>
      <c r="JH218" s="26"/>
      <c r="JI218" s="26"/>
      <c r="JJ218" s="26"/>
      <c r="JK218" s="26"/>
      <c r="JL218" s="26"/>
      <c r="JM218" s="26"/>
      <c r="JN218" s="26"/>
      <c r="JO218" s="26"/>
      <c r="JP218" s="26"/>
      <c r="JQ218" s="26"/>
      <c r="JR218" s="26"/>
      <c r="JS218" s="26"/>
      <c r="JT218" s="26" t="str">
        <f t="shared" si="280"/>
        <v/>
      </c>
      <c r="JU218" s="26"/>
      <c r="JV218" t="str">
        <f t="shared" si="281"/>
        <v/>
      </c>
      <c r="JW218" s="26"/>
      <c r="JX218" s="26"/>
      <c r="JY218" s="26"/>
      <c r="JZ218" s="26"/>
      <c r="KA218" s="26"/>
      <c r="KB218" s="26"/>
      <c r="KC218" s="26"/>
      <c r="KD218" s="26"/>
      <c r="KE218" s="26"/>
      <c r="KF218" s="26"/>
      <c r="KG218" s="26"/>
      <c r="KH218" s="26"/>
      <c r="KI218" s="26"/>
      <c r="KJ218" s="26"/>
      <c r="KK218" t="str">
        <f t="shared" si="282"/>
        <v/>
      </c>
      <c r="KL218" s="26"/>
      <c r="KM218" s="31" t="str">
        <f t="shared" si="283"/>
        <v/>
      </c>
      <c r="KN218" s="26"/>
      <c r="KO218" s="26"/>
      <c r="KP218" s="38" t="str">
        <f t="shared" si="284"/>
        <v/>
      </c>
      <c r="KQ218" s="26"/>
      <c r="KR218" s="26"/>
      <c r="KS218" s="26"/>
      <c r="KT218" s="26"/>
      <c r="KU218" s="26"/>
      <c r="KV218" s="26"/>
      <c r="KW218" s="26"/>
      <c r="KX218" t="str">
        <f t="shared" si="285"/>
        <v/>
      </c>
      <c r="KY218" t="str">
        <f t="shared" si="286"/>
        <v/>
      </c>
      <c r="KZ218" s="26"/>
      <c r="LA218" s="26"/>
      <c r="LB218" t="str">
        <f t="shared" si="287"/>
        <v/>
      </c>
      <c r="LC218" s="26"/>
      <c r="LD218" t="str">
        <f t="shared" si="288"/>
        <v/>
      </c>
      <c r="LE218" t="str">
        <f t="shared" si="289"/>
        <v/>
      </c>
      <c r="LF218" s="26"/>
      <c r="LG218" s="26"/>
      <c r="LH218" s="26"/>
      <c r="LI218" s="26"/>
      <c r="LJ218" s="26"/>
      <c r="LK218" s="26"/>
      <c r="LL218" s="26"/>
      <c r="LM218" s="26"/>
      <c r="LN218" s="26"/>
      <c r="LO218" t="str">
        <f t="shared" si="290"/>
        <v/>
      </c>
      <c r="LP218" s="26"/>
      <c r="LQ218" s="26"/>
      <c r="LR218" s="26"/>
      <c r="LS218" s="26"/>
      <c r="LT218" s="26"/>
      <c r="LU218" s="26"/>
      <c r="LV218" s="26"/>
      <c r="LW218" s="26"/>
      <c r="LX218" s="26"/>
      <c r="LY218" s="26"/>
      <c r="LZ218" s="26"/>
      <c r="MA218" s="26"/>
      <c r="MB218" s="26"/>
      <c r="MC218" s="26"/>
      <c r="MD218" s="26"/>
      <c r="ME218" s="26"/>
      <c r="MF218" s="26"/>
      <c r="MG218" s="26"/>
      <c r="MH218" s="26"/>
      <c r="MI218" s="26"/>
      <c r="MJ218" s="26"/>
      <c r="MK218" s="26"/>
      <c r="ML218" s="26"/>
      <c r="MM218" s="26"/>
      <c r="MN218" s="26"/>
    </row>
    <row r="219" spans="1:352" ht="16" x14ac:dyDescent="0.2">
      <c r="A219" t="e">
        <f t="shared" ca="1" si="219"/>
        <v>#N/A</v>
      </c>
      <c r="B219" s="26"/>
      <c r="C219" s="26"/>
      <c r="D219" s="26"/>
      <c r="E219" s="27" t="str">
        <f t="shared" ca="1" si="221"/>
        <v>Dec</v>
      </c>
      <c r="F219" s="27" t="str">
        <f t="shared" ca="1" si="221"/>
        <v>Jul</v>
      </c>
      <c r="G219" s="28" t="str">
        <f t="shared" ca="1" si="222"/>
        <v/>
      </c>
      <c r="H219" t="str">
        <f t="shared" si="223"/>
        <v/>
      </c>
      <c r="I219" s="26">
        <f t="shared" ca="1" si="224"/>
        <v>1</v>
      </c>
      <c r="J219" s="26"/>
      <c r="K219" s="26"/>
      <c r="L219" s="31" t="str">
        <f t="shared" si="225"/>
        <v/>
      </c>
      <c r="M219" s="26"/>
      <c r="N219" s="26"/>
      <c r="O219" s="26">
        <f t="shared" ca="1" si="226"/>
        <v>17</v>
      </c>
      <c r="P219" s="26" t="str">
        <f t="shared" ca="1" si="227"/>
        <v>No</v>
      </c>
      <c r="Q219" s="26" t="str">
        <f t="shared" ca="1" si="227"/>
        <v>No</v>
      </c>
      <c r="R219" s="26" t="str">
        <f t="shared" ca="1" si="227"/>
        <v>No</v>
      </c>
      <c r="S219" s="26" t="str">
        <f t="shared" ca="1" si="228"/>
        <v>Eskimo</v>
      </c>
      <c r="T219" s="26" t="str">
        <f t="shared" ca="1" si="229"/>
        <v>No</v>
      </c>
      <c r="U219" s="26">
        <f t="shared" ca="1" si="230"/>
        <v>3485</v>
      </c>
      <c r="V219" s="26"/>
      <c r="W219" s="26"/>
      <c r="X219" s="26" t="str">
        <f t="shared" ca="1" si="291"/>
        <v>Yes</v>
      </c>
      <c r="Y219" s="26" t="str">
        <f t="shared" ca="1" si="291"/>
        <v>Yes</v>
      </c>
      <c r="Z219" s="26" t="str">
        <f t="shared" ca="1" si="291"/>
        <v>No</v>
      </c>
      <c r="AA219" s="26" t="str">
        <f t="shared" ca="1" si="291"/>
        <v>Yes</v>
      </c>
      <c r="AB219" s="26" t="str">
        <f t="shared" ca="1" si="291"/>
        <v>No</v>
      </c>
      <c r="AC219" s="26"/>
      <c r="AD219" s="26"/>
      <c r="AE219" s="26"/>
      <c r="AF219" s="26"/>
      <c r="AG219" s="26" t="str">
        <f t="shared" ca="1" si="231"/>
        <v>Yes</v>
      </c>
      <c r="AH219" s="26" t="str">
        <f t="shared" ca="1" si="231"/>
        <v>Yes</v>
      </c>
      <c r="AI219" s="26" t="str">
        <f t="shared" ca="1" si="231"/>
        <v>No</v>
      </c>
      <c r="AJ219" s="26" t="str">
        <f t="shared" ca="1" si="220"/>
        <v>Yes</v>
      </c>
      <c r="AK219" s="26" t="str">
        <f t="shared" ca="1" si="220"/>
        <v>Yes</v>
      </c>
      <c r="AL219" s="26" t="str">
        <f t="shared" ca="1" si="220"/>
        <v>Yes</v>
      </c>
      <c r="AM219" s="26">
        <f t="shared" ca="1" si="232"/>
        <v>1</v>
      </c>
      <c r="AN219" s="26">
        <f t="shared" ca="1" si="233"/>
        <v>2</v>
      </c>
      <c r="AT219" t="str">
        <f t="shared" ca="1" si="234"/>
        <v>Male</v>
      </c>
      <c r="AU219">
        <f t="shared" ca="1" si="235"/>
        <v>2542</v>
      </c>
      <c r="AV219">
        <f t="shared" ca="1" si="236"/>
        <v>-1</v>
      </c>
      <c r="AW219">
        <f t="shared" ca="1" si="237"/>
        <v>35</v>
      </c>
      <c r="AX219">
        <f t="shared" ca="1" si="238"/>
        <v>2</v>
      </c>
      <c r="BB219" t="str">
        <f t="shared" ca="1" si="239"/>
        <v>EMLUCS</v>
      </c>
      <c r="BC219" t="str">
        <f t="shared" ca="1" si="240"/>
        <v>No</v>
      </c>
      <c r="BD219" t="str">
        <f t="shared" ca="1" si="240"/>
        <v>No</v>
      </c>
      <c r="BG219" t="str">
        <f t="shared" ca="1" si="241"/>
        <v>No</v>
      </c>
      <c r="BH219">
        <f t="shared" ca="1" si="242"/>
        <v>34</v>
      </c>
      <c r="BI219">
        <f t="shared" ca="1" si="243"/>
        <v>-10</v>
      </c>
      <c r="BJ219">
        <f t="shared" ca="1" si="244"/>
        <v>17</v>
      </c>
      <c r="BK219" t="str">
        <f t="shared" si="245"/>
        <v/>
      </c>
      <c r="BL219" s="26">
        <f t="shared" ca="1" si="246"/>
        <v>19</v>
      </c>
      <c r="BM219" s="26"/>
      <c r="BN219" s="26"/>
      <c r="BO219" s="26" t="str">
        <f t="shared" ca="1" si="247"/>
        <v>Yes</v>
      </c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 t="str">
        <f t="shared" ca="1" si="248"/>
        <v>Yes</v>
      </c>
      <c r="CE219" s="26" t="str">
        <f t="shared" ca="1" si="249"/>
        <v>LMA</v>
      </c>
      <c r="CF219" s="26"/>
      <c r="CG219" s="26"/>
      <c r="CH219" s="26"/>
      <c r="CI219" s="31" t="str">
        <f t="shared" si="250"/>
        <v/>
      </c>
      <c r="CJ219" s="26" t="str">
        <f t="shared" ca="1" si="251"/>
        <v>BS</v>
      </c>
      <c r="CK219" s="26" t="str">
        <f t="shared" ca="1" si="252"/>
        <v>NA</v>
      </c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 t="str">
        <f t="shared" ca="1" si="253"/>
        <v>Yes</v>
      </c>
      <c r="DO219" s="26"/>
      <c r="DP219" s="26"/>
      <c r="DQ219" s="26"/>
      <c r="DR219" s="26"/>
      <c r="DS219" s="26"/>
      <c r="DT219" s="26"/>
      <c r="DU219" s="26"/>
      <c r="DV219" t="str">
        <f t="shared" si="254"/>
        <v/>
      </c>
      <c r="DW219" s="26"/>
      <c r="DX219" s="26"/>
      <c r="DY219" s="26"/>
      <c r="DZ219" t="str">
        <f t="shared" si="255"/>
        <v/>
      </c>
      <c r="EA219" t="str">
        <f t="shared" si="256"/>
        <v/>
      </c>
      <c r="EB219" t="str">
        <f t="shared" si="257"/>
        <v/>
      </c>
      <c r="EC219" t="str">
        <f t="shared" si="258"/>
        <v/>
      </c>
      <c r="ED219" t="str">
        <f t="shared" si="259"/>
        <v/>
      </c>
      <c r="EE219" s="34" t="str">
        <f t="shared" si="260"/>
        <v/>
      </c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32" t="str">
        <f t="shared" si="261"/>
        <v/>
      </c>
      <c r="ES219" s="26"/>
      <c r="ET219" s="26"/>
      <c r="EU219" s="26"/>
      <c r="EV219" s="26"/>
      <c r="EW219" s="26"/>
      <c r="EX219" s="26"/>
      <c r="EY219" s="26"/>
      <c r="EZ219" s="26"/>
      <c r="FA219" s="31" t="str">
        <f t="shared" si="262"/>
        <v/>
      </c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31" t="str">
        <f t="shared" si="263"/>
        <v/>
      </c>
      <c r="FN219" s="26"/>
      <c r="FO219" s="26"/>
      <c r="FP219" s="26"/>
      <c r="FQ219" s="26" t="s">
        <v>350</v>
      </c>
      <c r="FR219" s="39" t="str">
        <f t="shared" ca="1" si="264"/>
        <v>GPC</v>
      </c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t="str">
        <f t="shared" ca="1" si="265"/>
        <v/>
      </c>
      <c r="GP219" t="str">
        <f t="shared" si="266"/>
        <v/>
      </c>
      <c r="GQ219" s="26"/>
      <c r="GR219" s="26"/>
      <c r="GS219" t="str">
        <f t="shared" ca="1" si="267"/>
        <v/>
      </c>
      <c r="GT219" s="26"/>
      <c r="GU219" s="26"/>
      <c r="GV219" s="26"/>
      <c r="GW219" s="26"/>
      <c r="GX219" s="26"/>
      <c r="GY219" t="str">
        <f t="shared" ca="1" si="268"/>
        <v/>
      </c>
      <c r="GZ219" t="str">
        <f t="shared" si="269"/>
        <v/>
      </c>
      <c r="HA219" s="26"/>
      <c r="HB219" s="26"/>
      <c r="HC219" s="26"/>
      <c r="HD219" s="26"/>
      <c r="HE219" s="26"/>
      <c r="HF219" t="str">
        <f t="shared" ca="1" si="270"/>
        <v/>
      </c>
      <c r="HG219" s="31" t="str">
        <f t="shared" si="271"/>
        <v/>
      </c>
      <c r="HH219" s="26"/>
      <c r="HI219" s="26"/>
      <c r="HJ219" s="26"/>
      <c r="HK219" s="26"/>
      <c r="HL219" s="26"/>
      <c r="HM219" t="str">
        <f t="shared" ca="1" si="272"/>
        <v/>
      </c>
      <c r="HN219" t="str">
        <f t="shared" si="273"/>
        <v/>
      </c>
      <c r="HO219" s="26"/>
      <c r="HP219" s="26"/>
      <c r="HQ219" s="26"/>
      <c r="HR219" s="26"/>
      <c r="HS219" s="26"/>
      <c r="HT219" t="str">
        <f t="shared" ca="1" si="274"/>
        <v/>
      </c>
      <c r="HU219" t="str">
        <f t="shared" si="275"/>
        <v/>
      </c>
      <c r="HV219" s="26"/>
      <c r="HW219" s="26"/>
      <c r="HX219" s="26"/>
      <c r="HY219" s="26"/>
      <c r="HZ219" s="26"/>
      <c r="IA219" s="37" t="str">
        <f t="shared" ca="1" si="276"/>
        <v/>
      </c>
      <c r="IB219" t="str">
        <f t="shared" si="277"/>
        <v/>
      </c>
      <c r="IC219" s="26"/>
      <c r="ID219" s="26"/>
      <c r="IE219" s="26"/>
      <c r="IF219" s="26"/>
      <c r="IG219" s="26"/>
      <c r="IH219" s="37" t="str">
        <f t="shared" ca="1" si="278"/>
        <v/>
      </c>
      <c r="II219" t="str">
        <f t="shared" si="279"/>
        <v/>
      </c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  <c r="IV219" s="26"/>
      <c r="IW219" s="26"/>
      <c r="IX219" s="26"/>
      <c r="IY219" s="26"/>
      <c r="IZ219" s="26"/>
      <c r="JA219" s="26"/>
      <c r="JB219" s="26"/>
      <c r="JC219" s="26"/>
      <c r="JD219" s="26"/>
      <c r="JE219" s="26"/>
      <c r="JF219" s="26"/>
      <c r="JG219" s="26"/>
      <c r="JH219" s="26"/>
      <c r="JI219" s="26"/>
      <c r="JJ219" s="26"/>
      <c r="JK219" s="26"/>
      <c r="JL219" s="26"/>
      <c r="JM219" s="26"/>
      <c r="JN219" s="26"/>
      <c r="JO219" s="26"/>
      <c r="JP219" s="26"/>
      <c r="JQ219" s="26"/>
      <c r="JR219" s="26"/>
      <c r="JS219" s="26"/>
      <c r="JT219" s="26" t="str">
        <f t="shared" si="280"/>
        <v/>
      </c>
      <c r="JU219" s="26"/>
      <c r="JV219" t="str">
        <f t="shared" si="281"/>
        <v/>
      </c>
      <c r="JW219" s="26"/>
      <c r="JX219" s="26"/>
      <c r="JY219" s="26"/>
      <c r="JZ219" s="26"/>
      <c r="KA219" s="26"/>
      <c r="KB219" s="26"/>
      <c r="KC219" s="26"/>
      <c r="KD219" s="26"/>
      <c r="KE219" s="26"/>
      <c r="KF219" s="26"/>
      <c r="KG219" s="26"/>
      <c r="KH219" s="26"/>
      <c r="KI219" s="26"/>
      <c r="KJ219" s="26"/>
      <c r="KK219" t="str">
        <f t="shared" si="282"/>
        <v/>
      </c>
      <c r="KL219" s="26"/>
      <c r="KM219" s="31" t="str">
        <f t="shared" si="283"/>
        <v/>
      </c>
      <c r="KN219" s="26"/>
      <c r="KO219" s="26"/>
      <c r="KP219" s="38" t="str">
        <f t="shared" si="284"/>
        <v/>
      </c>
      <c r="KQ219" s="26"/>
      <c r="KR219" s="26"/>
      <c r="KS219" s="26"/>
      <c r="KT219" s="26"/>
      <c r="KU219" s="26"/>
      <c r="KV219" s="26"/>
      <c r="KW219" s="26"/>
      <c r="KX219" t="str">
        <f t="shared" si="285"/>
        <v/>
      </c>
      <c r="KY219" t="str">
        <f t="shared" si="286"/>
        <v/>
      </c>
      <c r="KZ219" s="26"/>
      <c r="LA219" s="26"/>
      <c r="LB219" t="str">
        <f t="shared" si="287"/>
        <v/>
      </c>
      <c r="LC219" s="26"/>
      <c r="LD219" t="str">
        <f t="shared" si="288"/>
        <v/>
      </c>
      <c r="LE219" t="str">
        <f t="shared" si="289"/>
        <v/>
      </c>
      <c r="LF219" s="26"/>
      <c r="LG219" s="26"/>
      <c r="LH219" s="26"/>
      <c r="LI219" s="26"/>
      <c r="LJ219" s="26"/>
      <c r="LK219" s="26"/>
      <c r="LL219" s="26"/>
      <c r="LM219" s="26"/>
      <c r="LN219" s="26"/>
      <c r="LO219" t="str">
        <f t="shared" si="290"/>
        <v/>
      </c>
      <c r="LP219" s="26"/>
      <c r="LQ219" s="26"/>
      <c r="LR219" s="26"/>
      <c r="LS219" s="26"/>
      <c r="LT219" s="26"/>
      <c r="LU219" s="26"/>
      <c r="LV219" s="26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  <c r="ML219" s="26"/>
      <c r="MM219" s="26"/>
      <c r="MN219" s="26"/>
    </row>
    <row r="220" spans="1:352" ht="16" x14ac:dyDescent="0.2">
      <c r="A220" t="e">
        <f t="shared" ca="1" si="219"/>
        <v>#N/A</v>
      </c>
      <c r="B220" s="26"/>
      <c r="C220" s="26"/>
      <c r="D220" s="26"/>
      <c r="E220" s="27" t="str">
        <f t="shared" ca="1" si="221"/>
        <v>Apr</v>
      </c>
      <c r="F220" s="27" t="str">
        <f t="shared" ca="1" si="221"/>
        <v>Sep</v>
      </c>
      <c r="G220" s="28" t="str">
        <f t="shared" ca="1" si="222"/>
        <v/>
      </c>
      <c r="H220" t="str">
        <f t="shared" si="223"/>
        <v/>
      </c>
      <c r="I220" s="26">
        <f t="shared" ca="1" si="224"/>
        <v>82</v>
      </c>
      <c r="J220" s="26"/>
      <c r="K220" s="26"/>
      <c r="L220" s="31" t="str">
        <f t="shared" si="225"/>
        <v/>
      </c>
      <c r="M220" s="26"/>
      <c r="N220" s="26"/>
      <c r="O220" s="26">
        <f t="shared" ca="1" si="226"/>
        <v>16</v>
      </c>
      <c r="P220" s="26" t="str">
        <f t="shared" ca="1" si="227"/>
        <v>Yes</v>
      </c>
      <c r="Q220" s="26" t="str">
        <f t="shared" ca="1" si="227"/>
        <v>No</v>
      </c>
      <c r="R220" s="26" t="str">
        <f t="shared" ca="1" si="227"/>
        <v>No</v>
      </c>
      <c r="S220" s="26" t="str">
        <f t="shared" ca="1" si="228"/>
        <v>Asian</v>
      </c>
      <c r="T220" s="26" t="str">
        <f t="shared" ca="1" si="229"/>
        <v>Yes</v>
      </c>
      <c r="U220" s="26">
        <f t="shared" ca="1" si="230"/>
        <v>3982</v>
      </c>
      <c r="V220" s="26"/>
      <c r="W220" s="26"/>
      <c r="X220" s="26" t="str">
        <f t="shared" ca="1" si="291"/>
        <v>No</v>
      </c>
      <c r="Y220" s="26" t="str">
        <f t="shared" ca="1" si="291"/>
        <v>No</v>
      </c>
      <c r="Z220" s="26" t="str">
        <f t="shared" ca="1" si="291"/>
        <v>Yes</v>
      </c>
      <c r="AA220" s="26" t="str">
        <f t="shared" ca="1" si="291"/>
        <v>Yes</v>
      </c>
      <c r="AB220" s="26" t="str">
        <f t="shared" ca="1" si="291"/>
        <v>No</v>
      </c>
      <c r="AC220" s="26"/>
      <c r="AD220" s="26"/>
      <c r="AE220" s="26"/>
      <c r="AF220" s="26"/>
      <c r="AG220" s="26" t="str">
        <f t="shared" ca="1" si="231"/>
        <v>No</v>
      </c>
      <c r="AH220" s="26" t="str">
        <f t="shared" ca="1" si="231"/>
        <v>Yes</v>
      </c>
      <c r="AI220" s="26" t="str">
        <f t="shared" ca="1" si="231"/>
        <v>No</v>
      </c>
      <c r="AJ220" s="26" t="str">
        <f t="shared" ca="1" si="220"/>
        <v>Yes</v>
      </c>
      <c r="AK220" s="26" t="str">
        <f t="shared" ca="1" si="220"/>
        <v>No</v>
      </c>
      <c r="AL220" s="26" t="str">
        <f t="shared" ca="1" si="220"/>
        <v>Yes</v>
      </c>
      <c r="AM220" s="26">
        <f t="shared" ca="1" si="232"/>
        <v>9</v>
      </c>
      <c r="AN220" s="26">
        <f t="shared" ca="1" si="233"/>
        <v>1</v>
      </c>
      <c r="AT220" t="str">
        <f t="shared" ca="1" si="234"/>
        <v>Female</v>
      </c>
      <c r="AU220">
        <f t="shared" ca="1" si="235"/>
        <v>1403</v>
      </c>
      <c r="AV220">
        <f t="shared" ca="1" si="236"/>
        <v>0</v>
      </c>
      <c r="AW220">
        <f t="shared" ca="1" si="237"/>
        <v>36</v>
      </c>
      <c r="AX220">
        <f t="shared" ca="1" si="238"/>
        <v>5</v>
      </c>
      <c r="BB220" t="str">
        <f t="shared" ca="1" si="239"/>
        <v>Vaginal</v>
      </c>
      <c r="BC220" t="str">
        <f t="shared" ca="1" si="240"/>
        <v>No</v>
      </c>
      <c r="BD220" t="str">
        <f t="shared" ca="1" si="240"/>
        <v>Yes</v>
      </c>
      <c r="BG220" t="str">
        <f t="shared" ca="1" si="241"/>
        <v>Yes</v>
      </c>
      <c r="BH220">
        <f t="shared" ca="1" si="242"/>
        <v>37</v>
      </c>
      <c r="BI220">
        <f t="shared" ca="1" si="243"/>
        <v>-11</v>
      </c>
      <c r="BJ220">
        <f t="shared" ca="1" si="244"/>
        <v>9</v>
      </c>
      <c r="BK220" t="str">
        <f t="shared" si="245"/>
        <v/>
      </c>
      <c r="BL220" s="26">
        <f t="shared" ca="1" si="246"/>
        <v>11</v>
      </c>
      <c r="BM220" s="26"/>
      <c r="BN220" s="26"/>
      <c r="BO220" s="26" t="str">
        <f t="shared" ca="1" si="247"/>
        <v>Yes</v>
      </c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 t="str">
        <f t="shared" ca="1" si="248"/>
        <v>No</v>
      </c>
      <c r="CE220" s="26" t="str">
        <f t="shared" ca="1" si="249"/>
        <v>NA</v>
      </c>
      <c r="CF220" s="26"/>
      <c r="CG220" s="26"/>
      <c r="CH220" s="26"/>
      <c r="CI220" s="31" t="str">
        <f t="shared" si="250"/>
        <v/>
      </c>
      <c r="CJ220" s="26" t="str">
        <f t="shared" ca="1" si="251"/>
        <v>NA</v>
      </c>
      <c r="CK220" s="26" t="str">
        <f t="shared" ca="1" si="252"/>
        <v>NA</v>
      </c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 t="str">
        <f t="shared" ca="1" si="253"/>
        <v>Yes</v>
      </c>
      <c r="DO220" s="26"/>
      <c r="DP220" s="26"/>
      <c r="DQ220" s="26"/>
      <c r="DR220" s="26"/>
      <c r="DS220" s="26"/>
      <c r="DT220" s="26"/>
      <c r="DU220" s="26"/>
      <c r="DV220" t="str">
        <f t="shared" si="254"/>
        <v/>
      </c>
      <c r="DW220" s="26"/>
      <c r="DX220" s="26"/>
      <c r="DY220" s="26"/>
      <c r="DZ220" t="str">
        <f t="shared" si="255"/>
        <v/>
      </c>
      <c r="EA220" t="str">
        <f t="shared" si="256"/>
        <v/>
      </c>
      <c r="EB220" t="str">
        <f t="shared" si="257"/>
        <v/>
      </c>
      <c r="EC220" t="str">
        <f t="shared" si="258"/>
        <v/>
      </c>
      <c r="ED220" t="str">
        <f t="shared" si="259"/>
        <v/>
      </c>
      <c r="EE220" s="34" t="str">
        <f t="shared" si="260"/>
        <v/>
      </c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32" t="str">
        <f t="shared" si="261"/>
        <v/>
      </c>
      <c r="ES220" s="26"/>
      <c r="ET220" s="26"/>
      <c r="EU220" s="26"/>
      <c r="EV220" s="26"/>
      <c r="EW220" s="26"/>
      <c r="EX220" s="26"/>
      <c r="EY220" s="26"/>
      <c r="EZ220" s="26"/>
      <c r="FA220" s="31" t="str">
        <f t="shared" si="262"/>
        <v/>
      </c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31" t="str">
        <f t="shared" si="263"/>
        <v/>
      </c>
      <c r="FN220" s="26"/>
      <c r="FO220" s="26"/>
      <c r="FP220" s="26"/>
      <c r="FQ220" s="26" t="s">
        <v>349</v>
      </c>
      <c r="FR220" s="39" t="str">
        <f t="shared" ca="1" si="264"/>
        <v>NA</v>
      </c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t="str">
        <f t="shared" ca="1" si="265"/>
        <v/>
      </c>
      <c r="GP220" t="str">
        <f t="shared" si="266"/>
        <v/>
      </c>
      <c r="GQ220" s="26"/>
      <c r="GR220" s="26"/>
      <c r="GS220" t="str">
        <f t="shared" ca="1" si="267"/>
        <v/>
      </c>
      <c r="GT220" s="26"/>
      <c r="GU220" s="26"/>
      <c r="GV220" s="26"/>
      <c r="GW220" s="26"/>
      <c r="GX220" s="26"/>
      <c r="GY220" t="str">
        <f t="shared" ca="1" si="268"/>
        <v/>
      </c>
      <c r="GZ220" t="str">
        <f t="shared" si="269"/>
        <v/>
      </c>
      <c r="HA220" s="26"/>
      <c r="HB220" s="26"/>
      <c r="HC220" s="26"/>
      <c r="HD220" s="26"/>
      <c r="HE220" s="26"/>
      <c r="HF220" t="str">
        <f t="shared" ca="1" si="270"/>
        <v/>
      </c>
      <c r="HG220" s="31" t="str">
        <f t="shared" si="271"/>
        <v/>
      </c>
      <c r="HH220" s="26"/>
      <c r="HI220" s="26"/>
      <c r="HJ220" s="26"/>
      <c r="HK220" s="26"/>
      <c r="HL220" s="26"/>
      <c r="HM220" t="str">
        <f t="shared" ca="1" si="272"/>
        <v/>
      </c>
      <c r="HN220" t="str">
        <f t="shared" si="273"/>
        <v/>
      </c>
      <c r="HO220" s="26"/>
      <c r="HP220" s="26"/>
      <c r="HQ220" s="26"/>
      <c r="HR220" s="26"/>
      <c r="HS220" s="26"/>
      <c r="HT220" t="str">
        <f t="shared" ca="1" si="274"/>
        <v/>
      </c>
      <c r="HU220" t="str">
        <f t="shared" si="275"/>
        <v/>
      </c>
      <c r="HV220" s="26"/>
      <c r="HW220" s="26"/>
      <c r="HX220" s="26"/>
      <c r="HY220" s="26"/>
      <c r="HZ220" s="26"/>
      <c r="IA220" s="37" t="str">
        <f t="shared" ca="1" si="276"/>
        <v/>
      </c>
      <c r="IB220" t="str">
        <f t="shared" si="277"/>
        <v/>
      </c>
      <c r="IC220" s="26"/>
      <c r="ID220" s="26"/>
      <c r="IE220" s="26"/>
      <c r="IF220" s="26"/>
      <c r="IG220" s="26"/>
      <c r="IH220" s="37" t="str">
        <f t="shared" ca="1" si="278"/>
        <v/>
      </c>
      <c r="II220" t="str">
        <f t="shared" si="279"/>
        <v/>
      </c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  <c r="IV220" s="26"/>
      <c r="IW220" s="26"/>
      <c r="IX220" s="26"/>
      <c r="IY220" s="26"/>
      <c r="IZ220" s="26"/>
      <c r="JA220" s="26"/>
      <c r="JB220" s="26"/>
      <c r="JC220" s="26"/>
      <c r="JD220" s="26"/>
      <c r="JE220" s="26"/>
      <c r="JF220" s="26"/>
      <c r="JG220" s="26"/>
      <c r="JH220" s="26"/>
      <c r="JI220" s="26"/>
      <c r="JJ220" s="26"/>
      <c r="JK220" s="26"/>
      <c r="JL220" s="26"/>
      <c r="JM220" s="26"/>
      <c r="JN220" s="26"/>
      <c r="JO220" s="26"/>
      <c r="JP220" s="26"/>
      <c r="JQ220" s="26"/>
      <c r="JR220" s="26"/>
      <c r="JS220" s="26"/>
      <c r="JT220" s="26" t="str">
        <f t="shared" si="280"/>
        <v/>
      </c>
      <c r="JU220" s="26"/>
      <c r="JV220" t="str">
        <f t="shared" si="281"/>
        <v/>
      </c>
      <c r="JW220" s="26"/>
      <c r="JX220" s="26"/>
      <c r="JY220" s="26"/>
      <c r="JZ220" s="26"/>
      <c r="KA220" s="26"/>
      <c r="KB220" s="26"/>
      <c r="KC220" s="26"/>
      <c r="KD220" s="26"/>
      <c r="KE220" s="26"/>
      <c r="KF220" s="26"/>
      <c r="KG220" s="26"/>
      <c r="KH220" s="26"/>
      <c r="KI220" s="26"/>
      <c r="KJ220" s="26"/>
      <c r="KK220" t="str">
        <f t="shared" si="282"/>
        <v/>
      </c>
      <c r="KL220" s="26"/>
      <c r="KM220" s="31" t="str">
        <f t="shared" si="283"/>
        <v/>
      </c>
      <c r="KN220" s="26"/>
      <c r="KO220" s="26"/>
      <c r="KP220" s="38" t="str">
        <f t="shared" si="284"/>
        <v/>
      </c>
      <c r="KQ220" s="26"/>
      <c r="KR220" s="26"/>
      <c r="KS220" s="26"/>
      <c r="KT220" s="26"/>
      <c r="KU220" s="26"/>
      <c r="KV220" s="26"/>
      <c r="KW220" s="26"/>
      <c r="KX220" t="str">
        <f t="shared" si="285"/>
        <v/>
      </c>
      <c r="KY220" t="str">
        <f t="shared" si="286"/>
        <v/>
      </c>
      <c r="KZ220" s="26"/>
      <c r="LA220" s="26"/>
      <c r="LB220" t="str">
        <f t="shared" si="287"/>
        <v/>
      </c>
      <c r="LC220" s="26"/>
      <c r="LD220" t="str">
        <f t="shared" si="288"/>
        <v/>
      </c>
      <c r="LE220" t="str">
        <f t="shared" si="289"/>
        <v/>
      </c>
      <c r="LF220" s="26"/>
      <c r="LG220" s="26"/>
      <c r="LH220" s="26"/>
      <c r="LI220" s="26"/>
      <c r="LJ220" s="26"/>
      <c r="LK220" s="26"/>
      <c r="LL220" s="26"/>
      <c r="LM220" s="26"/>
      <c r="LN220" s="26"/>
      <c r="LO220" t="str">
        <f t="shared" si="290"/>
        <v/>
      </c>
      <c r="LP220" s="26"/>
      <c r="LQ220" s="26"/>
      <c r="LR220" s="26"/>
      <c r="LS220" s="26"/>
      <c r="LT220" s="26"/>
      <c r="LU220" s="26"/>
      <c r="LV220" s="26"/>
      <c r="LW220" s="26"/>
      <c r="LX220" s="26"/>
      <c r="LY220" s="26"/>
      <c r="LZ220" s="26"/>
      <c r="MA220" s="26"/>
      <c r="MB220" s="26"/>
      <c r="MC220" s="26"/>
      <c r="MD220" s="26"/>
      <c r="ME220" s="26"/>
      <c r="MF220" s="26"/>
      <c r="MG220" s="26"/>
      <c r="MH220" s="26"/>
      <c r="MI220" s="26"/>
      <c r="MJ220" s="26"/>
      <c r="MK220" s="26"/>
      <c r="ML220" s="26"/>
      <c r="MM220" s="26"/>
      <c r="MN220" s="26"/>
    </row>
    <row r="221" spans="1:352" ht="16" x14ac:dyDescent="0.2">
      <c r="A221" t="e">
        <f t="shared" ca="1" si="219"/>
        <v>#N/A</v>
      </c>
      <c r="B221" s="26"/>
      <c r="C221" s="26"/>
      <c r="D221" s="26"/>
      <c r="E221" s="27" t="str">
        <f t="shared" ca="1" si="221"/>
        <v>Dec</v>
      </c>
      <c r="F221" s="27" t="str">
        <f t="shared" ca="1" si="221"/>
        <v>Mar</v>
      </c>
      <c r="G221" s="28" t="str">
        <f t="shared" ca="1" si="222"/>
        <v/>
      </c>
      <c r="H221" t="str">
        <f t="shared" si="223"/>
        <v/>
      </c>
      <c r="I221" s="26">
        <f t="shared" ca="1" si="224"/>
        <v>29</v>
      </c>
      <c r="J221" s="26"/>
      <c r="K221" s="26"/>
      <c r="L221" s="31" t="str">
        <f t="shared" si="225"/>
        <v/>
      </c>
      <c r="M221" s="26"/>
      <c r="N221" s="26"/>
      <c r="O221" s="26">
        <f t="shared" ca="1" si="226"/>
        <v>45</v>
      </c>
      <c r="P221" s="26" t="str">
        <f t="shared" ca="1" si="227"/>
        <v>Yes</v>
      </c>
      <c r="Q221" s="26" t="str">
        <f t="shared" ca="1" si="227"/>
        <v>No</v>
      </c>
      <c r="R221" s="26" t="str">
        <f t="shared" ca="1" si="227"/>
        <v>No</v>
      </c>
      <c r="S221" s="26" t="str">
        <f t="shared" ca="1" si="228"/>
        <v>Asian</v>
      </c>
      <c r="T221" s="26" t="str">
        <f t="shared" ca="1" si="229"/>
        <v>Yes</v>
      </c>
      <c r="U221" s="26">
        <f t="shared" ca="1" si="230"/>
        <v>3129</v>
      </c>
      <c r="V221" s="26"/>
      <c r="W221" s="26"/>
      <c r="X221" s="26" t="str">
        <f t="shared" ca="1" si="291"/>
        <v>No</v>
      </c>
      <c r="Y221" s="26" t="str">
        <f t="shared" ca="1" si="291"/>
        <v>Yes</v>
      </c>
      <c r="Z221" s="26" t="str">
        <f t="shared" ca="1" si="291"/>
        <v>No</v>
      </c>
      <c r="AA221" s="26" t="str">
        <f t="shared" ca="1" si="291"/>
        <v>Yes</v>
      </c>
      <c r="AB221" s="26" t="str">
        <f t="shared" ca="1" si="291"/>
        <v>No</v>
      </c>
      <c r="AC221" s="26"/>
      <c r="AD221" s="26"/>
      <c r="AE221" s="26"/>
      <c r="AF221" s="26"/>
      <c r="AG221" s="26" t="str">
        <f t="shared" ca="1" si="231"/>
        <v>No</v>
      </c>
      <c r="AH221" s="26" t="str">
        <f t="shared" ca="1" si="231"/>
        <v>No</v>
      </c>
      <c r="AI221" s="26" t="str">
        <f t="shared" ca="1" si="231"/>
        <v>Yes</v>
      </c>
      <c r="AJ221" s="26" t="str">
        <f t="shared" ca="1" si="220"/>
        <v>No</v>
      </c>
      <c r="AK221" s="26" t="str">
        <f t="shared" ca="1" si="220"/>
        <v>Yes</v>
      </c>
      <c r="AL221" s="26" t="str">
        <f t="shared" ca="1" si="220"/>
        <v>No</v>
      </c>
      <c r="AM221" s="26">
        <f t="shared" ca="1" si="232"/>
        <v>10</v>
      </c>
      <c r="AN221" s="26">
        <f t="shared" ca="1" si="233"/>
        <v>3</v>
      </c>
      <c r="AT221" t="str">
        <f t="shared" ca="1" si="234"/>
        <v>Female</v>
      </c>
      <c r="AU221">
        <f t="shared" ca="1" si="235"/>
        <v>1050</v>
      </c>
      <c r="AV221">
        <f t="shared" ca="1" si="236"/>
        <v>3</v>
      </c>
      <c r="AW221">
        <f t="shared" ca="1" si="237"/>
        <v>30</v>
      </c>
      <c r="AX221">
        <f t="shared" ca="1" si="238"/>
        <v>1</v>
      </c>
      <c r="BB221" t="str">
        <f t="shared" ca="1" si="239"/>
        <v>INSTRUMENTAL</v>
      </c>
      <c r="BC221" t="str">
        <f t="shared" ca="1" si="240"/>
        <v>Yes</v>
      </c>
      <c r="BD221" t="str">
        <f t="shared" ca="1" si="240"/>
        <v>No</v>
      </c>
      <c r="BG221" t="str">
        <f t="shared" ca="1" si="241"/>
        <v>No</v>
      </c>
      <c r="BH221">
        <f t="shared" ca="1" si="242"/>
        <v>38</v>
      </c>
      <c r="BI221">
        <f t="shared" ca="1" si="243"/>
        <v>-19</v>
      </c>
      <c r="BJ221">
        <f t="shared" ca="1" si="244"/>
        <v>4</v>
      </c>
      <c r="BK221" t="str">
        <f t="shared" si="245"/>
        <v/>
      </c>
      <c r="BL221" s="26">
        <f t="shared" ca="1" si="246"/>
        <v>6</v>
      </c>
      <c r="BM221" s="26"/>
      <c r="BN221" s="26"/>
      <c r="BO221" s="26" t="str">
        <f t="shared" ca="1" si="247"/>
        <v>No</v>
      </c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 t="str">
        <f t="shared" ca="1" si="248"/>
        <v>Yes</v>
      </c>
      <c r="CE221" s="26" t="str">
        <f t="shared" ca="1" si="249"/>
        <v>LMA</v>
      </c>
      <c r="CF221" s="26"/>
      <c r="CG221" s="26"/>
      <c r="CH221" s="26"/>
      <c r="CI221" s="31" t="str">
        <f t="shared" si="250"/>
        <v/>
      </c>
      <c r="CJ221" s="26" t="str">
        <f t="shared" ca="1" si="251"/>
        <v>OT</v>
      </c>
      <c r="CK221" s="26" t="str">
        <f t="shared" ca="1" si="252"/>
        <v>No</v>
      </c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 t="str">
        <f t="shared" ca="1" si="253"/>
        <v>No</v>
      </c>
      <c r="DO221" s="26"/>
      <c r="DP221" s="26"/>
      <c r="DQ221" s="26"/>
      <c r="DR221" s="26"/>
      <c r="DS221" s="26"/>
      <c r="DT221" s="26"/>
      <c r="DU221" s="26"/>
      <c r="DV221" t="str">
        <f t="shared" si="254"/>
        <v/>
      </c>
      <c r="DW221" s="26"/>
      <c r="DX221" s="26"/>
      <c r="DY221" s="26"/>
      <c r="DZ221" t="str">
        <f t="shared" si="255"/>
        <v/>
      </c>
      <c r="EA221" t="str">
        <f t="shared" si="256"/>
        <v/>
      </c>
      <c r="EB221" t="str">
        <f t="shared" si="257"/>
        <v/>
      </c>
      <c r="EC221" t="str">
        <f t="shared" si="258"/>
        <v/>
      </c>
      <c r="ED221" t="str">
        <f t="shared" si="259"/>
        <v/>
      </c>
      <c r="EE221" s="34" t="str">
        <f t="shared" si="260"/>
        <v/>
      </c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32" t="str">
        <f t="shared" si="261"/>
        <v/>
      </c>
      <c r="ES221" s="26"/>
      <c r="ET221" s="26"/>
      <c r="EU221" s="26"/>
      <c r="EV221" s="26"/>
      <c r="EW221" s="26"/>
      <c r="EX221" s="26"/>
      <c r="EY221" s="26"/>
      <c r="EZ221" s="26"/>
      <c r="FA221" s="31" t="str">
        <f t="shared" si="262"/>
        <v/>
      </c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31" t="str">
        <f t="shared" si="263"/>
        <v/>
      </c>
      <c r="FN221" s="26"/>
      <c r="FO221" s="26"/>
      <c r="FP221" s="26"/>
      <c r="FQ221" s="26" t="s">
        <v>350</v>
      </c>
      <c r="FR221" s="39" t="str">
        <f t="shared" ca="1" si="264"/>
        <v>GPC</v>
      </c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t="str">
        <f t="shared" ca="1" si="265"/>
        <v/>
      </c>
      <c r="GP221" t="str">
        <f t="shared" si="266"/>
        <v/>
      </c>
      <c r="GQ221" s="26"/>
      <c r="GR221" s="26"/>
      <c r="GS221" t="str">
        <f t="shared" ca="1" si="267"/>
        <v/>
      </c>
      <c r="GT221" s="26"/>
      <c r="GU221" s="26"/>
      <c r="GV221" s="26"/>
      <c r="GW221" s="26"/>
      <c r="GX221" s="26"/>
      <c r="GY221" t="str">
        <f t="shared" ca="1" si="268"/>
        <v/>
      </c>
      <c r="GZ221" t="str">
        <f t="shared" si="269"/>
        <v/>
      </c>
      <c r="HA221" s="26"/>
      <c r="HB221" s="26"/>
      <c r="HC221" s="26"/>
      <c r="HD221" s="26"/>
      <c r="HE221" s="26"/>
      <c r="HF221" t="str">
        <f t="shared" ca="1" si="270"/>
        <v/>
      </c>
      <c r="HG221" s="31" t="str">
        <f t="shared" si="271"/>
        <v/>
      </c>
      <c r="HH221" s="26"/>
      <c r="HI221" s="26"/>
      <c r="HJ221" s="26"/>
      <c r="HK221" s="26"/>
      <c r="HL221" s="26"/>
      <c r="HM221" t="str">
        <f t="shared" ca="1" si="272"/>
        <v/>
      </c>
      <c r="HN221" t="str">
        <f t="shared" si="273"/>
        <v/>
      </c>
      <c r="HO221" s="26"/>
      <c r="HP221" s="26"/>
      <c r="HQ221" s="26"/>
      <c r="HR221" s="26"/>
      <c r="HS221" s="26"/>
      <c r="HT221" t="str">
        <f t="shared" ca="1" si="274"/>
        <v/>
      </c>
      <c r="HU221" t="str">
        <f t="shared" si="275"/>
        <v/>
      </c>
      <c r="HV221" s="26"/>
      <c r="HW221" s="26"/>
      <c r="HX221" s="26"/>
      <c r="HY221" s="26"/>
      <c r="HZ221" s="26"/>
      <c r="IA221" s="37" t="str">
        <f t="shared" ca="1" si="276"/>
        <v/>
      </c>
      <c r="IB221" t="str">
        <f t="shared" si="277"/>
        <v/>
      </c>
      <c r="IC221" s="26"/>
      <c r="ID221" s="26"/>
      <c r="IE221" s="26"/>
      <c r="IF221" s="26"/>
      <c r="IG221" s="26"/>
      <c r="IH221" s="37" t="str">
        <f t="shared" ca="1" si="278"/>
        <v/>
      </c>
      <c r="II221" t="str">
        <f t="shared" si="279"/>
        <v/>
      </c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  <c r="IV221" s="26"/>
      <c r="IW221" s="26"/>
      <c r="IX221" s="26"/>
      <c r="IY221" s="26"/>
      <c r="IZ221" s="26"/>
      <c r="JA221" s="26"/>
      <c r="JB221" s="26"/>
      <c r="JC221" s="26"/>
      <c r="JD221" s="26"/>
      <c r="JE221" s="26"/>
      <c r="JF221" s="26"/>
      <c r="JG221" s="26"/>
      <c r="JH221" s="26"/>
      <c r="JI221" s="26"/>
      <c r="JJ221" s="26"/>
      <c r="JK221" s="26"/>
      <c r="JL221" s="26"/>
      <c r="JM221" s="26"/>
      <c r="JN221" s="26"/>
      <c r="JO221" s="26"/>
      <c r="JP221" s="26"/>
      <c r="JQ221" s="26"/>
      <c r="JR221" s="26"/>
      <c r="JS221" s="26"/>
      <c r="JT221" s="26" t="str">
        <f t="shared" si="280"/>
        <v/>
      </c>
      <c r="JU221" s="26"/>
      <c r="JV221" t="str">
        <f t="shared" si="281"/>
        <v/>
      </c>
      <c r="JW221" s="26"/>
      <c r="JX221" s="26"/>
      <c r="JY221" s="26"/>
      <c r="JZ221" s="26"/>
      <c r="KA221" s="26"/>
      <c r="KB221" s="26"/>
      <c r="KC221" s="26"/>
      <c r="KD221" s="26"/>
      <c r="KE221" s="26"/>
      <c r="KF221" s="26"/>
      <c r="KG221" s="26"/>
      <c r="KH221" s="26"/>
      <c r="KI221" s="26"/>
      <c r="KJ221" s="26"/>
      <c r="KK221" t="str">
        <f t="shared" si="282"/>
        <v/>
      </c>
      <c r="KL221" s="26"/>
      <c r="KM221" s="31" t="str">
        <f t="shared" si="283"/>
        <v/>
      </c>
      <c r="KN221" s="26"/>
      <c r="KO221" s="26"/>
      <c r="KP221" s="38" t="str">
        <f t="shared" si="284"/>
        <v/>
      </c>
      <c r="KQ221" s="26"/>
      <c r="KR221" s="26"/>
      <c r="KS221" s="26"/>
      <c r="KT221" s="26"/>
      <c r="KU221" s="26"/>
      <c r="KV221" s="26"/>
      <c r="KW221" s="26"/>
      <c r="KX221" t="str">
        <f t="shared" si="285"/>
        <v/>
      </c>
      <c r="KY221" t="str">
        <f t="shared" si="286"/>
        <v/>
      </c>
      <c r="KZ221" s="26"/>
      <c r="LA221" s="26"/>
      <c r="LB221" t="str">
        <f t="shared" si="287"/>
        <v/>
      </c>
      <c r="LC221" s="26"/>
      <c r="LD221" t="str">
        <f t="shared" si="288"/>
        <v/>
      </c>
      <c r="LE221" t="str">
        <f t="shared" si="289"/>
        <v/>
      </c>
      <c r="LF221" s="26"/>
      <c r="LG221" s="26"/>
      <c r="LH221" s="26"/>
      <c r="LI221" s="26"/>
      <c r="LJ221" s="26"/>
      <c r="LK221" s="26"/>
      <c r="LL221" s="26"/>
      <c r="LM221" s="26"/>
      <c r="LN221" s="26"/>
      <c r="LO221" t="str">
        <f t="shared" si="290"/>
        <v/>
      </c>
      <c r="LP221" s="26"/>
      <c r="LQ221" s="26"/>
      <c r="LR221" s="26"/>
      <c r="LS221" s="26"/>
      <c r="LT221" s="26"/>
      <c r="LU221" s="26"/>
      <c r="LV221" s="26"/>
      <c r="LW221" s="26"/>
      <c r="LX221" s="26"/>
      <c r="LY221" s="26"/>
      <c r="LZ221" s="26"/>
      <c r="MA221" s="26"/>
      <c r="MB221" s="26"/>
      <c r="MC221" s="26"/>
      <c r="MD221" s="26"/>
      <c r="ME221" s="26"/>
      <c r="MF221" s="26"/>
      <c r="MG221" s="26"/>
      <c r="MH221" s="26"/>
      <c r="MI221" s="26"/>
      <c r="MJ221" s="26"/>
      <c r="MK221" s="26"/>
      <c r="ML221" s="26"/>
      <c r="MM221" s="26"/>
      <c r="MN221" s="26"/>
    </row>
    <row r="222" spans="1:352" ht="16" x14ac:dyDescent="0.2">
      <c r="A222" t="e">
        <f t="shared" ca="1" si="219"/>
        <v>#N/A</v>
      </c>
      <c r="B222" s="26"/>
      <c r="C222" s="26"/>
      <c r="D222" s="26"/>
      <c r="E222" s="27" t="str">
        <f t="shared" ca="1" si="221"/>
        <v>Jun</v>
      </c>
      <c r="F222" s="27" t="str">
        <f t="shared" ca="1" si="221"/>
        <v>Oct</v>
      </c>
      <c r="G222" s="28" t="str">
        <f t="shared" ca="1" si="222"/>
        <v/>
      </c>
      <c r="H222" t="str">
        <f t="shared" si="223"/>
        <v/>
      </c>
      <c r="I222" s="26">
        <f t="shared" ca="1" si="224"/>
        <v>76</v>
      </c>
      <c r="J222" s="26"/>
      <c r="K222" s="26"/>
      <c r="L222" s="31" t="str">
        <f t="shared" si="225"/>
        <v/>
      </c>
      <c r="M222" s="26"/>
      <c r="N222" s="26"/>
      <c r="O222" s="26">
        <f t="shared" ca="1" si="226"/>
        <v>18</v>
      </c>
      <c r="P222" s="26" t="str">
        <f t="shared" ca="1" si="227"/>
        <v>Yes</v>
      </c>
      <c r="Q222" s="26" t="str">
        <f t="shared" ca="1" si="227"/>
        <v>Yes</v>
      </c>
      <c r="R222" s="26" t="str">
        <f t="shared" ca="1" si="227"/>
        <v>Yes</v>
      </c>
      <c r="S222" s="26" t="str">
        <f t="shared" ca="1" si="228"/>
        <v>Asian</v>
      </c>
      <c r="T222" s="26" t="str">
        <f t="shared" ca="1" si="229"/>
        <v>Yes</v>
      </c>
      <c r="U222" s="26">
        <f t="shared" ca="1" si="230"/>
        <v>3462</v>
      </c>
      <c r="V222" s="26"/>
      <c r="W222" s="26"/>
      <c r="X222" s="26" t="str">
        <f t="shared" ca="1" si="291"/>
        <v>No</v>
      </c>
      <c r="Y222" s="26" t="str">
        <f t="shared" ca="1" si="291"/>
        <v>Yes</v>
      </c>
      <c r="Z222" s="26" t="str">
        <f t="shared" ca="1" si="291"/>
        <v>Yes</v>
      </c>
      <c r="AA222" s="26" t="str">
        <f t="shared" ca="1" si="291"/>
        <v>No</v>
      </c>
      <c r="AB222" s="26" t="str">
        <f t="shared" ca="1" si="291"/>
        <v>No</v>
      </c>
      <c r="AC222" s="26"/>
      <c r="AD222" s="26"/>
      <c r="AE222" s="26"/>
      <c r="AF222" s="26"/>
      <c r="AG222" s="26" t="str">
        <f t="shared" ca="1" si="231"/>
        <v>Yes</v>
      </c>
      <c r="AH222" s="26" t="str">
        <f t="shared" ca="1" si="231"/>
        <v>Yes</v>
      </c>
      <c r="AI222" s="26" t="str">
        <f t="shared" ca="1" si="231"/>
        <v>Yes</v>
      </c>
      <c r="AJ222" s="26" t="str">
        <f t="shared" ca="1" si="220"/>
        <v>Yes</v>
      </c>
      <c r="AK222" s="26" t="str">
        <f t="shared" ca="1" si="220"/>
        <v>Yes</v>
      </c>
      <c r="AL222" s="26" t="str">
        <f t="shared" ca="1" si="220"/>
        <v>Yes</v>
      </c>
      <c r="AM222" s="26">
        <f t="shared" ca="1" si="232"/>
        <v>1</v>
      </c>
      <c r="AN222" s="26">
        <f t="shared" ca="1" si="233"/>
        <v>2</v>
      </c>
      <c r="AT222" t="str">
        <f t="shared" ca="1" si="234"/>
        <v>Male</v>
      </c>
      <c r="AU222">
        <f t="shared" ca="1" si="235"/>
        <v>2751</v>
      </c>
      <c r="AV222">
        <f t="shared" ca="1" si="236"/>
        <v>-3</v>
      </c>
      <c r="AW222">
        <f t="shared" ca="1" si="237"/>
        <v>24</v>
      </c>
      <c r="AX222">
        <f t="shared" ca="1" si="238"/>
        <v>6</v>
      </c>
      <c r="BB222" t="str">
        <f t="shared" ca="1" si="239"/>
        <v>EMLUCS</v>
      </c>
      <c r="BC222" t="str">
        <f t="shared" ca="1" si="240"/>
        <v>Yes</v>
      </c>
      <c r="BD222" t="str">
        <f t="shared" ca="1" si="240"/>
        <v>Yes</v>
      </c>
      <c r="BG222" t="str">
        <f t="shared" ca="1" si="241"/>
        <v>No</v>
      </c>
      <c r="BH222">
        <f t="shared" ca="1" si="242"/>
        <v>36</v>
      </c>
      <c r="BI222">
        <f t="shared" ca="1" si="243"/>
        <v>-14</v>
      </c>
      <c r="BJ222">
        <f t="shared" ca="1" si="244"/>
        <v>9</v>
      </c>
      <c r="BK222" t="str">
        <f t="shared" si="245"/>
        <v/>
      </c>
      <c r="BL222" s="26">
        <f t="shared" ca="1" si="246"/>
        <v>11</v>
      </c>
      <c r="BM222" s="26"/>
      <c r="BN222" s="26"/>
      <c r="BO222" s="26" t="str">
        <f t="shared" ca="1" si="247"/>
        <v>Yes</v>
      </c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 t="str">
        <f t="shared" ca="1" si="248"/>
        <v>No</v>
      </c>
      <c r="CE222" s="26" t="str">
        <f t="shared" ca="1" si="249"/>
        <v>NA</v>
      </c>
      <c r="CF222" s="26"/>
      <c r="CG222" s="26"/>
      <c r="CH222" s="26"/>
      <c r="CI222" s="31" t="str">
        <f t="shared" si="250"/>
        <v/>
      </c>
      <c r="CJ222" s="26" t="str">
        <f t="shared" ca="1" si="251"/>
        <v>NA</v>
      </c>
      <c r="CK222" s="26" t="str">
        <f t="shared" ca="1" si="252"/>
        <v>Yes</v>
      </c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 t="str">
        <f t="shared" ca="1" si="253"/>
        <v>No</v>
      </c>
      <c r="DO222" s="26"/>
      <c r="DP222" s="26"/>
      <c r="DQ222" s="26"/>
      <c r="DR222" s="26"/>
      <c r="DS222" s="26"/>
      <c r="DT222" s="26"/>
      <c r="DU222" s="26"/>
      <c r="DV222" t="str">
        <f t="shared" si="254"/>
        <v/>
      </c>
      <c r="DW222" s="26"/>
      <c r="DX222" s="26"/>
      <c r="DY222" s="26"/>
      <c r="DZ222" t="str">
        <f t="shared" si="255"/>
        <v/>
      </c>
      <c r="EA222" t="str">
        <f t="shared" si="256"/>
        <v/>
      </c>
      <c r="EB222" t="str">
        <f t="shared" si="257"/>
        <v/>
      </c>
      <c r="EC222" t="str">
        <f t="shared" si="258"/>
        <v/>
      </c>
      <c r="ED222" t="str">
        <f t="shared" si="259"/>
        <v/>
      </c>
      <c r="EE222" s="34" t="str">
        <f t="shared" si="260"/>
        <v/>
      </c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32" t="str">
        <f t="shared" si="261"/>
        <v/>
      </c>
      <c r="ES222" s="26"/>
      <c r="ET222" s="26"/>
      <c r="EU222" s="26"/>
      <c r="EV222" s="26"/>
      <c r="EW222" s="26"/>
      <c r="EX222" s="26"/>
      <c r="EY222" s="26"/>
      <c r="EZ222" s="26"/>
      <c r="FA222" s="31" t="str">
        <f t="shared" si="262"/>
        <v/>
      </c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31" t="str">
        <f t="shared" si="263"/>
        <v/>
      </c>
      <c r="FN222" s="26"/>
      <c r="FO222" s="26"/>
      <c r="FP222" s="26"/>
      <c r="FQ222" s="26" t="s">
        <v>349</v>
      </c>
      <c r="FR222" s="39" t="str">
        <f t="shared" ca="1" si="264"/>
        <v>NA</v>
      </c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t="str">
        <f t="shared" ca="1" si="265"/>
        <v/>
      </c>
      <c r="GP222" t="str">
        <f t="shared" si="266"/>
        <v/>
      </c>
      <c r="GQ222" s="26"/>
      <c r="GR222" s="26"/>
      <c r="GS222" t="str">
        <f t="shared" ca="1" si="267"/>
        <v/>
      </c>
      <c r="GT222" s="26"/>
      <c r="GU222" s="26"/>
      <c r="GV222" s="26"/>
      <c r="GW222" s="26"/>
      <c r="GX222" s="26"/>
      <c r="GY222" t="str">
        <f t="shared" ca="1" si="268"/>
        <v/>
      </c>
      <c r="GZ222" t="str">
        <f t="shared" si="269"/>
        <v/>
      </c>
      <c r="HA222" s="26"/>
      <c r="HB222" s="26"/>
      <c r="HC222" s="26"/>
      <c r="HD222" s="26"/>
      <c r="HE222" s="26"/>
      <c r="HF222" t="str">
        <f t="shared" ca="1" si="270"/>
        <v/>
      </c>
      <c r="HG222" s="31" t="str">
        <f t="shared" si="271"/>
        <v/>
      </c>
      <c r="HH222" s="26"/>
      <c r="HI222" s="26"/>
      <c r="HJ222" s="26"/>
      <c r="HK222" s="26"/>
      <c r="HL222" s="26"/>
      <c r="HM222" t="str">
        <f t="shared" ca="1" si="272"/>
        <v/>
      </c>
      <c r="HN222" t="str">
        <f t="shared" si="273"/>
        <v/>
      </c>
      <c r="HO222" s="26"/>
      <c r="HP222" s="26"/>
      <c r="HQ222" s="26"/>
      <c r="HR222" s="26"/>
      <c r="HS222" s="26"/>
      <c r="HT222" t="str">
        <f t="shared" ca="1" si="274"/>
        <v/>
      </c>
      <c r="HU222" t="str">
        <f t="shared" si="275"/>
        <v/>
      </c>
      <c r="HV222" s="26"/>
      <c r="HW222" s="26"/>
      <c r="HX222" s="26"/>
      <c r="HY222" s="26"/>
      <c r="HZ222" s="26"/>
      <c r="IA222" s="37" t="str">
        <f t="shared" ca="1" si="276"/>
        <v/>
      </c>
      <c r="IB222" t="str">
        <f t="shared" si="277"/>
        <v/>
      </c>
      <c r="IC222" s="26"/>
      <c r="ID222" s="26"/>
      <c r="IE222" s="26"/>
      <c r="IF222" s="26"/>
      <c r="IG222" s="26"/>
      <c r="IH222" s="37" t="str">
        <f t="shared" ca="1" si="278"/>
        <v/>
      </c>
      <c r="II222" t="str">
        <f t="shared" si="279"/>
        <v/>
      </c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  <c r="IV222" s="26"/>
      <c r="IW222" s="26"/>
      <c r="IX222" s="26"/>
      <c r="IY222" s="26"/>
      <c r="IZ222" s="26"/>
      <c r="JA222" s="26"/>
      <c r="JB222" s="26"/>
      <c r="JC222" s="26"/>
      <c r="JD222" s="26"/>
      <c r="JE222" s="26"/>
      <c r="JF222" s="26"/>
      <c r="JG222" s="26"/>
      <c r="JH222" s="26"/>
      <c r="JI222" s="26"/>
      <c r="JJ222" s="26"/>
      <c r="JK222" s="26"/>
      <c r="JL222" s="26"/>
      <c r="JM222" s="26"/>
      <c r="JN222" s="26"/>
      <c r="JO222" s="26"/>
      <c r="JP222" s="26"/>
      <c r="JQ222" s="26"/>
      <c r="JR222" s="26"/>
      <c r="JS222" s="26"/>
      <c r="JT222" s="26" t="str">
        <f t="shared" si="280"/>
        <v/>
      </c>
      <c r="JU222" s="26"/>
      <c r="JV222" t="str">
        <f t="shared" si="281"/>
        <v/>
      </c>
      <c r="JW222" s="26"/>
      <c r="JX222" s="26"/>
      <c r="JY222" s="26"/>
      <c r="JZ222" s="26"/>
      <c r="KA222" s="26"/>
      <c r="KB222" s="26"/>
      <c r="KC222" s="26"/>
      <c r="KD222" s="26"/>
      <c r="KE222" s="26"/>
      <c r="KF222" s="26"/>
      <c r="KG222" s="26"/>
      <c r="KH222" s="26"/>
      <c r="KI222" s="26"/>
      <c r="KJ222" s="26"/>
      <c r="KK222" t="str">
        <f t="shared" si="282"/>
        <v/>
      </c>
      <c r="KL222" s="26"/>
      <c r="KM222" s="31" t="str">
        <f t="shared" si="283"/>
        <v/>
      </c>
      <c r="KN222" s="26"/>
      <c r="KO222" s="26"/>
      <c r="KP222" s="38" t="str">
        <f t="shared" si="284"/>
        <v/>
      </c>
      <c r="KQ222" s="26"/>
      <c r="KR222" s="26"/>
      <c r="KS222" s="26"/>
      <c r="KT222" s="26"/>
      <c r="KU222" s="26"/>
      <c r="KV222" s="26"/>
      <c r="KW222" s="26"/>
      <c r="KX222" t="str">
        <f t="shared" si="285"/>
        <v/>
      </c>
      <c r="KY222" t="str">
        <f t="shared" si="286"/>
        <v/>
      </c>
      <c r="KZ222" s="26"/>
      <c r="LA222" s="26"/>
      <c r="LB222" t="str">
        <f t="shared" si="287"/>
        <v/>
      </c>
      <c r="LC222" s="26"/>
      <c r="LD222" t="str">
        <f t="shared" si="288"/>
        <v/>
      </c>
      <c r="LE222" t="str">
        <f t="shared" si="289"/>
        <v/>
      </c>
      <c r="LF222" s="26"/>
      <c r="LG222" s="26"/>
      <c r="LH222" s="26"/>
      <c r="LI222" s="26"/>
      <c r="LJ222" s="26"/>
      <c r="LK222" s="26"/>
      <c r="LL222" s="26"/>
      <c r="LM222" s="26"/>
      <c r="LN222" s="26"/>
      <c r="LO222" t="str">
        <f t="shared" si="290"/>
        <v/>
      </c>
      <c r="LP222" s="26"/>
      <c r="LQ222" s="26"/>
      <c r="LR222" s="26"/>
      <c r="LS222" s="26"/>
      <c r="LT222" s="26"/>
      <c r="LU222" s="26"/>
      <c r="LV222" s="26"/>
      <c r="LW222" s="26"/>
      <c r="LX222" s="26"/>
      <c r="LY222" s="26"/>
      <c r="LZ222" s="26"/>
      <c r="MA222" s="26"/>
      <c r="MB222" s="26"/>
      <c r="MC222" s="26"/>
      <c r="MD222" s="26"/>
      <c r="ME222" s="26"/>
      <c r="MF222" s="26"/>
      <c r="MG222" s="26"/>
      <c r="MH222" s="26"/>
      <c r="MI222" s="26"/>
      <c r="MJ222" s="26"/>
      <c r="MK222" s="26"/>
      <c r="ML222" s="26"/>
      <c r="MM222" s="26"/>
      <c r="MN222" s="26"/>
    </row>
    <row r="223" spans="1:352" ht="16" x14ac:dyDescent="0.2">
      <c r="A223" t="e">
        <f t="shared" ca="1" si="219"/>
        <v>#N/A</v>
      </c>
      <c r="B223" s="26"/>
      <c r="C223" s="26"/>
      <c r="D223" s="26"/>
      <c r="E223" s="27" t="str">
        <f t="shared" ca="1" si="221"/>
        <v>Feb</v>
      </c>
      <c r="F223" s="27" t="str">
        <f t="shared" ca="1" si="221"/>
        <v>Feb</v>
      </c>
      <c r="G223" s="28" t="str">
        <f t="shared" ca="1" si="222"/>
        <v/>
      </c>
      <c r="H223" t="str">
        <f t="shared" si="223"/>
        <v/>
      </c>
      <c r="I223" s="26">
        <f t="shared" ca="1" si="224"/>
        <v>57</v>
      </c>
      <c r="J223" s="26"/>
      <c r="K223" s="26"/>
      <c r="L223" s="31" t="str">
        <f t="shared" si="225"/>
        <v/>
      </c>
      <c r="M223" s="26"/>
      <c r="N223" s="26"/>
      <c r="O223" s="26">
        <f t="shared" ca="1" si="226"/>
        <v>43</v>
      </c>
      <c r="P223" s="26" t="str">
        <f t="shared" ca="1" si="227"/>
        <v>Yes</v>
      </c>
      <c r="Q223" s="26" t="str">
        <f t="shared" ca="1" si="227"/>
        <v>No</v>
      </c>
      <c r="R223" s="26" t="str">
        <f t="shared" ca="1" si="227"/>
        <v>Yes</v>
      </c>
      <c r="S223" s="26" t="str">
        <f t="shared" ca="1" si="228"/>
        <v>African</v>
      </c>
      <c r="T223" s="26" t="str">
        <f t="shared" ca="1" si="229"/>
        <v>Yes</v>
      </c>
      <c r="U223" s="26">
        <f t="shared" ca="1" si="230"/>
        <v>3416</v>
      </c>
      <c r="V223" s="26"/>
      <c r="W223" s="26"/>
      <c r="X223" s="26" t="str">
        <f t="shared" ca="1" si="291"/>
        <v>Yes</v>
      </c>
      <c r="Y223" s="26" t="str">
        <f t="shared" ca="1" si="291"/>
        <v>Yes</v>
      </c>
      <c r="Z223" s="26" t="str">
        <f t="shared" ca="1" si="291"/>
        <v>No</v>
      </c>
      <c r="AA223" s="26" t="str">
        <f t="shared" ca="1" si="291"/>
        <v>No</v>
      </c>
      <c r="AB223" s="26" t="str">
        <f t="shared" ca="1" si="291"/>
        <v>Yes</v>
      </c>
      <c r="AC223" s="26"/>
      <c r="AD223" s="26"/>
      <c r="AE223" s="26"/>
      <c r="AF223" s="26"/>
      <c r="AG223" s="26" t="str">
        <f t="shared" ca="1" si="231"/>
        <v>No</v>
      </c>
      <c r="AH223" s="26" t="str">
        <f t="shared" ca="1" si="231"/>
        <v>No</v>
      </c>
      <c r="AI223" s="26" t="str">
        <f t="shared" ca="1" si="231"/>
        <v>No</v>
      </c>
      <c r="AJ223" s="26" t="str">
        <f t="shared" ca="1" si="220"/>
        <v>No</v>
      </c>
      <c r="AK223" s="26" t="str">
        <f t="shared" ca="1" si="220"/>
        <v>No</v>
      </c>
      <c r="AL223" s="26" t="str">
        <f t="shared" ca="1" si="220"/>
        <v>No</v>
      </c>
      <c r="AM223" s="26">
        <f t="shared" ca="1" si="232"/>
        <v>4</v>
      </c>
      <c r="AN223" s="26">
        <f t="shared" ca="1" si="233"/>
        <v>1</v>
      </c>
      <c r="AT223" t="str">
        <f t="shared" ca="1" si="234"/>
        <v>Male</v>
      </c>
      <c r="AU223">
        <f t="shared" ca="1" si="235"/>
        <v>2007</v>
      </c>
      <c r="AV223">
        <f t="shared" ca="1" si="236"/>
        <v>-2</v>
      </c>
      <c r="AW223">
        <f t="shared" ca="1" si="237"/>
        <v>35</v>
      </c>
      <c r="AX223">
        <f t="shared" ca="1" si="238"/>
        <v>6</v>
      </c>
      <c r="BB223" t="str">
        <f t="shared" ca="1" si="239"/>
        <v>Vaginal</v>
      </c>
      <c r="BC223" t="str">
        <f t="shared" ca="1" si="240"/>
        <v>Yes</v>
      </c>
      <c r="BD223" t="str">
        <f t="shared" ca="1" si="240"/>
        <v>No</v>
      </c>
      <c r="BG223" t="str">
        <f t="shared" ca="1" si="241"/>
        <v>Yes</v>
      </c>
      <c r="BH223">
        <f t="shared" ca="1" si="242"/>
        <v>36</v>
      </c>
      <c r="BI223">
        <f t="shared" ca="1" si="243"/>
        <v>-18</v>
      </c>
      <c r="BJ223">
        <f t="shared" ca="1" si="244"/>
        <v>11</v>
      </c>
      <c r="BK223" t="str">
        <f t="shared" si="245"/>
        <v/>
      </c>
      <c r="BL223" s="26">
        <f t="shared" ca="1" si="246"/>
        <v>13</v>
      </c>
      <c r="BM223" s="26"/>
      <c r="BN223" s="26"/>
      <c r="BO223" s="26" t="str">
        <f t="shared" ca="1" si="247"/>
        <v>Yes</v>
      </c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 t="str">
        <f t="shared" ca="1" si="248"/>
        <v>No</v>
      </c>
      <c r="CE223" s="26" t="str">
        <f t="shared" ca="1" si="249"/>
        <v>NA</v>
      </c>
      <c r="CF223" s="26"/>
      <c r="CG223" s="26"/>
      <c r="CH223" s="26"/>
      <c r="CI223" s="31" t="str">
        <f t="shared" si="250"/>
        <v/>
      </c>
      <c r="CJ223" s="26" t="str">
        <f t="shared" ca="1" si="251"/>
        <v>NA</v>
      </c>
      <c r="CK223" s="26" t="str">
        <f t="shared" ca="1" si="252"/>
        <v>NA</v>
      </c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 t="str">
        <f t="shared" ca="1" si="253"/>
        <v>Yes</v>
      </c>
      <c r="DO223" s="26"/>
      <c r="DP223" s="26"/>
      <c r="DQ223" s="26"/>
      <c r="DR223" s="26"/>
      <c r="DS223" s="26"/>
      <c r="DT223" s="26"/>
      <c r="DU223" s="26"/>
      <c r="DV223" t="str">
        <f t="shared" si="254"/>
        <v/>
      </c>
      <c r="DW223" s="26"/>
      <c r="DX223" s="26"/>
      <c r="DY223" s="26"/>
      <c r="DZ223" t="str">
        <f t="shared" si="255"/>
        <v/>
      </c>
      <c r="EA223" t="str">
        <f t="shared" si="256"/>
        <v/>
      </c>
      <c r="EB223" t="str">
        <f t="shared" si="257"/>
        <v/>
      </c>
      <c r="EC223" t="str">
        <f t="shared" si="258"/>
        <v/>
      </c>
      <c r="ED223" t="str">
        <f t="shared" si="259"/>
        <v/>
      </c>
      <c r="EE223" s="34" t="str">
        <f t="shared" si="260"/>
        <v/>
      </c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32" t="str">
        <f t="shared" si="261"/>
        <v/>
      </c>
      <c r="ES223" s="26"/>
      <c r="ET223" s="26"/>
      <c r="EU223" s="26"/>
      <c r="EV223" s="26"/>
      <c r="EW223" s="26"/>
      <c r="EX223" s="26"/>
      <c r="EY223" s="26"/>
      <c r="EZ223" s="26"/>
      <c r="FA223" s="31" t="str">
        <f t="shared" si="262"/>
        <v/>
      </c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31" t="str">
        <f t="shared" si="263"/>
        <v/>
      </c>
      <c r="FN223" s="26"/>
      <c r="FO223" s="26"/>
      <c r="FP223" s="26"/>
      <c r="FQ223" s="26" t="s">
        <v>350</v>
      </c>
      <c r="FR223" s="39" t="str">
        <f t="shared" ca="1" si="264"/>
        <v>CONS</v>
      </c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t="str">
        <f t="shared" ca="1" si="265"/>
        <v/>
      </c>
      <c r="GP223" t="str">
        <f t="shared" si="266"/>
        <v/>
      </c>
      <c r="GQ223" s="26"/>
      <c r="GR223" s="26"/>
      <c r="GS223" t="str">
        <f t="shared" ca="1" si="267"/>
        <v/>
      </c>
      <c r="GT223" s="26"/>
      <c r="GU223" s="26"/>
      <c r="GV223" s="26"/>
      <c r="GW223" s="26"/>
      <c r="GX223" s="26"/>
      <c r="GY223" t="str">
        <f t="shared" ca="1" si="268"/>
        <v/>
      </c>
      <c r="GZ223" t="str">
        <f t="shared" si="269"/>
        <v/>
      </c>
      <c r="HA223" s="26"/>
      <c r="HB223" s="26"/>
      <c r="HC223" s="26"/>
      <c r="HD223" s="26"/>
      <c r="HE223" s="26"/>
      <c r="HF223" t="str">
        <f t="shared" ca="1" si="270"/>
        <v/>
      </c>
      <c r="HG223" s="31" t="str">
        <f t="shared" si="271"/>
        <v/>
      </c>
      <c r="HH223" s="26"/>
      <c r="HI223" s="26"/>
      <c r="HJ223" s="26"/>
      <c r="HK223" s="26"/>
      <c r="HL223" s="26"/>
      <c r="HM223" t="str">
        <f t="shared" ca="1" si="272"/>
        <v/>
      </c>
      <c r="HN223" t="str">
        <f t="shared" si="273"/>
        <v/>
      </c>
      <c r="HO223" s="26"/>
      <c r="HP223" s="26"/>
      <c r="HQ223" s="26"/>
      <c r="HR223" s="26"/>
      <c r="HS223" s="26"/>
      <c r="HT223" t="str">
        <f t="shared" ca="1" si="274"/>
        <v/>
      </c>
      <c r="HU223" t="str">
        <f t="shared" si="275"/>
        <v/>
      </c>
      <c r="HV223" s="26"/>
      <c r="HW223" s="26"/>
      <c r="HX223" s="26"/>
      <c r="HY223" s="26"/>
      <c r="HZ223" s="26"/>
      <c r="IA223" s="37" t="str">
        <f t="shared" ca="1" si="276"/>
        <v/>
      </c>
      <c r="IB223" t="str">
        <f t="shared" si="277"/>
        <v/>
      </c>
      <c r="IC223" s="26"/>
      <c r="ID223" s="26"/>
      <c r="IE223" s="26"/>
      <c r="IF223" s="26"/>
      <c r="IG223" s="26"/>
      <c r="IH223" s="37" t="str">
        <f t="shared" ca="1" si="278"/>
        <v/>
      </c>
      <c r="II223" t="str">
        <f t="shared" si="279"/>
        <v/>
      </c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  <c r="IY223" s="26"/>
      <c r="IZ223" s="26"/>
      <c r="JA223" s="26"/>
      <c r="JB223" s="26"/>
      <c r="JC223" s="26"/>
      <c r="JD223" s="26"/>
      <c r="JE223" s="26"/>
      <c r="JF223" s="26"/>
      <c r="JG223" s="26"/>
      <c r="JH223" s="26"/>
      <c r="JI223" s="26"/>
      <c r="JJ223" s="26"/>
      <c r="JK223" s="26"/>
      <c r="JL223" s="26"/>
      <c r="JM223" s="26"/>
      <c r="JN223" s="26"/>
      <c r="JO223" s="26"/>
      <c r="JP223" s="26"/>
      <c r="JQ223" s="26"/>
      <c r="JR223" s="26"/>
      <c r="JS223" s="26"/>
      <c r="JT223" s="26" t="str">
        <f t="shared" si="280"/>
        <v/>
      </c>
      <c r="JU223" s="26"/>
      <c r="JV223" t="str">
        <f t="shared" si="281"/>
        <v/>
      </c>
      <c r="JW223" s="26"/>
      <c r="JX223" s="26"/>
      <c r="JY223" s="26"/>
      <c r="JZ223" s="26"/>
      <c r="KA223" s="26"/>
      <c r="KB223" s="26"/>
      <c r="KC223" s="26"/>
      <c r="KD223" s="26"/>
      <c r="KE223" s="26"/>
      <c r="KF223" s="26"/>
      <c r="KG223" s="26"/>
      <c r="KH223" s="26"/>
      <c r="KI223" s="26"/>
      <c r="KJ223" s="26"/>
      <c r="KK223" t="str">
        <f t="shared" si="282"/>
        <v/>
      </c>
      <c r="KL223" s="26"/>
      <c r="KM223" s="31" t="str">
        <f t="shared" si="283"/>
        <v/>
      </c>
      <c r="KN223" s="26"/>
      <c r="KO223" s="26"/>
      <c r="KP223" s="38" t="str">
        <f t="shared" si="284"/>
        <v/>
      </c>
      <c r="KQ223" s="26"/>
      <c r="KR223" s="26"/>
      <c r="KS223" s="26"/>
      <c r="KT223" s="26"/>
      <c r="KU223" s="26"/>
      <c r="KV223" s="26"/>
      <c r="KW223" s="26"/>
      <c r="KX223" t="str">
        <f t="shared" si="285"/>
        <v/>
      </c>
      <c r="KY223" t="str">
        <f t="shared" si="286"/>
        <v/>
      </c>
      <c r="KZ223" s="26"/>
      <c r="LA223" s="26"/>
      <c r="LB223" t="str">
        <f t="shared" si="287"/>
        <v/>
      </c>
      <c r="LC223" s="26"/>
      <c r="LD223" t="str">
        <f t="shared" si="288"/>
        <v/>
      </c>
      <c r="LE223" t="str">
        <f t="shared" si="289"/>
        <v/>
      </c>
      <c r="LF223" s="26"/>
      <c r="LG223" s="26"/>
      <c r="LH223" s="26"/>
      <c r="LI223" s="26"/>
      <c r="LJ223" s="26"/>
      <c r="LK223" s="26"/>
      <c r="LL223" s="26"/>
      <c r="LM223" s="26"/>
      <c r="LN223" s="26"/>
      <c r="LO223" t="str">
        <f t="shared" si="290"/>
        <v/>
      </c>
      <c r="LP223" s="26"/>
      <c r="LQ223" s="26"/>
      <c r="LR223" s="26"/>
      <c r="LS223" s="26"/>
      <c r="LT223" s="26"/>
      <c r="LU223" s="26"/>
      <c r="LV223" s="26"/>
      <c r="LW223" s="26"/>
      <c r="LX223" s="26"/>
      <c r="LY223" s="26"/>
      <c r="LZ223" s="26"/>
      <c r="MA223" s="26"/>
      <c r="MB223" s="26"/>
      <c r="MC223" s="26"/>
      <c r="MD223" s="26"/>
      <c r="ME223" s="26"/>
      <c r="MF223" s="26"/>
      <c r="MG223" s="26"/>
      <c r="MH223" s="26"/>
      <c r="MI223" s="26"/>
      <c r="MJ223" s="26"/>
      <c r="MK223" s="26"/>
      <c r="ML223" s="26"/>
      <c r="MM223" s="26"/>
      <c r="MN223" s="26"/>
    </row>
    <row r="224" spans="1:352" ht="16" x14ac:dyDescent="0.2">
      <c r="A224" t="e">
        <f t="shared" ca="1" si="219"/>
        <v>#N/A</v>
      </c>
      <c r="B224" s="26"/>
      <c r="C224" s="26"/>
      <c r="D224" s="26"/>
      <c r="E224" s="27" t="str">
        <f t="shared" ca="1" si="221"/>
        <v>Nov</v>
      </c>
      <c r="F224" s="27" t="str">
        <f t="shared" ca="1" si="221"/>
        <v>Jan</v>
      </c>
      <c r="G224" s="28" t="str">
        <f t="shared" ca="1" si="222"/>
        <v/>
      </c>
      <c r="H224" t="str">
        <f t="shared" si="223"/>
        <v/>
      </c>
      <c r="I224" s="26">
        <f t="shared" ca="1" si="224"/>
        <v>43</v>
      </c>
      <c r="J224" s="26"/>
      <c r="K224" s="26"/>
      <c r="L224" s="31" t="str">
        <f t="shared" si="225"/>
        <v/>
      </c>
      <c r="M224" s="26"/>
      <c r="N224" s="26"/>
      <c r="O224" s="26">
        <f t="shared" ca="1" si="226"/>
        <v>30</v>
      </c>
      <c r="P224" s="26" t="str">
        <f t="shared" ca="1" si="227"/>
        <v>Yes</v>
      </c>
      <c r="Q224" s="26" t="str">
        <f t="shared" ca="1" si="227"/>
        <v>Yes</v>
      </c>
      <c r="R224" s="26" t="str">
        <f t="shared" ca="1" si="227"/>
        <v>No</v>
      </c>
      <c r="S224" s="26" t="str">
        <f t="shared" ca="1" si="228"/>
        <v>African</v>
      </c>
      <c r="T224" s="26" t="str">
        <f t="shared" ca="1" si="229"/>
        <v>No</v>
      </c>
      <c r="U224" s="26">
        <f t="shared" ca="1" si="230"/>
        <v>3259</v>
      </c>
      <c r="V224" s="26"/>
      <c r="W224" s="26"/>
      <c r="X224" s="26" t="str">
        <f t="shared" ca="1" si="291"/>
        <v>No</v>
      </c>
      <c r="Y224" s="26" t="str">
        <f t="shared" ca="1" si="291"/>
        <v>No</v>
      </c>
      <c r="Z224" s="26" t="str">
        <f t="shared" ca="1" si="291"/>
        <v>Yes</v>
      </c>
      <c r="AA224" s="26" t="str">
        <f t="shared" ca="1" si="291"/>
        <v>Yes</v>
      </c>
      <c r="AB224" s="26" t="str">
        <f t="shared" ca="1" si="291"/>
        <v>No</v>
      </c>
      <c r="AC224" s="26"/>
      <c r="AD224" s="26"/>
      <c r="AE224" s="26"/>
      <c r="AF224" s="26"/>
      <c r="AG224" s="26" t="str">
        <f t="shared" ca="1" si="231"/>
        <v>Yes</v>
      </c>
      <c r="AH224" s="26" t="str">
        <f t="shared" ca="1" si="231"/>
        <v>Yes</v>
      </c>
      <c r="AI224" s="26" t="str">
        <f t="shared" ca="1" si="231"/>
        <v>Yes</v>
      </c>
      <c r="AJ224" s="26" t="str">
        <f t="shared" ca="1" si="220"/>
        <v>Yes</v>
      </c>
      <c r="AK224" s="26" t="str">
        <f t="shared" ca="1" si="220"/>
        <v>No</v>
      </c>
      <c r="AL224" s="26" t="str">
        <f t="shared" ca="1" si="220"/>
        <v>No</v>
      </c>
      <c r="AM224" s="26">
        <f t="shared" ca="1" si="232"/>
        <v>3</v>
      </c>
      <c r="AN224" s="26">
        <f t="shared" ca="1" si="233"/>
        <v>2</v>
      </c>
      <c r="AT224" t="str">
        <f t="shared" ca="1" si="234"/>
        <v>Female</v>
      </c>
      <c r="AU224">
        <f t="shared" ca="1" si="235"/>
        <v>1875</v>
      </c>
      <c r="AV224">
        <f t="shared" ca="1" si="236"/>
        <v>-1</v>
      </c>
      <c r="AW224">
        <f t="shared" ca="1" si="237"/>
        <v>35</v>
      </c>
      <c r="AX224">
        <f t="shared" ca="1" si="238"/>
        <v>0</v>
      </c>
      <c r="BB224" t="str">
        <f t="shared" ca="1" si="239"/>
        <v>Vaginal</v>
      </c>
      <c r="BC224" t="str">
        <f t="shared" ca="1" si="240"/>
        <v>Yes</v>
      </c>
      <c r="BD224" t="str">
        <f t="shared" ca="1" si="240"/>
        <v>Yes</v>
      </c>
      <c r="BG224" t="str">
        <f t="shared" ca="1" si="241"/>
        <v>Yes</v>
      </c>
      <c r="BH224">
        <f t="shared" ca="1" si="242"/>
        <v>38</v>
      </c>
      <c r="BI224">
        <f t="shared" ca="1" si="243"/>
        <v>-20</v>
      </c>
      <c r="BJ224">
        <f t="shared" ca="1" si="244"/>
        <v>14</v>
      </c>
      <c r="BK224" t="str">
        <f t="shared" si="245"/>
        <v/>
      </c>
      <c r="BL224" s="26">
        <f t="shared" ca="1" si="246"/>
        <v>16</v>
      </c>
      <c r="BM224" s="26"/>
      <c r="BN224" s="26"/>
      <c r="BO224" s="26" t="str">
        <f t="shared" ca="1" si="247"/>
        <v>Yes</v>
      </c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 t="str">
        <f t="shared" ca="1" si="248"/>
        <v>No</v>
      </c>
      <c r="CE224" s="26" t="str">
        <f t="shared" ca="1" si="249"/>
        <v>NA</v>
      </c>
      <c r="CF224" s="26"/>
      <c r="CG224" s="26"/>
      <c r="CH224" s="26"/>
      <c r="CI224" s="31" t="str">
        <f t="shared" si="250"/>
        <v/>
      </c>
      <c r="CJ224" s="26" t="str">
        <f t="shared" ca="1" si="251"/>
        <v>NA</v>
      </c>
      <c r="CK224" s="26" t="str">
        <f t="shared" ca="1" si="252"/>
        <v>NA</v>
      </c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 t="str">
        <f t="shared" ca="1" si="253"/>
        <v>Yes</v>
      </c>
      <c r="DO224" s="26"/>
      <c r="DP224" s="26"/>
      <c r="DQ224" s="26"/>
      <c r="DR224" s="26"/>
      <c r="DS224" s="26"/>
      <c r="DT224" s="26"/>
      <c r="DU224" s="26"/>
      <c r="DV224" t="str">
        <f t="shared" si="254"/>
        <v/>
      </c>
      <c r="DW224" s="26"/>
      <c r="DX224" s="26"/>
      <c r="DY224" s="26"/>
      <c r="DZ224" t="str">
        <f t="shared" si="255"/>
        <v/>
      </c>
      <c r="EA224" t="str">
        <f t="shared" si="256"/>
        <v/>
      </c>
      <c r="EB224" t="str">
        <f t="shared" si="257"/>
        <v/>
      </c>
      <c r="EC224" t="str">
        <f t="shared" si="258"/>
        <v/>
      </c>
      <c r="ED224" t="str">
        <f t="shared" si="259"/>
        <v/>
      </c>
      <c r="EE224" s="34" t="str">
        <f t="shared" si="260"/>
        <v/>
      </c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32" t="str">
        <f t="shared" si="261"/>
        <v/>
      </c>
      <c r="ES224" s="26"/>
      <c r="ET224" s="26"/>
      <c r="EU224" s="26"/>
      <c r="EV224" s="26"/>
      <c r="EW224" s="26"/>
      <c r="EX224" s="26"/>
      <c r="EY224" s="26"/>
      <c r="EZ224" s="26"/>
      <c r="FA224" s="31" t="str">
        <f t="shared" si="262"/>
        <v/>
      </c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31" t="str">
        <f t="shared" si="263"/>
        <v/>
      </c>
      <c r="FN224" s="26"/>
      <c r="FO224" s="26"/>
      <c r="FP224" s="26"/>
      <c r="FQ224" s="26" t="s">
        <v>349</v>
      </c>
      <c r="FR224" s="39" t="str">
        <f t="shared" ca="1" si="264"/>
        <v>NA</v>
      </c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t="str">
        <f t="shared" ca="1" si="265"/>
        <v/>
      </c>
      <c r="GP224" t="str">
        <f t="shared" si="266"/>
        <v/>
      </c>
      <c r="GQ224" s="26"/>
      <c r="GR224" s="26"/>
      <c r="GS224" t="str">
        <f t="shared" ca="1" si="267"/>
        <v/>
      </c>
      <c r="GT224" s="26"/>
      <c r="GU224" s="26"/>
      <c r="GV224" s="26"/>
      <c r="GW224" s="26"/>
      <c r="GX224" s="26"/>
      <c r="GY224" t="str">
        <f t="shared" ca="1" si="268"/>
        <v/>
      </c>
      <c r="GZ224" t="str">
        <f t="shared" si="269"/>
        <v/>
      </c>
      <c r="HA224" s="26"/>
      <c r="HB224" s="26"/>
      <c r="HC224" s="26"/>
      <c r="HD224" s="26"/>
      <c r="HE224" s="26"/>
      <c r="HF224" t="str">
        <f t="shared" ca="1" si="270"/>
        <v/>
      </c>
      <c r="HG224" s="31" t="str">
        <f t="shared" si="271"/>
        <v/>
      </c>
      <c r="HH224" s="26"/>
      <c r="HI224" s="26"/>
      <c r="HJ224" s="26"/>
      <c r="HK224" s="26"/>
      <c r="HL224" s="26"/>
      <c r="HM224" t="str">
        <f t="shared" ca="1" si="272"/>
        <v/>
      </c>
      <c r="HN224" t="str">
        <f t="shared" si="273"/>
        <v/>
      </c>
      <c r="HO224" s="26"/>
      <c r="HP224" s="26"/>
      <c r="HQ224" s="26"/>
      <c r="HR224" s="26"/>
      <c r="HS224" s="26"/>
      <c r="HT224" t="str">
        <f t="shared" ca="1" si="274"/>
        <v/>
      </c>
      <c r="HU224" t="str">
        <f t="shared" si="275"/>
        <v/>
      </c>
      <c r="HV224" s="26"/>
      <c r="HW224" s="26"/>
      <c r="HX224" s="26"/>
      <c r="HY224" s="26"/>
      <c r="HZ224" s="26"/>
      <c r="IA224" s="37" t="str">
        <f t="shared" ca="1" si="276"/>
        <v/>
      </c>
      <c r="IB224" t="str">
        <f t="shared" si="277"/>
        <v/>
      </c>
      <c r="IC224" s="26"/>
      <c r="ID224" s="26"/>
      <c r="IE224" s="26"/>
      <c r="IF224" s="26"/>
      <c r="IG224" s="26"/>
      <c r="IH224" s="37" t="str">
        <f t="shared" ca="1" si="278"/>
        <v/>
      </c>
      <c r="II224" t="str">
        <f t="shared" si="279"/>
        <v/>
      </c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  <c r="IV224" s="26"/>
      <c r="IW224" s="26"/>
      <c r="IX224" s="26"/>
      <c r="IY224" s="26"/>
      <c r="IZ224" s="26"/>
      <c r="JA224" s="26"/>
      <c r="JB224" s="26"/>
      <c r="JC224" s="26"/>
      <c r="JD224" s="26"/>
      <c r="JE224" s="26"/>
      <c r="JF224" s="26"/>
      <c r="JG224" s="26"/>
      <c r="JH224" s="26"/>
      <c r="JI224" s="26"/>
      <c r="JJ224" s="26"/>
      <c r="JK224" s="26"/>
      <c r="JL224" s="26"/>
      <c r="JM224" s="26"/>
      <c r="JN224" s="26"/>
      <c r="JO224" s="26"/>
      <c r="JP224" s="26"/>
      <c r="JQ224" s="26"/>
      <c r="JR224" s="26"/>
      <c r="JS224" s="26"/>
      <c r="JT224" s="26" t="str">
        <f t="shared" si="280"/>
        <v/>
      </c>
      <c r="JU224" s="26"/>
      <c r="JV224" t="str">
        <f t="shared" si="281"/>
        <v/>
      </c>
      <c r="JW224" s="26"/>
      <c r="JX224" s="26"/>
      <c r="JY224" s="26"/>
      <c r="JZ224" s="26"/>
      <c r="KA224" s="26"/>
      <c r="KB224" s="26"/>
      <c r="KC224" s="26"/>
      <c r="KD224" s="26"/>
      <c r="KE224" s="26"/>
      <c r="KF224" s="26"/>
      <c r="KG224" s="26"/>
      <c r="KH224" s="26"/>
      <c r="KI224" s="26"/>
      <c r="KJ224" s="26"/>
      <c r="KK224" t="str">
        <f t="shared" si="282"/>
        <v/>
      </c>
      <c r="KL224" s="26"/>
      <c r="KM224" s="31" t="str">
        <f t="shared" si="283"/>
        <v/>
      </c>
      <c r="KN224" s="26"/>
      <c r="KO224" s="26"/>
      <c r="KP224" s="38" t="str">
        <f t="shared" si="284"/>
        <v/>
      </c>
      <c r="KQ224" s="26"/>
      <c r="KR224" s="26"/>
      <c r="KS224" s="26"/>
      <c r="KT224" s="26"/>
      <c r="KU224" s="26"/>
      <c r="KV224" s="26"/>
      <c r="KW224" s="26"/>
      <c r="KX224" t="str">
        <f t="shared" si="285"/>
        <v/>
      </c>
      <c r="KY224" t="str">
        <f t="shared" si="286"/>
        <v/>
      </c>
      <c r="KZ224" s="26"/>
      <c r="LA224" s="26"/>
      <c r="LB224" t="str">
        <f t="shared" si="287"/>
        <v/>
      </c>
      <c r="LC224" s="26"/>
      <c r="LD224" t="str">
        <f t="shared" si="288"/>
        <v/>
      </c>
      <c r="LE224" t="str">
        <f t="shared" si="289"/>
        <v/>
      </c>
      <c r="LF224" s="26"/>
      <c r="LG224" s="26"/>
      <c r="LH224" s="26"/>
      <c r="LI224" s="26"/>
      <c r="LJ224" s="26"/>
      <c r="LK224" s="26"/>
      <c r="LL224" s="26"/>
      <c r="LM224" s="26"/>
      <c r="LN224" s="26"/>
      <c r="LO224" t="str">
        <f t="shared" si="290"/>
        <v/>
      </c>
      <c r="LP224" s="26"/>
      <c r="LQ224" s="26"/>
      <c r="LR224" s="26"/>
      <c r="LS224" s="26"/>
      <c r="LT224" s="26"/>
      <c r="LU224" s="26"/>
      <c r="LV224" s="26"/>
      <c r="LW224" s="26"/>
      <c r="LX224" s="26"/>
      <c r="LY224" s="26"/>
      <c r="LZ224" s="26"/>
      <c r="MA224" s="26"/>
      <c r="MB224" s="26"/>
      <c r="MC224" s="26"/>
      <c r="MD224" s="26"/>
      <c r="ME224" s="26"/>
      <c r="MF224" s="26"/>
      <c r="MG224" s="26"/>
      <c r="MH224" s="26"/>
      <c r="MI224" s="26"/>
      <c r="MJ224" s="26"/>
      <c r="MK224" s="26"/>
      <c r="ML224" s="26"/>
      <c r="MM224" s="26"/>
      <c r="MN224" s="26"/>
    </row>
    <row r="225" spans="1:352" ht="16" x14ac:dyDescent="0.2">
      <c r="A225" t="e">
        <f t="shared" ca="1" si="219"/>
        <v>#N/A</v>
      </c>
      <c r="B225" s="26"/>
      <c r="C225" s="26"/>
      <c r="D225" s="26"/>
      <c r="E225" s="27" t="str">
        <f t="shared" ca="1" si="221"/>
        <v>Nov</v>
      </c>
      <c r="F225" s="27" t="str">
        <f t="shared" ca="1" si="221"/>
        <v>Oct</v>
      </c>
      <c r="G225" s="28" t="str">
        <f t="shared" ca="1" si="222"/>
        <v/>
      </c>
      <c r="H225" t="str">
        <f t="shared" si="223"/>
        <v/>
      </c>
      <c r="I225" s="26">
        <f t="shared" ca="1" si="224"/>
        <v>55</v>
      </c>
      <c r="J225" s="26"/>
      <c r="K225" s="26"/>
      <c r="L225" s="31" t="str">
        <f t="shared" si="225"/>
        <v/>
      </c>
      <c r="M225" s="26"/>
      <c r="N225" s="26"/>
      <c r="O225" s="26">
        <f t="shared" ca="1" si="226"/>
        <v>42</v>
      </c>
      <c r="P225" s="26" t="str">
        <f t="shared" ca="1" si="227"/>
        <v>Yes</v>
      </c>
      <c r="Q225" s="26" t="str">
        <f t="shared" ca="1" si="227"/>
        <v>No</v>
      </c>
      <c r="R225" s="26" t="str">
        <f t="shared" ca="1" si="227"/>
        <v>No</v>
      </c>
      <c r="S225" s="26" t="str">
        <f t="shared" ca="1" si="228"/>
        <v>Hispanic</v>
      </c>
      <c r="T225" s="26" t="str">
        <f t="shared" ca="1" si="229"/>
        <v>No</v>
      </c>
      <c r="U225" s="26">
        <f t="shared" ca="1" si="230"/>
        <v>3543</v>
      </c>
      <c r="V225" s="26"/>
      <c r="W225" s="26"/>
      <c r="X225" s="26" t="str">
        <f t="shared" ca="1" si="291"/>
        <v>No</v>
      </c>
      <c r="Y225" s="26" t="str">
        <f t="shared" ca="1" si="291"/>
        <v>Yes</v>
      </c>
      <c r="Z225" s="26" t="str">
        <f t="shared" ca="1" si="291"/>
        <v>Yes</v>
      </c>
      <c r="AA225" s="26" t="str">
        <f t="shared" ca="1" si="291"/>
        <v>Yes</v>
      </c>
      <c r="AB225" s="26" t="str">
        <f t="shared" ca="1" si="291"/>
        <v>No</v>
      </c>
      <c r="AC225" s="26"/>
      <c r="AD225" s="26"/>
      <c r="AE225" s="26"/>
      <c r="AF225" s="26"/>
      <c r="AG225" s="26" t="str">
        <f t="shared" ca="1" si="231"/>
        <v>No</v>
      </c>
      <c r="AH225" s="26" t="str">
        <f t="shared" ca="1" si="231"/>
        <v>No</v>
      </c>
      <c r="AI225" s="26" t="str">
        <f t="shared" ca="1" si="231"/>
        <v>Yes</v>
      </c>
      <c r="AJ225" s="26" t="str">
        <f t="shared" ca="1" si="220"/>
        <v>No</v>
      </c>
      <c r="AK225" s="26" t="str">
        <f t="shared" ca="1" si="220"/>
        <v>No</v>
      </c>
      <c r="AL225" s="26" t="str">
        <f t="shared" ca="1" si="220"/>
        <v>No</v>
      </c>
      <c r="AM225" s="26">
        <f t="shared" ca="1" si="232"/>
        <v>10</v>
      </c>
      <c r="AN225" s="26">
        <f t="shared" ca="1" si="233"/>
        <v>2</v>
      </c>
      <c r="AT225" t="str">
        <f t="shared" ca="1" si="234"/>
        <v>Female</v>
      </c>
      <c r="AU225">
        <f t="shared" ca="1" si="235"/>
        <v>2043</v>
      </c>
      <c r="AV225">
        <f t="shared" ca="1" si="236"/>
        <v>-1</v>
      </c>
      <c r="AW225">
        <f t="shared" ca="1" si="237"/>
        <v>36</v>
      </c>
      <c r="AX225">
        <f t="shared" ca="1" si="238"/>
        <v>1</v>
      </c>
      <c r="BB225" t="str">
        <f t="shared" ca="1" si="239"/>
        <v>Vaginal</v>
      </c>
      <c r="BC225" t="str">
        <f t="shared" ca="1" si="240"/>
        <v>No</v>
      </c>
      <c r="BD225" t="str">
        <f t="shared" ca="1" si="240"/>
        <v>No</v>
      </c>
      <c r="BG225" t="str">
        <f t="shared" ca="1" si="241"/>
        <v>No</v>
      </c>
      <c r="BH225">
        <f t="shared" ca="1" si="242"/>
        <v>36</v>
      </c>
      <c r="BI225">
        <f t="shared" ca="1" si="243"/>
        <v>-16</v>
      </c>
      <c r="BJ225">
        <f t="shared" ca="1" si="244"/>
        <v>16</v>
      </c>
      <c r="BK225" t="str">
        <f t="shared" si="245"/>
        <v/>
      </c>
      <c r="BL225" s="26">
        <f t="shared" ca="1" si="246"/>
        <v>18</v>
      </c>
      <c r="BM225" s="26"/>
      <c r="BN225" s="26"/>
      <c r="BO225" s="26" t="str">
        <f t="shared" ca="1" si="247"/>
        <v>Yes</v>
      </c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 t="str">
        <f t="shared" ca="1" si="248"/>
        <v>No</v>
      </c>
      <c r="CE225" s="26" t="str">
        <f t="shared" ca="1" si="249"/>
        <v>NA</v>
      </c>
      <c r="CF225" s="26"/>
      <c r="CG225" s="26"/>
      <c r="CH225" s="26"/>
      <c r="CI225" s="31" t="str">
        <f t="shared" si="250"/>
        <v/>
      </c>
      <c r="CJ225" s="26" t="str">
        <f t="shared" ca="1" si="251"/>
        <v>NA</v>
      </c>
      <c r="CK225" s="26" t="str">
        <f t="shared" ca="1" si="252"/>
        <v>NA</v>
      </c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 t="str">
        <f t="shared" ca="1" si="253"/>
        <v>Yes</v>
      </c>
      <c r="DO225" s="26"/>
      <c r="DP225" s="26"/>
      <c r="DQ225" s="26"/>
      <c r="DR225" s="26"/>
      <c r="DS225" s="26"/>
      <c r="DT225" s="26"/>
      <c r="DU225" s="26"/>
      <c r="DV225" t="str">
        <f t="shared" si="254"/>
        <v/>
      </c>
      <c r="DW225" s="26"/>
      <c r="DX225" s="26"/>
      <c r="DY225" s="26"/>
      <c r="DZ225" t="str">
        <f t="shared" si="255"/>
        <v/>
      </c>
      <c r="EA225" t="str">
        <f t="shared" si="256"/>
        <v/>
      </c>
      <c r="EB225" t="str">
        <f t="shared" si="257"/>
        <v/>
      </c>
      <c r="EC225" t="str">
        <f t="shared" si="258"/>
        <v/>
      </c>
      <c r="ED225" t="str">
        <f t="shared" si="259"/>
        <v/>
      </c>
      <c r="EE225" s="34" t="str">
        <f t="shared" si="260"/>
        <v/>
      </c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32" t="str">
        <f t="shared" si="261"/>
        <v/>
      </c>
      <c r="ES225" s="26"/>
      <c r="ET225" s="26"/>
      <c r="EU225" s="26"/>
      <c r="EV225" s="26"/>
      <c r="EW225" s="26"/>
      <c r="EX225" s="26"/>
      <c r="EY225" s="26"/>
      <c r="EZ225" s="26"/>
      <c r="FA225" s="31" t="str">
        <f t="shared" si="262"/>
        <v/>
      </c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31" t="str">
        <f t="shared" si="263"/>
        <v/>
      </c>
      <c r="FN225" s="26"/>
      <c r="FO225" s="26"/>
      <c r="FP225" s="26"/>
      <c r="FQ225" s="26" t="s">
        <v>350</v>
      </c>
      <c r="FR225" s="39" t="str">
        <f t="shared" ca="1" si="264"/>
        <v>GNB</v>
      </c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t="str">
        <f t="shared" ca="1" si="265"/>
        <v/>
      </c>
      <c r="GP225" t="str">
        <f t="shared" si="266"/>
        <v/>
      </c>
      <c r="GQ225" s="26"/>
      <c r="GR225" s="26"/>
      <c r="GS225" t="str">
        <f t="shared" ca="1" si="267"/>
        <v/>
      </c>
      <c r="GT225" s="26"/>
      <c r="GU225" s="26"/>
      <c r="GV225" s="26"/>
      <c r="GW225" s="26"/>
      <c r="GX225" s="26"/>
      <c r="GY225" t="str">
        <f t="shared" ca="1" si="268"/>
        <v/>
      </c>
      <c r="GZ225" t="str">
        <f t="shared" si="269"/>
        <v/>
      </c>
      <c r="HA225" s="26"/>
      <c r="HB225" s="26"/>
      <c r="HC225" s="26"/>
      <c r="HD225" s="26"/>
      <c r="HE225" s="26"/>
      <c r="HF225" t="str">
        <f t="shared" ca="1" si="270"/>
        <v/>
      </c>
      <c r="HG225" s="31" t="str">
        <f t="shared" si="271"/>
        <v/>
      </c>
      <c r="HH225" s="26"/>
      <c r="HI225" s="26"/>
      <c r="HJ225" s="26"/>
      <c r="HK225" s="26"/>
      <c r="HL225" s="26"/>
      <c r="HM225" t="str">
        <f t="shared" ca="1" si="272"/>
        <v/>
      </c>
      <c r="HN225" t="str">
        <f t="shared" si="273"/>
        <v/>
      </c>
      <c r="HO225" s="26"/>
      <c r="HP225" s="26"/>
      <c r="HQ225" s="26"/>
      <c r="HR225" s="26"/>
      <c r="HS225" s="26"/>
      <c r="HT225" t="str">
        <f t="shared" ca="1" si="274"/>
        <v/>
      </c>
      <c r="HU225" t="str">
        <f t="shared" si="275"/>
        <v/>
      </c>
      <c r="HV225" s="26"/>
      <c r="HW225" s="26"/>
      <c r="HX225" s="26"/>
      <c r="HY225" s="26"/>
      <c r="HZ225" s="26"/>
      <c r="IA225" s="37" t="str">
        <f t="shared" ca="1" si="276"/>
        <v/>
      </c>
      <c r="IB225" t="str">
        <f t="shared" si="277"/>
        <v/>
      </c>
      <c r="IC225" s="26"/>
      <c r="ID225" s="26"/>
      <c r="IE225" s="26"/>
      <c r="IF225" s="26"/>
      <c r="IG225" s="26"/>
      <c r="IH225" s="37" t="str">
        <f t="shared" ca="1" si="278"/>
        <v/>
      </c>
      <c r="II225" t="str">
        <f t="shared" si="279"/>
        <v/>
      </c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  <c r="IY225" s="26"/>
      <c r="IZ225" s="26"/>
      <c r="JA225" s="26"/>
      <c r="JB225" s="26"/>
      <c r="JC225" s="26"/>
      <c r="JD225" s="26"/>
      <c r="JE225" s="26"/>
      <c r="JF225" s="26"/>
      <c r="JG225" s="26"/>
      <c r="JH225" s="26"/>
      <c r="JI225" s="26"/>
      <c r="JJ225" s="26"/>
      <c r="JK225" s="26"/>
      <c r="JL225" s="26"/>
      <c r="JM225" s="26"/>
      <c r="JN225" s="26"/>
      <c r="JO225" s="26"/>
      <c r="JP225" s="26"/>
      <c r="JQ225" s="26"/>
      <c r="JR225" s="26"/>
      <c r="JS225" s="26"/>
      <c r="JT225" s="26" t="str">
        <f t="shared" si="280"/>
        <v/>
      </c>
      <c r="JU225" s="26"/>
      <c r="JV225" t="str">
        <f t="shared" si="281"/>
        <v/>
      </c>
      <c r="JW225" s="26"/>
      <c r="JX225" s="26"/>
      <c r="JY225" s="26"/>
      <c r="JZ225" s="26"/>
      <c r="KA225" s="26"/>
      <c r="KB225" s="26"/>
      <c r="KC225" s="26"/>
      <c r="KD225" s="26"/>
      <c r="KE225" s="26"/>
      <c r="KF225" s="26"/>
      <c r="KG225" s="26"/>
      <c r="KH225" s="26"/>
      <c r="KI225" s="26"/>
      <c r="KJ225" s="26"/>
      <c r="KK225" t="str">
        <f t="shared" si="282"/>
        <v/>
      </c>
      <c r="KL225" s="26"/>
      <c r="KM225" s="31" t="str">
        <f t="shared" si="283"/>
        <v/>
      </c>
      <c r="KN225" s="26"/>
      <c r="KO225" s="26"/>
      <c r="KP225" s="38" t="str">
        <f t="shared" si="284"/>
        <v/>
      </c>
      <c r="KQ225" s="26"/>
      <c r="KR225" s="26"/>
      <c r="KS225" s="26"/>
      <c r="KT225" s="26"/>
      <c r="KU225" s="26"/>
      <c r="KV225" s="26"/>
      <c r="KW225" s="26"/>
      <c r="KX225" t="str">
        <f t="shared" si="285"/>
        <v/>
      </c>
      <c r="KY225" t="str">
        <f t="shared" si="286"/>
        <v/>
      </c>
      <c r="KZ225" s="26"/>
      <c r="LA225" s="26"/>
      <c r="LB225" t="str">
        <f t="shared" si="287"/>
        <v/>
      </c>
      <c r="LC225" s="26"/>
      <c r="LD225" t="str">
        <f t="shared" si="288"/>
        <v/>
      </c>
      <c r="LE225" t="str">
        <f t="shared" si="289"/>
        <v/>
      </c>
      <c r="LF225" s="26"/>
      <c r="LG225" s="26"/>
      <c r="LH225" s="26"/>
      <c r="LI225" s="26"/>
      <c r="LJ225" s="26"/>
      <c r="LK225" s="26"/>
      <c r="LL225" s="26"/>
      <c r="LM225" s="26"/>
      <c r="LN225" s="26"/>
      <c r="LO225" t="str">
        <f t="shared" si="290"/>
        <v/>
      </c>
      <c r="LP225" s="26"/>
      <c r="LQ225" s="26"/>
      <c r="LR225" s="26"/>
      <c r="LS225" s="26"/>
      <c r="LT225" s="26"/>
      <c r="LU225" s="26"/>
      <c r="LV225" s="26"/>
      <c r="LW225" s="26"/>
      <c r="LX225" s="26"/>
      <c r="LY225" s="26"/>
      <c r="LZ225" s="26"/>
      <c r="MA225" s="26"/>
      <c r="MB225" s="26"/>
      <c r="MC225" s="26"/>
      <c r="MD225" s="26"/>
      <c r="ME225" s="26"/>
      <c r="MF225" s="26"/>
      <c r="MG225" s="26"/>
      <c r="MH225" s="26"/>
      <c r="MI225" s="26"/>
      <c r="MJ225" s="26"/>
      <c r="MK225" s="26"/>
      <c r="ML225" s="26"/>
      <c r="MM225" s="26"/>
      <c r="MN225" s="26"/>
    </row>
    <row r="226" spans="1:352" ht="16" x14ac:dyDescent="0.2">
      <c r="A226" t="e">
        <f t="shared" ca="1" si="219"/>
        <v>#N/A</v>
      </c>
      <c r="B226" s="26"/>
      <c r="C226" s="26"/>
      <c r="D226" s="26"/>
      <c r="E226" s="27" t="str">
        <f t="shared" ca="1" si="221"/>
        <v>Mar</v>
      </c>
      <c r="F226" s="27" t="str">
        <f t="shared" ca="1" si="221"/>
        <v>Feb</v>
      </c>
      <c r="G226" s="28" t="str">
        <f t="shared" ca="1" si="222"/>
        <v/>
      </c>
      <c r="H226" t="str">
        <f t="shared" si="223"/>
        <v/>
      </c>
      <c r="I226" s="26">
        <f t="shared" ca="1" si="224"/>
        <v>30</v>
      </c>
      <c r="J226" s="26"/>
      <c r="K226" s="26"/>
      <c r="L226" s="31" t="str">
        <f t="shared" si="225"/>
        <v/>
      </c>
      <c r="M226" s="26"/>
      <c r="N226" s="26"/>
      <c r="O226" s="26">
        <f t="shared" ca="1" si="226"/>
        <v>32</v>
      </c>
      <c r="P226" s="26" t="str">
        <f t="shared" ca="1" si="227"/>
        <v>No</v>
      </c>
      <c r="Q226" s="26" t="str">
        <f t="shared" ca="1" si="227"/>
        <v>Yes</v>
      </c>
      <c r="R226" s="26" t="str">
        <f t="shared" ca="1" si="227"/>
        <v>No</v>
      </c>
      <c r="S226" s="26" t="str">
        <f t="shared" ca="1" si="228"/>
        <v>Eskimo</v>
      </c>
      <c r="T226" s="26" t="str">
        <f t="shared" ca="1" si="229"/>
        <v>No</v>
      </c>
      <c r="U226" s="26">
        <f t="shared" ca="1" si="230"/>
        <v>3160</v>
      </c>
      <c r="V226" s="26"/>
      <c r="W226" s="26"/>
      <c r="X226" s="26" t="str">
        <f t="shared" ca="1" si="291"/>
        <v>Yes</v>
      </c>
      <c r="Y226" s="26" t="str">
        <f t="shared" ca="1" si="291"/>
        <v>Yes</v>
      </c>
      <c r="Z226" s="26" t="str">
        <f t="shared" ca="1" si="291"/>
        <v>No</v>
      </c>
      <c r="AA226" s="26" t="str">
        <f t="shared" ca="1" si="291"/>
        <v>No</v>
      </c>
      <c r="AB226" s="26" t="str">
        <f t="shared" ca="1" si="291"/>
        <v>No</v>
      </c>
      <c r="AC226" s="26"/>
      <c r="AD226" s="26"/>
      <c r="AE226" s="26"/>
      <c r="AF226" s="26"/>
      <c r="AG226" s="26" t="str">
        <f t="shared" ca="1" si="231"/>
        <v>No</v>
      </c>
      <c r="AH226" s="26" t="str">
        <f t="shared" ca="1" si="231"/>
        <v>Yes</v>
      </c>
      <c r="AI226" s="26" t="str">
        <f t="shared" ca="1" si="231"/>
        <v>No</v>
      </c>
      <c r="AJ226" s="26" t="str">
        <f t="shared" ca="1" si="220"/>
        <v>Yes</v>
      </c>
      <c r="AK226" s="26" t="str">
        <f t="shared" ca="1" si="220"/>
        <v>No</v>
      </c>
      <c r="AL226" s="26" t="str">
        <f t="shared" ca="1" si="220"/>
        <v>Yes</v>
      </c>
      <c r="AM226" s="26">
        <f t="shared" ca="1" si="232"/>
        <v>1</v>
      </c>
      <c r="AN226" s="26">
        <f t="shared" ca="1" si="233"/>
        <v>3</v>
      </c>
      <c r="AT226" t="str">
        <f t="shared" ca="1" si="234"/>
        <v>Male</v>
      </c>
      <c r="AU226">
        <f t="shared" ca="1" si="235"/>
        <v>2902</v>
      </c>
      <c r="AV226">
        <f t="shared" ca="1" si="236"/>
        <v>1</v>
      </c>
      <c r="AW226">
        <f t="shared" ca="1" si="237"/>
        <v>38</v>
      </c>
      <c r="AX226">
        <f t="shared" ca="1" si="238"/>
        <v>4</v>
      </c>
      <c r="BB226" t="str">
        <f t="shared" ca="1" si="239"/>
        <v>ELUCS</v>
      </c>
      <c r="BC226" t="str">
        <f t="shared" ca="1" si="240"/>
        <v>Yes</v>
      </c>
      <c r="BD226" t="str">
        <f t="shared" ca="1" si="240"/>
        <v>No</v>
      </c>
      <c r="BG226" t="str">
        <f t="shared" ca="1" si="241"/>
        <v>No</v>
      </c>
      <c r="BH226">
        <f t="shared" ca="1" si="242"/>
        <v>38</v>
      </c>
      <c r="BI226">
        <f t="shared" ca="1" si="243"/>
        <v>-8</v>
      </c>
      <c r="BJ226">
        <f t="shared" ca="1" si="244"/>
        <v>8</v>
      </c>
      <c r="BK226" t="str">
        <f t="shared" si="245"/>
        <v/>
      </c>
      <c r="BL226" s="26">
        <f t="shared" ca="1" si="246"/>
        <v>10</v>
      </c>
      <c r="BM226" s="26"/>
      <c r="BN226" s="26"/>
      <c r="BO226" s="26" t="str">
        <f t="shared" ca="1" si="247"/>
        <v>No</v>
      </c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 t="str">
        <f t="shared" ca="1" si="248"/>
        <v>Yes</v>
      </c>
      <c r="CE226" s="26" t="str">
        <f t="shared" ca="1" si="249"/>
        <v>MIST</v>
      </c>
      <c r="CF226" s="26"/>
      <c r="CG226" s="26"/>
      <c r="CH226" s="26"/>
      <c r="CI226" s="31" t="str">
        <f t="shared" si="250"/>
        <v/>
      </c>
      <c r="CJ226" s="26" t="str">
        <f t="shared" ca="1" si="251"/>
        <v>NICU</v>
      </c>
      <c r="CK226" s="26" t="str">
        <f t="shared" ca="1" si="252"/>
        <v>NA</v>
      </c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 t="str">
        <f t="shared" ca="1" si="253"/>
        <v>No</v>
      </c>
      <c r="DO226" s="26"/>
      <c r="DP226" s="26"/>
      <c r="DQ226" s="26"/>
      <c r="DR226" s="26"/>
      <c r="DS226" s="26"/>
      <c r="DT226" s="26"/>
      <c r="DU226" s="26"/>
      <c r="DV226" t="str">
        <f t="shared" si="254"/>
        <v/>
      </c>
      <c r="DW226" s="26"/>
      <c r="DX226" s="26"/>
      <c r="DY226" s="26"/>
      <c r="DZ226" t="str">
        <f t="shared" si="255"/>
        <v/>
      </c>
      <c r="EA226" t="str">
        <f t="shared" si="256"/>
        <v/>
      </c>
      <c r="EB226" t="str">
        <f t="shared" si="257"/>
        <v/>
      </c>
      <c r="EC226" t="str">
        <f t="shared" si="258"/>
        <v/>
      </c>
      <c r="ED226" t="str">
        <f t="shared" si="259"/>
        <v/>
      </c>
      <c r="EE226" s="34" t="str">
        <f t="shared" si="260"/>
        <v/>
      </c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32" t="str">
        <f t="shared" si="261"/>
        <v/>
      </c>
      <c r="ES226" s="26"/>
      <c r="ET226" s="26"/>
      <c r="EU226" s="26"/>
      <c r="EV226" s="26"/>
      <c r="EW226" s="26"/>
      <c r="EX226" s="26"/>
      <c r="EY226" s="26"/>
      <c r="EZ226" s="26"/>
      <c r="FA226" s="31" t="str">
        <f t="shared" si="262"/>
        <v/>
      </c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31" t="str">
        <f t="shared" si="263"/>
        <v/>
      </c>
      <c r="FN226" s="26"/>
      <c r="FO226" s="26"/>
      <c r="FP226" s="26"/>
      <c r="FQ226" s="26" t="s">
        <v>350</v>
      </c>
      <c r="FR226" s="39" t="str">
        <f t="shared" ca="1" si="264"/>
        <v>Other</v>
      </c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t="str">
        <f t="shared" ca="1" si="265"/>
        <v/>
      </c>
      <c r="GP226" t="str">
        <f t="shared" si="266"/>
        <v/>
      </c>
      <c r="GQ226" s="26"/>
      <c r="GR226" s="26"/>
      <c r="GS226" t="str">
        <f t="shared" ca="1" si="267"/>
        <v/>
      </c>
      <c r="GT226" s="26"/>
      <c r="GU226" s="26"/>
      <c r="GV226" s="26"/>
      <c r="GW226" s="26"/>
      <c r="GX226" s="26"/>
      <c r="GY226" t="str">
        <f t="shared" ca="1" si="268"/>
        <v/>
      </c>
      <c r="GZ226" t="str">
        <f t="shared" si="269"/>
        <v/>
      </c>
      <c r="HA226" s="26"/>
      <c r="HB226" s="26"/>
      <c r="HC226" s="26"/>
      <c r="HD226" s="26"/>
      <c r="HE226" s="26"/>
      <c r="HF226" t="str">
        <f t="shared" ca="1" si="270"/>
        <v/>
      </c>
      <c r="HG226" s="31" t="str">
        <f t="shared" si="271"/>
        <v/>
      </c>
      <c r="HH226" s="26"/>
      <c r="HI226" s="26"/>
      <c r="HJ226" s="26"/>
      <c r="HK226" s="26"/>
      <c r="HL226" s="26"/>
      <c r="HM226" t="str">
        <f t="shared" ca="1" si="272"/>
        <v/>
      </c>
      <c r="HN226" t="str">
        <f t="shared" si="273"/>
        <v/>
      </c>
      <c r="HO226" s="26"/>
      <c r="HP226" s="26"/>
      <c r="HQ226" s="26"/>
      <c r="HR226" s="26"/>
      <c r="HS226" s="26"/>
      <c r="HT226" t="str">
        <f t="shared" ca="1" si="274"/>
        <v/>
      </c>
      <c r="HU226" t="str">
        <f t="shared" si="275"/>
        <v/>
      </c>
      <c r="HV226" s="26"/>
      <c r="HW226" s="26"/>
      <c r="HX226" s="26"/>
      <c r="HY226" s="26"/>
      <c r="HZ226" s="26"/>
      <c r="IA226" s="37" t="str">
        <f t="shared" ca="1" si="276"/>
        <v/>
      </c>
      <c r="IB226" t="str">
        <f t="shared" si="277"/>
        <v/>
      </c>
      <c r="IC226" s="26"/>
      <c r="ID226" s="26"/>
      <c r="IE226" s="26"/>
      <c r="IF226" s="26"/>
      <c r="IG226" s="26"/>
      <c r="IH226" s="37" t="str">
        <f t="shared" ca="1" si="278"/>
        <v/>
      </c>
      <c r="II226" t="str">
        <f t="shared" si="279"/>
        <v/>
      </c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  <c r="IV226" s="26"/>
      <c r="IW226" s="26"/>
      <c r="IX226" s="26"/>
      <c r="IY226" s="26"/>
      <c r="IZ226" s="26"/>
      <c r="JA226" s="26"/>
      <c r="JB226" s="26"/>
      <c r="JC226" s="26"/>
      <c r="JD226" s="26"/>
      <c r="JE226" s="26"/>
      <c r="JF226" s="26"/>
      <c r="JG226" s="26"/>
      <c r="JH226" s="26"/>
      <c r="JI226" s="26"/>
      <c r="JJ226" s="26"/>
      <c r="JK226" s="26"/>
      <c r="JL226" s="26"/>
      <c r="JM226" s="26"/>
      <c r="JN226" s="26"/>
      <c r="JO226" s="26"/>
      <c r="JP226" s="26"/>
      <c r="JQ226" s="26"/>
      <c r="JR226" s="26"/>
      <c r="JS226" s="26"/>
      <c r="JT226" s="26" t="str">
        <f t="shared" si="280"/>
        <v/>
      </c>
      <c r="JU226" s="26"/>
      <c r="JV226" t="str">
        <f t="shared" si="281"/>
        <v/>
      </c>
      <c r="JW226" s="26"/>
      <c r="JX226" s="26"/>
      <c r="JY226" s="26"/>
      <c r="JZ226" s="26"/>
      <c r="KA226" s="26"/>
      <c r="KB226" s="26"/>
      <c r="KC226" s="26"/>
      <c r="KD226" s="26"/>
      <c r="KE226" s="26"/>
      <c r="KF226" s="26"/>
      <c r="KG226" s="26"/>
      <c r="KH226" s="26"/>
      <c r="KI226" s="26"/>
      <c r="KJ226" s="26"/>
      <c r="KK226" t="str">
        <f t="shared" si="282"/>
        <v/>
      </c>
      <c r="KL226" s="26"/>
      <c r="KM226" s="31" t="str">
        <f t="shared" si="283"/>
        <v/>
      </c>
      <c r="KN226" s="26"/>
      <c r="KO226" s="26"/>
      <c r="KP226" s="38" t="str">
        <f t="shared" si="284"/>
        <v/>
      </c>
      <c r="KQ226" s="26"/>
      <c r="KR226" s="26"/>
      <c r="KS226" s="26"/>
      <c r="KT226" s="26"/>
      <c r="KU226" s="26"/>
      <c r="KV226" s="26"/>
      <c r="KW226" s="26"/>
      <c r="KX226" t="str">
        <f t="shared" si="285"/>
        <v/>
      </c>
      <c r="KY226" t="str">
        <f t="shared" si="286"/>
        <v/>
      </c>
      <c r="KZ226" s="26"/>
      <c r="LA226" s="26"/>
      <c r="LB226" t="str">
        <f t="shared" si="287"/>
        <v/>
      </c>
      <c r="LC226" s="26"/>
      <c r="LD226" t="str">
        <f t="shared" si="288"/>
        <v/>
      </c>
      <c r="LE226" t="str">
        <f t="shared" si="289"/>
        <v/>
      </c>
      <c r="LF226" s="26"/>
      <c r="LG226" s="26"/>
      <c r="LH226" s="26"/>
      <c r="LI226" s="26"/>
      <c r="LJ226" s="26"/>
      <c r="LK226" s="26"/>
      <c r="LL226" s="26"/>
      <c r="LM226" s="26"/>
      <c r="LN226" s="26"/>
      <c r="LO226" t="str">
        <f t="shared" si="290"/>
        <v/>
      </c>
      <c r="LP226" s="26"/>
      <c r="LQ226" s="26"/>
      <c r="LR226" s="26"/>
      <c r="LS226" s="26"/>
      <c r="LT226" s="26"/>
      <c r="LU226" s="26"/>
      <c r="LV226" s="26"/>
      <c r="LW226" s="26"/>
      <c r="LX226" s="26"/>
      <c r="LY226" s="26"/>
      <c r="LZ226" s="26"/>
      <c r="MA226" s="26"/>
      <c r="MB226" s="26"/>
      <c r="MC226" s="26"/>
      <c r="MD226" s="26"/>
      <c r="ME226" s="26"/>
      <c r="MF226" s="26"/>
      <c r="MG226" s="26"/>
      <c r="MH226" s="26"/>
      <c r="MI226" s="26"/>
      <c r="MJ226" s="26"/>
      <c r="MK226" s="26"/>
      <c r="ML226" s="26"/>
      <c r="MM226" s="26"/>
      <c r="MN226" s="26"/>
    </row>
    <row r="227" spans="1:352" ht="16" x14ac:dyDescent="0.2">
      <c r="A227" t="e">
        <f t="shared" ca="1" si="219"/>
        <v>#N/A</v>
      </c>
      <c r="B227" s="26"/>
      <c r="C227" s="26"/>
      <c r="D227" s="26"/>
      <c r="E227" s="27" t="str">
        <f t="shared" ca="1" si="221"/>
        <v>Dec</v>
      </c>
      <c r="F227" s="27" t="str">
        <f t="shared" ca="1" si="221"/>
        <v>Nov</v>
      </c>
      <c r="G227" s="28" t="str">
        <f t="shared" ca="1" si="222"/>
        <v/>
      </c>
      <c r="H227" t="str">
        <f t="shared" si="223"/>
        <v/>
      </c>
      <c r="I227" s="26">
        <f t="shared" ca="1" si="224"/>
        <v>31</v>
      </c>
      <c r="J227" s="26"/>
      <c r="K227" s="26"/>
      <c r="L227" s="31" t="str">
        <f t="shared" si="225"/>
        <v/>
      </c>
      <c r="M227" s="26"/>
      <c r="N227" s="26"/>
      <c r="O227" s="26">
        <f t="shared" ca="1" si="226"/>
        <v>37</v>
      </c>
      <c r="P227" s="26" t="str">
        <f t="shared" ca="1" si="227"/>
        <v>No</v>
      </c>
      <c r="Q227" s="26" t="str">
        <f t="shared" ca="1" si="227"/>
        <v>No</v>
      </c>
      <c r="R227" s="26" t="str">
        <f t="shared" ca="1" si="227"/>
        <v>No</v>
      </c>
      <c r="S227" s="26" t="str">
        <f t="shared" ca="1" si="228"/>
        <v>African</v>
      </c>
      <c r="T227" s="26" t="str">
        <f t="shared" ca="1" si="229"/>
        <v>Yes</v>
      </c>
      <c r="U227" s="26">
        <f t="shared" ca="1" si="230"/>
        <v>3121</v>
      </c>
      <c r="V227" s="26"/>
      <c r="W227" s="26"/>
      <c r="X227" s="26" t="str">
        <f t="shared" ca="1" si="291"/>
        <v>Yes</v>
      </c>
      <c r="Y227" s="26" t="str">
        <f t="shared" ca="1" si="291"/>
        <v>Yes</v>
      </c>
      <c r="Z227" s="26" t="str">
        <f t="shared" ca="1" si="291"/>
        <v>Yes</v>
      </c>
      <c r="AA227" s="26" t="str">
        <f t="shared" ca="1" si="291"/>
        <v>No</v>
      </c>
      <c r="AB227" s="26" t="str">
        <f t="shared" ca="1" si="291"/>
        <v>Yes</v>
      </c>
      <c r="AC227" s="26"/>
      <c r="AD227" s="26"/>
      <c r="AE227" s="26"/>
      <c r="AF227" s="26"/>
      <c r="AG227" s="26" t="str">
        <f t="shared" ca="1" si="231"/>
        <v>Yes</v>
      </c>
      <c r="AH227" s="26" t="str">
        <f t="shared" ca="1" si="231"/>
        <v>Yes</v>
      </c>
      <c r="AI227" s="26" t="str">
        <f t="shared" ca="1" si="231"/>
        <v>Yes</v>
      </c>
      <c r="AJ227" s="26" t="str">
        <f t="shared" ca="1" si="220"/>
        <v>Yes</v>
      </c>
      <c r="AK227" s="26" t="str">
        <f t="shared" ca="1" si="220"/>
        <v>Yes</v>
      </c>
      <c r="AL227" s="26" t="str">
        <f t="shared" ca="1" si="220"/>
        <v>No</v>
      </c>
      <c r="AM227" s="26">
        <f t="shared" ca="1" si="232"/>
        <v>6</v>
      </c>
      <c r="AN227" s="26">
        <f t="shared" ca="1" si="233"/>
        <v>2</v>
      </c>
      <c r="AT227" t="str">
        <f t="shared" ca="1" si="234"/>
        <v>Female</v>
      </c>
      <c r="AU227">
        <f t="shared" ca="1" si="235"/>
        <v>2087</v>
      </c>
      <c r="AV227">
        <f t="shared" ca="1" si="236"/>
        <v>2</v>
      </c>
      <c r="AW227">
        <f t="shared" ca="1" si="237"/>
        <v>27</v>
      </c>
      <c r="AX227">
        <f t="shared" ca="1" si="238"/>
        <v>0</v>
      </c>
      <c r="BB227" t="str">
        <f t="shared" ca="1" si="239"/>
        <v>INSTRUMENTAL</v>
      </c>
      <c r="BC227" t="str">
        <f t="shared" ca="1" si="240"/>
        <v>No</v>
      </c>
      <c r="BD227" t="str">
        <f t="shared" ca="1" si="240"/>
        <v>No</v>
      </c>
      <c r="BG227" t="str">
        <f t="shared" ca="1" si="241"/>
        <v>Yes</v>
      </c>
      <c r="BH227">
        <f t="shared" ca="1" si="242"/>
        <v>38</v>
      </c>
      <c r="BI227">
        <f t="shared" ca="1" si="243"/>
        <v>-1</v>
      </c>
      <c r="BJ227">
        <f t="shared" ca="1" si="244"/>
        <v>2</v>
      </c>
      <c r="BK227" t="str">
        <f t="shared" si="245"/>
        <v/>
      </c>
      <c r="BL227" s="26" t="str">
        <f t="shared" ca="1" si="246"/>
        <v>NA</v>
      </c>
      <c r="BM227" s="26"/>
      <c r="BN227" s="26"/>
      <c r="BO227" s="26" t="str">
        <f t="shared" ca="1" si="247"/>
        <v>Yes</v>
      </c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 t="str">
        <f t="shared" ca="1" si="248"/>
        <v>Yes</v>
      </c>
      <c r="CE227" s="26" t="str">
        <f t="shared" ca="1" si="249"/>
        <v>MIST</v>
      </c>
      <c r="CF227" s="26"/>
      <c r="CG227" s="26"/>
      <c r="CH227" s="26"/>
      <c r="CI227" s="31" t="str">
        <f t="shared" si="250"/>
        <v/>
      </c>
      <c r="CJ227" s="26" t="str">
        <f t="shared" ca="1" si="251"/>
        <v>NICU</v>
      </c>
      <c r="CK227" s="26" t="str">
        <f t="shared" ca="1" si="252"/>
        <v>No</v>
      </c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 t="str">
        <f t="shared" ca="1" si="253"/>
        <v>No</v>
      </c>
      <c r="DO227" s="26"/>
      <c r="DP227" s="26"/>
      <c r="DQ227" s="26"/>
      <c r="DR227" s="26"/>
      <c r="DS227" s="26"/>
      <c r="DT227" s="26"/>
      <c r="DU227" s="26"/>
      <c r="DV227" t="str">
        <f t="shared" si="254"/>
        <v/>
      </c>
      <c r="DW227" s="26"/>
      <c r="DX227" s="26"/>
      <c r="DY227" s="26"/>
      <c r="DZ227" t="str">
        <f t="shared" si="255"/>
        <v/>
      </c>
      <c r="EA227" t="str">
        <f t="shared" si="256"/>
        <v/>
      </c>
      <c r="EB227" t="str">
        <f t="shared" si="257"/>
        <v/>
      </c>
      <c r="EC227" t="str">
        <f t="shared" si="258"/>
        <v/>
      </c>
      <c r="ED227" t="str">
        <f t="shared" si="259"/>
        <v/>
      </c>
      <c r="EE227" s="34" t="str">
        <f t="shared" si="260"/>
        <v/>
      </c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32" t="str">
        <f t="shared" si="261"/>
        <v/>
      </c>
      <c r="ES227" s="26"/>
      <c r="ET227" s="26"/>
      <c r="EU227" s="26"/>
      <c r="EV227" s="26"/>
      <c r="EW227" s="26"/>
      <c r="EX227" s="26"/>
      <c r="EY227" s="26"/>
      <c r="EZ227" s="26"/>
      <c r="FA227" s="31" t="str">
        <f t="shared" si="262"/>
        <v/>
      </c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31" t="str">
        <f t="shared" si="263"/>
        <v/>
      </c>
      <c r="FN227" s="26"/>
      <c r="FO227" s="26"/>
      <c r="FP227" s="26"/>
      <c r="FQ227" s="26" t="s">
        <v>350</v>
      </c>
      <c r="FR227" s="39" t="str">
        <f t="shared" ca="1" si="264"/>
        <v>CONS</v>
      </c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t="str">
        <f t="shared" ca="1" si="265"/>
        <v/>
      </c>
      <c r="GP227" t="str">
        <f t="shared" si="266"/>
        <v/>
      </c>
      <c r="GQ227" s="26"/>
      <c r="GR227" s="26"/>
      <c r="GS227" t="str">
        <f t="shared" ca="1" si="267"/>
        <v/>
      </c>
      <c r="GT227" s="26"/>
      <c r="GU227" s="26"/>
      <c r="GV227" s="26"/>
      <c r="GW227" s="26"/>
      <c r="GX227" s="26"/>
      <c r="GY227" t="str">
        <f t="shared" ca="1" si="268"/>
        <v/>
      </c>
      <c r="GZ227" t="str">
        <f t="shared" si="269"/>
        <v/>
      </c>
      <c r="HA227" s="26"/>
      <c r="HB227" s="26"/>
      <c r="HC227" s="26"/>
      <c r="HD227" s="26"/>
      <c r="HE227" s="26"/>
      <c r="HF227" t="str">
        <f t="shared" ca="1" si="270"/>
        <v/>
      </c>
      <c r="HG227" s="31" t="str">
        <f t="shared" si="271"/>
        <v/>
      </c>
      <c r="HH227" s="26"/>
      <c r="HI227" s="26"/>
      <c r="HJ227" s="26"/>
      <c r="HK227" s="26"/>
      <c r="HL227" s="26"/>
      <c r="HM227" t="str">
        <f t="shared" ca="1" si="272"/>
        <v/>
      </c>
      <c r="HN227" t="str">
        <f t="shared" si="273"/>
        <v/>
      </c>
      <c r="HO227" s="26"/>
      <c r="HP227" s="26"/>
      <c r="HQ227" s="26"/>
      <c r="HR227" s="26"/>
      <c r="HS227" s="26"/>
      <c r="HT227" t="str">
        <f t="shared" ca="1" si="274"/>
        <v/>
      </c>
      <c r="HU227" t="str">
        <f t="shared" si="275"/>
        <v/>
      </c>
      <c r="HV227" s="26"/>
      <c r="HW227" s="26"/>
      <c r="HX227" s="26"/>
      <c r="HY227" s="26"/>
      <c r="HZ227" s="26"/>
      <c r="IA227" s="37" t="str">
        <f t="shared" ca="1" si="276"/>
        <v/>
      </c>
      <c r="IB227" t="str">
        <f t="shared" si="277"/>
        <v/>
      </c>
      <c r="IC227" s="26"/>
      <c r="ID227" s="26"/>
      <c r="IE227" s="26"/>
      <c r="IF227" s="26"/>
      <c r="IG227" s="26"/>
      <c r="IH227" s="37" t="str">
        <f t="shared" ca="1" si="278"/>
        <v/>
      </c>
      <c r="II227" t="str">
        <f t="shared" si="279"/>
        <v/>
      </c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  <c r="IV227" s="26"/>
      <c r="IW227" s="26"/>
      <c r="IX227" s="26"/>
      <c r="IY227" s="26"/>
      <c r="IZ227" s="26"/>
      <c r="JA227" s="26"/>
      <c r="JB227" s="26"/>
      <c r="JC227" s="26"/>
      <c r="JD227" s="26"/>
      <c r="JE227" s="26"/>
      <c r="JF227" s="26"/>
      <c r="JG227" s="26"/>
      <c r="JH227" s="26"/>
      <c r="JI227" s="26"/>
      <c r="JJ227" s="26"/>
      <c r="JK227" s="26"/>
      <c r="JL227" s="26"/>
      <c r="JM227" s="26"/>
      <c r="JN227" s="26"/>
      <c r="JO227" s="26"/>
      <c r="JP227" s="26"/>
      <c r="JQ227" s="26"/>
      <c r="JR227" s="26"/>
      <c r="JS227" s="26"/>
      <c r="JT227" s="26" t="str">
        <f t="shared" si="280"/>
        <v/>
      </c>
      <c r="JU227" s="26"/>
      <c r="JV227" t="str">
        <f t="shared" si="281"/>
        <v/>
      </c>
      <c r="JW227" s="26"/>
      <c r="JX227" s="26"/>
      <c r="JY227" s="26"/>
      <c r="JZ227" s="26"/>
      <c r="KA227" s="26"/>
      <c r="KB227" s="26"/>
      <c r="KC227" s="26"/>
      <c r="KD227" s="26"/>
      <c r="KE227" s="26"/>
      <c r="KF227" s="26"/>
      <c r="KG227" s="26"/>
      <c r="KH227" s="26"/>
      <c r="KI227" s="26"/>
      <c r="KJ227" s="26"/>
      <c r="KK227" t="str">
        <f t="shared" si="282"/>
        <v/>
      </c>
      <c r="KL227" s="26"/>
      <c r="KM227" s="31" t="str">
        <f t="shared" si="283"/>
        <v/>
      </c>
      <c r="KN227" s="26"/>
      <c r="KO227" s="26"/>
      <c r="KP227" s="38" t="str">
        <f t="shared" si="284"/>
        <v/>
      </c>
      <c r="KQ227" s="26"/>
      <c r="KR227" s="26"/>
      <c r="KS227" s="26"/>
      <c r="KT227" s="26"/>
      <c r="KU227" s="26"/>
      <c r="KV227" s="26"/>
      <c r="KW227" s="26"/>
      <c r="KX227" t="str">
        <f t="shared" si="285"/>
        <v/>
      </c>
      <c r="KY227" t="str">
        <f t="shared" si="286"/>
        <v/>
      </c>
      <c r="KZ227" s="26"/>
      <c r="LA227" s="26"/>
      <c r="LB227" t="str">
        <f t="shared" si="287"/>
        <v/>
      </c>
      <c r="LC227" s="26"/>
      <c r="LD227" t="str">
        <f t="shared" si="288"/>
        <v/>
      </c>
      <c r="LE227" t="str">
        <f t="shared" si="289"/>
        <v/>
      </c>
      <c r="LF227" s="26"/>
      <c r="LG227" s="26"/>
      <c r="LH227" s="26"/>
      <c r="LI227" s="26"/>
      <c r="LJ227" s="26"/>
      <c r="LK227" s="26"/>
      <c r="LL227" s="26"/>
      <c r="LM227" s="26"/>
      <c r="LN227" s="26"/>
      <c r="LO227" t="str">
        <f t="shared" si="290"/>
        <v/>
      </c>
      <c r="LP227" s="26"/>
      <c r="LQ227" s="26"/>
      <c r="LR227" s="26"/>
      <c r="LS227" s="26"/>
      <c r="LT227" s="26"/>
      <c r="LU227" s="26"/>
      <c r="LV227" s="26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  <c r="ML227" s="26"/>
      <c r="MM227" s="26"/>
      <c r="MN227" s="26"/>
    </row>
    <row r="228" spans="1:352" ht="16" x14ac:dyDescent="0.2">
      <c r="A228" t="e">
        <f t="shared" ca="1" si="219"/>
        <v>#N/A</v>
      </c>
      <c r="B228" s="26"/>
      <c r="C228" s="26"/>
      <c r="D228" s="26"/>
      <c r="E228" s="27" t="str">
        <f t="shared" ca="1" si="221"/>
        <v>Mar</v>
      </c>
      <c r="F228" s="27" t="str">
        <f t="shared" ca="1" si="221"/>
        <v>Oct</v>
      </c>
      <c r="G228" s="28" t="str">
        <f t="shared" ca="1" si="222"/>
        <v/>
      </c>
      <c r="H228" t="str">
        <f t="shared" si="223"/>
        <v/>
      </c>
      <c r="I228" s="26">
        <f t="shared" ca="1" si="224"/>
        <v>38</v>
      </c>
      <c r="J228" s="26"/>
      <c r="K228" s="26"/>
      <c r="L228" s="31" t="str">
        <f t="shared" si="225"/>
        <v/>
      </c>
      <c r="M228" s="26"/>
      <c r="N228" s="26"/>
      <c r="O228" s="26">
        <f t="shared" ca="1" si="226"/>
        <v>25</v>
      </c>
      <c r="P228" s="26" t="str">
        <f t="shared" ca="1" si="227"/>
        <v>Yes</v>
      </c>
      <c r="Q228" s="26" t="str">
        <f t="shared" ca="1" si="227"/>
        <v>Yes</v>
      </c>
      <c r="R228" s="26" t="str">
        <f t="shared" ca="1" si="227"/>
        <v>Yes</v>
      </c>
      <c r="S228" s="26" t="str">
        <f t="shared" ca="1" si="228"/>
        <v>Caucasian</v>
      </c>
      <c r="T228" s="26" t="str">
        <f t="shared" ca="1" si="229"/>
        <v>No</v>
      </c>
      <c r="U228" s="26">
        <f t="shared" ca="1" si="230"/>
        <v>3731</v>
      </c>
      <c r="V228" s="26"/>
      <c r="W228" s="26"/>
      <c r="X228" s="26" t="str">
        <f t="shared" ca="1" si="291"/>
        <v>Yes</v>
      </c>
      <c r="Y228" s="26" t="str">
        <f t="shared" ca="1" si="291"/>
        <v>Yes</v>
      </c>
      <c r="Z228" s="26" t="str">
        <f t="shared" ca="1" si="291"/>
        <v>No</v>
      </c>
      <c r="AA228" s="26" t="str">
        <f t="shared" ca="1" si="291"/>
        <v>Yes</v>
      </c>
      <c r="AB228" s="26" t="str">
        <f t="shared" ca="1" si="291"/>
        <v>Yes</v>
      </c>
      <c r="AC228" s="26"/>
      <c r="AD228" s="26"/>
      <c r="AE228" s="26"/>
      <c r="AF228" s="26"/>
      <c r="AG228" s="26" t="str">
        <f t="shared" ca="1" si="231"/>
        <v>Yes</v>
      </c>
      <c r="AH228" s="26" t="str">
        <f t="shared" ca="1" si="231"/>
        <v>No</v>
      </c>
      <c r="AI228" s="26" t="str">
        <f t="shared" ca="1" si="231"/>
        <v>No</v>
      </c>
      <c r="AJ228" s="26" t="str">
        <f t="shared" ca="1" si="220"/>
        <v>No</v>
      </c>
      <c r="AK228" s="26" t="str">
        <f t="shared" ca="1" si="220"/>
        <v>Yes</v>
      </c>
      <c r="AL228" s="26" t="str">
        <f t="shared" ca="1" si="220"/>
        <v>No</v>
      </c>
      <c r="AM228" s="26">
        <f t="shared" ca="1" si="232"/>
        <v>9</v>
      </c>
      <c r="AN228" s="26">
        <f t="shared" ca="1" si="233"/>
        <v>3</v>
      </c>
      <c r="AT228" t="str">
        <f t="shared" ca="1" si="234"/>
        <v>Male</v>
      </c>
      <c r="AU228">
        <f t="shared" ca="1" si="235"/>
        <v>2347</v>
      </c>
      <c r="AV228">
        <f t="shared" ca="1" si="236"/>
        <v>3</v>
      </c>
      <c r="AW228">
        <f t="shared" ca="1" si="237"/>
        <v>29</v>
      </c>
      <c r="AX228">
        <f t="shared" ca="1" si="238"/>
        <v>3</v>
      </c>
      <c r="BB228" t="str">
        <f t="shared" ca="1" si="239"/>
        <v>EMLUCS</v>
      </c>
      <c r="BC228" t="str">
        <f t="shared" ca="1" si="240"/>
        <v>Yes</v>
      </c>
      <c r="BD228" t="str">
        <f t="shared" ca="1" si="240"/>
        <v>No</v>
      </c>
      <c r="BG228" t="str">
        <f t="shared" ca="1" si="241"/>
        <v>No</v>
      </c>
      <c r="BH228">
        <f t="shared" ca="1" si="242"/>
        <v>35</v>
      </c>
      <c r="BI228">
        <f t="shared" ca="1" si="243"/>
        <v>-15</v>
      </c>
      <c r="BJ228">
        <f t="shared" ca="1" si="244"/>
        <v>20</v>
      </c>
      <c r="BK228" t="str">
        <f t="shared" si="245"/>
        <v/>
      </c>
      <c r="BL228" s="26">
        <f t="shared" ca="1" si="246"/>
        <v>22</v>
      </c>
      <c r="BM228" s="26"/>
      <c r="BN228" s="26"/>
      <c r="BO228" s="26" t="str">
        <f t="shared" ca="1" si="247"/>
        <v>Yes</v>
      </c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 t="str">
        <f t="shared" ca="1" si="248"/>
        <v>Yes</v>
      </c>
      <c r="CE228" s="26" t="str">
        <f t="shared" ca="1" si="249"/>
        <v>LMA</v>
      </c>
      <c r="CF228" s="26"/>
      <c r="CG228" s="26"/>
      <c r="CH228" s="26"/>
      <c r="CI228" s="31" t="str">
        <f t="shared" si="250"/>
        <v/>
      </c>
      <c r="CJ228" s="26" t="str">
        <f t="shared" ca="1" si="251"/>
        <v>NICU</v>
      </c>
      <c r="CK228" s="26" t="str">
        <f t="shared" ca="1" si="252"/>
        <v>No</v>
      </c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 t="str">
        <f t="shared" ca="1" si="253"/>
        <v>Yes</v>
      </c>
      <c r="DO228" s="26"/>
      <c r="DP228" s="26"/>
      <c r="DQ228" s="26"/>
      <c r="DR228" s="26"/>
      <c r="DS228" s="26"/>
      <c r="DT228" s="26"/>
      <c r="DU228" s="26"/>
      <c r="DV228" t="str">
        <f t="shared" si="254"/>
        <v/>
      </c>
      <c r="DW228" s="26"/>
      <c r="DX228" s="26"/>
      <c r="DY228" s="26"/>
      <c r="DZ228" t="str">
        <f t="shared" si="255"/>
        <v/>
      </c>
      <c r="EA228" t="str">
        <f t="shared" si="256"/>
        <v/>
      </c>
      <c r="EB228" t="str">
        <f t="shared" si="257"/>
        <v/>
      </c>
      <c r="EC228" t="str">
        <f t="shared" si="258"/>
        <v/>
      </c>
      <c r="ED228" t="str">
        <f t="shared" si="259"/>
        <v/>
      </c>
      <c r="EE228" s="34" t="str">
        <f t="shared" si="260"/>
        <v/>
      </c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32" t="str">
        <f t="shared" si="261"/>
        <v/>
      </c>
      <c r="ES228" s="26"/>
      <c r="ET228" s="26"/>
      <c r="EU228" s="26"/>
      <c r="EV228" s="26"/>
      <c r="EW228" s="26"/>
      <c r="EX228" s="26"/>
      <c r="EY228" s="26"/>
      <c r="EZ228" s="26"/>
      <c r="FA228" s="31" t="str">
        <f t="shared" si="262"/>
        <v/>
      </c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31" t="str">
        <f t="shared" si="263"/>
        <v/>
      </c>
      <c r="FN228" s="26"/>
      <c r="FO228" s="26"/>
      <c r="FP228" s="26"/>
      <c r="FQ228" s="26" t="s">
        <v>349</v>
      </c>
      <c r="FR228" s="39" t="str">
        <f t="shared" ca="1" si="264"/>
        <v>NA</v>
      </c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t="str">
        <f t="shared" ca="1" si="265"/>
        <v/>
      </c>
      <c r="GP228" t="str">
        <f t="shared" si="266"/>
        <v/>
      </c>
      <c r="GQ228" s="26"/>
      <c r="GR228" s="26"/>
      <c r="GS228" t="str">
        <f t="shared" ca="1" si="267"/>
        <v/>
      </c>
      <c r="GT228" s="26"/>
      <c r="GU228" s="26"/>
      <c r="GV228" s="26"/>
      <c r="GW228" s="26"/>
      <c r="GX228" s="26"/>
      <c r="GY228" t="str">
        <f t="shared" ca="1" si="268"/>
        <v/>
      </c>
      <c r="GZ228" t="str">
        <f t="shared" si="269"/>
        <v/>
      </c>
      <c r="HA228" s="26"/>
      <c r="HB228" s="26"/>
      <c r="HC228" s="26"/>
      <c r="HD228" s="26"/>
      <c r="HE228" s="26"/>
      <c r="HF228" t="str">
        <f t="shared" ca="1" si="270"/>
        <v/>
      </c>
      <c r="HG228" s="31" t="str">
        <f t="shared" si="271"/>
        <v/>
      </c>
      <c r="HH228" s="26"/>
      <c r="HI228" s="26"/>
      <c r="HJ228" s="26"/>
      <c r="HK228" s="26"/>
      <c r="HL228" s="26"/>
      <c r="HM228" t="str">
        <f t="shared" ca="1" si="272"/>
        <v/>
      </c>
      <c r="HN228" t="str">
        <f t="shared" si="273"/>
        <v/>
      </c>
      <c r="HO228" s="26"/>
      <c r="HP228" s="26"/>
      <c r="HQ228" s="26"/>
      <c r="HR228" s="26"/>
      <c r="HS228" s="26"/>
      <c r="HT228" t="str">
        <f t="shared" ca="1" si="274"/>
        <v/>
      </c>
      <c r="HU228" t="str">
        <f t="shared" si="275"/>
        <v/>
      </c>
      <c r="HV228" s="26"/>
      <c r="HW228" s="26"/>
      <c r="HX228" s="26"/>
      <c r="HY228" s="26"/>
      <c r="HZ228" s="26"/>
      <c r="IA228" s="37" t="str">
        <f t="shared" ca="1" si="276"/>
        <v/>
      </c>
      <c r="IB228" t="str">
        <f t="shared" si="277"/>
        <v/>
      </c>
      <c r="IC228" s="26"/>
      <c r="ID228" s="26"/>
      <c r="IE228" s="26"/>
      <c r="IF228" s="26"/>
      <c r="IG228" s="26"/>
      <c r="IH228" s="37" t="str">
        <f t="shared" ca="1" si="278"/>
        <v/>
      </c>
      <c r="II228" t="str">
        <f t="shared" si="279"/>
        <v/>
      </c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 t="str">
        <f t="shared" si="280"/>
        <v/>
      </c>
      <c r="JU228" s="26"/>
      <c r="JV228" t="str">
        <f t="shared" si="281"/>
        <v/>
      </c>
      <c r="JW228" s="26"/>
      <c r="JX228" s="26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t="str">
        <f t="shared" si="282"/>
        <v/>
      </c>
      <c r="KL228" s="26"/>
      <c r="KM228" s="31" t="str">
        <f t="shared" si="283"/>
        <v/>
      </c>
      <c r="KN228" s="26"/>
      <c r="KO228" s="26"/>
      <c r="KP228" s="38" t="str">
        <f t="shared" si="284"/>
        <v/>
      </c>
      <c r="KQ228" s="26"/>
      <c r="KR228" s="26"/>
      <c r="KS228" s="26"/>
      <c r="KT228" s="26"/>
      <c r="KU228" s="26"/>
      <c r="KV228" s="26"/>
      <c r="KW228" s="26"/>
      <c r="KX228" t="str">
        <f t="shared" si="285"/>
        <v/>
      </c>
      <c r="KY228" t="str">
        <f t="shared" si="286"/>
        <v/>
      </c>
      <c r="KZ228" s="26"/>
      <c r="LA228" s="26"/>
      <c r="LB228" t="str">
        <f t="shared" si="287"/>
        <v/>
      </c>
      <c r="LC228" s="26"/>
      <c r="LD228" t="str">
        <f t="shared" si="288"/>
        <v/>
      </c>
      <c r="LE228" t="str">
        <f t="shared" si="289"/>
        <v/>
      </c>
      <c r="LF228" s="26"/>
      <c r="LG228" s="26"/>
      <c r="LH228" s="26"/>
      <c r="LI228" s="26"/>
      <c r="LJ228" s="26"/>
      <c r="LK228" s="26"/>
      <c r="LL228" s="26"/>
      <c r="LM228" s="26"/>
      <c r="LN228" s="26"/>
      <c r="LO228" t="str">
        <f t="shared" si="290"/>
        <v/>
      </c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6"/>
      <c r="MJ228" s="26"/>
      <c r="MK228" s="26"/>
      <c r="ML228" s="26"/>
      <c r="MM228" s="26"/>
      <c r="MN228" s="26"/>
    </row>
    <row r="229" spans="1:352" ht="16" x14ac:dyDescent="0.2">
      <c r="A229" t="e">
        <f t="shared" ca="1" si="219"/>
        <v>#N/A</v>
      </c>
      <c r="B229" s="26"/>
      <c r="C229" s="26"/>
      <c r="D229" s="26"/>
      <c r="E229" s="27" t="str">
        <f t="shared" ca="1" si="221"/>
        <v>May</v>
      </c>
      <c r="F229" s="27" t="str">
        <f t="shared" ca="1" si="221"/>
        <v>Nov</v>
      </c>
      <c r="G229" s="28" t="str">
        <f t="shared" ca="1" si="222"/>
        <v/>
      </c>
      <c r="H229" t="str">
        <f t="shared" si="223"/>
        <v/>
      </c>
      <c r="I229" s="26">
        <f t="shared" ca="1" si="224"/>
        <v>76</v>
      </c>
      <c r="J229" s="26"/>
      <c r="K229" s="26"/>
      <c r="L229" s="31" t="str">
        <f t="shared" si="225"/>
        <v/>
      </c>
      <c r="M229" s="26"/>
      <c r="N229" s="26"/>
      <c r="O229" s="26">
        <f t="shared" ca="1" si="226"/>
        <v>30</v>
      </c>
      <c r="P229" s="26" t="str">
        <f t="shared" ca="1" si="227"/>
        <v>No</v>
      </c>
      <c r="Q229" s="26" t="str">
        <f t="shared" ca="1" si="227"/>
        <v>No</v>
      </c>
      <c r="R229" s="26" t="str">
        <f t="shared" ca="1" si="227"/>
        <v>No</v>
      </c>
      <c r="S229" s="26" t="str">
        <f t="shared" ca="1" si="228"/>
        <v>African</v>
      </c>
      <c r="T229" s="26" t="str">
        <f t="shared" ca="1" si="229"/>
        <v>Yes</v>
      </c>
      <c r="U229" s="26">
        <f t="shared" ca="1" si="230"/>
        <v>3116</v>
      </c>
      <c r="V229" s="26"/>
      <c r="W229" s="26"/>
      <c r="X229" s="26" t="str">
        <f t="shared" ca="1" si="291"/>
        <v>No</v>
      </c>
      <c r="Y229" s="26" t="str">
        <f t="shared" ca="1" si="291"/>
        <v>Yes</v>
      </c>
      <c r="Z229" s="26" t="str">
        <f t="shared" ca="1" si="291"/>
        <v>Yes</v>
      </c>
      <c r="AA229" s="26" t="str">
        <f t="shared" ca="1" si="291"/>
        <v>Yes</v>
      </c>
      <c r="AB229" s="26" t="str">
        <f t="shared" ca="1" si="291"/>
        <v>Yes</v>
      </c>
      <c r="AC229" s="26"/>
      <c r="AD229" s="26"/>
      <c r="AE229" s="26"/>
      <c r="AF229" s="26"/>
      <c r="AG229" s="26" t="str">
        <f t="shared" ca="1" si="231"/>
        <v>No</v>
      </c>
      <c r="AH229" s="26" t="str">
        <f t="shared" ca="1" si="231"/>
        <v>Yes</v>
      </c>
      <c r="AI229" s="26" t="str">
        <f t="shared" ca="1" si="231"/>
        <v>No</v>
      </c>
      <c r="AJ229" s="26" t="str">
        <f t="shared" ca="1" si="220"/>
        <v>No</v>
      </c>
      <c r="AK229" s="26" t="str">
        <f t="shared" ca="1" si="220"/>
        <v>No</v>
      </c>
      <c r="AL229" s="26" t="str">
        <f t="shared" ca="1" si="220"/>
        <v>Yes</v>
      </c>
      <c r="AM229" s="26">
        <f t="shared" ca="1" si="232"/>
        <v>4</v>
      </c>
      <c r="AN229" s="26">
        <f t="shared" ca="1" si="233"/>
        <v>2</v>
      </c>
      <c r="AT229" t="str">
        <f t="shared" ca="1" si="234"/>
        <v>Female</v>
      </c>
      <c r="AU229">
        <f t="shared" ca="1" si="235"/>
        <v>3991</v>
      </c>
      <c r="AV229">
        <f t="shared" ca="1" si="236"/>
        <v>3</v>
      </c>
      <c r="AW229">
        <f t="shared" ca="1" si="237"/>
        <v>24</v>
      </c>
      <c r="AX229">
        <f t="shared" ca="1" si="238"/>
        <v>3</v>
      </c>
      <c r="BB229" t="str">
        <f t="shared" ca="1" si="239"/>
        <v>ELUCS</v>
      </c>
      <c r="BC229" t="str">
        <f t="shared" ca="1" si="240"/>
        <v>Yes</v>
      </c>
      <c r="BD229" t="str">
        <f t="shared" ca="1" si="240"/>
        <v>Yes</v>
      </c>
      <c r="BG229" t="str">
        <f t="shared" ca="1" si="241"/>
        <v>Yes</v>
      </c>
      <c r="BH229">
        <f t="shared" ca="1" si="242"/>
        <v>35</v>
      </c>
      <c r="BI229">
        <f t="shared" ca="1" si="243"/>
        <v>-16</v>
      </c>
      <c r="BJ229">
        <f t="shared" ca="1" si="244"/>
        <v>7</v>
      </c>
      <c r="BK229" t="str">
        <f t="shared" si="245"/>
        <v/>
      </c>
      <c r="BL229" s="26">
        <f t="shared" ca="1" si="246"/>
        <v>9</v>
      </c>
      <c r="BM229" s="26"/>
      <c r="BN229" s="26"/>
      <c r="BO229" s="26" t="str">
        <f t="shared" ca="1" si="247"/>
        <v>No</v>
      </c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 t="str">
        <f t="shared" ca="1" si="248"/>
        <v>No</v>
      </c>
      <c r="CE229" s="26" t="str">
        <f t="shared" ca="1" si="249"/>
        <v>NA</v>
      </c>
      <c r="CF229" s="26"/>
      <c r="CG229" s="26"/>
      <c r="CH229" s="26"/>
      <c r="CI229" s="31" t="str">
        <f t="shared" si="250"/>
        <v/>
      </c>
      <c r="CJ229" s="26" t="str">
        <f t="shared" ca="1" si="251"/>
        <v>NA</v>
      </c>
      <c r="CK229" s="26" t="str">
        <f t="shared" ca="1" si="252"/>
        <v>Yes</v>
      </c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 t="str">
        <f t="shared" ca="1" si="253"/>
        <v>Yes</v>
      </c>
      <c r="DO229" s="26"/>
      <c r="DP229" s="26"/>
      <c r="DQ229" s="26"/>
      <c r="DR229" s="26"/>
      <c r="DS229" s="26"/>
      <c r="DT229" s="26"/>
      <c r="DU229" s="26"/>
      <c r="DV229" t="str">
        <f t="shared" si="254"/>
        <v/>
      </c>
      <c r="DW229" s="26"/>
      <c r="DX229" s="26"/>
      <c r="DY229" s="26"/>
      <c r="DZ229" t="str">
        <f t="shared" si="255"/>
        <v/>
      </c>
      <c r="EA229" t="str">
        <f t="shared" si="256"/>
        <v/>
      </c>
      <c r="EB229" t="str">
        <f t="shared" si="257"/>
        <v/>
      </c>
      <c r="EC229" t="str">
        <f t="shared" si="258"/>
        <v/>
      </c>
      <c r="ED229" t="str">
        <f t="shared" si="259"/>
        <v/>
      </c>
      <c r="EE229" s="34" t="str">
        <f t="shared" si="260"/>
        <v/>
      </c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32" t="str">
        <f t="shared" si="261"/>
        <v/>
      </c>
      <c r="ES229" s="26"/>
      <c r="ET229" s="26"/>
      <c r="EU229" s="26"/>
      <c r="EV229" s="26"/>
      <c r="EW229" s="26"/>
      <c r="EX229" s="26"/>
      <c r="EY229" s="26"/>
      <c r="EZ229" s="26"/>
      <c r="FA229" s="31" t="str">
        <f t="shared" si="262"/>
        <v/>
      </c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31" t="str">
        <f t="shared" si="263"/>
        <v/>
      </c>
      <c r="FN229" s="26"/>
      <c r="FO229" s="26"/>
      <c r="FP229" s="26"/>
      <c r="FQ229" s="26" t="s">
        <v>349</v>
      </c>
      <c r="FR229" s="39" t="str">
        <f t="shared" ca="1" si="264"/>
        <v>NA</v>
      </c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t="str">
        <f t="shared" ca="1" si="265"/>
        <v/>
      </c>
      <c r="GP229" t="str">
        <f t="shared" si="266"/>
        <v/>
      </c>
      <c r="GQ229" s="26"/>
      <c r="GR229" s="26"/>
      <c r="GS229" t="str">
        <f t="shared" ca="1" si="267"/>
        <v/>
      </c>
      <c r="GT229" s="26"/>
      <c r="GU229" s="26"/>
      <c r="GV229" s="26"/>
      <c r="GW229" s="26"/>
      <c r="GX229" s="26"/>
      <c r="GY229" t="str">
        <f t="shared" ca="1" si="268"/>
        <v/>
      </c>
      <c r="GZ229" t="str">
        <f t="shared" si="269"/>
        <v/>
      </c>
      <c r="HA229" s="26"/>
      <c r="HB229" s="26"/>
      <c r="HC229" s="26"/>
      <c r="HD229" s="26"/>
      <c r="HE229" s="26"/>
      <c r="HF229" t="str">
        <f t="shared" ca="1" si="270"/>
        <v/>
      </c>
      <c r="HG229" s="31" t="str">
        <f t="shared" si="271"/>
        <v/>
      </c>
      <c r="HH229" s="26"/>
      <c r="HI229" s="26"/>
      <c r="HJ229" s="26"/>
      <c r="HK229" s="26"/>
      <c r="HL229" s="26"/>
      <c r="HM229" t="str">
        <f t="shared" ca="1" si="272"/>
        <v/>
      </c>
      <c r="HN229" t="str">
        <f t="shared" si="273"/>
        <v/>
      </c>
      <c r="HO229" s="26"/>
      <c r="HP229" s="26"/>
      <c r="HQ229" s="26"/>
      <c r="HR229" s="26"/>
      <c r="HS229" s="26"/>
      <c r="HT229" t="str">
        <f t="shared" ca="1" si="274"/>
        <v/>
      </c>
      <c r="HU229" t="str">
        <f t="shared" si="275"/>
        <v/>
      </c>
      <c r="HV229" s="26"/>
      <c r="HW229" s="26"/>
      <c r="HX229" s="26"/>
      <c r="HY229" s="26"/>
      <c r="HZ229" s="26"/>
      <c r="IA229" s="37" t="str">
        <f t="shared" ca="1" si="276"/>
        <v/>
      </c>
      <c r="IB229" t="str">
        <f t="shared" si="277"/>
        <v/>
      </c>
      <c r="IC229" s="26"/>
      <c r="ID229" s="26"/>
      <c r="IE229" s="26"/>
      <c r="IF229" s="26"/>
      <c r="IG229" s="26"/>
      <c r="IH229" s="37" t="str">
        <f t="shared" ca="1" si="278"/>
        <v/>
      </c>
      <c r="II229" t="str">
        <f t="shared" si="279"/>
        <v/>
      </c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  <c r="IV229" s="26"/>
      <c r="IW229" s="26"/>
      <c r="IX229" s="26"/>
      <c r="IY229" s="26"/>
      <c r="IZ229" s="26"/>
      <c r="JA229" s="26"/>
      <c r="JB229" s="26"/>
      <c r="JC229" s="26"/>
      <c r="JD229" s="26"/>
      <c r="JE229" s="26"/>
      <c r="JF229" s="26"/>
      <c r="JG229" s="26"/>
      <c r="JH229" s="26"/>
      <c r="JI229" s="26"/>
      <c r="JJ229" s="26"/>
      <c r="JK229" s="26"/>
      <c r="JL229" s="26"/>
      <c r="JM229" s="26"/>
      <c r="JN229" s="26"/>
      <c r="JO229" s="26"/>
      <c r="JP229" s="26"/>
      <c r="JQ229" s="26"/>
      <c r="JR229" s="26"/>
      <c r="JS229" s="26"/>
      <c r="JT229" s="26" t="str">
        <f t="shared" si="280"/>
        <v/>
      </c>
      <c r="JU229" s="26"/>
      <c r="JV229" t="str">
        <f t="shared" si="281"/>
        <v/>
      </c>
      <c r="JW229" s="26"/>
      <c r="JX229" s="26"/>
      <c r="JY229" s="26"/>
      <c r="JZ229" s="26"/>
      <c r="KA229" s="26"/>
      <c r="KB229" s="26"/>
      <c r="KC229" s="26"/>
      <c r="KD229" s="26"/>
      <c r="KE229" s="26"/>
      <c r="KF229" s="26"/>
      <c r="KG229" s="26"/>
      <c r="KH229" s="26"/>
      <c r="KI229" s="26"/>
      <c r="KJ229" s="26"/>
      <c r="KK229" t="str">
        <f t="shared" si="282"/>
        <v/>
      </c>
      <c r="KL229" s="26"/>
      <c r="KM229" s="31" t="str">
        <f t="shared" si="283"/>
        <v/>
      </c>
      <c r="KN229" s="26"/>
      <c r="KO229" s="26"/>
      <c r="KP229" s="38" t="str">
        <f t="shared" si="284"/>
        <v/>
      </c>
      <c r="KQ229" s="26"/>
      <c r="KR229" s="26"/>
      <c r="KS229" s="26"/>
      <c r="KT229" s="26"/>
      <c r="KU229" s="26"/>
      <c r="KV229" s="26"/>
      <c r="KW229" s="26"/>
      <c r="KX229" t="str">
        <f t="shared" si="285"/>
        <v/>
      </c>
      <c r="KY229" t="str">
        <f t="shared" si="286"/>
        <v/>
      </c>
      <c r="KZ229" s="26"/>
      <c r="LA229" s="26"/>
      <c r="LB229" t="str">
        <f t="shared" si="287"/>
        <v/>
      </c>
      <c r="LC229" s="26"/>
      <c r="LD229" t="str">
        <f t="shared" si="288"/>
        <v/>
      </c>
      <c r="LE229" t="str">
        <f t="shared" si="289"/>
        <v/>
      </c>
      <c r="LF229" s="26"/>
      <c r="LG229" s="26"/>
      <c r="LH229" s="26"/>
      <c r="LI229" s="26"/>
      <c r="LJ229" s="26"/>
      <c r="LK229" s="26"/>
      <c r="LL229" s="26"/>
      <c r="LM229" s="26"/>
      <c r="LN229" s="26"/>
      <c r="LO229" t="str">
        <f t="shared" si="290"/>
        <v/>
      </c>
      <c r="LP229" s="26"/>
      <c r="LQ229" s="26"/>
      <c r="LR229" s="26"/>
      <c r="LS229" s="26"/>
      <c r="LT229" s="26"/>
      <c r="LU229" s="26"/>
      <c r="LV229" s="26"/>
      <c r="LW229" s="26"/>
      <c r="LX229" s="26"/>
      <c r="LY229" s="26"/>
      <c r="LZ229" s="26"/>
      <c r="MA229" s="26"/>
      <c r="MB229" s="26"/>
      <c r="MC229" s="26"/>
      <c r="MD229" s="26"/>
      <c r="ME229" s="26"/>
      <c r="MF229" s="26"/>
      <c r="MG229" s="26"/>
      <c r="MH229" s="26"/>
      <c r="MI229" s="26"/>
      <c r="MJ229" s="26"/>
      <c r="MK229" s="26"/>
      <c r="ML229" s="26"/>
      <c r="MM229" s="26"/>
      <c r="MN229" s="26"/>
    </row>
    <row r="230" spans="1:352" ht="16" x14ac:dyDescent="0.2">
      <c r="A230" t="e">
        <f t="shared" ref="A230:A293" ca="1" si="292">_xlfn.IFS($F230=1,"Q1",$F230=2,"Q1",$F230=3,"Q1",$F230=4,"Q2",$F230=5,"Q2",$F230=6,"Q2",$F230=7,"Q3",$F230=8,"Q3",$F230=9,"Q3",$F230=10,"Q4",$F230=11,"Q4",$F230=12,"Q4",F230="","")</f>
        <v>#N/A</v>
      </c>
      <c r="B230" s="26"/>
      <c r="C230" s="26"/>
      <c r="D230" s="26"/>
      <c r="E230" s="27" t="str">
        <f t="shared" ca="1" si="221"/>
        <v>Aug</v>
      </c>
      <c r="F230" s="27" t="str">
        <f t="shared" ca="1" si="221"/>
        <v>Jan</v>
      </c>
      <c r="G230" s="28" t="str">
        <f t="shared" ca="1" si="222"/>
        <v/>
      </c>
      <c r="H230" t="str">
        <f t="shared" si="223"/>
        <v/>
      </c>
      <c r="I230" s="26">
        <f t="shared" ca="1" si="224"/>
        <v>13</v>
      </c>
      <c r="J230" s="26"/>
      <c r="K230" s="26"/>
      <c r="L230" s="31" t="str">
        <f t="shared" si="225"/>
        <v/>
      </c>
      <c r="M230" s="26"/>
      <c r="N230" s="26"/>
      <c r="O230" s="26">
        <f t="shared" ca="1" si="226"/>
        <v>24</v>
      </c>
      <c r="P230" s="26" t="str">
        <f t="shared" ca="1" si="227"/>
        <v>No</v>
      </c>
      <c r="Q230" s="26" t="str">
        <f t="shared" ca="1" si="227"/>
        <v>Yes</v>
      </c>
      <c r="R230" s="26" t="str">
        <f t="shared" ca="1" si="227"/>
        <v>Yes</v>
      </c>
      <c r="S230" s="26" t="str">
        <f t="shared" ca="1" si="228"/>
        <v>Eskimo</v>
      </c>
      <c r="T230" s="26" t="str">
        <f t="shared" ca="1" si="229"/>
        <v>Yes</v>
      </c>
      <c r="U230" s="26">
        <f t="shared" ca="1" si="230"/>
        <v>3566</v>
      </c>
      <c r="V230" s="26"/>
      <c r="W230" s="26"/>
      <c r="X230" s="26" t="str">
        <f t="shared" ca="1" si="291"/>
        <v>No</v>
      </c>
      <c r="Y230" s="26" t="str">
        <f t="shared" ca="1" si="291"/>
        <v>No</v>
      </c>
      <c r="Z230" s="26" t="str">
        <f t="shared" ca="1" si="291"/>
        <v>No</v>
      </c>
      <c r="AA230" s="26" t="str">
        <f t="shared" ca="1" si="291"/>
        <v>No</v>
      </c>
      <c r="AB230" s="26" t="str">
        <f t="shared" ca="1" si="291"/>
        <v>Yes</v>
      </c>
      <c r="AC230" s="26"/>
      <c r="AD230" s="26"/>
      <c r="AE230" s="26"/>
      <c r="AF230" s="26"/>
      <c r="AG230" s="26" t="str">
        <f t="shared" ca="1" si="231"/>
        <v>Yes</v>
      </c>
      <c r="AH230" s="26" t="str">
        <f t="shared" ca="1" si="231"/>
        <v>Yes</v>
      </c>
      <c r="AI230" s="26" t="str">
        <f t="shared" ca="1" si="231"/>
        <v>Yes</v>
      </c>
      <c r="AJ230" s="26" t="str">
        <f t="shared" ca="1" si="220"/>
        <v>No</v>
      </c>
      <c r="AK230" s="26" t="str">
        <f t="shared" ca="1" si="220"/>
        <v>Yes</v>
      </c>
      <c r="AL230" s="26" t="str">
        <f t="shared" ca="1" si="220"/>
        <v>Yes</v>
      </c>
      <c r="AM230" s="26">
        <f t="shared" ca="1" si="232"/>
        <v>3</v>
      </c>
      <c r="AN230" s="26">
        <f t="shared" ca="1" si="233"/>
        <v>1</v>
      </c>
      <c r="AT230" t="str">
        <f t="shared" ca="1" si="234"/>
        <v>Female</v>
      </c>
      <c r="AU230">
        <f t="shared" ca="1" si="235"/>
        <v>3861</v>
      </c>
      <c r="AV230">
        <f t="shared" ca="1" si="236"/>
        <v>-2</v>
      </c>
      <c r="AW230">
        <f t="shared" ca="1" si="237"/>
        <v>37</v>
      </c>
      <c r="AX230">
        <f t="shared" ca="1" si="238"/>
        <v>0</v>
      </c>
      <c r="BB230" t="str">
        <f t="shared" ca="1" si="239"/>
        <v>INSTRUMENTAL</v>
      </c>
      <c r="BC230" t="str">
        <f t="shared" ca="1" si="240"/>
        <v>Yes</v>
      </c>
      <c r="BD230" t="str">
        <f t="shared" ca="1" si="240"/>
        <v>No</v>
      </c>
      <c r="BG230" t="str">
        <f t="shared" ca="1" si="241"/>
        <v>No</v>
      </c>
      <c r="BH230">
        <f t="shared" ca="1" si="242"/>
        <v>34</v>
      </c>
      <c r="BI230">
        <f t="shared" ca="1" si="243"/>
        <v>-13</v>
      </c>
      <c r="BJ230">
        <f t="shared" ca="1" si="244"/>
        <v>18</v>
      </c>
      <c r="BK230" t="str">
        <f t="shared" si="245"/>
        <v/>
      </c>
      <c r="BL230" s="26">
        <f t="shared" ca="1" si="246"/>
        <v>20</v>
      </c>
      <c r="BM230" s="26"/>
      <c r="BN230" s="26"/>
      <c r="BO230" s="26" t="str">
        <f t="shared" ca="1" si="247"/>
        <v>Yes</v>
      </c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 t="str">
        <f t="shared" ca="1" si="248"/>
        <v>No</v>
      </c>
      <c r="CE230" s="26" t="str">
        <f t="shared" ca="1" si="249"/>
        <v>NA</v>
      </c>
      <c r="CF230" s="26"/>
      <c r="CG230" s="26"/>
      <c r="CH230" s="26"/>
      <c r="CI230" s="31" t="str">
        <f t="shared" si="250"/>
        <v/>
      </c>
      <c r="CJ230" s="26" t="str">
        <f t="shared" ca="1" si="251"/>
        <v>NA</v>
      </c>
      <c r="CK230" s="26" t="str">
        <f t="shared" ca="1" si="252"/>
        <v>NA</v>
      </c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 t="str">
        <f t="shared" ca="1" si="253"/>
        <v>No</v>
      </c>
      <c r="DO230" s="26"/>
      <c r="DP230" s="26"/>
      <c r="DQ230" s="26"/>
      <c r="DR230" s="26"/>
      <c r="DS230" s="26"/>
      <c r="DT230" s="26"/>
      <c r="DU230" s="26"/>
      <c r="DV230" t="str">
        <f t="shared" si="254"/>
        <v/>
      </c>
      <c r="DW230" s="26"/>
      <c r="DX230" s="26"/>
      <c r="DY230" s="26"/>
      <c r="DZ230" t="str">
        <f t="shared" si="255"/>
        <v/>
      </c>
      <c r="EA230" t="str">
        <f t="shared" si="256"/>
        <v/>
      </c>
      <c r="EB230" t="str">
        <f t="shared" si="257"/>
        <v/>
      </c>
      <c r="EC230" t="str">
        <f t="shared" si="258"/>
        <v/>
      </c>
      <c r="ED230" t="str">
        <f t="shared" si="259"/>
        <v/>
      </c>
      <c r="EE230" s="34" t="str">
        <f t="shared" si="260"/>
        <v/>
      </c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32" t="str">
        <f t="shared" si="261"/>
        <v/>
      </c>
      <c r="ES230" s="26"/>
      <c r="ET230" s="26"/>
      <c r="EU230" s="26"/>
      <c r="EV230" s="26"/>
      <c r="EW230" s="26"/>
      <c r="EX230" s="26"/>
      <c r="EY230" s="26"/>
      <c r="EZ230" s="26"/>
      <c r="FA230" s="31" t="str">
        <f t="shared" si="262"/>
        <v/>
      </c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31" t="str">
        <f t="shared" si="263"/>
        <v/>
      </c>
      <c r="FN230" s="26"/>
      <c r="FO230" s="26"/>
      <c r="FP230" s="26"/>
      <c r="FQ230" s="26" t="s">
        <v>350</v>
      </c>
      <c r="FR230" s="39" t="str">
        <f t="shared" ca="1" si="264"/>
        <v>Other</v>
      </c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t="str">
        <f t="shared" ca="1" si="265"/>
        <v/>
      </c>
      <c r="GP230" t="str">
        <f t="shared" si="266"/>
        <v/>
      </c>
      <c r="GQ230" s="26"/>
      <c r="GR230" s="26"/>
      <c r="GS230" t="str">
        <f t="shared" ca="1" si="267"/>
        <v/>
      </c>
      <c r="GT230" s="26"/>
      <c r="GU230" s="26"/>
      <c r="GV230" s="26"/>
      <c r="GW230" s="26"/>
      <c r="GX230" s="26"/>
      <c r="GY230" t="str">
        <f t="shared" ca="1" si="268"/>
        <v/>
      </c>
      <c r="GZ230" t="str">
        <f t="shared" si="269"/>
        <v/>
      </c>
      <c r="HA230" s="26"/>
      <c r="HB230" s="26"/>
      <c r="HC230" s="26"/>
      <c r="HD230" s="26"/>
      <c r="HE230" s="26"/>
      <c r="HF230" t="str">
        <f t="shared" ca="1" si="270"/>
        <v/>
      </c>
      <c r="HG230" s="31" t="str">
        <f t="shared" si="271"/>
        <v/>
      </c>
      <c r="HH230" s="26"/>
      <c r="HI230" s="26"/>
      <c r="HJ230" s="26"/>
      <c r="HK230" s="26"/>
      <c r="HL230" s="26"/>
      <c r="HM230" t="str">
        <f t="shared" ca="1" si="272"/>
        <v/>
      </c>
      <c r="HN230" t="str">
        <f t="shared" si="273"/>
        <v/>
      </c>
      <c r="HO230" s="26"/>
      <c r="HP230" s="26"/>
      <c r="HQ230" s="26"/>
      <c r="HR230" s="26"/>
      <c r="HS230" s="26"/>
      <c r="HT230" t="str">
        <f t="shared" ca="1" si="274"/>
        <v/>
      </c>
      <c r="HU230" t="str">
        <f t="shared" si="275"/>
        <v/>
      </c>
      <c r="HV230" s="26"/>
      <c r="HW230" s="26"/>
      <c r="HX230" s="26"/>
      <c r="HY230" s="26"/>
      <c r="HZ230" s="26"/>
      <c r="IA230" s="37" t="str">
        <f t="shared" ca="1" si="276"/>
        <v/>
      </c>
      <c r="IB230" t="str">
        <f t="shared" si="277"/>
        <v/>
      </c>
      <c r="IC230" s="26"/>
      <c r="ID230" s="26"/>
      <c r="IE230" s="26"/>
      <c r="IF230" s="26"/>
      <c r="IG230" s="26"/>
      <c r="IH230" s="37" t="str">
        <f t="shared" ca="1" si="278"/>
        <v/>
      </c>
      <c r="II230" t="str">
        <f t="shared" si="279"/>
        <v/>
      </c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  <c r="IV230" s="26"/>
      <c r="IW230" s="26"/>
      <c r="IX230" s="26"/>
      <c r="IY230" s="26"/>
      <c r="IZ230" s="26"/>
      <c r="JA230" s="26"/>
      <c r="JB230" s="26"/>
      <c r="JC230" s="26"/>
      <c r="JD230" s="26"/>
      <c r="JE230" s="26"/>
      <c r="JF230" s="26"/>
      <c r="JG230" s="26"/>
      <c r="JH230" s="26"/>
      <c r="JI230" s="26"/>
      <c r="JJ230" s="26"/>
      <c r="JK230" s="26"/>
      <c r="JL230" s="26"/>
      <c r="JM230" s="26"/>
      <c r="JN230" s="26"/>
      <c r="JO230" s="26"/>
      <c r="JP230" s="26"/>
      <c r="JQ230" s="26"/>
      <c r="JR230" s="26"/>
      <c r="JS230" s="26"/>
      <c r="JT230" s="26" t="str">
        <f t="shared" si="280"/>
        <v/>
      </c>
      <c r="JU230" s="26"/>
      <c r="JV230" t="str">
        <f t="shared" si="281"/>
        <v/>
      </c>
      <c r="JW230" s="26"/>
      <c r="JX230" s="26"/>
      <c r="JY230" s="26"/>
      <c r="JZ230" s="26"/>
      <c r="KA230" s="26"/>
      <c r="KB230" s="26"/>
      <c r="KC230" s="26"/>
      <c r="KD230" s="26"/>
      <c r="KE230" s="26"/>
      <c r="KF230" s="26"/>
      <c r="KG230" s="26"/>
      <c r="KH230" s="26"/>
      <c r="KI230" s="26"/>
      <c r="KJ230" s="26"/>
      <c r="KK230" t="str">
        <f t="shared" si="282"/>
        <v/>
      </c>
      <c r="KL230" s="26"/>
      <c r="KM230" s="31" t="str">
        <f t="shared" si="283"/>
        <v/>
      </c>
      <c r="KN230" s="26"/>
      <c r="KO230" s="26"/>
      <c r="KP230" s="38" t="str">
        <f t="shared" si="284"/>
        <v/>
      </c>
      <c r="KQ230" s="26"/>
      <c r="KR230" s="26"/>
      <c r="KS230" s="26"/>
      <c r="KT230" s="26"/>
      <c r="KU230" s="26"/>
      <c r="KV230" s="26"/>
      <c r="KW230" s="26"/>
      <c r="KX230" t="str">
        <f t="shared" si="285"/>
        <v/>
      </c>
      <c r="KY230" t="str">
        <f t="shared" si="286"/>
        <v/>
      </c>
      <c r="KZ230" s="26"/>
      <c r="LA230" s="26"/>
      <c r="LB230" t="str">
        <f t="shared" si="287"/>
        <v/>
      </c>
      <c r="LC230" s="26"/>
      <c r="LD230" t="str">
        <f t="shared" si="288"/>
        <v/>
      </c>
      <c r="LE230" t="str">
        <f t="shared" si="289"/>
        <v/>
      </c>
      <c r="LF230" s="26"/>
      <c r="LG230" s="26"/>
      <c r="LH230" s="26"/>
      <c r="LI230" s="26"/>
      <c r="LJ230" s="26"/>
      <c r="LK230" s="26"/>
      <c r="LL230" s="26"/>
      <c r="LM230" s="26"/>
      <c r="LN230" s="26"/>
      <c r="LO230" t="str">
        <f t="shared" si="290"/>
        <v/>
      </c>
      <c r="LP230" s="26"/>
      <c r="LQ230" s="26"/>
      <c r="LR230" s="26"/>
      <c r="LS230" s="26"/>
      <c r="LT230" s="26"/>
      <c r="LU230" s="26"/>
      <c r="LV230" s="26"/>
      <c r="LW230" s="26"/>
      <c r="LX230" s="26"/>
      <c r="LY230" s="26"/>
      <c r="LZ230" s="26"/>
      <c r="MA230" s="26"/>
      <c r="MB230" s="26"/>
      <c r="MC230" s="26"/>
      <c r="MD230" s="26"/>
      <c r="ME230" s="26"/>
      <c r="MF230" s="26"/>
      <c r="MG230" s="26"/>
      <c r="MH230" s="26"/>
      <c r="MI230" s="26"/>
      <c r="MJ230" s="26"/>
      <c r="MK230" s="26"/>
      <c r="ML230" s="26"/>
      <c r="MM230" s="26"/>
      <c r="MN230" s="26"/>
    </row>
    <row r="231" spans="1:352" ht="16" x14ac:dyDescent="0.2">
      <c r="A231" t="e">
        <f t="shared" ca="1" si="292"/>
        <v>#N/A</v>
      </c>
      <c r="B231" s="26"/>
      <c r="C231" s="26"/>
      <c r="D231" s="26"/>
      <c r="E231" s="27" t="str">
        <f t="shared" ca="1" si="221"/>
        <v>Jan</v>
      </c>
      <c r="F231" s="27" t="str">
        <f t="shared" ca="1" si="221"/>
        <v>May</v>
      </c>
      <c r="G231" s="28" t="str">
        <f t="shared" ca="1" si="222"/>
        <v/>
      </c>
      <c r="H231" t="str">
        <f t="shared" si="223"/>
        <v/>
      </c>
      <c r="I231" s="26">
        <f t="shared" ca="1" si="224"/>
        <v>53</v>
      </c>
      <c r="J231" s="26"/>
      <c r="K231" s="26"/>
      <c r="L231" s="31" t="str">
        <f t="shared" si="225"/>
        <v/>
      </c>
      <c r="M231" s="26"/>
      <c r="N231" s="26"/>
      <c r="O231" s="26">
        <f t="shared" ca="1" si="226"/>
        <v>22</v>
      </c>
      <c r="P231" s="26" t="str">
        <f t="shared" ca="1" si="227"/>
        <v>Yes</v>
      </c>
      <c r="Q231" s="26" t="str">
        <f t="shared" ca="1" si="227"/>
        <v>Yes</v>
      </c>
      <c r="R231" s="26" t="str">
        <f t="shared" ca="1" si="227"/>
        <v>No</v>
      </c>
      <c r="S231" s="26" t="str">
        <f t="shared" ca="1" si="228"/>
        <v>Caucasian</v>
      </c>
      <c r="T231" s="26" t="str">
        <f t="shared" ca="1" si="229"/>
        <v>No</v>
      </c>
      <c r="U231" s="26">
        <f t="shared" ca="1" si="230"/>
        <v>3634</v>
      </c>
      <c r="V231" s="26"/>
      <c r="W231" s="26"/>
      <c r="X231" s="26" t="str">
        <f t="shared" ca="1" si="291"/>
        <v>No</v>
      </c>
      <c r="Y231" s="26" t="str">
        <f t="shared" ca="1" si="291"/>
        <v>No</v>
      </c>
      <c r="Z231" s="26" t="str">
        <f t="shared" ca="1" si="291"/>
        <v>No</v>
      </c>
      <c r="AA231" s="26" t="str">
        <f t="shared" ca="1" si="291"/>
        <v>Yes</v>
      </c>
      <c r="AB231" s="26" t="str">
        <f t="shared" ca="1" si="291"/>
        <v>Yes</v>
      </c>
      <c r="AC231" s="26"/>
      <c r="AD231" s="26"/>
      <c r="AE231" s="26"/>
      <c r="AF231" s="26"/>
      <c r="AG231" s="26" t="str">
        <f t="shared" ca="1" si="231"/>
        <v>Yes</v>
      </c>
      <c r="AH231" s="26" t="str">
        <f t="shared" ca="1" si="231"/>
        <v>No</v>
      </c>
      <c r="AI231" s="26" t="str">
        <f t="shared" ca="1" si="231"/>
        <v>No</v>
      </c>
      <c r="AJ231" s="26" t="str">
        <f t="shared" ca="1" si="220"/>
        <v>Yes</v>
      </c>
      <c r="AK231" s="26" t="str">
        <f t="shared" ca="1" si="220"/>
        <v>Yes</v>
      </c>
      <c r="AL231" s="26" t="str">
        <f t="shared" ca="1" si="220"/>
        <v>Yes</v>
      </c>
      <c r="AM231" s="26">
        <f t="shared" ca="1" si="232"/>
        <v>10</v>
      </c>
      <c r="AN231" s="26">
        <f t="shared" ca="1" si="233"/>
        <v>1</v>
      </c>
      <c r="AT231" t="str">
        <f t="shared" ca="1" si="234"/>
        <v>Female</v>
      </c>
      <c r="AU231">
        <f t="shared" ca="1" si="235"/>
        <v>2117</v>
      </c>
      <c r="AV231">
        <f t="shared" ca="1" si="236"/>
        <v>-2</v>
      </c>
      <c r="AW231">
        <f t="shared" ca="1" si="237"/>
        <v>34</v>
      </c>
      <c r="AX231">
        <f t="shared" ca="1" si="238"/>
        <v>5</v>
      </c>
      <c r="BB231" t="str">
        <f t="shared" ca="1" si="239"/>
        <v>INSTRUMENTAL</v>
      </c>
      <c r="BC231" t="str">
        <f t="shared" ca="1" si="240"/>
        <v>No</v>
      </c>
      <c r="BD231" t="str">
        <f t="shared" ca="1" si="240"/>
        <v>Yes</v>
      </c>
      <c r="BG231" t="str">
        <f t="shared" ca="1" si="241"/>
        <v>Yes</v>
      </c>
      <c r="BH231">
        <f t="shared" ca="1" si="242"/>
        <v>36</v>
      </c>
      <c r="BI231">
        <f t="shared" ca="1" si="243"/>
        <v>-9</v>
      </c>
      <c r="BJ231">
        <f t="shared" ca="1" si="244"/>
        <v>7</v>
      </c>
      <c r="BK231" t="str">
        <f t="shared" si="245"/>
        <v/>
      </c>
      <c r="BL231" s="26">
        <f t="shared" ca="1" si="246"/>
        <v>9</v>
      </c>
      <c r="BM231" s="26"/>
      <c r="BN231" s="26"/>
      <c r="BO231" s="26" t="str">
        <f t="shared" ca="1" si="247"/>
        <v>No</v>
      </c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 t="str">
        <f t="shared" ca="1" si="248"/>
        <v>No</v>
      </c>
      <c r="CE231" s="26" t="str">
        <f t="shared" ca="1" si="249"/>
        <v>NA</v>
      </c>
      <c r="CF231" s="26"/>
      <c r="CG231" s="26"/>
      <c r="CH231" s="26"/>
      <c r="CI231" s="31" t="str">
        <f t="shared" si="250"/>
        <v/>
      </c>
      <c r="CJ231" s="26" t="str">
        <f t="shared" ca="1" si="251"/>
        <v>NA</v>
      </c>
      <c r="CK231" s="26" t="str">
        <f t="shared" ca="1" si="252"/>
        <v>NA</v>
      </c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 t="str">
        <f t="shared" ca="1" si="253"/>
        <v>Yes</v>
      </c>
      <c r="DO231" s="26"/>
      <c r="DP231" s="26"/>
      <c r="DQ231" s="26"/>
      <c r="DR231" s="26"/>
      <c r="DS231" s="26"/>
      <c r="DT231" s="26"/>
      <c r="DU231" s="26"/>
      <c r="DV231" t="str">
        <f t="shared" si="254"/>
        <v/>
      </c>
      <c r="DW231" s="26"/>
      <c r="DX231" s="26"/>
      <c r="DY231" s="26"/>
      <c r="DZ231" t="str">
        <f t="shared" si="255"/>
        <v/>
      </c>
      <c r="EA231" t="str">
        <f t="shared" si="256"/>
        <v/>
      </c>
      <c r="EB231" t="str">
        <f t="shared" si="257"/>
        <v/>
      </c>
      <c r="EC231" t="str">
        <f t="shared" si="258"/>
        <v/>
      </c>
      <c r="ED231" t="str">
        <f t="shared" si="259"/>
        <v/>
      </c>
      <c r="EE231" s="34" t="str">
        <f t="shared" si="260"/>
        <v/>
      </c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32" t="str">
        <f t="shared" si="261"/>
        <v/>
      </c>
      <c r="ES231" s="26"/>
      <c r="ET231" s="26"/>
      <c r="EU231" s="26"/>
      <c r="EV231" s="26"/>
      <c r="EW231" s="26"/>
      <c r="EX231" s="26"/>
      <c r="EY231" s="26"/>
      <c r="EZ231" s="26"/>
      <c r="FA231" s="31" t="str">
        <f t="shared" si="262"/>
        <v/>
      </c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31" t="str">
        <f t="shared" si="263"/>
        <v/>
      </c>
      <c r="FN231" s="26"/>
      <c r="FO231" s="26"/>
      <c r="FP231" s="26"/>
      <c r="FQ231" s="26" t="s">
        <v>349</v>
      </c>
      <c r="FR231" s="39" t="str">
        <f t="shared" ca="1" si="264"/>
        <v>NA</v>
      </c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t="str">
        <f t="shared" ca="1" si="265"/>
        <v/>
      </c>
      <c r="GP231" t="str">
        <f t="shared" si="266"/>
        <v/>
      </c>
      <c r="GQ231" s="26"/>
      <c r="GR231" s="26"/>
      <c r="GS231" t="str">
        <f t="shared" ca="1" si="267"/>
        <v/>
      </c>
      <c r="GT231" s="26"/>
      <c r="GU231" s="26"/>
      <c r="GV231" s="26"/>
      <c r="GW231" s="26"/>
      <c r="GX231" s="26"/>
      <c r="GY231" t="str">
        <f t="shared" ca="1" si="268"/>
        <v/>
      </c>
      <c r="GZ231" t="str">
        <f t="shared" si="269"/>
        <v/>
      </c>
      <c r="HA231" s="26"/>
      <c r="HB231" s="26"/>
      <c r="HC231" s="26"/>
      <c r="HD231" s="26"/>
      <c r="HE231" s="26"/>
      <c r="HF231" t="str">
        <f t="shared" ca="1" si="270"/>
        <v/>
      </c>
      <c r="HG231" s="31" t="str">
        <f t="shared" si="271"/>
        <v/>
      </c>
      <c r="HH231" s="26"/>
      <c r="HI231" s="26"/>
      <c r="HJ231" s="26"/>
      <c r="HK231" s="26"/>
      <c r="HL231" s="26"/>
      <c r="HM231" t="str">
        <f t="shared" ca="1" si="272"/>
        <v/>
      </c>
      <c r="HN231" t="str">
        <f t="shared" si="273"/>
        <v/>
      </c>
      <c r="HO231" s="26"/>
      <c r="HP231" s="26"/>
      <c r="HQ231" s="26"/>
      <c r="HR231" s="26"/>
      <c r="HS231" s="26"/>
      <c r="HT231" t="str">
        <f t="shared" ca="1" si="274"/>
        <v/>
      </c>
      <c r="HU231" t="str">
        <f t="shared" si="275"/>
        <v/>
      </c>
      <c r="HV231" s="26"/>
      <c r="HW231" s="26"/>
      <c r="HX231" s="26"/>
      <c r="HY231" s="26"/>
      <c r="HZ231" s="26"/>
      <c r="IA231" s="37" t="str">
        <f t="shared" ca="1" si="276"/>
        <v/>
      </c>
      <c r="IB231" t="str">
        <f t="shared" si="277"/>
        <v/>
      </c>
      <c r="IC231" s="26"/>
      <c r="ID231" s="26"/>
      <c r="IE231" s="26"/>
      <c r="IF231" s="26"/>
      <c r="IG231" s="26"/>
      <c r="IH231" s="37" t="str">
        <f t="shared" ca="1" si="278"/>
        <v/>
      </c>
      <c r="II231" t="str">
        <f t="shared" si="279"/>
        <v/>
      </c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  <c r="IV231" s="26"/>
      <c r="IW231" s="26"/>
      <c r="IX231" s="26"/>
      <c r="IY231" s="26"/>
      <c r="IZ231" s="26"/>
      <c r="JA231" s="26"/>
      <c r="JB231" s="26"/>
      <c r="JC231" s="26"/>
      <c r="JD231" s="26"/>
      <c r="JE231" s="26"/>
      <c r="JF231" s="26"/>
      <c r="JG231" s="26"/>
      <c r="JH231" s="26"/>
      <c r="JI231" s="26"/>
      <c r="JJ231" s="26"/>
      <c r="JK231" s="26"/>
      <c r="JL231" s="26"/>
      <c r="JM231" s="26"/>
      <c r="JN231" s="26"/>
      <c r="JO231" s="26"/>
      <c r="JP231" s="26"/>
      <c r="JQ231" s="26"/>
      <c r="JR231" s="26"/>
      <c r="JS231" s="26"/>
      <c r="JT231" s="26" t="str">
        <f t="shared" si="280"/>
        <v/>
      </c>
      <c r="JU231" s="26"/>
      <c r="JV231" t="str">
        <f t="shared" si="281"/>
        <v/>
      </c>
      <c r="JW231" s="26"/>
      <c r="JX231" s="26"/>
      <c r="JY231" s="26"/>
      <c r="JZ231" s="26"/>
      <c r="KA231" s="26"/>
      <c r="KB231" s="26"/>
      <c r="KC231" s="26"/>
      <c r="KD231" s="26"/>
      <c r="KE231" s="26"/>
      <c r="KF231" s="26"/>
      <c r="KG231" s="26"/>
      <c r="KH231" s="26"/>
      <c r="KI231" s="26"/>
      <c r="KJ231" s="26"/>
      <c r="KK231" t="str">
        <f t="shared" si="282"/>
        <v/>
      </c>
      <c r="KL231" s="26"/>
      <c r="KM231" s="31" t="str">
        <f t="shared" si="283"/>
        <v/>
      </c>
      <c r="KN231" s="26"/>
      <c r="KO231" s="26"/>
      <c r="KP231" s="38" t="str">
        <f t="shared" si="284"/>
        <v/>
      </c>
      <c r="KQ231" s="26"/>
      <c r="KR231" s="26"/>
      <c r="KS231" s="26"/>
      <c r="KT231" s="26"/>
      <c r="KU231" s="26"/>
      <c r="KV231" s="26"/>
      <c r="KW231" s="26"/>
      <c r="KX231" t="str">
        <f t="shared" si="285"/>
        <v/>
      </c>
      <c r="KY231" t="str">
        <f t="shared" si="286"/>
        <v/>
      </c>
      <c r="KZ231" s="26"/>
      <c r="LA231" s="26"/>
      <c r="LB231" t="str">
        <f t="shared" si="287"/>
        <v/>
      </c>
      <c r="LC231" s="26"/>
      <c r="LD231" t="str">
        <f t="shared" si="288"/>
        <v/>
      </c>
      <c r="LE231" t="str">
        <f t="shared" si="289"/>
        <v/>
      </c>
      <c r="LF231" s="26"/>
      <c r="LG231" s="26"/>
      <c r="LH231" s="26"/>
      <c r="LI231" s="26"/>
      <c r="LJ231" s="26"/>
      <c r="LK231" s="26"/>
      <c r="LL231" s="26"/>
      <c r="LM231" s="26"/>
      <c r="LN231" s="26"/>
      <c r="LO231" t="str">
        <f t="shared" si="290"/>
        <v/>
      </c>
      <c r="LP231" s="26"/>
      <c r="LQ231" s="26"/>
      <c r="LR231" s="26"/>
      <c r="LS231" s="26"/>
      <c r="LT231" s="26"/>
      <c r="LU231" s="26"/>
      <c r="LV231" s="26"/>
      <c r="LW231" s="26"/>
      <c r="LX231" s="26"/>
      <c r="LY231" s="26"/>
      <c r="LZ231" s="26"/>
      <c r="MA231" s="26"/>
      <c r="MB231" s="26"/>
      <c r="MC231" s="26"/>
      <c r="MD231" s="26"/>
      <c r="ME231" s="26"/>
      <c r="MF231" s="26"/>
      <c r="MG231" s="26"/>
      <c r="MH231" s="26"/>
      <c r="MI231" s="26"/>
      <c r="MJ231" s="26"/>
      <c r="MK231" s="26"/>
      <c r="ML231" s="26"/>
      <c r="MM231" s="26"/>
      <c r="MN231" s="26"/>
    </row>
    <row r="232" spans="1:352" ht="16" x14ac:dyDescent="0.2">
      <c r="A232" t="e">
        <f t="shared" ca="1" si="292"/>
        <v>#N/A</v>
      </c>
      <c r="B232" s="26"/>
      <c r="C232" s="26"/>
      <c r="D232" s="26"/>
      <c r="E232" s="27" t="str">
        <f t="shared" ca="1" si="221"/>
        <v>Oct</v>
      </c>
      <c r="F232" s="27" t="str">
        <f t="shared" ca="1" si="221"/>
        <v>Aug</v>
      </c>
      <c r="G232" s="28" t="str">
        <f t="shared" ca="1" si="222"/>
        <v/>
      </c>
      <c r="H232" t="str">
        <f t="shared" si="223"/>
        <v/>
      </c>
      <c r="I232" s="26">
        <f t="shared" ca="1" si="224"/>
        <v>59</v>
      </c>
      <c r="J232" s="26"/>
      <c r="K232" s="26"/>
      <c r="L232" s="31" t="str">
        <f t="shared" si="225"/>
        <v/>
      </c>
      <c r="M232" s="26"/>
      <c r="N232" s="26"/>
      <c r="O232" s="26">
        <f t="shared" ca="1" si="226"/>
        <v>46</v>
      </c>
      <c r="P232" s="26" t="str">
        <f t="shared" ca="1" si="227"/>
        <v>Yes</v>
      </c>
      <c r="Q232" s="26" t="str">
        <f t="shared" ca="1" si="227"/>
        <v>Yes</v>
      </c>
      <c r="R232" s="26" t="str">
        <f t="shared" ca="1" si="227"/>
        <v>Yes</v>
      </c>
      <c r="S232" s="26" t="str">
        <f t="shared" ca="1" si="228"/>
        <v>Eskimo</v>
      </c>
      <c r="T232" s="26" t="str">
        <f t="shared" ca="1" si="229"/>
        <v>Yes</v>
      </c>
      <c r="U232" s="26">
        <f t="shared" ca="1" si="230"/>
        <v>3684</v>
      </c>
      <c r="V232" s="26"/>
      <c r="W232" s="26"/>
      <c r="X232" s="26" t="str">
        <f t="shared" ca="1" si="291"/>
        <v>Yes</v>
      </c>
      <c r="Y232" s="26" t="str">
        <f t="shared" ca="1" si="291"/>
        <v>Yes</v>
      </c>
      <c r="Z232" s="26" t="str">
        <f t="shared" ca="1" si="291"/>
        <v>Yes</v>
      </c>
      <c r="AA232" s="26" t="str">
        <f t="shared" ca="1" si="291"/>
        <v>Yes</v>
      </c>
      <c r="AB232" s="26" t="str">
        <f t="shared" ca="1" si="291"/>
        <v>Yes</v>
      </c>
      <c r="AC232" s="26"/>
      <c r="AD232" s="26"/>
      <c r="AE232" s="26"/>
      <c r="AF232" s="26"/>
      <c r="AG232" s="26" t="str">
        <f t="shared" ca="1" si="231"/>
        <v>No</v>
      </c>
      <c r="AH232" s="26" t="str">
        <f t="shared" ca="1" si="231"/>
        <v>No</v>
      </c>
      <c r="AI232" s="26" t="str">
        <f t="shared" ca="1" si="231"/>
        <v>No</v>
      </c>
      <c r="AJ232" s="26" t="str">
        <f t="shared" ca="1" si="220"/>
        <v>No</v>
      </c>
      <c r="AK232" s="26" t="str">
        <f t="shared" ca="1" si="220"/>
        <v>No</v>
      </c>
      <c r="AL232" s="26" t="str">
        <f t="shared" ca="1" si="220"/>
        <v>No</v>
      </c>
      <c r="AM232" s="26">
        <f t="shared" ca="1" si="232"/>
        <v>4</v>
      </c>
      <c r="AN232" s="26">
        <f t="shared" ca="1" si="233"/>
        <v>3</v>
      </c>
      <c r="AT232" t="str">
        <f t="shared" ca="1" si="234"/>
        <v>Female</v>
      </c>
      <c r="AU232">
        <f t="shared" ca="1" si="235"/>
        <v>3478</v>
      </c>
      <c r="AV232">
        <f t="shared" ca="1" si="236"/>
        <v>-3</v>
      </c>
      <c r="AW232">
        <f t="shared" ca="1" si="237"/>
        <v>26</v>
      </c>
      <c r="AX232">
        <f t="shared" ca="1" si="238"/>
        <v>2</v>
      </c>
      <c r="BB232" t="str">
        <f t="shared" ca="1" si="239"/>
        <v>EMLUCS</v>
      </c>
      <c r="BC232" t="str">
        <f t="shared" ca="1" si="240"/>
        <v>No</v>
      </c>
      <c r="BD232" t="str">
        <f t="shared" ca="1" si="240"/>
        <v>Yes</v>
      </c>
      <c r="BG232" t="str">
        <f t="shared" ca="1" si="241"/>
        <v>Yes</v>
      </c>
      <c r="BH232">
        <f t="shared" ca="1" si="242"/>
        <v>35</v>
      </c>
      <c r="BI232">
        <f t="shared" ca="1" si="243"/>
        <v>-9</v>
      </c>
      <c r="BJ232">
        <f t="shared" ca="1" si="244"/>
        <v>19</v>
      </c>
      <c r="BK232" t="str">
        <f t="shared" si="245"/>
        <v/>
      </c>
      <c r="BL232" s="26">
        <f t="shared" ca="1" si="246"/>
        <v>21</v>
      </c>
      <c r="BM232" s="26"/>
      <c r="BN232" s="26"/>
      <c r="BO232" s="26" t="str">
        <f t="shared" ca="1" si="247"/>
        <v>Yes</v>
      </c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 t="str">
        <f t="shared" ca="1" si="248"/>
        <v>Yes</v>
      </c>
      <c r="CE232" s="26" t="str">
        <f t="shared" ca="1" si="249"/>
        <v>MIST</v>
      </c>
      <c r="CF232" s="26"/>
      <c r="CG232" s="26"/>
      <c r="CH232" s="26"/>
      <c r="CI232" s="31" t="str">
        <f t="shared" si="250"/>
        <v/>
      </c>
      <c r="CJ232" s="26" t="str">
        <f t="shared" ca="1" si="251"/>
        <v>OT</v>
      </c>
      <c r="CK232" s="26" t="str">
        <f t="shared" ca="1" si="252"/>
        <v>Yes</v>
      </c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 t="str">
        <f t="shared" ca="1" si="253"/>
        <v>Yes</v>
      </c>
      <c r="DO232" s="26"/>
      <c r="DP232" s="26"/>
      <c r="DQ232" s="26"/>
      <c r="DR232" s="26"/>
      <c r="DS232" s="26"/>
      <c r="DT232" s="26"/>
      <c r="DU232" s="26"/>
      <c r="DV232" t="str">
        <f t="shared" si="254"/>
        <v/>
      </c>
      <c r="DW232" s="26"/>
      <c r="DX232" s="26"/>
      <c r="DY232" s="26"/>
      <c r="DZ232" t="str">
        <f t="shared" si="255"/>
        <v/>
      </c>
      <c r="EA232" t="str">
        <f t="shared" si="256"/>
        <v/>
      </c>
      <c r="EB232" t="str">
        <f t="shared" si="257"/>
        <v/>
      </c>
      <c r="EC232" t="str">
        <f t="shared" si="258"/>
        <v/>
      </c>
      <c r="ED232" t="str">
        <f t="shared" si="259"/>
        <v/>
      </c>
      <c r="EE232" s="34" t="str">
        <f t="shared" si="260"/>
        <v/>
      </c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32" t="str">
        <f t="shared" si="261"/>
        <v/>
      </c>
      <c r="ES232" s="26"/>
      <c r="ET232" s="26"/>
      <c r="EU232" s="26"/>
      <c r="EV232" s="26"/>
      <c r="EW232" s="26"/>
      <c r="EX232" s="26"/>
      <c r="EY232" s="26"/>
      <c r="EZ232" s="26"/>
      <c r="FA232" s="31" t="str">
        <f t="shared" si="262"/>
        <v/>
      </c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31" t="str">
        <f t="shared" si="263"/>
        <v/>
      </c>
      <c r="FN232" s="26"/>
      <c r="FO232" s="26"/>
      <c r="FP232" s="26"/>
      <c r="FQ232" s="26" t="s">
        <v>349</v>
      </c>
      <c r="FR232" s="39" t="str">
        <f t="shared" ca="1" si="264"/>
        <v>NA</v>
      </c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t="str">
        <f t="shared" ca="1" si="265"/>
        <v/>
      </c>
      <c r="GP232" t="str">
        <f t="shared" si="266"/>
        <v/>
      </c>
      <c r="GQ232" s="26"/>
      <c r="GR232" s="26"/>
      <c r="GS232" t="str">
        <f t="shared" ca="1" si="267"/>
        <v/>
      </c>
      <c r="GT232" s="26"/>
      <c r="GU232" s="26"/>
      <c r="GV232" s="26"/>
      <c r="GW232" s="26"/>
      <c r="GX232" s="26"/>
      <c r="GY232" t="str">
        <f t="shared" ca="1" si="268"/>
        <v/>
      </c>
      <c r="GZ232" t="str">
        <f t="shared" si="269"/>
        <v/>
      </c>
      <c r="HA232" s="26"/>
      <c r="HB232" s="26"/>
      <c r="HC232" s="26"/>
      <c r="HD232" s="26"/>
      <c r="HE232" s="26"/>
      <c r="HF232" t="str">
        <f t="shared" ca="1" si="270"/>
        <v/>
      </c>
      <c r="HG232" s="31" t="str">
        <f t="shared" si="271"/>
        <v/>
      </c>
      <c r="HH232" s="26"/>
      <c r="HI232" s="26"/>
      <c r="HJ232" s="26"/>
      <c r="HK232" s="26"/>
      <c r="HL232" s="26"/>
      <c r="HM232" t="str">
        <f t="shared" ca="1" si="272"/>
        <v/>
      </c>
      <c r="HN232" t="str">
        <f t="shared" si="273"/>
        <v/>
      </c>
      <c r="HO232" s="26"/>
      <c r="HP232" s="26"/>
      <c r="HQ232" s="26"/>
      <c r="HR232" s="26"/>
      <c r="HS232" s="26"/>
      <c r="HT232" t="str">
        <f t="shared" ca="1" si="274"/>
        <v/>
      </c>
      <c r="HU232" t="str">
        <f t="shared" si="275"/>
        <v/>
      </c>
      <c r="HV232" s="26"/>
      <c r="HW232" s="26"/>
      <c r="HX232" s="26"/>
      <c r="HY232" s="26"/>
      <c r="HZ232" s="26"/>
      <c r="IA232" s="37" t="str">
        <f t="shared" ca="1" si="276"/>
        <v/>
      </c>
      <c r="IB232" t="str">
        <f t="shared" si="277"/>
        <v/>
      </c>
      <c r="IC232" s="26"/>
      <c r="ID232" s="26"/>
      <c r="IE232" s="26"/>
      <c r="IF232" s="26"/>
      <c r="IG232" s="26"/>
      <c r="IH232" s="37" t="str">
        <f t="shared" ca="1" si="278"/>
        <v/>
      </c>
      <c r="II232" t="str">
        <f t="shared" si="279"/>
        <v/>
      </c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  <c r="IY232" s="26"/>
      <c r="IZ232" s="26"/>
      <c r="JA232" s="26"/>
      <c r="JB232" s="26"/>
      <c r="JC232" s="26"/>
      <c r="JD232" s="26"/>
      <c r="JE232" s="26"/>
      <c r="JF232" s="26"/>
      <c r="JG232" s="26"/>
      <c r="JH232" s="26"/>
      <c r="JI232" s="26"/>
      <c r="JJ232" s="26"/>
      <c r="JK232" s="26"/>
      <c r="JL232" s="26"/>
      <c r="JM232" s="26"/>
      <c r="JN232" s="26"/>
      <c r="JO232" s="26"/>
      <c r="JP232" s="26"/>
      <c r="JQ232" s="26"/>
      <c r="JR232" s="26"/>
      <c r="JS232" s="26"/>
      <c r="JT232" s="26" t="str">
        <f t="shared" si="280"/>
        <v/>
      </c>
      <c r="JU232" s="26"/>
      <c r="JV232" t="str">
        <f t="shared" si="281"/>
        <v/>
      </c>
      <c r="JW232" s="26"/>
      <c r="JX232" s="26"/>
      <c r="JY232" s="26"/>
      <c r="JZ232" s="26"/>
      <c r="KA232" s="26"/>
      <c r="KB232" s="26"/>
      <c r="KC232" s="26"/>
      <c r="KD232" s="26"/>
      <c r="KE232" s="26"/>
      <c r="KF232" s="26"/>
      <c r="KG232" s="26"/>
      <c r="KH232" s="26"/>
      <c r="KI232" s="26"/>
      <c r="KJ232" s="26"/>
      <c r="KK232" t="str">
        <f t="shared" si="282"/>
        <v/>
      </c>
      <c r="KL232" s="26"/>
      <c r="KM232" s="31" t="str">
        <f t="shared" si="283"/>
        <v/>
      </c>
      <c r="KN232" s="26"/>
      <c r="KO232" s="26"/>
      <c r="KP232" s="38" t="str">
        <f t="shared" si="284"/>
        <v/>
      </c>
      <c r="KQ232" s="26"/>
      <c r="KR232" s="26"/>
      <c r="KS232" s="26"/>
      <c r="KT232" s="26"/>
      <c r="KU232" s="26"/>
      <c r="KV232" s="26"/>
      <c r="KW232" s="26"/>
      <c r="KX232" t="str">
        <f t="shared" si="285"/>
        <v/>
      </c>
      <c r="KY232" t="str">
        <f t="shared" si="286"/>
        <v/>
      </c>
      <c r="KZ232" s="26"/>
      <c r="LA232" s="26"/>
      <c r="LB232" t="str">
        <f t="shared" si="287"/>
        <v/>
      </c>
      <c r="LC232" s="26"/>
      <c r="LD232" t="str">
        <f t="shared" si="288"/>
        <v/>
      </c>
      <c r="LE232" t="str">
        <f t="shared" si="289"/>
        <v/>
      </c>
      <c r="LF232" s="26"/>
      <c r="LG232" s="26"/>
      <c r="LH232" s="26"/>
      <c r="LI232" s="26"/>
      <c r="LJ232" s="26"/>
      <c r="LK232" s="26"/>
      <c r="LL232" s="26"/>
      <c r="LM232" s="26"/>
      <c r="LN232" s="26"/>
      <c r="LO232" t="str">
        <f t="shared" si="290"/>
        <v/>
      </c>
      <c r="LP232" s="26"/>
      <c r="LQ232" s="26"/>
      <c r="LR232" s="26"/>
      <c r="LS232" s="26"/>
      <c r="LT232" s="26"/>
      <c r="LU232" s="26"/>
      <c r="LV232" s="26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  <c r="ML232" s="26"/>
      <c r="MM232" s="26"/>
      <c r="MN232" s="26"/>
    </row>
    <row r="233" spans="1:352" ht="16" x14ac:dyDescent="0.2">
      <c r="A233" t="e">
        <f t="shared" ca="1" si="292"/>
        <v>#N/A</v>
      </c>
      <c r="B233" s="26"/>
      <c r="C233" s="26"/>
      <c r="D233" s="26"/>
      <c r="E233" s="27" t="str">
        <f t="shared" ca="1" si="221"/>
        <v>Oct</v>
      </c>
      <c r="F233" s="27" t="str">
        <f t="shared" ca="1" si="221"/>
        <v>Jan</v>
      </c>
      <c r="G233" s="28" t="str">
        <f t="shared" ca="1" si="222"/>
        <v/>
      </c>
      <c r="H233" t="str">
        <f t="shared" si="223"/>
        <v/>
      </c>
      <c r="I233" s="26">
        <f t="shared" ca="1" si="224"/>
        <v>88</v>
      </c>
      <c r="J233" s="26"/>
      <c r="K233" s="26"/>
      <c r="L233" s="31" t="str">
        <f t="shared" si="225"/>
        <v/>
      </c>
      <c r="M233" s="26"/>
      <c r="N233" s="26"/>
      <c r="O233" s="26">
        <f t="shared" ca="1" si="226"/>
        <v>46</v>
      </c>
      <c r="P233" s="26" t="str">
        <f t="shared" ca="1" si="227"/>
        <v>Yes</v>
      </c>
      <c r="Q233" s="26" t="str">
        <f t="shared" ca="1" si="227"/>
        <v>Yes</v>
      </c>
      <c r="R233" s="26" t="str">
        <f t="shared" ca="1" si="227"/>
        <v>No</v>
      </c>
      <c r="S233" s="26" t="str">
        <f t="shared" ca="1" si="228"/>
        <v>Asian</v>
      </c>
      <c r="T233" s="26" t="str">
        <f t="shared" ca="1" si="229"/>
        <v>No</v>
      </c>
      <c r="U233" s="26">
        <f t="shared" ca="1" si="230"/>
        <v>3315</v>
      </c>
      <c r="V233" s="26"/>
      <c r="W233" s="26"/>
      <c r="X233" s="26" t="str">
        <f t="shared" ca="1" si="291"/>
        <v>Yes</v>
      </c>
      <c r="Y233" s="26" t="str">
        <f t="shared" ca="1" si="291"/>
        <v>Yes</v>
      </c>
      <c r="Z233" s="26" t="str">
        <f t="shared" ca="1" si="291"/>
        <v>No</v>
      </c>
      <c r="AA233" s="26" t="str">
        <f t="shared" ca="1" si="291"/>
        <v>Yes</v>
      </c>
      <c r="AB233" s="26" t="str">
        <f t="shared" ca="1" si="291"/>
        <v>No</v>
      </c>
      <c r="AC233" s="26"/>
      <c r="AD233" s="26"/>
      <c r="AE233" s="26"/>
      <c r="AF233" s="26"/>
      <c r="AG233" s="26" t="str">
        <f t="shared" ca="1" si="231"/>
        <v>No</v>
      </c>
      <c r="AH233" s="26" t="str">
        <f t="shared" ca="1" si="231"/>
        <v>No</v>
      </c>
      <c r="AI233" s="26" t="str">
        <f t="shared" ca="1" si="231"/>
        <v>Yes</v>
      </c>
      <c r="AJ233" s="26" t="str">
        <f t="shared" ca="1" si="220"/>
        <v>Yes</v>
      </c>
      <c r="AK233" s="26" t="str">
        <f t="shared" ca="1" si="220"/>
        <v>Yes</v>
      </c>
      <c r="AL233" s="26" t="str">
        <f t="shared" ca="1" si="220"/>
        <v>No</v>
      </c>
      <c r="AM233" s="26">
        <f t="shared" ca="1" si="232"/>
        <v>5</v>
      </c>
      <c r="AN233" s="26">
        <f t="shared" ca="1" si="233"/>
        <v>1</v>
      </c>
      <c r="AT233" t="str">
        <f t="shared" ca="1" si="234"/>
        <v>Male</v>
      </c>
      <c r="AU233">
        <f t="shared" ca="1" si="235"/>
        <v>2915</v>
      </c>
      <c r="AV233">
        <f t="shared" ca="1" si="236"/>
        <v>-3</v>
      </c>
      <c r="AW233">
        <f t="shared" ca="1" si="237"/>
        <v>31</v>
      </c>
      <c r="AX233">
        <f t="shared" ca="1" si="238"/>
        <v>5</v>
      </c>
      <c r="BB233" t="str">
        <f t="shared" ca="1" si="239"/>
        <v>ELUCS</v>
      </c>
      <c r="BC233" t="str">
        <f t="shared" ca="1" si="240"/>
        <v>No</v>
      </c>
      <c r="BD233" t="str">
        <f t="shared" ca="1" si="240"/>
        <v>Yes</v>
      </c>
      <c r="BG233" t="str">
        <f t="shared" ca="1" si="241"/>
        <v>Yes</v>
      </c>
      <c r="BH233">
        <f t="shared" ca="1" si="242"/>
        <v>38</v>
      </c>
      <c r="BI233">
        <f t="shared" ca="1" si="243"/>
        <v>-15</v>
      </c>
      <c r="BJ233">
        <f t="shared" ca="1" si="244"/>
        <v>5</v>
      </c>
      <c r="BK233" t="str">
        <f t="shared" si="245"/>
        <v/>
      </c>
      <c r="BL233" s="26">
        <f t="shared" ca="1" si="246"/>
        <v>7</v>
      </c>
      <c r="BM233" s="26"/>
      <c r="BN233" s="26"/>
      <c r="BO233" s="26" t="str">
        <f t="shared" ca="1" si="247"/>
        <v>No</v>
      </c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 t="str">
        <f t="shared" ca="1" si="248"/>
        <v>Yes</v>
      </c>
      <c r="CE233" s="26" t="str">
        <f t="shared" ca="1" si="249"/>
        <v>MIST</v>
      </c>
      <c r="CF233" s="26"/>
      <c r="CG233" s="26"/>
      <c r="CH233" s="26"/>
      <c r="CI233" s="31" t="str">
        <f t="shared" si="250"/>
        <v/>
      </c>
      <c r="CJ233" s="26" t="str">
        <f t="shared" ca="1" si="251"/>
        <v>BS</v>
      </c>
      <c r="CK233" s="26" t="str">
        <f t="shared" ca="1" si="252"/>
        <v>Yes</v>
      </c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 t="str">
        <f t="shared" ca="1" si="253"/>
        <v>Yes</v>
      </c>
      <c r="DO233" s="26"/>
      <c r="DP233" s="26"/>
      <c r="DQ233" s="26"/>
      <c r="DR233" s="26"/>
      <c r="DS233" s="26"/>
      <c r="DT233" s="26"/>
      <c r="DU233" s="26"/>
      <c r="DV233" t="str">
        <f t="shared" si="254"/>
        <v/>
      </c>
      <c r="DW233" s="26"/>
      <c r="DX233" s="26"/>
      <c r="DY233" s="26"/>
      <c r="DZ233" t="str">
        <f t="shared" si="255"/>
        <v/>
      </c>
      <c r="EA233" t="str">
        <f t="shared" si="256"/>
        <v/>
      </c>
      <c r="EB233" t="str">
        <f t="shared" si="257"/>
        <v/>
      </c>
      <c r="EC233" t="str">
        <f t="shared" si="258"/>
        <v/>
      </c>
      <c r="ED233" t="str">
        <f t="shared" si="259"/>
        <v/>
      </c>
      <c r="EE233" s="34" t="str">
        <f t="shared" si="260"/>
        <v/>
      </c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32" t="str">
        <f t="shared" si="261"/>
        <v/>
      </c>
      <c r="ES233" s="26"/>
      <c r="ET233" s="26"/>
      <c r="EU233" s="26"/>
      <c r="EV233" s="26"/>
      <c r="EW233" s="26"/>
      <c r="EX233" s="26"/>
      <c r="EY233" s="26"/>
      <c r="EZ233" s="26"/>
      <c r="FA233" s="31" t="str">
        <f t="shared" si="262"/>
        <v/>
      </c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31" t="str">
        <f t="shared" si="263"/>
        <v/>
      </c>
      <c r="FN233" s="26"/>
      <c r="FO233" s="26"/>
      <c r="FP233" s="26"/>
      <c r="FQ233" s="26" t="s">
        <v>350</v>
      </c>
      <c r="FR233" s="39" t="str">
        <f t="shared" ca="1" si="264"/>
        <v>CONS</v>
      </c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t="str">
        <f t="shared" ca="1" si="265"/>
        <v/>
      </c>
      <c r="GP233" t="str">
        <f t="shared" si="266"/>
        <v/>
      </c>
      <c r="GQ233" s="26"/>
      <c r="GR233" s="26"/>
      <c r="GS233" t="str">
        <f t="shared" ca="1" si="267"/>
        <v/>
      </c>
      <c r="GT233" s="26"/>
      <c r="GU233" s="26"/>
      <c r="GV233" s="26"/>
      <c r="GW233" s="26"/>
      <c r="GX233" s="26"/>
      <c r="GY233" t="str">
        <f t="shared" ca="1" si="268"/>
        <v/>
      </c>
      <c r="GZ233" t="str">
        <f t="shared" si="269"/>
        <v/>
      </c>
      <c r="HA233" s="26"/>
      <c r="HB233" s="26"/>
      <c r="HC233" s="26"/>
      <c r="HD233" s="26"/>
      <c r="HE233" s="26"/>
      <c r="HF233" t="str">
        <f t="shared" ca="1" si="270"/>
        <v/>
      </c>
      <c r="HG233" s="31" t="str">
        <f t="shared" si="271"/>
        <v/>
      </c>
      <c r="HH233" s="26"/>
      <c r="HI233" s="26"/>
      <c r="HJ233" s="26"/>
      <c r="HK233" s="26"/>
      <c r="HL233" s="26"/>
      <c r="HM233" t="str">
        <f t="shared" ca="1" si="272"/>
        <v/>
      </c>
      <c r="HN233" t="str">
        <f t="shared" si="273"/>
        <v/>
      </c>
      <c r="HO233" s="26"/>
      <c r="HP233" s="26"/>
      <c r="HQ233" s="26"/>
      <c r="HR233" s="26"/>
      <c r="HS233" s="26"/>
      <c r="HT233" t="str">
        <f t="shared" ca="1" si="274"/>
        <v/>
      </c>
      <c r="HU233" t="str">
        <f t="shared" si="275"/>
        <v/>
      </c>
      <c r="HV233" s="26"/>
      <c r="HW233" s="26"/>
      <c r="HX233" s="26"/>
      <c r="HY233" s="26"/>
      <c r="HZ233" s="26"/>
      <c r="IA233" s="37" t="str">
        <f t="shared" ca="1" si="276"/>
        <v/>
      </c>
      <c r="IB233" t="str">
        <f t="shared" si="277"/>
        <v/>
      </c>
      <c r="IC233" s="26"/>
      <c r="ID233" s="26"/>
      <c r="IE233" s="26"/>
      <c r="IF233" s="26"/>
      <c r="IG233" s="26"/>
      <c r="IH233" s="37" t="str">
        <f t="shared" ca="1" si="278"/>
        <v/>
      </c>
      <c r="II233" t="str">
        <f t="shared" si="279"/>
        <v/>
      </c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  <c r="IY233" s="26"/>
      <c r="IZ233" s="26"/>
      <c r="JA233" s="26"/>
      <c r="JB233" s="26"/>
      <c r="JC233" s="26"/>
      <c r="JD233" s="26"/>
      <c r="JE233" s="26"/>
      <c r="JF233" s="26"/>
      <c r="JG233" s="26"/>
      <c r="JH233" s="26"/>
      <c r="JI233" s="26"/>
      <c r="JJ233" s="26"/>
      <c r="JK233" s="26"/>
      <c r="JL233" s="26"/>
      <c r="JM233" s="26"/>
      <c r="JN233" s="26"/>
      <c r="JO233" s="26"/>
      <c r="JP233" s="26"/>
      <c r="JQ233" s="26"/>
      <c r="JR233" s="26"/>
      <c r="JS233" s="26"/>
      <c r="JT233" s="26" t="str">
        <f t="shared" si="280"/>
        <v/>
      </c>
      <c r="JU233" s="26"/>
      <c r="JV233" t="str">
        <f t="shared" si="281"/>
        <v/>
      </c>
      <c r="JW233" s="26"/>
      <c r="JX233" s="26"/>
      <c r="JY233" s="26"/>
      <c r="JZ233" s="26"/>
      <c r="KA233" s="26"/>
      <c r="KB233" s="26"/>
      <c r="KC233" s="26"/>
      <c r="KD233" s="26"/>
      <c r="KE233" s="26"/>
      <c r="KF233" s="26"/>
      <c r="KG233" s="26"/>
      <c r="KH233" s="26"/>
      <c r="KI233" s="26"/>
      <c r="KJ233" s="26"/>
      <c r="KK233" t="str">
        <f t="shared" si="282"/>
        <v/>
      </c>
      <c r="KL233" s="26"/>
      <c r="KM233" s="31" t="str">
        <f t="shared" si="283"/>
        <v/>
      </c>
      <c r="KN233" s="26"/>
      <c r="KO233" s="26"/>
      <c r="KP233" s="38" t="str">
        <f t="shared" si="284"/>
        <v/>
      </c>
      <c r="KQ233" s="26"/>
      <c r="KR233" s="26"/>
      <c r="KS233" s="26"/>
      <c r="KT233" s="26"/>
      <c r="KU233" s="26"/>
      <c r="KV233" s="26"/>
      <c r="KW233" s="26"/>
      <c r="KX233" t="str">
        <f t="shared" si="285"/>
        <v/>
      </c>
      <c r="KY233" t="str">
        <f t="shared" si="286"/>
        <v/>
      </c>
      <c r="KZ233" s="26"/>
      <c r="LA233" s="26"/>
      <c r="LB233" t="str">
        <f t="shared" si="287"/>
        <v/>
      </c>
      <c r="LC233" s="26"/>
      <c r="LD233" t="str">
        <f t="shared" si="288"/>
        <v/>
      </c>
      <c r="LE233" t="str">
        <f t="shared" si="289"/>
        <v/>
      </c>
      <c r="LF233" s="26"/>
      <c r="LG233" s="26"/>
      <c r="LH233" s="26"/>
      <c r="LI233" s="26"/>
      <c r="LJ233" s="26"/>
      <c r="LK233" s="26"/>
      <c r="LL233" s="26"/>
      <c r="LM233" s="26"/>
      <c r="LN233" s="26"/>
      <c r="LO233" t="str">
        <f t="shared" si="290"/>
        <v/>
      </c>
      <c r="LP233" s="26"/>
      <c r="LQ233" s="26"/>
      <c r="LR233" s="26"/>
      <c r="LS233" s="26"/>
      <c r="LT233" s="26"/>
      <c r="LU233" s="26"/>
      <c r="LV233" s="26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  <c r="ML233" s="26"/>
      <c r="MM233" s="26"/>
      <c r="MN233" s="26"/>
    </row>
    <row r="234" spans="1:352" ht="16" x14ac:dyDescent="0.2">
      <c r="A234" t="e">
        <f t="shared" ca="1" si="292"/>
        <v>#N/A</v>
      </c>
      <c r="B234" s="26"/>
      <c r="C234" s="26"/>
      <c r="D234" s="26"/>
      <c r="E234" s="27" t="str">
        <f t="shared" ca="1" si="221"/>
        <v>Feb</v>
      </c>
      <c r="F234" s="27" t="str">
        <f t="shared" ca="1" si="221"/>
        <v>Aug</v>
      </c>
      <c r="G234" s="28" t="str">
        <f t="shared" ca="1" si="222"/>
        <v/>
      </c>
      <c r="H234" t="str">
        <f t="shared" si="223"/>
        <v/>
      </c>
      <c r="I234" s="26">
        <f t="shared" ca="1" si="224"/>
        <v>66</v>
      </c>
      <c r="J234" s="26"/>
      <c r="K234" s="26"/>
      <c r="L234" s="31" t="str">
        <f t="shared" si="225"/>
        <v/>
      </c>
      <c r="M234" s="26"/>
      <c r="N234" s="26"/>
      <c r="O234" s="26">
        <f t="shared" ca="1" si="226"/>
        <v>42</v>
      </c>
      <c r="P234" s="26" t="str">
        <f t="shared" ca="1" si="227"/>
        <v>Yes</v>
      </c>
      <c r="Q234" s="26" t="str">
        <f t="shared" ca="1" si="227"/>
        <v>Yes</v>
      </c>
      <c r="R234" s="26" t="str">
        <f t="shared" ca="1" si="227"/>
        <v>Yes</v>
      </c>
      <c r="S234" s="26" t="str">
        <f t="shared" ca="1" si="228"/>
        <v>Hispanic</v>
      </c>
      <c r="T234" s="26" t="str">
        <f t="shared" ca="1" si="229"/>
        <v>No</v>
      </c>
      <c r="U234" s="26">
        <f t="shared" ca="1" si="230"/>
        <v>3518</v>
      </c>
      <c r="V234" s="26"/>
      <c r="W234" s="26"/>
      <c r="X234" s="26" t="str">
        <f t="shared" ca="1" si="291"/>
        <v>Yes</v>
      </c>
      <c r="Y234" s="26" t="str">
        <f t="shared" ca="1" si="291"/>
        <v>No</v>
      </c>
      <c r="Z234" s="26" t="str">
        <f t="shared" ca="1" si="291"/>
        <v>No</v>
      </c>
      <c r="AA234" s="26" t="str">
        <f t="shared" ca="1" si="291"/>
        <v>No</v>
      </c>
      <c r="AB234" s="26" t="str">
        <f t="shared" ca="1" si="291"/>
        <v>Yes</v>
      </c>
      <c r="AC234" s="26"/>
      <c r="AD234" s="26"/>
      <c r="AE234" s="26"/>
      <c r="AF234" s="26"/>
      <c r="AG234" s="26" t="str">
        <f t="shared" ca="1" si="231"/>
        <v>No</v>
      </c>
      <c r="AH234" s="26" t="str">
        <f t="shared" ca="1" si="231"/>
        <v>No</v>
      </c>
      <c r="AI234" s="26" t="str">
        <f t="shared" ca="1" si="231"/>
        <v>Yes</v>
      </c>
      <c r="AJ234" s="26" t="str">
        <f t="shared" ca="1" si="220"/>
        <v>No</v>
      </c>
      <c r="AK234" s="26" t="str">
        <f t="shared" ca="1" si="220"/>
        <v>No</v>
      </c>
      <c r="AL234" s="26" t="str">
        <f t="shared" ca="1" si="220"/>
        <v>Yes</v>
      </c>
      <c r="AM234" s="26">
        <f t="shared" ca="1" si="232"/>
        <v>4</v>
      </c>
      <c r="AN234" s="26">
        <f t="shared" ca="1" si="233"/>
        <v>1</v>
      </c>
      <c r="AT234" t="str">
        <f t="shared" ca="1" si="234"/>
        <v>Male</v>
      </c>
      <c r="AU234">
        <f t="shared" ca="1" si="235"/>
        <v>2274</v>
      </c>
      <c r="AV234">
        <f t="shared" ca="1" si="236"/>
        <v>3</v>
      </c>
      <c r="AW234">
        <f t="shared" ca="1" si="237"/>
        <v>31</v>
      </c>
      <c r="AX234">
        <f t="shared" ca="1" si="238"/>
        <v>5</v>
      </c>
      <c r="BB234" t="str">
        <f t="shared" ca="1" si="239"/>
        <v>INSTRUMENTAL</v>
      </c>
      <c r="BC234" t="str">
        <f t="shared" ca="1" si="240"/>
        <v>No</v>
      </c>
      <c r="BD234" t="str">
        <f t="shared" ca="1" si="240"/>
        <v>Yes</v>
      </c>
      <c r="BG234" t="str">
        <f t="shared" ca="1" si="241"/>
        <v>Yes</v>
      </c>
      <c r="BH234">
        <f t="shared" ca="1" si="242"/>
        <v>35</v>
      </c>
      <c r="BI234">
        <f t="shared" ca="1" si="243"/>
        <v>-3</v>
      </c>
      <c r="BJ234">
        <f t="shared" ca="1" si="244"/>
        <v>2</v>
      </c>
      <c r="BK234" t="str">
        <f t="shared" si="245"/>
        <v/>
      </c>
      <c r="BL234" s="26" t="str">
        <f t="shared" ca="1" si="246"/>
        <v>NA</v>
      </c>
      <c r="BM234" s="26"/>
      <c r="BN234" s="26"/>
      <c r="BO234" s="26" t="str">
        <f t="shared" ca="1" si="247"/>
        <v>Yes</v>
      </c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 t="str">
        <f t="shared" ca="1" si="248"/>
        <v>No</v>
      </c>
      <c r="CE234" s="26" t="str">
        <f t="shared" ca="1" si="249"/>
        <v>NA</v>
      </c>
      <c r="CF234" s="26"/>
      <c r="CG234" s="26"/>
      <c r="CH234" s="26"/>
      <c r="CI234" s="31" t="str">
        <f t="shared" si="250"/>
        <v/>
      </c>
      <c r="CJ234" s="26" t="str">
        <f t="shared" ca="1" si="251"/>
        <v>NA</v>
      </c>
      <c r="CK234" s="26" t="str">
        <f t="shared" ca="1" si="252"/>
        <v>Yes</v>
      </c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 t="str">
        <f t="shared" ca="1" si="253"/>
        <v>Yes</v>
      </c>
      <c r="DO234" s="26"/>
      <c r="DP234" s="26"/>
      <c r="DQ234" s="26"/>
      <c r="DR234" s="26"/>
      <c r="DS234" s="26"/>
      <c r="DT234" s="26"/>
      <c r="DU234" s="26"/>
      <c r="DV234" t="str">
        <f t="shared" si="254"/>
        <v/>
      </c>
      <c r="DW234" s="26"/>
      <c r="DX234" s="26"/>
      <c r="DY234" s="26"/>
      <c r="DZ234" t="str">
        <f t="shared" si="255"/>
        <v/>
      </c>
      <c r="EA234" t="str">
        <f t="shared" si="256"/>
        <v/>
      </c>
      <c r="EB234" t="str">
        <f t="shared" si="257"/>
        <v/>
      </c>
      <c r="EC234" t="str">
        <f t="shared" si="258"/>
        <v/>
      </c>
      <c r="ED234" t="str">
        <f t="shared" si="259"/>
        <v/>
      </c>
      <c r="EE234" s="34" t="str">
        <f t="shared" si="260"/>
        <v/>
      </c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32" t="str">
        <f t="shared" si="261"/>
        <v/>
      </c>
      <c r="ES234" s="26"/>
      <c r="ET234" s="26"/>
      <c r="EU234" s="26"/>
      <c r="EV234" s="26"/>
      <c r="EW234" s="26"/>
      <c r="EX234" s="26"/>
      <c r="EY234" s="26"/>
      <c r="EZ234" s="26"/>
      <c r="FA234" s="31" t="str">
        <f t="shared" si="262"/>
        <v/>
      </c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31" t="str">
        <f t="shared" si="263"/>
        <v/>
      </c>
      <c r="FN234" s="26"/>
      <c r="FO234" s="26"/>
      <c r="FP234" s="26"/>
      <c r="FQ234" s="26" t="s">
        <v>349</v>
      </c>
      <c r="FR234" s="39" t="str">
        <f t="shared" ca="1" si="264"/>
        <v>NA</v>
      </c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t="str">
        <f t="shared" ca="1" si="265"/>
        <v/>
      </c>
      <c r="GP234" t="str">
        <f t="shared" si="266"/>
        <v/>
      </c>
      <c r="GQ234" s="26"/>
      <c r="GR234" s="26"/>
      <c r="GS234" t="str">
        <f t="shared" ca="1" si="267"/>
        <v/>
      </c>
      <c r="GT234" s="26"/>
      <c r="GU234" s="26"/>
      <c r="GV234" s="26"/>
      <c r="GW234" s="26"/>
      <c r="GX234" s="26"/>
      <c r="GY234" t="str">
        <f t="shared" ca="1" si="268"/>
        <v/>
      </c>
      <c r="GZ234" t="str">
        <f t="shared" si="269"/>
        <v/>
      </c>
      <c r="HA234" s="26"/>
      <c r="HB234" s="26"/>
      <c r="HC234" s="26"/>
      <c r="HD234" s="26"/>
      <c r="HE234" s="26"/>
      <c r="HF234" t="str">
        <f t="shared" ca="1" si="270"/>
        <v/>
      </c>
      <c r="HG234" s="31" t="str">
        <f t="shared" si="271"/>
        <v/>
      </c>
      <c r="HH234" s="26"/>
      <c r="HI234" s="26"/>
      <c r="HJ234" s="26"/>
      <c r="HK234" s="26"/>
      <c r="HL234" s="26"/>
      <c r="HM234" t="str">
        <f t="shared" ca="1" si="272"/>
        <v/>
      </c>
      <c r="HN234" t="str">
        <f t="shared" si="273"/>
        <v/>
      </c>
      <c r="HO234" s="26"/>
      <c r="HP234" s="26"/>
      <c r="HQ234" s="26"/>
      <c r="HR234" s="26"/>
      <c r="HS234" s="26"/>
      <c r="HT234" t="str">
        <f t="shared" ca="1" si="274"/>
        <v/>
      </c>
      <c r="HU234" t="str">
        <f t="shared" si="275"/>
        <v/>
      </c>
      <c r="HV234" s="26"/>
      <c r="HW234" s="26"/>
      <c r="HX234" s="26"/>
      <c r="HY234" s="26"/>
      <c r="HZ234" s="26"/>
      <c r="IA234" s="37" t="str">
        <f t="shared" ca="1" si="276"/>
        <v/>
      </c>
      <c r="IB234" t="str">
        <f t="shared" si="277"/>
        <v/>
      </c>
      <c r="IC234" s="26"/>
      <c r="ID234" s="26"/>
      <c r="IE234" s="26"/>
      <c r="IF234" s="26"/>
      <c r="IG234" s="26"/>
      <c r="IH234" s="37" t="str">
        <f t="shared" ca="1" si="278"/>
        <v/>
      </c>
      <c r="II234" t="str">
        <f t="shared" si="279"/>
        <v/>
      </c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  <c r="IV234" s="26"/>
      <c r="IW234" s="26"/>
      <c r="IX234" s="26"/>
      <c r="IY234" s="26"/>
      <c r="IZ234" s="26"/>
      <c r="JA234" s="26"/>
      <c r="JB234" s="26"/>
      <c r="JC234" s="26"/>
      <c r="JD234" s="26"/>
      <c r="JE234" s="26"/>
      <c r="JF234" s="26"/>
      <c r="JG234" s="26"/>
      <c r="JH234" s="26"/>
      <c r="JI234" s="26"/>
      <c r="JJ234" s="26"/>
      <c r="JK234" s="26"/>
      <c r="JL234" s="26"/>
      <c r="JM234" s="26"/>
      <c r="JN234" s="26"/>
      <c r="JO234" s="26"/>
      <c r="JP234" s="26"/>
      <c r="JQ234" s="26"/>
      <c r="JR234" s="26"/>
      <c r="JS234" s="26"/>
      <c r="JT234" s="26" t="str">
        <f t="shared" si="280"/>
        <v/>
      </c>
      <c r="JU234" s="26"/>
      <c r="JV234" t="str">
        <f t="shared" si="281"/>
        <v/>
      </c>
      <c r="JW234" s="26"/>
      <c r="JX234" s="26"/>
      <c r="JY234" s="26"/>
      <c r="JZ234" s="26"/>
      <c r="KA234" s="26"/>
      <c r="KB234" s="26"/>
      <c r="KC234" s="26"/>
      <c r="KD234" s="26"/>
      <c r="KE234" s="26"/>
      <c r="KF234" s="26"/>
      <c r="KG234" s="26"/>
      <c r="KH234" s="26"/>
      <c r="KI234" s="26"/>
      <c r="KJ234" s="26"/>
      <c r="KK234" t="str">
        <f t="shared" si="282"/>
        <v/>
      </c>
      <c r="KL234" s="26"/>
      <c r="KM234" s="31" t="str">
        <f t="shared" si="283"/>
        <v/>
      </c>
      <c r="KN234" s="26"/>
      <c r="KO234" s="26"/>
      <c r="KP234" s="38" t="str">
        <f t="shared" si="284"/>
        <v/>
      </c>
      <c r="KQ234" s="26"/>
      <c r="KR234" s="26"/>
      <c r="KS234" s="26"/>
      <c r="KT234" s="26"/>
      <c r="KU234" s="26"/>
      <c r="KV234" s="26"/>
      <c r="KW234" s="26"/>
      <c r="KX234" t="str">
        <f t="shared" si="285"/>
        <v/>
      </c>
      <c r="KY234" t="str">
        <f t="shared" si="286"/>
        <v/>
      </c>
      <c r="KZ234" s="26"/>
      <c r="LA234" s="26"/>
      <c r="LB234" t="str">
        <f t="shared" si="287"/>
        <v/>
      </c>
      <c r="LC234" s="26"/>
      <c r="LD234" t="str">
        <f t="shared" si="288"/>
        <v/>
      </c>
      <c r="LE234" t="str">
        <f t="shared" si="289"/>
        <v/>
      </c>
      <c r="LF234" s="26"/>
      <c r="LG234" s="26"/>
      <c r="LH234" s="26"/>
      <c r="LI234" s="26"/>
      <c r="LJ234" s="26"/>
      <c r="LK234" s="26"/>
      <c r="LL234" s="26"/>
      <c r="LM234" s="26"/>
      <c r="LN234" s="26"/>
      <c r="LO234" t="str">
        <f t="shared" si="290"/>
        <v/>
      </c>
      <c r="LP234" s="26"/>
      <c r="LQ234" s="26"/>
      <c r="LR234" s="26"/>
      <c r="LS234" s="26"/>
      <c r="LT234" s="26"/>
      <c r="LU234" s="26"/>
      <c r="LV234" s="26"/>
      <c r="LW234" s="26"/>
      <c r="LX234" s="26"/>
      <c r="LY234" s="26"/>
      <c r="LZ234" s="26"/>
      <c r="MA234" s="26"/>
      <c r="MB234" s="26"/>
      <c r="MC234" s="26"/>
      <c r="MD234" s="26"/>
      <c r="ME234" s="26"/>
      <c r="MF234" s="26"/>
      <c r="MG234" s="26"/>
      <c r="MH234" s="26"/>
      <c r="MI234" s="26"/>
      <c r="MJ234" s="26"/>
      <c r="MK234" s="26"/>
      <c r="ML234" s="26"/>
      <c r="MM234" s="26"/>
      <c r="MN234" s="26"/>
    </row>
    <row r="235" spans="1:352" ht="16" x14ac:dyDescent="0.2">
      <c r="A235" t="e">
        <f t="shared" ca="1" si="292"/>
        <v>#N/A</v>
      </c>
      <c r="B235" s="26"/>
      <c r="C235" s="26"/>
      <c r="D235" s="26"/>
      <c r="E235" s="27" t="str">
        <f t="shared" ca="1" si="221"/>
        <v>Feb</v>
      </c>
      <c r="F235" s="27" t="str">
        <f t="shared" ca="1" si="221"/>
        <v>Aug</v>
      </c>
      <c r="G235" s="28" t="str">
        <f t="shared" ca="1" si="222"/>
        <v/>
      </c>
      <c r="H235" t="str">
        <f t="shared" si="223"/>
        <v/>
      </c>
      <c r="I235" s="26">
        <f t="shared" ca="1" si="224"/>
        <v>64</v>
      </c>
      <c r="J235" s="26"/>
      <c r="K235" s="26"/>
      <c r="L235" s="31" t="str">
        <f t="shared" si="225"/>
        <v/>
      </c>
      <c r="M235" s="26"/>
      <c r="N235" s="26"/>
      <c r="O235" s="26">
        <f t="shared" ca="1" si="226"/>
        <v>38</v>
      </c>
      <c r="P235" s="26" t="str">
        <f t="shared" ca="1" si="227"/>
        <v>No</v>
      </c>
      <c r="Q235" s="26" t="str">
        <f t="shared" ca="1" si="227"/>
        <v>Yes</v>
      </c>
      <c r="R235" s="26" t="str">
        <f t="shared" ca="1" si="227"/>
        <v>Yes</v>
      </c>
      <c r="S235" s="26" t="str">
        <f t="shared" ca="1" si="228"/>
        <v>Hispanic</v>
      </c>
      <c r="T235" s="26" t="str">
        <f t="shared" ca="1" si="229"/>
        <v>Yes</v>
      </c>
      <c r="U235" s="26">
        <f t="shared" ca="1" si="230"/>
        <v>3061</v>
      </c>
      <c r="V235" s="26"/>
      <c r="W235" s="26"/>
      <c r="X235" s="26" t="str">
        <f t="shared" ca="1" si="291"/>
        <v>No</v>
      </c>
      <c r="Y235" s="26" t="str">
        <f t="shared" ca="1" si="291"/>
        <v>Yes</v>
      </c>
      <c r="Z235" s="26" t="str">
        <f t="shared" ca="1" si="291"/>
        <v>No</v>
      </c>
      <c r="AA235" s="26" t="str">
        <f t="shared" ca="1" si="291"/>
        <v>No</v>
      </c>
      <c r="AB235" s="26" t="str">
        <f t="shared" ca="1" si="291"/>
        <v>No</v>
      </c>
      <c r="AC235" s="26"/>
      <c r="AD235" s="26"/>
      <c r="AE235" s="26"/>
      <c r="AF235" s="26"/>
      <c r="AG235" s="26" t="str">
        <f t="shared" ca="1" si="231"/>
        <v>Yes</v>
      </c>
      <c r="AH235" s="26" t="str">
        <f t="shared" ca="1" si="231"/>
        <v>Yes</v>
      </c>
      <c r="AI235" s="26" t="str">
        <f t="shared" ca="1" si="231"/>
        <v>Yes</v>
      </c>
      <c r="AJ235" s="26" t="str">
        <f t="shared" ca="1" si="220"/>
        <v>Yes</v>
      </c>
      <c r="AK235" s="26" t="str">
        <f t="shared" ca="1" si="220"/>
        <v>Yes</v>
      </c>
      <c r="AL235" s="26" t="str">
        <f t="shared" ca="1" si="220"/>
        <v>No</v>
      </c>
      <c r="AM235" s="26">
        <f t="shared" ca="1" si="232"/>
        <v>6</v>
      </c>
      <c r="AN235" s="26">
        <f t="shared" ca="1" si="233"/>
        <v>2</v>
      </c>
      <c r="AT235" t="str">
        <f t="shared" ca="1" si="234"/>
        <v>Female</v>
      </c>
      <c r="AU235">
        <f t="shared" ca="1" si="235"/>
        <v>3008</v>
      </c>
      <c r="AV235">
        <f t="shared" ca="1" si="236"/>
        <v>-2</v>
      </c>
      <c r="AW235">
        <f t="shared" ca="1" si="237"/>
        <v>33</v>
      </c>
      <c r="AX235">
        <f t="shared" ca="1" si="238"/>
        <v>4</v>
      </c>
      <c r="BB235" t="str">
        <f t="shared" ca="1" si="239"/>
        <v>ELUCS</v>
      </c>
      <c r="BC235" t="str">
        <f t="shared" ca="1" si="240"/>
        <v>Yes</v>
      </c>
      <c r="BD235" t="str">
        <f t="shared" ca="1" si="240"/>
        <v>Yes</v>
      </c>
      <c r="BG235" t="str">
        <f t="shared" ca="1" si="241"/>
        <v>No</v>
      </c>
      <c r="BH235">
        <f t="shared" ca="1" si="242"/>
        <v>35</v>
      </c>
      <c r="BI235">
        <f t="shared" ca="1" si="243"/>
        <v>2</v>
      </c>
      <c r="BJ235">
        <f t="shared" ca="1" si="244"/>
        <v>18</v>
      </c>
      <c r="BK235" t="str">
        <f t="shared" si="245"/>
        <v/>
      </c>
      <c r="BL235" s="26">
        <f t="shared" ca="1" si="246"/>
        <v>20</v>
      </c>
      <c r="BM235" s="26"/>
      <c r="BN235" s="26"/>
      <c r="BO235" s="26" t="str">
        <f t="shared" ca="1" si="247"/>
        <v>Yes</v>
      </c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 t="str">
        <f t="shared" ca="1" si="248"/>
        <v>Yes</v>
      </c>
      <c r="CE235" s="26" t="str">
        <f t="shared" ca="1" si="249"/>
        <v>MIST</v>
      </c>
      <c r="CF235" s="26"/>
      <c r="CG235" s="26"/>
      <c r="CH235" s="26"/>
      <c r="CI235" s="31" t="str">
        <f t="shared" si="250"/>
        <v/>
      </c>
      <c r="CJ235" s="26" t="str">
        <f t="shared" ca="1" si="251"/>
        <v>NICU</v>
      </c>
      <c r="CK235" s="26" t="str">
        <f t="shared" ca="1" si="252"/>
        <v>NA</v>
      </c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 t="str">
        <f t="shared" ca="1" si="253"/>
        <v>No</v>
      </c>
      <c r="DO235" s="26"/>
      <c r="DP235" s="26"/>
      <c r="DQ235" s="26"/>
      <c r="DR235" s="26"/>
      <c r="DS235" s="26"/>
      <c r="DT235" s="26"/>
      <c r="DU235" s="26"/>
      <c r="DV235" t="str">
        <f t="shared" si="254"/>
        <v/>
      </c>
      <c r="DW235" s="26"/>
      <c r="DX235" s="26"/>
      <c r="DY235" s="26"/>
      <c r="DZ235" t="str">
        <f t="shared" si="255"/>
        <v/>
      </c>
      <c r="EA235" t="str">
        <f t="shared" si="256"/>
        <v/>
      </c>
      <c r="EB235" t="str">
        <f t="shared" si="257"/>
        <v/>
      </c>
      <c r="EC235" t="str">
        <f t="shared" si="258"/>
        <v/>
      </c>
      <c r="ED235" t="str">
        <f t="shared" si="259"/>
        <v/>
      </c>
      <c r="EE235" s="34" t="str">
        <f t="shared" si="260"/>
        <v/>
      </c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32" t="str">
        <f t="shared" si="261"/>
        <v/>
      </c>
      <c r="ES235" s="26"/>
      <c r="ET235" s="26"/>
      <c r="EU235" s="26"/>
      <c r="EV235" s="26"/>
      <c r="EW235" s="26"/>
      <c r="EX235" s="26"/>
      <c r="EY235" s="26"/>
      <c r="EZ235" s="26"/>
      <c r="FA235" s="31" t="str">
        <f t="shared" si="262"/>
        <v/>
      </c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31" t="str">
        <f t="shared" si="263"/>
        <v/>
      </c>
      <c r="FN235" s="26"/>
      <c r="FO235" s="26"/>
      <c r="FP235" s="26"/>
      <c r="FQ235" s="26" t="s">
        <v>350</v>
      </c>
      <c r="FR235" s="39" t="str">
        <f t="shared" ca="1" si="264"/>
        <v>GNB</v>
      </c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t="str">
        <f t="shared" ca="1" si="265"/>
        <v/>
      </c>
      <c r="GP235" t="str">
        <f t="shared" si="266"/>
        <v/>
      </c>
      <c r="GQ235" s="26"/>
      <c r="GR235" s="26"/>
      <c r="GS235" t="str">
        <f t="shared" ca="1" si="267"/>
        <v/>
      </c>
      <c r="GT235" s="26"/>
      <c r="GU235" s="26"/>
      <c r="GV235" s="26"/>
      <c r="GW235" s="26"/>
      <c r="GX235" s="26"/>
      <c r="GY235" t="str">
        <f t="shared" ca="1" si="268"/>
        <v/>
      </c>
      <c r="GZ235" t="str">
        <f t="shared" si="269"/>
        <v/>
      </c>
      <c r="HA235" s="26"/>
      <c r="HB235" s="26"/>
      <c r="HC235" s="26"/>
      <c r="HD235" s="26"/>
      <c r="HE235" s="26"/>
      <c r="HF235" t="str">
        <f t="shared" ca="1" si="270"/>
        <v/>
      </c>
      <c r="HG235" s="31" t="str">
        <f t="shared" si="271"/>
        <v/>
      </c>
      <c r="HH235" s="26"/>
      <c r="HI235" s="26"/>
      <c r="HJ235" s="26"/>
      <c r="HK235" s="26"/>
      <c r="HL235" s="26"/>
      <c r="HM235" t="str">
        <f t="shared" ca="1" si="272"/>
        <v/>
      </c>
      <c r="HN235" t="str">
        <f t="shared" si="273"/>
        <v/>
      </c>
      <c r="HO235" s="26"/>
      <c r="HP235" s="26"/>
      <c r="HQ235" s="26"/>
      <c r="HR235" s="26"/>
      <c r="HS235" s="26"/>
      <c r="HT235" t="str">
        <f t="shared" ca="1" si="274"/>
        <v/>
      </c>
      <c r="HU235" t="str">
        <f t="shared" si="275"/>
        <v/>
      </c>
      <c r="HV235" s="26"/>
      <c r="HW235" s="26"/>
      <c r="HX235" s="26"/>
      <c r="HY235" s="26"/>
      <c r="HZ235" s="26"/>
      <c r="IA235" s="37" t="str">
        <f t="shared" ca="1" si="276"/>
        <v/>
      </c>
      <c r="IB235" t="str">
        <f t="shared" si="277"/>
        <v/>
      </c>
      <c r="IC235" s="26"/>
      <c r="ID235" s="26"/>
      <c r="IE235" s="26"/>
      <c r="IF235" s="26"/>
      <c r="IG235" s="26"/>
      <c r="IH235" s="37" t="str">
        <f t="shared" ca="1" si="278"/>
        <v/>
      </c>
      <c r="II235" t="str">
        <f t="shared" si="279"/>
        <v/>
      </c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  <c r="IV235" s="26"/>
      <c r="IW235" s="26"/>
      <c r="IX235" s="26"/>
      <c r="IY235" s="26"/>
      <c r="IZ235" s="26"/>
      <c r="JA235" s="26"/>
      <c r="JB235" s="26"/>
      <c r="JC235" s="26"/>
      <c r="JD235" s="26"/>
      <c r="JE235" s="26"/>
      <c r="JF235" s="26"/>
      <c r="JG235" s="26"/>
      <c r="JH235" s="26"/>
      <c r="JI235" s="26"/>
      <c r="JJ235" s="26"/>
      <c r="JK235" s="26"/>
      <c r="JL235" s="26"/>
      <c r="JM235" s="26"/>
      <c r="JN235" s="26"/>
      <c r="JO235" s="26"/>
      <c r="JP235" s="26"/>
      <c r="JQ235" s="26"/>
      <c r="JR235" s="26"/>
      <c r="JS235" s="26"/>
      <c r="JT235" s="26" t="str">
        <f t="shared" si="280"/>
        <v/>
      </c>
      <c r="JU235" s="26"/>
      <c r="JV235" t="str">
        <f t="shared" si="281"/>
        <v/>
      </c>
      <c r="JW235" s="26"/>
      <c r="JX235" s="26"/>
      <c r="JY235" s="26"/>
      <c r="JZ235" s="26"/>
      <c r="KA235" s="26"/>
      <c r="KB235" s="26"/>
      <c r="KC235" s="26"/>
      <c r="KD235" s="26"/>
      <c r="KE235" s="26"/>
      <c r="KF235" s="26"/>
      <c r="KG235" s="26"/>
      <c r="KH235" s="26"/>
      <c r="KI235" s="26"/>
      <c r="KJ235" s="26"/>
      <c r="KK235" t="str">
        <f t="shared" si="282"/>
        <v/>
      </c>
      <c r="KL235" s="26"/>
      <c r="KM235" s="31" t="str">
        <f t="shared" si="283"/>
        <v/>
      </c>
      <c r="KN235" s="26"/>
      <c r="KO235" s="26"/>
      <c r="KP235" s="38" t="str">
        <f t="shared" si="284"/>
        <v/>
      </c>
      <c r="KQ235" s="26"/>
      <c r="KR235" s="26"/>
      <c r="KS235" s="26"/>
      <c r="KT235" s="26"/>
      <c r="KU235" s="26"/>
      <c r="KV235" s="26"/>
      <c r="KW235" s="26"/>
      <c r="KX235" t="str">
        <f t="shared" si="285"/>
        <v/>
      </c>
      <c r="KY235" t="str">
        <f t="shared" si="286"/>
        <v/>
      </c>
      <c r="KZ235" s="26"/>
      <c r="LA235" s="26"/>
      <c r="LB235" t="str">
        <f t="shared" si="287"/>
        <v/>
      </c>
      <c r="LC235" s="26"/>
      <c r="LD235" t="str">
        <f t="shared" si="288"/>
        <v/>
      </c>
      <c r="LE235" t="str">
        <f t="shared" si="289"/>
        <v/>
      </c>
      <c r="LF235" s="26"/>
      <c r="LG235" s="26"/>
      <c r="LH235" s="26"/>
      <c r="LI235" s="26"/>
      <c r="LJ235" s="26"/>
      <c r="LK235" s="26"/>
      <c r="LL235" s="26"/>
      <c r="LM235" s="26"/>
      <c r="LN235" s="26"/>
      <c r="LO235" t="str">
        <f t="shared" si="290"/>
        <v/>
      </c>
      <c r="LP235" s="26"/>
      <c r="LQ235" s="26"/>
      <c r="LR235" s="26"/>
      <c r="LS235" s="26"/>
      <c r="LT235" s="26"/>
      <c r="LU235" s="26"/>
      <c r="LV235" s="26"/>
      <c r="LW235" s="26"/>
      <c r="LX235" s="26"/>
      <c r="LY235" s="26"/>
      <c r="LZ235" s="26"/>
      <c r="MA235" s="26"/>
      <c r="MB235" s="26"/>
      <c r="MC235" s="26"/>
      <c r="MD235" s="26"/>
      <c r="ME235" s="26"/>
      <c r="MF235" s="26"/>
      <c r="MG235" s="26"/>
      <c r="MH235" s="26"/>
      <c r="MI235" s="26"/>
      <c r="MJ235" s="26"/>
      <c r="MK235" s="26"/>
      <c r="ML235" s="26"/>
      <c r="MM235" s="26"/>
      <c r="MN235" s="26"/>
    </row>
    <row r="236" spans="1:352" ht="16" x14ac:dyDescent="0.2">
      <c r="A236" t="e">
        <f t="shared" ca="1" si="292"/>
        <v>#N/A</v>
      </c>
      <c r="B236" s="26"/>
      <c r="C236" s="26"/>
      <c r="D236" s="26"/>
      <c r="E236" s="27" t="str">
        <f t="shared" ca="1" si="221"/>
        <v>Jul</v>
      </c>
      <c r="F236" s="27" t="str">
        <f t="shared" ca="1" si="221"/>
        <v>Jul</v>
      </c>
      <c r="G236" s="28" t="str">
        <f t="shared" ca="1" si="222"/>
        <v/>
      </c>
      <c r="H236" t="str">
        <f t="shared" si="223"/>
        <v/>
      </c>
      <c r="I236" s="26">
        <f t="shared" ca="1" si="224"/>
        <v>79</v>
      </c>
      <c r="J236" s="26"/>
      <c r="K236" s="26"/>
      <c r="L236" s="31" t="str">
        <f t="shared" si="225"/>
        <v/>
      </c>
      <c r="M236" s="26"/>
      <c r="N236" s="26"/>
      <c r="O236" s="26">
        <f t="shared" ca="1" si="226"/>
        <v>35</v>
      </c>
      <c r="P236" s="26" t="str">
        <f t="shared" ca="1" si="227"/>
        <v>No</v>
      </c>
      <c r="Q236" s="26" t="str">
        <f t="shared" ca="1" si="227"/>
        <v>No</v>
      </c>
      <c r="R236" s="26" t="str">
        <f t="shared" ca="1" si="227"/>
        <v>No</v>
      </c>
      <c r="S236" s="26" t="str">
        <f t="shared" ca="1" si="228"/>
        <v>Caucasian</v>
      </c>
      <c r="T236" s="26" t="str">
        <f t="shared" ca="1" si="229"/>
        <v>Yes</v>
      </c>
      <c r="U236" s="26">
        <f t="shared" ca="1" si="230"/>
        <v>3315</v>
      </c>
      <c r="V236" s="26"/>
      <c r="W236" s="26"/>
      <c r="X236" s="26" t="str">
        <f t="shared" ca="1" si="291"/>
        <v>No</v>
      </c>
      <c r="Y236" s="26" t="str">
        <f t="shared" ca="1" si="291"/>
        <v>Yes</v>
      </c>
      <c r="Z236" s="26" t="str">
        <f t="shared" ca="1" si="291"/>
        <v>No</v>
      </c>
      <c r="AA236" s="26" t="str">
        <f t="shared" ca="1" si="291"/>
        <v>Yes</v>
      </c>
      <c r="AB236" s="26" t="str">
        <f t="shared" ca="1" si="291"/>
        <v>Yes</v>
      </c>
      <c r="AC236" s="26"/>
      <c r="AD236" s="26"/>
      <c r="AE236" s="26"/>
      <c r="AF236" s="26"/>
      <c r="AG236" s="26" t="str">
        <f t="shared" ca="1" si="231"/>
        <v>Yes</v>
      </c>
      <c r="AH236" s="26" t="str">
        <f t="shared" ca="1" si="231"/>
        <v>No</v>
      </c>
      <c r="AI236" s="26" t="str">
        <f t="shared" ca="1" si="231"/>
        <v>Yes</v>
      </c>
      <c r="AJ236" s="26" t="str">
        <f t="shared" ca="1" si="220"/>
        <v>No</v>
      </c>
      <c r="AK236" s="26" t="str">
        <f t="shared" ca="1" si="220"/>
        <v>Yes</v>
      </c>
      <c r="AL236" s="26" t="str">
        <f t="shared" ca="1" si="220"/>
        <v>No</v>
      </c>
      <c r="AM236" s="26">
        <f t="shared" ca="1" si="232"/>
        <v>2</v>
      </c>
      <c r="AN236" s="26">
        <f t="shared" ca="1" si="233"/>
        <v>1</v>
      </c>
      <c r="AT236" t="str">
        <f t="shared" ca="1" si="234"/>
        <v>Female</v>
      </c>
      <c r="AU236">
        <f t="shared" ca="1" si="235"/>
        <v>1951</v>
      </c>
      <c r="AV236">
        <f t="shared" ca="1" si="236"/>
        <v>3</v>
      </c>
      <c r="AW236">
        <f t="shared" ca="1" si="237"/>
        <v>36</v>
      </c>
      <c r="AX236">
        <f t="shared" ca="1" si="238"/>
        <v>1</v>
      </c>
      <c r="BB236" t="str">
        <f t="shared" ca="1" si="239"/>
        <v>Vaginal</v>
      </c>
      <c r="BC236" t="str">
        <f t="shared" ca="1" si="240"/>
        <v>Yes</v>
      </c>
      <c r="BD236" t="str">
        <f t="shared" ca="1" si="240"/>
        <v>Yes</v>
      </c>
      <c r="BG236" t="str">
        <f t="shared" ca="1" si="241"/>
        <v>No</v>
      </c>
      <c r="BH236">
        <f t="shared" ca="1" si="242"/>
        <v>38</v>
      </c>
      <c r="BI236">
        <f t="shared" ca="1" si="243"/>
        <v>-5</v>
      </c>
      <c r="BJ236">
        <f t="shared" ca="1" si="244"/>
        <v>0</v>
      </c>
      <c r="BK236" t="str">
        <f t="shared" si="245"/>
        <v/>
      </c>
      <c r="BL236" s="26" t="str">
        <f t="shared" ca="1" si="246"/>
        <v>NA</v>
      </c>
      <c r="BM236" s="26"/>
      <c r="BN236" s="26"/>
      <c r="BO236" s="26" t="str">
        <f t="shared" ca="1" si="247"/>
        <v>Yes</v>
      </c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 t="str">
        <f t="shared" ca="1" si="248"/>
        <v>Yes</v>
      </c>
      <c r="CE236" s="26" t="str">
        <f t="shared" ca="1" si="249"/>
        <v>MIST</v>
      </c>
      <c r="CF236" s="26"/>
      <c r="CG236" s="26"/>
      <c r="CH236" s="26"/>
      <c r="CI236" s="31" t="str">
        <f t="shared" si="250"/>
        <v/>
      </c>
      <c r="CJ236" s="26" t="str">
        <f t="shared" ca="1" si="251"/>
        <v>BS</v>
      </c>
      <c r="CK236" s="26" t="str">
        <f t="shared" ca="1" si="252"/>
        <v>NA</v>
      </c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 t="str">
        <f t="shared" ca="1" si="253"/>
        <v>No</v>
      </c>
      <c r="DO236" s="26"/>
      <c r="DP236" s="26"/>
      <c r="DQ236" s="26"/>
      <c r="DR236" s="26"/>
      <c r="DS236" s="26"/>
      <c r="DT236" s="26"/>
      <c r="DU236" s="26"/>
      <c r="DV236" t="str">
        <f t="shared" si="254"/>
        <v/>
      </c>
      <c r="DW236" s="26"/>
      <c r="DX236" s="26"/>
      <c r="DY236" s="26"/>
      <c r="DZ236" t="str">
        <f t="shared" si="255"/>
        <v/>
      </c>
      <c r="EA236" t="str">
        <f t="shared" si="256"/>
        <v/>
      </c>
      <c r="EB236" t="str">
        <f t="shared" si="257"/>
        <v/>
      </c>
      <c r="EC236" t="str">
        <f t="shared" si="258"/>
        <v/>
      </c>
      <c r="ED236" t="str">
        <f t="shared" si="259"/>
        <v/>
      </c>
      <c r="EE236" s="34" t="str">
        <f t="shared" si="260"/>
        <v/>
      </c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32" t="str">
        <f t="shared" si="261"/>
        <v/>
      </c>
      <c r="ES236" s="26"/>
      <c r="ET236" s="26"/>
      <c r="EU236" s="26"/>
      <c r="EV236" s="26"/>
      <c r="EW236" s="26"/>
      <c r="EX236" s="26"/>
      <c r="EY236" s="26"/>
      <c r="EZ236" s="26"/>
      <c r="FA236" s="31" t="str">
        <f t="shared" si="262"/>
        <v/>
      </c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31" t="str">
        <f t="shared" si="263"/>
        <v/>
      </c>
      <c r="FN236" s="26"/>
      <c r="FO236" s="26"/>
      <c r="FP236" s="26"/>
      <c r="FQ236" s="26" t="s">
        <v>350</v>
      </c>
      <c r="FR236" s="39" t="str">
        <f t="shared" ca="1" si="264"/>
        <v>Other</v>
      </c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t="str">
        <f t="shared" ca="1" si="265"/>
        <v/>
      </c>
      <c r="GP236" t="str">
        <f t="shared" si="266"/>
        <v/>
      </c>
      <c r="GQ236" s="26"/>
      <c r="GR236" s="26"/>
      <c r="GS236" t="str">
        <f t="shared" ca="1" si="267"/>
        <v/>
      </c>
      <c r="GT236" s="26"/>
      <c r="GU236" s="26"/>
      <c r="GV236" s="26"/>
      <c r="GW236" s="26"/>
      <c r="GX236" s="26"/>
      <c r="GY236" t="str">
        <f t="shared" ca="1" si="268"/>
        <v/>
      </c>
      <c r="GZ236" t="str">
        <f t="shared" si="269"/>
        <v/>
      </c>
      <c r="HA236" s="26"/>
      <c r="HB236" s="26"/>
      <c r="HC236" s="26"/>
      <c r="HD236" s="26"/>
      <c r="HE236" s="26"/>
      <c r="HF236" t="str">
        <f t="shared" ca="1" si="270"/>
        <v/>
      </c>
      <c r="HG236" s="31" t="str">
        <f t="shared" si="271"/>
        <v/>
      </c>
      <c r="HH236" s="26"/>
      <c r="HI236" s="26"/>
      <c r="HJ236" s="26"/>
      <c r="HK236" s="26"/>
      <c r="HL236" s="26"/>
      <c r="HM236" t="str">
        <f t="shared" ca="1" si="272"/>
        <v/>
      </c>
      <c r="HN236" t="str">
        <f t="shared" si="273"/>
        <v/>
      </c>
      <c r="HO236" s="26"/>
      <c r="HP236" s="26"/>
      <c r="HQ236" s="26"/>
      <c r="HR236" s="26"/>
      <c r="HS236" s="26"/>
      <c r="HT236" t="str">
        <f t="shared" ca="1" si="274"/>
        <v/>
      </c>
      <c r="HU236" t="str">
        <f t="shared" si="275"/>
        <v/>
      </c>
      <c r="HV236" s="26"/>
      <c r="HW236" s="26"/>
      <c r="HX236" s="26"/>
      <c r="HY236" s="26"/>
      <c r="HZ236" s="26"/>
      <c r="IA236" s="37" t="str">
        <f t="shared" ca="1" si="276"/>
        <v/>
      </c>
      <c r="IB236" t="str">
        <f t="shared" si="277"/>
        <v/>
      </c>
      <c r="IC236" s="26"/>
      <c r="ID236" s="26"/>
      <c r="IE236" s="26"/>
      <c r="IF236" s="26"/>
      <c r="IG236" s="26"/>
      <c r="IH236" s="37" t="str">
        <f t="shared" ca="1" si="278"/>
        <v/>
      </c>
      <c r="II236" t="str">
        <f t="shared" si="279"/>
        <v/>
      </c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  <c r="IV236" s="26"/>
      <c r="IW236" s="26"/>
      <c r="IX236" s="26"/>
      <c r="IY236" s="26"/>
      <c r="IZ236" s="26"/>
      <c r="JA236" s="26"/>
      <c r="JB236" s="26"/>
      <c r="JC236" s="26"/>
      <c r="JD236" s="26"/>
      <c r="JE236" s="26"/>
      <c r="JF236" s="26"/>
      <c r="JG236" s="26"/>
      <c r="JH236" s="26"/>
      <c r="JI236" s="26"/>
      <c r="JJ236" s="26"/>
      <c r="JK236" s="26"/>
      <c r="JL236" s="26"/>
      <c r="JM236" s="26"/>
      <c r="JN236" s="26"/>
      <c r="JO236" s="26"/>
      <c r="JP236" s="26"/>
      <c r="JQ236" s="26"/>
      <c r="JR236" s="26"/>
      <c r="JS236" s="26"/>
      <c r="JT236" s="26" t="str">
        <f t="shared" si="280"/>
        <v/>
      </c>
      <c r="JU236" s="26"/>
      <c r="JV236" t="str">
        <f t="shared" si="281"/>
        <v/>
      </c>
      <c r="JW236" s="26"/>
      <c r="JX236" s="26"/>
      <c r="JY236" s="26"/>
      <c r="JZ236" s="26"/>
      <c r="KA236" s="26"/>
      <c r="KB236" s="26"/>
      <c r="KC236" s="26"/>
      <c r="KD236" s="26"/>
      <c r="KE236" s="26"/>
      <c r="KF236" s="26"/>
      <c r="KG236" s="26"/>
      <c r="KH236" s="26"/>
      <c r="KI236" s="26"/>
      <c r="KJ236" s="26"/>
      <c r="KK236" t="str">
        <f t="shared" si="282"/>
        <v/>
      </c>
      <c r="KL236" s="26"/>
      <c r="KM236" s="31" t="str">
        <f t="shared" si="283"/>
        <v/>
      </c>
      <c r="KN236" s="26"/>
      <c r="KO236" s="26"/>
      <c r="KP236" s="38" t="str">
        <f t="shared" si="284"/>
        <v/>
      </c>
      <c r="KQ236" s="26"/>
      <c r="KR236" s="26"/>
      <c r="KS236" s="26"/>
      <c r="KT236" s="26"/>
      <c r="KU236" s="26"/>
      <c r="KV236" s="26"/>
      <c r="KW236" s="26"/>
      <c r="KX236" t="str">
        <f t="shared" si="285"/>
        <v/>
      </c>
      <c r="KY236" t="str">
        <f t="shared" si="286"/>
        <v/>
      </c>
      <c r="KZ236" s="26"/>
      <c r="LA236" s="26"/>
      <c r="LB236" t="str">
        <f t="shared" si="287"/>
        <v/>
      </c>
      <c r="LC236" s="26"/>
      <c r="LD236" t="str">
        <f t="shared" si="288"/>
        <v/>
      </c>
      <c r="LE236" t="str">
        <f t="shared" si="289"/>
        <v/>
      </c>
      <c r="LF236" s="26"/>
      <c r="LG236" s="26"/>
      <c r="LH236" s="26"/>
      <c r="LI236" s="26"/>
      <c r="LJ236" s="26"/>
      <c r="LK236" s="26"/>
      <c r="LL236" s="26"/>
      <c r="LM236" s="26"/>
      <c r="LN236" s="26"/>
      <c r="LO236" t="str">
        <f t="shared" si="290"/>
        <v/>
      </c>
      <c r="LP236" s="26"/>
      <c r="LQ236" s="26"/>
      <c r="LR236" s="26"/>
      <c r="LS236" s="26"/>
      <c r="LT236" s="26"/>
      <c r="LU236" s="26"/>
      <c r="LV236" s="26"/>
      <c r="LW236" s="26"/>
      <c r="LX236" s="26"/>
      <c r="LY236" s="26"/>
      <c r="LZ236" s="26"/>
      <c r="MA236" s="26"/>
      <c r="MB236" s="26"/>
      <c r="MC236" s="26"/>
      <c r="MD236" s="26"/>
      <c r="ME236" s="26"/>
      <c r="MF236" s="26"/>
      <c r="MG236" s="26"/>
      <c r="MH236" s="26"/>
      <c r="MI236" s="26"/>
      <c r="MJ236" s="26"/>
      <c r="MK236" s="26"/>
      <c r="ML236" s="26"/>
      <c r="MM236" s="26"/>
      <c r="MN236" s="26"/>
    </row>
    <row r="237" spans="1:352" ht="16" x14ac:dyDescent="0.2">
      <c r="A237" t="e">
        <f t="shared" ca="1" si="292"/>
        <v>#N/A</v>
      </c>
      <c r="B237" s="26"/>
      <c r="C237" s="26"/>
      <c r="D237" s="26"/>
      <c r="E237" s="27" t="str">
        <f t="shared" ca="1" si="221"/>
        <v>Apr</v>
      </c>
      <c r="F237" s="27" t="str">
        <f t="shared" ca="1" si="221"/>
        <v>May</v>
      </c>
      <c r="G237" s="28" t="str">
        <f t="shared" ca="1" si="222"/>
        <v/>
      </c>
      <c r="H237" t="str">
        <f t="shared" si="223"/>
        <v/>
      </c>
      <c r="I237" s="26">
        <f t="shared" ca="1" si="224"/>
        <v>64</v>
      </c>
      <c r="J237" s="26"/>
      <c r="K237" s="26"/>
      <c r="L237" s="31" t="str">
        <f t="shared" si="225"/>
        <v/>
      </c>
      <c r="M237" s="26"/>
      <c r="N237" s="26"/>
      <c r="O237" s="26">
        <f t="shared" ca="1" si="226"/>
        <v>30</v>
      </c>
      <c r="P237" s="26" t="str">
        <f t="shared" ca="1" si="227"/>
        <v>No</v>
      </c>
      <c r="Q237" s="26" t="str">
        <f t="shared" ca="1" si="227"/>
        <v>Yes</v>
      </c>
      <c r="R237" s="26" t="str">
        <f t="shared" ca="1" si="227"/>
        <v>Yes</v>
      </c>
      <c r="S237" s="26" t="str">
        <f t="shared" ca="1" si="228"/>
        <v>Eskimo</v>
      </c>
      <c r="T237" s="26" t="str">
        <f t="shared" ca="1" si="229"/>
        <v>Yes</v>
      </c>
      <c r="U237" s="26">
        <f t="shared" ca="1" si="230"/>
        <v>3007</v>
      </c>
      <c r="V237" s="26"/>
      <c r="W237" s="26"/>
      <c r="X237" s="26" t="str">
        <f t="shared" ca="1" si="291"/>
        <v>No</v>
      </c>
      <c r="Y237" s="26" t="str">
        <f t="shared" ca="1" si="291"/>
        <v>Yes</v>
      </c>
      <c r="Z237" s="26" t="str">
        <f t="shared" ca="1" si="291"/>
        <v>Yes</v>
      </c>
      <c r="AA237" s="26" t="str">
        <f t="shared" ca="1" si="291"/>
        <v>No</v>
      </c>
      <c r="AB237" s="26" t="str">
        <f t="shared" ca="1" si="291"/>
        <v>No</v>
      </c>
      <c r="AC237" s="26"/>
      <c r="AD237" s="26"/>
      <c r="AE237" s="26"/>
      <c r="AF237" s="26"/>
      <c r="AG237" s="26" t="str">
        <f t="shared" ca="1" si="231"/>
        <v>No</v>
      </c>
      <c r="AH237" s="26" t="str">
        <f t="shared" ca="1" si="231"/>
        <v>Yes</v>
      </c>
      <c r="AI237" s="26" t="str">
        <f t="shared" ca="1" si="231"/>
        <v>Yes</v>
      </c>
      <c r="AJ237" s="26" t="str">
        <f t="shared" ca="1" si="220"/>
        <v>No</v>
      </c>
      <c r="AK237" s="26" t="str">
        <f t="shared" ca="1" si="220"/>
        <v>No</v>
      </c>
      <c r="AL237" s="26" t="str">
        <f t="shared" ca="1" si="220"/>
        <v>Yes</v>
      </c>
      <c r="AM237" s="26">
        <f t="shared" ca="1" si="232"/>
        <v>10</v>
      </c>
      <c r="AN237" s="26">
        <f t="shared" ca="1" si="233"/>
        <v>1</v>
      </c>
      <c r="AT237" t="str">
        <f t="shared" ca="1" si="234"/>
        <v>Female</v>
      </c>
      <c r="AU237">
        <f t="shared" ca="1" si="235"/>
        <v>900</v>
      </c>
      <c r="AV237">
        <f t="shared" ca="1" si="236"/>
        <v>0</v>
      </c>
      <c r="AW237">
        <f t="shared" ca="1" si="237"/>
        <v>34</v>
      </c>
      <c r="AX237">
        <f t="shared" ca="1" si="238"/>
        <v>1</v>
      </c>
      <c r="BB237" t="str">
        <f t="shared" ca="1" si="239"/>
        <v>Vaginal</v>
      </c>
      <c r="BC237" t="str">
        <f t="shared" ca="1" si="240"/>
        <v>No</v>
      </c>
      <c r="BD237" t="str">
        <f t="shared" ca="1" si="240"/>
        <v>Yes</v>
      </c>
      <c r="BG237" t="str">
        <f t="shared" ca="1" si="241"/>
        <v>Yes</v>
      </c>
      <c r="BH237">
        <f t="shared" ca="1" si="242"/>
        <v>38</v>
      </c>
      <c r="BI237">
        <f t="shared" ca="1" si="243"/>
        <v>-18</v>
      </c>
      <c r="BJ237">
        <f t="shared" ca="1" si="244"/>
        <v>16</v>
      </c>
      <c r="BK237" t="str">
        <f t="shared" si="245"/>
        <v/>
      </c>
      <c r="BL237" s="26">
        <f t="shared" ca="1" si="246"/>
        <v>18</v>
      </c>
      <c r="BM237" s="26"/>
      <c r="BN237" s="26"/>
      <c r="BO237" s="26" t="str">
        <f t="shared" ca="1" si="247"/>
        <v>Yes</v>
      </c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 t="str">
        <f t="shared" ca="1" si="248"/>
        <v>Yes</v>
      </c>
      <c r="CE237" s="26" t="str">
        <f t="shared" ca="1" si="249"/>
        <v>ETT</v>
      </c>
      <c r="CF237" s="26"/>
      <c r="CG237" s="26"/>
      <c r="CH237" s="26"/>
      <c r="CI237" s="31" t="str">
        <f t="shared" si="250"/>
        <v/>
      </c>
      <c r="CJ237" s="26" t="str">
        <f t="shared" ca="1" si="251"/>
        <v>BS</v>
      </c>
      <c r="CK237" s="26" t="str">
        <f t="shared" ca="1" si="252"/>
        <v>NA</v>
      </c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 t="str">
        <f t="shared" ca="1" si="253"/>
        <v>No</v>
      </c>
      <c r="DO237" s="26"/>
      <c r="DP237" s="26"/>
      <c r="DQ237" s="26"/>
      <c r="DR237" s="26"/>
      <c r="DS237" s="26"/>
      <c r="DT237" s="26"/>
      <c r="DU237" s="26"/>
      <c r="DV237" t="str">
        <f t="shared" si="254"/>
        <v/>
      </c>
      <c r="DW237" s="26"/>
      <c r="DX237" s="26"/>
      <c r="DY237" s="26"/>
      <c r="DZ237" t="str">
        <f t="shared" si="255"/>
        <v/>
      </c>
      <c r="EA237" t="str">
        <f t="shared" si="256"/>
        <v/>
      </c>
      <c r="EB237" t="str">
        <f t="shared" si="257"/>
        <v/>
      </c>
      <c r="EC237" t="str">
        <f t="shared" si="258"/>
        <v/>
      </c>
      <c r="ED237" t="str">
        <f t="shared" si="259"/>
        <v/>
      </c>
      <c r="EE237" s="34" t="str">
        <f t="shared" si="260"/>
        <v/>
      </c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32" t="str">
        <f t="shared" si="261"/>
        <v/>
      </c>
      <c r="ES237" s="26"/>
      <c r="ET237" s="26"/>
      <c r="EU237" s="26"/>
      <c r="EV237" s="26"/>
      <c r="EW237" s="26"/>
      <c r="EX237" s="26"/>
      <c r="EY237" s="26"/>
      <c r="EZ237" s="26"/>
      <c r="FA237" s="31" t="str">
        <f t="shared" si="262"/>
        <v/>
      </c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31" t="str">
        <f t="shared" si="263"/>
        <v/>
      </c>
      <c r="FN237" s="26"/>
      <c r="FO237" s="26"/>
      <c r="FP237" s="26"/>
      <c r="FQ237" s="26" t="s">
        <v>349</v>
      </c>
      <c r="FR237" s="39" t="str">
        <f t="shared" ca="1" si="264"/>
        <v>NA</v>
      </c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t="str">
        <f t="shared" ca="1" si="265"/>
        <v/>
      </c>
      <c r="GP237" t="str">
        <f t="shared" si="266"/>
        <v/>
      </c>
      <c r="GQ237" s="26"/>
      <c r="GR237" s="26"/>
      <c r="GS237" t="str">
        <f t="shared" ca="1" si="267"/>
        <v/>
      </c>
      <c r="GT237" s="26"/>
      <c r="GU237" s="26"/>
      <c r="GV237" s="26"/>
      <c r="GW237" s="26"/>
      <c r="GX237" s="26"/>
      <c r="GY237" t="str">
        <f t="shared" ca="1" si="268"/>
        <v/>
      </c>
      <c r="GZ237" t="str">
        <f t="shared" si="269"/>
        <v/>
      </c>
      <c r="HA237" s="26"/>
      <c r="HB237" s="26"/>
      <c r="HC237" s="26"/>
      <c r="HD237" s="26"/>
      <c r="HE237" s="26"/>
      <c r="HF237" t="str">
        <f t="shared" ca="1" si="270"/>
        <v/>
      </c>
      <c r="HG237" s="31" t="str">
        <f t="shared" si="271"/>
        <v/>
      </c>
      <c r="HH237" s="26"/>
      <c r="HI237" s="26"/>
      <c r="HJ237" s="26"/>
      <c r="HK237" s="26"/>
      <c r="HL237" s="26"/>
      <c r="HM237" t="str">
        <f t="shared" ca="1" si="272"/>
        <v/>
      </c>
      <c r="HN237" t="str">
        <f t="shared" si="273"/>
        <v/>
      </c>
      <c r="HO237" s="26"/>
      <c r="HP237" s="26"/>
      <c r="HQ237" s="26"/>
      <c r="HR237" s="26"/>
      <c r="HS237" s="26"/>
      <c r="HT237" t="str">
        <f t="shared" ca="1" si="274"/>
        <v/>
      </c>
      <c r="HU237" t="str">
        <f t="shared" si="275"/>
        <v/>
      </c>
      <c r="HV237" s="26"/>
      <c r="HW237" s="26"/>
      <c r="HX237" s="26"/>
      <c r="HY237" s="26"/>
      <c r="HZ237" s="26"/>
      <c r="IA237" s="37" t="str">
        <f t="shared" ca="1" si="276"/>
        <v/>
      </c>
      <c r="IB237" t="str">
        <f t="shared" si="277"/>
        <v/>
      </c>
      <c r="IC237" s="26"/>
      <c r="ID237" s="26"/>
      <c r="IE237" s="26"/>
      <c r="IF237" s="26"/>
      <c r="IG237" s="26"/>
      <c r="IH237" s="37" t="str">
        <f t="shared" ca="1" si="278"/>
        <v/>
      </c>
      <c r="II237" t="str">
        <f t="shared" si="279"/>
        <v/>
      </c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  <c r="IV237" s="26"/>
      <c r="IW237" s="26"/>
      <c r="IX237" s="26"/>
      <c r="IY237" s="26"/>
      <c r="IZ237" s="26"/>
      <c r="JA237" s="26"/>
      <c r="JB237" s="26"/>
      <c r="JC237" s="26"/>
      <c r="JD237" s="26"/>
      <c r="JE237" s="26"/>
      <c r="JF237" s="26"/>
      <c r="JG237" s="26"/>
      <c r="JH237" s="26"/>
      <c r="JI237" s="26"/>
      <c r="JJ237" s="26"/>
      <c r="JK237" s="26"/>
      <c r="JL237" s="26"/>
      <c r="JM237" s="26"/>
      <c r="JN237" s="26"/>
      <c r="JO237" s="26"/>
      <c r="JP237" s="26"/>
      <c r="JQ237" s="26"/>
      <c r="JR237" s="26"/>
      <c r="JS237" s="26"/>
      <c r="JT237" s="26" t="str">
        <f t="shared" si="280"/>
        <v/>
      </c>
      <c r="JU237" s="26"/>
      <c r="JV237" t="str">
        <f t="shared" si="281"/>
        <v/>
      </c>
      <c r="JW237" s="26"/>
      <c r="JX237" s="26"/>
      <c r="JY237" s="26"/>
      <c r="JZ237" s="26"/>
      <c r="KA237" s="26"/>
      <c r="KB237" s="26"/>
      <c r="KC237" s="26"/>
      <c r="KD237" s="26"/>
      <c r="KE237" s="26"/>
      <c r="KF237" s="26"/>
      <c r="KG237" s="26"/>
      <c r="KH237" s="26"/>
      <c r="KI237" s="26"/>
      <c r="KJ237" s="26"/>
      <c r="KK237" t="str">
        <f t="shared" si="282"/>
        <v/>
      </c>
      <c r="KL237" s="26"/>
      <c r="KM237" s="31" t="str">
        <f t="shared" si="283"/>
        <v/>
      </c>
      <c r="KN237" s="26"/>
      <c r="KO237" s="26"/>
      <c r="KP237" s="38" t="str">
        <f t="shared" si="284"/>
        <v/>
      </c>
      <c r="KQ237" s="26"/>
      <c r="KR237" s="26"/>
      <c r="KS237" s="26"/>
      <c r="KT237" s="26"/>
      <c r="KU237" s="26"/>
      <c r="KV237" s="26"/>
      <c r="KW237" s="26"/>
      <c r="KX237" t="str">
        <f t="shared" si="285"/>
        <v/>
      </c>
      <c r="KY237" t="str">
        <f t="shared" si="286"/>
        <v/>
      </c>
      <c r="KZ237" s="26"/>
      <c r="LA237" s="26"/>
      <c r="LB237" t="str">
        <f t="shared" si="287"/>
        <v/>
      </c>
      <c r="LC237" s="26"/>
      <c r="LD237" t="str">
        <f t="shared" si="288"/>
        <v/>
      </c>
      <c r="LE237" t="str">
        <f t="shared" si="289"/>
        <v/>
      </c>
      <c r="LF237" s="26"/>
      <c r="LG237" s="26"/>
      <c r="LH237" s="26"/>
      <c r="LI237" s="26"/>
      <c r="LJ237" s="26"/>
      <c r="LK237" s="26"/>
      <c r="LL237" s="26"/>
      <c r="LM237" s="26"/>
      <c r="LN237" s="26"/>
      <c r="LO237" t="str">
        <f t="shared" si="290"/>
        <v/>
      </c>
      <c r="LP237" s="26"/>
      <c r="LQ237" s="26"/>
      <c r="LR237" s="26"/>
      <c r="LS237" s="26"/>
      <c r="LT237" s="26"/>
      <c r="LU237" s="26"/>
      <c r="LV237" s="26"/>
      <c r="LW237" s="26"/>
      <c r="LX237" s="26"/>
      <c r="LY237" s="26"/>
      <c r="LZ237" s="26"/>
      <c r="MA237" s="26"/>
      <c r="MB237" s="26"/>
      <c r="MC237" s="26"/>
      <c r="MD237" s="26"/>
      <c r="ME237" s="26"/>
      <c r="MF237" s="26"/>
      <c r="MG237" s="26"/>
      <c r="MH237" s="26"/>
      <c r="MI237" s="26"/>
      <c r="MJ237" s="26"/>
      <c r="MK237" s="26"/>
      <c r="ML237" s="26"/>
      <c r="MM237" s="26"/>
      <c r="MN237" s="26"/>
    </row>
    <row r="238" spans="1:352" ht="16" x14ac:dyDescent="0.2">
      <c r="A238" t="e">
        <f t="shared" ca="1" si="292"/>
        <v>#N/A</v>
      </c>
      <c r="B238" s="26"/>
      <c r="C238" s="26"/>
      <c r="D238" s="26"/>
      <c r="E238" s="27" t="str">
        <f t="shared" ca="1" si="221"/>
        <v>Jul</v>
      </c>
      <c r="F238" s="27" t="str">
        <f t="shared" ca="1" si="221"/>
        <v>Sep</v>
      </c>
      <c r="G238" s="28" t="str">
        <f t="shared" ca="1" si="222"/>
        <v/>
      </c>
      <c r="H238" t="str">
        <f t="shared" si="223"/>
        <v/>
      </c>
      <c r="I238" s="26">
        <f t="shared" ca="1" si="224"/>
        <v>37</v>
      </c>
      <c r="J238" s="26"/>
      <c r="K238" s="26"/>
      <c r="L238" s="31" t="str">
        <f t="shared" si="225"/>
        <v/>
      </c>
      <c r="M238" s="26"/>
      <c r="N238" s="26"/>
      <c r="O238" s="26">
        <f t="shared" ca="1" si="226"/>
        <v>49</v>
      </c>
      <c r="P238" s="26" t="str">
        <f t="shared" ca="1" si="227"/>
        <v>No</v>
      </c>
      <c r="Q238" s="26" t="str">
        <f t="shared" ca="1" si="227"/>
        <v>Yes</v>
      </c>
      <c r="R238" s="26" t="str">
        <f t="shared" ca="1" si="227"/>
        <v>Yes</v>
      </c>
      <c r="S238" s="26" t="str">
        <f t="shared" ca="1" si="228"/>
        <v>Caucasian</v>
      </c>
      <c r="T238" s="26" t="str">
        <f t="shared" ca="1" si="229"/>
        <v>No</v>
      </c>
      <c r="U238" s="26">
        <f t="shared" ca="1" si="230"/>
        <v>3862</v>
      </c>
      <c r="V238" s="26"/>
      <c r="W238" s="26"/>
      <c r="X238" s="26" t="str">
        <f t="shared" ca="1" si="291"/>
        <v>No</v>
      </c>
      <c r="Y238" s="26" t="str">
        <f t="shared" ca="1" si="291"/>
        <v>Yes</v>
      </c>
      <c r="Z238" s="26" t="str">
        <f t="shared" ca="1" si="291"/>
        <v>Yes</v>
      </c>
      <c r="AA238" s="26" t="str">
        <f t="shared" ca="1" si="291"/>
        <v>Yes</v>
      </c>
      <c r="AB238" s="26" t="str">
        <f t="shared" ca="1" si="291"/>
        <v>No</v>
      </c>
      <c r="AC238" s="26"/>
      <c r="AD238" s="26"/>
      <c r="AE238" s="26"/>
      <c r="AF238" s="26"/>
      <c r="AG238" s="26" t="str">
        <f t="shared" ca="1" si="231"/>
        <v>No</v>
      </c>
      <c r="AH238" s="26" t="str">
        <f t="shared" ca="1" si="231"/>
        <v>Yes</v>
      </c>
      <c r="AI238" s="26" t="str">
        <f t="shared" ca="1" si="231"/>
        <v>No</v>
      </c>
      <c r="AJ238" s="26" t="str">
        <f t="shared" ca="1" si="220"/>
        <v>Yes</v>
      </c>
      <c r="AK238" s="26" t="str">
        <f t="shared" ca="1" si="220"/>
        <v>No</v>
      </c>
      <c r="AL238" s="26" t="str">
        <f t="shared" ca="1" si="220"/>
        <v>No</v>
      </c>
      <c r="AM238" s="26">
        <f t="shared" ca="1" si="232"/>
        <v>10</v>
      </c>
      <c r="AN238" s="26">
        <f t="shared" ca="1" si="233"/>
        <v>3</v>
      </c>
      <c r="AT238" t="str">
        <f t="shared" ca="1" si="234"/>
        <v>Male</v>
      </c>
      <c r="AU238">
        <f t="shared" ca="1" si="235"/>
        <v>1748</v>
      </c>
      <c r="AV238">
        <f t="shared" ca="1" si="236"/>
        <v>-3</v>
      </c>
      <c r="AW238">
        <f t="shared" ca="1" si="237"/>
        <v>26</v>
      </c>
      <c r="AX238">
        <f t="shared" ca="1" si="238"/>
        <v>1</v>
      </c>
      <c r="BB238" t="str">
        <f t="shared" ca="1" si="239"/>
        <v>Vaginal</v>
      </c>
      <c r="BC238" t="str">
        <f t="shared" ca="1" si="240"/>
        <v>No</v>
      </c>
      <c r="BD238" t="str">
        <f t="shared" ca="1" si="240"/>
        <v>Yes</v>
      </c>
      <c r="BG238" t="str">
        <f t="shared" ca="1" si="241"/>
        <v>Yes</v>
      </c>
      <c r="BH238">
        <f t="shared" ca="1" si="242"/>
        <v>35</v>
      </c>
      <c r="BI238">
        <f t="shared" ca="1" si="243"/>
        <v>1</v>
      </c>
      <c r="BJ238">
        <f t="shared" ca="1" si="244"/>
        <v>7</v>
      </c>
      <c r="BK238" t="str">
        <f t="shared" si="245"/>
        <v/>
      </c>
      <c r="BL238" s="26">
        <f t="shared" ca="1" si="246"/>
        <v>9</v>
      </c>
      <c r="BM238" s="26"/>
      <c r="BN238" s="26"/>
      <c r="BO238" s="26" t="str">
        <f t="shared" ca="1" si="247"/>
        <v>No</v>
      </c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 t="str">
        <f t="shared" ca="1" si="248"/>
        <v>Yes</v>
      </c>
      <c r="CE238" s="26" t="str">
        <f t="shared" ca="1" si="249"/>
        <v>LMA</v>
      </c>
      <c r="CF238" s="26"/>
      <c r="CG238" s="26"/>
      <c r="CH238" s="26"/>
      <c r="CI238" s="31" t="str">
        <f t="shared" si="250"/>
        <v/>
      </c>
      <c r="CJ238" s="26" t="str">
        <f t="shared" ca="1" si="251"/>
        <v>BS</v>
      </c>
      <c r="CK238" s="26" t="str">
        <f t="shared" ca="1" si="252"/>
        <v>Yes</v>
      </c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 t="str">
        <f t="shared" ca="1" si="253"/>
        <v>Yes</v>
      </c>
      <c r="DO238" s="26"/>
      <c r="DP238" s="26"/>
      <c r="DQ238" s="26"/>
      <c r="DR238" s="26"/>
      <c r="DS238" s="26"/>
      <c r="DT238" s="26"/>
      <c r="DU238" s="26"/>
      <c r="DV238" t="str">
        <f t="shared" si="254"/>
        <v/>
      </c>
      <c r="DW238" s="26"/>
      <c r="DX238" s="26"/>
      <c r="DY238" s="26"/>
      <c r="DZ238" t="str">
        <f t="shared" si="255"/>
        <v/>
      </c>
      <c r="EA238" t="str">
        <f t="shared" si="256"/>
        <v/>
      </c>
      <c r="EB238" t="str">
        <f t="shared" si="257"/>
        <v/>
      </c>
      <c r="EC238" t="str">
        <f t="shared" si="258"/>
        <v/>
      </c>
      <c r="ED238" t="str">
        <f t="shared" si="259"/>
        <v/>
      </c>
      <c r="EE238" s="34" t="str">
        <f t="shared" si="260"/>
        <v/>
      </c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32" t="str">
        <f t="shared" si="261"/>
        <v/>
      </c>
      <c r="ES238" s="26"/>
      <c r="ET238" s="26"/>
      <c r="EU238" s="26"/>
      <c r="EV238" s="26"/>
      <c r="EW238" s="26"/>
      <c r="EX238" s="26"/>
      <c r="EY238" s="26"/>
      <c r="EZ238" s="26"/>
      <c r="FA238" s="31" t="str">
        <f t="shared" si="262"/>
        <v/>
      </c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31" t="str">
        <f t="shared" si="263"/>
        <v/>
      </c>
      <c r="FN238" s="26"/>
      <c r="FO238" s="26"/>
      <c r="FP238" s="26"/>
      <c r="FQ238" s="26" t="s">
        <v>350</v>
      </c>
      <c r="FR238" s="39" t="str">
        <f t="shared" ca="1" si="264"/>
        <v>CONS</v>
      </c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t="str">
        <f t="shared" ca="1" si="265"/>
        <v/>
      </c>
      <c r="GP238" t="str">
        <f t="shared" si="266"/>
        <v/>
      </c>
      <c r="GQ238" s="26"/>
      <c r="GR238" s="26"/>
      <c r="GS238" t="str">
        <f t="shared" ca="1" si="267"/>
        <v/>
      </c>
      <c r="GT238" s="26"/>
      <c r="GU238" s="26"/>
      <c r="GV238" s="26"/>
      <c r="GW238" s="26"/>
      <c r="GX238" s="26"/>
      <c r="GY238" t="str">
        <f t="shared" ca="1" si="268"/>
        <v/>
      </c>
      <c r="GZ238" t="str">
        <f t="shared" si="269"/>
        <v/>
      </c>
      <c r="HA238" s="26"/>
      <c r="HB238" s="26"/>
      <c r="HC238" s="26"/>
      <c r="HD238" s="26"/>
      <c r="HE238" s="26"/>
      <c r="HF238" t="str">
        <f t="shared" ca="1" si="270"/>
        <v/>
      </c>
      <c r="HG238" s="31" t="str">
        <f t="shared" si="271"/>
        <v/>
      </c>
      <c r="HH238" s="26"/>
      <c r="HI238" s="26"/>
      <c r="HJ238" s="26"/>
      <c r="HK238" s="26"/>
      <c r="HL238" s="26"/>
      <c r="HM238" t="str">
        <f t="shared" ca="1" si="272"/>
        <v/>
      </c>
      <c r="HN238" t="str">
        <f t="shared" si="273"/>
        <v/>
      </c>
      <c r="HO238" s="26"/>
      <c r="HP238" s="26"/>
      <c r="HQ238" s="26"/>
      <c r="HR238" s="26"/>
      <c r="HS238" s="26"/>
      <c r="HT238" t="str">
        <f t="shared" ca="1" si="274"/>
        <v/>
      </c>
      <c r="HU238" t="str">
        <f t="shared" si="275"/>
        <v/>
      </c>
      <c r="HV238" s="26"/>
      <c r="HW238" s="26"/>
      <c r="HX238" s="26"/>
      <c r="HY238" s="26"/>
      <c r="HZ238" s="26"/>
      <c r="IA238" s="37" t="str">
        <f t="shared" ca="1" si="276"/>
        <v/>
      </c>
      <c r="IB238" t="str">
        <f t="shared" si="277"/>
        <v/>
      </c>
      <c r="IC238" s="26"/>
      <c r="ID238" s="26"/>
      <c r="IE238" s="26"/>
      <c r="IF238" s="26"/>
      <c r="IG238" s="26"/>
      <c r="IH238" s="37" t="str">
        <f t="shared" ca="1" si="278"/>
        <v/>
      </c>
      <c r="II238" t="str">
        <f t="shared" si="279"/>
        <v/>
      </c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  <c r="IV238" s="26"/>
      <c r="IW238" s="26"/>
      <c r="IX238" s="26"/>
      <c r="IY238" s="26"/>
      <c r="IZ238" s="26"/>
      <c r="JA238" s="26"/>
      <c r="JB238" s="26"/>
      <c r="JC238" s="26"/>
      <c r="JD238" s="26"/>
      <c r="JE238" s="26"/>
      <c r="JF238" s="26"/>
      <c r="JG238" s="26"/>
      <c r="JH238" s="26"/>
      <c r="JI238" s="26"/>
      <c r="JJ238" s="26"/>
      <c r="JK238" s="26"/>
      <c r="JL238" s="26"/>
      <c r="JM238" s="26"/>
      <c r="JN238" s="26"/>
      <c r="JO238" s="26"/>
      <c r="JP238" s="26"/>
      <c r="JQ238" s="26"/>
      <c r="JR238" s="26"/>
      <c r="JS238" s="26"/>
      <c r="JT238" s="26" t="str">
        <f t="shared" si="280"/>
        <v/>
      </c>
      <c r="JU238" s="26"/>
      <c r="JV238" t="str">
        <f t="shared" si="281"/>
        <v/>
      </c>
      <c r="JW238" s="26"/>
      <c r="JX238" s="26"/>
      <c r="JY238" s="26"/>
      <c r="JZ238" s="26"/>
      <c r="KA238" s="26"/>
      <c r="KB238" s="26"/>
      <c r="KC238" s="26"/>
      <c r="KD238" s="26"/>
      <c r="KE238" s="26"/>
      <c r="KF238" s="26"/>
      <c r="KG238" s="26"/>
      <c r="KH238" s="26"/>
      <c r="KI238" s="26"/>
      <c r="KJ238" s="26"/>
      <c r="KK238" t="str">
        <f t="shared" si="282"/>
        <v/>
      </c>
      <c r="KL238" s="26"/>
      <c r="KM238" s="31" t="str">
        <f t="shared" si="283"/>
        <v/>
      </c>
      <c r="KN238" s="26"/>
      <c r="KO238" s="26"/>
      <c r="KP238" s="38" t="str">
        <f t="shared" si="284"/>
        <v/>
      </c>
      <c r="KQ238" s="26"/>
      <c r="KR238" s="26"/>
      <c r="KS238" s="26"/>
      <c r="KT238" s="26"/>
      <c r="KU238" s="26"/>
      <c r="KV238" s="26"/>
      <c r="KW238" s="26"/>
      <c r="KX238" t="str">
        <f t="shared" si="285"/>
        <v/>
      </c>
      <c r="KY238" t="str">
        <f t="shared" si="286"/>
        <v/>
      </c>
      <c r="KZ238" s="26"/>
      <c r="LA238" s="26"/>
      <c r="LB238" t="str">
        <f t="shared" si="287"/>
        <v/>
      </c>
      <c r="LC238" s="26"/>
      <c r="LD238" t="str">
        <f t="shared" si="288"/>
        <v/>
      </c>
      <c r="LE238" t="str">
        <f t="shared" si="289"/>
        <v/>
      </c>
      <c r="LF238" s="26"/>
      <c r="LG238" s="26"/>
      <c r="LH238" s="26"/>
      <c r="LI238" s="26"/>
      <c r="LJ238" s="26"/>
      <c r="LK238" s="26"/>
      <c r="LL238" s="26"/>
      <c r="LM238" s="26"/>
      <c r="LN238" s="26"/>
      <c r="LO238" t="str">
        <f t="shared" si="290"/>
        <v/>
      </c>
      <c r="LP238" s="26"/>
      <c r="LQ238" s="26"/>
      <c r="LR238" s="26"/>
      <c r="LS238" s="26"/>
      <c r="LT238" s="26"/>
      <c r="LU238" s="26"/>
      <c r="LV238" s="26"/>
      <c r="LW238" s="26"/>
      <c r="LX238" s="26"/>
      <c r="LY238" s="26"/>
      <c r="LZ238" s="26"/>
      <c r="MA238" s="26"/>
      <c r="MB238" s="26"/>
      <c r="MC238" s="26"/>
      <c r="MD238" s="26"/>
      <c r="ME238" s="26"/>
      <c r="MF238" s="26"/>
      <c r="MG238" s="26"/>
      <c r="MH238" s="26"/>
      <c r="MI238" s="26"/>
      <c r="MJ238" s="26"/>
      <c r="MK238" s="26"/>
      <c r="ML238" s="26"/>
      <c r="MM238" s="26"/>
      <c r="MN238" s="26"/>
    </row>
    <row r="239" spans="1:352" ht="16" x14ac:dyDescent="0.2">
      <c r="A239" t="e">
        <f t="shared" ca="1" si="292"/>
        <v>#N/A</v>
      </c>
      <c r="B239" s="26"/>
      <c r="C239" s="26"/>
      <c r="D239" s="26"/>
      <c r="E239" s="27" t="str">
        <f t="shared" ca="1" si="221"/>
        <v>Apr</v>
      </c>
      <c r="F239" s="27" t="str">
        <f t="shared" ca="1" si="221"/>
        <v>Jul</v>
      </c>
      <c r="G239" s="28" t="str">
        <f t="shared" ca="1" si="222"/>
        <v/>
      </c>
      <c r="H239" t="str">
        <f t="shared" si="223"/>
        <v/>
      </c>
      <c r="I239" s="26">
        <f t="shared" ca="1" si="224"/>
        <v>5</v>
      </c>
      <c r="J239" s="26"/>
      <c r="K239" s="26"/>
      <c r="L239" s="31" t="str">
        <f t="shared" si="225"/>
        <v/>
      </c>
      <c r="M239" s="26"/>
      <c r="N239" s="26"/>
      <c r="O239" s="26">
        <f t="shared" ca="1" si="226"/>
        <v>37</v>
      </c>
      <c r="P239" s="26" t="str">
        <f t="shared" ca="1" si="227"/>
        <v>Yes</v>
      </c>
      <c r="Q239" s="26" t="str">
        <f t="shared" ca="1" si="227"/>
        <v>No</v>
      </c>
      <c r="R239" s="26" t="str">
        <f t="shared" ca="1" si="227"/>
        <v>No</v>
      </c>
      <c r="S239" s="26" t="str">
        <f t="shared" ca="1" si="228"/>
        <v>Hispanic</v>
      </c>
      <c r="T239" s="26" t="str">
        <f t="shared" ca="1" si="229"/>
        <v>No</v>
      </c>
      <c r="U239" s="26">
        <f t="shared" ca="1" si="230"/>
        <v>3656</v>
      </c>
      <c r="V239" s="26"/>
      <c r="W239" s="26"/>
      <c r="X239" s="26" t="str">
        <f t="shared" ca="1" si="291"/>
        <v>No</v>
      </c>
      <c r="Y239" s="26" t="str">
        <f t="shared" ca="1" si="291"/>
        <v>Yes</v>
      </c>
      <c r="Z239" s="26" t="str">
        <f t="shared" ca="1" si="291"/>
        <v>Yes</v>
      </c>
      <c r="AA239" s="26" t="str">
        <f t="shared" ca="1" si="291"/>
        <v>Yes</v>
      </c>
      <c r="AB239" s="26" t="str">
        <f t="shared" ca="1" si="291"/>
        <v>Yes</v>
      </c>
      <c r="AC239" s="26"/>
      <c r="AD239" s="26"/>
      <c r="AE239" s="26"/>
      <c r="AF239" s="26"/>
      <c r="AG239" s="26" t="str">
        <f t="shared" ca="1" si="231"/>
        <v>Yes</v>
      </c>
      <c r="AH239" s="26" t="str">
        <f t="shared" ca="1" si="231"/>
        <v>No</v>
      </c>
      <c r="AI239" s="26" t="str">
        <f t="shared" ca="1" si="231"/>
        <v>No</v>
      </c>
      <c r="AJ239" s="26" t="str">
        <f t="shared" ca="1" si="220"/>
        <v>Yes</v>
      </c>
      <c r="AK239" s="26" t="str">
        <f t="shared" ca="1" si="220"/>
        <v>No</v>
      </c>
      <c r="AL239" s="26" t="str">
        <f t="shared" ca="1" si="220"/>
        <v>Yes</v>
      </c>
      <c r="AM239" s="26">
        <f t="shared" ca="1" si="232"/>
        <v>5</v>
      </c>
      <c r="AN239" s="26">
        <f t="shared" ca="1" si="233"/>
        <v>1</v>
      </c>
      <c r="AT239" t="str">
        <f t="shared" ca="1" si="234"/>
        <v>Male</v>
      </c>
      <c r="AU239">
        <f t="shared" ca="1" si="235"/>
        <v>3012</v>
      </c>
      <c r="AV239">
        <f t="shared" ca="1" si="236"/>
        <v>-1</v>
      </c>
      <c r="AW239">
        <f t="shared" ca="1" si="237"/>
        <v>30</v>
      </c>
      <c r="AX239">
        <f t="shared" ca="1" si="238"/>
        <v>5</v>
      </c>
      <c r="BB239" t="str">
        <f t="shared" ca="1" si="239"/>
        <v>Vaginal</v>
      </c>
      <c r="BC239" t="str">
        <f t="shared" ca="1" si="240"/>
        <v>Yes</v>
      </c>
      <c r="BD239" t="str">
        <f t="shared" ca="1" si="240"/>
        <v>No</v>
      </c>
      <c r="BG239" t="str">
        <f t="shared" ca="1" si="241"/>
        <v>Yes</v>
      </c>
      <c r="BH239">
        <f t="shared" ca="1" si="242"/>
        <v>36</v>
      </c>
      <c r="BI239">
        <f t="shared" ca="1" si="243"/>
        <v>-15</v>
      </c>
      <c r="BJ239">
        <f t="shared" ca="1" si="244"/>
        <v>13</v>
      </c>
      <c r="BK239" t="str">
        <f t="shared" si="245"/>
        <v/>
      </c>
      <c r="BL239" s="26">
        <f t="shared" ca="1" si="246"/>
        <v>15</v>
      </c>
      <c r="BM239" s="26"/>
      <c r="BN239" s="26"/>
      <c r="BO239" s="26" t="str">
        <f t="shared" ca="1" si="247"/>
        <v>Yes</v>
      </c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 t="str">
        <f t="shared" ca="1" si="248"/>
        <v>No</v>
      </c>
      <c r="CE239" s="26" t="str">
        <f t="shared" ca="1" si="249"/>
        <v>NA</v>
      </c>
      <c r="CF239" s="26"/>
      <c r="CG239" s="26"/>
      <c r="CH239" s="26"/>
      <c r="CI239" s="31" t="str">
        <f t="shared" si="250"/>
        <v/>
      </c>
      <c r="CJ239" s="26" t="str">
        <f t="shared" ca="1" si="251"/>
        <v>NA</v>
      </c>
      <c r="CK239" s="26" t="str">
        <f t="shared" ca="1" si="252"/>
        <v>Yes</v>
      </c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 t="str">
        <f t="shared" ca="1" si="253"/>
        <v>No</v>
      </c>
      <c r="DO239" s="26"/>
      <c r="DP239" s="26"/>
      <c r="DQ239" s="26"/>
      <c r="DR239" s="26"/>
      <c r="DS239" s="26"/>
      <c r="DT239" s="26"/>
      <c r="DU239" s="26"/>
      <c r="DV239" t="str">
        <f t="shared" si="254"/>
        <v/>
      </c>
      <c r="DW239" s="26"/>
      <c r="DX239" s="26"/>
      <c r="DY239" s="26"/>
      <c r="DZ239" t="str">
        <f t="shared" si="255"/>
        <v/>
      </c>
      <c r="EA239" t="str">
        <f t="shared" si="256"/>
        <v/>
      </c>
      <c r="EB239" t="str">
        <f t="shared" si="257"/>
        <v/>
      </c>
      <c r="EC239" t="str">
        <f t="shared" si="258"/>
        <v/>
      </c>
      <c r="ED239" t="str">
        <f t="shared" si="259"/>
        <v/>
      </c>
      <c r="EE239" s="34" t="str">
        <f t="shared" si="260"/>
        <v/>
      </c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32" t="str">
        <f t="shared" si="261"/>
        <v/>
      </c>
      <c r="ES239" s="26"/>
      <c r="ET239" s="26"/>
      <c r="EU239" s="26"/>
      <c r="EV239" s="26"/>
      <c r="EW239" s="26"/>
      <c r="EX239" s="26"/>
      <c r="EY239" s="26"/>
      <c r="EZ239" s="26"/>
      <c r="FA239" s="31" t="str">
        <f t="shared" si="262"/>
        <v/>
      </c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31" t="str">
        <f t="shared" si="263"/>
        <v/>
      </c>
      <c r="FN239" s="26"/>
      <c r="FO239" s="26"/>
      <c r="FP239" s="26"/>
      <c r="FQ239" s="26" t="s">
        <v>350</v>
      </c>
      <c r="FR239" s="39" t="str">
        <f t="shared" ca="1" si="264"/>
        <v>GNB</v>
      </c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t="str">
        <f t="shared" ca="1" si="265"/>
        <v/>
      </c>
      <c r="GP239" t="str">
        <f t="shared" si="266"/>
        <v/>
      </c>
      <c r="GQ239" s="26"/>
      <c r="GR239" s="26"/>
      <c r="GS239" t="str">
        <f t="shared" ca="1" si="267"/>
        <v/>
      </c>
      <c r="GT239" s="26"/>
      <c r="GU239" s="26"/>
      <c r="GV239" s="26"/>
      <c r="GW239" s="26"/>
      <c r="GX239" s="26"/>
      <c r="GY239" t="str">
        <f t="shared" ca="1" si="268"/>
        <v/>
      </c>
      <c r="GZ239" t="str">
        <f t="shared" si="269"/>
        <v/>
      </c>
      <c r="HA239" s="26"/>
      <c r="HB239" s="26"/>
      <c r="HC239" s="26"/>
      <c r="HD239" s="26"/>
      <c r="HE239" s="26"/>
      <c r="HF239" t="str">
        <f t="shared" ca="1" si="270"/>
        <v/>
      </c>
      <c r="HG239" s="31" t="str">
        <f t="shared" si="271"/>
        <v/>
      </c>
      <c r="HH239" s="26"/>
      <c r="HI239" s="26"/>
      <c r="HJ239" s="26"/>
      <c r="HK239" s="26"/>
      <c r="HL239" s="26"/>
      <c r="HM239" t="str">
        <f t="shared" ca="1" si="272"/>
        <v/>
      </c>
      <c r="HN239" t="str">
        <f t="shared" si="273"/>
        <v/>
      </c>
      <c r="HO239" s="26"/>
      <c r="HP239" s="26"/>
      <c r="HQ239" s="26"/>
      <c r="HR239" s="26"/>
      <c r="HS239" s="26"/>
      <c r="HT239" t="str">
        <f t="shared" ca="1" si="274"/>
        <v/>
      </c>
      <c r="HU239" t="str">
        <f t="shared" si="275"/>
        <v/>
      </c>
      <c r="HV239" s="26"/>
      <c r="HW239" s="26"/>
      <c r="HX239" s="26"/>
      <c r="HY239" s="26"/>
      <c r="HZ239" s="26"/>
      <c r="IA239" s="37" t="str">
        <f t="shared" ca="1" si="276"/>
        <v/>
      </c>
      <c r="IB239" t="str">
        <f t="shared" si="277"/>
        <v/>
      </c>
      <c r="IC239" s="26"/>
      <c r="ID239" s="26"/>
      <c r="IE239" s="26"/>
      <c r="IF239" s="26"/>
      <c r="IG239" s="26"/>
      <c r="IH239" s="37" t="str">
        <f t="shared" ca="1" si="278"/>
        <v/>
      </c>
      <c r="II239" t="str">
        <f t="shared" si="279"/>
        <v/>
      </c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  <c r="IV239" s="26"/>
      <c r="IW239" s="26"/>
      <c r="IX239" s="26"/>
      <c r="IY239" s="26"/>
      <c r="IZ239" s="26"/>
      <c r="JA239" s="26"/>
      <c r="JB239" s="26"/>
      <c r="JC239" s="26"/>
      <c r="JD239" s="26"/>
      <c r="JE239" s="26"/>
      <c r="JF239" s="26"/>
      <c r="JG239" s="26"/>
      <c r="JH239" s="26"/>
      <c r="JI239" s="26"/>
      <c r="JJ239" s="26"/>
      <c r="JK239" s="26"/>
      <c r="JL239" s="26"/>
      <c r="JM239" s="26"/>
      <c r="JN239" s="26"/>
      <c r="JO239" s="26"/>
      <c r="JP239" s="26"/>
      <c r="JQ239" s="26"/>
      <c r="JR239" s="26"/>
      <c r="JS239" s="26"/>
      <c r="JT239" s="26" t="str">
        <f t="shared" si="280"/>
        <v/>
      </c>
      <c r="JU239" s="26"/>
      <c r="JV239" t="str">
        <f t="shared" si="281"/>
        <v/>
      </c>
      <c r="JW239" s="26"/>
      <c r="JX239" s="26"/>
      <c r="JY239" s="26"/>
      <c r="JZ239" s="26"/>
      <c r="KA239" s="26"/>
      <c r="KB239" s="26"/>
      <c r="KC239" s="26"/>
      <c r="KD239" s="26"/>
      <c r="KE239" s="26"/>
      <c r="KF239" s="26"/>
      <c r="KG239" s="26"/>
      <c r="KH239" s="26"/>
      <c r="KI239" s="26"/>
      <c r="KJ239" s="26"/>
      <c r="KK239" t="str">
        <f t="shared" si="282"/>
        <v/>
      </c>
      <c r="KL239" s="26"/>
      <c r="KM239" s="31" t="str">
        <f t="shared" si="283"/>
        <v/>
      </c>
      <c r="KN239" s="26"/>
      <c r="KO239" s="26"/>
      <c r="KP239" s="38" t="str">
        <f t="shared" si="284"/>
        <v/>
      </c>
      <c r="KQ239" s="26"/>
      <c r="KR239" s="26"/>
      <c r="KS239" s="26"/>
      <c r="KT239" s="26"/>
      <c r="KU239" s="26"/>
      <c r="KV239" s="26"/>
      <c r="KW239" s="26"/>
      <c r="KX239" t="str">
        <f t="shared" si="285"/>
        <v/>
      </c>
      <c r="KY239" t="str">
        <f t="shared" si="286"/>
        <v/>
      </c>
      <c r="KZ239" s="26"/>
      <c r="LA239" s="26"/>
      <c r="LB239" t="str">
        <f t="shared" si="287"/>
        <v/>
      </c>
      <c r="LC239" s="26"/>
      <c r="LD239" t="str">
        <f t="shared" si="288"/>
        <v/>
      </c>
      <c r="LE239" t="str">
        <f t="shared" si="289"/>
        <v/>
      </c>
      <c r="LF239" s="26"/>
      <c r="LG239" s="26"/>
      <c r="LH239" s="26"/>
      <c r="LI239" s="26"/>
      <c r="LJ239" s="26"/>
      <c r="LK239" s="26"/>
      <c r="LL239" s="26"/>
      <c r="LM239" s="26"/>
      <c r="LN239" s="26"/>
      <c r="LO239" t="str">
        <f t="shared" si="290"/>
        <v/>
      </c>
      <c r="LP239" s="26"/>
      <c r="LQ239" s="26"/>
      <c r="LR239" s="26"/>
      <c r="LS239" s="26"/>
      <c r="LT239" s="26"/>
      <c r="LU239" s="26"/>
      <c r="LV239" s="26"/>
      <c r="LW239" s="26"/>
      <c r="LX239" s="26"/>
      <c r="LY239" s="26"/>
      <c r="LZ239" s="26"/>
      <c r="MA239" s="26"/>
      <c r="MB239" s="26"/>
      <c r="MC239" s="26"/>
      <c r="MD239" s="26"/>
      <c r="ME239" s="26"/>
      <c r="MF239" s="26"/>
      <c r="MG239" s="26"/>
      <c r="MH239" s="26"/>
      <c r="MI239" s="26"/>
      <c r="MJ239" s="26"/>
      <c r="MK239" s="26"/>
      <c r="ML239" s="26"/>
      <c r="MM239" s="26"/>
      <c r="MN239" s="26"/>
    </row>
    <row r="240" spans="1:352" ht="16" x14ac:dyDescent="0.2">
      <c r="A240" t="e">
        <f t="shared" ca="1" si="292"/>
        <v>#N/A</v>
      </c>
      <c r="B240" s="26"/>
      <c r="C240" s="26"/>
      <c r="D240" s="26"/>
      <c r="E240" s="27" t="str">
        <f t="shared" ca="1" si="221"/>
        <v>Oct</v>
      </c>
      <c r="F240" s="27" t="str">
        <f t="shared" ca="1" si="221"/>
        <v>Sep</v>
      </c>
      <c r="G240" s="28" t="str">
        <f t="shared" ca="1" si="222"/>
        <v/>
      </c>
      <c r="H240" t="str">
        <f t="shared" si="223"/>
        <v/>
      </c>
      <c r="I240" s="26">
        <f t="shared" ca="1" si="224"/>
        <v>57</v>
      </c>
      <c r="J240" s="26"/>
      <c r="K240" s="26"/>
      <c r="L240" s="31" t="str">
        <f t="shared" si="225"/>
        <v/>
      </c>
      <c r="M240" s="26"/>
      <c r="N240" s="26"/>
      <c r="O240" s="26">
        <f t="shared" ca="1" si="226"/>
        <v>19</v>
      </c>
      <c r="P240" s="26" t="str">
        <f t="shared" ca="1" si="227"/>
        <v>Yes</v>
      </c>
      <c r="Q240" s="26" t="str">
        <f t="shared" ca="1" si="227"/>
        <v>Yes</v>
      </c>
      <c r="R240" s="26" t="str">
        <f t="shared" ca="1" si="227"/>
        <v>Yes</v>
      </c>
      <c r="S240" s="26" t="str">
        <f t="shared" ca="1" si="228"/>
        <v>Eskimo</v>
      </c>
      <c r="T240" s="26" t="str">
        <f t="shared" ca="1" si="229"/>
        <v>No</v>
      </c>
      <c r="U240" s="26">
        <f t="shared" ca="1" si="230"/>
        <v>3256</v>
      </c>
      <c r="V240" s="26"/>
      <c r="W240" s="26"/>
      <c r="X240" s="26" t="str">
        <f t="shared" ca="1" si="291"/>
        <v>No</v>
      </c>
      <c r="Y240" s="26" t="str">
        <f t="shared" ca="1" si="291"/>
        <v>No</v>
      </c>
      <c r="Z240" s="26" t="str">
        <f t="shared" ca="1" si="291"/>
        <v>No</v>
      </c>
      <c r="AA240" s="26" t="str">
        <f t="shared" ca="1" si="291"/>
        <v>Yes</v>
      </c>
      <c r="AB240" s="26" t="str">
        <f t="shared" ca="1" si="291"/>
        <v>No</v>
      </c>
      <c r="AC240" s="26"/>
      <c r="AD240" s="26"/>
      <c r="AE240" s="26"/>
      <c r="AF240" s="26"/>
      <c r="AG240" s="26" t="str">
        <f t="shared" ca="1" si="231"/>
        <v>No</v>
      </c>
      <c r="AH240" s="26" t="str">
        <f t="shared" ca="1" si="231"/>
        <v>No</v>
      </c>
      <c r="AI240" s="26" t="str">
        <f t="shared" ca="1" si="231"/>
        <v>Yes</v>
      </c>
      <c r="AJ240" s="26" t="str">
        <f t="shared" ca="1" si="220"/>
        <v>No</v>
      </c>
      <c r="AK240" s="26" t="str">
        <f t="shared" ca="1" si="220"/>
        <v>Yes</v>
      </c>
      <c r="AL240" s="26" t="str">
        <f t="shared" ca="1" si="220"/>
        <v>No</v>
      </c>
      <c r="AM240" s="26">
        <f t="shared" ca="1" si="232"/>
        <v>5</v>
      </c>
      <c r="AN240" s="26">
        <f t="shared" ca="1" si="233"/>
        <v>3</v>
      </c>
      <c r="AT240" t="str">
        <f t="shared" ca="1" si="234"/>
        <v>Female</v>
      </c>
      <c r="AU240">
        <f t="shared" ca="1" si="235"/>
        <v>852</v>
      </c>
      <c r="AV240">
        <f t="shared" ca="1" si="236"/>
        <v>-2</v>
      </c>
      <c r="AW240">
        <f t="shared" ca="1" si="237"/>
        <v>29</v>
      </c>
      <c r="AX240">
        <f t="shared" ca="1" si="238"/>
        <v>5</v>
      </c>
      <c r="BB240" t="str">
        <f t="shared" ca="1" si="239"/>
        <v>Vaginal</v>
      </c>
      <c r="BC240" t="str">
        <f t="shared" ca="1" si="240"/>
        <v>Yes</v>
      </c>
      <c r="BD240" t="str">
        <f t="shared" ca="1" si="240"/>
        <v>No</v>
      </c>
      <c r="BG240" t="str">
        <f t="shared" ca="1" si="241"/>
        <v>No</v>
      </c>
      <c r="BH240">
        <f t="shared" ca="1" si="242"/>
        <v>36</v>
      </c>
      <c r="BI240">
        <f t="shared" ca="1" si="243"/>
        <v>-20</v>
      </c>
      <c r="BJ240">
        <f t="shared" ca="1" si="244"/>
        <v>6</v>
      </c>
      <c r="BK240" t="str">
        <f t="shared" si="245"/>
        <v/>
      </c>
      <c r="BL240" s="26">
        <f t="shared" ca="1" si="246"/>
        <v>8</v>
      </c>
      <c r="BM240" s="26"/>
      <c r="BN240" s="26"/>
      <c r="BO240" s="26" t="str">
        <f t="shared" ca="1" si="247"/>
        <v>No</v>
      </c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 t="str">
        <f t="shared" ca="1" si="248"/>
        <v>Yes</v>
      </c>
      <c r="CE240" s="26" t="str">
        <f t="shared" ca="1" si="249"/>
        <v>MIST</v>
      </c>
      <c r="CF240" s="26"/>
      <c r="CG240" s="26"/>
      <c r="CH240" s="26"/>
      <c r="CI240" s="31" t="str">
        <f t="shared" si="250"/>
        <v/>
      </c>
      <c r="CJ240" s="26" t="str">
        <f t="shared" ca="1" si="251"/>
        <v>NICU</v>
      </c>
      <c r="CK240" s="26" t="str">
        <f t="shared" ca="1" si="252"/>
        <v>Yes</v>
      </c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 t="str">
        <f t="shared" ca="1" si="253"/>
        <v>Yes</v>
      </c>
      <c r="DO240" s="26"/>
      <c r="DP240" s="26"/>
      <c r="DQ240" s="26"/>
      <c r="DR240" s="26"/>
      <c r="DS240" s="26"/>
      <c r="DT240" s="26"/>
      <c r="DU240" s="26"/>
      <c r="DV240" t="str">
        <f t="shared" si="254"/>
        <v/>
      </c>
      <c r="DW240" s="26"/>
      <c r="DX240" s="26"/>
      <c r="DY240" s="26"/>
      <c r="DZ240" t="str">
        <f t="shared" si="255"/>
        <v/>
      </c>
      <c r="EA240" t="str">
        <f t="shared" si="256"/>
        <v/>
      </c>
      <c r="EB240" t="str">
        <f t="shared" si="257"/>
        <v/>
      </c>
      <c r="EC240" t="str">
        <f t="shared" si="258"/>
        <v/>
      </c>
      <c r="ED240" t="str">
        <f t="shared" si="259"/>
        <v/>
      </c>
      <c r="EE240" s="34" t="str">
        <f t="shared" si="260"/>
        <v/>
      </c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32" t="str">
        <f t="shared" si="261"/>
        <v/>
      </c>
      <c r="ES240" s="26"/>
      <c r="ET240" s="26"/>
      <c r="EU240" s="26"/>
      <c r="EV240" s="26"/>
      <c r="EW240" s="26"/>
      <c r="EX240" s="26"/>
      <c r="EY240" s="26"/>
      <c r="EZ240" s="26"/>
      <c r="FA240" s="31" t="str">
        <f t="shared" si="262"/>
        <v/>
      </c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31" t="str">
        <f t="shared" si="263"/>
        <v/>
      </c>
      <c r="FN240" s="26"/>
      <c r="FO240" s="26"/>
      <c r="FP240" s="26"/>
      <c r="FQ240" s="26" t="s">
        <v>350</v>
      </c>
      <c r="FR240" s="39" t="str">
        <f t="shared" ca="1" si="264"/>
        <v>CONS</v>
      </c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t="str">
        <f t="shared" ca="1" si="265"/>
        <v/>
      </c>
      <c r="GP240" t="str">
        <f t="shared" si="266"/>
        <v/>
      </c>
      <c r="GQ240" s="26"/>
      <c r="GR240" s="26"/>
      <c r="GS240" t="str">
        <f t="shared" ca="1" si="267"/>
        <v/>
      </c>
      <c r="GT240" s="26"/>
      <c r="GU240" s="26"/>
      <c r="GV240" s="26"/>
      <c r="GW240" s="26"/>
      <c r="GX240" s="26"/>
      <c r="GY240" t="str">
        <f t="shared" ca="1" si="268"/>
        <v/>
      </c>
      <c r="GZ240" t="str">
        <f t="shared" si="269"/>
        <v/>
      </c>
      <c r="HA240" s="26"/>
      <c r="HB240" s="26"/>
      <c r="HC240" s="26"/>
      <c r="HD240" s="26"/>
      <c r="HE240" s="26"/>
      <c r="HF240" t="str">
        <f t="shared" ca="1" si="270"/>
        <v/>
      </c>
      <c r="HG240" s="31" t="str">
        <f t="shared" si="271"/>
        <v/>
      </c>
      <c r="HH240" s="26"/>
      <c r="HI240" s="26"/>
      <c r="HJ240" s="26"/>
      <c r="HK240" s="26"/>
      <c r="HL240" s="26"/>
      <c r="HM240" t="str">
        <f t="shared" ca="1" si="272"/>
        <v/>
      </c>
      <c r="HN240" t="str">
        <f t="shared" si="273"/>
        <v/>
      </c>
      <c r="HO240" s="26"/>
      <c r="HP240" s="26"/>
      <c r="HQ240" s="26"/>
      <c r="HR240" s="26"/>
      <c r="HS240" s="26"/>
      <c r="HT240" t="str">
        <f t="shared" ca="1" si="274"/>
        <v/>
      </c>
      <c r="HU240" t="str">
        <f t="shared" si="275"/>
        <v/>
      </c>
      <c r="HV240" s="26"/>
      <c r="HW240" s="26"/>
      <c r="HX240" s="26"/>
      <c r="HY240" s="26"/>
      <c r="HZ240" s="26"/>
      <c r="IA240" s="37" t="str">
        <f t="shared" ca="1" si="276"/>
        <v/>
      </c>
      <c r="IB240" t="str">
        <f t="shared" si="277"/>
        <v/>
      </c>
      <c r="IC240" s="26"/>
      <c r="ID240" s="26"/>
      <c r="IE240" s="26"/>
      <c r="IF240" s="26"/>
      <c r="IG240" s="26"/>
      <c r="IH240" s="37" t="str">
        <f t="shared" ca="1" si="278"/>
        <v/>
      </c>
      <c r="II240" t="str">
        <f t="shared" si="279"/>
        <v/>
      </c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  <c r="IV240" s="26"/>
      <c r="IW240" s="26"/>
      <c r="IX240" s="26"/>
      <c r="IY240" s="26"/>
      <c r="IZ240" s="26"/>
      <c r="JA240" s="26"/>
      <c r="JB240" s="26"/>
      <c r="JC240" s="26"/>
      <c r="JD240" s="26"/>
      <c r="JE240" s="26"/>
      <c r="JF240" s="26"/>
      <c r="JG240" s="26"/>
      <c r="JH240" s="26"/>
      <c r="JI240" s="26"/>
      <c r="JJ240" s="26"/>
      <c r="JK240" s="26"/>
      <c r="JL240" s="26"/>
      <c r="JM240" s="26"/>
      <c r="JN240" s="26"/>
      <c r="JO240" s="26"/>
      <c r="JP240" s="26"/>
      <c r="JQ240" s="26"/>
      <c r="JR240" s="26"/>
      <c r="JS240" s="26"/>
      <c r="JT240" s="26" t="str">
        <f t="shared" si="280"/>
        <v/>
      </c>
      <c r="JU240" s="26"/>
      <c r="JV240" t="str">
        <f t="shared" si="281"/>
        <v/>
      </c>
      <c r="JW240" s="26"/>
      <c r="JX240" s="26"/>
      <c r="JY240" s="26"/>
      <c r="JZ240" s="26"/>
      <c r="KA240" s="26"/>
      <c r="KB240" s="26"/>
      <c r="KC240" s="26"/>
      <c r="KD240" s="26"/>
      <c r="KE240" s="26"/>
      <c r="KF240" s="26"/>
      <c r="KG240" s="26"/>
      <c r="KH240" s="26"/>
      <c r="KI240" s="26"/>
      <c r="KJ240" s="26"/>
      <c r="KK240" t="str">
        <f t="shared" si="282"/>
        <v/>
      </c>
      <c r="KL240" s="26"/>
      <c r="KM240" s="31" t="str">
        <f t="shared" si="283"/>
        <v/>
      </c>
      <c r="KN240" s="26"/>
      <c r="KO240" s="26"/>
      <c r="KP240" s="38" t="str">
        <f t="shared" si="284"/>
        <v/>
      </c>
      <c r="KQ240" s="26"/>
      <c r="KR240" s="26"/>
      <c r="KS240" s="26"/>
      <c r="KT240" s="26"/>
      <c r="KU240" s="26"/>
      <c r="KV240" s="26"/>
      <c r="KW240" s="26"/>
      <c r="KX240" t="str">
        <f t="shared" si="285"/>
        <v/>
      </c>
      <c r="KY240" t="str">
        <f t="shared" si="286"/>
        <v/>
      </c>
      <c r="KZ240" s="26"/>
      <c r="LA240" s="26"/>
      <c r="LB240" t="str">
        <f t="shared" si="287"/>
        <v/>
      </c>
      <c r="LC240" s="26"/>
      <c r="LD240" t="str">
        <f t="shared" si="288"/>
        <v/>
      </c>
      <c r="LE240" t="str">
        <f t="shared" si="289"/>
        <v/>
      </c>
      <c r="LF240" s="26"/>
      <c r="LG240" s="26"/>
      <c r="LH240" s="26"/>
      <c r="LI240" s="26"/>
      <c r="LJ240" s="26"/>
      <c r="LK240" s="26"/>
      <c r="LL240" s="26"/>
      <c r="LM240" s="26"/>
      <c r="LN240" s="26"/>
      <c r="LO240" t="str">
        <f t="shared" si="290"/>
        <v/>
      </c>
      <c r="LP240" s="26"/>
      <c r="LQ240" s="26"/>
      <c r="LR240" s="26"/>
      <c r="LS240" s="26"/>
      <c r="LT240" s="26"/>
      <c r="LU240" s="26"/>
      <c r="LV240" s="26"/>
      <c r="LW240" s="26"/>
      <c r="LX240" s="26"/>
      <c r="LY240" s="26"/>
      <c r="LZ240" s="26"/>
      <c r="MA240" s="26"/>
      <c r="MB240" s="26"/>
      <c r="MC240" s="26"/>
      <c r="MD240" s="26"/>
      <c r="ME240" s="26"/>
      <c r="MF240" s="26"/>
      <c r="MG240" s="26"/>
      <c r="MH240" s="26"/>
      <c r="MI240" s="26"/>
      <c r="MJ240" s="26"/>
      <c r="MK240" s="26"/>
      <c r="ML240" s="26"/>
      <c r="MM240" s="26"/>
      <c r="MN240" s="26"/>
    </row>
    <row r="241" spans="1:352" ht="16" x14ac:dyDescent="0.2">
      <c r="A241" t="e">
        <f t="shared" ca="1" si="292"/>
        <v>#N/A</v>
      </c>
      <c r="B241" s="26"/>
      <c r="C241" s="26"/>
      <c r="D241" s="26"/>
      <c r="E241" s="27" t="str">
        <f t="shared" ca="1" si="221"/>
        <v>Dec</v>
      </c>
      <c r="F241" s="27" t="str">
        <f t="shared" ca="1" si="221"/>
        <v>Jun</v>
      </c>
      <c r="G241" s="28" t="str">
        <f t="shared" ca="1" si="222"/>
        <v/>
      </c>
      <c r="H241" t="str">
        <f t="shared" si="223"/>
        <v/>
      </c>
      <c r="I241" s="26">
        <f t="shared" ca="1" si="224"/>
        <v>23</v>
      </c>
      <c r="J241" s="26"/>
      <c r="K241" s="26"/>
      <c r="L241" s="31" t="str">
        <f t="shared" si="225"/>
        <v/>
      </c>
      <c r="M241" s="26"/>
      <c r="N241" s="26"/>
      <c r="O241" s="26">
        <f t="shared" ca="1" si="226"/>
        <v>40</v>
      </c>
      <c r="P241" s="26" t="str">
        <f t="shared" ca="1" si="227"/>
        <v>No</v>
      </c>
      <c r="Q241" s="26" t="str">
        <f t="shared" ca="1" si="227"/>
        <v>Yes</v>
      </c>
      <c r="R241" s="26" t="str">
        <f t="shared" ca="1" si="227"/>
        <v>No</v>
      </c>
      <c r="S241" s="26" t="str">
        <f t="shared" ca="1" si="228"/>
        <v>Caucasian</v>
      </c>
      <c r="T241" s="26" t="str">
        <f t="shared" ca="1" si="229"/>
        <v>No</v>
      </c>
      <c r="U241" s="26">
        <f t="shared" ca="1" si="230"/>
        <v>3797</v>
      </c>
      <c r="V241" s="26"/>
      <c r="W241" s="26"/>
      <c r="X241" s="26" t="str">
        <f t="shared" ca="1" si="291"/>
        <v>No</v>
      </c>
      <c r="Y241" s="26" t="str">
        <f t="shared" ca="1" si="291"/>
        <v>Yes</v>
      </c>
      <c r="Z241" s="26" t="str">
        <f t="shared" ca="1" si="291"/>
        <v>Yes</v>
      </c>
      <c r="AA241" s="26" t="str">
        <f t="shared" ca="1" si="291"/>
        <v>Yes</v>
      </c>
      <c r="AB241" s="26" t="str">
        <f t="shared" ca="1" si="291"/>
        <v>Yes</v>
      </c>
      <c r="AC241" s="26"/>
      <c r="AD241" s="26"/>
      <c r="AE241" s="26"/>
      <c r="AF241" s="26"/>
      <c r="AG241" s="26" t="str">
        <f t="shared" ca="1" si="231"/>
        <v>Yes</v>
      </c>
      <c r="AH241" s="26" t="str">
        <f t="shared" ca="1" si="231"/>
        <v>No</v>
      </c>
      <c r="AI241" s="26" t="str">
        <f t="shared" ca="1" si="231"/>
        <v>Yes</v>
      </c>
      <c r="AJ241" s="26" t="str">
        <f t="shared" ca="1" si="220"/>
        <v>No</v>
      </c>
      <c r="AK241" s="26" t="str">
        <f t="shared" ca="1" si="220"/>
        <v>Yes</v>
      </c>
      <c r="AL241" s="26" t="str">
        <f t="shared" ca="1" si="220"/>
        <v>Yes</v>
      </c>
      <c r="AM241" s="26">
        <f t="shared" ca="1" si="232"/>
        <v>9</v>
      </c>
      <c r="AN241" s="26">
        <f t="shared" ca="1" si="233"/>
        <v>3</v>
      </c>
      <c r="AT241" t="str">
        <f t="shared" ca="1" si="234"/>
        <v>Male</v>
      </c>
      <c r="AU241">
        <f t="shared" ca="1" si="235"/>
        <v>842</v>
      </c>
      <c r="AV241">
        <f t="shared" ca="1" si="236"/>
        <v>3</v>
      </c>
      <c r="AW241">
        <f t="shared" ca="1" si="237"/>
        <v>32</v>
      </c>
      <c r="AX241">
        <f t="shared" ca="1" si="238"/>
        <v>4</v>
      </c>
      <c r="BB241" t="str">
        <f t="shared" ca="1" si="239"/>
        <v>Vaginal</v>
      </c>
      <c r="BC241" t="str">
        <f t="shared" ca="1" si="240"/>
        <v>Yes</v>
      </c>
      <c r="BD241" t="str">
        <f t="shared" ca="1" si="240"/>
        <v>No</v>
      </c>
      <c r="BG241" t="str">
        <f t="shared" ca="1" si="241"/>
        <v>Yes</v>
      </c>
      <c r="BH241">
        <f t="shared" ca="1" si="242"/>
        <v>35</v>
      </c>
      <c r="BI241">
        <f t="shared" ca="1" si="243"/>
        <v>-19</v>
      </c>
      <c r="BJ241">
        <f t="shared" ca="1" si="244"/>
        <v>11</v>
      </c>
      <c r="BK241" t="str">
        <f t="shared" si="245"/>
        <v/>
      </c>
      <c r="BL241" s="26">
        <f t="shared" ca="1" si="246"/>
        <v>13</v>
      </c>
      <c r="BM241" s="26"/>
      <c r="BN241" s="26"/>
      <c r="BO241" s="26" t="str">
        <f t="shared" ca="1" si="247"/>
        <v>Yes</v>
      </c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 t="str">
        <f t="shared" ca="1" si="248"/>
        <v>No</v>
      </c>
      <c r="CE241" s="26" t="str">
        <f t="shared" ca="1" si="249"/>
        <v>NA</v>
      </c>
      <c r="CF241" s="26"/>
      <c r="CG241" s="26"/>
      <c r="CH241" s="26"/>
      <c r="CI241" s="31" t="str">
        <f t="shared" si="250"/>
        <v/>
      </c>
      <c r="CJ241" s="26" t="str">
        <f t="shared" ca="1" si="251"/>
        <v>NA</v>
      </c>
      <c r="CK241" s="26" t="str">
        <f t="shared" ca="1" si="252"/>
        <v>NA</v>
      </c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 t="str">
        <f t="shared" ca="1" si="253"/>
        <v>Yes</v>
      </c>
      <c r="DO241" s="26"/>
      <c r="DP241" s="26"/>
      <c r="DQ241" s="26"/>
      <c r="DR241" s="26"/>
      <c r="DS241" s="26"/>
      <c r="DT241" s="26"/>
      <c r="DU241" s="26"/>
      <c r="DV241" t="str">
        <f t="shared" si="254"/>
        <v/>
      </c>
      <c r="DW241" s="26"/>
      <c r="DX241" s="26"/>
      <c r="DY241" s="26"/>
      <c r="DZ241" t="str">
        <f t="shared" si="255"/>
        <v/>
      </c>
      <c r="EA241" t="str">
        <f t="shared" si="256"/>
        <v/>
      </c>
      <c r="EB241" t="str">
        <f t="shared" si="257"/>
        <v/>
      </c>
      <c r="EC241" t="str">
        <f t="shared" si="258"/>
        <v/>
      </c>
      <c r="ED241" t="str">
        <f t="shared" si="259"/>
        <v/>
      </c>
      <c r="EE241" s="34" t="str">
        <f t="shared" si="260"/>
        <v/>
      </c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32" t="str">
        <f t="shared" si="261"/>
        <v/>
      </c>
      <c r="ES241" s="26"/>
      <c r="ET241" s="26"/>
      <c r="EU241" s="26"/>
      <c r="EV241" s="26"/>
      <c r="EW241" s="26"/>
      <c r="EX241" s="26"/>
      <c r="EY241" s="26"/>
      <c r="EZ241" s="26"/>
      <c r="FA241" s="31" t="str">
        <f t="shared" si="262"/>
        <v/>
      </c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31" t="str">
        <f t="shared" si="263"/>
        <v/>
      </c>
      <c r="FN241" s="26"/>
      <c r="FO241" s="26"/>
      <c r="FP241" s="26"/>
      <c r="FQ241" s="26" t="s">
        <v>349</v>
      </c>
      <c r="FR241" s="39" t="str">
        <f t="shared" ca="1" si="264"/>
        <v>NA</v>
      </c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t="str">
        <f t="shared" ca="1" si="265"/>
        <v/>
      </c>
      <c r="GP241" t="str">
        <f t="shared" si="266"/>
        <v/>
      </c>
      <c r="GQ241" s="26"/>
      <c r="GR241" s="26"/>
      <c r="GS241" t="str">
        <f t="shared" ca="1" si="267"/>
        <v/>
      </c>
      <c r="GT241" s="26"/>
      <c r="GU241" s="26"/>
      <c r="GV241" s="26"/>
      <c r="GW241" s="26"/>
      <c r="GX241" s="26"/>
      <c r="GY241" t="str">
        <f t="shared" ca="1" si="268"/>
        <v/>
      </c>
      <c r="GZ241" t="str">
        <f t="shared" si="269"/>
        <v/>
      </c>
      <c r="HA241" s="26"/>
      <c r="HB241" s="26"/>
      <c r="HC241" s="26"/>
      <c r="HD241" s="26"/>
      <c r="HE241" s="26"/>
      <c r="HF241" t="str">
        <f t="shared" ca="1" si="270"/>
        <v/>
      </c>
      <c r="HG241" s="31" t="str">
        <f t="shared" si="271"/>
        <v/>
      </c>
      <c r="HH241" s="26"/>
      <c r="HI241" s="26"/>
      <c r="HJ241" s="26"/>
      <c r="HK241" s="26"/>
      <c r="HL241" s="26"/>
      <c r="HM241" t="str">
        <f t="shared" ca="1" si="272"/>
        <v/>
      </c>
      <c r="HN241" t="str">
        <f t="shared" si="273"/>
        <v/>
      </c>
      <c r="HO241" s="26"/>
      <c r="HP241" s="26"/>
      <c r="HQ241" s="26"/>
      <c r="HR241" s="26"/>
      <c r="HS241" s="26"/>
      <c r="HT241" t="str">
        <f t="shared" ca="1" si="274"/>
        <v/>
      </c>
      <c r="HU241" t="str">
        <f t="shared" si="275"/>
        <v/>
      </c>
      <c r="HV241" s="26"/>
      <c r="HW241" s="26"/>
      <c r="HX241" s="26"/>
      <c r="HY241" s="26"/>
      <c r="HZ241" s="26"/>
      <c r="IA241" s="37" t="str">
        <f t="shared" ca="1" si="276"/>
        <v/>
      </c>
      <c r="IB241" t="str">
        <f t="shared" si="277"/>
        <v/>
      </c>
      <c r="IC241" s="26"/>
      <c r="ID241" s="26"/>
      <c r="IE241" s="26"/>
      <c r="IF241" s="26"/>
      <c r="IG241" s="26"/>
      <c r="IH241" s="37" t="str">
        <f t="shared" ca="1" si="278"/>
        <v/>
      </c>
      <c r="II241" t="str">
        <f t="shared" si="279"/>
        <v/>
      </c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  <c r="IV241" s="26"/>
      <c r="IW241" s="26"/>
      <c r="IX241" s="26"/>
      <c r="IY241" s="26"/>
      <c r="IZ241" s="26"/>
      <c r="JA241" s="26"/>
      <c r="JB241" s="26"/>
      <c r="JC241" s="26"/>
      <c r="JD241" s="26"/>
      <c r="JE241" s="26"/>
      <c r="JF241" s="26"/>
      <c r="JG241" s="26"/>
      <c r="JH241" s="26"/>
      <c r="JI241" s="26"/>
      <c r="JJ241" s="26"/>
      <c r="JK241" s="26"/>
      <c r="JL241" s="26"/>
      <c r="JM241" s="26"/>
      <c r="JN241" s="26"/>
      <c r="JO241" s="26"/>
      <c r="JP241" s="26"/>
      <c r="JQ241" s="26"/>
      <c r="JR241" s="26"/>
      <c r="JS241" s="26"/>
      <c r="JT241" s="26" t="str">
        <f t="shared" si="280"/>
        <v/>
      </c>
      <c r="JU241" s="26"/>
      <c r="JV241" t="str">
        <f t="shared" si="281"/>
        <v/>
      </c>
      <c r="JW241" s="26"/>
      <c r="JX241" s="26"/>
      <c r="JY241" s="26"/>
      <c r="JZ241" s="26"/>
      <c r="KA241" s="26"/>
      <c r="KB241" s="26"/>
      <c r="KC241" s="26"/>
      <c r="KD241" s="26"/>
      <c r="KE241" s="26"/>
      <c r="KF241" s="26"/>
      <c r="KG241" s="26"/>
      <c r="KH241" s="26"/>
      <c r="KI241" s="26"/>
      <c r="KJ241" s="26"/>
      <c r="KK241" t="str">
        <f t="shared" si="282"/>
        <v/>
      </c>
      <c r="KL241" s="26"/>
      <c r="KM241" s="31" t="str">
        <f t="shared" si="283"/>
        <v/>
      </c>
      <c r="KN241" s="26"/>
      <c r="KO241" s="26"/>
      <c r="KP241" s="38" t="str">
        <f t="shared" si="284"/>
        <v/>
      </c>
      <c r="KQ241" s="26"/>
      <c r="KR241" s="26"/>
      <c r="KS241" s="26"/>
      <c r="KT241" s="26"/>
      <c r="KU241" s="26"/>
      <c r="KV241" s="26"/>
      <c r="KW241" s="26"/>
      <c r="KX241" t="str">
        <f t="shared" si="285"/>
        <v/>
      </c>
      <c r="KY241" t="str">
        <f t="shared" si="286"/>
        <v/>
      </c>
      <c r="KZ241" s="26"/>
      <c r="LA241" s="26"/>
      <c r="LB241" t="str">
        <f t="shared" si="287"/>
        <v/>
      </c>
      <c r="LC241" s="26"/>
      <c r="LD241" t="str">
        <f t="shared" si="288"/>
        <v/>
      </c>
      <c r="LE241" t="str">
        <f t="shared" si="289"/>
        <v/>
      </c>
      <c r="LF241" s="26"/>
      <c r="LG241" s="26"/>
      <c r="LH241" s="26"/>
      <c r="LI241" s="26"/>
      <c r="LJ241" s="26"/>
      <c r="LK241" s="26"/>
      <c r="LL241" s="26"/>
      <c r="LM241" s="26"/>
      <c r="LN241" s="26"/>
      <c r="LO241" t="str">
        <f t="shared" si="290"/>
        <v/>
      </c>
      <c r="LP241" s="26"/>
      <c r="LQ241" s="26"/>
      <c r="LR241" s="26"/>
      <c r="LS241" s="26"/>
      <c r="LT241" s="26"/>
      <c r="LU241" s="26"/>
      <c r="LV241" s="26"/>
      <c r="LW241" s="26"/>
      <c r="LX241" s="26"/>
      <c r="LY241" s="26"/>
      <c r="LZ241" s="26"/>
      <c r="MA241" s="26"/>
      <c r="MB241" s="26"/>
      <c r="MC241" s="26"/>
      <c r="MD241" s="26"/>
      <c r="ME241" s="26"/>
      <c r="MF241" s="26"/>
      <c r="MG241" s="26"/>
      <c r="MH241" s="26"/>
      <c r="MI241" s="26"/>
      <c r="MJ241" s="26"/>
      <c r="MK241" s="26"/>
      <c r="ML241" s="26"/>
      <c r="MM241" s="26"/>
      <c r="MN241" s="26"/>
    </row>
    <row r="242" spans="1:352" ht="16" x14ac:dyDescent="0.2">
      <c r="A242" t="e">
        <f t="shared" ca="1" si="292"/>
        <v>#N/A</v>
      </c>
      <c r="B242" s="26"/>
      <c r="C242" s="26"/>
      <c r="D242" s="26"/>
      <c r="E242" s="27" t="str">
        <f t="shared" ca="1" si="221"/>
        <v>Jun</v>
      </c>
      <c r="F242" s="27" t="str">
        <f t="shared" ca="1" si="221"/>
        <v>Aug</v>
      </c>
      <c r="G242" s="28" t="str">
        <f t="shared" ca="1" si="222"/>
        <v/>
      </c>
      <c r="H242" t="str">
        <f t="shared" si="223"/>
        <v/>
      </c>
      <c r="I242" s="26">
        <f t="shared" ca="1" si="224"/>
        <v>45</v>
      </c>
      <c r="J242" s="26"/>
      <c r="K242" s="26"/>
      <c r="L242" s="31" t="str">
        <f t="shared" si="225"/>
        <v/>
      </c>
      <c r="M242" s="26"/>
      <c r="N242" s="26"/>
      <c r="O242" s="26">
        <f t="shared" ca="1" si="226"/>
        <v>35</v>
      </c>
      <c r="P242" s="26" t="str">
        <f t="shared" ca="1" si="227"/>
        <v>Yes</v>
      </c>
      <c r="Q242" s="26" t="str">
        <f t="shared" ca="1" si="227"/>
        <v>Yes</v>
      </c>
      <c r="R242" s="26" t="str">
        <f t="shared" ca="1" si="227"/>
        <v>Yes</v>
      </c>
      <c r="S242" s="26" t="str">
        <f t="shared" ca="1" si="228"/>
        <v>Hispanic</v>
      </c>
      <c r="T242" s="26" t="str">
        <f t="shared" ca="1" si="229"/>
        <v>Yes</v>
      </c>
      <c r="U242" s="26">
        <f t="shared" ca="1" si="230"/>
        <v>3585</v>
      </c>
      <c r="V242" s="26"/>
      <c r="W242" s="26"/>
      <c r="X242" s="26" t="str">
        <f t="shared" ca="1" si="291"/>
        <v>Yes</v>
      </c>
      <c r="Y242" s="26" t="str">
        <f t="shared" ca="1" si="291"/>
        <v>Yes</v>
      </c>
      <c r="Z242" s="26" t="str">
        <f t="shared" ca="1" si="291"/>
        <v>No</v>
      </c>
      <c r="AA242" s="26" t="str">
        <f t="shared" ca="1" si="291"/>
        <v>Yes</v>
      </c>
      <c r="AB242" s="26" t="str">
        <f t="shared" ca="1" si="291"/>
        <v>Yes</v>
      </c>
      <c r="AC242" s="26"/>
      <c r="AD242" s="26"/>
      <c r="AE242" s="26"/>
      <c r="AF242" s="26"/>
      <c r="AG242" s="26" t="str">
        <f t="shared" ca="1" si="231"/>
        <v>Yes</v>
      </c>
      <c r="AH242" s="26" t="str">
        <f t="shared" ca="1" si="231"/>
        <v>No</v>
      </c>
      <c r="AI242" s="26" t="str">
        <f t="shared" ca="1" si="231"/>
        <v>Yes</v>
      </c>
      <c r="AJ242" s="26" t="str">
        <f t="shared" ca="1" si="220"/>
        <v>Yes</v>
      </c>
      <c r="AK242" s="26" t="str">
        <f t="shared" ca="1" si="220"/>
        <v>No</v>
      </c>
      <c r="AL242" s="26" t="str">
        <f t="shared" ca="1" si="220"/>
        <v>No</v>
      </c>
      <c r="AM242" s="26">
        <f t="shared" ca="1" si="232"/>
        <v>2</v>
      </c>
      <c r="AN242" s="26">
        <f t="shared" ca="1" si="233"/>
        <v>1</v>
      </c>
      <c r="AT242" t="str">
        <f t="shared" ca="1" si="234"/>
        <v>Female</v>
      </c>
      <c r="AU242">
        <f t="shared" ca="1" si="235"/>
        <v>3793</v>
      </c>
      <c r="AV242">
        <f t="shared" ca="1" si="236"/>
        <v>1</v>
      </c>
      <c r="AW242">
        <f t="shared" ca="1" si="237"/>
        <v>35</v>
      </c>
      <c r="AX242">
        <f t="shared" ca="1" si="238"/>
        <v>1</v>
      </c>
      <c r="BB242" t="str">
        <f t="shared" ca="1" si="239"/>
        <v>EMLUCS</v>
      </c>
      <c r="BC242" t="str">
        <f t="shared" ca="1" si="240"/>
        <v>No</v>
      </c>
      <c r="BD242" t="str">
        <f t="shared" ca="1" si="240"/>
        <v>Yes</v>
      </c>
      <c r="BG242" t="str">
        <f t="shared" ca="1" si="241"/>
        <v>No</v>
      </c>
      <c r="BH242">
        <f t="shared" ca="1" si="242"/>
        <v>38</v>
      </c>
      <c r="BI242">
        <f t="shared" ca="1" si="243"/>
        <v>-8</v>
      </c>
      <c r="BJ242">
        <f t="shared" ca="1" si="244"/>
        <v>18</v>
      </c>
      <c r="BK242" t="str">
        <f t="shared" si="245"/>
        <v/>
      </c>
      <c r="BL242" s="26">
        <f t="shared" ca="1" si="246"/>
        <v>20</v>
      </c>
      <c r="BM242" s="26"/>
      <c r="BN242" s="26"/>
      <c r="BO242" s="26" t="str">
        <f t="shared" ca="1" si="247"/>
        <v>Yes</v>
      </c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 t="str">
        <f t="shared" ca="1" si="248"/>
        <v>Yes</v>
      </c>
      <c r="CE242" s="26" t="str">
        <f t="shared" ca="1" si="249"/>
        <v>ETT</v>
      </c>
      <c r="CF242" s="26"/>
      <c r="CG242" s="26"/>
      <c r="CH242" s="26"/>
      <c r="CI242" s="31" t="str">
        <f t="shared" si="250"/>
        <v/>
      </c>
      <c r="CJ242" s="26" t="str">
        <f t="shared" ca="1" si="251"/>
        <v>BS</v>
      </c>
      <c r="CK242" s="26" t="str">
        <f t="shared" ca="1" si="252"/>
        <v>NA</v>
      </c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 t="str">
        <f t="shared" ca="1" si="253"/>
        <v>Yes</v>
      </c>
      <c r="DO242" s="26"/>
      <c r="DP242" s="26"/>
      <c r="DQ242" s="26"/>
      <c r="DR242" s="26"/>
      <c r="DS242" s="26"/>
      <c r="DT242" s="26"/>
      <c r="DU242" s="26"/>
      <c r="DV242" t="str">
        <f t="shared" si="254"/>
        <v/>
      </c>
      <c r="DW242" s="26"/>
      <c r="DX242" s="26"/>
      <c r="DY242" s="26"/>
      <c r="DZ242" t="str">
        <f t="shared" si="255"/>
        <v/>
      </c>
      <c r="EA242" t="str">
        <f t="shared" si="256"/>
        <v/>
      </c>
      <c r="EB242" t="str">
        <f t="shared" si="257"/>
        <v/>
      </c>
      <c r="EC242" t="str">
        <f t="shared" si="258"/>
        <v/>
      </c>
      <c r="ED242" t="str">
        <f t="shared" si="259"/>
        <v/>
      </c>
      <c r="EE242" s="34" t="str">
        <f t="shared" si="260"/>
        <v/>
      </c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32" t="str">
        <f t="shared" si="261"/>
        <v/>
      </c>
      <c r="ES242" s="26"/>
      <c r="ET242" s="26"/>
      <c r="EU242" s="26"/>
      <c r="EV242" s="26"/>
      <c r="EW242" s="26"/>
      <c r="EX242" s="26"/>
      <c r="EY242" s="26"/>
      <c r="EZ242" s="26"/>
      <c r="FA242" s="31" t="str">
        <f t="shared" si="262"/>
        <v/>
      </c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31" t="str">
        <f t="shared" si="263"/>
        <v/>
      </c>
      <c r="FN242" s="26"/>
      <c r="FO242" s="26"/>
      <c r="FP242" s="26"/>
      <c r="FQ242" s="26" t="s">
        <v>349</v>
      </c>
      <c r="FR242" s="39" t="str">
        <f t="shared" ca="1" si="264"/>
        <v>NA</v>
      </c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t="str">
        <f t="shared" ca="1" si="265"/>
        <v/>
      </c>
      <c r="GP242" t="str">
        <f t="shared" si="266"/>
        <v/>
      </c>
      <c r="GQ242" s="26"/>
      <c r="GR242" s="26"/>
      <c r="GS242" t="str">
        <f t="shared" ca="1" si="267"/>
        <v/>
      </c>
      <c r="GT242" s="26"/>
      <c r="GU242" s="26"/>
      <c r="GV242" s="26"/>
      <c r="GW242" s="26"/>
      <c r="GX242" s="26"/>
      <c r="GY242" t="str">
        <f t="shared" ca="1" si="268"/>
        <v/>
      </c>
      <c r="GZ242" t="str">
        <f t="shared" si="269"/>
        <v/>
      </c>
      <c r="HA242" s="26"/>
      <c r="HB242" s="26"/>
      <c r="HC242" s="26"/>
      <c r="HD242" s="26"/>
      <c r="HE242" s="26"/>
      <c r="HF242" t="str">
        <f t="shared" ca="1" si="270"/>
        <v/>
      </c>
      <c r="HG242" s="31" t="str">
        <f t="shared" si="271"/>
        <v/>
      </c>
      <c r="HH242" s="26"/>
      <c r="HI242" s="26"/>
      <c r="HJ242" s="26"/>
      <c r="HK242" s="26"/>
      <c r="HL242" s="26"/>
      <c r="HM242" t="str">
        <f t="shared" ca="1" si="272"/>
        <v/>
      </c>
      <c r="HN242" t="str">
        <f t="shared" si="273"/>
        <v/>
      </c>
      <c r="HO242" s="26"/>
      <c r="HP242" s="26"/>
      <c r="HQ242" s="26"/>
      <c r="HR242" s="26"/>
      <c r="HS242" s="26"/>
      <c r="HT242" t="str">
        <f t="shared" ca="1" si="274"/>
        <v/>
      </c>
      <c r="HU242" t="str">
        <f t="shared" si="275"/>
        <v/>
      </c>
      <c r="HV242" s="26"/>
      <c r="HW242" s="26"/>
      <c r="HX242" s="26"/>
      <c r="HY242" s="26"/>
      <c r="HZ242" s="26"/>
      <c r="IA242" s="37" t="str">
        <f t="shared" ca="1" si="276"/>
        <v/>
      </c>
      <c r="IB242" t="str">
        <f t="shared" si="277"/>
        <v/>
      </c>
      <c r="IC242" s="26"/>
      <c r="ID242" s="26"/>
      <c r="IE242" s="26"/>
      <c r="IF242" s="26"/>
      <c r="IG242" s="26"/>
      <c r="IH242" s="37" t="str">
        <f t="shared" ca="1" si="278"/>
        <v/>
      </c>
      <c r="II242" t="str">
        <f t="shared" si="279"/>
        <v/>
      </c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  <c r="IV242" s="26"/>
      <c r="IW242" s="26"/>
      <c r="IX242" s="26"/>
      <c r="IY242" s="26"/>
      <c r="IZ242" s="26"/>
      <c r="JA242" s="26"/>
      <c r="JB242" s="26"/>
      <c r="JC242" s="26"/>
      <c r="JD242" s="26"/>
      <c r="JE242" s="26"/>
      <c r="JF242" s="26"/>
      <c r="JG242" s="26"/>
      <c r="JH242" s="26"/>
      <c r="JI242" s="26"/>
      <c r="JJ242" s="26"/>
      <c r="JK242" s="26"/>
      <c r="JL242" s="26"/>
      <c r="JM242" s="26"/>
      <c r="JN242" s="26"/>
      <c r="JO242" s="26"/>
      <c r="JP242" s="26"/>
      <c r="JQ242" s="26"/>
      <c r="JR242" s="26"/>
      <c r="JS242" s="26"/>
      <c r="JT242" s="26" t="str">
        <f t="shared" si="280"/>
        <v/>
      </c>
      <c r="JU242" s="26"/>
      <c r="JV242" t="str">
        <f t="shared" si="281"/>
        <v/>
      </c>
      <c r="JW242" s="26"/>
      <c r="JX242" s="26"/>
      <c r="JY242" s="26"/>
      <c r="JZ242" s="26"/>
      <c r="KA242" s="26"/>
      <c r="KB242" s="26"/>
      <c r="KC242" s="26"/>
      <c r="KD242" s="26"/>
      <c r="KE242" s="26"/>
      <c r="KF242" s="26"/>
      <c r="KG242" s="26"/>
      <c r="KH242" s="26"/>
      <c r="KI242" s="26"/>
      <c r="KJ242" s="26"/>
      <c r="KK242" t="str">
        <f t="shared" si="282"/>
        <v/>
      </c>
      <c r="KL242" s="26"/>
      <c r="KM242" s="31" t="str">
        <f t="shared" si="283"/>
        <v/>
      </c>
      <c r="KN242" s="26"/>
      <c r="KO242" s="26"/>
      <c r="KP242" s="38" t="str">
        <f t="shared" si="284"/>
        <v/>
      </c>
      <c r="KQ242" s="26"/>
      <c r="KR242" s="26"/>
      <c r="KS242" s="26"/>
      <c r="KT242" s="26"/>
      <c r="KU242" s="26"/>
      <c r="KV242" s="26"/>
      <c r="KW242" s="26"/>
      <c r="KX242" t="str">
        <f t="shared" si="285"/>
        <v/>
      </c>
      <c r="KY242" t="str">
        <f t="shared" si="286"/>
        <v/>
      </c>
      <c r="KZ242" s="26"/>
      <c r="LA242" s="26"/>
      <c r="LB242" t="str">
        <f t="shared" si="287"/>
        <v/>
      </c>
      <c r="LC242" s="26"/>
      <c r="LD242" t="str">
        <f t="shared" si="288"/>
        <v/>
      </c>
      <c r="LE242" t="str">
        <f t="shared" si="289"/>
        <v/>
      </c>
      <c r="LF242" s="26"/>
      <c r="LG242" s="26"/>
      <c r="LH242" s="26"/>
      <c r="LI242" s="26"/>
      <c r="LJ242" s="26"/>
      <c r="LK242" s="26"/>
      <c r="LL242" s="26"/>
      <c r="LM242" s="26"/>
      <c r="LN242" s="26"/>
      <c r="LO242" t="str">
        <f t="shared" si="290"/>
        <v/>
      </c>
      <c r="LP242" s="26"/>
      <c r="LQ242" s="26"/>
      <c r="LR242" s="26"/>
      <c r="LS242" s="26"/>
      <c r="LT242" s="26"/>
      <c r="LU242" s="26"/>
      <c r="LV242" s="26"/>
      <c r="LW242" s="26"/>
      <c r="LX242" s="26"/>
      <c r="LY242" s="26"/>
      <c r="LZ242" s="26"/>
      <c r="MA242" s="26"/>
      <c r="MB242" s="26"/>
      <c r="MC242" s="26"/>
      <c r="MD242" s="26"/>
      <c r="ME242" s="26"/>
      <c r="MF242" s="26"/>
      <c r="MG242" s="26"/>
      <c r="MH242" s="26"/>
      <c r="MI242" s="26"/>
      <c r="MJ242" s="26"/>
      <c r="MK242" s="26"/>
      <c r="ML242" s="26"/>
      <c r="MM242" s="26"/>
      <c r="MN242" s="26"/>
    </row>
    <row r="243" spans="1:352" ht="16" x14ac:dyDescent="0.2">
      <c r="A243" t="e">
        <f t="shared" ca="1" si="292"/>
        <v>#N/A</v>
      </c>
      <c r="B243" s="26"/>
      <c r="C243" s="26"/>
      <c r="D243" s="26"/>
      <c r="E243" s="27" t="str">
        <f t="shared" ca="1" si="221"/>
        <v>Aug</v>
      </c>
      <c r="F243" s="27" t="str">
        <f t="shared" ca="1" si="221"/>
        <v>Jun</v>
      </c>
      <c r="G243" s="28" t="str">
        <f t="shared" ca="1" si="222"/>
        <v/>
      </c>
      <c r="H243" t="str">
        <f t="shared" si="223"/>
        <v/>
      </c>
      <c r="I243" s="26">
        <f t="shared" ca="1" si="224"/>
        <v>56</v>
      </c>
      <c r="J243" s="26"/>
      <c r="K243" s="26"/>
      <c r="L243" s="31" t="str">
        <f t="shared" si="225"/>
        <v/>
      </c>
      <c r="M243" s="26"/>
      <c r="N243" s="26"/>
      <c r="O243" s="26">
        <f t="shared" ca="1" si="226"/>
        <v>16</v>
      </c>
      <c r="P243" s="26" t="str">
        <f t="shared" ca="1" si="227"/>
        <v>No</v>
      </c>
      <c r="Q243" s="26" t="str">
        <f t="shared" ca="1" si="227"/>
        <v>Yes</v>
      </c>
      <c r="R243" s="26" t="str">
        <f t="shared" ca="1" si="227"/>
        <v>No</v>
      </c>
      <c r="S243" s="26" t="str">
        <f t="shared" ca="1" si="228"/>
        <v>African</v>
      </c>
      <c r="T243" s="26" t="str">
        <f t="shared" ca="1" si="229"/>
        <v>Yes</v>
      </c>
      <c r="U243" s="26">
        <f t="shared" ca="1" si="230"/>
        <v>3057</v>
      </c>
      <c r="V243" s="26"/>
      <c r="W243" s="26"/>
      <c r="X243" s="26" t="str">
        <f t="shared" ca="1" si="291"/>
        <v>Yes</v>
      </c>
      <c r="Y243" s="26" t="str">
        <f t="shared" ca="1" si="291"/>
        <v>Yes</v>
      </c>
      <c r="Z243" s="26" t="str">
        <f t="shared" ca="1" si="291"/>
        <v>Yes</v>
      </c>
      <c r="AA243" s="26" t="str">
        <f t="shared" ca="1" si="291"/>
        <v>No</v>
      </c>
      <c r="AB243" s="26" t="str">
        <f t="shared" ca="1" si="291"/>
        <v>No</v>
      </c>
      <c r="AC243" s="26"/>
      <c r="AD243" s="26"/>
      <c r="AE243" s="26"/>
      <c r="AF243" s="26"/>
      <c r="AG243" s="26" t="str">
        <f t="shared" ca="1" si="231"/>
        <v>Yes</v>
      </c>
      <c r="AH243" s="26" t="str">
        <f t="shared" ca="1" si="231"/>
        <v>No</v>
      </c>
      <c r="AI243" s="26" t="str">
        <f t="shared" ca="1" si="231"/>
        <v>No</v>
      </c>
      <c r="AJ243" s="26" t="str">
        <f t="shared" ca="1" si="220"/>
        <v>No</v>
      </c>
      <c r="AK243" s="26" t="str">
        <f t="shared" ca="1" si="220"/>
        <v>No</v>
      </c>
      <c r="AL243" s="26" t="str">
        <f t="shared" ca="1" si="220"/>
        <v>No</v>
      </c>
      <c r="AM243" s="26">
        <f t="shared" ca="1" si="232"/>
        <v>4</v>
      </c>
      <c r="AN243" s="26">
        <f t="shared" ca="1" si="233"/>
        <v>2</v>
      </c>
      <c r="AT243" t="str">
        <f t="shared" ca="1" si="234"/>
        <v>Male</v>
      </c>
      <c r="AU243">
        <f t="shared" ca="1" si="235"/>
        <v>726</v>
      </c>
      <c r="AV243">
        <f t="shared" ca="1" si="236"/>
        <v>1</v>
      </c>
      <c r="AW243">
        <f t="shared" ca="1" si="237"/>
        <v>40</v>
      </c>
      <c r="AX243">
        <f t="shared" ca="1" si="238"/>
        <v>2</v>
      </c>
      <c r="BB243" t="str">
        <f t="shared" ca="1" si="239"/>
        <v>ELUCS</v>
      </c>
      <c r="BC243" t="str">
        <f t="shared" ca="1" si="240"/>
        <v>Yes</v>
      </c>
      <c r="BD243" t="str">
        <f t="shared" ca="1" si="240"/>
        <v>No</v>
      </c>
      <c r="BG243" t="str">
        <f t="shared" ca="1" si="241"/>
        <v>Yes</v>
      </c>
      <c r="BH243">
        <f t="shared" ca="1" si="242"/>
        <v>36</v>
      </c>
      <c r="BI243">
        <f t="shared" ca="1" si="243"/>
        <v>-4</v>
      </c>
      <c r="BJ243">
        <f t="shared" ca="1" si="244"/>
        <v>2</v>
      </c>
      <c r="BK243" t="str">
        <f t="shared" si="245"/>
        <v/>
      </c>
      <c r="BL243" s="26" t="str">
        <f t="shared" ca="1" si="246"/>
        <v>NA</v>
      </c>
      <c r="BM243" s="26"/>
      <c r="BN243" s="26"/>
      <c r="BO243" s="26" t="str">
        <f t="shared" ca="1" si="247"/>
        <v>Yes</v>
      </c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 t="str">
        <f t="shared" ca="1" si="248"/>
        <v>No</v>
      </c>
      <c r="CE243" s="26" t="str">
        <f t="shared" ca="1" si="249"/>
        <v>NA</v>
      </c>
      <c r="CF243" s="26"/>
      <c r="CG243" s="26"/>
      <c r="CH243" s="26"/>
      <c r="CI243" s="31" t="str">
        <f t="shared" si="250"/>
        <v/>
      </c>
      <c r="CJ243" s="26" t="str">
        <f t="shared" ca="1" si="251"/>
        <v>NA</v>
      </c>
      <c r="CK243" s="26" t="str">
        <f t="shared" ca="1" si="252"/>
        <v>NA</v>
      </c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 t="str">
        <f t="shared" ca="1" si="253"/>
        <v>No</v>
      </c>
      <c r="DO243" s="26"/>
      <c r="DP243" s="26"/>
      <c r="DQ243" s="26"/>
      <c r="DR243" s="26"/>
      <c r="DS243" s="26"/>
      <c r="DT243" s="26"/>
      <c r="DU243" s="26"/>
      <c r="DV243" t="str">
        <f t="shared" si="254"/>
        <v/>
      </c>
      <c r="DW243" s="26"/>
      <c r="DX243" s="26"/>
      <c r="DY243" s="26"/>
      <c r="DZ243" t="str">
        <f t="shared" si="255"/>
        <v/>
      </c>
      <c r="EA243" t="str">
        <f t="shared" si="256"/>
        <v/>
      </c>
      <c r="EB243" t="str">
        <f t="shared" si="257"/>
        <v/>
      </c>
      <c r="EC243" t="str">
        <f t="shared" si="258"/>
        <v/>
      </c>
      <c r="ED243" t="str">
        <f t="shared" si="259"/>
        <v/>
      </c>
      <c r="EE243" s="34" t="str">
        <f t="shared" si="260"/>
        <v/>
      </c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32" t="str">
        <f t="shared" si="261"/>
        <v/>
      </c>
      <c r="ES243" s="26"/>
      <c r="ET243" s="26"/>
      <c r="EU243" s="26"/>
      <c r="EV243" s="26"/>
      <c r="EW243" s="26"/>
      <c r="EX243" s="26"/>
      <c r="EY243" s="26"/>
      <c r="EZ243" s="26"/>
      <c r="FA243" s="31" t="str">
        <f t="shared" si="262"/>
        <v/>
      </c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31" t="str">
        <f t="shared" si="263"/>
        <v/>
      </c>
      <c r="FN243" s="26"/>
      <c r="FO243" s="26"/>
      <c r="FP243" s="26"/>
      <c r="FQ243" s="26" t="s">
        <v>349</v>
      </c>
      <c r="FR243" s="39" t="str">
        <f t="shared" ca="1" si="264"/>
        <v>NA</v>
      </c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t="str">
        <f t="shared" ca="1" si="265"/>
        <v/>
      </c>
      <c r="GP243" t="str">
        <f t="shared" si="266"/>
        <v/>
      </c>
      <c r="GQ243" s="26"/>
      <c r="GR243" s="26"/>
      <c r="GS243" t="str">
        <f t="shared" ca="1" si="267"/>
        <v/>
      </c>
      <c r="GT243" s="26"/>
      <c r="GU243" s="26"/>
      <c r="GV243" s="26"/>
      <c r="GW243" s="26"/>
      <c r="GX243" s="26"/>
      <c r="GY243" t="str">
        <f t="shared" ca="1" si="268"/>
        <v/>
      </c>
      <c r="GZ243" t="str">
        <f t="shared" si="269"/>
        <v/>
      </c>
      <c r="HA243" s="26"/>
      <c r="HB243" s="26"/>
      <c r="HC243" s="26"/>
      <c r="HD243" s="26"/>
      <c r="HE243" s="26"/>
      <c r="HF243" t="str">
        <f t="shared" ca="1" si="270"/>
        <v/>
      </c>
      <c r="HG243" s="31" t="str">
        <f t="shared" si="271"/>
        <v/>
      </c>
      <c r="HH243" s="26"/>
      <c r="HI243" s="26"/>
      <c r="HJ243" s="26"/>
      <c r="HK243" s="26"/>
      <c r="HL243" s="26"/>
      <c r="HM243" t="str">
        <f t="shared" ca="1" si="272"/>
        <v/>
      </c>
      <c r="HN243" t="str">
        <f t="shared" si="273"/>
        <v/>
      </c>
      <c r="HO243" s="26"/>
      <c r="HP243" s="26"/>
      <c r="HQ243" s="26"/>
      <c r="HR243" s="26"/>
      <c r="HS243" s="26"/>
      <c r="HT243" t="str">
        <f t="shared" ca="1" si="274"/>
        <v/>
      </c>
      <c r="HU243" t="str">
        <f t="shared" si="275"/>
        <v/>
      </c>
      <c r="HV243" s="26"/>
      <c r="HW243" s="26"/>
      <c r="HX243" s="26"/>
      <c r="HY243" s="26"/>
      <c r="HZ243" s="26"/>
      <c r="IA243" s="37" t="str">
        <f t="shared" ca="1" si="276"/>
        <v/>
      </c>
      <c r="IB243" t="str">
        <f t="shared" si="277"/>
        <v/>
      </c>
      <c r="IC243" s="26"/>
      <c r="ID243" s="26"/>
      <c r="IE243" s="26"/>
      <c r="IF243" s="26"/>
      <c r="IG243" s="26"/>
      <c r="IH243" s="37" t="str">
        <f t="shared" ca="1" si="278"/>
        <v/>
      </c>
      <c r="II243" t="str">
        <f t="shared" si="279"/>
        <v/>
      </c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  <c r="IY243" s="26"/>
      <c r="IZ243" s="26"/>
      <c r="JA243" s="26"/>
      <c r="JB243" s="26"/>
      <c r="JC243" s="26"/>
      <c r="JD243" s="26"/>
      <c r="JE243" s="26"/>
      <c r="JF243" s="26"/>
      <c r="JG243" s="26"/>
      <c r="JH243" s="26"/>
      <c r="JI243" s="26"/>
      <c r="JJ243" s="26"/>
      <c r="JK243" s="26"/>
      <c r="JL243" s="26"/>
      <c r="JM243" s="26"/>
      <c r="JN243" s="26"/>
      <c r="JO243" s="26"/>
      <c r="JP243" s="26"/>
      <c r="JQ243" s="26"/>
      <c r="JR243" s="26"/>
      <c r="JS243" s="26"/>
      <c r="JT243" s="26" t="str">
        <f t="shared" si="280"/>
        <v/>
      </c>
      <c r="JU243" s="26"/>
      <c r="JV243" t="str">
        <f t="shared" si="281"/>
        <v/>
      </c>
      <c r="JW243" s="26"/>
      <c r="JX243" s="26"/>
      <c r="JY243" s="26"/>
      <c r="JZ243" s="26"/>
      <c r="KA243" s="26"/>
      <c r="KB243" s="26"/>
      <c r="KC243" s="26"/>
      <c r="KD243" s="26"/>
      <c r="KE243" s="26"/>
      <c r="KF243" s="26"/>
      <c r="KG243" s="26"/>
      <c r="KH243" s="26"/>
      <c r="KI243" s="26"/>
      <c r="KJ243" s="26"/>
      <c r="KK243" t="str">
        <f t="shared" si="282"/>
        <v/>
      </c>
      <c r="KL243" s="26"/>
      <c r="KM243" s="31" t="str">
        <f t="shared" si="283"/>
        <v/>
      </c>
      <c r="KN243" s="26"/>
      <c r="KO243" s="26"/>
      <c r="KP243" s="38" t="str">
        <f t="shared" si="284"/>
        <v/>
      </c>
      <c r="KQ243" s="26"/>
      <c r="KR243" s="26"/>
      <c r="KS243" s="26"/>
      <c r="KT243" s="26"/>
      <c r="KU243" s="26"/>
      <c r="KV243" s="26"/>
      <c r="KW243" s="26"/>
      <c r="KX243" t="str">
        <f t="shared" si="285"/>
        <v/>
      </c>
      <c r="KY243" t="str">
        <f t="shared" si="286"/>
        <v/>
      </c>
      <c r="KZ243" s="26"/>
      <c r="LA243" s="26"/>
      <c r="LB243" t="str">
        <f t="shared" si="287"/>
        <v/>
      </c>
      <c r="LC243" s="26"/>
      <c r="LD243" t="str">
        <f t="shared" si="288"/>
        <v/>
      </c>
      <c r="LE243" t="str">
        <f t="shared" si="289"/>
        <v/>
      </c>
      <c r="LF243" s="26"/>
      <c r="LG243" s="26"/>
      <c r="LH243" s="26"/>
      <c r="LI243" s="26"/>
      <c r="LJ243" s="26"/>
      <c r="LK243" s="26"/>
      <c r="LL243" s="26"/>
      <c r="LM243" s="26"/>
      <c r="LN243" s="26"/>
      <c r="LO243" t="str">
        <f t="shared" si="290"/>
        <v/>
      </c>
      <c r="LP243" s="26"/>
      <c r="LQ243" s="26"/>
      <c r="LR243" s="26"/>
      <c r="LS243" s="26"/>
      <c r="LT243" s="26"/>
      <c r="LU243" s="26"/>
      <c r="LV243" s="26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  <c r="ML243" s="26"/>
      <c r="MM243" s="26"/>
      <c r="MN243" s="26"/>
    </row>
    <row r="244" spans="1:352" ht="16" x14ac:dyDescent="0.2">
      <c r="A244" t="e">
        <f t="shared" ca="1" si="292"/>
        <v>#N/A</v>
      </c>
      <c r="B244" s="26"/>
      <c r="C244" s="26"/>
      <c r="D244" s="26"/>
      <c r="E244" s="27" t="str">
        <f t="shared" ca="1" si="221"/>
        <v>Apr</v>
      </c>
      <c r="F244" s="27" t="str">
        <f t="shared" ca="1" si="221"/>
        <v>Apr</v>
      </c>
      <c r="G244" s="28" t="str">
        <f t="shared" ca="1" si="222"/>
        <v/>
      </c>
      <c r="H244" t="str">
        <f t="shared" si="223"/>
        <v/>
      </c>
      <c r="I244" s="26">
        <f t="shared" ca="1" si="224"/>
        <v>15</v>
      </c>
      <c r="J244" s="26"/>
      <c r="K244" s="26"/>
      <c r="L244" s="31" t="str">
        <f t="shared" si="225"/>
        <v/>
      </c>
      <c r="M244" s="26"/>
      <c r="N244" s="26"/>
      <c r="O244" s="26">
        <f t="shared" ca="1" si="226"/>
        <v>31</v>
      </c>
      <c r="P244" s="26" t="str">
        <f t="shared" ca="1" si="227"/>
        <v>Yes</v>
      </c>
      <c r="Q244" s="26" t="str">
        <f t="shared" ca="1" si="227"/>
        <v>No</v>
      </c>
      <c r="R244" s="26" t="str">
        <f t="shared" ca="1" si="227"/>
        <v>Yes</v>
      </c>
      <c r="S244" s="26" t="str">
        <f t="shared" ca="1" si="228"/>
        <v>Asian</v>
      </c>
      <c r="T244" s="26" t="str">
        <f t="shared" ca="1" si="229"/>
        <v>Yes</v>
      </c>
      <c r="U244" s="26">
        <f t="shared" ca="1" si="230"/>
        <v>3357</v>
      </c>
      <c r="V244" s="26"/>
      <c r="W244" s="26"/>
      <c r="X244" s="26" t="str">
        <f t="shared" ca="1" si="291"/>
        <v>Yes</v>
      </c>
      <c r="Y244" s="26" t="str">
        <f t="shared" ca="1" si="291"/>
        <v>Yes</v>
      </c>
      <c r="Z244" s="26" t="str">
        <f t="shared" ca="1" si="291"/>
        <v>Yes</v>
      </c>
      <c r="AA244" s="26" t="str">
        <f t="shared" ca="1" si="291"/>
        <v>Yes</v>
      </c>
      <c r="AB244" s="26" t="str">
        <f t="shared" ca="1" si="291"/>
        <v>Yes</v>
      </c>
      <c r="AC244" s="26"/>
      <c r="AD244" s="26"/>
      <c r="AE244" s="26"/>
      <c r="AF244" s="26"/>
      <c r="AG244" s="26" t="str">
        <f t="shared" ca="1" si="231"/>
        <v>No</v>
      </c>
      <c r="AH244" s="26" t="str">
        <f t="shared" ca="1" si="231"/>
        <v>Yes</v>
      </c>
      <c r="AI244" s="26" t="str">
        <f t="shared" ca="1" si="231"/>
        <v>No</v>
      </c>
      <c r="AJ244" s="26" t="str">
        <f t="shared" ca="1" si="220"/>
        <v>No</v>
      </c>
      <c r="AK244" s="26" t="str">
        <f t="shared" ca="1" si="220"/>
        <v>Yes</v>
      </c>
      <c r="AL244" s="26" t="str">
        <f t="shared" ca="1" si="220"/>
        <v>No</v>
      </c>
      <c r="AM244" s="26">
        <f t="shared" ca="1" si="232"/>
        <v>8</v>
      </c>
      <c r="AN244" s="26">
        <f t="shared" ca="1" si="233"/>
        <v>3</v>
      </c>
      <c r="AT244" t="str">
        <f t="shared" ca="1" si="234"/>
        <v>Female</v>
      </c>
      <c r="AU244">
        <f t="shared" ca="1" si="235"/>
        <v>3977</v>
      </c>
      <c r="AV244">
        <f t="shared" ca="1" si="236"/>
        <v>0</v>
      </c>
      <c r="AW244">
        <f t="shared" ca="1" si="237"/>
        <v>29</v>
      </c>
      <c r="AX244">
        <f t="shared" ca="1" si="238"/>
        <v>4</v>
      </c>
      <c r="BB244" t="str">
        <f t="shared" ca="1" si="239"/>
        <v>Vaginal</v>
      </c>
      <c r="BC244" t="str">
        <f t="shared" ca="1" si="240"/>
        <v>No</v>
      </c>
      <c r="BD244" t="str">
        <f t="shared" ca="1" si="240"/>
        <v>No</v>
      </c>
      <c r="BG244" t="str">
        <f t="shared" ca="1" si="241"/>
        <v>Yes</v>
      </c>
      <c r="BH244">
        <f t="shared" ca="1" si="242"/>
        <v>34</v>
      </c>
      <c r="BI244">
        <f t="shared" ca="1" si="243"/>
        <v>1</v>
      </c>
      <c r="BJ244">
        <f t="shared" ca="1" si="244"/>
        <v>3</v>
      </c>
      <c r="BK244" t="str">
        <f t="shared" si="245"/>
        <v/>
      </c>
      <c r="BL244" s="26" t="str">
        <f t="shared" ca="1" si="246"/>
        <v>NA</v>
      </c>
      <c r="BM244" s="26"/>
      <c r="BN244" s="26"/>
      <c r="BO244" s="26" t="str">
        <f t="shared" ca="1" si="247"/>
        <v>Yes</v>
      </c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 t="str">
        <f t="shared" ca="1" si="248"/>
        <v>No</v>
      </c>
      <c r="CE244" s="26" t="str">
        <f t="shared" ca="1" si="249"/>
        <v>NA</v>
      </c>
      <c r="CF244" s="26"/>
      <c r="CG244" s="26"/>
      <c r="CH244" s="26"/>
      <c r="CI244" s="31" t="str">
        <f t="shared" si="250"/>
        <v/>
      </c>
      <c r="CJ244" s="26" t="str">
        <f t="shared" ca="1" si="251"/>
        <v>NA</v>
      </c>
      <c r="CK244" s="26" t="str">
        <f t="shared" ca="1" si="252"/>
        <v>No</v>
      </c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 t="str">
        <f t="shared" ca="1" si="253"/>
        <v>No</v>
      </c>
      <c r="DO244" s="26"/>
      <c r="DP244" s="26"/>
      <c r="DQ244" s="26"/>
      <c r="DR244" s="26"/>
      <c r="DS244" s="26"/>
      <c r="DT244" s="26"/>
      <c r="DU244" s="26"/>
      <c r="DV244" t="str">
        <f t="shared" si="254"/>
        <v/>
      </c>
      <c r="DW244" s="26"/>
      <c r="DX244" s="26"/>
      <c r="DY244" s="26"/>
      <c r="DZ244" t="str">
        <f t="shared" si="255"/>
        <v/>
      </c>
      <c r="EA244" t="str">
        <f t="shared" si="256"/>
        <v/>
      </c>
      <c r="EB244" t="str">
        <f t="shared" si="257"/>
        <v/>
      </c>
      <c r="EC244" t="str">
        <f t="shared" si="258"/>
        <v/>
      </c>
      <c r="ED244" t="str">
        <f t="shared" si="259"/>
        <v/>
      </c>
      <c r="EE244" s="34" t="str">
        <f t="shared" si="260"/>
        <v/>
      </c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32" t="str">
        <f t="shared" si="261"/>
        <v/>
      </c>
      <c r="ES244" s="26"/>
      <c r="ET244" s="26"/>
      <c r="EU244" s="26"/>
      <c r="EV244" s="26"/>
      <c r="EW244" s="26"/>
      <c r="EX244" s="26"/>
      <c r="EY244" s="26"/>
      <c r="EZ244" s="26"/>
      <c r="FA244" s="31" t="str">
        <f t="shared" si="262"/>
        <v/>
      </c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31" t="str">
        <f t="shared" si="263"/>
        <v/>
      </c>
      <c r="FN244" s="26"/>
      <c r="FO244" s="26"/>
      <c r="FP244" s="26"/>
      <c r="FQ244" s="26" t="s">
        <v>349</v>
      </c>
      <c r="FR244" s="39" t="str">
        <f t="shared" ca="1" si="264"/>
        <v>NA</v>
      </c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t="str">
        <f t="shared" ca="1" si="265"/>
        <v/>
      </c>
      <c r="GP244" t="str">
        <f t="shared" si="266"/>
        <v/>
      </c>
      <c r="GQ244" s="26"/>
      <c r="GR244" s="26"/>
      <c r="GS244" t="str">
        <f t="shared" ca="1" si="267"/>
        <v/>
      </c>
      <c r="GT244" s="26"/>
      <c r="GU244" s="26"/>
      <c r="GV244" s="26"/>
      <c r="GW244" s="26"/>
      <c r="GX244" s="26"/>
      <c r="GY244" t="str">
        <f t="shared" ca="1" si="268"/>
        <v/>
      </c>
      <c r="GZ244" t="str">
        <f t="shared" si="269"/>
        <v/>
      </c>
      <c r="HA244" s="26"/>
      <c r="HB244" s="26"/>
      <c r="HC244" s="26"/>
      <c r="HD244" s="26"/>
      <c r="HE244" s="26"/>
      <c r="HF244" t="str">
        <f t="shared" ca="1" si="270"/>
        <v/>
      </c>
      <c r="HG244" s="31" t="str">
        <f t="shared" si="271"/>
        <v/>
      </c>
      <c r="HH244" s="26"/>
      <c r="HI244" s="26"/>
      <c r="HJ244" s="26"/>
      <c r="HK244" s="26"/>
      <c r="HL244" s="26"/>
      <c r="HM244" t="str">
        <f t="shared" ca="1" si="272"/>
        <v/>
      </c>
      <c r="HN244" t="str">
        <f t="shared" si="273"/>
        <v/>
      </c>
      <c r="HO244" s="26"/>
      <c r="HP244" s="26"/>
      <c r="HQ244" s="26"/>
      <c r="HR244" s="26"/>
      <c r="HS244" s="26"/>
      <c r="HT244" t="str">
        <f t="shared" ca="1" si="274"/>
        <v/>
      </c>
      <c r="HU244" t="str">
        <f t="shared" si="275"/>
        <v/>
      </c>
      <c r="HV244" s="26"/>
      <c r="HW244" s="26"/>
      <c r="HX244" s="26"/>
      <c r="HY244" s="26"/>
      <c r="HZ244" s="26"/>
      <c r="IA244" s="37" t="str">
        <f t="shared" ca="1" si="276"/>
        <v/>
      </c>
      <c r="IB244" t="str">
        <f t="shared" si="277"/>
        <v/>
      </c>
      <c r="IC244" s="26"/>
      <c r="ID244" s="26"/>
      <c r="IE244" s="26"/>
      <c r="IF244" s="26"/>
      <c r="IG244" s="26"/>
      <c r="IH244" s="37" t="str">
        <f t="shared" ca="1" si="278"/>
        <v/>
      </c>
      <c r="II244" t="str">
        <f t="shared" si="279"/>
        <v/>
      </c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  <c r="IV244" s="26"/>
      <c r="IW244" s="26"/>
      <c r="IX244" s="26"/>
      <c r="IY244" s="26"/>
      <c r="IZ244" s="26"/>
      <c r="JA244" s="26"/>
      <c r="JB244" s="26"/>
      <c r="JC244" s="26"/>
      <c r="JD244" s="26"/>
      <c r="JE244" s="26"/>
      <c r="JF244" s="26"/>
      <c r="JG244" s="26"/>
      <c r="JH244" s="26"/>
      <c r="JI244" s="26"/>
      <c r="JJ244" s="26"/>
      <c r="JK244" s="26"/>
      <c r="JL244" s="26"/>
      <c r="JM244" s="26"/>
      <c r="JN244" s="26"/>
      <c r="JO244" s="26"/>
      <c r="JP244" s="26"/>
      <c r="JQ244" s="26"/>
      <c r="JR244" s="26"/>
      <c r="JS244" s="26"/>
      <c r="JT244" s="26" t="str">
        <f t="shared" si="280"/>
        <v/>
      </c>
      <c r="JU244" s="26"/>
      <c r="JV244" t="str">
        <f t="shared" si="281"/>
        <v/>
      </c>
      <c r="JW244" s="26"/>
      <c r="JX244" s="26"/>
      <c r="JY244" s="26"/>
      <c r="JZ244" s="26"/>
      <c r="KA244" s="26"/>
      <c r="KB244" s="26"/>
      <c r="KC244" s="26"/>
      <c r="KD244" s="26"/>
      <c r="KE244" s="26"/>
      <c r="KF244" s="26"/>
      <c r="KG244" s="26"/>
      <c r="KH244" s="26"/>
      <c r="KI244" s="26"/>
      <c r="KJ244" s="26"/>
      <c r="KK244" t="str">
        <f t="shared" si="282"/>
        <v/>
      </c>
      <c r="KL244" s="26"/>
      <c r="KM244" s="31" t="str">
        <f t="shared" si="283"/>
        <v/>
      </c>
      <c r="KN244" s="26"/>
      <c r="KO244" s="26"/>
      <c r="KP244" s="38" t="str">
        <f t="shared" si="284"/>
        <v/>
      </c>
      <c r="KQ244" s="26"/>
      <c r="KR244" s="26"/>
      <c r="KS244" s="26"/>
      <c r="KT244" s="26"/>
      <c r="KU244" s="26"/>
      <c r="KV244" s="26"/>
      <c r="KW244" s="26"/>
      <c r="KX244" t="str">
        <f t="shared" si="285"/>
        <v/>
      </c>
      <c r="KY244" t="str">
        <f t="shared" si="286"/>
        <v/>
      </c>
      <c r="KZ244" s="26"/>
      <c r="LA244" s="26"/>
      <c r="LB244" t="str">
        <f t="shared" si="287"/>
        <v/>
      </c>
      <c r="LC244" s="26"/>
      <c r="LD244" t="str">
        <f t="shared" si="288"/>
        <v/>
      </c>
      <c r="LE244" t="str">
        <f t="shared" si="289"/>
        <v/>
      </c>
      <c r="LF244" s="26"/>
      <c r="LG244" s="26"/>
      <c r="LH244" s="26"/>
      <c r="LI244" s="26"/>
      <c r="LJ244" s="26"/>
      <c r="LK244" s="26"/>
      <c r="LL244" s="26"/>
      <c r="LM244" s="26"/>
      <c r="LN244" s="26"/>
      <c r="LO244" t="str">
        <f t="shared" si="290"/>
        <v/>
      </c>
      <c r="LP244" s="26"/>
      <c r="LQ244" s="26"/>
      <c r="LR244" s="26"/>
      <c r="LS244" s="26"/>
      <c r="LT244" s="26"/>
      <c r="LU244" s="26"/>
      <c r="LV244" s="26"/>
      <c r="LW244" s="26"/>
      <c r="LX244" s="26"/>
      <c r="LY244" s="26"/>
      <c r="LZ244" s="26"/>
      <c r="MA244" s="26"/>
      <c r="MB244" s="26"/>
      <c r="MC244" s="26"/>
      <c r="MD244" s="26"/>
      <c r="ME244" s="26"/>
      <c r="MF244" s="26"/>
      <c r="MG244" s="26"/>
      <c r="MH244" s="26"/>
      <c r="MI244" s="26"/>
      <c r="MJ244" s="26"/>
      <c r="MK244" s="26"/>
      <c r="ML244" s="26"/>
      <c r="MM244" s="26"/>
      <c r="MN244" s="26"/>
    </row>
    <row r="245" spans="1:352" ht="16" x14ac:dyDescent="0.2">
      <c r="A245" t="e">
        <f t="shared" ca="1" si="292"/>
        <v>#N/A</v>
      </c>
      <c r="B245" s="26"/>
      <c r="C245" s="26"/>
      <c r="D245" s="26"/>
      <c r="E245" s="27" t="str">
        <f t="shared" ca="1" si="221"/>
        <v>Jul</v>
      </c>
      <c r="F245" s="27" t="str">
        <f t="shared" ca="1" si="221"/>
        <v>Mar</v>
      </c>
      <c r="G245" s="28" t="str">
        <f t="shared" ca="1" si="222"/>
        <v/>
      </c>
      <c r="H245" t="str">
        <f t="shared" si="223"/>
        <v/>
      </c>
      <c r="I245" s="26">
        <f t="shared" ca="1" si="224"/>
        <v>58</v>
      </c>
      <c r="J245" s="26"/>
      <c r="K245" s="26"/>
      <c r="L245" s="31" t="str">
        <f t="shared" si="225"/>
        <v/>
      </c>
      <c r="M245" s="26"/>
      <c r="N245" s="26"/>
      <c r="O245" s="26">
        <f t="shared" ca="1" si="226"/>
        <v>19</v>
      </c>
      <c r="P245" s="26" t="str">
        <f t="shared" ca="1" si="227"/>
        <v>Yes</v>
      </c>
      <c r="Q245" s="26" t="str">
        <f t="shared" ca="1" si="227"/>
        <v>Yes</v>
      </c>
      <c r="R245" s="26" t="str">
        <f t="shared" ca="1" si="227"/>
        <v>No</v>
      </c>
      <c r="S245" s="26" t="str">
        <f t="shared" ca="1" si="228"/>
        <v>African</v>
      </c>
      <c r="T245" s="26" t="str">
        <f t="shared" ca="1" si="229"/>
        <v>No</v>
      </c>
      <c r="U245" s="26">
        <f t="shared" ca="1" si="230"/>
        <v>3914</v>
      </c>
      <c r="V245" s="26"/>
      <c r="W245" s="26"/>
      <c r="X245" s="26" t="str">
        <f t="shared" ca="1" si="291"/>
        <v>Yes</v>
      </c>
      <c r="Y245" s="26" t="str">
        <f t="shared" ca="1" si="291"/>
        <v>No</v>
      </c>
      <c r="Z245" s="26" t="str">
        <f t="shared" ca="1" si="291"/>
        <v>No</v>
      </c>
      <c r="AA245" s="26" t="str">
        <f t="shared" ca="1" si="291"/>
        <v>No</v>
      </c>
      <c r="AB245" s="26" t="str">
        <f t="shared" ca="1" si="291"/>
        <v>Yes</v>
      </c>
      <c r="AC245" s="26"/>
      <c r="AD245" s="26"/>
      <c r="AE245" s="26"/>
      <c r="AF245" s="26"/>
      <c r="AG245" s="26" t="str">
        <f t="shared" ca="1" si="231"/>
        <v>Yes</v>
      </c>
      <c r="AH245" s="26" t="str">
        <f t="shared" ca="1" si="231"/>
        <v>No</v>
      </c>
      <c r="AI245" s="26" t="str">
        <f t="shared" ca="1" si="231"/>
        <v>No</v>
      </c>
      <c r="AJ245" s="26" t="str">
        <f t="shared" ca="1" si="220"/>
        <v>Yes</v>
      </c>
      <c r="AK245" s="26" t="str">
        <f t="shared" ca="1" si="220"/>
        <v>Yes</v>
      </c>
      <c r="AL245" s="26" t="str">
        <f t="shared" ca="1" si="220"/>
        <v>No</v>
      </c>
      <c r="AM245" s="26">
        <f t="shared" ca="1" si="232"/>
        <v>3</v>
      </c>
      <c r="AN245" s="26">
        <f t="shared" ca="1" si="233"/>
        <v>2</v>
      </c>
      <c r="AT245" t="str">
        <f t="shared" ca="1" si="234"/>
        <v>Female</v>
      </c>
      <c r="AU245">
        <f t="shared" ca="1" si="235"/>
        <v>2040</v>
      </c>
      <c r="AV245">
        <f t="shared" ca="1" si="236"/>
        <v>-3</v>
      </c>
      <c r="AW245">
        <f t="shared" ca="1" si="237"/>
        <v>37</v>
      </c>
      <c r="AX245">
        <f t="shared" ca="1" si="238"/>
        <v>6</v>
      </c>
      <c r="BB245" t="str">
        <f t="shared" ca="1" si="239"/>
        <v>INSTRUMENTAL</v>
      </c>
      <c r="BC245" t="str">
        <f t="shared" ca="1" si="240"/>
        <v>No</v>
      </c>
      <c r="BD245" t="str">
        <f t="shared" ca="1" si="240"/>
        <v>No</v>
      </c>
      <c r="BG245" t="str">
        <f t="shared" ca="1" si="241"/>
        <v>Yes</v>
      </c>
      <c r="BH245">
        <f t="shared" ca="1" si="242"/>
        <v>38</v>
      </c>
      <c r="BI245">
        <f t="shared" ca="1" si="243"/>
        <v>-8</v>
      </c>
      <c r="BJ245">
        <f t="shared" ca="1" si="244"/>
        <v>6</v>
      </c>
      <c r="BK245" t="str">
        <f t="shared" si="245"/>
        <v/>
      </c>
      <c r="BL245" s="26">
        <f t="shared" ca="1" si="246"/>
        <v>8</v>
      </c>
      <c r="BM245" s="26"/>
      <c r="BN245" s="26"/>
      <c r="BO245" s="26" t="str">
        <f t="shared" ca="1" si="247"/>
        <v>No</v>
      </c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 t="str">
        <f t="shared" ca="1" si="248"/>
        <v>No</v>
      </c>
      <c r="CE245" s="26" t="str">
        <f t="shared" ca="1" si="249"/>
        <v>NA</v>
      </c>
      <c r="CF245" s="26"/>
      <c r="CG245" s="26"/>
      <c r="CH245" s="26"/>
      <c r="CI245" s="31" t="str">
        <f t="shared" si="250"/>
        <v/>
      </c>
      <c r="CJ245" s="26" t="str">
        <f t="shared" ca="1" si="251"/>
        <v>NA</v>
      </c>
      <c r="CK245" s="26" t="str">
        <f t="shared" ca="1" si="252"/>
        <v>NA</v>
      </c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 t="str">
        <f t="shared" ca="1" si="253"/>
        <v>Yes</v>
      </c>
      <c r="DO245" s="26"/>
      <c r="DP245" s="26"/>
      <c r="DQ245" s="26"/>
      <c r="DR245" s="26"/>
      <c r="DS245" s="26"/>
      <c r="DT245" s="26"/>
      <c r="DU245" s="26"/>
      <c r="DV245" t="str">
        <f t="shared" si="254"/>
        <v/>
      </c>
      <c r="DW245" s="26"/>
      <c r="DX245" s="26"/>
      <c r="DY245" s="26"/>
      <c r="DZ245" t="str">
        <f t="shared" si="255"/>
        <v/>
      </c>
      <c r="EA245" t="str">
        <f t="shared" si="256"/>
        <v/>
      </c>
      <c r="EB245" t="str">
        <f t="shared" si="257"/>
        <v/>
      </c>
      <c r="EC245" t="str">
        <f t="shared" si="258"/>
        <v/>
      </c>
      <c r="ED245" t="str">
        <f t="shared" si="259"/>
        <v/>
      </c>
      <c r="EE245" s="34" t="str">
        <f t="shared" si="260"/>
        <v/>
      </c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32" t="str">
        <f t="shared" si="261"/>
        <v/>
      </c>
      <c r="ES245" s="26"/>
      <c r="ET245" s="26"/>
      <c r="EU245" s="26"/>
      <c r="EV245" s="26"/>
      <c r="EW245" s="26"/>
      <c r="EX245" s="26"/>
      <c r="EY245" s="26"/>
      <c r="EZ245" s="26"/>
      <c r="FA245" s="31" t="str">
        <f t="shared" si="262"/>
        <v/>
      </c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31" t="str">
        <f t="shared" si="263"/>
        <v/>
      </c>
      <c r="FN245" s="26"/>
      <c r="FO245" s="26"/>
      <c r="FP245" s="26"/>
      <c r="FQ245" s="26" t="s">
        <v>349</v>
      </c>
      <c r="FR245" s="39" t="str">
        <f t="shared" ca="1" si="264"/>
        <v>NA</v>
      </c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t="str">
        <f t="shared" ca="1" si="265"/>
        <v/>
      </c>
      <c r="GP245" t="str">
        <f t="shared" si="266"/>
        <v/>
      </c>
      <c r="GQ245" s="26"/>
      <c r="GR245" s="26"/>
      <c r="GS245" t="str">
        <f t="shared" ca="1" si="267"/>
        <v/>
      </c>
      <c r="GT245" s="26"/>
      <c r="GU245" s="26"/>
      <c r="GV245" s="26"/>
      <c r="GW245" s="26"/>
      <c r="GX245" s="26"/>
      <c r="GY245" t="str">
        <f t="shared" ca="1" si="268"/>
        <v/>
      </c>
      <c r="GZ245" t="str">
        <f t="shared" si="269"/>
        <v/>
      </c>
      <c r="HA245" s="26"/>
      <c r="HB245" s="26"/>
      <c r="HC245" s="26"/>
      <c r="HD245" s="26"/>
      <c r="HE245" s="26"/>
      <c r="HF245" t="str">
        <f t="shared" ca="1" si="270"/>
        <v/>
      </c>
      <c r="HG245" s="31" t="str">
        <f t="shared" si="271"/>
        <v/>
      </c>
      <c r="HH245" s="26"/>
      <c r="HI245" s="26"/>
      <c r="HJ245" s="26"/>
      <c r="HK245" s="26"/>
      <c r="HL245" s="26"/>
      <c r="HM245" t="str">
        <f t="shared" ca="1" si="272"/>
        <v/>
      </c>
      <c r="HN245" t="str">
        <f t="shared" si="273"/>
        <v/>
      </c>
      <c r="HO245" s="26"/>
      <c r="HP245" s="26"/>
      <c r="HQ245" s="26"/>
      <c r="HR245" s="26"/>
      <c r="HS245" s="26"/>
      <c r="HT245" t="str">
        <f t="shared" ca="1" si="274"/>
        <v/>
      </c>
      <c r="HU245" t="str">
        <f t="shared" si="275"/>
        <v/>
      </c>
      <c r="HV245" s="26"/>
      <c r="HW245" s="26"/>
      <c r="HX245" s="26"/>
      <c r="HY245" s="26"/>
      <c r="HZ245" s="26"/>
      <c r="IA245" s="37" t="str">
        <f t="shared" ca="1" si="276"/>
        <v/>
      </c>
      <c r="IB245" t="str">
        <f t="shared" si="277"/>
        <v/>
      </c>
      <c r="IC245" s="26"/>
      <c r="ID245" s="26"/>
      <c r="IE245" s="26"/>
      <c r="IF245" s="26"/>
      <c r="IG245" s="26"/>
      <c r="IH245" s="37" t="str">
        <f t="shared" ca="1" si="278"/>
        <v/>
      </c>
      <c r="II245" t="str">
        <f t="shared" si="279"/>
        <v/>
      </c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  <c r="IV245" s="26"/>
      <c r="IW245" s="26"/>
      <c r="IX245" s="26"/>
      <c r="IY245" s="26"/>
      <c r="IZ245" s="26"/>
      <c r="JA245" s="26"/>
      <c r="JB245" s="26"/>
      <c r="JC245" s="26"/>
      <c r="JD245" s="26"/>
      <c r="JE245" s="26"/>
      <c r="JF245" s="26"/>
      <c r="JG245" s="26"/>
      <c r="JH245" s="26"/>
      <c r="JI245" s="26"/>
      <c r="JJ245" s="26"/>
      <c r="JK245" s="26"/>
      <c r="JL245" s="26"/>
      <c r="JM245" s="26"/>
      <c r="JN245" s="26"/>
      <c r="JO245" s="26"/>
      <c r="JP245" s="26"/>
      <c r="JQ245" s="26"/>
      <c r="JR245" s="26"/>
      <c r="JS245" s="26"/>
      <c r="JT245" s="26" t="str">
        <f t="shared" si="280"/>
        <v/>
      </c>
      <c r="JU245" s="26"/>
      <c r="JV245" t="str">
        <f t="shared" si="281"/>
        <v/>
      </c>
      <c r="JW245" s="26"/>
      <c r="JX245" s="26"/>
      <c r="JY245" s="26"/>
      <c r="JZ245" s="26"/>
      <c r="KA245" s="26"/>
      <c r="KB245" s="26"/>
      <c r="KC245" s="26"/>
      <c r="KD245" s="26"/>
      <c r="KE245" s="26"/>
      <c r="KF245" s="26"/>
      <c r="KG245" s="26"/>
      <c r="KH245" s="26"/>
      <c r="KI245" s="26"/>
      <c r="KJ245" s="26"/>
      <c r="KK245" t="str">
        <f t="shared" si="282"/>
        <v/>
      </c>
      <c r="KL245" s="26"/>
      <c r="KM245" s="31" t="str">
        <f t="shared" si="283"/>
        <v/>
      </c>
      <c r="KN245" s="26"/>
      <c r="KO245" s="26"/>
      <c r="KP245" s="38" t="str">
        <f t="shared" si="284"/>
        <v/>
      </c>
      <c r="KQ245" s="26"/>
      <c r="KR245" s="26"/>
      <c r="KS245" s="26"/>
      <c r="KT245" s="26"/>
      <c r="KU245" s="26"/>
      <c r="KV245" s="26"/>
      <c r="KW245" s="26"/>
      <c r="KX245" t="str">
        <f t="shared" si="285"/>
        <v/>
      </c>
      <c r="KY245" t="str">
        <f t="shared" si="286"/>
        <v/>
      </c>
      <c r="KZ245" s="26"/>
      <c r="LA245" s="26"/>
      <c r="LB245" t="str">
        <f t="shared" si="287"/>
        <v/>
      </c>
      <c r="LC245" s="26"/>
      <c r="LD245" t="str">
        <f t="shared" si="288"/>
        <v/>
      </c>
      <c r="LE245" t="str">
        <f t="shared" si="289"/>
        <v/>
      </c>
      <c r="LF245" s="26"/>
      <c r="LG245" s="26"/>
      <c r="LH245" s="26"/>
      <c r="LI245" s="26"/>
      <c r="LJ245" s="26"/>
      <c r="LK245" s="26"/>
      <c r="LL245" s="26"/>
      <c r="LM245" s="26"/>
      <c r="LN245" s="26"/>
      <c r="LO245" t="str">
        <f t="shared" si="290"/>
        <v/>
      </c>
      <c r="LP245" s="26"/>
      <c r="LQ245" s="26"/>
      <c r="LR245" s="26"/>
      <c r="LS245" s="26"/>
      <c r="LT245" s="26"/>
      <c r="LU245" s="26"/>
      <c r="LV245" s="26"/>
      <c r="LW245" s="26"/>
      <c r="LX245" s="26"/>
      <c r="LY245" s="26"/>
      <c r="LZ245" s="26"/>
      <c r="MA245" s="26"/>
      <c r="MB245" s="26"/>
      <c r="MC245" s="26"/>
      <c r="MD245" s="26"/>
      <c r="ME245" s="26"/>
      <c r="MF245" s="26"/>
      <c r="MG245" s="26"/>
      <c r="MH245" s="26"/>
      <c r="MI245" s="26"/>
      <c r="MJ245" s="26"/>
      <c r="MK245" s="26"/>
      <c r="ML245" s="26"/>
      <c r="MM245" s="26"/>
      <c r="MN245" s="26"/>
    </row>
    <row r="246" spans="1:352" ht="16" x14ac:dyDescent="0.2">
      <c r="A246" t="e">
        <f t="shared" ca="1" si="292"/>
        <v>#N/A</v>
      </c>
      <c r="B246" s="26"/>
      <c r="C246" s="26"/>
      <c r="D246" s="26"/>
      <c r="E246" s="27" t="str">
        <f t="shared" ca="1" si="221"/>
        <v>Sep</v>
      </c>
      <c r="F246" s="27" t="str">
        <f t="shared" ca="1" si="221"/>
        <v>Aug</v>
      </c>
      <c r="G246" s="28" t="str">
        <f t="shared" ca="1" si="222"/>
        <v/>
      </c>
      <c r="H246" t="str">
        <f t="shared" si="223"/>
        <v/>
      </c>
      <c r="I246" s="26">
        <f t="shared" ca="1" si="224"/>
        <v>45</v>
      </c>
      <c r="J246" s="26"/>
      <c r="K246" s="26"/>
      <c r="L246" s="31" t="str">
        <f t="shared" si="225"/>
        <v/>
      </c>
      <c r="M246" s="26"/>
      <c r="N246" s="26"/>
      <c r="O246" s="26">
        <f t="shared" ca="1" si="226"/>
        <v>25</v>
      </c>
      <c r="P246" s="26" t="str">
        <f t="shared" ca="1" si="227"/>
        <v>Yes</v>
      </c>
      <c r="Q246" s="26" t="str">
        <f t="shared" ca="1" si="227"/>
        <v>Yes</v>
      </c>
      <c r="R246" s="26" t="str">
        <f t="shared" ca="1" si="227"/>
        <v>Yes</v>
      </c>
      <c r="S246" s="26" t="str">
        <f t="shared" ca="1" si="228"/>
        <v>African</v>
      </c>
      <c r="T246" s="26" t="str">
        <f t="shared" ca="1" si="229"/>
        <v>Yes</v>
      </c>
      <c r="U246" s="26">
        <f t="shared" ca="1" si="230"/>
        <v>3081</v>
      </c>
      <c r="V246" s="26"/>
      <c r="W246" s="26"/>
      <c r="X246" s="26" t="str">
        <f t="shared" ca="1" si="291"/>
        <v>Yes</v>
      </c>
      <c r="Y246" s="26" t="str">
        <f t="shared" ca="1" si="291"/>
        <v>Yes</v>
      </c>
      <c r="Z246" s="26" t="str">
        <f t="shared" ca="1" si="291"/>
        <v>No</v>
      </c>
      <c r="AA246" s="26" t="str">
        <f t="shared" ca="1" si="291"/>
        <v>No</v>
      </c>
      <c r="AB246" s="26" t="str">
        <f t="shared" ca="1" si="291"/>
        <v>No</v>
      </c>
      <c r="AC246" s="26"/>
      <c r="AD246" s="26"/>
      <c r="AE246" s="26"/>
      <c r="AF246" s="26"/>
      <c r="AG246" s="26" t="str">
        <f t="shared" ca="1" si="231"/>
        <v>No</v>
      </c>
      <c r="AH246" s="26" t="str">
        <f t="shared" ca="1" si="231"/>
        <v>Yes</v>
      </c>
      <c r="AI246" s="26" t="str">
        <f t="shared" ca="1" si="231"/>
        <v>Yes</v>
      </c>
      <c r="AJ246" s="26" t="str">
        <f t="shared" ca="1" si="220"/>
        <v>Yes</v>
      </c>
      <c r="AK246" s="26" t="str">
        <f t="shared" ca="1" si="220"/>
        <v>No</v>
      </c>
      <c r="AL246" s="26" t="str">
        <f t="shared" ca="1" si="220"/>
        <v>Yes</v>
      </c>
      <c r="AM246" s="26">
        <f t="shared" ca="1" si="232"/>
        <v>9</v>
      </c>
      <c r="AN246" s="26">
        <f t="shared" ca="1" si="233"/>
        <v>2</v>
      </c>
      <c r="AT246" t="str">
        <f t="shared" ca="1" si="234"/>
        <v>Male</v>
      </c>
      <c r="AU246">
        <f t="shared" ca="1" si="235"/>
        <v>1479</v>
      </c>
      <c r="AV246">
        <f t="shared" ca="1" si="236"/>
        <v>-1</v>
      </c>
      <c r="AW246">
        <f t="shared" ca="1" si="237"/>
        <v>33</v>
      </c>
      <c r="AX246">
        <f t="shared" ca="1" si="238"/>
        <v>5</v>
      </c>
      <c r="BB246" t="str">
        <f t="shared" ca="1" si="239"/>
        <v>Vaginal</v>
      </c>
      <c r="BC246" t="str">
        <f t="shared" ca="1" si="240"/>
        <v>No</v>
      </c>
      <c r="BD246" t="str">
        <f t="shared" ca="1" si="240"/>
        <v>Yes</v>
      </c>
      <c r="BG246" t="str">
        <f t="shared" ca="1" si="241"/>
        <v>No</v>
      </c>
      <c r="BH246">
        <f t="shared" ca="1" si="242"/>
        <v>35</v>
      </c>
      <c r="BI246">
        <f t="shared" ca="1" si="243"/>
        <v>-1</v>
      </c>
      <c r="BJ246">
        <f t="shared" ca="1" si="244"/>
        <v>15</v>
      </c>
      <c r="BK246" t="str">
        <f t="shared" si="245"/>
        <v/>
      </c>
      <c r="BL246" s="26">
        <f t="shared" ca="1" si="246"/>
        <v>17</v>
      </c>
      <c r="BM246" s="26"/>
      <c r="BN246" s="26"/>
      <c r="BO246" s="26" t="str">
        <f t="shared" ca="1" si="247"/>
        <v>Yes</v>
      </c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 t="str">
        <f t="shared" ca="1" si="248"/>
        <v>No</v>
      </c>
      <c r="CE246" s="26" t="str">
        <f t="shared" ca="1" si="249"/>
        <v>NA</v>
      </c>
      <c r="CF246" s="26"/>
      <c r="CG246" s="26"/>
      <c r="CH246" s="26"/>
      <c r="CI246" s="31" t="str">
        <f t="shared" si="250"/>
        <v/>
      </c>
      <c r="CJ246" s="26" t="str">
        <f t="shared" ca="1" si="251"/>
        <v>NA</v>
      </c>
      <c r="CK246" s="26" t="str">
        <f t="shared" ca="1" si="252"/>
        <v>NA</v>
      </c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 t="str">
        <f t="shared" ca="1" si="253"/>
        <v>Yes</v>
      </c>
      <c r="DO246" s="26"/>
      <c r="DP246" s="26"/>
      <c r="DQ246" s="26"/>
      <c r="DR246" s="26"/>
      <c r="DS246" s="26"/>
      <c r="DT246" s="26"/>
      <c r="DU246" s="26"/>
      <c r="DV246" t="str">
        <f t="shared" si="254"/>
        <v/>
      </c>
      <c r="DW246" s="26"/>
      <c r="DX246" s="26"/>
      <c r="DY246" s="26"/>
      <c r="DZ246" t="str">
        <f t="shared" si="255"/>
        <v/>
      </c>
      <c r="EA246" t="str">
        <f t="shared" si="256"/>
        <v/>
      </c>
      <c r="EB246" t="str">
        <f t="shared" si="257"/>
        <v/>
      </c>
      <c r="EC246" t="str">
        <f t="shared" si="258"/>
        <v/>
      </c>
      <c r="ED246" t="str">
        <f t="shared" si="259"/>
        <v/>
      </c>
      <c r="EE246" s="34" t="str">
        <f t="shared" si="260"/>
        <v/>
      </c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32" t="str">
        <f t="shared" si="261"/>
        <v/>
      </c>
      <c r="ES246" s="26"/>
      <c r="ET246" s="26"/>
      <c r="EU246" s="26"/>
      <c r="EV246" s="26"/>
      <c r="EW246" s="26"/>
      <c r="EX246" s="26"/>
      <c r="EY246" s="26"/>
      <c r="EZ246" s="26"/>
      <c r="FA246" s="31" t="str">
        <f t="shared" si="262"/>
        <v/>
      </c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31" t="str">
        <f t="shared" si="263"/>
        <v/>
      </c>
      <c r="FN246" s="26"/>
      <c r="FO246" s="26"/>
      <c r="FP246" s="26"/>
      <c r="FQ246" s="26" t="s">
        <v>350</v>
      </c>
      <c r="FR246" s="39" t="str">
        <f t="shared" ca="1" si="264"/>
        <v>CONS</v>
      </c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t="str">
        <f t="shared" ca="1" si="265"/>
        <v/>
      </c>
      <c r="GP246" t="str">
        <f t="shared" si="266"/>
        <v/>
      </c>
      <c r="GQ246" s="26"/>
      <c r="GR246" s="26"/>
      <c r="GS246" t="str">
        <f t="shared" ca="1" si="267"/>
        <v/>
      </c>
      <c r="GT246" s="26"/>
      <c r="GU246" s="26"/>
      <c r="GV246" s="26"/>
      <c r="GW246" s="26"/>
      <c r="GX246" s="26"/>
      <c r="GY246" t="str">
        <f t="shared" ca="1" si="268"/>
        <v/>
      </c>
      <c r="GZ246" t="str">
        <f t="shared" si="269"/>
        <v/>
      </c>
      <c r="HA246" s="26"/>
      <c r="HB246" s="26"/>
      <c r="HC246" s="26"/>
      <c r="HD246" s="26"/>
      <c r="HE246" s="26"/>
      <c r="HF246" t="str">
        <f t="shared" ca="1" si="270"/>
        <v/>
      </c>
      <c r="HG246" s="31" t="str">
        <f t="shared" si="271"/>
        <v/>
      </c>
      <c r="HH246" s="26"/>
      <c r="HI246" s="26"/>
      <c r="HJ246" s="26"/>
      <c r="HK246" s="26"/>
      <c r="HL246" s="26"/>
      <c r="HM246" t="str">
        <f t="shared" ca="1" si="272"/>
        <v/>
      </c>
      <c r="HN246" t="str">
        <f t="shared" si="273"/>
        <v/>
      </c>
      <c r="HO246" s="26"/>
      <c r="HP246" s="26"/>
      <c r="HQ246" s="26"/>
      <c r="HR246" s="26"/>
      <c r="HS246" s="26"/>
      <c r="HT246" t="str">
        <f t="shared" ca="1" si="274"/>
        <v/>
      </c>
      <c r="HU246" t="str">
        <f t="shared" si="275"/>
        <v/>
      </c>
      <c r="HV246" s="26"/>
      <c r="HW246" s="26"/>
      <c r="HX246" s="26"/>
      <c r="HY246" s="26"/>
      <c r="HZ246" s="26"/>
      <c r="IA246" s="37" t="str">
        <f t="shared" ca="1" si="276"/>
        <v/>
      </c>
      <c r="IB246" t="str">
        <f t="shared" si="277"/>
        <v/>
      </c>
      <c r="IC246" s="26"/>
      <c r="ID246" s="26"/>
      <c r="IE246" s="26"/>
      <c r="IF246" s="26"/>
      <c r="IG246" s="26"/>
      <c r="IH246" s="37" t="str">
        <f t="shared" ca="1" si="278"/>
        <v/>
      </c>
      <c r="II246" t="str">
        <f t="shared" si="279"/>
        <v/>
      </c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  <c r="IV246" s="26"/>
      <c r="IW246" s="26"/>
      <c r="IX246" s="26"/>
      <c r="IY246" s="26"/>
      <c r="IZ246" s="26"/>
      <c r="JA246" s="26"/>
      <c r="JB246" s="26"/>
      <c r="JC246" s="26"/>
      <c r="JD246" s="26"/>
      <c r="JE246" s="26"/>
      <c r="JF246" s="26"/>
      <c r="JG246" s="26"/>
      <c r="JH246" s="26"/>
      <c r="JI246" s="26"/>
      <c r="JJ246" s="26"/>
      <c r="JK246" s="26"/>
      <c r="JL246" s="26"/>
      <c r="JM246" s="26"/>
      <c r="JN246" s="26"/>
      <c r="JO246" s="26"/>
      <c r="JP246" s="26"/>
      <c r="JQ246" s="26"/>
      <c r="JR246" s="26"/>
      <c r="JS246" s="26"/>
      <c r="JT246" s="26" t="str">
        <f t="shared" si="280"/>
        <v/>
      </c>
      <c r="JU246" s="26"/>
      <c r="JV246" t="str">
        <f t="shared" si="281"/>
        <v/>
      </c>
      <c r="JW246" s="26"/>
      <c r="JX246" s="26"/>
      <c r="JY246" s="26"/>
      <c r="JZ246" s="26"/>
      <c r="KA246" s="26"/>
      <c r="KB246" s="26"/>
      <c r="KC246" s="26"/>
      <c r="KD246" s="26"/>
      <c r="KE246" s="26"/>
      <c r="KF246" s="26"/>
      <c r="KG246" s="26"/>
      <c r="KH246" s="26"/>
      <c r="KI246" s="26"/>
      <c r="KJ246" s="26"/>
      <c r="KK246" t="str">
        <f t="shared" si="282"/>
        <v/>
      </c>
      <c r="KL246" s="26"/>
      <c r="KM246" s="31" t="str">
        <f t="shared" si="283"/>
        <v/>
      </c>
      <c r="KN246" s="26"/>
      <c r="KO246" s="26"/>
      <c r="KP246" s="38" t="str">
        <f t="shared" si="284"/>
        <v/>
      </c>
      <c r="KQ246" s="26"/>
      <c r="KR246" s="26"/>
      <c r="KS246" s="26"/>
      <c r="KT246" s="26"/>
      <c r="KU246" s="26"/>
      <c r="KV246" s="26"/>
      <c r="KW246" s="26"/>
      <c r="KX246" t="str">
        <f t="shared" si="285"/>
        <v/>
      </c>
      <c r="KY246" t="str">
        <f t="shared" si="286"/>
        <v/>
      </c>
      <c r="KZ246" s="26"/>
      <c r="LA246" s="26"/>
      <c r="LB246" t="str">
        <f t="shared" si="287"/>
        <v/>
      </c>
      <c r="LC246" s="26"/>
      <c r="LD246" t="str">
        <f t="shared" si="288"/>
        <v/>
      </c>
      <c r="LE246" t="str">
        <f t="shared" si="289"/>
        <v/>
      </c>
      <c r="LF246" s="26"/>
      <c r="LG246" s="26"/>
      <c r="LH246" s="26"/>
      <c r="LI246" s="26"/>
      <c r="LJ246" s="26"/>
      <c r="LK246" s="26"/>
      <c r="LL246" s="26"/>
      <c r="LM246" s="26"/>
      <c r="LN246" s="26"/>
      <c r="LO246" t="str">
        <f t="shared" si="290"/>
        <v/>
      </c>
      <c r="LP246" s="26"/>
      <c r="LQ246" s="26"/>
      <c r="LR246" s="26"/>
      <c r="LS246" s="26"/>
      <c r="LT246" s="26"/>
      <c r="LU246" s="26"/>
      <c r="LV246" s="26"/>
      <c r="LW246" s="26"/>
      <c r="LX246" s="26"/>
      <c r="LY246" s="26"/>
      <c r="LZ246" s="26"/>
      <c r="MA246" s="26"/>
      <c r="MB246" s="26"/>
      <c r="MC246" s="26"/>
      <c r="MD246" s="26"/>
      <c r="ME246" s="26"/>
      <c r="MF246" s="26"/>
      <c r="MG246" s="26"/>
      <c r="MH246" s="26"/>
      <c r="MI246" s="26"/>
      <c r="MJ246" s="26"/>
      <c r="MK246" s="26"/>
      <c r="ML246" s="26"/>
      <c r="MM246" s="26"/>
      <c r="MN246" s="26"/>
    </row>
    <row r="247" spans="1:352" ht="16" x14ac:dyDescent="0.2">
      <c r="A247" t="e">
        <f t="shared" ca="1" si="292"/>
        <v>#N/A</v>
      </c>
      <c r="B247" s="26"/>
      <c r="C247" s="26"/>
      <c r="D247" s="26"/>
      <c r="E247" s="27" t="str">
        <f t="shared" ca="1" si="221"/>
        <v>Mar</v>
      </c>
      <c r="F247" s="27" t="str">
        <f t="shared" ca="1" si="221"/>
        <v>Dec</v>
      </c>
      <c r="G247" s="28" t="str">
        <f t="shared" ca="1" si="222"/>
        <v/>
      </c>
      <c r="H247" t="str">
        <f t="shared" si="223"/>
        <v/>
      </c>
      <c r="I247" s="26">
        <f t="shared" ca="1" si="224"/>
        <v>17</v>
      </c>
      <c r="J247" s="26"/>
      <c r="K247" s="26"/>
      <c r="L247" s="31" t="str">
        <f t="shared" si="225"/>
        <v/>
      </c>
      <c r="M247" s="26"/>
      <c r="N247" s="26"/>
      <c r="O247" s="26">
        <f t="shared" ca="1" si="226"/>
        <v>19</v>
      </c>
      <c r="P247" s="26" t="str">
        <f t="shared" ca="1" si="227"/>
        <v>No</v>
      </c>
      <c r="Q247" s="26" t="str">
        <f t="shared" ca="1" si="227"/>
        <v>Yes</v>
      </c>
      <c r="R247" s="26" t="str">
        <f t="shared" ca="1" si="227"/>
        <v>Yes</v>
      </c>
      <c r="S247" s="26" t="str">
        <f t="shared" ca="1" si="228"/>
        <v>Eskimo</v>
      </c>
      <c r="T247" s="26" t="str">
        <f t="shared" ca="1" si="229"/>
        <v>Yes</v>
      </c>
      <c r="U247" s="26">
        <f t="shared" ca="1" si="230"/>
        <v>3052</v>
      </c>
      <c r="V247" s="26"/>
      <c r="W247" s="26"/>
      <c r="X247" s="26" t="str">
        <f t="shared" ca="1" si="291"/>
        <v>Yes</v>
      </c>
      <c r="Y247" s="26" t="str">
        <f t="shared" ca="1" si="291"/>
        <v>Yes</v>
      </c>
      <c r="Z247" s="26" t="str">
        <f t="shared" ca="1" si="291"/>
        <v>No</v>
      </c>
      <c r="AA247" s="26" t="str">
        <f t="shared" ca="1" si="291"/>
        <v>Yes</v>
      </c>
      <c r="AB247" s="26" t="str">
        <f t="shared" ca="1" si="291"/>
        <v>No</v>
      </c>
      <c r="AC247" s="26"/>
      <c r="AD247" s="26"/>
      <c r="AE247" s="26"/>
      <c r="AF247" s="26"/>
      <c r="AG247" s="26" t="str">
        <f t="shared" ca="1" si="231"/>
        <v>No</v>
      </c>
      <c r="AH247" s="26" t="str">
        <f t="shared" ca="1" si="231"/>
        <v>No</v>
      </c>
      <c r="AI247" s="26" t="str">
        <f t="shared" ca="1" si="231"/>
        <v>Yes</v>
      </c>
      <c r="AJ247" s="26" t="str">
        <f t="shared" ca="1" si="220"/>
        <v>Yes</v>
      </c>
      <c r="AK247" s="26" t="str">
        <f t="shared" ca="1" si="220"/>
        <v>No</v>
      </c>
      <c r="AL247" s="26" t="str">
        <f t="shared" ca="1" si="220"/>
        <v>No</v>
      </c>
      <c r="AM247" s="26">
        <f t="shared" ca="1" si="232"/>
        <v>9</v>
      </c>
      <c r="AN247" s="26">
        <f t="shared" ca="1" si="233"/>
        <v>1</v>
      </c>
      <c r="AT247" t="str">
        <f t="shared" ca="1" si="234"/>
        <v>Male</v>
      </c>
      <c r="AU247">
        <f t="shared" ca="1" si="235"/>
        <v>3398</v>
      </c>
      <c r="AV247">
        <f t="shared" ca="1" si="236"/>
        <v>-2</v>
      </c>
      <c r="AW247">
        <f t="shared" ca="1" si="237"/>
        <v>37</v>
      </c>
      <c r="AX247">
        <f t="shared" ca="1" si="238"/>
        <v>4</v>
      </c>
      <c r="BB247" t="str">
        <f t="shared" ca="1" si="239"/>
        <v>EMLUCS</v>
      </c>
      <c r="BC247" t="str">
        <f t="shared" ca="1" si="240"/>
        <v>No</v>
      </c>
      <c r="BD247" t="str">
        <f t="shared" ca="1" si="240"/>
        <v>Yes</v>
      </c>
      <c r="BG247" t="str">
        <f t="shared" ca="1" si="241"/>
        <v>No</v>
      </c>
      <c r="BH247">
        <f t="shared" ca="1" si="242"/>
        <v>36</v>
      </c>
      <c r="BI247">
        <f t="shared" ca="1" si="243"/>
        <v>2</v>
      </c>
      <c r="BJ247">
        <f t="shared" ca="1" si="244"/>
        <v>7</v>
      </c>
      <c r="BK247" t="str">
        <f t="shared" si="245"/>
        <v/>
      </c>
      <c r="BL247" s="26">
        <f t="shared" ca="1" si="246"/>
        <v>9</v>
      </c>
      <c r="BM247" s="26"/>
      <c r="BN247" s="26"/>
      <c r="BO247" s="26" t="str">
        <f t="shared" ca="1" si="247"/>
        <v>No</v>
      </c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 t="str">
        <f t="shared" ca="1" si="248"/>
        <v>No</v>
      </c>
      <c r="CE247" s="26" t="str">
        <f t="shared" ca="1" si="249"/>
        <v>NA</v>
      </c>
      <c r="CF247" s="26"/>
      <c r="CG247" s="26"/>
      <c r="CH247" s="26"/>
      <c r="CI247" s="31" t="str">
        <f t="shared" si="250"/>
        <v/>
      </c>
      <c r="CJ247" s="26" t="str">
        <f t="shared" ca="1" si="251"/>
        <v>NA</v>
      </c>
      <c r="CK247" s="26" t="str">
        <f t="shared" ca="1" si="252"/>
        <v>NA</v>
      </c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 t="str">
        <f t="shared" ca="1" si="253"/>
        <v>No</v>
      </c>
      <c r="DO247" s="26"/>
      <c r="DP247" s="26"/>
      <c r="DQ247" s="26"/>
      <c r="DR247" s="26"/>
      <c r="DS247" s="26"/>
      <c r="DT247" s="26"/>
      <c r="DU247" s="26"/>
      <c r="DV247" t="str">
        <f t="shared" si="254"/>
        <v/>
      </c>
      <c r="DW247" s="26"/>
      <c r="DX247" s="26"/>
      <c r="DY247" s="26"/>
      <c r="DZ247" t="str">
        <f t="shared" si="255"/>
        <v/>
      </c>
      <c r="EA247" t="str">
        <f t="shared" si="256"/>
        <v/>
      </c>
      <c r="EB247" t="str">
        <f t="shared" si="257"/>
        <v/>
      </c>
      <c r="EC247" t="str">
        <f t="shared" si="258"/>
        <v/>
      </c>
      <c r="ED247" t="str">
        <f t="shared" si="259"/>
        <v/>
      </c>
      <c r="EE247" s="34" t="str">
        <f t="shared" si="260"/>
        <v/>
      </c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32" t="str">
        <f t="shared" si="261"/>
        <v/>
      </c>
      <c r="ES247" s="26"/>
      <c r="ET247" s="26"/>
      <c r="EU247" s="26"/>
      <c r="EV247" s="26"/>
      <c r="EW247" s="26"/>
      <c r="EX247" s="26"/>
      <c r="EY247" s="26"/>
      <c r="EZ247" s="26"/>
      <c r="FA247" s="31" t="str">
        <f t="shared" si="262"/>
        <v/>
      </c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31" t="str">
        <f t="shared" si="263"/>
        <v/>
      </c>
      <c r="FN247" s="26"/>
      <c r="FO247" s="26"/>
      <c r="FP247" s="26"/>
      <c r="FQ247" s="26" t="s">
        <v>350</v>
      </c>
      <c r="FR247" s="39" t="str">
        <f t="shared" ca="1" si="264"/>
        <v>Other</v>
      </c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t="str">
        <f t="shared" ca="1" si="265"/>
        <v/>
      </c>
      <c r="GP247" t="str">
        <f t="shared" si="266"/>
        <v/>
      </c>
      <c r="GQ247" s="26"/>
      <c r="GR247" s="26"/>
      <c r="GS247" t="str">
        <f t="shared" ca="1" si="267"/>
        <v/>
      </c>
      <c r="GT247" s="26"/>
      <c r="GU247" s="26"/>
      <c r="GV247" s="26"/>
      <c r="GW247" s="26"/>
      <c r="GX247" s="26"/>
      <c r="GY247" t="str">
        <f t="shared" ca="1" si="268"/>
        <v/>
      </c>
      <c r="GZ247" t="str">
        <f t="shared" si="269"/>
        <v/>
      </c>
      <c r="HA247" s="26"/>
      <c r="HB247" s="26"/>
      <c r="HC247" s="26"/>
      <c r="HD247" s="26"/>
      <c r="HE247" s="26"/>
      <c r="HF247" t="str">
        <f t="shared" ca="1" si="270"/>
        <v/>
      </c>
      <c r="HG247" s="31" t="str">
        <f t="shared" si="271"/>
        <v/>
      </c>
      <c r="HH247" s="26"/>
      <c r="HI247" s="26"/>
      <c r="HJ247" s="26"/>
      <c r="HK247" s="26"/>
      <c r="HL247" s="26"/>
      <c r="HM247" t="str">
        <f t="shared" ca="1" si="272"/>
        <v/>
      </c>
      <c r="HN247" t="str">
        <f t="shared" si="273"/>
        <v/>
      </c>
      <c r="HO247" s="26"/>
      <c r="HP247" s="26"/>
      <c r="HQ247" s="26"/>
      <c r="HR247" s="26"/>
      <c r="HS247" s="26"/>
      <c r="HT247" t="str">
        <f t="shared" ca="1" si="274"/>
        <v/>
      </c>
      <c r="HU247" t="str">
        <f t="shared" si="275"/>
        <v/>
      </c>
      <c r="HV247" s="26"/>
      <c r="HW247" s="26"/>
      <c r="HX247" s="26"/>
      <c r="HY247" s="26"/>
      <c r="HZ247" s="26"/>
      <c r="IA247" s="37" t="str">
        <f t="shared" ca="1" si="276"/>
        <v/>
      </c>
      <c r="IB247" t="str">
        <f t="shared" si="277"/>
        <v/>
      </c>
      <c r="IC247" s="26"/>
      <c r="ID247" s="26"/>
      <c r="IE247" s="26"/>
      <c r="IF247" s="26"/>
      <c r="IG247" s="26"/>
      <c r="IH247" s="37" t="str">
        <f t="shared" ca="1" si="278"/>
        <v/>
      </c>
      <c r="II247" t="str">
        <f t="shared" si="279"/>
        <v/>
      </c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  <c r="IV247" s="26"/>
      <c r="IW247" s="26"/>
      <c r="IX247" s="26"/>
      <c r="IY247" s="26"/>
      <c r="IZ247" s="26"/>
      <c r="JA247" s="26"/>
      <c r="JB247" s="26"/>
      <c r="JC247" s="26"/>
      <c r="JD247" s="26"/>
      <c r="JE247" s="26"/>
      <c r="JF247" s="26"/>
      <c r="JG247" s="26"/>
      <c r="JH247" s="26"/>
      <c r="JI247" s="26"/>
      <c r="JJ247" s="26"/>
      <c r="JK247" s="26"/>
      <c r="JL247" s="26"/>
      <c r="JM247" s="26"/>
      <c r="JN247" s="26"/>
      <c r="JO247" s="26"/>
      <c r="JP247" s="26"/>
      <c r="JQ247" s="26"/>
      <c r="JR247" s="26"/>
      <c r="JS247" s="26"/>
      <c r="JT247" s="26" t="str">
        <f t="shared" si="280"/>
        <v/>
      </c>
      <c r="JU247" s="26"/>
      <c r="JV247" t="str">
        <f t="shared" si="281"/>
        <v/>
      </c>
      <c r="JW247" s="26"/>
      <c r="JX247" s="26"/>
      <c r="JY247" s="26"/>
      <c r="JZ247" s="26"/>
      <c r="KA247" s="26"/>
      <c r="KB247" s="26"/>
      <c r="KC247" s="26"/>
      <c r="KD247" s="26"/>
      <c r="KE247" s="26"/>
      <c r="KF247" s="26"/>
      <c r="KG247" s="26"/>
      <c r="KH247" s="26"/>
      <c r="KI247" s="26"/>
      <c r="KJ247" s="26"/>
      <c r="KK247" t="str">
        <f t="shared" si="282"/>
        <v/>
      </c>
      <c r="KL247" s="26"/>
      <c r="KM247" s="31" t="str">
        <f t="shared" si="283"/>
        <v/>
      </c>
      <c r="KN247" s="26"/>
      <c r="KO247" s="26"/>
      <c r="KP247" s="38" t="str">
        <f t="shared" si="284"/>
        <v/>
      </c>
      <c r="KQ247" s="26"/>
      <c r="KR247" s="26"/>
      <c r="KS247" s="26"/>
      <c r="KT247" s="26"/>
      <c r="KU247" s="26"/>
      <c r="KV247" s="26"/>
      <c r="KW247" s="26"/>
      <c r="KX247" t="str">
        <f t="shared" si="285"/>
        <v/>
      </c>
      <c r="KY247" t="str">
        <f t="shared" si="286"/>
        <v/>
      </c>
      <c r="KZ247" s="26"/>
      <c r="LA247" s="26"/>
      <c r="LB247" t="str">
        <f t="shared" si="287"/>
        <v/>
      </c>
      <c r="LC247" s="26"/>
      <c r="LD247" t="str">
        <f t="shared" si="288"/>
        <v/>
      </c>
      <c r="LE247" t="str">
        <f t="shared" si="289"/>
        <v/>
      </c>
      <c r="LF247" s="26"/>
      <c r="LG247" s="26"/>
      <c r="LH247" s="26"/>
      <c r="LI247" s="26"/>
      <c r="LJ247" s="26"/>
      <c r="LK247" s="26"/>
      <c r="LL247" s="26"/>
      <c r="LM247" s="26"/>
      <c r="LN247" s="26"/>
      <c r="LO247" t="str">
        <f t="shared" si="290"/>
        <v/>
      </c>
      <c r="LP247" s="26"/>
      <c r="LQ247" s="26"/>
      <c r="LR247" s="26"/>
      <c r="LS247" s="26"/>
      <c r="LT247" s="26"/>
      <c r="LU247" s="26"/>
      <c r="LV247" s="26"/>
      <c r="LW247" s="26"/>
      <c r="LX247" s="26"/>
      <c r="LY247" s="26"/>
      <c r="LZ247" s="26"/>
      <c r="MA247" s="26"/>
      <c r="MB247" s="26"/>
      <c r="MC247" s="26"/>
      <c r="MD247" s="26"/>
      <c r="ME247" s="26"/>
      <c r="MF247" s="26"/>
      <c r="MG247" s="26"/>
      <c r="MH247" s="26"/>
      <c r="MI247" s="26"/>
      <c r="MJ247" s="26"/>
      <c r="MK247" s="26"/>
      <c r="ML247" s="26"/>
      <c r="MM247" s="26"/>
      <c r="MN247" s="26"/>
    </row>
    <row r="248" spans="1:352" ht="16" x14ac:dyDescent="0.2">
      <c r="A248" t="e">
        <f t="shared" ca="1" si="292"/>
        <v>#N/A</v>
      </c>
      <c r="B248" s="26"/>
      <c r="C248" s="26"/>
      <c r="D248" s="26"/>
      <c r="E248" s="27" t="str">
        <f t="shared" ca="1" si="221"/>
        <v>Jan</v>
      </c>
      <c r="F248" s="27" t="str">
        <f t="shared" ca="1" si="221"/>
        <v>Mar</v>
      </c>
      <c r="G248" s="28" t="str">
        <f t="shared" ca="1" si="222"/>
        <v/>
      </c>
      <c r="H248" t="str">
        <f t="shared" si="223"/>
        <v/>
      </c>
      <c r="I248" s="26">
        <f t="shared" ca="1" si="224"/>
        <v>73</v>
      </c>
      <c r="J248" s="26"/>
      <c r="K248" s="26"/>
      <c r="L248" s="31" t="str">
        <f t="shared" si="225"/>
        <v/>
      </c>
      <c r="M248" s="26"/>
      <c r="N248" s="26"/>
      <c r="O248" s="26">
        <f t="shared" ca="1" si="226"/>
        <v>36</v>
      </c>
      <c r="P248" s="26" t="str">
        <f t="shared" ca="1" si="227"/>
        <v>Yes</v>
      </c>
      <c r="Q248" s="26" t="str">
        <f t="shared" ca="1" si="227"/>
        <v>No</v>
      </c>
      <c r="R248" s="26" t="str">
        <f t="shared" ca="1" si="227"/>
        <v>No</v>
      </c>
      <c r="S248" s="26" t="str">
        <f t="shared" ca="1" si="228"/>
        <v>Eskimo</v>
      </c>
      <c r="T248" s="26" t="str">
        <f t="shared" ca="1" si="229"/>
        <v>Yes</v>
      </c>
      <c r="U248" s="26">
        <f t="shared" ca="1" si="230"/>
        <v>3931</v>
      </c>
      <c r="V248" s="26"/>
      <c r="W248" s="26"/>
      <c r="X248" s="26" t="str">
        <f t="shared" ca="1" si="291"/>
        <v>Yes</v>
      </c>
      <c r="Y248" s="26" t="str">
        <f t="shared" ca="1" si="291"/>
        <v>No</v>
      </c>
      <c r="Z248" s="26" t="str">
        <f t="shared" ca="1" si="291"/>
        <v>Yes</v>
      </c>
      <c r="AA248" s="26" t="str">
        <f t="shared" ca="1" si="291"/>
        <v>Yes</v>
      </c>
      <c r="AB248" s="26" t="str">
        <f t="shared" ca="1" si="291"/>
        <v>No</v>
      </c>
      <c r="AC248" s="26"/>
      <c r="AD248" s="26"/>
      <c r="AE248" s="26"/>
      <c r="AF248" s="26"/>
      <c r="AG248" s="26" t="str">
        <f t="shared" ca="1" si="231"/>
        <v>Yes</v>
      </c>
      <c r="AH248" s="26" t="str">
        <f t="shared" ca="1" si="231"/>
        <v>No</v>
      </c>
      <c r="AI248" s="26" t="str">
        <f t="shared" ca="1" si="231"/>
        <v>No</v>
      </c>
      <c r="AJ248" s="26" t="str">
        <f t="shared" ca="1" si="220"/>
        <v>No</v>
      </c>
      <c r="AK248" s="26" t="str">
        <f t="shared" ca="1" si="220"/>
        <v>No</v>
      </c>
      <c r="AL248" s="26" t="str">
        <f t="shared" ca="1" si="220"/>
        <v>Yes</v>
      </c>
      <c r="AM248" s="26">
        <f t="shared" ca="1" si="232"/>
        <v>6</v>
      </c>
      <c r="AN248" s="26">
        <f t="shared" ca="1" si="233"/>
        <v>2</v>
      </c>
      <c r="AT248" t="str">
        <f t="shared" ca="1" si="234"/>
        <v>Female</v>
      </c>
      <c r="AU248">
        <f t="shared" ca="1" si="235"/>
        <v>3553</v>
      </c>
      <c r="AV248">
        <f t="shared" ca="1" si="236"/>
        <v>2</v>
      </c>
      <c r="AW248">
        <f t="shared" ca="1" si="237"/>
        <v>32</v>
      </c>
      <c r="AX248">
        <f t="shared" ca="1" si="238"/>
        <v>2</v>
      </c>
      <c r="BB248" t="str">
        <f t="shared" ca="1" si="239"/>
        <v>EMLUCS</v>
      </c>
      <c r="BC248" t="str">
        <f t="shared" ca="1" si="240"/>
        <v>Yes</v>
      </c>
      <c r="BD248" t="str">
        <f t="shared" ca="1" si="240"/>
        <v>Yes</v>
      </c>
      <c r="BG248" t="str">
        <f t="shared" ca="1" si="241"/>
        <v>No</v>
      </c>
      <c r="BH248">
        <f t="shared" ca="1" si="242"/>
        <v>36</v>
      </c>
      <c r="BI248">
        <f t="shared" ca="1" si="243"/>
        <v>4</v>
      </c>
      <c r="BJ248">
        <f t="shared" ca="1" si="244"/>
        <v>18</v>
      </c>
      <c r="BK248" t="str">
        <f t="shared" si="245"/>
        <v/>
      </c>
      <c r="BL248" s="26">
        <f t="shared" ca="1" si="246"/>
        <v>20</v>
      </c>
      <c r="BM248" s="26"/>
      <c r="BN248" s="26"/>
      <c r="BO248" s="26" t="str">
        <f t="shared" ca="1" si="247"/>
        <v>Yes</v>
      </c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 t="str">
        <f t="shared" ca="1" si="248"/>
        <v>No</v>
      </c>
      <c r="CE248" s="26" t="str">
        <f t="shared" ca="1" si="249"/>
        <v>NA</v>
      </c>
      <c r="CF248" s="26"/>
      <c r="CG248" s="26"/>
      <c r="CH248" s="26"/>
      <c r="CI248" s="31" t="str">
        <f t="shared" si="250"/>
        <v/>
      </c>
      <c r="CJ248" s="26" t="str">
        <f t="shared" ca="1" si="251"/>
        <v>NA</v>
      </c>
      <c r="CK248" s="26" t="str">
        <f t="shared" ca="1" si="252"/>
        <v>NA</v>
      </c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 t="str">
        <f t="shared" ca="1" si="253"/>
        <v>Yes</v>
      </c>
      <c r="DO248" s="26"/>
      <c r="DP248" s="26"/>
      <c r="DQ248" s="26"/>
      <c r="DR248" s="26"/>
      <c r="DS248" s="26"/>
      <c r="DT248" s="26"/>
      <c r="DU248" s="26"/>
      <c r="DV248" t="str">
        <f t="shared" si="254"/>
        <v/>
      </c>
      <c r="DW248" s="26"/>
      <c r="DX248" s="26"/>
      <c r="DY248" s="26"/>
      <c r="DZ248" t="str">
        <f t="shared" si="255"/>
        <v/>
      </c>
      <c r="EA248" t="str">
        <f t="shared" si="256"/>
        <v/>
      </c>
      <c r="EB248" t="str">
        <f t="shared" si="257"/>
        <v/>
      </c>
      <c r="EC248" t="str">
        <f t="shared" si="258"/>
        <v/>
      </c>
      <c r="ED248" t="str">
        <f t="shared" si="259"/>
        <v/>
      </c>
      <c r="EE248" s="34" t="str">
        <f t="shared" si="260"/>
        <v/>
      </c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32" t="str">
        <f t="shared" si="261"/>
        <v/>
      </c>
      <c r="ES248" s="26"/>
      <c r="ET248" s="26"/>
      <c r="EU248" s="26"/>
      <c r="EV248" s="26"/>
      <c r="EW248" s="26"/>
      <c r="EX248" s="26"/>
      <c r="EY248" s="26"/>
      <c r="EZ248" s="26"/>
      <c r="FA248" s="31" t="str">
        <f t="shared" si="262"/>
        <v/>
      </c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31" t="str">
        <f t="shared" si="263"/>
        <v/>
      </c>
      <c r="FN248" s="26"/>
      <c r="FO248" s="26"/>
      <c r="FP248" s="26"/>
      <c r="FQ248" s="26" t="s">
        <v>350</v>
      </c>
      <c r="FR248" s="39" t="str">
        <f t="shared" ca="1" si="264"/>
        <v>Other</v>
      </c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t="str">
        <f t="shared" ca="1" si="265"/>
        <v/>
      </c>
      <c r="GP248" t="str">
        <f t="shared" si="266"/>
        <v/>
      </c>
      <c r="GQ248" s="26"/>
      <c r="GR248" s="26"/>
      <c r="GS248" t="str">
        <f t="shared" ca="1" si="267"/>
        <v/>
      </c>
      <c r="GT248" s="26"/>
      <c r="GU248" s="26"/>
      <c r="GV248" s="26"/>
      <c r="GW248" s="26"/>
      <c r="GX248" s="26"/>
      <c r="GY248" t="str">
        <f t="shared" ca="1" si="268"/>
        <v/>
      </c>
      <c r="GZ248" t="str">
        <f t="shared" si="269"/>
        <v/>
      </c>
      <c r="HA248" s="26"/>
      <c r="HB248" s="26"/>
      <c r="HC248" s="26"/>
      <c r="HD248" s="26"/>
      <c r="HE248" s="26"/>
      <c r="HF248" t="str">
        <f t="shared" ca="1" si="270"/>
        <v/>
      </c>
      <c r="HG248" s="31" t="str">
        <f t="shared" si="271"/>
        <v/>
      </c>
      <c r="HH248" s="26"/>
      <c r="HI248" s="26"/>
      <c r="HJ248" s="26"/>
      <c r="HK248" s="26"/>
      <c r="HL248" s="26"/>
      <c r="HM248" t="str">
        <f t="shared" ca="1" si="272"/>
        <v/>
      </c>
      <c r="HN248" t="str">
        <f t="shared" si="273"/>
        <v/>
      </c>
      <c r="HO248" s="26"/>
      <c r="HP248" s="26"/>
      <c r="HQ248" s="26"/>
      <c r="HR248" s="26"/>
      <c r="HS248" s="26"/>
      <c r="HT248" t="str">
        <f t="shared" ca="1" si="274"/>
        <v/>
      </c>
      <c r="HU248" t="str">
        <f t="shared" si="275"/>
        <v/>
      </c>
      <c r="HV248" s="26"/>
      <c r="HW248" s="26"/>
      <c r="HX248" s="26"/>
      <c r="HY248" s="26"/>
      <c r="HZ248" s="26"/>
      <c r="IA248" s="37" t="str">
        <f t="shared" ca="1" si="276"/>
        <v/>
      </c>
      <c r="IB248" t="str">
        <f t="shared" si="277"/>
        <v/>
      </c>
      <c r="IC248" s="26"/>
      <c r="ID248" s="26"/>
      <c r="IE248" s="26"/>
      <c r="IF248" s="26"/>
      <c r="IG248" s="26"/>
      <c r="IH248" s="37" t="str">
        <f t="shared" ca="1" si="278"/>
        <v/>
      </c>
      <c r="II248" t="str">
        <f t="shared" si="279"/>
        <v/>
      </c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  <c r="IV248" s="26"/>
      <c r="IW248" s="26"/>
      <c r="IX248" s="26"/>
      <c r="IY248" s="26"/>
      <c r="IZ248" s="26"/>
      <c r="JA248" s="26"/>
      <c r="JB248" s="26"/>
      <c r="JC248" s="26"/>
      <c r="JD248" s="26"/>
      <c r="JE248" s="26"/>
      <c r="JF248" s="26"/>
      <c r="JG248" s="26"/>
      <c r="JH248" s="26"/>
      <c r="JI248" s="26"/>
      <c r="JJ248" s="26"/>
      <c r="JK248" s="26"/>
      <c r="JL248" s="26"/>
      <c r="JM248" s="26"/>
      <c r="JN248" s="26"/>
      <c r="JO248" s="26"/>
      <c r="JP248" s="26"/>
      <c r="JQ248" s="26"/>
      <c r="JR248" s="26"/>
      <c r="JS248" s="26"/>
      <c r="JT248" s="26" t="str">
        <f t="shared" si="280"/>
        <v/>
      </c>
      <c r="JU248" s="26"/>
      <c r="JV248" t="str">
        <f t="shared" si="281"/>
        <v/>
      </c>
      <c r="JW248" s="26"/>
      <c r="JX248" s="26"/>
      <c r="JY248" s="26"/>
      <c r="JZ248" s="26"/>
      <c r="KA248" s="26"/>
      <c r="KB248" s="26"/>
      <c r="KC248" s="26"/>
      <c r="KD248" s="26"/>
      <c r="KE248" s="26"/>
      <c r="KF248" s="26"/>
      <c r="KG248" s="26"/>
      <c r="KH248" s="26"/>
      <c r="KI248" s="26"/>
      <c r="KJ248" s="26"/>
      <c r="KK248" t="str">
        <f t="shared" si="282"/>
        <v/>
      </c>
      <c r="KL248" s="26"/>
      <c r="KM248" s="31" t="str">
        <f t="shared" si="283"/>
        <v/>
      </c>
      <c r="KN248" s="26"/>
      <c r="KO248" s="26"/>
      <c r="KP248" s="38" t="str">
        <f t="shared" si="284"/>
        <v/>
      </c>
      <c r="KQ248" s="26"/>
      <c r="KR248" s="26"/>
      <c r="KS248" s="26"/>
      <c r="KT248" s="26"/>
      <c r="KU248" s="26"/>
      <c r="KV248" s="26"/>
      <c r="KW248" s="26"/>
      <c r="KX248" t="str">
        <f t="shared" si="285"/>
        <v/>
      </c>
      <c r="KY248" t="str">
        <f t="shared" si="286"/>
        <v/>
      </c>
      <c r="KZ248" s="26"/>
      <c r="LA248" s="26"/>
      <c r="LB248" t="str">
        <f t="shared" si="287"/>
        <v/>
      </c>
      <c r="LC248" s="26"/>
      <c r="LD248" t="str">
        <f t="shared" si="288"/>
        <v/>
      </c>
      <c r="LE248" t="str">
        <f t="shared" si="289"/>
        <v/>
      </c>
      <c r="LF248" s="26"/>
      <c r="LG248" s="26"/>
      <c r="LH248" s="26"/>
      <c r="LI248" s="26"/>
      <c r="LJ248" s="26"/>
      <c r="LK248" s="26"/>
      <c r="LL248" s="26"/>
      <c r="LM248" s="26"/>
      <c r="LN248" s="26"/>
      <c r="LO248" t="str">
        <f t="shared" si="290"/>
        <v/>
      </c>
      <c r="LP248" s="26"/>
      <c r="LQ248" s="26"/>
      <c r="LR248" s="26"/>
      <c r="LS248" s="26"/>
      <c r="LT248" s="26"/>
      <c r="LU248" s="26"/>
      <c r="LV248" s="26"/>
      <c r="LW248" s="26"/>
      <c r="LX248" s="26"/>
      <c r="LY248" s="26"/>
      <c r="LZ248" s="26"/>
      <c r="MA248" s="26"/>
      <c r="MB248" s="26"/>
      <c r="MC248" s="26"/>
      <c r="MD248" s="26"/>
      <c r="ME248" s="26"/>
      <c r="MF248" s="26"/>
      <c r="MG248" s="26"/>
      <c r="MH248" s="26"/>
      <c r="MI248" s="26"/>
      <c r="MJ248" s="26"/>
      <c r="MK248" s="26"/>
      <c r="ML248" s="26"/>
      <c r="MM248" s="26"/>
      <c r="MN248" s="26"/>
    </row>
    <row r="249" spans="1:352" ht="16" x14ac:dyDescent="0.2">
      <c r="A249" t="e">
        <f t="shared" ca="1" si="292"/>
        <v>#N/A</v>
      </c>
      <c r="B249" s="26"/>
      <c r="C249" s="26"/>
      <c r="D249" s="26"/>
      <c r="E249" s="27" t="str">
        <f t="shared" ca="1" si="221"/>
        <v>May</v>
      </c>
      <c r="F249" s="27" t="str">
        <f t="shared" ca="1" si="221"/>
        <v>Nov</v>
      </c>
      <c r="G249" s="28" t="str">
        <f t="shared" ca="1" si="222"/>
        <v/>
      </c>
      <c r="H249" t="str">
        <f t="shared" si="223"/>
        <v/>
      </c>
      <c r="I249" s="26">
        <f t="shared" ca="1" si="224"/>
        <v>91</v>
      </c>
      <c r="J249" s="26"/>
      <c r="K249" s="26"/>
      <c r="L249" s="31" t="str">
        <f t="shared" si="225"/>
        <v/>
      </c>
      <c r="M249" s="26"/>
      <c r="N249" s="26"/>
      <c r="O249" s="26">
        <f t="shared" ca="1" si="226"/>
        <v>47</v>
      </c>
      <c r="P249" s="26" t="str">
        <f t="shared" ca="1" si="227"/>
        <v>Yes</v>
      </c>
      <c r="Q249" s="26" t="str">
        <f t="shared" ca="1" si="227"/>
        <v>Yes</v>
      </c>
      <c r="R249" s="26" t="str">
        <f t="shared" ca="1" si="227"/>
        <v>No</v>
      </c>
      <c r="S249" s="26" t="str">
        <f t="shared" ca="1" si="228"/>
        <v>Asian</v>
      </c>
      <c r="T249" s="26" t="str">
        <f t="shared" ca="1" si="229"/>
        <v>No</v>
      </c>
      <c r="U249" s="26">
        <f t="shared" ca="1" si="230"/>
        <v>3676</v>
      </c>
      <c r="V249" s="26"/>
      <c r="W249" s="26"/>
      <c r="X249" s="26" t="str">
        <f t="shared" ca="1" si="291"/>
        <v>No</v>
      </c>
      <c r="Y249" s="26" t="str">
        <f t="shared" ca="1" si="291"/>
        <v>Yes</v>
      </c>
      <c r="Z249" s="26" t="str">
        <f t="shared" ca="1" si="291"/>
        <v>No</v>
      </c>
      <c r="AA249" s="26" t="str">
        <f t="shared" ca="1" si="291"/>
        <v>Yes</v>
      </c>
      <c r="AB249" s="26" t="str">
        <f t="shared" ca="1" si="291"/>
        <v>Yes</v>
      </c>
      <c r="AC249" s="26"/>
      <c r="AD249" s="26"/>
      <c r="AE249" s="26"/>
      <c r="AF249" s="26"/>
      <c r="AG249" s="26" t="str">
        <f t="shared" ca="1" si="231"/>
        <v>Yes</v>
      </c>
      <c r="AH249" s="26" t="str">
        <f t="shared" ca="1" si="231"/>
        <v>No</v>
      </c>
      <c r="AI249" s="26" t="str">
        <f t="shared" ca="1" si="231"/>
        <v>No</v>
      </c>
      <c r="AJ249" s="26" t="str">
        <f t="shared" ca="1" si="220"/>
        <v>No</v>
      </c>
      <c r="AK249" s="26" t="str">
        <f t="shared" ca="1" si="220"/>
        <v>Yes</v>
      </c>
      <c r="AL249" s="26" t="str">
        <f t="shared" ca="1" si="220"/>
        <v>No</v>
      </c>
      <c r="AM249" s="26">
        <f t="shared" ca="1" si="232"/>
        <v>3</v>
      </c>
      <c r="AN249" s="26">
        <f t="shared" ca="1" si="233"/>
        <v>2</v>
      </c>
      <c r="AT249" t="str">
        <f t="shared" ca="1" si="234"/>
        <v>Female</v>
      </c>
      <c r="AU249">
        <f t="shared" ca="1" si="235"/>
        <v>806</v>
      </c>
      <c r="AV249">
        <f t="shared" ca="1" si="236"/>
        <v>0</v>
      </c>
      <c r="AW249">
        <f t="shared" ca="1" si="237"/>
        <v>39</v>
      </c>
      <c r="AX249">
        <f t="shared" ca="1" si="238"/>
        <v>5</v>
      </c>
      <c r="BB249" t="str">
        <f t="shared" ca="1" si="239"/>
        <v>EMLUCS</v>
      </c>
      <c r="BC249" t="str">
        <f t="shared" ca="1" si="240"/>
        <v>Yes</v>
      </c>
      <c r="BD249" t="str">
        <f t="shared" ca="1" si="240"/>
        <v>Yes</v>
      </c>
      <c r="BG249" t="str">
        <f t="shared" ca="1" si="241"/>
        <v>No</v>
      </c>
      <c r="BH249">
        <f t="shared" ca="1" si="242"/>
        <v>37</v>
      </c>
      <c r="BI249">
        <f t="shared" ca="1" si="243"/>
        <v>3</v>
      </c>
      <c r="BJ249">
        <f t="shared" ca="1" si="244"/>
        <v>14</v>
      </c>
      <c r="BK249" t="str">
        <f t="shared" si="245"/>
        <v/>
      </c>
      <c r="BL249" s="26">
        <f t="shared" ca="1" si="246"/>
        <v>16</v>
      </c>
      <c r="BM249" s="26"/>
      <c r="BN249" s="26"/>
      <c r="BO249" s="26" t="str">
        <f t="shared" ca="1" si="247"/>
        <v>Yes</v>
      </c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 t="str">
        <f t="shared" ca="1" si="248"/>
        <v>Yes</v>
      </c>
      <c r="CE249" s="26" t="str">
        <f t="shared" ca="1" si="249"/>
        <v>LMA</v>
      </c>
      <c r="CF249" s="26"/>
      <c r="CG249" s="26"/>
      <c r="CH249" s="26"/>
      <c r="CI249" s="31" t="str">
        <f t="shared" si="250"/>
        <v/>
      </c>
      <c r="CJ249" s="26" t="str">
        <f t="shared" ca="1" si="251"/>
        <v>OT</v>
      </c>
      <c r="CK249" s="26" t="str">
        <f t="shared" ca="1" si="252"/>
        <v>NA</v>
      </c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 t="str">
        <f t="shared" ca="1" si="253"/>
        <v>Yes</v>
      </c>
      <c r="DO249" s="26"/>
      <c r="DP249" s="26"/>
      <c r="DQ249" s="26"/>
      <c r="DR249" s="26"/>
      <c r="DS249" s="26"/>
      <c r="DT249" s="26"/>
      <c r="DU249" s="26"/>
      <c r="DV249" t="str">
        <f t="shared" si="254"/>
        <v/>
      </c>
      <c r="DW249" s="26"/>
      <c r="DX249" s="26"/>
      <c r="DY249" s="26"/>
      <c r="DZ249" t="str">
        <f t="shared" si="255"/>
        <v/>
      </c>
      <c r="EA249" t="str">
        <f t="shared" si="256"/>
        <v/>
      </c>
      <c r="EB249" t="str">
        <f t="shared" si="257"/>
        <v/>
      </c>
      <c r="EC249" t="str">
        <f t="shared" si="258"/>
        <v/>
      </c>
      <c r="ED249" t="str">
        <f t="shared" si="259"/>
        <v/>
      </c>
      <c r="EE249" s="34" t="str">
        <f t="shared" si="260"/>
        <v/>
      </c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32" t="str">
        <f t="shared" si="261"/>
        <v/>
      </c>
      <c r="ES249" s="26"/>
      <c r="ET249" s="26"/>
      <c r="EU249" s="26"/>
      <c r="EV249" s="26"/>
      <c r="EW249" s="26"/>
      <c r="EX249" s="26"/>
      <c r="EY249" s="26"/>
      <c r="EZ249" s="26"/>
      <c r="FA249" s="31" t="str">
        <f t="shared" si="262"/>
        <v/>
      </c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31" t="str">
        <f t="shared" si="263"/>
        <v/>
      </c>
      <c r="FN249" s="26"/>
      <c r="FO249" s="26"/>
      <c r="FP249" s="26"/>
      <c r="FQ249" s="26" t="s">
        <v>350</v>
      </c>
      <c r="FR249" s="39" t="str">
        <f t="shared" ca="1" si="264"/>
        <v>GPC</v>
      </c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t="str">
        <f t="shared" ca="1" si="265"/>
        <v/>
      </c>
      <c r="GP249" t="str">
        <f t="shared" si="266"/>
        <v/>
      </c>
      <c r="GQ249" s="26"/>
      <c r="GR249" s="26"/>
      <c r="GS249" t="str">
        <f t="shared" ca="1" si="267"/>
        <v/>
      </c>
      <c r="GT249" s="26"/>
      <c r="GU249" s="26"/>
      <c r="GV249" s="26"/>
      <c r="GW249" s="26"/>
      <c r="GX249" s="26"/>
      <c r="GY249" t="str">
        <f t="shared" ca="1" si="268"/>
        <v/>
      </c>
      <c r="GZ249" t="str">
        <f t="shared" si="269"/>
        <v/>
      </c>
      <c r="HA249" s="26"/>
      <c r="HB249" s="26"/>
      <c r="HC249" s="26"/>
      <c r="HD249" s="26"/>
      <c r="HE249" s="26"/>
      <c r="HF249" t="str">
        <f t="shared" ca="1" si="270"/>
        <v/>
      </c>
      <c r="HG249" s="31" t="str">
        <f t="shared" si="271"/>
        <v/>
      </c>
      <c r="HH249" s="26"/>
      <c r="HI249" s="26"/>
      <c r="HJ249" s="26"/>
      <c r="HK249" s="26"/>
      <c r="HL249" s="26"/>
      <c r="HM249" t="str">
        <f t="shared" ca="1" si="272"/>
        <v/>
      </c>
      <c r="HN249" t="str">
        <f t="shared" si="273"/>
        <v/>
      </c>
      <c r="HO249" s="26"/>
      <c r="HP249" s="26"/>
      <c r="HQ249" s="26"/>
      <c r="HR249" s="26"/>
      <c r="HS249" s="26"/>
      <c r="HT249" t="str">
        <f t="shared" ca="1" si="274"/>
        <v/>
      </c>
      <c r="HU249" t="str">
        <f t="shared" si="275"/>
        <v/>
      </c>
      <c r="HV249" s="26"/>
      <c r="HW249" s="26"/>
      <c r="HX249" s="26"/>
      <c r="HY249" s="26"/>
      <c r="HZ249" s="26"/>
      <c r="IA249" s="37" t="str">
        <f t="shared" ca="1" si="276"/>
        <v/>
      </c>
      <c r="IB249" t="str">
        <f t="shared" si="277"/>
        <v/>
      </c>
      <c r="IC249" s="26"/>
      <c r="ID249" s="26"/>
      <c r="IE249" s="26"/>
      <c r="IF249" s="26"/>
      <c r="IG249" s="26"/>
      <c r="IH249" s="37" t="str">
        <f t="shared" ca="1" si="278"/>
        <v/>
      </c>
      <c r="II249" t="str">
        <f t="shared" si="279"/>
        <v/>
      </c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  <c r="IV249" s="26"/>
      <c r="IW249" s="26"/>
      <c r="IX249" s="26"/>
      <c r="IY249" s="26"/>
      <c r="IZ249" s="26"/>
      <c r="JA249" s="26"/>
      <c r="JB249" s="26"/>
      <c r="JC249" s="26"/>
      <c r="JD249" s="26"/>
      <c r="JE249" s="26"/>
      <c r="JF249" s="26"/>
      <c r="JG249" s="26"/>
      <c r="JH249" s="26"/>
      <c r="JI249" s="26"/>
      <c r="JJ249" s="26"/>
      <c r="JK249" s="26"/>
      <c r="JL249" s="26"/>
      <c r="JM249" s="26"/>
      <c r="JN249" s="26"/>
      <c r="JO249" s="26"/>
      <c r="JP249" s="26"/>
      <c r="JQ249" s="26"/>
      <c r="JR249" s="26"/>
      <c r="JS249" s="26"/>
      <c r="JT249" s="26" t="str">
        <f t="shared" si="280"/>
        <v/>
      </c>
      <c r="JU249" s="26"/>
      <c r="JV249" t="str">
        <f t="shared" si="281"/>
        <v/>
      </c>
      <c r="JW249" s="26"/>
      <c r="JX249" s="26"/>
      <c r="JY249" s="26"/>
      <c r="JZ249" s="26"/>
      <c r="KA249" s="26"/>
      <c r="KB249" s="26"/>
      <c r="KC249" s="26"/>
      <c r="KD249" s="26"/>
      <c r="KE249" s="26"/>
      <c r="KF249" s="26"/>
      <c r="KG249" s="26"/>
      <c r="KH249" s="26"/>
      <c r="KI249" s="26"/>
      <c r="KJ249" s="26"/>
      <c r="KK249" t="str">
        <f t="shared" si="282"/>
        <v/>
      </c>
      <c r="KL249" s="26"/>
      <c r="KM249" s="31" t="str">
        <f t="shared" si="283"/>
        <v/>
      </c>
      <c r="KN249" s="26"/>
      <c r="KO249" s="26"/>
      <c r="KP249" s="38" t="str">
        <f t="shared" si="284"/>
        <v/>
      </c>
      <c r="KQ249" s="26"/>
      <c r="KR249" s="26"/>
      <c r="KS249" s="26"/>
      <c r="KT249" s="26"/>
      <c r="KU249" s="26"/>
      <c r="KV249" s="26"/>
      <c r="KW249" s="26"/>
      <c r="KX249" t="str">
        <f t="shared" si="285"/>
        <v/>
      </c>
      <c r="KY249" t="str">
        <f t="shared" si="286"/>
        <v/>
      </c>
      <c r="KZ249" s="26"/>
      <c r="LA249" s="26"/>
      <c r="LB249" t="str">
        <f t="shared" si="287"/>
        <v/>
      </c>
      <c r="LC249" s="26"/>
      <c r="LD249" t="str">
        <f t="shared" si="288"/>
        <v/>
      </c>
      <c r="LE249" t="str">
        <f t="shared" si="289"/>
        <v/>
      </c>
      <c r="LF249" s="26"/>
      <c r="LG249" s="26"/>
      <c r="LH249" s="26"/>
      <c r="LI249" s="26"/>
      <c r="LJ249" s="26"/>
      <c r="LK249" s="26"/>
      <c r="LL249" s="26"/>
      <c r="LM249" s="26"/>
      <c r="LN249" s="26"/>
      <c r="LO249" t="str">
        <f t="shared" si="290"/>
        <v/>
      </c>
      <c r="LP249" s="26"/>
      <c r="LQ249" s="26"/>
      <c r="LR249" s="26"/>
      <c r="LS249" s="26"/>
      <c r="LT249" s="26"/>
      <c r="LU249" s="26"/>
      <c r="LV249" s="26"/>
      <c r="LW249" s="26"/>
      <c r="LX249" s="26"/>
      <c r="LY249" s="26"/>
      <c r="LZ249" s="26"/>
      <c r="MA249" s="26"/>
      <c r="MB249" s="26"/>
      <c r="MC249" s="26"/>
      <c r="MD249" s="26"/>
      <c r="ME249" s="26"/>
      <c r="MF249" s="26"/>
      <c r="MG249" s="26"/>
      <c r="MH249" s="26"/>
      <c r="MI249" s="26"/>
      <c r="MJ249" s="26"/>
      <c r="MK249" s="26"/>
      <c r="ML249" s="26"/>
      <c r="MM249" s="26"/>
      <c r="MN249" s="26"/>
    </row>
    <row r="250" spans="1:352" ht="16" x14ac:dyDescent="0.2">
      <c r="A250" t="e">
        <f t="shared" ca="1" si="292"/>
        <v>#N/A</v>
      </c>
      <c r="B250" s="26"/>
      <c r="C250" s="26"/>
      <c r="D250" s="26"/>
      <c r="E250" s="27" t="str">
        <f t="shared" ca="1" si="221"/>
        <v>Aug</v>
      </c>
      <c r="F250" s="27" t="str">
        <f t="shared" ca="1" si="221"/>
        <v>Oct</v>
      </c>
      <c r="G250" s="28" t="str">
        <f t="shared" ca="1" si="222"/>
        <v/>
      </c>
      <c r="H250" t="str">
        <f t="shared" si="223"/>
        <v/>
      </c>
      <c r="I250" s="26">
        <f t="shared" ca="1" si="224"/>
        <v>16</v>
      </c>
      <c r="J250" s="26"/>
      <c r="K250" s="26"/>
      <c r="L250" s="31" t="str">
        <f t="shared" si="225"/>
        <v/>
      </c>
      <c r="M250" s="26"/>
      <c r="N250" s="26"/>
      <c r="O250" s="26">
        <f t="shared" ca="1" si="226"/>
        <v>48</v>
      </c>
      <c r="P250" s="26" t="str">
        <f t="shared" ca="1" si="227"/>
        <v>Yes</v>
      </c>
      <c r="Q250" s="26" t="str">
        <f t="shared" ca="1" si="227"/>
        <v>No</v>
      </c>
      <c r="R250" s="26" t="str">
        <f t="shared" ca="1" si="227"/>
        <v>Yes</v>
      </c>
      <c r="S250" s="26" t="str">
        <f t="shared" ca="1" si="228"/>
        <v>African</v>
      </c>
      <c r="T250" s="26" t="str">
        <f t="shared" ca="1" si="229"/>
        <v>No</v>
      </c>
      <c r="U250" s="26">
        <f t="shared" ca="1" si="230"/>
        <v>3098</v>
      </c>
      <c r="V250" s="26"/>
      <c r="W250" s="26"/>
      <c r="X250" s="26" t="str">
        <f t="shared" ca="1" si="291"/>
        <v>No</v>
      </c>
      <c r="Y250" s="26" t="str">
        <f t="shared" ca="1" si="291"/>
        <v>Yes</v>
      </c>
      <c r="Z250" s="26" t="str">
        <f t="shared" ca="1" si="291"/>
        <v>Yes</v>
      </c>
      <c r="AA250" s="26" t="str">
        <f t="shared" ca="1" si="291"/>
        <v>No</v>
      </c>
      <c r="AB250" s="26" t="str">
        <f t="shared" ca="1" si="291"/>
        <v>No</v>
      </c>
      <c r="AC250" s="26"/>
      <c r="AD250" s="26"/>
      <c r="AE250" s="26"/>
      <c r="AF250" s="26"/>
      <c r="AG250" s="26" t="str">
        <f t="shared" ca="1" si="231"/>
        <v>Yes</v>
      </c>
      <c r="AH250" s="26" t="str">
        <f t="shared" ca="1" si="231"/>
        <v>No</v>
      </c>
      <c r="AI250" s="26" t="str">
        <f t="shared" ca="1" si="231"/>
        <v>No</v>
      </c>
      <c r="AJ250" s="26" t="str">
        <f t="shared" ca="1" si="220"/>
        <v>Yes</v>
      </c>
      <c r="AK250" s="26" t="str">
        <f t="shared" ca="1" si="220"/>
        <v>Yes</v>
      </c>
      <c r="AL250" s="26" t="str">
        <f t="shared" ca="1" si="220"/>
        <v>No</v>
      </c>
      <c r="AM250" s="26">
        <f t="shared" ca="1" si="232"/>
        <v>9</v>
      </c>
      <c r="AN250" s="26">
        <f t="shared" ca="1" si="233"/>
        <v>2</v>
      </c>
      <c r="AT250" t="str">
        <f t="shared" ca="1" si="234"/>
        <v>Male</v>
      </c>
      <c r="AU250">
        <f t="shared" ca="1" si="235"/>
        <v>887</v>
      </c>
      <c r="AV250">
        <f t="shared" ca="1" si="236"/>
        <v>1</v>
      </c>
      <c r="AW250">
        <f t="shared" ca="1" si="237"/>
        <v>35</v>
      </c>
      <c r="AX250">
        <f t="shared" ca="1" si="238"/>
        <v>1</v>
      </c>
      <c r="BB250" t="str">
        <f t="shared" ca="1" si="239"/>
        <v>INSTRUMENTAL</v>
      </c>
      <c r="BC250" t="str">
        <f t="shared" ca="1" si="240"/>
        <v>Yes</v>
      </c>
      <c r="BD250" t="str">
        <f t="shared" ca="1" si="240"/>
        <v>No</v>
      </c>
      <c r="BG250" t="str">
        <f t="shared" ca="1" si="241"/>
        <v>Yes</v>
      </c>
      <c r="BH250">
        <f t="shared" ca="1" si="242"/>
        <v>36</v>
      </c>
      <c r="BI250">
        <f t="shared" ca="1" si="243"/>
        <v>-7</v>
      </c>
      <c r="BJ250">
        <f t="shared" ca="1" si="244"/>
        <v>17</v>
      </c>
      <c r="BK250" t="str">
        <f t="shared" si="245"/>
        <v/>
      </c>
      <c r="BL250" s="26">
        <f t="shared" ca="1" si="246"/>
        <v>19</v>
      </c>
      <c r="BM250" s="26"/>
      <c r="BN250" s="26"/>
      <c r="BO250" s="26" t="str">
        <f t="shared" ca="1" si="247"/>
        <v>Yes</v>
      </c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 t="str">
        <f t="shared" ca="1" si="248"/>
        <v>No</v>
      </c>
      <c r="CE250" s="26" t="str">
        <f t="shared" ca="1" si="249"/>
        <v>NA</v>
      </c>
      <c r="CF250" s="26"/>
      <c r="CG250" s="26"/>
      <c r="CH250" s="26"/>
      <c r="CI250" s="31" t="str">
        <f t="shared" si="250"/>
        <v/>
      </c>
      <c r="CJ250" s="26" t="str">
        <f t="shared" ca="1" si="251"/>
        <v>NA</v>
      </c>
      <c r="CK250" s="26" t="str">
        <f t="shared" ca="1" si="252"/>
        <v>NA</v>
      </c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 t="str">
        <f t="shared" ca="1" si="253"/>
        <v>Yes</v>
      </c>
      <c r="DO250" s="26"/>
      <c r="DP250" s="26"/>
      <c r="DQ250" s="26"/>
      <c r="DR250" s="26"/>
      <c r="DS250" s="26"/>
      <c r="DT250" s="26"/>
      <c r="DU250" s="26"/>
      <c r="DV250" t="str">
        <f t="shared" si="254"/>
        <v/>
      </c>
      <c r="DW250" s="26"/>
      <c r="DX250" s="26"/>
      <c r="DY250" s="26"/>
      <c r="DZ250" t="str">
        <f t="shared" si="255"/>
        <v/>
      </c>
      <c r="EA250" t="str">
        <f t="shared" si="256"/>
        <v/>
      </c>
      <c r="EB250" t="str">
        <f t="shared" si="257"/>
        <v/>
      </c>
      <c r="EC250" t="str">
        <f t="shared" si="258"/>
        <v/>
      </c>
      <c r="ED250" t="str">
        <f t="shared" si="259"/>
        <v/>
      </c>
      <c r="EE250" s="34" t="str">
        <f t="shared" si="260"/>
        <v/>
      </c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32" t="str">
        <f t="shared" si="261"/>
        <v/>
      </c>
      <c r="ES250" s="26"/>
      <c r="ET250" s="26"/>
      <c r="EU250" s="26"/>
      <c r="EV250" s="26"/>
      <c r="EW250" s="26"/>
      <c r="EX250" s="26"/>
      <c r="EY250" s="26"/>
      <c r="EZ250" s="26"/>
      <c r="FA250" s="31" t="str">
        <f t="shared" si="262"/>
        <v/>
      </c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31" t="str">
        <f t="shared" si="263"/>
        <v/>
      </c>
      <c r="FN250" s="26"/>
      <c r="FO250" s="26"/>
      <c r="FP250" s="26"/>
      <c r="FQ250" s="26" t="s">
        <v>350</v>
      </c>
      <c r="FR250" s="39" t="str">
        <f t="shared" ca="1" si="264"/>
        <v>GPC</v>
      </c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t="str">
        <f t="shared" ca="1" si="265"/>
        <v/>
      </c>
      <c r="GP250" t="str">
        <f t="shared" si="266"/>
        <v/>
      </c>
      <c r="GQ250" s="26"/>
      <c r="GR250" s="26"/>
      <c r="GS250" t="str">
        <f t="shared" ca="1" si="267"/>
        <v/>
      </c>
      <c r="GT250" s="26"/>
      <c r="GU250" s="26"/>
      <c r="GV250" s="26"/>
      <c r="GW250" s="26"/>
      <c r="GX250" s="26"/>
      <c r="GY250" t="str">
        <f t="shared" ca="1" si="268"/>
        <v/>
      </c>
      <c r="GZ250" t="str">
        <f t="shared" si="269"/>
        <v/>
      </c>
      <c r="HA250" s="26"/>
      <c r="HB250" s="26"/>
      <c r="HC250" s="26"/>
      <c r="HD250" s="26"/>
      <c r="HE250" s="26"/>
      <c r="HF250" t="str">
        <f t="shared" ca="1" si="270"/>
        <v/>
      </c>
      <c r="HG250" s="31" t="str">
        <f t="shared" si="271"/>
        <v/>
      </c>
      <c r="HH250" s="26"/>
      <c r="HI250" s="26"/>
      <c r="HJ250" s="26"/>
      <c r="HK250" s="26"/>
      <c r="HL250" s="26"/>
      <c r="HM250" t="str">
        <f t="shared" ca="1" si="272"/>
        <v/>
      </c>
      <c r="HN250" t="str">
        <f t="shared" si="273"/>
        <v/>
      </c>
      <c r="HO250" s="26"/>
      <c r="HP250" s="26"/>
      <c r="HQ250" s="26"/>
      <c r="HR250" s="26"/>
      <c r="HS250" s="26"/>
      <c r="HT250" t="str">
        <f t="shared" ca="1" si="274"/>
        <v/>
      </c>
      <c r="HU250" t="str">
        <f t="shared" si="275"/>
        <v/>
      </c>
      <c r="HV250" s="26"/>
      <c r="HW250" s="26"/>
      <c r="HX250" s="26"/>
      <c r="HY250" s="26"/>
      <c r="HZ250" s="26"/>
      <c r="IA250" s="37" t="str">
        <f t="shared" ca="1" si="276"/>
        <v/>
      </c>
      <c r="IB250" t="str">
        <f t="shared" si="277"/>
        <v/>
      </c>
      <c r="IC250" s="26"/>
      <c r="ID250" s="26"/>
      <c r="IE250" s="26"/>
      <c r="IF250" s="26"/>
      <c r="IG250" s="26"/>
      <c r="IH250" s="37" t="str">
        <f t="shared" ca="1" si="278"/>
        <v/>
      </c>
      <c r="II250" t="str">
        <f t="shared" si="279"/>
        <v/>
      </c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  <c r="IY250" s="26"/>
      <c r="IZ250" s="26"/>
      <c r="JA250" s="26"/>
      <c r="JB250" s="26"/>
      <c r="JC250" s="26"/>
      <c r="JD250" s="26"/>
      <c r="JE250" s="26"/>
      <c r="JF250" s="26"/>
      <c r="JG250" s="26"/>
      <c r="JH250" s="26"/>
      <c r="JI250" s="26"/>
      <c r="JJ250" s="26"/>
      <c r="JK250" s="26"/>
      <c r="JL250" s="26"/>
      <c r="JM250" s="26"/>
      <c r="JN250" s="26"/>
      <c r="JO250" s="26"/>
      <c r="JP250" s="26"/>
      <c r="JQ250" s="26"/>
      <c r="JR250" s="26"/>
      <c r="JS250" s="26"/>
      <c r="JT250" s="26" t="str">
        <f t="shared" si="280"/>
        <v/>
      </c>
      <c r="JU250" s="26"/>
      <c r="JV250" t="str">
        <f t="shared" si="281"/>
        <v/>
      </c>
      <c r="JW250" s="26"/>
      <c r="JX250" s="26"/>
      <c r="JY250" s="26"/>
      <c r="JZ250" s="26"/>
      <c r="KA250" s="26"/>
      <c r="KB250" s="26"/>
      <c r="KC250" s="26"/>
      <c r="KD250" s="26"/>
      <c r="KE250" s="26"/>
      <c r="KF250" s="26"/>
      <c r="KG250" s="26"/>
      <c r="KH250" s="26"/>
      <c r="KI250" s="26"/>
      <c r="KJ250" s="26"/>
      <c r="KK250" t="str">
        <f t="shared" si="282"/>
        <v/>
      </c>
      <c r="KL250" s="26"/>
      <c r="KM250" s="31" t="str">
        <f t="shared" si="283"/>
        <v/>
      </c>
      <c r="KN250" s="26"/>
      <c r="KO250" s="26"/>
      <c r="KP250" s="38" t="str">
        <f t="shared" si="284"/>
        <v/>
      </c>
      <c r="KQ250" s="26"/>
      <c r="KR250" s="26"/>
      <c r="KS250" s="26"/>
      <c r="KT250" s="26"/>
      <c r="KU250" s="26"/>
      <c r="KV250" s="26"/>
      <c r="KW250" s="26"/>
      <c r="KX250" t="str">
        <f t="shared" si="285"/>
        <v/>
      </c>
      <c r="KY250" t="str">
        <f t="shared" si="286"/>
        <v/>
      </c>
      <c r="KZ250" s="26"/>
      <c r="LA250" s="26"/>
      <c r="LB250" t="str">
        <f t="shared" si="287"/>
        <v/>
      </c>
      <c r="LC250" s="26"/>
      <c r="LD250" t="str">
        <f t="shared" si="288"/>
        <v/>
      </c>
      <c r="LE250" t="str">
        <f t="shared" si="289"/>
        <v/>
      </c>
      <c r="LF250" s="26"/>
      <c r="LG250" s="26"/>
      <c r="LH250" s="26"/>
      <c r="LI250" s="26"/>
      <c r="LJ250" s="26"/>
      <c r="LK250" s="26"/>
      <c r="LL250" s="26"/>
      <c r="LM250" s="26"/>
      <c r="LN250" s="26"/>
      <c r="LO250" t="str">
        <f t="shared" si="290"/>
        <v/>
      </c>
      <c r="LP250" s="26"/>
      <c r="LQ250" s="26"/>
      <c r="LR250" s="26"/>
      <c r="LS250" s="26"/>
      <c r="LT250" s="26"/>
      <c r="LU250" s="26"/>
      <c r="LV250" s="26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  <c r="ML250" s="26"/>
      <c r="MM250" s="26"/>
      <c r="MN250" s="26"/>
    </row>
    <row r="251" spans="1:352" ht="16" x14ac:dyDescent="0.2">
      <c r="A251" t="e">
        <f t="shared" ca="1" si="292"/>
        <v>#N/A</v>
      </c>
      <c r="B251" s="26"/>
      <c r="C251" s="26"/>
      <c r="D251" s="26"/>
      <c r="E251" s="27" t="str">
        <f t="shared" ca="1" si="221"/>
        <v>Feb</v>
      </c>
      <c r="F251" s="27" t="str">
        <f t="shared" ca="1" si="221"/>
        <v>Jan</v>
      </c>
      <c r="G251" s="28" t="str">
        <f t="shared" ca="1" si="222"/>
        <v/>
      </c>
      <c r="H251" t="str">
        <f t="shared" si="223"/>
        <v/>
      </c>
      <c r="I251" s="26">
        <f t="shared" ca="1" si="224"/>
        <v>7</v>
      </c>
      <c r="J251" s="26"/>
      <c r="K251" s="26"/>
      <c r="L251" s="31" t="str">
        <f t="shared" si="225"/>
        <v/>
      </c>
      <c r="M251" s="26"/>
      <c r="N251" s="26"/>
      <c r="O251" s="26">
        <f t="shared" ca="1" si="226"/>
        <v>22</v>
      </c>
      <c r="P251" s="26" t="str">
        <f t="shared" ca="1" si="227"/>
        <v>No</v>
      </c>
      <c r="Q251" s="26" t="str">
        <f t="shared" ca="1" si="227"/>
        <v>Yes</v>
      </c>
      <c r="R251" s="26" t="str">
        <f t="shared" ca="1" si="227"/>
        <v>No</v>
      </c>
      <c r="S251" s="26" t="str">
        <f t="shared" ca="1" si="228"/>
        <v>Hispanic</v>
      </c>
      <c r="T251" s="26" t="str">
        <f t="shared" ca="1" si="229"/>
        <v>Yes</v>
      </c>
      <c r="U251" s="26">
        <f t="shared" ca="1" si="230"/>
        <v>3625</v>
      </c>
      <c r="V251" s="26"/>
      <c r="W251" s="26"/>
      <c r="X251" s="26" t="str">
        <f t="shared" ca="1" si="291"/>
        <v>No</v>
      </c>
      <c r="Y251" s="26" t="str">
        <f t="shared" ca="1" si="291"/>
        <v>No</v>
      </c>
      <c r="Z251" s="26" t="str">
        <f t="shared" ca="1" si="291"/>
        <v>Yes</v>
      </c>
      <c r="AA251" s="26" t="str">
        <f t="shared" ca="1" si="291"/>
        <v>No</v>
      </c>
      <c r="AB251" s="26" t="str">
        <f t="shared" ca="1" si="291"/>
        <v>No</v>
      </c>
      <c r="AC251" s="26"/>
      <c r="AD251" s="26"/>
      <c r="AE251" s="26"/>
      <c r="AF251" s="26"/>
      <c r="AG251" s="26" t="str">
        <f t="shared" ca="1" si="231"/>
        <v>Yes</v>
      </c>
      <c r="AH251" s="26" t="str">
        <f t="shared" ca="1" si="231"/>
        <v>No</v>
      </c>
      <c r="AI251" s="26" t="str">
        <f t="shared" ca="1" si="231"/>
        <v>Yes</v>
      </c>
      <c r="AJ251" s="26" t="str">
        <f t="shared" ca="1" si="220"/>
        <v>Yes</v>
      </c>
      <c r="AK251" s="26" t="str">
        <f t="shared" ca="1" si="220"/>
        <v>Yes</v>
      </c>
      <c r="AL251" s="26" t="str">
        <f t="shared" ca="1" si="220"/>
        <v>No</v>
      </c>
      <c r="AM251" s="26">
        <f t="shared" ca="1" si="232"/>
        <v>6</v>
      </c>
      <c r="AN251" s="26">
        <f t="shared" ca="1" si="233"/>
        <v>3</v>
      </c>
      <c r="AT251" t="str">
        <f t="shared" ca="1" si="234"/>
        <v>Male</v>
      </c>
      <c r="AU251">
        <f t="shared" ca="1" si="235"/>
        <v>3734</v>
      </c>
      <c r="AV251">
        <f t="shared" ca="1" si="236"/>
        <v>-1</v>
      </c>
      <c r="AW251">
        <f t="shared" ca="1" si="237"/>
        <v>24</v>
      </c>
      <c r="AX251">
        <f t="shared" ca="1" si="238"/>
        <v>2</v>
      </c>
      <c r="BB251" t="str">
        <f t="shared" ca="1" si="239"/>
        <v>EMLUCS</v>
      </c>
      <c r="BC251" t="str">
        <f t="shared" ca="1" si="240"/>
        <v>No</v>
      </c>
      <c r="BD251" t="str">
        <f t="shared" ca="1" si="240"/>
        <v>No</v>
      </c>
      <c r="BG251" t="str">
        <f t="shared" ca="1" si="241"/>
        <v>Yes</v>
      </c>
      <c r="BH251">
        <f t="shared" ca="1" si="242"/>
        <v>34</v>
      </c>
      <c r="BI251">
        <f t="shared" ca="1" si="243"/>
        <v>3</v>
      </c>
      <c r="BJ251">
        <f t="shared" ca="1" si="244"/>
        <v>8</v>
      </c>
      <c r="BK251" t="str">
        <f t="shared" si="245"/>
        <v/>
      </c>
      <c r="BL251" s="26">
        <f t="shared" ca="1" si="246"/>
        <v>10</v>
      </c>
      <c r="BM251" s="26"/>
      <c r="BN251" s="26"/>
      <c r="BO251" s="26" t="str">
        <f t="shared" ca="1" si="247"/>
        <v>No</v>
      </c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 t="str">
        <f t="shared" ca="1" si="248"/>
        <v>Yes</v>
      </c>
      <c r="CE251" s="26" t="str">
        <f t="shared" ca="1" si="249"/>
        <v>ETT</v>
      </c>
      <c r="CF251" s="26"/>
      <c r="CG251" s="26"/>
      <c r="CH251" s="26"/>
      <c r="CI251" s="31" t="str">
        <f t="shared" si="250"/>
        <v/>
      </c>
      <c r="CJ251" s="26" t="str">
        <f t="shared" ca="1" si="251"/>
        <v>BS</v>
      </c>
      <c r="CK251" s="26" t="str">
        <f t="shared" ca="1" si="252"/>
        <v>No</v>
      </c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 t="str">
        <f t="shared" ca="1" si="253"/>
        <v>Yes</v>
      </c>
      <c r="DO251" s="26"/>
      <c r="DP251" s="26"/>
      <c r="DQ251" s="26"/>
      <c r="DR251" s="26"/>
      <c r="DS251" s="26"/>
      <c r="DT251" s="26"/>
      <c r="DU251" s="26"/>
      <c r="DV251" t="str">
        <f t="shared" si="254"/>
        <v/>
      </c>
      <c r="DW251" s="26"/>
      <c r="DX251" s="26"/>
      <c r="DY251" s="26"/>
      <c r="DZ251" t="str">
        <f t="shared" si="255"/>
        <v/>
      </c>
      <c r="EA251" t="str">
        <f t="shared" si="256"/>
        <v/>
      </c>
      <c r="EB251" t="str">
        <f t="shared" si="257"/>
        <v/>
      </c>
      <c r="EC251" t="str">
        <f t="shared" si="258"/>
        <v/>
      </c>
      <c r="ED251" t="str">
        <f t="shared" si="259"/>
        <v/>
      </c>
      <c r="EE251" s="34" t="str">
        <f t="shared" si="260"/>
        <v/>
      </c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32" t="str">
        <f t="shared" si="261"/>
        <v/>
      </c>
      <c r="ES251" s="26"/>
      <c r="ET251" s="26"/>
      <c r="EU251" s="26"/>
      <c r="EV251" s="26"/>
      <c r="EW251" s="26"/>
      <c r="EX251" s="26"/>
      <c r="EY251" s="26"/>
      <c r="EZ251" s="26"/>
      <c r="FA251" s="31" t="str">
        <f t="shared" si="262"/>
        <v/>
      </c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31" t="str">
        <f t="shared" si="263"/>
        <v/>
      </c>
      <c r="FN251" s="26"/>
      <c r="FO251" s="26"/>
      <c r="FP251" s="26"/>
      <c r="FQ251" s="26" t="s">
        <v>350</v>
      </c>
      <c r="FR251" s="39" t="str">
        <f t="shared" ca="1" si="264"/>
        <v>Other</v>
      </c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t="str">
        <f t="shared" ca="1" si="265"/>
        <v/>
      </c>
      <c r="GP251" t="str">
        <f t="shared" si="266"/>
        <v/>
      </c>
      <c r="GQ251" s="26"/>
      <c r="GR251" s="26"/>
      <c r="GS251" t="str">
        <f t="shared" ca="1" si="267"/>
        <v/>
      </c>
      <c r="GT251" s="26"/>
      <c r="GU251" s="26"/>
      <c r="GV251" s="26"/>
      <c r="GW251" s="26"/>
      <c r="GX251" s="26"/>
      <c r="GY251" t="str">
        <f t="shared" ca="1" si="268"/>
        <v/>
      </c>
      <c r="GZ251" t="str">
        <f t="shared" si="269"/>
        <v/>
      </c>
      <c r="HA251" s="26"/>
      <c r="HB251" s="26"/>
      <c r="HC251" s="26"/>
      <c r="HD251" s="26"/>
      <c r="HE251" s="26"/>
      <c r="HF251" t="str">
        <f t="shared" ca="1" si="270"/>
        <v/>
      </c>
      <c r="HG251" s="31" t="str">
        <f t="shared" si="271"/>
        <v/>
      </c>
      <c r="HH251" s="26"/>
      <c r="HI251" s="26"/>
      <c r="HJ251" s="26"/>
      <c r="HK251" s="26"/>
      <c r="HL251" s="26"/>
      <c r="HM251" t="str">
        <f t="shared" ca="1" si="272"/>
        <v/>
      </c>
      <c r="HN251" t="str">
        <f t="shared" si="273"/>
        <v/>
      </c>
      <c r="HO251" s="26"/>
      <c r="HP251" s="26"/>
      <c r="HQ251" s="26"/>
      <c r="HR251" s="26"/>
      <c r="HS251" s="26"/>
      <c r="HT251" t="str">
        <f t="shared" ca="1" si="274"/>
        <v/>
      </c>
      <c r="HU251" t="str">
        <f t="shared" si="275"/>
        <v/>
      </c>
      <c r="HV251" s="26"/>
      <c r="HW251" s="26"/>
      <c r="HX251" s="26"/>
      <c r="HY251" s="26"/>
      <c r="HZ251" s="26"/>
      <c r="IA251" s="37" t="str">
        <f t="shared" ca="1" si="276"/>
        <v/>
      </c>
      <c r="IB251" t="str">
        <f t="shared" si="277"/>
        <v/>
      </c>
      <c r="IC251" s="26"/>
      <c r="ID251" s="26"/>
      <c r="IE251" s="26"/>
      <c r="IF251" s="26"/>
      <c r="IG251" s="26"/>
      <c r="IH251" s="37" t="str">
        <f t="shared" ca="1" si="278"/>
        <v/>
      </c>
      <c r="II251" t="str">
        <f t="shared" si="279"/>
        <v/>
      </c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  <c r="IV251" s="26"/>
      <c r="IW251" s="26"/>
      <c r="IX251" s="26"/>
      <c r="IY251" s="26"/>
      <c r="IZ251" s="26"/>
      <c r="JA251" s="26"/>
      <c r="JB251" s="26"/>
      <c r="JC251" s="26"/>
      <c r="JD251" s="26"/>
      <c r="JE251" s="26"/>
      <c r="JF251" s="26"/>
      <c r="JG251" s="26"/>
      <c r="JH251" s="26"/>
      <c r="JI251" s="26"/>
      <c r="JJ251" s="26"/>
      <c r="JK251" s="26"/>
      <c r="JL251" s="26"/>
      <c r="JM251" s="26"/>
      <c r="JN251" s="26"/>
      <c r="JO251" s="26"/>
      <c r="JP251" s="26"/>
      <c r="JQ251" s="26"/>
      <c r="JR251" s="26"/>
      <c r="JS251" s="26"/>
      <c r="JT251" s="26" t="str">
        <f t="shared" si="280"/>
        <v/>
      </c>
      <c r="JU251" s="26"/>
      <c r="JV251" t="str">
        <f t="shared" si="281"/>
        <v/>
      </c>
      <c r="JW251" s="26"/>
      <c r="JX251" s="26"/>
      <c r="JY251" s="26"/>
      <c r="JZ251" s="26"/>
      <c r="KA251" s="26"/>
      <c r="KB251" s="26"/>
      <c r="KC251" s="26"/>
      <c r="KD251" s="26"/>
      <c r="KE251" s="26"/>
      <c r="KF251" s="26"/>
      <c r="KG251" s="26"/>
      <c r="KH251" s="26"/>
      <c r="KI251" s="26"/>
      <c r="KJ251" s="26"/>
      <c r="KK251" t="str">
        <f t="shared" si="282"/>
        <v/>
      </c>
      <c r="KL251" s="26"/>
      <c r="KM251" s="31" t="str">
        <f t="shared" si="283"/>
        <v/>
      </c>
      <c r="KN251" s="26"/>
      <c r="KO251" s="26"/>
      <c r="KP251" s="38" t="str">
        <f t="shared" si="284"/>
        <v/>
      </c>
      <c r="KQ251" s="26"/>
      <c r="KR251" s="26"/>
      <c r="KS251" s="26"/>
      <c r="KT251" s="26"/>
      <c r="KU251" s="26"/>
      <c r="KV251" s="26"/>
      <c r="KW251" s="26"/>
      <c r="KX251" t="str">
        <f t="shared" si="285"/>
        <v/>
      </c>
      <c r="KY251" t="str">
        <f t="shared" si="286"/>
        <v/>
      </c>
      <c r="KZ251" s="26"/>
      <c r="LA251" s="26"/>
      <c r="LB251" t="str">
        <f t="shared" si="287"/>
        <v/>
      </c>
      <c r="LC251" s="26"/>
      <c r="LD251" t="str">
        <f t="shared" si="288"/>
        <v/>
      </c>
      <c r="LE251" t="str">
        <f t="shared" si="289"/>
        <v/>
      </c>
      <c r="LF251" s="26"/>
      <c r="LG251" s="26"/>
      <c r="LH251" s="26"/>
      <c r="LI251" s="26"/>
      <c r="LJ251" s="26"/>
      <c r="LK251" s="26"/>
      <c r="LL251" s="26"/>
      <c r="LM251" s="26"/>
      <c r="LN251" s="26"/>
      <c r="LO251" t="str">
        <f t="shared" si="290"/>
        <v/>
      </c>
      <c r="LP251" s="26"/>
      <c r="LQ251" s="26"/>
      <c r="LR251" s="26"/>
      <c r="LS251" s="26"/>
      <c r="LT251" s="26"/>
      <c r="LU251" s="26"/>
      <c r="LV251" s="26"/>
      <c r="LW251" s="26"/>
      <c r="LX251" s="26"/>
      <c r="LY251" s="26"/>
      <c r="LZ251" s="26"/>
      <c r="MA251" s="26"/>
      <c r="MB251" s="26"/>
      <c r="MC251" s="26"/>
      <c r="MD251" s="26"/>
      <c r="ME251" s="26"/>
      <c r="MF251" s="26"/>
      <c r="MG251" s="26"/>
      <c r="MH251" s="26"/>
      <c r="MI251" s="26"/>
      <c r="MJ251" s="26"/>
      <c r="MK251" s="26"/>
      <c r="ML251" s="26"/>
      <c r="MM251" s="26"/>
      <c r="MN251" s="26"/>
    </row>
    <row r="252" spans="1:352" ht="16" x14ac:dyDescent="0.2">
      <c r="A252" t="e">
        <f t="shared" ca="1" si="292"/>
        <v>#N/A</v>
      </c>
      <c r="B252" s="26"/>
      <c r="C252" s="26"/>
      <c r="D252" s="26"/>
      <c r="E252" s="27" t="str">
        <f t="shared" ca="1" si="221"/>
        <v>Jun</v>
      </c>
      <c r="F252" s="27" t="str">
        <f t="shared" ca="1" si="221"/>
        <v>Sep</v>
      </c>
      <c r="G252" s="28" t="str">
        <f t="shared" ca="1" si="222"/>
        <v/>
      </c>
      <c r="H252" t="str">
        <f t="shared" si="223"/>
        <v/>
      </c>
      <c r="I252" s="26">
        <f t="shared" ca="1" si="224"/>
        <v>92</v>
      </c>
      <c r="J252" s="26"/>
      <c r="K252" s="26"/>
      <c r="L252" s="31" t="str">
        <f t="shared" si="225"/>
        <v/>
      </c>
      <c r="M252" s="26"/>
      <c r="N252" s="26"/>
      <c r="O252" s="26">
        <f t="shared" ca="1" si="226"/>
        <v>43</v>
      </c>
      <c r="P252" s="26" t="str">
        <f t="shared" ca="1" si="227"/>
        <v>Yes</v>
      </c>
      <c r="Q252" s="26" t="str">
        <f t="shared" ca="1" si="227"/>
        <v>No</v>
      </c>
      <c r="R252" s="26" t="str">
        <f t="shared" ca="1" si="227"/>
        <v>No</v>
      </c>
      <c r="S252" s="26" t="str">
        <f t="shared" ca="1" si="228"/>
        <v>Hispanic</v>
      </c>
      <c r="T252" s="26" t="str">
        <f t="shared" ca="1" si="229"/>
        <v>Yes</v>
      </c>
      <c r="U252" s="26">
        <f t="shared" ca="1" si="230"/>
        <v>3590</v>
      </c>
      <c r="V252" s="26"/>
      <c r="W252" s="26"/>
      <c r="X252" s="26" t="str">
        <f t="shared" ca="1" si="291"/>
        <v>No</v>
      </c>
      <c r="Y252" s="26" t="str">
        <f t="shared" ca="1" si="291"/>
        <v>No</v>
      </c>
      <c r="Z252" s="26" t="str">
        <f t="shared" ca="1" si="291"/>
        <v>No</v>
      </c>
      <c r="AA252" s="26" t="str">
        <f t="shared" ca="1" si="291"/>
        <v>Yes</v>
      </c>
      <c r="AB252" s="26" t="str">
        <f t="shared" ca="1" si="291"/>
        <v>No</v>
      </c>
      <c r="AC252" s="26"/>
      <c r="AD252" s="26"/>
      <c r="AE252" s="26"/>
      <c r="AF252" s="26"/>
      <c r="AG252" s="26" t="str">
        <f t="shared" ca="1" si="231"/>
        <v>No</v>
      </c>
      <c r="AH252" s="26" t="str">
        <f t="shared" ca="1" si="231"/>
        <v>Yes</v>
      </c>
      <c r="AI252" s="26" t="str">
        <f t="shared" ca="1" si="231"/>
        <v>No</v>
      </c>
      <c r="AJ252" s="26" t="str">
        <f t="shared" ca="1" si="220"/>
        <v>Yes</v>
      </c>
      <c r="AK252" s="26" t="str">
        <f t="shared" ca="1" si="220"/>
        <v>Yes</v>
      </c>
      <c r="AL252" s="26" t="str">
        <f t="shared" ca="1" si="220"/>
        <v>No</v>
      </c>
      <c r="AM252" s="26">
        <f t="shared" ca="1" si="232"/>
        <v>7</v>
      </c>
      <c r="AN252" s="26">
        <f t="shared" ca="1" si="233"/>
        <v>3</v>
      </c>
      <c r="AT252" t="str">
        <f t="shared" ca="1" si="234"/>
        <v>Male</v>
      </c>
      <c r="AU252">
        <f t="shared" ca="1" si="235"/>
        <v>681</v>
      </c>
      <c r="AV252">
        <f t="shared" ca="1" si="236"/>
        <v>-3</v>
      </c>
      <c r="AW252">
        <f t="shared" ca="1" si="237"/>
        <v>40</v>
      </c>
      <c r="AX252">
        <f t="shared" ca="1" si="238"/>
        <v>0</v>
      </c>
      <c r="BB252" t="str">
        <f t="shared" ca="1" si="239"/>
        <v>INSTRUMENTAL</v>
      </c>
      <c r="BC252" t="str">
        <f t="shared" ca="1" si="240"/>
        <v>No</v>
      </c>
      <c r="BD252" t="str">
        <f t="shared" ca="1" si="240"/>
        <v>No</v>
      </c>
      <c r="BG252" t="str">
        <f t="shared" ca="1" si="241"/>
        <v>No</v>
      </c>
      <c r="BH252">
        <f t="shared" ca="1" si="242"/>
        <v>35</v>
      </c>
      <c r="BI252">
        <f t="shared" ca="1" si="243"/>
        <v>-20</v>
      </c>
      <c r="BJ252">
        <f t="shared" ca="1" si="244"/>
        <v>15</v>
      </c>
      <c r="BK252" t="str">
        <f t="shared" si="245"/>
        <v/>
      </c>
      <c r="BL252" s="26">
        <f t="shared" ca="1" si="246"/>
        <v>17</v>
      </c>
      <c r="BM252" s="26"/>
      <c r="BN252" s="26"/>
      <c r="BO252" s="26" t="str">
        <f t="shared" ca="1" si="247"/>
        <v>Yes</v>
      </c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 t="str">
        <f t="shared" ca="1" si="248"/>
        <v>No</v>
      </c>
      <c r="CE252" s="26" t="str">
        <f t="shared" ca="1" si="249"/>
        <v>NA</v>
      </c>
      <c r="CF252" s="26"/>
      <c r="CG252" s="26"/>
      <c r="CH252" s="26"/>
      <c r="CI252" s="31" t="str">
        <f t="shared" si="250"/>
        <v/>
      </c>
      <c r="CJ252" s="26" t="str">
        <f t="shared" ca="1" si="251"/>
        <v>NA</v>
      </c>
      <c r="CK252" s="26" t="str">
        <f t="shared" ca="1" si="252"/>
        <v>NA</v>
      </c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 t="str">
        <f t="shared" ca="1" si="253"/>
        <v>Yes</v>
      </c>
      <c r="DO252" s="26"/>
      <c r="DP252" s="26"/>
      <c r="DQ252" s="26"/>
      <c r="DR252" s="26"/>
      <c r="DS252" s="26"/>
      <c r="DT252" s="26"/>
      <c r="DU252" s="26"/>
      <c r="DV252" t="str">
        <f t="shared" si="254"/>
        <v/>
      </c>
      <c r="DW252" s="26"/>
      <c r="DX252" s="26"/>
      <c r="DY252" s="26"/>
      <c r="DZ252" t="str">
        <f t="shared" si="255"/>
        <v/>
      </c>
      <c r="EA252" t="str">
        <f t="shared" si="256"/>
        <v/>
      </c>
      <c r="EB252" t="str">
        <f t="shared" si="257"/>
        <v/>
      </c>
      <c r="EC252" t="str">
        <f t="shared" si="258"/>
        <v/>
      </c>
      <c r="ED252" t="str">
        <f t="shared" si="259"/>
        <v/>
      </c>
      <c r="EE252" s="34" t="str">
        <f t="shared" si="260"/>
        <v/>
      </c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32" t="str">
        <f t="shared" si="261"/>
        <v/>
      </c>
      <c r="ES252" s="26"/>
      <c r="ET252" s="26"/>
      <c r="EU252" s="26"/>
      <c r="EV252" s="26"/>
      <c r="EW252" s="26"/>
      <c r="EX252" s="26"/>
      <c r="EY252" s="26"/>
      <c r="EZ252" s="26"/>
      <c r="FA252" s="31" t="str">
        <f t="shared" si="262"/>
        <v/>
      </c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31" t="str">
        <f t="shared" si="263"/>
        <v/>
      </c>
      <c r="FN252" s="26"/>
      <c r="FO252" s="26"/>
      <c r="FP252" s="26"/>
      <c r="FQ252" s="26" t="s">
        <v>349</v>
      </c>
      <c r="FR252" s="39" t="str">
        <f t="shared" ca="1" si="264"/>
        <v>NA</v>
      </c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t="str">
        <f t="shared" ca="1" si="265"/>
        <v/>
      </c>
      <c r="GP252" t="str">
        <f t="shared" si="266"/>
        <v/>
      </c>
      <c r="GQ252" s="26"/>
      <c r="GR252" s="26"/>
      <c r="GS252" t="str">
        <f t="shared" ca="1" si="267"/>
        <v/>
      </c>
      <c r="GT252" s="26"/>
      <c r="GU252" s="26"/>
      <c r="GV252" s="26"/>
      <c r="GW252" s="26"/>
      <c r="GX252" s="26"/>
      <c r="GY252" t="str">
        <f t="shared" ca="1" si="268"/>
        <v/>
      </c>
      <c r="GZ252" t="str">
        <f t="shared" si="269"/>
        <v/>
      </c>
      <c r="HA252" s="26"/>
      <c r="HB252" s="26"/>
      <c r="HC252" s="26"/>
      <c r="HD252" s="26"/>
      <c r="HE252" s="26"/>
      <c r="HF252" t="str">
        <f t="shared" ca="1" si="270"/>
        <v/>
      </c>
      <c r="HG252" s="31" t="str">
        <f t="shared" si="271"/>
        <v/>
      </c>
      <c r="HH252" s="26"/>
      <c r="HI252" s="26"/>
      <c r="HJ252" s="26"/>
      <c r="HK252" s="26"/>
      <c r="HL252" s="26"/>
      <c r="HM252" t="str">
        <f t="shared" ca="1" si="272"/>
        <v/>
      </c>
      <c r="HN252" t="str">
        <f t="shared" si="273"/>
        <v/>
      </c>
      <c r="HO252" s="26"/>
      <c r="HP252" s="26"/>
      <c r="HQ252" s="26"/>
      <c r="HR252" s="26"/>
      <c r="HS252" s="26"/>
      <c r="HT252" t="str">
        <f t="shared" ca="1" si="274"/>
        <v/>
      </c>
      <c r="HU252" t="str">
        <f t="shared" si="275"/>
        <v/>
      </c>
      <c r="HV252" s="26"/>
      <c r="HW252" s="26"/>
      <c r="HX252" s="26"/>
      <c r="HY252" s="26"/>
      <c r="HZ252" s="26"/>
      <c r="IA252" s="37" t="str">
        <f t="shared" ca="1" si="276"/>
        <v/>
      </c>
      <c r="IB252" t="str">
        <f t="shared" si="277"/>
        <v/>
      </c>
      <c r="IC252" s="26"/>
      <c r="ID252" s="26"/>
      <c r="IE252" s="26"/>
      <c r="IF252" s="26"/>
      <c r="IG252" s="26"/>
      <c r="IH252" s="37" t="str">
        <f t="shared" ca="1" si="278"/>
        <v/>
      </c>
      <c r="II252" t="str">
        <f t="shared" si="279"/>
        <v/>
      </c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  <c r="IY252" s="26"/>
      <c r="IZ252" s="26"/>
      <c r="JA252" s="26"/>
      <c r="JB252" s="26"/>
      <c r="JC252" s="26"/>
      <c r="JD252" s="26"/>
      <c r="JE252" s="26"/>
      <c r="JF252" s="26"/>
      <c r="JG252" s="26"/>
      <c r="JH252" s="26"/>
      <c r="JI252" s="26"/>
      <c r="JJ252" s="26"/>
      <c r="JK252" s="26"/>
      <c r="JL252" s="26"/>
      <c r="JM252" s="26"/>
      <c r="JN252" s="26"/>
      <c r="JO252" s="26"/>
      <c r="JP252" s="26"/>
      <c r="JQ252" s="26"/>
      <c r="JR252" s="26"/>
      <c r="JS252" s="26"/>
      <c r="JT252" s="26" t="str">
        <f t="shared" si="280"/>
        <v/>
      </c>
      <c r="JU252" s="26"/>
      <c r="JV252" t="str">
        <f t="shared" si="281"/>
        <v/>
      </c>
      <c r="JW252" s="26"/>
      <c r="JX252" s="26"/>
      <c r="JY252" s="26"/>
      <c r="JZ252" s="26"/>
      <c r="KA252" s="26"/>
      <c r="KB252" s="26"/>
      <c r="KC252" s="26"/>
      <c r="KD252" s="26"/>
      <c r="KE252" s="26"/>
      <c r="KF252" s="26"/>
      <c r="KG252" s="26"/>
      <c r="KH252" s="26"/>
      <c r="KI252" s="26"/>
      <c r="KJ252" s="26"/>
      <c r="KK252" t="str">
        <f t="shared" si="282"/>
        <v/>
      </c>
      <c r="KL252" s="26"/>
      <c r="KM252" s="31" t="str">
        <f t="shared" si="283"/>
        <v/>
      </c>
      <c r="KN252" s="26"/>
      <c r="KO252" s="26"/>
      <c r="KP252" s="38" t="str">
        <f t="shared" si="284"/>
        <v/>
      </c>
      <c r="KQ252" s="26"/>
      <c r="KR252" s="26"/>
      <c r="KS252" s="26"/>
      <c r="KT252" s="26"/>
      <c r="KU252" s="26"/>
      <c r="KV252" s="26"/>
      <c r="KW252" s="26"/>
      <c r="KX252" t="str">
        <f t="shared" si="285"/>
        <v/>
      </c>
      <c r="KY252" t="str">
        <f t="shared" si="286"/>
        <v/>
      </c>
      <c r="KZ252" s="26"/>
      <c r="LA252" s="26"/>
      <c r="LB252" t="str">
        <f t="shared" si="287"/>
        <v/>
      </c>
      <c r="LC252" s="26"/>
      <c r="LD252" t="str">
        <f t="shared" si="288"/>
        <v/>
      </c>
      <c r="LE252" t="str">
        <f t="shared" si="289"/>
        <v/>
      </c>
      <c r="LF252" s="26"/>
      <c r="LG252" s="26"/>
      <c r="LH252" s="26"/>
      <c r="LI252" s="26"/>
      <c r="LJ252" s="26"/>
      <c r="LK252" s="26"/>
      <c r="LL252" s="26"/>
      <c r="LM252" s="26"/>
      <c r="LN252" s="26"/>
      <c r="LO252" t="str">
        <f t="shared" si="290"/>
        <v/>
      </c>
      <c r="LP252" s="26"/>
      <c r="LQ252" s="26"/>
      <c r="LR252" s="26"/>
      <c r="LS252" s="26"/>
      <c r="LT252" s="26"/>
      <c r="LU252" s="26"/>
      <c r="LV252" s="26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  <c r="ML252" s="26"/>
      <c r="MM252" s="26"/>
      <c r="MN252" s="26"/>
    </row>
    <row r="253" spans="1:352" ht="16" x14ac:dyDescent="0.2">
      <c r="A253" t="e">
        <f t="shared" ca="1" si="292"/>
        <v>#N/A</v>
      </c>
      <c r="B253" s="26"/>
      <c r="C253" s="26"/>
      <c r="D253" s="26"/>
      <c r="E253" s="27" t="str">
        <f t="shared" ca="1" si="221"/>
        <v>Jul</v>
      </c>
      <c r="F253" s="27" t="str">
        <f t="shared" ca="1" si="221"/>
        <v>Mar</v>
      </c>
      <c r="G253" s="28" t="str">
        <f t="shared" ca="1" si="222"/>
        <v/>
      </c>
      <c r="H253" t="str">
        <f t="shared" si="223"/>
        <v/>
      </c>
      <c r="I253" s="26">
        <f t="shared" ca="1" si="224"/>
        <v>22</v>
      </c>
      <c r="J253" s="26"/>
      <c r="K253" s="26"/>
      <c r="L253" s="31" t="str">
        <f t="shared" si="225"/>
        <v/>
      </c>
      <c r="M253" s="26"/>
      <c r="N253" s="26"/>
      <c r="O253" s="26">
        <f t="shared" ca="1" si="226"/>
        <v>44</v>
      </c>
      <c r="P253" s="26" t="str">
        <f t="shared" ca="1" si="227"/>
        <v>Yes</v>
      </c>
      <c r="Q253" s="26" t="str">
        <f t="shared" ca="1" si="227"/>
        <v>No</v>
      </c>
      <c r="R253" s="26" t="str">
        <f t="shared" ca="1" si="227"/>
        <v>Yes</v>
      </c>
      <c r="S253" s="26" t="str">
        <f t="shared" ca="1" si="228"/>
        <v>Caucasian</v>
      </c>
      <c r="T253" s="26" t="str">
        <f t="shared" ca="1" si="229"/>
        <v>Yes</v>
      </c>
      <c r="U253" s="26">
        <f t="shared" ca="1" si="230"/>
        <v>3203</v>
      </c>
      <c r="V253" s="26"/>
      <c r="W253" s="26"/>
      <c r="X253" s="26" t="str">
        <f t="shared" ca="1" si="291"/>
        <v>Yes</v>
      </c>
      <c r="Y253" s="26" t="str">
        <f t="shared" ca="1" si="291"/>
        <v>No</v>
      </c>
      <c r="Z253" s="26" t="str">
        <f t="shared" ca="1" si="291"/>
        <v>No</v>
      </c>
      <c r="AA253" s="26" t="str">
        <f t="shared" ca="1" si="291"/>
        <v>Yes</v>
      </c>
      <c r="AB253" s="26" t="str">
        <f t="shared" ca="1" si="291"/>
        <v>Yes</v>
      </c>
      <c r="AC253" s="26"/>
      <c r="AD253" s="26"/>
      <c r="AE253" s="26"/>
      <c r="AF253" s="26"/>
      <c r="AG253" s="26" t="str">
        <f t="shared" ca="1" si="231"/>
        <v>No</v>
      </c>
      <c r="AH253" s="26" t="str">
        <f t="shared" ca="1" si="231"/>
        <v>Yes</v>
      </c>
      <c r="AI253" s="26" t="str">
        <f t="shared" ca="1" si="231"/>
        <v>No</v>
      </c>
      <c r="AJ253" s="26" t="str">
        <f t="shared" ca="1" si="220"/>
        <v>No</v>
      </c>
      <c r="AK253" s="26" t="str">
        <f t="shared" ca="1" si="220"/>
        <v>Yes</v>
      </c>
      <c r="AL253" s="26" t="str">
        <f t="shared" ca="1" si="220"/>
        <v>Yes</v>
      </c>
      <c r="AM253" s="26">
        <f t="shared" ca="1" si="232"/>
        <v>9</v>
      </c>
      <c r="AN253" s="26">
        <f t="shared" ca="1" si="233"/>
        <v>2</v>
      </c>
      <c r="AT253" t="str">
        <f t="shared" ca="1" si="234"/>
        <v>Male</v>
      </c>
      <c r="AU253">
        <f t="shared" ca="1" si="235"/>
        <v>2081</v>
      </c>
      <c r="AV253">
        <f t="shared" ca="1" si="236"/>
        <v>-1</v>
      </c>
      <c r="AW253">
        <f t="shared" ca="1" si="237"/>
        <v>33</v>
      </c>
      <c r="AX253">
        <f t="shared" ca="1" si="238"/>
        <v>2</v>
      </c>
      <c r="BB253" t="str">
        <f t="shared" ca="1" si="239"/>
        <v>ELUCS</v>
      </c>
      <c r="BC253" t="str">
        <f t="shared" ca="1" si="240"/>
        <v>Yes</v>
      </c>
      <c r="BD253" t="str">
        <f t="shared" ca="1" si="240"/>
        <v>Yes</v>
      </c>
      <c r="BG253" t="str">
        <f t="shared" ca="1" si="241"/>
        <v>No</v>
      </c>
      <c r="BH253">
        <f t="shared" ca="1" si="242"/>
        <v>37</v>
      </c>
      <c r="BI253">
        <f t="shared" ca="1" si="243"/>
        <v>1</v>
      </c>
      <c r="BJ253">
        <f t="shared" ca="1" si="244"/>
        <v>9</v>
      </c>
      <c r="BK253" t="str">
        <f t="shared" si="245"/>
        <v/>
      </c>
      <c r="BL253" s="26">
        <f t="shared" ca="1" si="246"/>
        <v>11</v>
      </c>
      <c r="BM253" s="26"/>
      <c r="BN253" s="26"/>
      <c r="BO253" s="26" t="str">
        <f t="shared" ca="1" si="247"/>
        <v>Yes</v>
      </c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 t="str">
        <f t="shared" ca="1" si="248"/>
        <v>No</v>
      </c>
      <c r="CE253" s="26" t="str">
        <f t="shared" ca="1" si="249"/>
        <v>NA</v>
      </c>
      <c r="CF253" s="26"/>
      <c r="CG253" s="26"/>
      <c r="CH253" s="26"/>
      <c r="CI253" s="31" t="str">
        <f t="shared" si="250"/>
        <v/>
      </c>
      <c r="CJ253" s="26" t="str">
        <f t="shared" ca="1" si="251"/>
        <v>NA</v>
      </c>
      <c r="CK253" s="26" t="str">
        <f t="shared" ca="1" si="252"/>
        <v>NA</v>
      </c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 t="str">
        <f t="shared" ca="1" si="253"/>
        <v>No</v>
      </c>
      <c r="DO253" s="26"/>
      <c r="DP253" s="26"/>
      <c r="DQ253" s="26"/>
      <c r="DR253" s="26"/>
      <c r="DS253" s="26"/>
      <c r="DT253" s="26"/>
      <c r="DU253" s="26"/>
      <c r="DV253" t="str">
        <f t="shared" si="254"/>
        <v/>
      </c>
      <c r="DW253" s="26"/>
      <c r="DX253" s="26"/>
      <c r="DY253" s="26"/>
      <c r="DZ253" t="str">
        <f t="shared" si="255"/>
        <v/>
      </c>
      <c r="EA253" t="str">
        <f t="shared" si="256"/>
        <v/>
      </c>
      <c r="EB253" t="str">
        <f t="shared" si="257"/>
        <v/>
      </c>
      <c r="EC253" t="str">
        <f t="shared" si="258"/>
        <v/>
      </c>
      <c r="ED253" t="str">
        <f t="shared" si="259"/>
        <v/>
      </c>
      <c r="EE253" s="34" t="str">
        <f t="shared" si="260"/>
        <v/>
      </c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32" t="str">
        <f t="shared" si="261"/>
        <v/>
      </c>
      <c r="ES253" s="26"/>
      <c r="ET253" s="26"/>
      <c r="EU253" s="26"/>
      <c r="EV253" s="26"/>
      <c r="EW253" s="26"/>
      <c r="EX253" s="26"/>
      <c r="EY253" s="26"/>
      <c r="EZ253" s="26"/>
      <c r="FA253" s="31" t="str">
        <f t="shared" si="262"/>
        <v/>
      </c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31" t="str">
        <f t="shared" si="263"/>
        <v/>
      </c>
      <c r="FN253" s="26"/>
      <c r="FO253" s="26"/>
      <c r="FP253" s="26"/>
      <c r="FQ253" s="26" t="s">
        <v>349</v>
      </c>
      <c r="FR253" s="39" t="str">
        <f t="shared" ca="1" si="264"/>
        <v>NA</v>
      </c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t="str">
        <f t="shared" ca="1" si="265"/>
        <v/>
      </c>
      <c r="GP253" t="str">
        <f t="shared" si="266"/>
        <v/>
      </c>
      <c r="GQ253" s="26"/>
      <c r="GR253" s="26"/>
      <c r="GS253" t="str">
        <f t="shared" ca="1" si="267"/>
        <v/>
      </c>
      <c r="GT253" s="26"/>
      <c r="GU253" s="26"/>
      <c r="GV253" s="26"/>
      <c r="GW253" s="26"/>
      <c r="GX253" s="26"/>
      <c r="GY253" t="str">
        <f t="shared" ca="1" si="268"/>
        <v/>
      </c>
      <c r="GZ253" t="str">
        <f t="shared" si="269"/>
        <v/>
      </c>
      <c r="HA253" s="26"/>
      <c r="HB253" s="26"/>
      <c r="HC253" s="26"/>
      <c r="HD253" s="26"/>
      <c r="HE253" s="26"/>
      <c r="HF253" t="str">
        <f t="shared" ca="1" si="270"/>
        <v/>
      </c>
      <c r="HG253" s="31" t="str">
        <f t="shared" si="271"/>
        <v/>
      </c>
      <c r="HH253" s="26"/>
      <c r="HI253" s="26"/>
      <c r="HJ253" s="26"/>
      <c r="HK253" s="26"/>
      <c r="HL253" s="26"/>
      <c r="HM253" t="str">
        <f t="shared" ca="1" si="272"/>
        <v/>
      </c>
      <c r="HN253" t="str">
        <f t="shared" si="273"/>
        <v/>
      </c>
      <c r="HO253" s="26"/>
      <c r="HP253" s="26"/>
      <c r="HQ253" s="26"/>
      <c r="HR253" s="26"/>
      <c r="HS253" s="26"/>
      <c r="HT253" t="str">
        <f t="shared" ca="1" si="274"/>
        <v/>
      </c>
      <c r="HU253" t="str">
        <f t="shared" si="275"/>
        <v/>
      </c>
      <c r="HV253" s="26"/>
      <c r="HW253" s="26"/>
      <c r="HX253" s="26"/>
      <c r="HY253" s="26"/>
      <c r="HZ253" s="26"/>
      <c r="IA253" s="37" t="str">
        <f t="shared" ca="1" si="276"/>
        <v/>
      </c>
      <c r="IB253" t="str">
        <f t="shared" si="277"/>
        <v/>
      </c>
      <c r="IC253" s="26"/>
      <c r="ID253" s="26"/>
      <c r="IE253" s="26"/>
      <c r="IF253" s="26"/>
      <c r="IG253" s="26"/>
      <c r="IH253" s="37" t="str">
        <f t="shared" ca="1" si="278"/>
        <v/>
      </c>
      <c r="II253" t="str">
        <f t="shared" si="279"/>
        <v/>
      </c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  <c r="IV253" s="26"/>
      <c r="IW253" s="26"/>
      <c r="IX253" s="26"/>
      <c r="IY253" s="26"/>
      <c r="IZ253" s="26"/>
      <c r="JA253" s="26"/>
      <c r="JB253" s="26"/>
      <c r="JC253" s="26"/>
      <c r="JD253" s="26"/>
      <c r="JE253" s="26"/>
      <c r="JF253" s="26"/>
      <c r="JG253" s="26"/>
      <c r="JH253" s="26"/>
      <c r="JI253" s="26"/>
      <c r="JJ253" s="26"/>
      <c r="JK253" s="26"/>
      <c r="JL253" s="26"/>
      <c r="JM253" s="26"/>
      <c r="JN253" s="26"/>
      <c r="JO253" s="26"/>
      <c r="JP253" s="26"/>
      <c r="JQ253" s="26"/>
      <c r="JR253" s="26"/>
      <c r="JS253" s="26"/>
      <c r="JT253" s="26" t="str">
        <f t="shared" si="280"/>
        <v/>
      </c>
      <c r="JU253" s="26"/>
      <c r="JV253" t="str">
        <f t="shared" si="281"/>
        <v/>
      </c>
      <c r="JW253" s="26"/>
      <c r="JX253" s="26"/>
      <c r="JY253" s="26"/>
      <c r="JZ253" s="26"/>
      <c r="KA253" s="26"/>
      <c r="KB253" s="26"/>
      <c r="KC253" s="26"/>
      <c r="KD253" s="26"/>
      <c r="KE253" s="26"/>
      <c r="KF253" s="26"/>
      <c r="KG253" s="26"/>
      <c r="KH253" s="26"/>
      <c r="KI253" s="26"/>
      <c r="KJ253" s="26"/>
      <c r="KK253" t="str">
        <f t="shared" si="282"/>
        <v/>
      </c>
      <c r="KL253" s="26"/>
      <c r="KM253" s="31" t="str">
        <f t="shared" si="283"/>
        <v/>
      </c>
      <c r="KN253" s="26"/>
      <c r="KO253" s="26"/>
      <c r="KP253" s="38" t="str">
        <f t="shared" si="284"/>
        <v/>
      </c>
      <c r="KQ253" s="26"/>
      <c r="KR253" s="26"/>
      <c r="KS253" s="26"/>
      <c r="KT253" s="26"/>
      <c r="KU253" s="26"/>
      <c r="KV253" s="26"/>
      <c r="KW253" s="26"/>
      <c r="KX253" t="str">
        <f t="shared" si="285"/>
        <v/>
      </c>
      <c r="KY253" t="str">
        <f t="shared" si="286"/>
        <v/>
      </c>
      <c r="KZ253" s="26"/>
      <c r="LA253" s="26"/>
      <c r="LB253" t="str">
        <f t="shared" si="287"/>
        <v/>
      </c>
      <c r="LC253" s="26"/>
      <c r="LD253" t="str">
        <f t="shared" si="288"/>
        <v/>
      </c>
      <c r="LE253" t="str">
        <f t="shared" si="289"/>
        <v/>
      </c>
      <c r="LF253" s="26"/>
      <c r="LG253" s="26"/>
      <c r="LH253" s="26"/>
      <c r="LI253" s="26"/>
      <c r="LJ253" s="26"/>
      <c r="LK253" s="26"/>
      <c r="LL253" s="26"/>
      <c r="LM253" s="26"/>
      <c r="LN253" s="26"/>
      <c r="LO253" t="str">
        <f t="shared" si="290"/>
        <v/>
      </c>
      <c r="LP253" s="26"/>
      <c r="LQ253" s="26"/>
      <c r="LR253" s="26"/>
      <c r="LS253" s="26"/>
      <c r="LT253" s="26"/>
      <c r="LU253" s="26"/>
      <c r="LV253" s="26"/>
      <c r="LW253" s="26"/>
      <c r="LX253" s="26"/>
      <c r="LY253" s="26"/>
      <c r="LZ253" s="26"/>
      <c r="MA253" s="26"/>
      <c r="MB253" s="26"/>
      <c r="MC253" s="26"/>
      <c r="MD253" s="26"/>
      <c r="ME253" s="26"/>
      <c r="MF253" s="26"/>
      <c r="MG253" s="26"/>
      <c r="MH253" s="26"/>
      <c r="MI253" s="26"/>
      <c r="MJ253" s="26"/>
      <c r="MK253" s="26"/>
      <c r="ML253" s="26"/>
      <c r="MM253" s="26"/>
      <c r="MN253" s="26"/>
    </row>
    <row r="254" spans="1:352" ht="16" x14ac:dyDescent="0.2">
      <c r="A254" t="e">
        <f t="shared" ca="1" si="292"/>
        <v>#N/A</v>
      </c>
      <c r="B254" s="26"/>
      <c r="C254" s="26"/>
      <c r="D254" s="26"/>
      <c r="E254" s="27" t="str">
        <f t="shared" ca="1" si="221"/>
        <v>Jul</v>
      </c>
      <c r="F254" s="27" t="str">
        <f t="shared" ca="1" si="221"/>
        <v>Jul</v>
      </c>
      <c r="G254" s="28" t="str">
        <f t="shared" ca="1" si="222"/>
        <v/>
      </c>
      <c r="H254" t="str">
        <f t="shared" si="223"/>
        <v/>
      </c>
      <c r="I254" s="26">
        <f t="shared" ca="1" si="224"/>
        <v>67</v>
      </c>
      <c r="J254" s="26"/>
      <c r="K254" s="26"/>
      <c r="L254" s="31" t="str">
        <f t="shared" si="225"/>
        <v/>
      </c>
      <c r="M254" s="26"/>
      <c r="N254" s="26"/>
      <c r="O254" s="26">
        <f t="shared" ca="1" si="226"/>
        <v>17</v>
      </c>
      <c r="P254" s="26" t="str">
        <f t="shared" ca="1" si="227"/>
        <v>No</v>
      </c>
      <c r="Q254" s="26" t="str">
        <f t="shared" ca="1" si="227"/>
        <v>No</v>
      </c>
      <c r="R254" s="26" t="str">
        <f t="shared" ca="1" si="227"/>
        <v>Yes</v>
      </c>
      <c r="S254" s="26" t="str">
        <f t="shared" ca="1" si="228"/>
        <v>African</v>
      </c>
      <c r="T254" s="26" t="str">
        <f t="shared" ca="1" si="229"/>
        <v>Yes</v>
      </c>
      <c r="U254" s="26">
        <f t="shared" ca="1" si="230"/>
        <v>3784</v>
      </c>
      <c r="V254" s="26"/>
      <c r="W254" s="26"/>
      <c r="X254" s="26" t="str">
        <f t="shared" ca="1" si="291"/>
        <v>Yes</v>
      </c>
      <c r="Y254" s="26" t="str">
        <f t="shared" ca="1" si="291"/>
        <v>No</v>
      </c>
      <c r="Z254" s="26" t="str">
        <f t="shared" ca="1" si="291"/>
        <v>Yes</v>
      </c>
      <c r="AA254" s="26" t="str">
        <f t="shared" ca="1" si="291"/>
        <v>Yes</v>
      </c>
      <c r="AB254" s="26" t="str">
        <f t="shared" ca="1" si="291"/>
        <v>Yes</v>
      </c>
      <c r="AC254" s="26"/>
      <c r="AD254" s="26"/>
      <c r="AE254" s="26"/>
      <c r="AF254" s="26"/>
      <c r="AG254" s="26" t="str">
        <f t="shared" ca="1" si="231"/>
        <v>Yes</v>
      </c>
      <c r="AH254" s="26" t="str">
        <f t="shared" ca="1" si="231"/>
        <v>Yes</v>
      </c>
      <c r="AI254" s="26" t="str">
        <f t="shared" ca="1" si="231"/>
        <v>Yes</v>
      </c>
      <c r="AJ254" s="26" t="str">
        <f t="shared" ca="1" si="220"/>
        <v>No</v>
      </c>
      <c r="AK254" s="26" t="str">
        <f t="shared" ca="1" si="220"/>
        <v>No</v>
      </c>
      <c r="AL254" s="26" t="str">
        <f t="shared" ca="1" si="220"/>
        <v>Yes</v>
      </c>
      <c r="AM254" s="26">
        <f t="shared" ca="1" si="232"/>
        <v>6</v>
      </c>
      <c r="AN254" s="26">
        <f t="shared" ca="1" si="233"/>
        <v>3</v>
      </c>
      <c r="AT254" t="str">
        <f t="shared" ca="1" si="234"/>
        <v>Female</v>
      </c>
      <c r="AU254">
        <f t="shared" ca="1" si="235"/>
        <v>3812</v>
      </c>
      <c r="AV254">
        <f t="shared" ca="1" si="236"/>
        <v>0</v>
      </c>
      <c r="AW254">
        <f t="shared" ca="1" si="237"/>
        <v>26</v>
      </c>
      <c r="AX254">
        <f t="shared" ca="1" si="238"/>
        <v>4</v>
      </c>
      <c r="BB254" t="str">
        <f t="shared" ca="1" si="239"/>
        <v>EMLUCS</v>
      </c>
      <c r="BC254" t="str">
        <f t="shared" ca="1" si="240"/>
        <v>Yes</v>
      </c>
      <c r="BD254" t="str">
        <f t="shared" ca="1" si="240"/>
        <v>No</v>
      </c>
      <c r="BG254" t="str">
        <f t="shared" ca="1" si="241"/>
        <v>No</v>
      </c>
      <c r="BH254">
        <f t="shared" ca="1" si="242"/>
        <v>38</v>
      </c>
      <c r="BI254">
        <f t="shared" ca="1" si="243"/>
        <v>-8</v>
      </c>
      <c r="BJ254">
        <f t="shared" ca="1" si="244"/>
        <v>15</v>
      </c>
      <c r="BK254" t="str">
        <f t="shared" si="245"/>
        <v/>
      </c>
      <c r="BL254" s="26">
        <f t="shared" ca="1" si="246"/>
        <v>17</v>
      </c>
      <c r="BM254" s="26"/>
      <c r="BN254" s="26"/>
      <c r="BO254" s="26" t="str">
        <f t="shared" ca="1" si="247"/>
        <v>Yes</v>
      </c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 t="str">
        <f t="shared" ca="1" si="248"/>
        <v>No</v>
      </c>
      <c r="CE254" s="26" t="str">
        <f t="shared" ca="1" si="249"/>
        <v>NA</v>
      </c>
      <c r="CF254" s="26"/>
      <c r="CG254" s="26"/>
      <c r="CH254" s="26"/>
      <c r="CI254" s="31" t="str">
        <f t="shared" si="250"/>
        <v/>
      </c>
      <c r="CJ254" s="26" t="str">
        <f t="shared" ca="1" si="251"/>
        <v>NA</v>
      </c>
      <c r="CK254" s="26" t="str">
        <f t="shared" ca="1" si="252"/>
        <v>No</v>
      </c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 t="str">
        <f t="shared" ca="1" si="253"/>
        <v>Yes</v>
      </c>
      <c r="DO254" s="26"/>
      <c r="DP254" s="26"/>
      <c r="DQ254" s="26"/>
      <c r="DR254" s="26"/>
      <c r="DS254" s="26"/>
      <c r="DT254" s="26"/>
      <c r="DU254" s="26"/>
      <c r="DV254" t="str">
        <f t="shared" si="254"/>
        <v/>
      </c>
      <c r="DW254" s="26"/>
      <c r="DX254" s="26"/>
      <c r="DY254" s="26"/>
      <c r="DZ254" t="str">
        <f t="shared" si="255"/>
        <v/>
      </c>
      <c r="EA254" t="str">
        <f t="shared" si="256"/>
        <v/>
      </c>
      <c r="EB254" t="str">
        <f t="shared" si="257"/>
        <v/>
      </c>
      <c r="EC254" t="str">
        <f t="shared" si="258"/>
        <v/>
      </c>
      <c r="ED254" t="str">
        <f t="shared" si="259"/>
        <v/>
      </c>
      <c r="EE254" s="34" t="str">
        <f t="shared" si="260"/>
        <v/>
      </c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32" t="str">
        <f t="shared" si="261"/>
        <v/>
      </c>
      <c r="ES254" s="26"/>
      <c r="ET254" s="26"/>
      <c r="EU254" s="26"/>
      <c r="EV254" s="26"/>
      <c r="EW254" s="26"/>
      <c r="EX254" s="26"/>
      <c r="EY254" s="26"/>
      <c r="EZ254" s="26"/>
      <c r="FA254" s="31" t="str">
        <f t="shared" si="262"/>
        <v/>
      </c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31" t="str">
        <f t="shared" si="263"/>
        <v/>
      </c>
      <c r="FN254" s="26"/>
      <c r="FO254" s="26"/>
      <c r="FP254" s="26"/>
      <c r="FQ254" s="26" t="s">
        <v>350</v>
      </c>
      <c r="FR254" s="39" t="str">
        <f t="shared" ca="1" si="264"/>
        <v>Other</v>
      </c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t="str">
        <f t="shared" ca="1" si="265"/>
        <v/>
      </c>
      <c r="GP254" t="str">
        <f t="shared" si="266"/>
        <v/>
      </c>
      <c r="GQ254" s="26"/>
      <c r="GR254" s="26"/>
      <c r="GS254" t="str">
        <f t="shared" ca="1" si="267"/>
        <v/>
      </c>
      <c r="GT254" s="26"/>
      <c r="GU254" s="26"/>
      <c r="GV254" s="26"/>
      <c r="GW254" s="26"/>
      <c r="GX254" s="26"/>
      <c r="GY254" t="str">
        <f t="shared" ca="1" si="268"/>
        <v/>
      </c>
      <c r="GZ254" t="str">
        <f t="shared" si="269"/>
        <v/>
      </c>
      <c r="HA254" s="26"/>
      <c r="HB254" s="26"/>
      <c r="HC254" s="26"/>
      <c r="HD254" s="26"/>
      <c r="HE254" s="26"/>
      <c r="HF254" t="str">
        <f t="shared" ca="1" si="270"/>
        <v/>
      </c>
      <c r="HG254" s="31" t="str">
        <f t="shared" si="271"/>
        <v/>
      </c>
      <c r="HH254" s="26"/>
      <c r="HI254" s="26"/>
      <c r="HJ254" s="26"/>
      <c r="HK254" s="26"/>
      <c r="HL254" s="26"/>
      <c r="HM254" t="str">
        <f t="shared" ca="1" si="272"/>
        <v/>
      </c>
      <c r="HN254" t="str">
        <f t="shared" si="273"/>
        <v/>
      </c>
      <c r="HO254" s="26"/>
      <c r="HP254" s="26"/>
      <c r="HQ254" s="26"/>
      <c r="HR254" s="26"/>
      <c r="HS254" s="26"/>
      <c r="HT254" t="str">
        <f t="shared" ca="1" si="274"/>
        <v/>
      </c>
      <c r="HU254" t="str">
        <f t="shared" si="275"/>
        <v/>
      </c>
      <c r="HV254" s="26"/>
      <c r="HW254" s="26"/>
      <c r="HX254" s="26"/>
      <c r="HY254" s="26"/>
      <c r="HZ254" s="26"/>
      <c r="IA254" s="37" t="str">
        <f t="shared" ca="1" si="276"/>
        <v/>
      </c>
      <c r="IB254" t="str">
        <f t="shared" si="277"/>
        <v/>
      </c>
      <c r="IC254" s="26"/>
      <c r="ID254" s="26"/>
      <c r="IE254" s="26"/>
      <c r="IF254" s="26"/>
      <c r="IG254" s="26"/>
      <c r="IH254" s="37" t="str">
        <f t="shared" ca="1" si="278"/>
        <v/>
      </c>
      <c r="II254" t="str">
        <f t="shared" si="279"/>
        <v/>
      </c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  <c r="IV254" s="26"/>
      <c r="IW254" s="26"/>
      <c r="IX254" s="26"/>
      <c r="IY254" s="26"/>
      <c r="IZ254" s="26"/>
      <c r="JA254" s="26"/>
      <c r="JB254" s="26"/>
      <c r="JC254" s="26"/>
      <c r="JD254" s="26"/>
      <c r="JE254" s="26"/>
      <c r="JF254" s="26"/>
      <c r="JG254" s="26"/>
      <c r="JH254" s="26"/>
      <c r="JI254" s="26"/>
      <c r="JJ254" s="26"/>
      <c r="JK254" s="26"/>
      <c r="JL254" s="26"/>
      <c r="JM254" s="26"/>
      <c r="JN254" s="26"/>
      <c r="JO254" s="26"/>
      <c r="JP254" s="26"/>
      <c r="JQ254" s="26"/>
      <c r="JR254" s="26"/>
      <c r="JS254" s="26"/>
      <c r="JT254" s="26" t="str">
        <f t="shared" si="280"/>
        <v/>
      </c>
      <c r="JU254" s="26"/>
      <c r="JV254" t="str">
        <f t="shared" si="281"/>
        <v/>
      </c>
      <c r="JW254" s="26"/>
      <c r="JX254" s="26"/>
      <c r="JY254" s="26"/>
      <c r="JZ254" s="26"/>
      <c r="KA254" s="26"/>
      <c r="KB254" s="26"/>
      <c r="KC254" s="26"/>
      <c r="KD254" s="26"/>
      <c r="KE254" s="26"/>
      <c r="KF254" s="26"/>
      <c r="KG254" s="26"/>
      <c r="KH254" s="26"/>
      <c r="KI254" s="26"/>
      <c r="KJ254" s="26"/>
      <c r="KK254" t="str">
        <f t="shared" si="282"/>
        <v/>
      </c>
      <c r="KL254" s="26"/>
      <c r="KM254" s="31" t="str">
        <f t="shared" si="283"/>
        <v/>
      </c>
      <c r="KN254" s="26"/>
      <c r="KO254" s="26"/>
      <c r="KP254" s="38" t="str">
        <f t="shared" si="284"/>
        <v/>
      </c>
      <c r="KQ254" s="26"/>
      <c r="KR254" s="26"/>
      <c r="KS254" s="26"/>
      <c r="KT254" s="26"/>
      <c r="KU254" s="26"/>
      <c r="KV254" s="26"/>
      <c r="KW254" s="26"/>
      <c r="KX254" t="str">
        <f t="shared" si="285"/>
        <v/>
      </c>
      <c r="KY254" t="str">
        <f t="shared" si="286"/>
        <v/>
      </c>
      <c r="KZ254" s="26"/>
      <c r="LA254" s="26"/>
      <c r="LB254" t="str">
        <f t="shared" si="287"/>
        <v/>
      </c>
      <c r="LC254" s="26"/>
      <c r="LD254" t="str">
        <f t="shared" si="288"/>
        <v/>
      </c>
      <c r="LE254" t="str">
        <f t="shared" si="289"/>
        <v/>
      </c>
      <c r="LF254" s="26"/>
      <c r="LG254" s="26"/>
      <c r="LH254" s="26"/>
      <c r="LI254" s="26"/>
      <c r="LJ254" s="26"/>
      <c r="LK254" s="26"/>
      <c r="LL254" s="26"/>
      <c r="LM254" s="26"/>
      <c r="LN254" s="26"/>
      <c r="LO254" t="str">
        <f t="shared" si="290"/>
        <v/>
      </c>
      <c r="LP254" s="26"/>
      <c r="LQ254" s="26"/>
      <c r="LR254" s="26"/>
      <c r="LS254" s="26"/>
      <c r="LT254" s="26"/>
      <c r="LU254" s="26"/>
      <c r="LV254" s="26"/>
      <c r="LW254" s="26"/>
      <c r="LX254" s="26"/>
      <c r="LY254" s="26"/>
      <c r="LZ254" s="26"/>
      <c r="MA254" s="26"/>
      <c r="MB254" s="26"/>
      <c r="MC254" s="26"/>
      <c r="MD254" s="26"/>
      <c r="ME254" s="26"/>
      <c r="MF254" s="26"/>
      <c r="MG254" s="26"/>
      <c r="MH254" s="26"/>
      <c r="MI254" s="26"/>
      <c r="MJ254" s="26"/>
      <c r="MK254" s="26"/>
      <c r="ML254" s="26"/>
      <c r="MM254" s="26"/>
      <c r="MN254" s="26"/>
    </row>
    <row r="255" spans="1:352" ht="16" x14ac:dyDescent="0.2">
      <c r="A255" t="e">
        <f t="shared" ca="1" si="292"/>
        <v>#N/A</v>
      </c>
      <c r="B255" s="26"/>
      <c r="C255" s="26"/>
      <c r="D255" s="26"/>
      <c r="E255" s="27" t="str">
        <f t="shared" ca="1" si="221"/>
        <v>Jun</v>
      </c>
      <c r="F255" s="27" t="str">
        <f t="shared" ca="1" si="221"/>
        <v>May</v>
      </c>
      <c r="G255" s="28" t="str">
        <f t="shared" ca="1" si="222"/>
        <v/>
      </c>
      <c r="H255" t="str">
        <f t="shared" si="223"/>
        <v/>
      </c>
      <c r="I255" s="26">
        <f t="shared" ca="1" si="224"/>
        <v>36</v>
      </c>
      <c r="J255" s="26"/>
      <c r="K255" s="26"/>
      <c r="L255" s="31" t="str">
        <f t="shared" si="225"/>
        <v/>
      </c>
      <c r="M255" s="26"/>
      <c r="N255" s="26"/>
      <c r="O255" s="26">
        <f t="shared" ca="1" si="226"/>
        <v>41</v>
      </c>
      <c r="P255" s="26" t="str">
        <f t="shared" ca="1" si="227"/>
        <v>No</v>
      </c>
      <c r="Q255" s="26" t="str">
        <f t="shared" ca="1" si="227"/>
        <v>No</v>
      </c>
      <c r="R255" s="26" t="str">
        <f t="shared" ca="1" si="227"/>
        <v>No</v>
      </c>
      <c r="S255" s="26" t="str">
        <f t="shared" ca="1" si="228"/>
        <v>Eskimo</v>
      </c>
      <c r="T255" s="26" t="str">
        <f t="shared" ca="1" si="229"/>
        <v>No</v>
      </c>
      <c r="U255" s="26">
        <f t="shared" ca="1" si="230"/>
        <v>3780</v>
      </c>
      <c r="V255" s="26"/>
      <c r="W255" s="26"/>
      <c r="X255" s="26" t="str">
        <f t="shared" ca="1" si="291"/>
        <v>No</v>
      </c>
      <c r="Y255" s="26" t="str">
        <f t="shared" ca="1" si="291"/>
        <v>No</v>
      </c>
      <c r="Z255" s="26" t="str">
        <f t="shared" ca="1" si="291"/>
        <v>Yes</v>
      </c>
      <c r="AA255" s="26" t="str">
        <f t="shared" ca="1" si="291"/>
        <v>Yes</v>
      </c>
      <c r="AB255" s="26" t="str">
        <f t="shared" ca="1" si="291"/>
        <v>Yes</v>
      </c>
      <c r="AC255" s="26"/>
      <c r="AD255" s="26"/>
      <c r="AE255" s="26"/>
      <c r="AF255" s="26"/>
      <c r="AG255" s="26" t="str">
        <f t="shared" ca="1" si="231"/>
        <v>No</v>
      </c>
      <c r="AH255" s="26" t="str">
        <f t="shared" ca="1" si="231"/>
        <v>No</v>
      </c>
      <c r="AI255" s="26" t="str">
        <f t="shared" ca="1" si="231"/>
        <v>Yes</v>
      </c>
      <c r="AJ255" s="26" t="str">
        <f t="shared" ca="1" si="220"/>
        <v>No</v>
      </c>
      <c r="AK255" s="26" t="str">
        <f t="shared" ca="1" si="220"/>
        <v>Yes</v>
      </c>
      <c r="AL255" s="26" t="str">
        <f t="shared" ca="1" si="220"/>
        <v>No</v>
      </c>
      <c r="AM255" s="26">
        <f t="shared" ca="1" si="232"/>
        <v>9</v>
      </c>
      <c r="AN255" s="26">
        <f t="shared" ca="1" si="233"/>
        <v>3</v>
      </c>
      <c r="AT255" t="str">
        <f t="shared" ca="1" si="234"/>
        <v>Female</v>
      </c>
      <c r="AU255">
        <f t="shared" ca="1" si="235"/>
        <v>2273</v>
      </c>
      <c r="AV255">
        <f t="shared" ca="1" si="236"/>
        <v>3</v>
      </c>
      <c r="AW255">
        <f t="shared" ca="1" si="237"/>
        <v>39</v>
      </c>
      <c r="AX255">
        <f t="shared" ca="1" si="238"/>
        <v>6</v>
      </c>
      <c r="BB255" t="str">
        <f t="shared" ca="1" si="239"/>
        <v>EMLUCS</v>
      </c>
      <c r="BC255" t="str">
        <f t="shared" ca="1" si="240"/>
        <v>Yes</v>
      </c>
      <c r="BD255" t="str">
        <f t="shared" ca="1" si="240"/>
        <v>Yes</v>
      </c>
      <c r="BG255" t="str">
        <f t="shared" ca="1" si="241"/>
        <v>Yes</v>
      </c>
      <c r="BH255">
        <f t="shared" ca="1" si="242"/>
        <v>38</v>
      </c>
      <c r="BI255">
        <f t="shared" ca="1" si="243"/>
        <v>-19</v>
      </c>
      <c r="BJ255">
        <f t="shared" ca="1" si="244"/>
        <v>18</v>
      </c>
      <c r="BK255" t="str">
        <f t="shared" si="245"/>
        <v/>
      </c>
      <c r="BL255" s="26">
        <f t="shared" ca="1" si="246"/>
        <v>20</v>
      </c>
      <c r="BM255" s="26"/>
      <c r="BN255" s="26"/>
      <c r="BO255" s="26" t="str">
        <f t="shared" ca="1" si="247"/>
        <v>Yes</v>
      </c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 t="str">
        <f t="shared" ca="1" si="248"/>
        <v>Yes</v>
      </c>
      <c r="CE255" s="26" t="str">
        <f t="shared" ca="1" si="249"/>
        <v>ETT</v>
      </c>
      <c r="CF255" s="26"/>
      <c r="CG255" s="26"/>
      <c r="CH255" s="26"/>
      <c r="CI255" s="31" t="str">
        <f t="shared" si="250"/>
        <v/>
      </c>
      <c r="CJ255" s="26" t="str">
        <f t="shared" ca="1" si="251"/>
        <v>BS</v>
      </c>
      <c r="CK255" s="26" t="str">
        <f t="shared" ca="1" si="252"/>
        <v>NA</v>
      </c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 t="str">
        <f t="shared" ca="1" si="253"/>
        <v>Yes</v>
      </c>
      <c r="DO255" s="26"/>
      <c r="DP255" s="26"/>
      <c r="DQ255" s="26"/>
      <c r="DR255" s="26"/>
      <c r="DS255" s="26"/>
      <c r="DT255" s="26"/>
      <c r="DU255" s="26"/>
      <c r="DV255" t="str">
        <f t="shared" si="254"/>
        <v/>
      </c>
      <c r="DW255" s="26"/>
      <c r="DX255" s="26"/>
      <c r="DY255" s="26"/>
      <c r="DZ255" t="str">
        <f t="shared" si="255"/>
        <v/>
      </c>
      <c r="EA255" t="str">
        <f t="shared" si="256"/>
        <v/>
      </c>
      <c r="EB255" t="str">
        <f t="shared" si="257"/>
        <v/>
      </c>
      <c r="EC255" t="str">
        <f t="shared" si="258"/>
        <v/>
      </c>
      <c r="ED255" t="str">
        <f t="shared" si="259"/>
        <v/>
      </c>
      <c r="EE255" s="34" t="str">
        <f t="shared" si="260"/>
        <v/>
      </c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32" t="str">
        <f t="shared" si="261"/>
        <v/>
      </c>
      <c r="ES255" s="26"/>
      <c r="ET255" s="26"/>
      <c r="EU255" s="26"/>
      <c r="EV255" s="26"/>
      <c r="EW255" s="26"/>
      <c r="EX255" s="26"/>
      <c r="EY255" s="26"/>
      <c r="EZ255" s="26"/>
      <c r="FA255" s="31" t="str">
        <f t="shared" si="262"/>
        <v/>
      </c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31" t="str">
        <f t="shared" si="263"/>
        <v/>
      </c>
      <c r="FN255" s="26"/>
      <c r="FO255" s="26"/>
      <c r="FP255" s="26"/>
      <c r="FQ255" s="26" t="s">
        <v>350</v>
      </c>
      <c r="FR255" s="39" t="str">
        <f t="shared" ca="1" si="264"/>
        <v>GPC</v>
      </c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t="str">
        <f t="shared" ca="1" si="265"/>
        <v/>
      </c>
      <c r="GP255" t="str">
        <f t="shared" si="266"/>
        <v/>
      </c>
      <c r="GQ255" s="26"/>
      <c r="GR255" s="26"/>
      <c r="GS255" t="str">
        <f t="shared" ca="1" si="267"/>
        <v/>
      </c>
      <c r="GT255" s="26"/>
      <c r="GU255" s="26"/>
      <c r="GV255" s="26"/>
      <c r="GW255" s="26"/>
      <c r="GX255" s="26"/>
      <c r="GY255" t="str">
        <f t="shared" ca="1" si="268"/>
        <v/>
      </c>
      <c r="GZ255" t="str">
        <f t="shared" si="269"/>
        <v/>
      </c>
      <c r="HA255" s="26"/>
      <c r="HB255" s="26"/>
      <c r="HC255" s="26"/>
      <c r="HD255" s="26"/>
      <c r="HE255" s="26"/>
      <c r="HF255" t="str">
        <f t="shared" ca="1" si="270"/>
        <v/>
      </c>
      <c r="HG255" s="31" t="str">
        <f t="shared" si="271"/>
        <v/>
      </c>
      <c r="HH255" s="26"/>
      <c r="HI255" s="26"/>
      <c r="HJ255" s="26"/>
      <c r="HK255" s="26"/>
      <c r="HL255" s="26"/>
      <c r="HM255" t="str">
        <f t="shared" ca="1" si="272"/>
        <v/>
      </c>
      <c r="HN255" t="str">
        <f t="shared" si="273"/>
        <v/>
      </c>
      <c r="HO255" s="26"/>
      <c r="HP255" s="26"/>
      <c r="HQ255" s="26"/>
      <c r="HR255" s="26"/>
      <c r="HS255" s="26"/>
      <c r="HT255" t="str">
        <f t="shared" ca="1" si="274"/>
        <v/>
      </c>
      <c r="HU255" t="str">
        <f t="shared" si="275"/>
        <v/>
      </c>
      <c r="HV255" s="26"/>
      <c r="HW255" s="26"/>
      <c r="HX255" s="26"/>
      <c r="HY255" s="26"/>
      <c r="HZ255" s="26"/>
      <c r="IA255" s="37" t="str">
        <f t="shared" ca="1" si="276"/>
        <v/>
      </c>
      <c r="IB255" t="str">
        <f t="shared" si="277"/>
        <v/>
      </c>
      <c r="IC255" s="26"/>
      <c r="ID255" s="26"/>
      <c r="IE255" s="26"/>
      <c r="IF255" s="26"/>
      <c r="IG255" s="26"/>
      <c r="IH255" s="37" t="str">
        <f t="shared" ca="1" si="278"/>
        <v/>
      </c>
      <c r="II255" t="str">
        <f t="shared" si="279"/>
        <v/>
      </c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 t="str">
        <f t="shared" si="280"/>
        <v/>
      </c>
      <c r="JU255" s="26"/>
      <c r="JV255" t="str">
        <f t="shared" si="281"/>
        <v/>
      </c>
      <c r="JW255" s="26"/>
      <c r="JX255" s="26"/>
      <c r="JY255" s="26"/>
      <c r="JZ255" s="26"/>
      <c r="KA255" s="26"/>
      <c r="KB255" s="26"/>
      <c r="KC255" s="26"/>
      <c r="KD255" s="26"/>
      <c r="KE255" s="26"/>
      <c r="KF255" s="26"/>
      <c r="KG255" s="26"/>
      <c r="KH255" s="26"/>
      <c r="KI255" s="26"/>
      <c r="KJ255" s="26"/>
      <c r="KK255" t="str">
        <f t="shared" si="282"/>
        <v/>
      </c>
      <c r="KL255" s="26"/>
      <c r="KM255" s="31" t="str">
        <f t="shared" si="283"/>
        <v/>
      </c>
      <c r="KN255" s="26"/>
      <c r="KO255" s="26"/>
      <c r="KP255" s="38" t="str">
        <f t="shared" si="284"/>
        <v/>
      </c>
      <c r="KQ255" s="26"/>
      <c r="KR255" s="26"/>
      <c r="KS255" s="26"/>
      <c r="KT255" s="26"/>
      <c r="KU255" s="26"/>
      <c r="KV255" s="26"/>
      <c r="KW255" s="26"/>
      <c r="KX255" t="str">
        <f t="shared" si="285"/>
        <v/>
      </c>
      <c r="KY255" t="str">
        <f t="shared" si="286"/>
        <v/>
      </c>
      <c r="KZ255" s="26"/>
      <c r="LA255" s="26"/>
      <c r="LB255" t="str">
        <f t="shared" si="287"/>
        <v/>
      </c>
      <c r="LC255" s="26"/>
      <c r="LD255" t="str">
        <f t="shared" si="288"/>
        <v/>
      </c>
      <c r="LE255" t="str">
        <f t="shared" si="289"/>
        <v/>
      </c>
      <c r="LF255" s="26"/>
      <c r="LG255" s="26"/>
      <c r="LH255" s="26"/>
      <c r="LI255" s="26"/>
      <c r="LJ255" s="26"/>
      <c r="LK255" s="26"/>
      <c r="LL255" s="26"/>
      <c r="LM255" s="26"/>
      <c r="LN255" s="26"/>
      <c r="LO255" t="str">
        <f t="shared" si="290"/>
        <v/>
      </c>
      <c r="LP255" s="26"/>
      <c r="LQ255" s="26"/>
      <c r="LR255" s="26"/>
      <c r="LS255" s="26"/>
      <c r="LT255" s="26"/>
      <c r="LU255" s="26"/>
      <c r="LV255" s="26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  <c r="ML255" s="26"/>
      <c r="MM255" s="26"/>
      <c r="MN255" s="26"/>
    </row>
    <row r="256" spans="1:352" ht="16" x14ac:dyDescent="0.2">
      <c r="A256" t="e">
        <f t="shared" ca="1" si="292"/>
        <v>#N/A</v>
      </c>
      <c r="B256" s="26"/>
      <c r="C256" s="26"/>
      <c r="D256" s="26"/>
      <c r="E256" s="27" t="str">
        <f t="shared" ca="1" si="221"/>
        <v>Nov</v>
      </c>
      <c r="F256" s="27" t="str">
        <f t="shared" ca="1" si="221"/>
        <v>Dec</v>
      </c>
      <c r="G256" s="28" t="str">
        <f t="shared" ca="1" si="222"/>
        <v/>
      </c>
      <c r="H256" t="str">
        <f t="shared" si="223"/>
        <v/>
      </c>
      <c r="I256" s="26">
        <f t="shared" ca="1" si="224"/>
        <v>15</v>
      </c>
      <c r="J256" s="26"/>
      <c r="K256" s="26"/>
      <c r="L256" s="31" t="str">
        <f t="shared" si="225"/>
        <v/>
      </c>
      <c r="M256" s="26"/>
      <c r="N256" s="26"/>
      <c r="O256" s="26">
        <f t="shared" ca="1" si="226"/>
        <v>33</v>
      </c>
      <c r="P256" s="26" t="str">
        <f t="shared" ca="1" si="227"/>
        <v>Yes</v>
      </c>
      <c r="Q256" s="26" t="str">
        <f t="shared" ca="1" si="227"/>
        <v>No</v>
      </c>
      <c r="R256" s="26" t="str">
        <f t="shared" ca="1" si="227"/>
        <v>Yes</v>
      </c>
      <c r="S256" s="26" t="str">
        <f t="shared" ca="1" si="228"/>
        <v>Hispanic</v>
      </c>
      <c r="T256" s="26" t="str">
        <f t="shared" ca="1" si="229"/>
        <v>Yes</v>
      </c>
      <c r="U256" s="26">
        <f t="shared" ca="1" si="230"/>
        <v>3960</v>
      </c>
      <c r="V256" s="26"/>
      <c r="W256" s="26"/>
      <c r="X256" s="26" t="str">
        <f t="shared" ca="1" si="291"/>
        <v>No</v>
      </c>
      <c r="Y256" s="26" t="str">
        <f t="shared" ca="1" si="291"/>
        <v>No</v>
      </c>
      <c r="Z256" s="26" t="str">
        <f t="shared" ca="1" si="291"/>
        <v>Yes</v>
      </c>
      <c r="AA256" s="26" t="str">
        <f t="shared" ca="1" si="291"/>
        <v>No</v>
      </c>
      <c r="AB256" s="26" t="str">
        <f t="shared" ca="1" si="291"/>
        <v>Yes</v>
      </c>
      <c r="AC256" s="26"/>
      <c r="AD256" s="26"/>
      <c r="AE256" s="26"/>
      <c r="AF256" s="26"/>
      <c r="AG256" s="26" t="str">
        <f t="shared" ca="1" si="231"/>
        <v>No</v>
      </c>
      <c r="AH256" s="26" t="str">
        <f t="shared" ca="1" si="231"/>
        <v>Yes</v>
      </c>
      <c r="AI256" s="26" t="str">
        <f t="shared" ca="1" si="231"/>
        <v>Yes</v>
      </c>
      <c r="AJ256" s="26" t="str">
        <f t="shared" ca="1" si="220"/>
        <v>Yes</v>
      </c>
      <c r="AK256" s="26" t="str">
        <f t="shared" ca="1" si="220"/>
        <v>No</v>
      </c>
      <c r="AL256" s="26" t="str">
        <f t="shared" ca="1" si="220"/>
        <v>No</v>
      </c>
      <c r="AM256" s="26">
        <f t="shared" ca="1" si="232"/>
        <v>3</v>
      </c>
      <c r="AN256" s="26">
        <f t="shared" ca="1" si="233"/>
        <v>2</v>
      </c>
      <c r="AT256" t="str">
        <f t="shared" ca="1" si="234"/>
        <v>Male</v>
      </c>
      <c r="AU256">
        <f t="shared" ca="1" si="235"/>
        <v>2207</v>
      </c>
      <c r="AV256">
        <f t="shared" ca="1" si="236"/>
        <v>0</v>
      </c>
      <c r="AW256">
        <f t="shared" ca="1" si="237"/>
        <v>22</v>
      </c>
      <c r="AX256">
        <f t="shared" ca="1" si="238"/>
        <v>2</v>
      </c>
      <c r="BB256" t="str">
        <f t="shared" ca="1" si="239"/>
        <v>Vaginal</v>
      </c>
      <c r="BC256" t="str">
        <f t="shared" ca="1" si="240"/>
        <v>No</v>
      </c>
      <c r="BD256" t="str">
        <f t="shared" ca="1" si="240"/>
        <v>No</v>
      </c>
      <c r="BG256" t="str">
        <f t="shared" ca="1" si="241"/>
        <v>Yes</v>
      </c>
      <c r="BH256">
        <f t="shared" ca="1" si="242"/>
        <v>37</v>
      </c>
      <c r="BI256">
        <f t="shared" ca="1" si="243"/>
        <v>-13</v>
      </c>
      <c r="BJ256">
        <f t="shared" ca="1" si="244"/>
        <v>3</v>
      </c>
      <c r="BK256" t="str">
        <f t="shared" si="245"/>
        <v/>
      </c>
      <c r="BL256" s="26" t="str">
        <f t="shared" ca="1" si="246"/>
        <v>NA</v>
      </c>
      <c r="BM256" s="26"/>
      <c r="BN256" s="26"/>
      <c r="BO256" s="26" t="str">
        <f t="shared" ca="1" si="247"/>
        <v>Yes</v>
      </c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 t="str">
        <f t="shared" ca="1" si="248"/>
        <v>No</v>
      </c>
      <c r="CE256" s="26" t="str">
        <f t="shared" ca="1" si="249"/>
        <v>NA</v>
      </c>
      <c r="CF256" s="26"/>
      <c r="CG256" s="26"/>
      <c r="CH256" s="26"/>
      <c r="CI256" s="31" t="str">
        <f t="shared" si="250"/>
        <v/>
      </c>
      <c r="CJ256" s="26" t="str">
        <f t="shared" ca="1" si="251"/>
        <v>NA</v>
      </c>
      <c r="CK256" s="26" t="str">
        <f t="shared" ca="1" si="252"/>
        <v>No</v>
      </c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 t="str">
        <f t="shared" ca="1" si="253"/>
        <v>Yes</v>
      </c>
      <c r="DO256" s="26"/>
      <c r="DP256" s="26"/>
      <c r="DQ256" s="26"/>
      <c r="DR256" s="26"/>
      <c r="DS256" s="26"/>
      <c r="DT256" s="26"/>
      <c r="DU256" s="26"/>
      <c r="DV256" t="str">
        <f t="shared" si="254"/>
        <v/>
      </c>
      <c r="DW256" s="26"/>
      <c r="DX256" s="26"/>
      <c r="DY256" s="26"/>
      <c r="DZ256" t="str">
        <f t="shared" si="255"/>
        <v/>
      </c>
      <c r="EA256" t="str">
        <f t="shared" si="256"/>
        <v/>
      </c>
      <c r="EB256" t="str">
        <f t="shared" si="257"/>
        <v/>
      </c>
      <c r="EC256" t="str">
        <f t="shared" si="258"/>
        <v/>
      </c>
      <c r="ED256" t="str">
        <f t="shared" si="259"/>
        <v/>
      </c>
      <c r="EE256" s="34" t="str">
        <f t="shared" si="260"/>
        <v/>
      </c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32" t="str">
        <f t="shared" si="261"/>
        <v/>
      </c>
      <c r="ES256" s="26"/>
      <c r="ET256" s="26"/>
      <c r="EU256" s="26"/>
      <c r="EV256" s="26"/>
      <c r="EW256" s="26"/>
      <c r="EX256" s="26"/>
      <c r="EY256" s="26"/>
      <c r="EZ256" s="26"/>
      <c r="FA256" s="31" t="str">
        <f t="shared" si="262"/>
        <v/>
      </c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31" t="str">
        <f t="shared" si="263"/>
        <v/>
      </c>
      <c r="FN256" s="26"/>
      <c r="FO256" s="26"/>
      <c r="FP256" s="26"/>
      <c r="FQ256" s="26" t="s">
        <v>350</v>
      </c>
      <c r="FR256" s="39" t="str">
        <f t="shared" ca="1" si="264"/>
        <v>CONS</v>
      </c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t="str">
        <f t="shared" ca="1" si="265"/>
        <v/>
      </c>
      <c r="GP256" t="str">
        <f t="shared" si="266"/>
        <v/>
      </c>
      <c r="GQ256" s="26"/>
      <c r="GR256" s="26"/>
      <c r="GS256" t="str">
        <f t="shared" ca="1" si="267"/>
        <v/>
      </c>
      <c r="GT256" s="26"/>
      <c r="GU256" s="26"/>
      <c r="GV256" s="26"/>
      <c r="GW256" s="26"/>
      <c r="GX256" s="26"/>
      <c r="GY256" t="str">
        <f t="shared" ca="1" si="268"/>
        <v/>
      </c>
      <c r="GZ256" t="str">
        <f t="shared" si="269"/>
        <v/>
      </c>
      <c r="HA256" s="26"/>
      <c r="HB256" s="26"/>
      <c r="HC256" s="26"/>
      <c r="HD256" s="26"/>
      <c r="HE256" s="26"/>
      <c r="HF256" t="str">
        <f t="shared" ca="1" si="270"/>
        <v/>
      </c>
      <c r="HG256" s="31" t="str">
        <f t="shared" si="271"/>
        <v/>
      </c>
      <c r="HH256" s="26"/>
      <c r="HI256" s="26"/>
      <c r="HJ256" s="26"/>
      <c r="HK256" s="26"/>
      <c r="HL256" s="26"/>
      <c r="HM256" t="str">
        <f t="shared" ca="1" si="272"/>
        <v/>
      </c>
      <c r="HN256" t="str">
        <f t="shared" si="273"/>
        <v/>
      </c>
      <c r="HO256" s="26"/>
      <c r="HP256" s="26"/>
      <c r="HQ256" s="26"/>
      <c r="HR256" s="26"/>
      <c r="HS256" s="26"/>
      <c r="HT256" t="str">
        <f t="shared" ca="1" si="274"/>
        <v/>
      </c>
      <c r="HU256" t="str">
        <f t="shared" si="275"/>
        <v/>
      </c>
      <c r="HV256" s="26"/>
      <c r="HW256" s="26"/>
      <c r="HX256" s="26"/>
      <c r="HY256" s="26"/>
      <c r="HZ256" s="26"/>
      <c r="IA256" s="37" t="str">
        <f t="shared" ca="1" si="276"/>
        <v/>
      </c>
      <c r="IB256" t="str">
        <f t="shared" si="277"/>
        <v/>
      </c>
      <c r="IC256" s="26"/>
      <c r="ID256" s="26"/>
      <c r="IE256" s="26"/>
      <c r="IF256" s="26"/>
      <c r="IG256" s="26"/>
      <c r="IH256" s="37" t="str">
        <f t="shared" ca="1" si="278"/>
        <v/>
      </c>
      <c r="II256" t="str">
        <f t="shared" si="279"/>
        <v/>
      </c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  <c r="IV256" s="26"/>
      <c r="IW256" s="26"/>
      <c r="IX256" s="26"/>
      <c r="IY256" s="26"/>
      <c r="IZ256" s="26"/>
      <c r="JA256" s="26"/>
      <c r="JB256" s="26"/>
      <c r="JC256" s="26"/>
      <c r="JD256" s="26"/>
      <c r="JE256" s="26"/>
      <c r="JF256" s="26"/>
      <c r="JG256" s="26"/>
      <c r="JH256" s="26"/>
      <c r="JI256" s="26"/>
      <c r="JJ256" s="26"/>
      <c r="JK256" s="26"/>
      <c r="JL256" s="26"/>
      <c r="JM256" s="26"/>
      <c r="JN256" s="26"/>
      <c r="JO256" s="26"/>
      <c r="JP256" s="26"/>
      <c r="JQ256" s="26"/>
      <c r="JR256" s="26"/>
      <c r="JS256" s="26"/>
      <c r="JT256" s="26" t="str">
        <f t="shared" si="280"/>
        <v/>
      </c>
      <c r="JU256" s="26"/>
      <c r="JV256" t="str">
        <f t="shared" si="281"/>
        <v/>
      </c>
      <c r="JW256" s="26"/>
      <c r="JX256" s="26"/>
      <c r="JY256" s="26"/>
      <c r="JZ256" s="26"/>
      <c r="KA256" s="26"/>
      <c r="KB256" s="26"/>
      <c r="KC256" s="26"/>
      <c r="KD256" s="26"/>
      <c r="KE256" s="26"/>
      <c r="KF256" s="26"/>
      <c r="KG256" s="26"/>
      <c r="KH256" s="26"/>
      <c r="KI256" s="26"/>
      <c r="KJ256" s="26"/>
      <c r="KK256" t="str">
        <f t="shared" si="282"/>
        <v/>
      </c>
      <c r="KL256" s="26"/>
      <c r="KM256" s="31" t="str">
        <f t="shared" si="283"/>
        <v/>
      </c>
      <c r="KN256" s="26"/>
      <c r="KO256" s="26"/>
      <c r="KP256" s="38" t="str">
        <f t="shared" si="284"/>
        <v/>
      </c>
      <c r="KQ256" s="26"/>
      <c r="KR256" s="26"/>
      <c r="KS256" s="26"/>
      <c r="KT256" s="26"/>
      <c r="KU256" s="26"/>
      <c r="KV256" s="26"/>
      <c r="KW256" s="26"/>
      <c r="KX256" t="str">
        <f t="shared" si="285"/>
        <v/>
      </c>
      <c r="KY256" t="str">
        <f t="shared" si="286"/>
        <v/>
      </c>
      <c r="KZ256" s="26"/>
      <c r="LA256" s="26"/>
      <c r="LB256" t="str">
        <f t="shared" si="287"/>
        <v/>
      </c>
      <c r="LC256" s="26"/>
      <c r="LD256" t="str">
        <f t="shared" si="288"/>
        <v/>
      </c>
      <c r="LE256" t="str">
        <f t="shared" si="289"/>
        <v/>
      </c>
      <c r="LF256" s="26"/>
      <c r="LG256" s="26"/>
      <c r="LH256" s="26"/>
      <c r="LI256" s="26"/>
      <c r="LJ256" s="26"/>
      <c r="LK256" s="26"/>
      <c r="LL256" s="26"/>
      <c r="LM256" s="26"/>
      <c r="LN256" s="26"/>
      <c r="LO256" t="str">
        <f t="shared" si="290"/>
        <v/>
      </c>
      <c r="LP256" s="26"/>
      <c r="LQ256" s="26"/>
      <c r="LR256" s="26"/>
      <c r="LS256" s="26"/>
      <c r="LT256" s="26"/>
      <c r="LU256" s="26"/>
      <c r="LV256" s="26"/>
      <c r="LW256" s="26"/>
      <c r="LX256" s="26"/>
      <c r="LY256" s="26"/>
      <c r="LZ256" s="26"/>
      <c r="MA256" s="26"/>
      <c r="MB256" s="26"/>
      <c r="MC256" s="26"/>
      <c r="MD256" s="26"/>
      <c r="ME256" s="26"/>
      <c r="MF256" s="26"/>
      <c r="MG256" s="26"/>
      <c r="MH256" s="26"/>
      <c r="MI256" s="26"/>
      <c r="MJ256" s="26"/>
      <c r="MK256" s="26"/>
      <c r="ML256" s="26"/>
      <c r="MM256" s="26"/>
      <c r="MN256" s="26"/>
    </row>
    <row r="257" spans="1:352" ht="16" x14ac:dyDescent="0.2">
      <c r="A257" t="e">
        <f t="shared" ca="1" si="292"/>
        <v>#N/A</v>
      </c>
      <c r="B257" s="26"/>
      <c r="C257" s="26"/>
      <c r="D257" s="26"/>
      <c r="E257" s="27" t="str">
        <f t="shared" ca="1" si="221"/>
        <v>Feb</v>
      </c>
      <c r="F257" s="27" t="str">
        <f t="shared" ca="1" si="221"/>
        <v>Mar</v>
      </c>
      <c r="G257" s="28" t="str">
        <f t="shared" ca="1" si="222"/>
        <v/>
      </c>
      <c r="H257" t="str">
        <f t="shared" si="223"/>
        <v/>
      </c>
      <c r="I257" s="26">
        <f t="shared" ca="1" si="224"/>
        <v>29</v>
      </c>
      <c r="J257" s="26"/>
      <c r="K257" s="26"/>
      <c r="L257" s="31" t="str">
        <f t="shared" si="225"/>
        <v/>
      </c>
      <c r="M257" s="26"/>
      <c r="N257" s="26"/>
      <c r="O257" s="26">
        <f t="shared" ca="1" si="226"/>
        <v>41</v>
      </c>
      <c r="P257" s="26" t="str">
        <f t="shared" ca="1" si="227"/>
        <v>Yes</v>
      </c>
      <c r="Q257" s="26" t="str">
        <f t="shared" ca="1" si="227"/>
        <v>Yes</v>
      </c>
      <c r="R257" s="26" t="str">
        <f t="shared" ca="1" si="227"/>
        <v>No</v>
      </c>
      <c r="S257" s="26" t="str">
        <f t="shared" ca="1" si="228"/>
        <v>African</v>
      </c>
      <c r="T257" s="26" t="str">
        <f t="shared" ca="1" si="229"/>
        <v>No</v>
      </c>
      <c r="U257" s="26">
        <f t="shared" ca="1" si="230"/>
        <v>3825</v>
      </c>
      <c r="V257" s="26"/>
      <c r="W257" s="26"/>
      <c r="X257" s="26" t="str">
        <f t="shared" ca="1" si="291"/>
        <v>No</v>
      </c>
      <c r="Y257" s="26" t="str">
        <f t="shared" ca="1" si="291"/>
        <v>No</v>
      </c>
      <c r="Z257" s="26" t="str">
        <f t="shared" ca="1" si="291"/>
        <v>No</v>
      </c>
      <c r="AA257" s="26" t="str">
        <f t="shared" ca="1" si="291"/>
        <v>Yes</v>
      </c>
      <c r="AB257" s="26" t="str">
        <f t="shared" ca="1" si="291"/>
        <v>Yes</v>
      </c>
      <c r="AC257" s="26"/>
      <c r="AD257" s="26"/>
      <c r="AE257" s="26"/>
      <c r="AF257" s="26"/>
      <c r="AG257" s="26" t="str">
        <f t="shared" ca="1" si="231"/>
        <v>Yes</v>
      </c>
      <c r="AH257" s="26" t="str">
        <f t="shared" ca="1" si="231"/>
        <v>No</v>
      </c>
      <c r="AI257" s="26" t="str">
        <f t="shared" ca="1" si="231"/>
        <v>No</v>
      </c>
      <c r="AJ257" s="26" t="str">
        <f t="shared" ca="1" si="220"/>
        <v>Yes</v>
      </c>
      <c r="AK257" s="26" t="str">
        <f t="shared" ca="1" si="220"/>
        <v>Yes</v>
      </c>
      <c r="AL257" s="26" t="str">
        <f t="shared" ca="1" si="220"/>
        <v>Yes</v>
      </c>
      <c r="AM257" s="26">
        <f t="shared" ca="1" si="232"/>
        <v>4</v>
      </c>
      <c r="AN257" s="26">
        <f t="shared" ca="1" si="233"/>
        <v>3</v>
      </c>
      <c r="AT257" t="str">
        <f t="shared" ca="1" si="234"/>
        <v>Female</v>
      </c>
      <c r="AU257">
        <f t="shared" ca="1" si="235"/>
        <v>2754</v>
      </c>
      <c r="AV257">
        <f t="shared" ca="1" si="236"/>
        <v>0</v>
      </c>
      <c r="AW257">
        <f t="shared" ca="1" si="237"/>
        <v>36</v>
      </c>
      <c r="AX257">
        <f t="shared" ca="1" si="238"/>
        <v>3</v>
      </c>
      <c r="BB257" t="str">
        <f t="shared" ca="1" si="239"/>
        <v>EMLUCS</v>
      </c>
      <c r="BC257" t="str">
        <f t="shared" ca="1" si="240"/>
        <v>No</v>
      </c>
      <c r="BD257" t="str">
        <f t="shared" ca="1" si="240"/>
        <v>No</v>
      </c>
      <c r="BG257" t="str">
        <f t="shared" ca="1" si="241"/>
        <v>Yes</v>
      </c>
      <c r="BH257">
        <f t="shared" ca="1" si="242"/>
        <v>37</v>
      </c>
      <c r="BI257">
        <f t="shared" ca="1" si="243"/>
        <v>-4</v>
      </c>
      <c r="BJ257">
        <f t="shared" ca="1" si="244"/>
        <v>16</v>
      </c>
      <c r="BK257" t="str">
        <f t="shared" si="245"/>
        <v/>
      </c>
      <c r="BL257" s="26">
        <f t="shared" ca="1" si="246"/>
        <v>18</v>
      </c>
      <c r="BM257" s="26"/>
      <c r="BN257" s="26"/>
      <c r="BO257" s="26" t="str">
        <f t="shared" ca="1" si="247"/>
        <v>Yes</v>
      </c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 t="str">
        <f t="shared" ca="1" si="248"/>
        <v>No</v>
      </c>
      <c r="CE257" s="26" t="str">
        <f t="shared" ca="1" si="249"/>
        <v>NA</v>
      </c>
      <c r="CF257" s="26"/>
      <c r="CG257" s="26"/>
      <c r="CH257" s="26"/>
      <c r="CI257" s="31" t="str">
        <f t="shared" si="250"/>
        <v/>
      </c>
      <c r="CJ257" s="26" t="str">
        <f t="shared" ca="1" si="251"/>
        <v>NA</v>
      </c>
      <c r="CK257" s="26" t="str">
        <f t="shared" ca="1" si="252"/>
        <v>NA</v>
      </c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 t="str">
        <f t="shared" ca="1" si="253"/>
        <v>Yes</v>
      </c>
      <c r="DO257" s="26"/>
      <c r="DP257" s="26"/>
      <c r="DQ257" s="26"/>
      <c r="DR257" s="26"/>
      <c r="DS257" s="26"/>
      <c r="DT257" s="26"/>
      <c r="DU257" s="26"/>
      <c r="DV257" t="str">
        <f t="shared" si="254"/>
        <v/>
      </c>
      <c r="DW257" s="26"/>
      <c r="DX257" s="26"/>
      <c r="DY257" s="26"/>
      <c r="DZ257" t="str">
        <f t="shared" si="255"/>
        <v/>
      </c>
      <c r="EA257" t="str">
        <f t="shared" si="256"/>
        <v/>
      </c>
      <c r="EB257" t="str">
        <f t="shared" si="257"/>
        <v/>
      </c>
      <c r="EC257" t="str">
        <f t="shared" si="258"/>
        <v/>
      </c>
      <c r="ED257" t="str">
        <f t="shared" si="259"/>
        <v/>
      </c>
      <c r="EE257" s="34" t="str">
        <f t="shared" si="260"/>
        <v/>
      </c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32" t="str">
        <f t="shared" si="261"/>
        <v/>
      </c>
      <c r="ES257" s="26"/>
      <c r="ET257" s="26"/>
      <c r="EU257" s="26"/>
      <c r="EV257" s="26"/>
      <c r="EW257" s="26"/>
      <c r="EX257" s="26"/>
      <c r="EY257" s="26"/>
      <c r="EZ257" s="26"/>
      <c r="FA257" s="31" t="str">
        <f t="shared" si="262"/>
        <v/>
      </c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31" t="str">
        <f t="shared" si="263"/>
        <v/>
      </c>
      <c r="FN257" s="26"/>
      <c r="FO257" s="26"/>
      <c r="FP257" s="26"/>
      <c r="FQ257" s="26" t="s">
        <v>349</v>
      </c>
      <c r="FR257" s="39" t="str">
        <f t="shared" ca="1" si="264"/>
        <v>NA</v>
      </c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t="str">
        <f t="shared" ca="1" si="265"/>
        <v/>
      </c>
      <c r="GP257" t="str">
        <f t="shared" si="266"/>
        <v/>
      </c>
      <c r="GQ257" s="26"/>
      <c r="GR257" s="26"/>
      <c r="GS257" t="str">
        <f t="shared" ca="1" si="267"/>
        <v/>
      </c>
      <c r="GT257" s="26"/>
      <c r="GU257" s="26"/>
      <c r="GV257" s="26"/>
      <c r="GW257" s="26"/>
      <c r="GX257" s="26"/>
      <c r="GY257" t="str">
        <f t="shared" ca="1" si="268"/>
        <v/>
      </c>
      <c r="GZ257" t="str">
        <f t="shared" si="269"/>
        <v/>
      </c>
      <c r="HA257" s="26"/>
      <c r="HB257" s="26"/>
      <c r="HC257" s="26"/>
      <c r="HD257" s="26"/>
      <c r="HE257" s="26"/>
      <c r="HF257" t="str">
        <f t="shared" ca="1" si="270"/>
        <v/>
      </c>
      <c r="HG257" s="31" t="str">
        <f t="shared" si="271"/>
        <v/>
      </c>
      <c r="HH257" s="26"/>
      <c r="HI257" s="26"/>
      <c r="HJ257" s="26"/>
      <c r="HK257" s="26"/>
      <c r="HL257" s="26"/>
      <c r="HM257" t="str">
        <f t="shared" ca="1" si="272"/>
        <v/>
      </c>
      <c r="HN257" t="str">
        <f t="shared" si="273"/>
        <v/>
      </c>
      <c r="HO257" s="26"/>
      <c r="HP257" s="26"/>
      <c r="HQ257" s="26"/>
      <c r="HR257" s="26"/>
      <c r="HS257" s="26"/>
      <c r="HT257" t="str">
        <f t="shared" ca="1" si="274"/>
        <v/>
      </c>
      <c r="HU257" t="str">
        <f t="shared" si="275"/>
        <v/>
      </c>
      <c r="HV257" s="26"/>
      <c r="HW257" s="26"/>
      <c r="HX257" s="26"/>
      <c r="HY257" s="26"/>
      <c r="HZ257" s="26"/>
      <c r="IA257" s="37" t="str">
        <f t="shared" ca="1" si="276"/>
        <v/>
      </c>
      <c r="IB257" t="str">
        <f t="shared" si="277"/>
        <v/>
      </c>
      <c r="IC257" s="26"/>
      <c r="ID257" s="26"/>
      <c r="IE257" s="26"/>
      <c r="IF257" s="26"/>
      <c r="IG257" s="26"/>
      <c r="IH257" s="37" t="str">
        <f t="shared" ca="1" si="278"/>
        <v/>
      </c>
      <c r="II257" t="str">
        <f t="shared" si="279"/>
        <v/>
      </c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  <c r="IV257" s="26"/>
      <c r="IW257" s="26"/>
      <c r="IX257" s="26"/>
      <c r="IY257" s="26"/>
      <c r="IZ257" s="26"/>
      <c r="JA257" s="26"/>
      <c r="JB257" s="26"/>
      <c r="JC257" s="26"/>
      <c r="JD257" s="26"/>
      <c r="JE257" s="26"/>
      <c r="JF257" s="26"/>
      <c r="JG257" s="26"/>
      <c r="JH257" s="26"/>
      <c r="JI257" s="26"/>
      <c r="JJ257" s="26"/>
      <c r="JK257" s="26"/>
      <c r="JL257" s="26"/>
      <c r="JM257" s="26"/>
      <c r="JN257" s="26"/>
      <c r="JO257" s="26"/>
      <c r="JP257" s="26"/>
      <c r="JQ257" s="26"/>
      <c r="JR257" s="26"/>
      <c r="JS257" s="26"/>
      <c r="JT257" s="26" t="str">
        <f t="shared" si="280"/>
        <v/>
      </c>
      <c r="JU257" s="26"/>
      <c r="JV257" t="str">
        <f t="shared" si="281"/>
        <v/>
      </c>
      <c r="JW257" s="26"/>
      <c r="JX257" s="26"/>
      <c r="JY257" s="26"/>
      <c r="JZ257" s="26"/>
      <c r="KA257" s="26"/>
      <c r="KB257" s="26"/>
      <c r="KC257" s="26"/>
      <c r="KD257" s="26"/>
      <c r="KE257" s="26"/>
      <c r="KF257" s="26"/>
      <c r="KG257" s="26"/>
      <c r="KH257" s="26"/>
      <c r="KI257" s="26"/>
      <c r="KJ257" s="26"/>
      <c r="KK257" t="str">
        <f t="shared" si="282"/>
        <v/>
      </c>
      <c r="KL257" s="26"/>
      <c r="KM257" s="31" t="str">
        <f t="shared" si="283"/>
        <v/>
      </c>
      <c r="KN257" s="26"/>
      <c r="KO257" s="26"/>
      <c r="KP257" s="38" t="str">
        <f t="shared" si="284"/>
        <v/>
      </c>
      <c r="KQ257" s="26"/>
      <c r="KR257" s="26"/>
      <c r="KS257" s="26"/>
      <c r="KT257" s="26"/>
      <c r="KU257" s="26"/>
      <c r="KV257" s="26"/>
      <c r="KW257" s="26"/>
      <c r="KX257" t="str">
        <f t="shared" si="285"/>
        <v/>
      </c>
      <c r="KY257" t="str">
        <f t="shared" si="286"/>
        <v/>
      </c>
      <c r="KZ257" s="26"/>
      <c r="LA257" s="26"/>
      <c r="LB257" t="str">
        <f t="shared" si="287"/>
        <v/>
      </c>
      <c r="LC257" s="26"/>
      <c r="LD257" t="str">
        <f t="shared" si="288"/>
        <v/>
      </c>
      <c r="LE257" t="str">
        <f t="shared" si="289"/>
        <v/>
      </c>
      <c r="LF257" s="26"/>
      <c r="LG257" s="26"/>
      <c r="LH257" s="26"/>
      <c r="LI257" s="26"/>
      <c r="LJ257" s="26"/>
      <c r="LK257" s="26"/>
      <c r="LL257" s="26"/>
      <c r="LM257" s="26"/>
      <c r="LN257" s="26"/>
      <c r="LO257" t="str">
        <f t="shared" si="290"/>
        <v/>
      </c>
      <c r="LP257" s="26"/>
      <c r="LQ257" s="26"/>
      <c r="LR257" s="26"/>
      <c r="LS257" s="26"/>
      <c r="LT257" s="26"/>
      <c r="LU257" s="26"/>
      <c r="LV257" s="26"/>
      <c r="LW257" s="26"/>
      <c r="LX257" s="26"/>
      <c r="LY257" s="26"/>
      <c r="LZ257" s="26"/>
      <c r="MA257" s="26"/>
      <c r="MB257" s="26"/>
      <c r="MC257" s="26"/>
      <c r="MD257" s="26"/>
      <c r="ME257" s="26"/>
      <c r="MF257" s="26"/>
      <c r="MG257" s="26"/>
      <c r="MH257" s="26"/>
      <c r="MI257" s="26"/>
      <c r="MJ257" s="26"/>
      <c r="MK257" s="26"/>
      <c r="ML257" s="26"/>
      <c r="MM257" s="26"/>
      <c r="MN257" s="26"/>
    </row>
    <row r="258" spans="1:352" ht="16" x14ac:dyDescent="0.2">
      <c r="A258" t="e">
        <f t="shared" ca="1" si="292"/>
        <v>#N/A</v>
      </c>
      <c r="B258" s="26"/>
      <c r="C258" s="26"/>
      <c r="D258" s="26"/>
      <c r="E258" s="27" t="str">
        <f t="shared" ca="1" si="221"/>
        <v>Oct</v>
      </c>
      <c r="F258" s="27" t="str">
        <f t="shared" ca="1" si="221"/>
        <v>May</v>
      </c>
      <c r="G258" s="28" t="str">
        <f t="shared" ca="1" si="222"/>
        <v/>
      </c>
      <c r="H258" t="str">
        <f t="shared" si="223"/>
        <v/>
      </c>
      <c r="I258" s="26">
        <f t="shared" ca="1" si="224"/>
        <v>66</v>
      </c>
      <c r="J258" s="26"/>
      <c r="K258" s="26"/>
      <c r="L258" s="31" t="str">
        <f t="shared" si="225"/>
        <v/>
      </c>
      <c r="M258" s="26"/>
      <c r="N258" s="26"/>
      <c r="O258" s="26">
        <f t="shared" ca="1" si="226"/>
        <v>37</v>
      </c>
      <c r="P258" s="26" t="str">
        <f t="shared" ca="1" si="227"/>
        <v>Yes</v>
      </c>
      <c r="Q258" s="26" t="str">
        <f t="shared" ca="1" si="227"/>
        <v>Yes</v>
      </c>
      <c r="R258" s="26" t="str">
        <f t="shared" ca="1" si="227"/>
        <v>Yes</v>
      </c>
      <c r="S258" s="26" t="str">
        <f t="shared" ca="1" si="228"/>
        <v>African</v>
      </c>
      <c r="T258" s="26" t="str">
        <f t="shared" ca="1" si="229"/>
        <v>Yes</v>
      </c>
      <c r="U258" s="26">
        <f t="shared" ca="1" si="230"/>
        <v>3375</v>
      </c>
      <c r="V258" s="26"/>
      <c r="W258" s="26"/>
      <c r="X258" s="26" t="str">
        <f t="shared" ref="X258:AB321" ca="1" si="293">CHOOSE(RANDBETWEEN(1,2), "Yes", "No")</f>
        <v>No</v>
      </c>
      <c r="Y258" s="26" t="str">
        <f t="shared" ca="1" si="293"/>
        <v>No</v>
      </c>
      <c r="Z258" s="26" t="str">
        <f t="shared" ca="1" si="293"/>
        <v>No</v>
      </c>
      <c r="AA258" s="26" t="str">
        <f t="shared" ca="1" si="293"/>
        <v>No</v>
      </c>
      <c r="AB258" s="26" t="str">
        <f t="shared" ca="1" si="293"/>
        <v>Yes</v>
      </c>
      <c r="AC258" s="26"/>
      <c r="AD258" s="26"/>
      <c r="AE258" s="26"/>
      <c r="AF258" s="26"/>
      <c r="AG258" s="26" t="str">
        <f t="shared" ca="1" si="231"/>
        <v>Yes</v>
      </c>
      <c r="AH258" s="26" t="str">
        <f t="shared" ca="1" si="231"/>
        <v>Yes</v>
      </c>
      <c r="AI258" s="26" t="str">
        <f t="shared" ca="1" si="231"/>
        <v>No</v>
      </c>
      <c r="AJ258" s="26" t="str">
        <f t="shared" ca="1" si="231"/>
        <v>Yes</v>
      </c>
      <c r="AK258" s="26" t="str">
        <f t="shared" ca="1" si="231"/>
        <v>Yes</v>
      </c>
      <c r="AL258" s="26" t="str">
        <f t="shared" ca="1" si="231"/>
        <v>No</v>
      </c>
      <c r="AM258" s="26">
        <f t="shared" ca="1" si="232"/>
        <v>7</v>
      </c>
      <c r="AN258" s="26">
        <f t="shared" ca="1" si="233"/>
        <v>2</v>
      </c>
      <c r="AT258" t="str">
        <f t="shared" ca="1" si="234"/>
        <v>Female</v>
      </c>
      <c r="AU258">
        <f t="shared" ca="1" si="235"/>
        <v>2839</v>
      </c>
      <c r="AV258">
        <f t="shared" ca="1" si="236"/>
        <v>1</v>
      </c>
      <c r="AW258">
        <f t="shared" ca="1" si="237"/>
        <v>22</v>
      </c>
      <c r="AX258">
        <f t="shared" ca="1" si="238"/>
        <v>5</v>
      </c>
      <c r="BB258" t="str">
        <f t="shared" ca="1" si="239"/>
        <v>EMLUCS</v>
      </c>
      <c r="BC258" t="str">
        <f t="shared" ca="1" si="240"/>
        <v>No</v>
      </c>
      <c r="BD258" t="str">
        <f t="shared" ca="1" si="240"/>
        <v>Yes</v>
      </c>
      <c r="BG258" t="str">
        <f t="shared" ca="1" si="241"/>
        <v>Yes</v>
      </c>
      <c r="BH258">
        <f t="shared" ca="1" si="242"/>
        <v>34</v>
      </c>
      <c r="BI258">
        <f t="shared" ca="1" si="243"/>
        <v>2</v>
      </c>
      <c r="BJ258">
        <f t="shared" ca="1" si="244"/>
        <v>9</v>
      </c>
      <c r="BK258" t="str">
        <f t="shared" si="245"/>
        <v/>
      </c>
      <c r="BL258" s="26">
        <f t="shared" ca="1" si="246"/>
        <v>11</v>
      </c>
      <c r="BM258" s="26"/>
      <c r="BN258" s="26"/>
      <c r="BO258" s="26" t="str">
        <f t="shared" ca="1" si="247"/>
        <v>Yes</v>
      </c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 t="str">
        <f t="shared" ca="1" si="248"/>
        <v>Yes</v>
      </c>
      <c r="CE258" s="26" t="str">
        <f t="shared" ca="1" si="249"/>
        <v>LMA</v>
      </c>
      <c r="CF258" s="26"/>
      <c r="CG258" s="26"/>
      <c r="CH258" s="26"/>
      <c r="CI258" s="31" t="str">
        <f t="shared" si="250"/>
        <v/>
      </c>
      <c r="CJ258" s="26" t="str">
        <f t="shared" ca="1" si="251"/>
        <v>OT</v>
      </c>
      <c r="CK258" s="26" t="str">
        <f t="shared" ca="1" si="252"/>
        <v>Yes</v>
      </c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 t="str">
        <f t="shared" ca="1" si="253"/>
        <v>Yes</v>
      </c>
      <c r="DO258" s="26"/>
      <c r="DP258" s="26"/>
      <c r="DQ258" s="26"/>
      <c r="DR258" s="26"/>
      <c r="DS258" s="26"/>
      <c r="DT258" s="26"/>
      <c r="DU258" s="26"/>
      <c r="DV258" t="str">
        <f t="shared" si="254"/>
        <v/>
      </c>
      <c r="DW258" s="26"/>
      <c r="DX258" s="26"/>
      <c r="DY258" s="26"/>
      <c r="DZ258" t="str">
        <f t="shared" si="255"/>
        <v/>
      </c>
      <c r="EA258" t="str">
        <f t="shared" si="256"/>
        <v/>
      </c>
      <c r="EB258" t="str">
        <f t="shared" si="257"/>
        <v/>
      </c>
      <c r="EC258" t="str">
        <f t="shared" si="258"/>
        <v/>
      </c>
      <c r="ED258" t="str">
        <f t="shared" si="259"/>
        <v/>
      </c>
      <c r="EE258" s="34" t="str">
        <f t="shared" si="260"/>
        <v/>
      </c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32" t="str">
        <f t="shared" si="261"/>
        <v/>
      </c>
      <c r="ES258" s="26"/>
      <c r="ET258" s="26"/>
      <c r="EU258" s="26"/>
      <c r="EV258" s="26"/>
      <c r="EW258" s="26"/>
      <c r="EX258" s="26"/>
      <c r="EY258" s="26"/>
      <c r="EZ258" s="26"/>
      <c r="FA258" s="31" t="str">
        <f t="shared" si="262"/>
        <v/>
      </c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31" t="str">
        <f t="shared" si="263"/>
        <v/>
      </c>
      <c r="FN258" s="26"/>
      <c r="FO258" s="26"/>
      <c r="FP258" s="26"/>
      <c r="FQ258" s="26" t="s">
        <v>350</v>
      </c>
      <c r="FR258" s="39" t="str">
        <f t="shared" ca="1" si="264"/>
        <v>GPC</v>
      </c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t="str">
        <f t="shared" ca="1" si="265"/>
        <v/>
      </c>
      <c r="GP258" t="str">
        <f t="shared" si="266"/>
        <v/>
      </c>
      <c r="GQ258" s="26"/>
      <c r="GR258" s="26"/>
      <c r="GS258" t="str">
        <f t="shared" ca="1" si="267"/>
        <v/>
      </c>
      <c r="GT258" s="26"/>
      <c r="GU258" s="26"/>
      <c r="GV258" s="26"/>
      <c r="GW258" s="26"/>
      <c r="GX258" s="26"/>
      <c r="GY258" t="str">
        <f t="shared" ca="1" si="268"/>
        <v/>
      </c>
      <c r="GZ258" t="str">
        <f t="shared" si="269"/>
        <v/>
      </c>
      <c r="HA258" s="26"/>
      <c r="HB258" s="26"/>
      <c r="HC258" s="26"/>
      <c r="HD258" s="26"/>
      <c r="HE258" s="26"/>
      <c r="HF258" t="str">
        <f t="shared" ca="1" si="270"/>
        <v/>
      </c>
      <c r="HG258" s="31" t="str">
        <f t="shared" si="271"/>
        <v/>
      </c>
      <c r="HH258" s="26"/>
      <c r="HI258" s="26"/>
      <c r="HJ258" s="26"/>
      <c r="HK258" s="26"/>
      <c r="HL258" s="26"/>
      <c r="HM258" t="str">
        <f t="shared" ca="1" si="272"/>
        <v/>
      </c>
      <c r="HN258" t="str">
        <f t="shared" si="273"/>
        <v/>
      </c>
      <c r="HO258" s="26"/>
      <c r="HP258" s="26"/>
      <c r="HQ258" s="26"/>
      <c r="HR258" s="26"/>
      <c r="HS258" s="26"/>
      <c r="HT258" t="str">
        <f t="shared" ca="1" si="274"/>
        <v/>
      </c>
      <c r="HU258" t="str">
        <f t="shared" si="275"/>
        <v/>
      </c>
      <c r="HV258" s="26"/>
      <c r="HW258" s="26"/>
      <c r="HX258" s="26"/>
      <c r="HY258" s="26"/>
      <c r="HZ258" s="26"/>
      <c r="IA258" s="37" t="str">
        <f t="shared" ca="1" si="276"/>
        <v/>
      </c>
      <c r="IB258" t="str">
        <f t="shared" si="277"/>
        <v/>
      </c>
      <c r="IC258" s="26"/>
      <c r="ID258" s="26"/>
      <c r="IE258" s="26"/>
      <c r="IF258" s="26"/>
      <c r="IG258" s="26"/>
      <c r="IH258" s="37" t="str">
        <f t="shared" ca="1" si="278"/>
        <v/>
      </c>
      <c r="II258" t="str">
        <f t="shared" si="279"/>
        <v/>
      </c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  <c r="IV258" s="26"/>
      <c r="IW258" s="26"/>
      <c r="IX258" s="26"/>
      <c r="IY258" s="26"/>
      <c r="IZ258" s="26"/>
      <c r="JA258" s="26"/>
      <c r="JB258" s="26"/>
      <c r="JC258" s="26"/>
      <c r="JD258" s="26"/>
      <c r="JE258" s="26"/>
      <c r="JF258" s="26"/>
      <c r="JG258" s="26"/>
      <c r="JH258" s="26"/>
      <c r="JI258" s="26"/>
      <c r="JJ258" s="26"/>
      <c r="JK258" s="26"/>
      <c r="JL258" s="26"/>
      <c r="JM258" s="26"/>
      <c r="JN258" s="26"/>
      <c r="JO258" s="26"/>
      <c r="JP258" s="26"/>
      <c r="JQ258" s="26"/>
      <c r="JR258" s="26"/>
      <c r="JS258" s="26"/>
      <c r="JT258" s="26" t="str">
        <f t="shared" si="280"/>
        <v/>
      </c>
      <c r="JU258" s="26"/>
      <c r="JV258" t="str">
        <f t="shared" si="281"/>
        <v/>
      </c>
      <c r="JW258" s="26"/>
      <c r="JX258" s="26"/>
      <c r="JY258" s="26"/>
      <c r="JZ258" s="26"/>
      <c r="KA258" s="26"/>
      <c r="KB258" s="26"/>
      <c r="KC258" s="26"/>
      <c r="KD258" s="26"/>
      <c r="KE258" s="26"/>
      <c r="KF258" s="26"/>
      <c r="KG258" s="26"/>
      <c r="KH258" s="26"/>
      <c r="KI258" s="26"/>
      <c r="KJ258" s="26"/>
      <c r="KK258" t="str">
        <f t="shared" si="282"/>
        <v/>
      </c>
      <c r="KL258" s="26"/>
      <c r="KM258" s="31" t="str">
        <f t="shared" si="283"/>
        <v/>
      </c>
      <c r="KN258" s="26"/>
      <c r="KO258" s="26"/>
      <c r="KP258" s="38" t="str">
        <f t="shared" si="284"/>
        <v/>
      </c>
      <c r="KQ258" s="26"/>
      <c r="KR258" s="26"/>
      <c r="KS258" s="26"/>
      <c r="KT258" s="26"/>
      <c r="KU258" s="26"/>
      <c r="KV258" s="26"/>
      <c r="KW258" s="26"/>
      <c r="KX258" t="str">
        <f t="shared" si="285"/>
        <v/>
      </c>
      <c r="KY258" t="str">
        <f t="shared" si="286"/>
        <v/>
      </c>
      <c r="KZ258" s="26"/>
      <c r="LA258" s="26"/>
      <c r="LB258" t="str">
        <f t="shared" si="287"/>
        <v/>
      </c>
      <c r="LC258" s="26"/>
      <c r="LD258" t="str">
        <f t="shared" si="288"/>
        <v/>
      </c>
      <c r="LE258" t="str">
        <f t="shared" si="289"/>
        <v/>
      </c>
      <c r="LF258" s="26"/>
      <c r="LG258" s="26"/>
      <c r="LH258" s="26"/>
      <c r="LI258" s="26"/>
      <c r="LJ258" s="26"/>
      <c r="LK258" s="26"/>
      <c r="LL258" s="26"/>
      <c r="LM258" s="26"/>
      <c r="LN258" s="26"/>
      <c r="LO258" t="str">
        <f t="shared" si="290"/>
        <v/>
      </c>
      <c r="LP258" s="26"/>
      <c r="LQ258" s="26"/>
      <c r="LR258" s="26"/>
      <c r="LS258" s="26"/>
      <c r="LT258" s="26"/>
      <c r="LU258" s="26"/>
      <c r="LV258" s="26"/>
      <c r="LW258" s="26"/>
      <c r="LX258" s="26"/>
      <c r="LY258" s="26"/>
      <c r="LZ258" s="26"/>
      <c r="MA258" s="26"/>
      <c r="MB258" s="26"/>
      <c r="MC258" s="26"/>
      <c r="MD258" s="26"/>
      <c r="ME258" s="26"/>
      <c r="MF258" s="26"/>
      <c r="MG258" s="26"/>
      <c r="MH258" s="26"/>
      <c r="MI258" s="26"/>
      <c r="MJ258" s="26"/>
      <c r="MK258" s="26"/>
      <c r="ML258" s="26"/>
      <c r="MM258" s="26"/>
      <c r="MN258" s="26"/>
    </row>
    <row r="259" spans="1:352" ht="16" x14ac:dyDescent="0.2">
      <c r="A259" t="e">
        <f t="shared" ca="1" si="292"/>
        <v>#N/A</v>
      </c>
      <c r="B259" s="26"/>
      <c r="C259" s="26"/>
      <c r="D259" s="26"/>
      <c r="E259" s="27" t="str">
        <f t="shared" ref="E259:F322" ca="1" si="294">CHOOSE(RANDBETWEEN(1,12), "Jan", "Feb", "Mar", "Apr", "May", "Jun", "Jul", "Aug", "Sep", "Oct", "Nov", "Dec")</f>
        <v>Aug</v>
      </c>
      <c r="F259" s="27" t="str">
        <f t="shared" ca="1" si="294"/>
        <v>Sep</v>
      </c>
      <c r="G259" s="28" t="str">
        <f t="shared" ref="G259:G322" ca="1" si="295">IF($AP259&gt;1, TODAY(), "")</f>
        <v/>
      </c>
      <c r="H259" t="str">
        <f t="shared" ref="H259:H322" si="296">IF($AP259, INT(($G259-$AP259)/7+$AW259)&amp;" weeks"&amp;IF(MOD($G259-$AP259+$AX259,7)=0,"",", "&amp;MOD($G259-$AP259+$AX259,7)&amp;" days"), "")</f>
        <v/>
      </c>
      <c r="I259" s="26">
        <f t="shared" ref="I259:I322" ca="1" si="297">RANDBETWEEN(1,100)</f>
        <v>21</v>
      </c>
      <c r="J259" s="26"/>
      <c r="K259" s="26"/>
      <c r="L259" s="31" t="str">
        <f t="shared" ref="L259:L322" si="298">IF($J259, (IF($AQ259&gt;$K259, $AP259-$J259, $AP259-J259-1)+IF($AQ259&gt;$K259, $AQ259-$K259, $AQ259+1-$K259))*24, "")</f>
        <v/>
      </c>
      <c r="M259" s="26"/>
      <c r="N259" s="26"/>
      <c r="O259" s="26">
        <f t="shared" ref="O259:O322" ca="1" si="299">RANDBETWEEN(16,50)</f>
        <v>47</v>
      </c>
      <c r="P259" s="26" t="str">
        <f t="shared" ref="P259:R322" ca="1" si="300">CHOOSE(RANDBETWEEN(1,2), "Yes", "No")</f>
        <v>No</v>
      </c>
      <c r="Q259" s="26" t="str">
        <f t="shared" ca="1" si="300"/>
        <v>No</v>
      </c>
      <c r="R259" s="26" t="str">
        <f t="shared" ca="1" si="300"/>
        <v>Yes</v>
      </c>
      <c r="S259" s="26" t="str">
        <f t="shared" ref="S259:S322" ca="1" si="301">CHOOSE(RANDBETWEEN(1,5), "Caucasian", "Asian", "Hispanic", "African", "Eskimo")</f>
        <v>Eskimo</v>
      </c>
      <c r="T259" s="26" t="str">
        <f t="shared" ref="T259:T322" ca="1" si="302">CHOOSE(RANDBETWEEN(1,2), "Yes", "No")</f>
        <v>Yes</v>
      </c>
      <c r="U259" s="26">
        <f t="shared" ref="U259:U322" ca="1" si="303">RANDBETWEEN(3000,3999)</f>
        <v>3637</v>
      </c>
      <c r="V259" s="26"/>
      <c r="W259" s="26"/>
      <c r="X259" s="26" t="str">
        <f t="shared" ca="1" si="293"/>
        <v>No</v>
      </c>
      <c r="Y259" s="26" t="str">
        <f t="shared" ca="1" si="293"/>
        <v>No</v>
      </c>
      <c r="Z259" s="26" t="str">
        <f t="shared" ca="1" si="293"/>
        <v>Yes</v>
      </c>
      <c r="AA259" s="26" t="str">
        <f t="shared" ca="1" si="293"/>
        <v>Yes</v>
      </c>
      <c r="AB259" s="26" t="str">
        <f t="shared" ca="1" si="293"/>
        <v>No</v>
      </c>
      <c r="AC259" s="26"/>
      <c r="AD259" s="26"/>
      <c r="AE259" s="26"/>
      <c r="AF259" s="26"/>
      <c r="AG259" s="26" t="str">
        <f t="shared" ref="AG259:AL322" ca="1" si="304">CHOOSE(RANDBETWEEN(1,2), "Yes", "No")</f>
        <v>No</v>
      </c>
      <c r="AH259" s="26" t="str">
        <f t="shared" ca="1" si="304"/>
        <v>Yes</v>
      </c>
      <c r="AI259" s="26" t="str">
        <f t="shared" ca="1" si="304"/>
        <v>Yes</v>
      </c>
      <c r="AJ259" s="26" t="str">
        <f t="shared" ca="1" si="304"/>
        <v>No</v>
      </c>
      <c r="AK259" s="26" t="str">
        <f t="shared" ca="1" si="304"/>
        <v>No</v>
      </c>
      <c r="AL259" s="26" t="str">
        <f t="shared" ca="1" si="304"/>
        <v>No</v>
      </c>
      <c r="AM259" s="26">
        <f t="shared" ref="AM259:AM322" ca="1" si="305">RANDBETWEEN(1,10)</f>
        <v>8</v>
      </c>
      <c r="AN259" s="26">
        <f t="shared" ref="AN259:AN322" ca="1" si="306">RANDBETWEEN(1,3)</f>
        <v>1</v>
      </c>
      <c r="AT259" t="str">
        <f t="shared" ref="AT259:AT322" ca="1" si="307">CHOOSE(RANDBETWEEN(1,2), "Male", "Female")</f>
        <v>Female</v>
      </c>
      <c r="AU259">
        <f t="shared" ref="AU259:AU322" ca="1" si="308">RANDBETWEEN(500,4000)</f>
        <v>3286</v>
      </c>
      <c r="AV259">
        <f t="shared" ref="AV259:AV322" ca="1" si="309">RANDBETWEEN(-3,3)</f>
        <v>-3</v>
      </c>
      <c r="AW259">
        <f t="shared" ref="AW259:AW322" ca="1" si="310">RANDBETWEEN(22,40)</f>
        <v>40</v>
      </c>
      <c r="AX259">
        <f t="shared" ref="AX259:AX322" ca="1" si="311">RANDBETWEEN(0,6)</f>
        <v>5</v>
      </c>
      <c r="BB259" t="str">
        <f t="shared" ref="BB259:BB322" ca="1" si="312">CHOOSE(RANDBETWEEN(1,4), "Vaginal", "EMLUCS", "ELUCS", "INSTRUMENTAL")</f>
        <v>INSTRUMENTAL</v>
      </c>
      <c r="BC259" t="str">
        <f t="shared" ref="BC259:BD322" ca="1" si="313">CHOOSE(RANDBETWEEN(1,2), "Yes", "No")</f>
        <v>Yes</v>
      </c>
      <c r="BD259" t="str">
        <f t="shared" ca="1" si="313"/>
        <v>No</v>
      </c>
      <c r="BG259" t="str">
        <f t="shared" ref="BG259:BG322" ca="1" si="314">CHOOSE(RANDBETWEEN(1,2), "Yes", "No")</f>
        <v>Yes</v>
      </c>
      <c r="BH259">
        <f t="shared" ref="BH259:BH322" ca="1" si="315">RANDBETWEEN(34,38.5)</f>
        <v>35</v>
      </c>
      <c r="BI259">
        <f t="shared" ref="BI259:BI322" ca="1" si="316">RANDBETWEEN(-20,4)</f>
        <v>-3</v>
      </c>
      <c r="BJ259">
        <f t="shared" ref="BJ259:BJ322" ca="1" si="317">RANDBETWEEN(0,20)</f>
        <v>5</v>
      </c>
      <c r="BK259" t="str">
        <f t="shared" ref="BK259:BK322" si="318">IF($AP259, _xlfn.IFS($BJ259&gt;$BL259,$BJ259,$BJ259&lt;$BL259,$BL259), "")</f>
        <v/>
      </c>
      <c r="BL259" s="26">
        <f t="shared" ref="BL259:BL322" ca="1" si="319">IF(BJ259&gt;3, BJ259+2, "NA")</f>
        <v>7</v>
      </c>
      <c r="BM259" s="26"/>
      <c r="BN259" s="26"/>
      <c r="BO259" s="26" t="str">
        <f t="shared" ref="BO259:BO322" ca="1" si="320">IF(BL259&gt;10,"Yes","No")</f>
        <v>No</v>
      </c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 t="str">
        <f t="shared" ref="CD259:CD322" ca="1" si="321">CHOOSE(RANDBETWEEN(1,2), "Yes", "No")</f>
        <v>No</v>
      </c>
      <c r="CE259" s="26" t="str">
        <f t="shared" ref="CE259:CE322" ca="1" si="322">IF(CD259="Yes",(CHOOSE(RANDBETWEEN(1,3), "ETT", "MIST","LMA")),"NA")</f>
        <v>NA</v>
      </c>
      <c r="CF259" s="26"/>
      <c r="CG259" s="26"/>
      <c r="CH259" s="26"/>
      <c r="CI259" s="31" t="str">
        <f t="shared" ref="CI259:CI322" si="323">IF($CF259, (IF($CG259&gt;$AQ259,$CF259-$AP259,$CF259-$AP259-1)+IF($CG259&gt;$AQ259, $CG259-$AQ259, $CG259+1-$AQ259))*24, "")</f>
        <v/>
      </c>
      <c r="CJ259" s="26" t="str">
        <f t="shared" ref="CJ259:CJ322" ca="1" si="324">IF(CD259="Yes",(CHOOSE(RANDBETWEEN(1,3), "BS", "NICU","OT")),"NA")</f>
        <v>NA</v>
      </c>
      <c r="CK259" s="26" t="str">
        <f t="shared" ref="CK259:CK322" ca="1" si="325">IF(AW259&lt;32,(CHOOSE(RANDBETWEEN(1,2), "Yes", "No")),"NA")</f>
        <v>NA</v>
      </c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 t="str">
        <f t="shared" ref="DN259:DN322" ca="1" si="326">CHOOSE(RANDBETWEEN(1,2), "Yes", "No")</f>
        <v>Yes</v>
      </c>
      <c r="DO259" s="26"/>
      <c r="DP259" s="26"/>
      <c r="DQ259" s="26"/>
      <c r="DR259" s="26"/>
      <c r="DS259" s="26"/>
      <c r="DT259" s="26"/>
      <c r="DU259" s="26"/>
      <c r="DV259" t="str">
        <f t="shared" ref="DV259:DV322" si="327">IF(DT259, (IF(DU259&gt;AQ259,DT259-AP259,DT259-AP259-1)+IF(DU259&gt;AQ259, DU259-AQ259, DU259+1-AQ259))*24, "")</f>
        <v/>
      </c>
      <c r="DW259" s="26"/>
      <c r="DX259" s="26"/>
      <c r="DY259" s="26"/>
      <c r="DZ259" t="str">
        <f t="shared" ref="DZ259:DZ322" si="328">IF($DW259, (IF($DY259&gt;$DU259,$DX259-$DT259,$DX259-$DT259-1)+IF($DY259&gt;$DU259, $DY259-$DU259, $DY259+1-$DU259))*24, "")</f>
        <v/>
      </c>
      <c r="EA259" t="str">
        <f t="shared" ref="EA259:EA322" si="329">_xlfn.IFS($DT259,IF($DW259&gt;0, COUNTIF($DZ259,"&gt;72"), 1),$DT259="","")</f>
        <v/>
      </c>
      <c r="EB259" t="str">
        <f t="shared" ref="EB259:EB322" si="330">_xlfn.IFS($DT259,IF($DW259&gt;0, COUNTIF($DZ259,"&gt;168"), 1),$DT259="","")</f>
        <v/>
      </c>
      <c r="EC259" t="str">
        <f t="shared" ref="EC259:EC322" si="331">IF($DQ259,$DQ259- $AP259+1, "")</f>
        <v/>
      </c>
      <c r="ED259" t="str">
        <f t="shared" ref="ED259:ED322" si="332">IF($DQ259, INT(($DQ259-$AP259)/7+$AW259), "")</f>
        <v/>
      </c>
      <c r="EE259" s="34" t="str">
        <f t="shared" ref="EE259:EE322" si="333">IF($DQ259, INT(($DQ259-$AP259)/7+$AW259)&amp;" weeks"&amp;IF(MOD($DQ259-$AP259+$AX259,7)=0,"",", "&amp;MOD($DQ259-$AP259+$AX259,7)&amp;" days"), "")</f>
        <v/>
      </c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32" t="str">
        <f t="shared" ref="ER259:ER322" si="334">IF($AP259, $AP259+245-(($AW259*7)+$AX259), "")</f>
        <v/>
      </c>
      <c r="ES259" s="26"/>
      <c r="ET259" s="26"/>
      <c r="EU259" s="26"/>
      <c r="EV259" s="26"/>
      <c r="EW259" s="26"/>
      <c r="EX259" s="26"/>
      <c r="EY259" s="26"/>
      <c r="EZ259" s="26"/>
      <c r="FA259" s="31" t="str">
        <f t="shared" ref="FA259:FA322" si="335">IF(EZ259, EZ259-AP259+1, "")</f>
        <v/>
      </c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31" t="str">
        <f t="shared" ref="FM259:FM322" si="336">IF($FK259, (IF($FL259&gt;$AQ259,$FK259-$AP259,$FK259-$AP259-1)+IF($FL259&gt;$AQ259, $FL259-$AQ259, $FL259+1-$AQ259))*24, "")</f>
        <v/>
      </c>
      <c r="FN259" s="26"/>
      <c r="FO259" s="26"/>
      <c r="FP259" s="26"/>
      <c r="FQ259" s="26" t="s">
        <v>349</v>
      </c>
      <c r="FR259" s="39" t="str">
        <f t="shared" ref="FR259:FR322" ca="1" si="337">IF(FQ259="Yes",(CHOOSE(RANDBETWEEN(1,4), "CONS", "GPC","GNB", "Other")),"NA")</f>
        <v>NA</v>
      </c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t="str">
        <f t="shared" ref="GO259:GO322" ca="1" si="338">IF($GM259, IF($GN259, ($GN259-$GM259+1), (TODAY()-$GM259+1)), "")</f>
        <v/>
      </c>
      <c r="GP259" t="str">
        <f t="shared" ref="GP259:GP322" si="339">IF($GN259, $GN259-$AP259+1, "")</f>
        <v/>
      </c>
      <c r="GQ259" s="26"/>
      <c r="GR259" s="26"/>
      <c r="GS259" t="str">
        <f t="shared" ref="GS259:GS322" ca="1" si="340">IF($GQ259, IF($GR259, ($GR259-$GQ259+1), (TODAY()-$GQ259+1)), "")</f>
        <v/>
      </c>
      <c r="GT259" s="26"/>
      <c r="GU259" s="26"/>
      <c r="GV259" s="26"/>
      <c r="GW259" s="26"/>
      <c r="GX259" s="26"/>
      <c r="GY259" t="str">
        <f t="shared" ref="GY259:GY322" ca="1" si="341">IF($GU259, IF($GW259, ($GW259-$GU259+1), (TODAY()-$GU259+1)), "")</f>
        <v/>
      </c>
      <c r="GZ259" t="str">
        <f t="shared" ref="GZ259:GZ322" si="342">IF($GW259, $GW259-$AP259+1, "")</f>
        <v/>
      </c>
      <c r="HA259" s="26"/>
      <c r="HB259" s="26"/>
      <c r="HC259" s="26"/>
      <c r="HD259" s="26"/>
      <c r="HE259" s="26"/>
      <c r="HF259" t="str">
        <f t="shared" ref="HF259:HF322" ca="1" si="343">IF($HB259, IF($HD259, ($HD259-$HB259+1), (TODAY()-$HB259+1)), "")</f>
        <v/>
      </c>
      <c r="HG259" s="31" t="str">
        <f t="shared" ref="HG259:HG322" si="344">IF($HD259, $HD259-$AP259+1, "")</f>
        <v/>
      </c>
      <c r="HH259" s="26"/>
      <c r="HI259" s="26"/>
      <c r="HJ259" s="26"/>
      <c r="HK259" s="26"/>
      <c r="HL259" s="26"/>
      <c r="HM259" t="str">
        <f t="shared" ref="HM259:HM322" ca="1" si="345">IF($HI259, IF($HK259, ($HK259-$HI259+1), (TODAY()-$HI259+1)), "")</f>
        <v/>
      </c>
      <c r="HN259" t="str">
        <f t="shared" ref="HN259:HN322" si="346">IF($HK259, $HK259-$AP259+1, "")</f>
        <v/>
      </c>
      <c r="HO259" s="26"/>
      <c r="HP259" s="26"/>
      <c r="HQ259" s="26"/>
      <c r="HR259" s="26"/>
      <c r="HS259" s="26"/>
      <c r="HT259" t="str">
        <f t="shared" ref="HT259:HT322" ca="1" si="347">IF($HP259, IF($HR259, ($HR259-$HP259+1), (TODAY()-$HP259+1)), "")</f>
        <v/>
      </c>
      <c r="HU259" t="str">
        <f t="shared" ref="HU259:HU322" si="348">IF($HR259, $HR259-$AP259+1, "")</f>
        <v/>
      </c>
      <c r="HV259" s="26"/>
      <c r="HW259" s="26"/>
      <c r="HX259" s="26"/>
      <c r="HY259" s="26"/>
      <c r="HZ259" s="26"/>
      <c r="IA259" s="37" t="str">
        <f t="shared" ref="IA259:IA322" ca="1" si="349">IF($HW259, IF($HY259, ($HY259-$HW259+1), (TODAY()-$HW259+1)), "")</f>
        <v/>
      </c>
      <c r="IB259" t="str">
        <f t="shared" ref="IB259:IB322" si="350">IF($HY259, $HY259-$AP259+1, "")</f>
        <v/>
      </c>
      <c r="IC259" s="26"/>
      <c r="ID259" s="26"/>
      <c r="IE259" s="26"/>
      <c r="IF259" s="26"/>
      <c r="IG259" s="26"/>
      <c r="IH259" s="37" t="str">
        <f t="shared" ref="IH259:IH322" ca="1" si="351">IF($ID259, IF($IF259, ($IF259-$ID259+1), (TODAY()-$ID259+1)), "")</f>
        <v/>
      </c>
      <c r="II259" t="str">
        <f t="shared" ref="II259:II322" si="352">IF($IF259, $IF259-$AP259+1, "")</f>
        <v/>
      </c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  <c r="IV259" s="26"/>
      <c r="IW259" s="26"/>
      <c r="IX259" s="26"/>
      <c r="IY259" s="26"/>
      <c r="IZ259" s="26"/>
      <c r="JA259" s="26"/>
      <c r="JB259" s="26"/>
      <c r="JC259" s="26"/>
      <c r="JD259" s="26"/>
      <c r="JE259" s="26"/>
      <c r="JF259" s="26"/>
      <c r="JG259" s="26"/>
      <c r="JH259" s="26"/>
      <c r="JI259" s="26"/>
      <c r="JJ259" s="26"/>
      <c r="JK259" s="26"/>
      <c r="JL259" s="26"/>
      <c r="JM259" s="26"/>
      <c r="JN259" s="26"/>
      <c r="JO259" s="26"/>
      <c r="JP259" s="26"/>
      <c r="JQ259" s="26"/>
      <c r="JR259" s="26"/>
      <c r="JS259" s="26"/>
      <c r="JT259" s="26" t="str">
        <f t="shared" ref="JT259:JT322" si="353">$JV259</f>
        <v/>
      </c>
      <c r="JU259" s="26"/>
      <c r="JV259" t="str">
        <f t="shared" ref="JV259:JV322" si="354">IF($JP259, IF($JU259&gt;0, (IF($JS259&gt;$JQ259,$JR259-$JP259,$JR259-$JP259-1)+IF($JS259&gt;$JQ259, $JS259-$JQ259, $JS259+1-$JQ259))*24, "Manual entry"),  "")</f>
        <v/>
      </c>
      <c r="JW259" s="26"/>
      <c r="JX259" s="26"/>
      <c r="JY259" s="26"/>
      <c r="JZ259" s="26"/>
      <c r="KA259" s="26"/>
      <c r="KB259" s="26"/>
      <c r="KC259" s="26"/>
      <c r="KD259" s="26"/>
      <c r="KE259" s="26"/>
      <c r="KF259" s="26"/>
      <c r="KG259" s="26"/>
      <c r="KH259" s="26"/>
      <c r="KI259" s="26"/>
      <c r="KJ259" s="26"/>
      <c r="KK259" t="str">
        <f t="shared" ref="KK259:KK322" si="355">IF($KJ259,$KJ259-$AP259+1,"")</f>
        <v/>
      </c>
      <c r="KL259" s="26"/>
      <c r="KM259" s="31" t="str">
        <f t="shared" ref="KM259:KM322" si="356">IF($KL259,$KL259-$AP259+1,"")</f>
        <v/>
      </c>
      <c r="KN259" s="26"/>
      <c r="KO259" s="26"/>
      <c r="KP259" s="38" t="str">
        <f t="shared" ref="KP259:KP322" si="357">IF(KO259, KO259-AV259, "")</f>
        <v/>
      </c>
      <c r="KQ259" s="26"/>
      <c r="KR259" s="26"/>
      <c r="KS259" s="26"/>
      <c r="KT259" s="26"/>
      <c r="KU259" s="26"/>
      <c r="KV259" s="26"/>
      <c r="KW259" s="26"/>
      <c r="KX259" t="str">
        <f t="shared" ref="KX259:KX322" si="358">IF(AP259, IF(OR(KT259&gt;2, KU259&gt;2), 1, 0), "")</f>
        <v/>
      </c>
      <c r="KY259" t="str">
        <f t="shared" ref="KY259:KY322" si="359">IF(AP259, IF(OR(KT259&gt;0, KU259&gt;0), 1, 0), "")</f>
        <v/>
      </c>
      <c r="KZ259" s="26"/>
      <c r="LA259" s="26"/>
      <c r="LB259" t="str">
        <f t="shared" ref="LB259:LB322" si="360">IF(AP259, IF(OR($KZ259&gt;0, $LA259&gt;0), 1, 0), "")</f>
        <v/>
      </c>
      <c r="LC259" s="26"/>
      <c r="LD259" t="str">
        <f t="shared" ref="LD259:LD322" si="361">IF(AP259, _xlfn.IFS(IL259=3,1,IQ259=3,1,IV259=3,1,JA259=3,1,JF259=3,1,JK259=3,1,(IL259+IQ259+IV259+JA259+JF259+JK259)&lt;1,0), "")</f>
        <v/>
      </c>
      <c r="LE259" t="str">
        <f t="shared" ref="LE259:LE322" si="362">IF(AP259, _xlfn.IFS($KX259=1,1,$LB259=1,1,$LD259=1,1,$KX259+$LB259+$LD259&lt;1,0), "")</f>
        <v/>
      </c>
      <c r="LF259" s="26"/>
      <c r="LG259" s="26"/>
      <c r="LH259" s="26"/>
      <c r="LI259" s="26"/>
      <c r="LJ259" s="26"/>
      <c r="LK259" s="26"/>
      <c r="LL259" s="26"/>
      <c r="LM259" s="26"/>
      <c r="LN259" s="26"/>
      <c r="LO259" t="str">
        <f t="shared" ref="LO259:LO322" si="363">IF($LN259, IF($MB259, IF($LP259&gt;$MB259, 0, "error"), 1), "")</f>
        <v/>
      </c>
      <c r="LP259" s="26"/>
      <c r="LQ259" s="26"/>
      <c r="LR259" s="26"/>
      <c r="LS259" s="26"/>
      <c r="LT259" s="26"/>
      <c r="LU259" s="26"/>
      <c r="LV259" s="26"/>
      <c r="LW259" s="26"/>
      <c r="LX259" s="26"/>
      <c r="LY259" s="26"/>
      <c r="LZ259" s="26"/>
      <c r="MA259" s="26"/>
      <c r="MB259" s="26"/>
      <c r="MC259" s="26"/>
      <c r="MD259" s="26"/>
      <c r="ME259" s="26"/>
      <c r="MF259" s="26"/>
      <c r="MG259" s="26"/>
      <c r="MH259" s="26"/>
      <c r="MI259" s="26"/>
      <c r="MJ259" s="26"/>
      <c r="MK259" s="26"/>
      <c r="ML259" s="26"/>
      <c r="MM259" s="26"/>
      <c r="MN259" s="26"/>
    </row>
    <row r="260" spans="1:352" ht="16" x14ac:dyDescent="0.2">
      <c r="A260" t="e">
        <f t="shared" ca="1" si="292"/>
        <v>#N/A</v>
      </c>
      <c r="B260" s="26"/>
      <c r="C260" s="26"/>
      <c r="D260" s="26"/>
      <c r="E260" s="27" t="str">
        <f t="shared" ca="1" si="294"/>
        <v>Jun</v>
      </c>
      <c r="F260" s="27" t="str">
        <f t="shared" ca="1" si="294"/>
        <v>Jan</v>
      </c>
      <c r="G260" s="28" t="str">
        <f t="shared" ca="1" si="295"/>
        <v/>
      </c>
      <c r="H260" t="str">
        <f t="shared" si="296"/>
        <v/>
      </c>
      <c r="I260" s="26">
        <f t="shared" ca="1" si="297"/>
        <v>36</v>
      </c>
      <c r="J260" s="26"/>
      <c r="K260" s="26"/>
      <c r="L260" s="31" t="str">
        <f t="shared" si="298"/>
        <v/>
      </c>
      <c r="M260" s="26"/>
      <c r="N260" s="26"/>
      <c r="O260" s="26">
        <f t="shared" ca="1" si="299"/>
        <v>33</v>
      </c>
      <c r="P260" s="26" t="str">
        <f t="shared" ca="1" si="300"/>
        <v>Yes</v>
      </c>
      <c r="Q260" s="26" t="str">
        <f t="shared" ca="1" si="300"/>
        <v>Yes</v>
      </c>
      <c r="R260" s="26" t="str">
        <f t="shared" ca="1" si="300"/>
        <v>Yes</v>
      </c>
      <c r="S260" s="26" t="str">
        <f t="shared" ca="1" si="301"/>
        <v>African</v>
      </c>
      <c r="T260" s="26" t="str">
        <f t="shared" ca="1" si="302"/>
        <v>No</v>
      </c>
      <c r="U260" s="26">
        <f t="shared" ca="1" si="303"/>
        <v>3708</v>
      </c>
      <c r="V260" s="26"/>
      <c r="W260" s="26"/>
      <c r="X260" s="26" t="str">
        <f t="shared" ca="1" si="293"/>
        <v>Yes</v>
      </c>
      <c r="Y260" s="26" t="str">
        <f t="shared" ca="1" si="293"/>
        <v>No</v>
      </c>
      <c r="Z260" s="26" t="str">
        <f t="shared" ca="1" si="293"/>
        <v>No</v>
      </c>
      <c r="AA260" s="26" t="str">
        <f t="shared" ca="1" si="293"/>
        <v>No</v>
      </c>
      <c r="AB260" s="26" t="str">
        <f t="shared" ca="1" si="293"/>
        <v>Yes</v>
      </c>
      <c r="AC260" s="26"/>
      <c r="AD260" s="26"/>
      <c r="AE260" s="26"/>
      <c r="AF260" s="26"/>
      <c r="AG260" s="26" t="str">
        <f t="shared" ca="1" si="304"/>
        <v>Yes</v>
      </c>
      <c r="AH260" s="26" t="str">
        <f t="shared" ca="1" si="304"/>
        <v>No</v>
      </c>
      <c r="AI260" s="26" t="str">
        <f t="shared" ca="1" si="304"/>
        <v>No</v>
      </c>
      <c r="AJ260" s="26" t="str">
        <f t="shared" ca="1" si="304"/>
        <v>Yes</v>
      </c>
      <c r="AK260" s="26" t="str">
        <f t="shared" ca="1" si="304"/>
        <v>No</v>
      </c>
      <c r="AL260" s="26" t="str">
        <f t="shared" ca="1" si="304"/>
        <v>No</v>
      </c>
      <c r="AM260" s="26">
        <f t="shared" ca="1" si="305"/>
        <v>2</v>
      </c>
      <c r="AN260" s="26">
        <f t="shared" ca="1" si="306"/>
        <v>3</v>
      </c>
      <c r="AT260" t="str">
        <f t="shared" ca="1" si="307"/>
        <v>Female</v>
      </c>
      <c r="AU260">
        <f t="shared" ca="1" si="308"/>
        <v>716</v>
      </c>
      <c r="AV260">
        <f t="shared" ca="1" si="309"/>
        <v>3</v>
      </c>
      <c r="AW260">
        <f t="shared" ca="1" si="310"/>
        <v>22</v>
      </c>
      <c r="AX260">
        <f t="shared" ca="1" si="311"/>
        <v>4</v>
      </c>
      <c r="BB260" t="str">
        <f t="shared" ca="1" si="312"/>
        <v>INSTRUMENTAL</v>
      </c>
      <c r="BC260" t="str">
        <f t="shared" ca="1" si="313"/>
        <v>No</v>
      </c>
      <c r="BD260" t="str">
        <f t="shared" ca="1" si="313"/>
        <v>No</v>
      </c>
      <c r="BG260" t="str">
        <f t="shared" ca="1" si="314"/>
        <v>No</v>
      </c>
      <c r="BH260">
        <f t="shared" ca="1" si="315"/>
        <v>38</v>
      </c>
      <c r="BI260">
        <f t="shared" ca="1" si="316"/>
        <v>-2</v>
      </c>
      <c r="BJ260">
        <f t="shared" ca="1" si="317"/>
        <v>5</v>
      </c>
      <c r="BK260" t="str">
        <f t="shared" si="318"/>
        <v/>
      </c>
      <c r="BL260" s="26">
        <f t="shared" ca="1" si="319"/>
        <v>7</v>
      </c>
      <c r="BM260" s="26"/>
      <c r="BN260" s="26"/>
      <c r="BO260" s="26" t="str">
        <f t="shared" ca="1" si="320"/>
        <v>No</v>
      </c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 t="str">
        <f t="shared" ca="1" si="321"/>
        <v>Yes</v>
      </c>
      <c r="CE260" s="26" t="str">
        <f t="shared" ca="1" si="322"/>
        <v>LMA</v>
      </c>
      <c r="CF260" s="26"/>
      <c r="CG260" s="26"/>
      <c r="CH260" s="26"/>
      <c r="CI260" s="31" t="str">
        <f t="shared" si="323"/>
        <v/>
      </c>
      <c r="CJ260" s="26" t="str">
        <f t="shared" ca="1" si="324"/>
        <v>BS</v>
      </c>
      <c r="CK260" s="26" t="str">
        <f t="shared" ca="1" si="325"/>
        <v>Yes</v>
      </c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 t="str">
        <f t="shared" ca="1" si="326"/>
        <v>Yes</v>
      </c>
      <c r="DO260" s="26"/>
      <c r="DP260" s="26"/>
      <c r="DQ260" s="26"/>
      <c r="DR260" s="26"/>
      <c r="DS260" s="26"/>
      <c r="DT260" s="26"/>
      <c r="DU260" s="26"/>
      <c r="DV260" t="str">
        <f t="shared" si="327"/>
        <v/>
      </c>
      <c r="DW260" s="26"/>
      <c r="DX260" s="26"/>
      <c r="DY260" s="26"/>
      <c r="DZ260" t="str">
        <f t="shared" si="328"/>
        <v/>
      </c>
      <c r="EA260" t="str">
        <f t="shared" si="329"/>
        <v/>
      </c>
      <c r="EB260" t="str">
        <f t="shared" si="330"/>
        <v/>
      </c>
      <c r="EC260" t="str">
        <f t="shared" si="331"/>
        <v/>
      </c>
      <c r="ED260" t="str">
        <f t="shared" si="332"/>
        <v/>
      </c>
      <c r="EE260" s="34" t="str">
        <f t="shared" si="333"/>
        <v/>
      </c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32" t="str">
        <f t="shared" si="334"/>
        <v/>
      </c>
      <c r="ES260" s="26"/>
      <c r="ET260" s="26"/>
      <c r="EU260" s="26"/>
      <c r="EV260" s="26"/>
      <c r="EW260" s="26"/>
      <c r="EX260" s="26"/>
      <c r="EY260" s="26"/>
      <c r="EZ260" s="26"/>
      <c r="FA260" s="31" t="str">
        <f t="shared" si="335"/>
        <v/>
      </c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31" t="str">
        <f t="shared" si="336"/>
        <v/>
      </c>
      <c r="FN260" s="26"/>
      <c r="FO260" s="26"/>
      <c r="FP260" s="26"/>
      <c r="FQ260" s="26" t="s">
        <v>350</v>
      </c>
      <c r="FR260" s="39" t="str">
        <f t="shared" ca="1" si="337"/>
        <v>GPC</v>
      </c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t="str">
        <f t="shared" ca="1" si="338"/>
        <v/>
      </c>
      <c r="GP260" t="str">
        <f t="shared" si="339"/>
        <v/>
      </c>
      <c r="GQ260" s="26"/>
      <c r="GR260" s="26"/>
      <c r="GS260" t="str">
        <f t="shared" ca="1" si="340"/>
        <v/>
      </c>
      <c r="GT260" s="26"/>
      <c r="GU260" s="26"/>
      <c r="GV260" s="26"/>
      <c r="GW260" s="26"/>
      <c r="GX260" s="26"/>
      <c r="GY260" t="str">
        <f t="shared" ca="1" si="341"/>
        <v/>
      </c>
      <c r="GZ260" t="str">
        <f t="shared" si="342"/>
        <v/>
      </c>
      <c r="HA260" s="26"/>
      <c r="HB260" s="26"/>
      <c r="HC260" s="26"/>
      <c r="HD260" s="26"/>
      <c r="HE260" s="26"/>
      <c r="HF260" t="str">
        <f t="shared" ca="1" si="343"/>
        <v/>
      </c>
      <c r="HG260" s="31" t="str">
        <f t="shared" si="344"/>
        <v/>
      </c>
      <c r="HH260" s="26"/>
      <c r="HI260" s="26"/>
      <c r="HJ260" s="26"/>
      <c r="HK260" s="26"/>
      <c r="HL260" s="26"/>
      <c r="HM260" t="str">
        <f t="shared" ca="1" si="345"/>
        <v/>
      </c>
      <c r="HN260" t="str">
        <f t="shared" si="346"/>
        <v/>
      </c>
      <c r="HO260" s="26"/>
      <c r="HP260" s="26"/>
      <c r="HQ260" s="26"/>
      <c r="HR260" s="26"/>
      <c r="HS260" s="26"/>
      <c r="HT260" t="str">
        <f t="shared" ca="1" si="347"/>
        <v/>
      </c>
      <c r="HU260" t="str">
        <f t="shared" si="348"/>
        <v/>
      </c>
      <c r="HV260" s="26"/>
      <c r="HW260" s="26"/>
      <c r="HX260" s="26"/>
      <c r="HY260" s="26"/>
      <c r="HZ260" s="26"/>
      <c r="IA260" s="37" t="str">
        <f t="shared" ca="1" si="349"/>
        <v/>
      </c>
      <c r="IB260" t="str">
        <f t="shared" si="350"/>
        <v/>
      </c>
      <c r="IC260" s="26"/>
      <c r="ID260" s="26"/>
      <c r="IE260" s="26"/>
      <c r="IF260" s="26"/>
      <c r="IG260" s="26"/>
      <c r="IH260" s="37" t="str">
        <f t="shared" ca="1" si="351"/>
        <v/>
      </c>
      <c r="II260" t="str">
        <f t="shared" si="352"/>
        <v/>
      </c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 t="str">
        <f t="shared" si="353"/>
        <v/>
      </c>
      <c r="JU260" s="26"/>
      <c r="JV260" t="str">
        <f t="shared" si="354"/>
        <v/>
      </c>
      <c r="JW260" s="26"/>
      <c r="JX260" s="26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t="str">
        <f t="shared" si="355"/>
        <v/>
      </c>
      <c r="KL260" s="26"/>
      <c r="KM260" s="31" t="str">
        <f t="shared" si="356"/>
        <v/>
      </c>
      <c r="KN260" s="26"/>
      <c r="KO260" s="26"/>
      <c r="KP260" s="38" t="str">
        <f t="shared" si="357"/>
        <v/>
      </c>
      <c r="KQ260" s="26"/>
      <c r="KR260" s="26"/>
      <c r="KS260" s="26"/>
      <c r="KT260" s="26"/>
      <c r="KU260" s="26"/>
      <c r="KV260" s="26"/>
      <c r="KW260" s="26"/>
      <c r="KX260" t="str">
        <f t="shared" si="358"/>
        <v/>
      </c>
      <c r="KY260" t="str">
        <f t="shared" si="359"/>
        <v/>
      </c>
      <c r="KZ260" s="26"/>
      <c r="LA260" s="26"/>
      <c r="LB260" t="str">
        <f t="shared" si="360"/>
        <v/>
      </c>
      <c r="LC260" s="26"/>
      <c r="LD260" t="str">
        <f t="shared" si="361"/>
        <v/>
      </c>
      <c r="LE260" t="str">
        <f t="shared" si="362"/>
        <v/>
      </c>
      <c r="LF260" s="26"/>
      <c r="LG260" s="26"/>
      <c r="LH260" s="26"/>
      <c r="LI260" s="26"/>
      <c r="LJ260" s="26"/>
      <c r="LK260" s="26"/>
      <c r="LL260" s="26"/>
      <c r="LM260" s="26"/>
      <c r="LN260" s="26"/>
      <c r="LO260" t="str">
        <f t="shared" si="363"/>
        <v/>
      </c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  <c r="ML260" s="26"/>
      <c r="MM260" s="26"/>
      <c r="MN260" s="26"/>
    </row>
    <row r="261" spans="1:352" ht="16" x14ac:dyDescent="0.2">
      <c r="A261" t="e">
        <f t="shared" ca="1" si="292"/>
        <v>#N/A</v>
      </c>
      <c r="B261" s="26"/>
      <c r="C261" s="26"/>
      <c r="D261" s="26"/>
      <c r="E261" s="27" t="str">
        <f t="shared" ca="1" si="294"/>
        <v>Apr</v>
      </c>
      <c r="F261" s="27" t="str">
        <f t="shared" ca="1" si="294"/>
        <v>Oct</v>
      </c>
      <c r="G261" s="28" t="str">
        <f t="shared" ca="1" si="295"/>
        <v/>
      </c>
      <c r="H261" t="str">
        <f t="shared" si="296"/>
        <v/>
      </c>
      <c r="I261" s="26">
        <f t="shared" ca="1" si="297"/>
        <v>67</v>
      </c>
      <c r="J261" s="26"/>
      <c r="K261" s="26"/>
      <c r="L261" s="31" t="str">
        <f t="shared" si="298"/>
        <v/>
      </c>
      <c r="M261" s="26"/>
      <c r="N261" s="26"/>
      <c r="O261" s="26">
        <f t="shared" ca="1" si="299"/>
        <v>21</v>
      </c>
      <c r="P261" s="26" t="str">
        <f t="shared" ca="1" si="300"/>
        <v>No</v>
      </c>
      <c r="Q261" s="26" t="str">
        <f t="shared" ca="1" si="300"/>
        <v>No</v>
      </c>
      <c r="R261" s="26" t="str">
        <f t="shared" ca="1" si="300"/>
        <v>No</v>
      </c>
      <c r="S261" s="26" t="str">
        <f t="shared" ca="1" si="301"/>
        <v>Hispanic</v>
      </c>
      <c r="T261" s="26" t="str">
        <f t="shared" ca="1" si="302"/>
        <v>No</v>
      </c>
      <c r="U261" s="26">
        <f t="shared" ca="1" si="303"/>
        <v>3279</v>
      </c>
      <c r="V261" s="26"/>
      <c r="W261" s="26"/>
      <c r="X261" s="26" t="str">
        <f t="shared" ca="1" si="293"/>
        <v>Yes</v>
      </c>
      <c r="Y261" s="26" t="str">
        <f t="shared" ca="1" si="293"/>
        <v>No</v>
      </c>
      <c r="Z261" s="26" t="str">
        <f t="shared" ca="1" si="293"/>
        <v>Yes</v>
      </c>
      <c r="AA261" s="26" t="str">
        <f t="shared" ca="1" si="293"/>
        <v>Yes</v>
      </c>
      <c r="AB261" s="26" t="str">
        <f t="shared" ca="1" si="293"/>
        <v>No</v>
      </c>
      <c r="AC261" s="26"/>
      <c r="AD261" s="26"/>
      <c r="AE261" s="26"/>
      <c r="AF261" s="26"/>
      <c r="AG261" s="26" t="str">
        <f t="shared" ca="1" si="304"/>
        <v>No</v>
      </c>
      <c r="AH261" s="26" t="str">
        <f t="shared" ca="1" si="304"/>
        <v>No</v>
      </c>
      <c r="AI261" s="26" t="str">
        <f t="shared" ca="1" si="304"/>
        <v>No</v>
      </c>
      <c r="AJ261" s="26" t="str">
        <f t="shared" ca="1" si="304"/>
        <v>No</v>
      </c>
      <c r="AK261" s="26" t="str">
        <f t="shared" ca="1" si="304"/>
        <v>No</v>
      </c>
      <c r="AL261" s="26" t="str">
        <f t="shared" ca="1" si="304"/>
        <v>No</v>
      </c>
      <c r="AM261" s="26">
        <f t="shared" ca="1" si="305"/>
        <v>1</v>
      </c>
      <c r="AN261" s="26">
        <f t="shared" ca="1" si="306"/>
        <v>1</v>
      </c>
      <c r="AT261" t="str">
        <f t="shared" ca="1" si="307"/>
        <v>Female</v>
      </c>
      <c r="AU261">
        <f t="shared" ca="1" si="308"/>
        <v>854</v>
      </c>
      <c r="AV261">
        <f t="shared" ca="1" si="309"/>
        <v>0</v>
      </c>
      <c r="AW261">
        <f t="shared" ca="1" si="310"/>
        <v>28</v>
      </c>
      <c r="AX261">
        <f t="shared" ca="1" si="311"/>
        <v>4</v>
      </c>
      <c r="BB261" t="str">
        <f t="shared" ca="1" si="312"/>
        <v>ELUCS</v>
      </c>
      <c r="BC261" t="str">
        <f t="shared" ca="1" si="313"/>
        <v>Yes</v>
      </c>
      <c r="BD261" t="str">
        <f t="shared" ca="1" si="313"/>
        <v>No</v>
      </c>
      <c r="BG261" t="str">
        <f t="shared" ca="1" si="314"/>
        <v>No</v>
      </c>
      <c r="BH261">
        <f t="shared" ca="1" si="315"/>
        <v>34</v>
      </c>
      <c r="BI261">
        <f t="shared" ca="1" si="316"/>
        <v>-20</v>
      </c>
      <c r="BJ261">
        <f t="shared" ca="1" si="317"/>
        <v>6</v>
      </c>
      <c r="BK261" t="str">
        <f t="shared" si="318"/>
        <v/>
      </c>
      <c r="BL261" s="26">
        <f t="shared" ca="1" si="319"/>
        <v>8</v>
      </c>
      <c r="BM261" s="26"/>
      <c r="BN261" s="26"/>
      <c r="BO261" s="26" t="str">
        <f t="shared" ca="1" si="320"/>
        <v>No</v>
      </c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 t="str">
        <f t="shared" ca="1" si="321"/>
        <v>Yes</v>
      </c>
      <c r="CE261" s="26" t="str">
        <f t="shared" ca="1" si="322"/>
        <v>MIST</v>
      </c>
      <c r="CF261" s="26"/>
      <c r="CG261" s="26"/>
      <c r="CH261" s="26"/>
      <c r="CI261" s="31" t="str">
        <f t="shared" si="323"/>
        <v/>
      </c>
      <c r="CJ261" s="26" t="str">
        <f t="shared" ca="1" si="324"/>
        <v>OT</v>
      </c>
      <c r="CK261" s="26" t="str">
        <f t="shared" ca="1" si="325"/>
        <v>Yes</v>
      </c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 t="str">
        <f t="shared" ca="1" si="326"/>
        <v>Yes</v>
      </c>
      <c r="DO261" s="26"/>
      <c r="DP261" s="26"/>
      <c r="DQ261" s="26"/>
      <c r="DR261" s="26"/>
      <c r="DS261" s="26"/>
      <c r="DT261" s="26"/>
      <c r="DU261" s="26"/>
      <c r="DV261" t="str">
        <f t="shared" si="327"/>
        <v/>
      </c>
      <c r="DW261" s="26"/>
      <c r="DX261" s="26"/>
      <c r="DY261" s="26"/>
      <c r="DZ261" t="str">
        <f t="shared" si="328"/>
        <v/>
      </c>
      <c r="EA261" t="str">
        <f t="shared" si="329"/>
        <v/>
      </c>
      <c r="EB261" t="str">
        <f t="shared" si="330"/>
        <v/>
      </c>
      <c r="EC261" t="str">
        <f t="shared" si="331"/>
        <v/>
      </c>
      <c r="ED261" t="str">
        <f t="shared" si="332"/>
        <v/>
      </c>
      <c r="EE261" s="34" t="str">
        <f t="shared" si="333"/>
        <v/>
      </c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32" t="str">
        <f t="shared" si="334"/>
        <v/>
      </c>
      <c r="ES261" s="26"/>
      <c r="ET261" s="26"/>
      <c r="EU261" s="26"/>
      <c r="EV261" s="26"/>
      <c r="EW261" s="26"/>
      <c r="EX261" s="26"/>
      <c r="EY261" s="26"/>
      <c r="EZ261" s="26"/>
      <c r="FA261" s="31" t="str">
        <f t="shared" si="335"/>
        <v/>
      </c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31" t="str">
        <f t="shared" si="336"/>
        <v/>
      </c>
      <c r="FN261" s="26"/>
      <c r="FO261" s="26"/>
      <c r="FP261" s="26"/>
      <c r="FQ261" s="26" t="s">
        <v>349</v>
      </c>
      <c r="FR261" s="39" t="str">
        <f t="shared" ca="1" si="337"/>
        <v>NA</v>
      </c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t="str">
        <f t="shared" ca="1" si="338"/>
        <v/>
      </c>
      <c r="GP261" t="str">
        <f t="shared" si="339"/>
        <v/>
      </c>
      <c r="GQ261" s="26"/>
      <c r="GR261" s="26"/>
      <c r="GS261" t="str">
        <f t="shared" ca="1" si="340"/>
        <v/>
      </c>
      <c r="GT261" s="26"/>
      <c r="GU261" s="26"/>
      <c r="GV261" s="26"/>
      <c r="GW261" s="26"/>
      <c r="GX261" s="26"/>
      <c r="GY261" t="str">
        <f t="shared" ca="1" si="341"/>
        <v/>
      </c>
      <c r="GZ261" t="str">
        <f t="shared" si="342"/>
        <v/>
      </c>
      <c r="HA261" s="26"/>
      <c r="HB261" s="26"/>
      <c r="HC261" s="26"/>
      <c r="HD261" s="26"/>
      <c r="HE261" s="26"/>
      <c r="HF261" t="str">
        <f t="shared" ca="1" si="343"/>
        <v/>
      </c>
      <c r="HG261" s="31" t="str">
        <f t="shared" si="344"/>
        <v/>
      </c>
      <c r="HH261" s="26"/>
      <c r="HI261" s="26"/>
      <c r="HJ261" s="26"/>
      <c r="HK261" s="26"/>
      <c r="HL261" s="26"/>
      <c r="HM261" t="str">
        <f t="shared" ca="1" si="345"/>
        <v/>
      </c>
      <c r="HN261" t="str">
        <f t="shared" si="346"/>
        <v/>
      </c>
      <c r="HO261" s="26"/>
      <c r="HP261" s="26"/>
      <c r="HQ261" s="26"/>
      <c r="HR261" s="26"/>
      <c r="HS261" s="26"/>
      <c r="HT261" t="str">
        <f t="shared" ca="1" si="347"/>
        <v/>
      </c>
      <c r="HU261" t="str">
        <f t="shared" si="348"/>
        <v/>
      </c>
      <c r="HV261" s="26"/>
      <c r="HW261" s="26"/>
      <c r="HX261" s="26"/>
      <c r="HY261" s="26"/>
      <c r="HZ261" s="26"/>
      <c r="IA261" s="37" t="str">
        <f t="shared" ca="1" si="349"/>
        <v/>
      </c>
      <c r="IB261" t="str">
        <f t="shared" si="350"/>
        <v/>
      </c>
      <c r="IC261" s="26"/>
      <c r="ID261" s="26"/>
      <c r="IE261" s="26"/>
      <c r="IF261" s="26"/>
      <c r="IG261" s="26"/>
      <c r="IH261" s="37" t="str">
        <f t="shared" ca="1" si="351"/>
        <v/>
      </c>
      <c r="II261" t="str">
        <f t="shared" si="352"/>
        <v/>
      </c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  <c r="IY261" s="26"/>
      <c r="IZ261" s="26"/>
      <c r="JA261" s="26"/>
      <c r="JB261" s="26"/>
      <c r="JC261" s="26"/>
      <c r="JD261" s="26"/>
      <c r="JE261" s="26"/>
      <c r="JF261" s="26"/>
      <c r="JG261" s="26"/>
      <c r="JH261" s="26"/>
      <c r="JI261" s="26"/>
      <c r="JJ261" s="26"/>
      <c r="JK261" s="26"/>
      <c r="JL261" s="26"/>
      <c r="JM261" s="26"/>
      <c r="JN261" s="26"/>
      <c r="JO261" s="26"/>
      <c r="JP261" s="26"/>
      <c r="JQ261" s="26"/>
      <c r="JR261" s="26"/>
      <c r="JS261" s="26"/>
      <c r="JT261" s="26" t="str">
        <f t="shared" si="353"/>
        <v/>
      </c>
      <c r="JU261" s="26"/>
      <c r="JV261" t="str">
        <f t="shared" si="354"/>
        <v/>
      </c>
      <c r="JW261" s="26"/>
      <c r="JX261" s="26"/>
      <c r="JY261" s="26"/>
      <c r="JZ261" s="26"/>
      <c r="KA261" s="26"/>
      <c r="KB261" s="26"/>
      <c r="KC261" s="26"/>
      <c r="KD261" s="26"/>
      <c r="KE261" s="26"/>
      <c r="KF261" s="26"/>
      <c r="KG261" s="26"/>
      <c r="KH261" s="26"/>
      <c r="KI261" s="26"/>
      <c r="KJ261" s="26"/>
      <c r="KK261" t="str">
        <f t="shared" si="355"/>
        <v/>
      </c>
      <c r="KL261" s="26"/>
      <c r="KM261" s="31" t="str">
        <f t="shared" si="356"/>
        <v/>
      </c>
      <c r="KN261" s="26"/>
      <c r="KO261" s="26"/>
      <c r="KP261" s="38" t="str">
        <f t="shared" si="357"/>
        <v/>
      </c>
      <c r="KQ261" s="26"/>
      <c r="KR261" s="26"/>
      <c r="KS261" s="26"/>
      <c r="KT261" s="26"/>
      <c r="KU261" s="26"/>
      <c r="KV261" s="26"/>
      <c r="KW261" s="26"/>
      <c r="KX261" t="str">
        <f t="shared" si="358"/>
        <v/>
      </c>
      <c r="KY261" t="str">
        <f t="shared" si="359"/>
        <v/>
      </c>
      <c r="KZ261" s="26"/>
      <c r="LA261" s="26"/>
      <c r="LB261" t="str">
        <f t="shared" si="360"/>
        <v/>
      </c>
      <c r="LC261" s="26"/>
      <c r="LD261" t="str">
        <f t="shared" si="361"/>
        <v/>
      </c>
      <c r="LE261" t="str">
        <f t="shared" si="362"/>
        <v/>
      </c>
      <c r="LF261" s="26"/>
      <c r="LG261" s="26"/>
      <c r="LH261" s="26"/>
      <c r="LI261" s="26"/>
      <c r="LJ261" s="26"/>
      <c r="LK261" s="26"/>
      <c r="LL261" s="26"/>
      <c r="LM261" s="26"/>
      <c r="LN261" s="26"/>
      <c r="LO261" t="str">
        <f t="shared" si="363"/>
        <v/>
      </c>
      <c r="LP261" s="26"/>
      <c r="LQ261" s="26"/>
      <c r="LR261" s="26"/>
      <c r="LS261" s="26"/>
      <c r="LT261" s="26"/>
      <c r="LU261" s="26"/>
      <c r="LV261" s="26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  <c r="ML261" s="26"/>
      <c r="MM261" s="26"/>
      <c r="MN261" s="26"/>
    </row>
    <row r="262" spans="1:352" ht="16" x14ac:dyDescent="0.2">
      <c r="A262" t="e">
        <f t="shared" ca="1" si="292"/>
        <v>#N/A</v>
      </c>
      <c r="B262" s="26"/>
      <c r="C262" s="26"/>
      <c r="D262" s="26"/>
      <c r="E262" s="27" t="str">
        <f t="shared" ca="1" si="294"/>
        <v>Oct</v>
      </c>
      <c r="F262" s="27" t="str">
        <f t="shared" ca="1" si="294"/>
        <v>Apr</v>
      </c>
      <c r="G262" s="28" t="str">
        <f t="shared" ca="1" si="295"/>
        <v/>
      </c>
      <c r="H262" t="str">
        <f t="shared" si="296"/>
        <v/>
      </c>
      <c r="I262" s="26">
        <f t="shared" ca="1" si="297"/>
        <v>83</v>
      </c>
      <c r="J262" s="26"/>
      <c r="K262" s="26"/>
      <c r="L262" s="31" t="str">
        <f t="shared" si="298"/>
        <v/>
      </c>
      <c r="M262" s="26"/>
      <c r="N262" s="26"/>
      <c r="O262" s="26">
        <f t="shared" ca="1" si="299"/>
        <v>23</v>
      </c>
      <c r="P262" s="26" t="str">
        <f t="shared" ca="1" si="300"/>
        <v>No</v>
      </c>
      <c r="Q262" s="26" t="str">
        <f t="shared" ca="1" si="300"/>
        <v>Yes</v>
      </c>
      <c r="R262" s="26" t="str">
        <f t="shared" ca="1" si="300"/>
        <v>No</v>
      </c>
      <c r="S262" s="26" t="str">
        <f t="shared" ca="1" si="301"/>
        <v>Caucasian</v>
      </c>
      <c r="T262" s="26" t="str">
        <f t="shared" ca="1" si="302"/>
        <v>No</v>
      </c>
      <c r="U262" s="26">
        <f t="shared" ca="1" si="303"/>
        <v>3356</v>
      </c>
      <c r="V262" s="26"/>
      <c r="W262" s="26"/>
      <c r="X262" s="26" t="str">
        <f t="shared" ca="1" si="293"/>
        <v>Yes</v>
      </c>
      <c r="Y262" s="26" t="str">
        <f t="shared" ca="1" si="293"/>
        <v>No</v>
      </c>
      <c r="Z262" s="26" t="str">
        <f t="shared" ca="1" si="293"/>
        <v>No</v>
      </c>
      <c r="AA262" s="26" t="str">
        <f t="shared" ca="1" si="293"/>
        <v>No</v>
      </c>
      <c r="AB262" s="26" t="str">
        <f t="shared" ca="1" si="293"/>
        <v>Yes</v>
      </c>
      <c r="AC262" s="26"/>
      <c r="AD262" s="26"/>
      <c r="AE262" s="26"/>
      <c r="AF262" s="26"/>
      <c r="AG262" s="26" t="str">
        <f t="shared" ca="1" si="304"/>
        <v>Yes</v>
      </c>
      <c r="AH262" s="26" t="str">
        <f t="shared" ca="1" si="304"/>
        <v>Yes</v>
      </c>
      <c r="AI262" s="26" t="str">
        <f t="shared" ca="1" si="304"/>
        <v>Yes</v>
      </c>
      <c r="AJ262" s="26" t="str">
        <f t="shared" ca="1" si="304"/>
        <v>Yes</v>
      </c>
      <c r="AK262" s="26" t="str">
        <f t="shared" ca="1" si="304"/>
        <v>No</v>
      </c>
      <c r="AL262" s="26" t="str">
        <f t="shared" ca="1" si="304"/>
        <v>Yes</v>
      </c>
      <c r="AM262" s="26">
        <f t="shared" ca="1" si="305"/>
        <v>10</v>
      </c>
      <c r="AN262" s="26">
        <f t="shared" ca="1" si="306"/>
        <v>3</v>
      </c>
      <c r="AT262" t="str">
        <f t="shared" ca="1" si="307"/>
        <v>Female</v>
      </c>
      <c r="AU262">
        <f t="shared" ca="1" si="308"/>
        <v>3501</v>
      </c>
      <c r="AV262">
        <f t="shared" ca="1" si="309"/>
        <v>-2</v>
      </c>
      <c r="AW262">
        <f t="shared" ca="1" si="310"/>
        <v>30</v>
      </c>
      <c r="AX262">
        <f t="shared" ca="1" si="311"/>
        <v>2</v>
      </c>
      <c r="BB262" t="str">
        <f t="shared" ca="1" si="312"/>
        <v>Vaginal</v>
      </c>
      <c r="BC262" t="str">
        <f t="shared" ca="1" si="313"/>
        <v>Yes</v>
      </c>
      <c r="BD262" t="str">
        <f t="shared" ca="1" si="313"/>
        <v>Yes</v>
      </c>
      <c r="BG262" t="str">
        <f t="shared" ca="1" si="314"/>
        <v>Yes</v>
      </c>
      <c r="BH262">
        <f t="shared" ca="1" si="315"/>
        <v>34</v>
      </c>
      <c r="BI262">
        <f t="shared" ca="1" si="316"/>
        <v>-4</v>
      </c>
      <c r="BJ262">
        <f t="shared" ca="1" si="317"/>
        <v>10</v>
      </c>
      <c r="BK262" t="str">
        <f t="shared" si="318"/>
        <v/>
      </c>
      <c r="BL262" s="26">
        <f t="shared" ca="1" si="319"/>
        <v>12</v>
      </c>
      <c r="BM262" s="26"/>
      <c r="BN262" s="26"/>
      <c r="BO262" s="26" t="str">
        <f t="shared" ca="1" si="320"/>
        <v>Yes</v>
      </c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 t="str">
        <f t="shared" ca="1" si="321"/>
        <v>Yes</v>
      </c>
      <c r="CE262" s="26" t="str">
        <f t="shared" ca="1" si="322"/>
        <v>MIST</v>
      </c>
      <c r="CF262" s="26"/>
      <c r="CG262" s="26"/>
      <c r="CH262" s="26"/>
      <c r="CI262" s="31" t="str">
        <f t="shared" si="323"/>
        <v/>
      </c>
      <c r="CJ262" s="26" t="str">
        <f t="shared" ca="1" si="324"/>
        <v>NICU</v>
      </c>
      <c r="CK262" s="26" t="str">
        <f t="shared" ca="1" si="325"/>
        <v>Yes</v>
      </c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 t="str">
        <f t="shared" ca="1" si="326"/>
        <v>Yes</v>
      </c>
      <c r="DO262" s="26"/>
      <c r="DP262" s="26"/>
      <c r="DQ262" s="26"/>
      <c r="DR262" s="26"/>
      <c r="DS262" s="26"/>
      <c r="DT262" s="26"/>
      <c r="DU262" s="26"/>
      <c r="DV262" t="str">
        <f t="shared" si="327"/>
        <v/>
      </c>
      <c r="DW262" s="26"/>
      <c r="DX262" s="26"/>
      <c r="DY262" s="26"/>
      <c r="DZ262" t="str">
        <f t="shared" si="328"/>
        <v/>
      </c>
      <c r="EA262" t="str">
        <f t="shared" si="329"/>
        <v/>
      </c>
      <c r="EB262" t="str">
        <f t="shared" si="330"/>
        <v/>
      </c>
      <c r="EC262" t="str">
        <f t="shared" si="331"/>
        <v/>
      </c>
      <c r="ED262" t="str">
        <f t="shared" si="332"/>
        <v/>
      </c>
      <c r="EE262" s="34" t="str">
        <f t="shared" si="333"/>
        <v/>
      </c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32" t="str">
        <f t="shared" si="334"/>
        <v/>
      </c>
      <c r="ES262" s="26"/>
      <c r="ET262" s="26"/>
      <c r="EU262" s="26"/>
      <c r="EV262" s="26"/>
      <c r="EW262" s="26"/>
      <c r="EX262" s="26"/>
      <c r="EY262" s="26"/>
      <c r="EZ262" s="26"/>
      <c r="FA262" s="31" t="str">
        <f t="shared" si="335"/>
        <v/>
      </c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31" t="str">
        <f t="shared" si="336"/>
        <v/>
      </c>
      <c r="FN262" s="26"/>
      <c r="FO262" s="26"/>
      <c r="FP262" s="26"/>
      <c r="FQ262" s="26" t="s">
        <v>350</v>
      </c>
      <c r="FR262" s="39" t="str">
        <f t="shared" ca="1" si="337"/>
        <v>CONS</v>
      </c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t="str">
        <f t="shared" ca="1" si="338"/>
        <v/>
      </c>
      <c r="GP262" t="str">
        <f t="shared" si="339"/>
        <v/>
      </c>
      <c r="GQ262" s="26"/>
      <c r="GR262" s="26"/>
      <c r="GS262" t="str">
        <f t="shared" ca="1" si="340"/>
        <v/>
      </c>
      <c r="GT262" s="26"/>
      <c r="GU262" s="26"/>
      <c r="GV262" s="26"/>
      <c r="GW262" s="26"/>
      <c r="GX262" s="26"/>
      <c r="GY262" t="str">
        <f t="shared" ca="1" si="341"/>
        <v/>
      </c>
      <c r="GZ262" t="str">
        <f t="shared" si="342"/>
        <v/>
      </c>
      <c r="HA262" s="26"/>
      <c r="HB262" s="26"/>
      <c r="HC262" s="26"/>
      <c r="HD262" s="26"/>
      <c r="HE262" s="26"/>
      <c r="HF262" t="str">
        <f t="shared" ca="1" si="343"/>
        <v/>
      </c>
      <c r="HG262" s="31" t="str">
        <f t="shared" si="344"/>
        <v/>
      </c>
      <c r="HH262" s="26"/>
      <c r="HI262" s="26"/>
      <c r="HJ262" s="26"/>
      <c r="HK262" s="26"/>
      <c r="HL262" s="26"/>
      <c r="HM262" t="str">
        <f t="shared" ca="1" si="345"/>
        <v/>
      </c>
      <c r="HN262" t="str">
        <f t="shared" si="346"/>
        <v/>
      </c>
      <c r="HO262" s="26"/>
      <c r="HP262" s="26"/>
      <c r="HQ262" s="26"/>
      <c r="HR262" s="26"/>
      <c r="HS262" s="26"/>
      <c r="HT262" t="str">
        <f t="shared" ca="1" si="347"/>
        <v/>
      </c>
      <c r="HU262" t="str">
        <f t="shared" si="348"/>
        <v/>
      </c>
      <c r="HV262" s="26"/>
      <c r="HW262" s="26"/>
      <c r="HX262" s="26"/>
      <c r="HY262" s="26"/>
      <c r="HZ262" s="26"/>
      <c r="IA262" s="37" t="str">
        <f t="shared" ca="1" si="349"/>
        <v/>
      </c>
      <c r="IB262" t="str">
        <f t="shared" si="350"/>
        <v/>
      </c>
      <c r="IC262" s="26"/>
      <c r="ID262" s="26"/>
      <c r="IE262" s="26"/>
      <c r="IF262" s="26"/>
      <c r="IG262" s="26"/>
      <c r="IH262" s="37" t="str">
        <f t="shared" ca="1" si="351"/>
        <v/>
      </c>
      <c r="II262" t="str">
        <f t="shared" si="352"/>
        <v/>
      </c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  <c r="IY262" s="26"/>
      <c r="IZ262" s="26"/>
      <c r="JA262" s="26"/>
      <c r="JB262" s="26"/>
      <c r="JC262" s="26"/>
      <c r="JD262" s="26"/>
      <c r="JE262" s="26"/>
      <c r="JF262" s="26"/>
      <c r="JG262" s="26"/>
      <c r="JH262" s="26"/>
      <c r="JI262" s="26"/>
      <c r="JJ262" s="26"/>
      <c r="JK262" s="26"/>
      <c r="JL262" s="26"/>
      <c r="JM262" s="26"/>
      <c r="JN262" s="26"/>
      <c r="JO262" s="26"/>
      <c r="JP262" s="26"/>
      <c r="JQ262" s="26"/>
      <c r="JR262" s="26"/>
      <c r="JS262" s="26"/>
      <c r="JT262" s="26" t="str">
        <f t="shared" si="353"/>
        <v/>
      </c>
      <c r="JU262" s="26"/>
      <c r="JV262" t="str">
        <f t="shared" si="354"/>
        <v/>
      </c>
      <c r="JW262" s="26"/>
      <c r="JX262" s="26"/>
      <c r="JY262" s="26"/>
      <c r="JZ262" s="26"/>
      <c r="KA262" s="26"/>
      <c r="KB262" s="26"/>
      <c r="KC262" s="26"/>
      <c r="KD262" s="26"/>
      <c r="KE262" s="26"/>
      <c r="KF262" s="26"/>
      <c r="KG262" s="26"/>
      <c r="KH262" s="26"/>
      <c r="KI262" s="26"/>
      <c r="KJ262" s="26"/>
      <c r="KK262" t="str">
        <f t="shared" si="355"/>
        <v/>
      </c>
      <c r="KL262" s="26"/>
      <c r="KM262" s="31" t="str">
        <f t="shared" si="356"/>
        <v/>
      </c>
      <c r="KN262" s="26"/>
      <c r="KO262" s="26"/>
      <c r="KP262" s="38" t="str">
        <f t="shared" si="357"/>
        <v/>
      </c>
      <c r="KQ262" s="26"/>
      <c r="KR262" s="26"/>
      <c r="KS262" s="26"/>
      <c r="KT262" s="26"/>
      <c r="KU262" s="26"/>
      <c r="KV262" s="26"/>
      <c r="KW262" s="26"/>
      <c r="KX262" t="str">
        <f t="shared" si="358"/>
        <v/>
      </c>
      <c r="KY262" t="str">
        <f t="shared" si="359"/>
        <v/>
      </c>
      <c r="KZ262" s="26"/>
      <c r="LA262" s="26"/>
      <c r="LB262" t="str">
        <f t="shared" si="360"/>
        <v/>
      </c>
      <c r="LC262" s="26"/>
      <c r="LD262" t="str">
        <f t="shared" si="361"/>
        <v/>
      </c>
      <c r="LE262" t="str">
        <f t="shared" si="362"/>
        <v/>
      </c>
      <c r="LF262" s="26"/>
      <c r="LG262" s="26"/>
      <c r="LH262" s="26"/>
      <c r="LI262" s="26"/>
      <c r="LJ262" s="26"/>
      <c r="LK262" s="26"/>
      <c r="LL262" s="26"/>
      <c r="LM262" s="26"/>
      <c r="LN262" s="26"/>
      <c r="LO262" t="str">
        <f t="shared" si="363"/>
        <v/>
      </c>
      <c r="LP262" s="26"/>
      <c r="LQ262" s="26"/>
      <c r="LR262" s="26"/>
      <c r="LS262" s="26"/>
      <c r="LT262" s="26"/>
      <c r="LU262" s="26"/>
      <c r="LV262" s="26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  <c r="ML262" s="26"/>
      <c r="MM262" s="26"/>
      <c r="MN262" s="26"/>
    </row>
    <row r="263" spans="1:352" ht="16" x14ac:dyDescent="0.2">
      <c r="A263" t="e">
        <f t="shared" ca="1" si="292"/>
        <v>#N/A</v>
      </c>
      <c r="B263" s="26"/>
      <c r="C263" s="26"/>
      <c r="D263" s="26"/>
      <c r="E263" s="27" t="str">
        <f t="shared" ca="1" si="294"/>
        <v>Sep</v>
      </c>
      <c r="F263" s="27" t="str">
        <f t="shared" ca="1" si="294"/>
        <v>Dec</v>
      </c>
      <c r="G263" s="28" t="str">
        <f t="shared" ca="1" si="295"/>
        <v/>
      </c>
      <c r="H263" t="str">
        <f t="shared" si="296"/>
        <v/>
      </c>
      <c r="I263" s="26">
        <f t="shared" ca="1" si="297"/>
        <v>96</v>
      </c>
      <c r="J263" s="26"/>
      <c r="K263" s="26"/>
      <c r="L263" s="31" t="str">
        <f t="shared" si="298"/>
        <v/>
      </c>
      <c r="M263" s="26"/>
      <c r="N263" s="26"/>
      <c r="O263" s="26">
        <f t="shared" ca="1" si="299"/>
        <v>27</v>
      </c>
      <c r="P263" s="26" t="str">
        <f t="shared" ca="1" si="300"/>
        <v>No</v>
      </c>
      <c r="Q263" s="26" t="str">
        <f t="shared" ca="1" si="300"/>
        <v>Yes</v>
      </c>
      <c r="R263" s="26" t="str">
        <f t="shared" ca="1" si="300"/>
        <v>No</v>
      </c>
      <c r="S263" s="26" t="str">
        <f t="shared" ca="1" si="301"/>
        <v>Caucasian</v>
      </c>
      <c r="T263" s="26" t="str">
        <f t="shared" ca="1" si="302"/>
        <v>Yes</v>
      </c>
      <c r="U263" s="26">
        <f t="shared" ca="1" si="303"/>
        <v>3738</v>
      </c>
      <c r="V263" s="26"/>
      <c r="W263" s="26"/>
      <c r="X263" s="26" t="str">
        <f t="shared" ca="1" si="293"/>
        <v>Yes</v>
      </c>
      <c r="Y263" s="26" t="str">
        <f t="shared" ca="1" si="293"/>
        <v>Yes</v>
      </c>
      <c r="Z263" s="26" t="str">
        <f t="shared" ca="1" si="293"/>
        <v>Yes</v>
      </c>
      <c r="AA263" s="26" t="str">
        <f t="shared" ca="1" si="293"/>
        <v>No</v>
      </c>
      <c r="AB263" s="26" t="str">
        <f t="shared" ca="1" si="293"/>
        <v>Yes</v>
      </c>
      <c r="AC263" s="26"/>
      <c r="AD263" s="26"/>
      <c r="AE263" s="26"/>
      <c r="AF263" s="26"/>
      <c r="AG263" s="26" t="str">
        <f t="shared" ca="1" si="304"/>
        <v>Yes</v>
      </c>
      <c r="AH263" s="26" t="str">
        <f t="shared" ca="1" si="304"/>
        <v>Yes</v>
      </c>
      <c r="AI263" s="26" t="str">
        <f t="shared" ca="1" si="304"/>
        <v>Yes</v>
      </c>
      <c r="AJ263" s="26" t="str">
        <f t="shared" ca="1" si="304"/>
        <v>No</v>
      </c>
      <c r="AK263" s="26" t="str">
        <f t="shared" ca="1" si="304"/>
        <v>Yes</v>
      </c>
      <c r="AL263" s="26" t="str">
        <f t="shared" ca="1" si="304"/>
        <v>No</v>
      </c>
      <c r="AM263" s="26">
        <f t="shared" ca="1" si="305"/>
        <v>2</v>
      </c>
      <c r="AN263" s="26">
        <f t="shared" ca="1" si="306"/>
        <v>1</v>
      </c>
      <c r="AT263" t="str">
        <f t="shared" ca="1" si="307"/>
        <v>Female</v>
      </c>
      <c r="AU263">
        <f t="shared" ca="1" si="308"/>
        <v>950</v>
      </c>
      <c r="AV263">
        <f t="shared" ca="1" si="309"/>
        <v>2</v>
      </c>
      <c r="AW263">
        <f t="shared" ca="1" si="310"/>
        <v>38</v>
      </c>
      <c r="AX263">
        <f t="shared" ca="1" si="311"/>
        <v>5</v>
      </c>
      <c r="BB263" t="str">
        <f t="shared" ca="1" si="312"/>
        <v>INSTRUMENTAL</v>
      </c>
      <c r="BC263" t="str">
        <f t="shared" ca="1" si="313"/>
        <v>Yes</v>
      </c>
      <c r="BD263" t="str">
        <f t="shared" ca="1" si="313"/>
        <v>No</v>
      </c>
      <c r="BG263" t="str">
        <f t="shared" ca="1" si="314"/>
        <v>No</v>
      </c>
      <c r="BH263">
        <f t="shared" ca="1" si="315"/>
        <v>36</v>
      </c>
      <c r="BI263">
        <f t="shared" ca="1" si="316"/>
        <v>4</v>
      </c>
      <c r="BJ263">
        <f t="shared" ca="1" si="317"/>
        <v>14</v>
      </c>
      <c r="BK263" t="str">
        <f t="shared" si="318"/>
        <v/>
      </c>
      <c r="BL263" s="26">
        <f t="shared" ca="1" si="319"/>
        <v>16</v>
      </c>
      <c r="BM263" s="26"/>
      <c r="BN263" s="26"/>
      <c r="BO263" s="26" t="str">
        <f t="shared" ca="1" si="320"/>
        <v>Yes</v>
      </c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 t="str">
        <f t="shared" ca="1" si="321"/>
        <v>No</v>
      </c>
      <c r="CE263" s="26" t="str">
        <f t="shared" ca="1" si="322"/>
        <v>NA</v>
      </c>
      <c r="CF263" s="26"/>
      <c r="CG263" s="26"/>
      <c r="CH263" s="26"/>
      <c r="CI263" s="31" t="str">
        <f t="shared" si="323"/>
        <v/>
      </c>
      <c r="CJ263" s="26" t="str">
        <f t="shared" ca="1" si="324"/>
        <v>NA</v>
      </c>
      <c r="CK263" s="26" t="str">
        <f t="shared" ca="1" si="325"/>
        <v>NA</v>
      </c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 t="str">
        <f t="shared" ca="1" si="326"/>
        <v>Yes</v>
      </c>
      <c r="DO263" s="26"/>
      <c r="DP263" s="26"/>
      <c r="DQ263" s="26"/>
      <c r="DR263" s="26"/>
      <c r="DS263" s="26"/>
      <c r="DT263" s="26"/>
      <c r="DU263" s="26"/>
      <c r="DV263" t="str">
        <f t="shared" si="327"/>
        <v/>
      </c>
      <c r="DW263" s="26"/>
      <c r="DX263" s="26"/>
      <c r="DY263" s="26"/>
      <c r="DZ263" t="str">
        <f t="shared" si="328"/>
        <v/>
      </c>
      <c r="EA263" t="str">
        <f t="shared" si="329"/>
        <v/>
      </c>
      <c r="EB263" t="str">
        <f t="shared" si="330"/>
        <v/>
      </c>
      <c r="EC263" t="str">
        <f t="shared" si="331"/>
        <v/>
      </c>
      <c r="ED263" t="str">
        <f t="shared" si="332"/>
        <v/>
      </c>
      <c r="EE263" s="34" t="str">
        <f t="shared" si="333"/>
        <v/>
      </c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32" t="str">
        <f t="shared" si="334"/>
        <v/>
      </c>
      <c r="ES263" s="26"/>
      <c r="ET263" s="26"/>
      <c r="EU263" s="26"/>
      <c r="EV263" s="26"/>
      <c r="EW263" s="26"/>
      <c r="EX263" s="26"/>
      <c r="EY263" s="26"/>
      <c r="EZ263" s="26"/>
      <c r="FA263" s="31" t="str">
        <f t="shared" si="335"/>
        <v/>
      </c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31" t="str">
        <f t="shared" si="336"/>
        <v/>
      </c>
      <c r="FN263" s="26"/>
      <c r="FO263" s="26"/>
      <c r="FP263" s="26"/>
      <c r="FQ263" s="26" t="s">
        <v>349</v>
      </c>
      <c r="FR263" s="39" t="str">
        <f t="shared" ca="1" si="337"/>
        <v>NA</v>
      </c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t="str">
        <f t="shared" ca="1" si="338"/>
        <v/>
      </c>
      <c r="GP263" t="str">
        <f t="shared" si="339"/>
        <v/>
      </c>
      <c r="GQ263" s="26"/>
      <c r="GR263" s="26"/>
      <c r="GS263" t="str">
        <f t="shared" ca="1" si="340"/>
        <v/>
      </c>
      <c r="GT263" s="26"/>
      <c r="GU263" s="26"/>
      <c r="GV263" s="26"/>
      <c r="GW263" s="26"/>
      <c r="GX263" s="26"/>
      <c r="GY263" t="str">
        <f t="shared" ca="1" si="341"/>
        <v/>
      </c>
      <c r="GZ263" t="str">
        <f t="shared" si="342"/>
        <v/>
      </c>
      <c r="HA263" s="26"/>
      <c r="HB263" s="26"/>
      <c r="HC263" s="26"/>
      <c r="HD263" s="26"/>
      <c r="HE263" s="26"/>
      <c r="HF263" t="str">
        <f t="shared" ca="1" si="343"/>
        <v/>
      </c>
      <c r="HG263" s="31" t="str">
        <f t="shared" si="344"/>
        <v/>
      </c>
      <c r="HH263" s="26"/>
      <c r="HI263" s="26"/>
      <c r="HJ263" s="26"/>
      <c r="HK263" s="26"/>
      <c r="HL263" s="26"/>
      <c r="HM263" t="str">
        <f t="shared" ca="1" si="345"/>
        <v/>
      </c>
      <c r="HN263" t="str">
        <f t="shared" si="346"/>
        <v/>
      </c>
      <c r="HO263" s="26"/>
      <c r="HP263" s="26"/>
      <c r="HQ263" s="26"/>
      <c r="HR263" s="26"/>
      <c r="HS263" s="26"/>
      <c r="HT263" t="str">
        <f t="shared" ca="1" si="347"/>
        <v/>
      </c>
      <c r="HU263" t="str">
        <f t="shared" si="348"/>
        <v/>
      </c>
      <c r="HV263" s="26"/>
      <c r="HW263" s="26"/>
      <c r="HX263" s="26"/>
      <c r="HY263" s="26"/>
      <c r="HZ263" s="26"/>
      <c r="IA263" s="37" t="str">
        <f t="shared" ca="1" si="349"/>
        <v/>
      </c>
      <c r="IB263" t="str">
        <f t="shared" si="350"/>
        <v/>
      </c>
      <c r="IC263" s="26"/>
      <c r="ID263" s="26"/>
      <c r="IE263" s="26"/>
      <c r="IF263" s="26"/>
      <c r="IG263" s="26"/>
      <c r="IH263" s="37" t="str">
        <f t="shared" ca="1" si="351"/>
        <v/>
      </c>
      <c r="II263" t="str">
        <f t="shared" si="352"/>
        <v/>
      </c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  <c r="IV263" s="26"/>
      <c r="IW263" s="26"/>
      <c r="IX263" s="26"/>
      <c r="IY263" s="26"/>
      <c r="IZ263" s="26"/>
      <c r="JA263" s="26"/>
      <c r="JB263" s="26"/>
      <c r="JC263" s="26"/>
      <c r="JD263" s="26"/>
      <c r="JE263" s="26"/>
      <c r="JF263" s="26"/>
      <c r="JG263" s="26"/>
      <c r="JH263" s="26"/>
      <c r="JI263" s="26"/>
      <c r="JJ263" s="26"/>
      <c r="JK263" s="26"/>
      <c r="JL263" s="26"/>
      <c r="JM263" s="26"/>
      <c r="JN263" s="26"/>
      <c r="JO263" s="26"/>
      <c r="JP263" s="26"/>
      <c r="JQ263" s="26"/>
      <c r="JR263" s="26"/>
      <c r="JS263" s="26"/>
      <c r="JT263" s="26" t="str">
        <f t="shared" si="353"/>
        <v/>
      </c>
      <c r="JU263" s="26"/>
      <c r="JV263" t="str">
        <f t="shared" si="354"/>
        <v/>
      </c>
      <c r="JW263" s="26"/>
      <c r="JX263" s="26"/>
      <c r="JY263" s="26"/>
      <c r="JZ263" s="26"/>
      <c r="KA263" s="26"/>
      <c r="KB263" s="26"/>
      <c r="KC263" s="26"/>
      <c r="KD263" s="26"/>
      <c r="KE263" s="26"/>
      <c r="KF263" s="26"/>
      <c r="KG263" s="26"/>
      <c r="KH263" s="26"/>
      <c r="KI263" s="26"/>
      <c r="KJ263" s="26"/>
      <c r="KK263" t="str">
        <f t="shared" si="355"/>
        <v/>
      </c>
      <c r="KL263" s="26"/>
      <c r="KM263" s="31" t="str">
        <f t="shared" si="356"/>
        <v/>
      </c>
      <c r="KN263" s="26"/>
      <c r="KO263" s="26"/>
      <c r="KP263" s="38" t="str">
        <f t="shared" si="357"/>
        <v/>
      </c>
      <c r="KQ263" s="26"/>
      <c r="KR263" s="26"/>
      <c r="KS263" s="26"/>
      <c r="KT263" s="26"/>
      <c r="KU263" s="26"/>
      <c r="KV263" s="26"/>
      <c r="KW263" s="26"/>
      <c r="KX263" t="str">
        <f t="shared" si="358"/>
        <v/>
      </c>
      <c r="KY263" t="str">
        <f t="shared" si="359"/>
        <v/>
      </c>
      <c r="KZ263" s="26"/>
      <c r="LA263" s="26"/>
      <c r="LB263" t="str">
        <f t="shared" si="360"/>
        <v/>
      </c>
      <c r="LC263" s="26"/>
      <c r="LD263" t="str">
        <f t="shared" si="361"/>
        <v/>
      </c>
      <c r="LE263" t="str">
        <f t="shared" si="362"/>
        <v/>
      </c>
      <c r="LF263" s="26"/>
      <c r="LG263" s="26"/>
      <c r="LH263" s="26"/>
      <c r="LI263" s="26"/>
      <c r="LJ263" s="26"/>
      <c r="LK263" s="26"/>
      <c r="LL263" s="26"/>
      <c r="LM263" s="26"/>
      <c r="LN263" s="26"/>
      <c r="LO263" t="str">
        <f t="shared" si="363"/>
        <v/>
      </c>
      <c r="LP263" s="26"/>
      <c r="LQ263" s="26"/>
      <c r="LR263" s="26"/>
      <c r="LS263" s="26"/>
      <c r="LT263" s="26"/>
      <c r="LU263" s="26"/>
      <c r="LV263" s="26"/>
      <c r="LW263" s="26"/>
      <c r="LX263" s="26"/>
      <c r="LY263" s="26"/>
      <c r="LZ263" s="26"/>
      <c r="MA263" s="26"/>
      <c r="MB263" s="26"/>
      <c r="MC263" s="26"/>
      <c r="MD263" s="26"/>
      <c r="ME263" s="26"/>
      <c r="MF263" s="26"/>
      <c r="MG263" s="26"/>
      <c r="MH263" s="26"/>
      <c r="MI263" s="26"/>
      <c r="MJ263" s="26"/>
      <c r="MK263" s="26"/>
      <c r="ML263" s="26"/>
      <c r="MM263" s="26"/>
      <c r="MN263" s="26"/>
    </row>
    <row r="264" spans="1:352" ht="16" x14ac:dyDescent="0.2">
      <c r="A264" t="e">
        <f t="shared" ca="1" si="292"/>
        <v>#N/A</v>
      </c>
      <c r="B264" s="26"/>
      <c r="C264" s="26"/>
      <c r="D264" s="26"/>
      <c r="E264" s="27" t="str">
        <f t="shared" ca="1" si="294"/>
        <v>Feb</v>
      </c>
      <c r="F264" s="27" t="str">
        <f t="shared" ca="1" si="294"/>
        <v>Jul</v>
      </c>
      <c r="G264" s="28" t="str">
        <f t="shared" ca="1" si="295"/>
        <v/>
      </c>
      <c r="H264" t="str">
        <f t="shared" si="296"/>
        <v/>
      </c>
      <c r="I264" s="26">
        <f t="shared" ca="1" si="297"/>
        <v>88</v>
      </c>
      <c r="J264" s="26"/>
      <c r="K264" s="26"/>
      <c r="L264" s="31" t="str">
        <f t="shared" si="298"/>
        <v/>
      </c>
      <c r="M264" s="26"/>
      <c r="N264" s="26"/>
      <c r="O264" s="26">
        <f t="shared" ca="1" si="299"/>
        <v>48</v>
      </c>
      <c r="P264" s="26" t="str">
        <f t="shared" ca="1" si="300"/>
        <v>No</v>
      </c>
      <c r="Q264" s="26" t="str">
        <f t="shared" ca="1" si="300"/>
        <v>No</v>
      </c>
      <c r="R264" s="26" t="str">
        <f t="shared" ca="1" si="300"/>
        <v>Yes</v>
      </c>
      <c r="S264" s="26" t="str">
        <f t="shared" ca="1" si="301"/>
        <v>African</v>
      </c>
      <c r="T264" s="26" t="str">
        <f t="shared" ca="1" si="302"/>
        <v>No</v>
      </c>
      <c r="U264" s="26">
        <f t="shared" ca="1" si="303"/>
        <v>3949</v>
      </c>
      <c r="V264" s="26"/>
      <c r="W264" s="26"/>
      <c r="X264" s="26" t="str">
        <f t="shared" ca="1" si="293"/>
        <v>Yes</v>
      </c>
      <c r="Y264" s="26" t="str">
        <f t="shared" ca="1" si="293"/>
        <v>No</v>
      </c>
      <c r="Z264" s="26" t="str">
        <f t="shared" ca="1" si="293"/>
        <v>No</v>
      </c>
      <c r="AA264" s="26" t="str">
        <f t="shared" ca="1" si="293"/>
        <v>No</v>
      </c>
      <c r="AB264" s="26" t="str">
        <f t="shared" ca="1" si="293"/>
        <v>No</v>
      </c>
      <c r="AC264" s="26"/>
      <c r="AD264" s="26"/>
      <c r="AE264" s="26"/>
      <c r="AF264" s="26"/>
      <c r="AG264" s="26" t="str">
        <f t="shared" ca="1" si="304"/>
        <v>Yes</v>
      </c>
      <c r="AH264" s="26" t="str">
        <f t="shared" ca="1" si="304"/>
        <v>Yes</v>
      </c>
      <c r="AI264" s="26" t="str">
        <f t="shared" ca="1" si="304"/>
        <v>Yes</v>
      </c>
      <c r="AJ264" s="26" t="str">
        <f t="shared" ca="1" si="304"/>
        <v>No</v>
      </c>
      <c r="AK264" s="26" t="str">
        <f t="shared" ca="1" si="304"/>
        <v>Yes</v>
      </c>
      <c r="AL264" s="26" t="str">
        <f t="shared" ca="1" si="304"/>
        <v>Yes</v>
      </c>
      <c r="AM264" s="26">
        <f t="shared" ca="1" si="305"/>
        <v>10</v>
      </c>
      <c r="AN264" s="26">
        <f t="shared" ca="1" si="306"/>
        <v>3</v>
      </c>
      <c r="AT264" t="str">
        <f t="shared" ca="1" si="307"/>
        <v>Female</v>
      </c>
      <c r="AU264">
        <f t="shared" ca="1" si="308"/>
        <v>2782</v>
      </c>
      <c r="AV264">
        <f t="shared" ca="1" si="309"/>
        <v>0</v>
      </c>
      <c r="AW264">
        <f t="shared" ca="1" si="310"/>
        <v>26</v>
      </c>
      <c r="AX264">
        <f t="shared" ca="1" si="311"/>
        <v>3</v>
      </c>
      <c r="BB264" t="str">
        <f t="shared" ca="1" si="312"/>
        <v>INSTRUMENTAL</v>
      </c>
      <c r="BC264" t="str">
        <f t="shared" ca="1" si="313"/>
        <v>No</v>
      </c>
      <c r="BD264" t="str">
        <f t="shared" ca="1" si="313"/>
        <v>No</v>
      </c>
      <c r="BG264" t="str">
        <f t="shared" ca="1" si="314"/>
        <v>Yes</v>
      </c>
      <c r="BH264">
        <f t="shared" ca="1" si="315"/>
        <v>35</v>
      </c>
      <c r="BI264">
        <f t="shared" ca="1" si="316"/>
        <v>-11</v>
      </c>
      <c r="BJ264">
        <f t="shared" ca="1" si="317"/>
        <v>12</v>
      </c>
      <c r="BK264" t="str">
        <f t="shared" si="318"/>
        <v/>
      </c>
      <c r="BL264" s="26">
        <f t="shared" ca="1" si="319"/>
        <v>14</v>
      </c>
      <c r="BM264" s="26"/>
      <c r="BN264" s="26"/>
      <c r="BO264" s="26" t="str">
        <f t="shared" ca="1" si="320"/>
        <v>Yes</v>
      </c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 t="str">
        <f t="shared" ca="1" si="321"/>
        <v>Yes</v>
      </c>
      <c r="CE264" s="26" t="str">
        <f t="shared" ca="1" si="322"/>
        <v>LMA</v>
      </c>
      <c r="CF264" s="26"/>
      <c r="CG264" s="26"/>
      <c r="CH264" s="26"/>
      <c r="CI264" s="31" t="str">
        <f t="shared" si="323"/>
        <v/>
      </c>
      <c r="CJ264" s="26" t="str">
        <f t="shared" ca="1" si="324"/>
        <v>NICU</v>
      </c>
      <c r="CK264" s="26" t="str">
        <f t="shared" ca="1" si="325"/>
        <v>No</v>
      </c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 t="str">
        <f t="shared" ca="1" si="326"/>
        <v>Yes</v>
      </c>
      <c r="DO264" s="26"/>
      <c r="DP264" s="26"/>
      <c r="DQ264" s="26"/>
      <c r="DR264" s="26"/>
      <c r="DS264" s="26"/>
      <c r="DT264" s="26"/>
      <c r="DU264" s="26"/>
      <c r="DV264" t="str">
        <f t="shared" si="327"/>
        <v/>
      </c>
      <c r="DW264" s="26"/>
      <c r="DX264" s="26"/>
      <c r="DY264" s="26"/>
      <c r="DZ264" t="str">
        <f t="shared" si="328"/>
        <v/>
      </c>
      <c r="EA264" t="str">
        <f t="shared" si="329"/>
        <v/>
      </c>
      <c r="EB264" t="str">
        <f t="shared" si="330"/>
        <v/>
      </c>
      <c r="EC264" t="str">
        <f t="shared" si="331"/>
        <v/>
      </c>
      <c r="ED264" t="str">
        <f t="shared" si="332"/>
        <v/>
      </c>
      <c r="EE264" s="34" t="str">
        <f t="shared" si="333"/>
        <v/>
      </c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32" t="str">
        <f t="shared" si="334"/>
        <v/>
      </c>
      <c r="ES264" s="26"/>
      <c r="ET264" s="26"/>
      <c r="EU264" s="26"/>
      <c r="EV264" s="26"/>
      <c r="EW264" s="26"/>
      <c r="EX264" s="26"/>
      <c r="EY264" s="26"/>
      <c r="EZ264" s="26"/>
      <c r="FA264" s="31" t="str">
        <f t="shared" si="335"/>
        <v/>
      </c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31" t="str">
        <f t="shared" si="336"/>
        <v/>
      </c>
      <c r="FN264" s="26"/>
      <c r="FO264" s="26"/>
      <c r="FP264" s="26"/>
      <c r="FQ264" s="26" t="s">
        <v>350</v>
      </c>
      <c r="FR264" s="39" t="str">
        <f t="shared" ca="1" si="337"/>
        <v>GNB</v>
      </c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t="str">
        <f t="shared" ca="1" si="338"/>
        <v/>
      </c>
      <c r="GP264" t="str">
        <f t="shared" si="339"/>
        <v/>
      </c>
      <c r="GQ264" s="26"/>
      <c r="GR264" s="26"/>
      <c r="GS264" t="str">
        <f t="shared" ca="1" si="340"/>
        <v/>
      </c>
      <c r="GT264" s="26"/>
      <c r="GU264" s="26"/>
      <c r="GV264" s="26"/>
      <c r="GW264" s="26"/>
      <c r="GX264" s="26"/>
      <c r="GY264" t="str">
        <f t="shared" ca="1" si="341"/>
        <v/>
      </c>
      <c r="GZ264" t="str">
        <f t="shared" si="342"/>
        <v/>
      </c>
      <c r="HA264" s="26"/>
      <c r="HB264" s="26"/>
      <c r="HC264" s="26"/>
      <c r="HD264" s="26"/>
      <c r="HE264" s="26"/>
      <c r="HF264" t="str">
        <f t="shared" ca="1" si="343"/>
        <v/>
      </c>
      <c r="HG264" s="31" t="str">
        <f t="shared" si="344"/>
        <v/>
      </c>
      <c r="HH264" s="26"/>
      <c r="HI264" s="26"/>
      <c r="HJ264" s="26"/>
      <c r="HK264" s="26"/>
      <c r="HL264" s="26"/>
      <c r="HM264" t="str">
        <f t="shared" ca="1" si="345"/>
        <v/>
      </c>
      <c r="HN264" t="str">
        <f t="shared" si="346"/>
        <v/>
      </c>
      <c r="HO264" s="26"/>
      <c r="HP264" s="26"/>
      <c r="HQ264" s="26"/>
      <c r="HR264" s="26"/>
      <c r="HS264" s="26"/>
      <c r="HT264" t="str">
        <f t="shared" ca="1" si="347"/>
        <v/>
      </c>
      <c r="HU264" t="str">
        <f t="shared" si="348"/>
        <v/>
      </c>
      <c r="HV264" s="26"/>
      <c r="HW264" s="26"/>
      <c r="HX264" s="26"/>
      <c r="HY264" s="26"/>
      <c r="HZ264" s="26"/>
      <c r="IA264" s="37" t="str">
        <f t="shared" ca="1" si="349"/>
        <v/>
      </c>
      <c r="IB264" t="str">
        <f t="shared" si="350"/>
        <v/>
      </c>
      <c r="IC264" s="26"/>
      <c r="ID264" s="26"/>
      <c r="IE264" s="26"/>
      <c r="IF264" s="26"/>
      <c r="IG264" s="26"/>
      <c r="IH264" s="37" t="str">
        <f t="shared" ca="1" si="351"/>
        <v/>
      </c>
      <c r="II264" t="str">
        <f t="shared" si="352"/>
        <v/>
      </c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  <c r="IV264" s="26"/>
      <c r="IW264" s="26"/>
      <c r="IX264" s="26"/>
      <c r="IY264" s="26"/>
      <c r="IZ264" s="26"/>
      <c r="JA264" s="26"/>
      <c r="JB264" s="26"/>
      <c r="JC264" s="26"/>
      <c r="JD264" s="26"/>
      <c r="JE264" s="26"/>
      <c r="JF264" s="26"/>
      <c r="JG264" s="26"/>
      <c r="JH264" s="26"/>
      <c r="JI264" s="26"/>
      <c r="JJ264" s="26"/>
      <c r="JK264" s="26"/>
      <c r="JL264" s="26"/>
      <c r="JM264" s="26"/>
      <c r="JN264" s="26"/>
      <c r="JO264" s="26"/>
      <c r="JP264" s="26"/>
      <c r="JQ264" s="26"/>
      <c r="JR264" s="26"/>
      <c r="JS264" s="26"/>
      <c r="JT264" s="26" t="str">
        <f t="shared" si="353"/>
        <v/>
      </c>
      <c r="JU264" s="26"/>
      <c r="JV264" t="str">
        <f t="shared" si="354"/>
        <v/>
      </c>
      <c r="JW264" s="26"/>
      <c r="JX264" s="26"/>
      <c r="JY264" s="26"/>
      <c r="JZ264" s="26"/>
      <c r="KA264" s="26"/>
      <c r="KB264" s="26"/>
      <c r="KC264" s="26"/>
      <c r="KD264" s="26"/>
      <c r="KE264" s="26"/>
      <c r="KF264" s="26"/>
      <c r="KG264" s="26"/>
      <c r="KH264" s="26"/>
      <c r="KI264" s="26"/>
      <c r="KJ264" s="26"/>
      <c r="KK264" t="str">
        <f t="shared" si="355"/>
        <v/>
      </c>
      <c r="KL264" s="26"/>
      <c r="KM264" s="31" t="str">
        <f t="shared" si="356"/>
        <v/>
      </c>
      <c r="KN264" s="26"/>
      <c r="KO264" s="26"/>
      <c r="KP264" s="38" t="str">
        <f t="shared" si="357"/>
        <v/>
      </c>
      <c r="KQ264" s="26"/>
      <c r="KR264" s="26"/>
      <c r="KS264" s="26"/>
      <c r="KT264" s="26"/>
      <c r="KU264" s="26"/>
      <c r="KV264" s="26"/>
      <c r="KW264" s="26"/>
      <c r="KX264" t="str">
        <f t="shared" si="358"/>
        <v/>
      </c>
      <c r="KY264" t="str">
        <f t="shared" si="359"/>
        <v/>
      </c>
      <c r="KZ264" s="26"/>
      <c r="LA264" s="26"/>
      <c r="LB264" t="str">
        <f t="shared" si="360"/>
        <v/>
      </c>
      <c r="LC264" s="26"/>
      <c r="LD264" t="str">
        <f t="shared" si="361"/>
        <v/>
      </c>
      <c r="LE264" t="str">
        <f t="shared" si="362"/>
        <v/>
      </c>
      <c r="LF264" s="26"/>
      <c r="LG264" s="26"/>
      <c r="LH264" s="26"/>
      <c r="LI264" s="26"/>
      <c r="LJ264" s="26"/>
      <c r="LK264" s="26"/>
      <c r="LL264" s="26"/>
      <c r="LM264" s="26"/>
      <c r="LN264" s="26"/>
      <c r="LO264" t="str">
        <f t="shared" si="363"/>
        <v/>
      </c>
      <c r="LP264" s="26"/>
      <c r="LQ264" s="26"/>
      <c r="LR264" s="26"/>
      <c r="LS264" s="26"/>
      <c r="LT264" s="26"/>
      <c r="LU264" s="26"/>
      <c r="LV264" s="26"/>
      <c r="LW264" s="26"/>
      <c r="LX264" s="26"/>
      <c r="LY264" s="26"/>
      <c r="LZ264" s="26"/>
      <c r="MA264" s="26"/>
      <c r="MB264" s="26"/>
      <c r="MC264" s="26"/>
      <c r="MD264" s="26"/>
      <c r="ME264" s="26"/>
      <c r="MF264" s="26"/>
      <c r="MG264" s="26"/>
      <c r="MH264" s="26"/>
      <c r="MI264" s="26"/>
      <c r="MJ264" s="26"/>
      <c r="MK264" s="26"/>
      <c r="ML264" s="26"/>
      <c r="MM264" s="26"/>
      <c r="MN264" s="26"/>
    </row>
    <row r="265" spans="1:352" ht="16" x14ac:dyDescent="0.2">
      <c r="A265" t="e">
        <f t="shared" ca="1" si="292"/>
        <v>#N/A</v>
      </c>
      <c r="B265" s="26"/>
      <c r="C265" s="26"/>
      <c r="D265" s="26"/>
      <c r="E265" s="27" t="str">
        <f t="shared" ca="1" si="294"/>
        <v>Nov</v>
      </c>
      <c r="F265" s="27" t="str">
        <f t="shared" ca="1" si="294"/>
        <v>Feb</v>
      </c>
      <c r="G265" s="28" t="str">
        <f t="shared" ca="1" si="295"/>
        <v/>
      </c>
      <c r="H265" t="str">
        <f t="shared" si="296"/>
        <v/>
      </c>
      <c r="I265" s="26">
        <f t="shared" ca="1" si="297"/>
        <v>62</v>
      </c>
      <c r="J265" s="26"/>
      <c r="K265" s="26"/>
      <c r="L265" s="31" t="str">
        <f t="shared" si="298"/>
        <v/>
      </c>
      <c r="M265" s="26"/>
      <c r="N265" s="26"/>
      <c r="O265" s="26">
        <f t="shared" ca="1" si="299"/>
        <v>30</v>
      </c>
      <c r="P265" s="26" t="str">
        <f t="shared" ca="1" si="300"/>
        <v>Yes</v>
      </c>
      <c r="Q265" s="26" t="str">
        <f t="shared" ca="1" si="300"/>
        <v>Yes</v>
      </c>
      <c r="R265" s="26" t="str">
        <f t="shared" ca="1" si="300"/>
        <v>Yes</v>
      </c>
      <c r="S265" s="26" t="str">
        <f t="shared" ca="1" si="301"/>
        <v>African</v>
      </c>
      <c r="T265" s="26" t="str">
        <f t="shared" ca="1" si="302"/>
        <v>No</v>
      </c>
      <c r="U265" s="26">
        <f t="shared" ca="1" si="303"/>
        <v>3019</v>
      </c>
      <c r="V265" s="26"/>
      <c r="W265" s="26"/>
      <c r="X265" s="26" t="str">
        <f t="shared" ca="1" si="293"/>
        <v>No</v>
      </c>
      <c r="Y265" s="26" t="str">
        <f t="shared" ca="1" si="293"/>
        <v>No</v>
      </c>
      <c r="Z265" s="26" t="str">
        <f t="shared" ca="1" si="293"/>
        <v>No</v>
      </c>
      <c r="AA265" s="26" t="str">
        <f t="shared" ca="1" si="293"/>
        <v>No</v>
      </c>
      <c r="AB265" s="26" t="str">
        <f t="shared" ca="1" si="293"/>
        <v>No</v>
      </c>
      <c r="AC265" s="26"/>
      <c r="AD265" s="26"/>
      <c r="AE265" s="26"/>
      <c r="AF265" s="26"/>
      <c r="AG265" s="26" t="str">
        <f t="shared" ca="1" si="304"/>
        <v>No</v>
      </c>
      <c r="AH265" s="26" t="str">
        <f t="shared" ca="1" si="304"/>
        <v>Yes</v>
      </c>
      <c r="AI265" s="26" t="str">
        <f t="shared" ca="1" si="304"/>
        <v>Yes</v>
      </c>
      <c r="AJ265" s="26" t="str">
        <f t="shared" ca="1" si="304"/>
        <v>No</v>
      </c>
      <c r="AK265" s="26" t="str">
        <f t="shared" ca="1" si="304"/>
        <v>No</v>
      </c>
      <c r="AL265" s="26" t="str">
        <f t="shared" ca="1" si="304"/>
        <v>Yes</v>
      </c>
      <c r="AM265" s="26">
        <f t="shared" ca="1" si="305"/>
        <v>2</v>
      </c>
      <c r="AN265" s="26">
        <f t="shared" ca="1" si="306"/>
        <v>1</v>
      </c>
      <c r="AT265" t="str">
        <f t="shared" ca="1" si="307"/>
        <v>Female</v>
      </c>
      <c r="AU265">
        <f t="shared" ca="1" si="308"/>
        <v>608</v>
      </c>
      <c r="AV265">
        <f t="shared" ca="1" si="309"/>
        <v>3</v>
      </c>
      <c r="AW265">
        <f t="shared" ca="1" si="310"/>
        <v>24</v>
      </c>
      <c r="AX265">
        <f t="shared" ca="1" si="311"/>
        <v>5</v>
      </c>
      <c r="BB265" t="str">
        <f t="shared" ca="1" si="312"/>
        <v>ELUCS</v>
      </c>
      <c r="BC265" t="str">
        <f t="shared" ca="1" si="313"/>
        <v>Yes</v>
      </c>
      <c r="BD265" t="str">
        <f t="shared" ca="1" si="313"/>
        <v>No</v>
      </c>
      <c r="BG265" t="str">
        <f t="shared" ca="1" si="314"/>
        <v>Yes</v>
      </c>
      <c r="BH265">
        <f t="shared" ca="1" si="315"/>
        <v>34</v>
      </c>
      <c r="BI265">
        <f t="shared" ca="1" si="316"/>
        <v>-16</v>
      </c>
      <c r="BJ265">
        <f t="shared" ca="1" si="317"/>
        <v>13</v>
      </c>
      <c r="BK265" t="str">
        <f t="shared" si="318"/>
        <v/>
      </c>
      <c r="BL265" s="26">
        <f t="shared" ca="1" si="319"/>
        <v>15</v>
      </c>
      <c r="BM265" s="26"/>
      <c r="BN265" s="26"/>
      <c r="BO265" s="26" t="str">
        <f t="shared" ca="1" si="320"/>
        <v>Yes</v>
      </c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 t="str">
        <f t="shared" ca="1" si="321"/>
        <v>Yes</v>
      </c>
      <c r="CE265" s="26" t="str">
        <f t="shared" ca="1" si="322"/>
        <v>ETT</v>
      </c>
      <c r="CF265" s="26"/>
      <c r="CG265" s="26"/>
      <c r="CH265" s="26"/>
      <c r="CI265" s="31" t="str">
        <f t="shared" si="323"/>
        <v/>
      </c>
      <c r="CJ265" s="26" t="str">
        <f t="shared" ca="1" si="324"/>
        <v>BS</v>
      </c>
      <c r="CK265" s="26" t="str">
        <f t="shared" ca="1" si="325"/>
        <v>No</v>
      </c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 t="str">
        <f t="shared" ca="1" si="326"/>
        <v>Yes</v>
      </c>
      <c r="DO265" s="26"/>
      <c r="DP265" s="26"/>
      <c r="DQ265" s="26"/>
      <c r="DR265" s="26"/>
      <c r="DS265" s="26"/>
      <c r="DT265" s="26"/>
      <c r="DU265" s="26"/>
      <c r="DV265" t="str">
        <f t="shared" si="327"/>
        <v/>
      </c>
      <c r="DW265" s="26"/>
      <c r="DX265" s="26"/>
      <c r="DY265" s="26"/>
      <c r="DZ265" t="str">
        <f t="shared" si="328"/>
        <v/>
      </c>
      <c r="EA265" t="str">
        <f t="shared" si="329"/>
        <v/>
      </c>
      <c r="EB265" t="str">
        <f t="shared" si="330"/>
        <v/>
      </c>
      <c r="EC265" t="str">
        <f t="shared" si="331"/>
        <v/>
      </c>
      <c r="ED265" t="str">
        <f t="shared" si="332"/>
        <v/>
      </c>
      <c r="EE265" s="34" t="str">
        <f t="shared" si="333"/>
        <v/>
      </c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32" t="str">
        <f t="shared" si="334"/>
        <v/>
      </c>
      <c r="ES265" s="26"/>
      <c r="ET265" s="26"/>
      <c r="EU265" s="26"/>
      <c r="EV265" s="26"/>
      <c r="EW265" s="26"/>
      <c r="EX265" s="26"/>
      <c r="EY265" s="26"/>
      <c r="EZ265" s="26"/>
      <c r="FA265" s="31" t="str">
        <f t="shared" si="335"/>
        <v/>
      </c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31" t="str">
        <f t="shared" si="336"/>
        <v/>
      </c>
      <c r="FN265" s="26"/>
      <c r="FO265" s="26"/>
      <c r="FP265" s="26"/>
      <c r="FQ265" s="26" t="s">
        <v>350</v>
      </c>
      <c r="FR265" s="39" t="str">
        <f t="shared" ca="1" si="337"/>
        <v>Other</v>
      </c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t="str">
        <f t="shared" ca="1" si="338"/>
        <v/>
      </c>
      <c r="GP265" t="str">
        <f t="shared" si="339"/>
        <v/>
      </c>
      <c r="GQ265" s="26"/>
      <c r="GR265" s="26"/>
      <c r="GS265" t="str">
        <f t="shared" ca="1" si="340"/>
        <v/>
      </c>
      <c r="GT265" s="26"/>
      <c r="GU265" s="26"/>
      <c r="GV265" s="26"/>
      <c r="GW265" s="26"/>
      <c r="GX265" s="26"/>
      <c r="GY265" t="str">
        <f t="shared" ca="1" si="341"/>
        <v/>
      </c>
      <c r="GZ265" t="str">
        <f t="shared" si="342"/>
        <v/>
      </c>
      <c r="HA265" s="26"/>
      <c r="HB265" s="26"/>
      <c r="HC265" s="26"/>
      <c r="HD265" s="26"/>
      <c r="HE265" s="26"/>
      <c r="HF265" t="str">
        <f t="shared" ca="1" si="343"/>
        <v/>
      </c>
      <c r="HG265" s="31" t="str">
        <f t="shared" si="344"/>
        <v/>
      </c>
      <c r="HH265" s="26"/>
      <c r="HI265" s="26"/>
      <c r="HJ265" s="26"/>
      <c r="HK265" s="26"/>
      <c r="HL265" s="26"/>
      <c r="HM265" t="str">
        <f t="shared" ca="1" si="345"/>
        <v/>
      </c>
      <c r="HN265" t="str">
        <f t="shared" si="346"/>
        <v/>
      </c>
      <c r="HO265" s="26"/>
      <c r="HP265" s="26"/>
      <c r="HQ265" s="26"/>
      <c r="HR265" s="26"/>
      <c r="HS265" s="26"/>
      <c r="HT265" t="str">
        <f t="shared" ca="1" si="347"/>
        <v/>
      </c>
      <c r="HU265" t="str">
        <f t="shared" si="348"/>
        <v/>
      </c>
      <c r="HV265" s="26"/>
      <c r="HW265" s="26"/>
      <c r="HX265" s="26"/>
      <c r="HY265" s="26"/>
      <c r="HZ265" s="26"/>
      <c r="IA265" s="37" t="str">
        <f t="shared" ca="1" si="349"/>
        <v/>
      </c>
      <c r="IB265" t="str">
        <f t="shared" si="350"/>
        <v/>
      </c>
      <c r="IC265" s="26"/>
      <c r="ID265" s="26"/>
      <c r="IE265" s="26"/>
      <c r="IF265" s="26"/>
      <c r="IG265" s="26"/>
      <c r="IH265" s="37" t="str">
        <f t="shared" ca="1" si="351"/>
        <v/>
      </c>
      <c r="II265" t="str">
        <f t="shared" si="352"/>
        <v/>
      </c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  <c r="IV265" s="26"/>
      <c r="IW265" s="26"/>
      <c r="IX265" s="26"/>
      <c r="IY265" s="26"/>
      <c r="IZ265" s="26"/>
      <c r="JA265" s="26"/>
      <c r="JB265" s="26"/>
      <c r="JC265" s="26"/>
      <c r="JD265" s="26"/>
      <c r="JE265" s="26"/>
      <c r="JF265" s="26"/>
      <c r="JG265" s="26"/>
      <c r="JH265" s="26"/>
      <c r="JI265" s="26"/>
      <c r="JJ265" s="26"/>
      <c r="JK265" s="26"/>
      <c r="JL265" s="26"/>
      <c r="JM265" s="26"/>
      <c r="JN265" s="26"/>
      <c r="JO265" s="26"/>
      <c r="JP265" s="26"/>
      <c r="JQ265" s="26"/>
      <c r="JR265" s="26"/>
      <c r="JS265" s="26"/>
      <c r="JT265" s="26" t="str">
        <f t="shared" si="353"/>
        <v/>
      </c>
      <c r="JU265" s="26"/>
      <c r="JV265" t="str">
        <f t="shared" si="354"/>
        <v/>
      </c>
      <c r="JW265" s="26"/>
      <c r="JX265" s="26"/>
      <c r="JY265" s="26"/>
      <c r="JZ265" s="26"/>
      <c r="KA265" s="26"/>
      <c r="KB265" s="26"/>
      <c r="KC265" s="26"/>
      <c r="KD265" s="26"/>
      <c r="KE265" s="26"/>
      <c r="KF265" s="26"/>
      <c r="KG265" s="26"/>
      <c r="KH265" s="26"/>
      <c r="KI265" s="26"/>
      <c r="KJ265" s="26"/>
      <c r="KK265" t="str">
        <f t="shared" si="355"/>
        <v/>
      </c>
      <c r="KL265" s="26"/>
      <c r="KM265" s="31" t="str">
        <f t="shared" si="356"/>
        <v/>
      </c>
      <c r="KN265" s="26"/>
      <c r="KO265" s="26"/>
      <c r="KP265" s="38" t="str">
        <f t="shared" si="357"/>
        <v/>
      </c>
      <c r="KQ265" s="26"/>
      <c r="KR265" s="26"/>
      <c r="KS265" s="26"/>
      <c r="KT265" s="26"/>
      <c r="KU265" s="26"/>
      <c r="KV265" s="26"/>
      <c r="KW265" s="26"/>
      <c r="KX265" t="str">
        <f t="shared" si="358"/>
        <v/>
      </c>
      <c r="KY265" t="str">
        <f t="shared" si="359"/>
        <v/>
      </c>
      <c r="KZ265" s="26"/>
      <c r="LA265" s="26"/>
      <c r="LB265" t="str">
        <f t="shared" si="360"/>
        <v/>
      </c>
      <c r="LC265" s="26"/>
      <c r="LD265" t="str">
        <f t="shared" si="361"/>
        <v/>
      </c>
      <c r="LE265" t="str">
        <f t="shared" si="362"/>
        <v/>
      </c>
      <c r="LF265" s="26"/>
      <c r="LG265" s="26"/>
      <c r="LH265" s="26"/>
      <c r="LI265" s="26"/>
      <c r="LJ265" s="26"/>
      <c r="LK265" s="26"/>
      <c r="LL265" s="26"/>
      <c r="LM265" s="26"/>
      <c r="LN265" s="26"/>
      <c r="LO265" t="str">
        <f t="shared" si="363"/>
        <v/>
      </c>
      <c r="LP265" s="26"/>
      <c r="LQ265" s="26"/>
      <c r="LR265" s="26"/>
      <c r="LS265" s="26"/>
      <c r="LT265" s="26"/>
      <c r="LU265" s="26"/>
      <c r="LV265" s="26"/>
      <c r="LW265" s="26"/>
      <c r="LX265" s="26"/>
      <c r="LY265" s="26"/>
      <c r="LZ265" s="26"/>
      <c r="MA265" s="26"/>
      <c r="MB265" s="26"/>
      <c r="MC265" s="26"/>
      <c r="MD265" s="26"/>
      <c r="ME265" s="26"/>
      <c r="MF265" s="26"/>
      <c r="MG265" s="26"/>
      <c r="MH265" s="26"/>
      <c r="MI265" s="26"/>
      <c r="MJ265" s="26"/>
      <c r="MK265" s="26"/>
      <c r="ML265" s="26"/>
      <c r="MM265" s="26"/>
      <c r="MN265" s="26"/>
    </row>
    <row r="266" spans="1:352" ht="16" x14ac:dyDescent="0.2">
      <c r="A266" t="e">
        <f t="shared" ca="1" si="292"/>
        <v>#N/A</v>
      </c>
      <c r="B266" s="26"/>
      <c r="C266" s="26"/>
      <c r="D266" s="26"/>
      <c r="E266" s="27" t="str">
        <f t="shared" ca="1" si="294"/>
        <v>Oct</v>
      </c>
      <c r="F266" s="27" t="str">
        <f t="shared" ca="1" si="294"/>
        <v>Jul</v>
      </c>
      <c r="G266" s="28" t="str">
        <f t="shared" ca="1" si="295"/>
        <v/>
      </c>
      <c r="H266" t="str">
        <f t="shared" si="296"/>
        <v/>
      </c>
      <c r="I266" s="26">
        <f t="shared" ca="1" si="297"/>
        <v>56</v>
      </c>
      <c r="J266" s="26"/>
      <c r="K266" s="26"/>
      <c r="L266" s="31" t="str">
        <f t="shared" si="298"/>
        <v/>
      </c>
      <c r="M266" s="26"/>
      <c r="N266" s="26"/>
      <c r="O266" s="26">
        <f t="shared" ca="1" si="299"/>
        <v>37</v>
      </c>
      <c r="P266" s="26" t="str">
        <f t="shared" ca="1" si="300"/>
        <v>No</v>
      </c>
      <c r="Q266" s="26" t="str">
        <f t="shared" ca="1" si="300"/>
        <v>No</v>
      </c>
      <c r="R266" s="26" t="str">
        <f t="shared" ca="1" si="300"/>
        <v>No</v>
      </c>
      <c r="S266" s="26" t="str">
        <f t="shared" ca="1" si="301"/>
        <v>Asian</v>
      </c>
      <c r="T266" s="26" t="str">
        <f t="shared" ca="1" si="302"/>
        <v>Yes</v>
      </c>
      <c r="U266" s="26">
        <f t="shared" ca="1" si="303"/>
        <v>3904</v>
      </c>
      <c r="V266" s="26"/>
      <c r="W266" s="26"/>
      <c r="X266" s="26" t="str">
        <f t="shared" ca="1" si="293"/>
        <v>Yes</v>
      </c>
      <c r="Y266" s="26" t="str">
        <f t="shared" ca="1" si="293"/>
        <v>No</v>
      </c>
      <c r="Z266" s="26" t="str">
        <f t="shared" ca="1" si="293"/>
        <v>Yes</v>
      </c>
      <c r="AA266" s="26" t="str">
        <f t="shared" ca="1" si="293"/>
        <v>Yes</v>
      </c>
      <c r="AB266" s="26" t="str">
        <f t="shared" ca="1" si="293"/>
        <v>Yes</v>
      </c>
      <c r="AC266" s="26"/>
      <c r="AD266" s="26"/>
      <c r="AE266" s="26"/>
      <c r="AF266" s="26"/>
      <c r="AG266" s="26" t="str">
        <f t="shared" ca="1" si="304"/>
        <v>Yes</v>
      </c>
      <c r="AH266" s="26" t="str">
        <f t="shared" ca="1" si="304"/>
        <v>Yes</v>
      </c>
      <c r="AI266" s="26" t="str">
        <f t="shared" ca="1" si="304"/>
        <v>Yes</v>
      </c>
      <c r="AJ266" s="26" t="str">
        <f t="shared" ca="1" si="304"/>
        <v>No</v>
      </c>
      <c r="AK266" s="26" t="str">
        <f t="shared" ca="1" si="304"/>
        <v>No</v>
      </c>
      <c r="AL266" s="26" t="str">
        <f t="shared" ca="1" si="304"/>
        <v>No</v>
      </c>
      <c r="AM266" s="26">
        <f t="shared" ca="1" si="305"/>
        <v>1</v>
      </c>
      <c r="AN266" s="26">
        <f t="shared" ca="1" si="306"/>
        <v>3</v>
      </c>
      <c r="AT266" t="str">
        <f t="shared" ca="1" si="307"/>
        <v>Female</v>
      </c>
      <c r="AU266">
        <f t="shared" ca="1" si="308"/>
        <v>1503</v>
      </c>
      <c r="AV266">
        <f t="shared" ca="1" si="309"/>
        <v>3</v>
      </c>
      <c r="AW266">
        <f t="shared" ca="1" si="310"/>
        <v>29</v>
      </c>
      <c r="AX266">
        <f t="shared" ca="1" si="311"/>
        <v>4</v>
      </c>
      <c r="BB266" t="str">
        <f t="shared" ca="1" si="312"/>
        <v>EMLUCS</v>
      </c>
      <c r="BC266" t="str">
        <f t="shared" ca="1" si="313"/>
        <v>No</v>
      </c>
      <c r="BD266" t="str">
        <f t="shared" ca="1" si="313"/>
        <v>No</v>
      </c>
      <c r="BG266" t="str">
        <f t="shared" ca="1" si="314"/>
        <v>Yes</v>
      </c>
      <c r="BH266">
        <f t="shared" ca="1" si="315"/>
        <v>37</v>
      </c>
      <c r="BI266">
        <f t="shared" ca="1" si="316"/>
        <v>-20</v>
      </c>
      <c r="BJ266">
        <f t="shared" ca="1" si="317"/>
        <v>16</v>
      </c>
      <c r="BK266" t="str">
        <f t="shared" si="318"/>
        <v/>
      </c>
      <c r="BL266" s="26">
        <f t="shared" ca="1" si="319"/>
        <v>18</v>
      </c>
      <c r="BM266" s="26"/>
      <c r="BN266" s="26"/>
      <c r="BO266" s="26" t="str">
        <f t="shared" ca="1" si="320"/>
        <v>Yes</v>
      </c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 t="str">
        <f t="shared" ca="1" si="321"/>
        <v>Yes</v>
      </c>
      <c r="CE266" s="26" t="str">
        <f t="shared" ca="1" si="322"/>
        <v>ETT</v>
      </c>
      <c r="CF266" s="26"/>
      <c r="CG266" s="26"/>
      <c r="CH266" s="26"/>
      <c r="CI266" s="31" t="str">
        <f t="shared" si="323"/>
        <v/>
      </c>
      <c r="CJ266" s="26" t="str">
        <f t="shared" ca="1" si="324"/>
        <v>NICU</v>
      </c>
      <c r="CK266" s="26" t="str">
        <f t="shared" ca="1" si="325"/>
        <v>Yes</v>
      </c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 t="str">
        <f t="shared" ca="1" si="326"/>
        <v>Yes</v>
      </c>
      <c r="DO266" s="26"/>
      <c r="DP266" s="26"/>
      <c r="DQ266" s="26"/>
      <c r="DR266" s="26"/>
      <c r="DS266" s="26"/>
      <c r="DT266" s="26"/>
      <c r="DU266" s="26"/>
      <c r="DV266" t="str">
        <f t="shared" si="327"/>
        <v/>
      </c>
      <c r="DW266" s="26"/>
      <c r="DX266" s="26"/>
      <c r="DY266" s="26"/>
      <c r="DZ266" t="str">
        <f t="shared" si="328"/>
        <v/>
      </c>
      <c r="EA266" t="str">
        <f t="shared" si="329"/>
        <v/>
      </c>
      <c r="EB266" t="str">
        <f t="shared" si="330"/>
        <v/>
      </c>
      <c r="EC266" t="str">
        <f t="shared" si="331"/>
        <v/>
      </c>
      <c r="ED266" t="str">
        <f t="shared" si="332"/>
        <v/>
      </c>
      <c r="EE266" s="34" t="str">
        <f t="shared" si="333"/>
        <v/>
      </c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32" t="str">
        <f t="shared" si="334"/>
        <v/>
      </c>
      <c r="ES266" s="26"/>
      <c r="ET266" s="26"/>
      <c r="EU266" s="26"/>
      <c r="EV266" s="26"/>
      <c r="EW266" s="26"/>
      <c r="EX266" s="26"/>
      <c r="EY266" s="26"/>
      <c r="EZ266" s="26"/>
      <c r="FA266" s="31" t="str">
        <f t="shared" si="335"/>
        <v/>
      </c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31" t="str">
        <f t="shared" si="336"/>
        <v/>
      </c>
      <c r="FN266" s="26"/>
      <c r="FO266" s="26"/>
      <c r="FP266" s="26"/>
      <c r="FQ266" s="26" t="s">
        <v>350</v>
      </c>
      <c r="FR266" s="39" t="str">
        <f t="shared" ca="1" si="337"/>
        <v>Other</v>
      </c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t="str">
        <f t="shared" ca="1" si="338"/>
        <v/>
      </c>
      <c r="GP266" t="str">
        <f t="shared" si="339"/>
        <v/>
      </c>
      <c r="GQ266" s="26"/>
      <c r="GR266" s="26"/>
      <c r="GS266" t="str">
        <f t="shared" ca="1" si="340"/>
        <v/>
      </c>
      <c r="GT266" s="26"/>
      <c r="GU266" s="26"/>
      <c r="GV266" s="26"/>
      <c r="GW266" s="26"/>
      <c r="GX266" s="26"/>
      <c r="GY266" t="str">
        <f t="shared" ca="1" si="341"/>
        <v/>
      </c>
      <c r="GZ266" t="str">
        <f t="shared" si="342"/>
        <v/>
      </c>
      <c r="HA266" s="26"/>
      <c r="HB266" s="26"/>
      <c r="HC266" s="26"/>
      <c r="HD266" s="26"/>
      <c r="HE266" s="26"/>
      <c r="HF266" t="str">
        <f t="shared" ca="1" si="343"/>
        <v/>
      </c>
      <c r="HG266" s="31" t="str">
        <f t="shared" si="344"/>
        <v/>
      </c>
      <c r="HH266" s="26"/>
      <c r="HI266" s="26"/>
      <c r="HJ266" s="26"/>
      <c r="HK266" s="26"/>
      <c r="HL266" s="26"/>
      <c r="HM266" t="str">
        <f t="shared" ca="1" si="345"/>
        <v/>
      </c>
      <c r="HN266" t="str">
        <f t="shared" si="346"/>
        <v/>
      </c>
      <c r="HO266" s="26"/>
      <c r="HP266" s="26"/>
      <c r="HQ266" s="26"/>
      <c r="HR266" s="26"/>
      <c r="HS266" s="26"/>
      <c r="HT266" t="str">
        <f t="shared" ca="1" si="347"/>
        <v/>
      </c>
      <c r="HU266" t="str">
        <f t="shared" si="348"/>
        <v/>
      </c>
      <c r="HV266" s="26"/>
      <c r="HW266" s="26"/>
      <c r="HX266" s="26"/>
      <c r="HY266" s="26"/>
      <c r="HZ266" s="26"/>
      <c r="IA266" s="37" t="str">
        <f t="shared" ca="1" si="349"/>
        <v/>
      </c>
      <c r="IB266" t="str">
        <f t="shared" si="350"/>
        <v/>
      </c>
      <c r="IC266" s="26"/>
      <c r="ID266" s="26"/>
      <c r="IE266" s="26"/>
      <c r="IF266" s="26"/>
      <c r="IG266" s="26"/>
      <c r="IH266" s="37" t="str">
        <f t="shared" ca="1" si="351"/>
        <v/>
      </c>
      <c r="II266" t="str">
        <f t="shared" si="352"/>
        <v/>
      </c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  <c r="IV266" s="26"/>
      <c r="IW266" s="26"/>
      <c r="IX266" s="26"/>
      <c r="IY266" s="26"/>
      <c r="IZ266" s="26"/>
      <c r="JA266" s="26"/>
      <c r="JB266" s="26"/>
      <c r="JC266" s="26"/>
      <c r="JD266" s="26"/>
      <c r="JE266" s="26"/>
      <c r="JF266" s="26"/>
      <c r="JG266" s="26"/>
      <c r="JH266" s="26"/>
      <c r="JI266" s="26"/>
      <c r="JJ266" s="26"/>
      <c r="JK266" s="26"/>
      <c r="JL266" s="26"/>
      <c r="JM266" s="26"/>
      <c r="JN266" s="26"/>
      <c r="JO266" s="26"/>
      <c r="JP266" s="26"/>
      <c r="JQ266" s="26"/>
      <c r="JR266" s="26"/>
      <c r="JS266" s="26"/>
      <c r="JT266" s="26" t="str">
        <f t="shared" si="353"/>
        <v/>
      </c>
      <c r="JU266" s="26"/>
      <c r="JV266" t="str">
        <f t="shared" si="354"/>
        <v/>
      </c>
      <c r="JW266" s="26"/>
      <c r="JX266" s="26"/>
      <c r="JY266" s="26"/>
      <c r="JZ266" s="26"/>
      <c r="KA266" s="26"/>
      <c r="KB266" s="26"/>
      <c r="KC266" s="26"/>
      <c r="KD266" s="26"/>
      <c r="KE266" s="26"/>
      <c r="KF266" s="26"/>
      <c r="KG266" s="26"/>
      <c r="KH266" s="26"/>
      <c r="KI266" s="26"/>
      <c r="KJ266" s="26"/>
      <c r="KK266" t="str">
        <f t="shared" si="355"/>
        <v/>
      </c>
      <c r="KL266" s="26"/>
      <c r="KM266" s="31" t="str">
        <f t="shared" si="356"/>
        <v/>
      </c>
      <c r="KN266" s="26"/>
      <c r="KO266" s="26"/>
      <c r="KP266" s="38" t="str">
        <f t="shared" si="357"/>
        <v/>
      </c>
      <c r="KQ266" s="26"/>
      <c r="KR266" s="26"/>
      <c r="KS266" s="26"/>
      <c r="KT266" s="26"/>
      <c r="KU266" s="26"/>
      <c r="KV266" s="26"/>
      <c r="KW266" s="26"/>
      <c r="KX266" t="str">
        <f t="shared" si="358"/>
        <v/>
      </c>
      <c r="KY266" t="str">
        <f t="shared" si="359"/>
        <v/>
      </c>
      <c r="KZ266" s="26"/>
      <c r="LA266" s="26"/>
      <c r="LB266" t="str">
        <f t="shared" si="360"/>
        <v/>
      </c>
      <c r="LC266" s="26"/>
      <c r="LD266" t="str">
        <f t="shared" si="361"/>
        <v/>
      </c>
      <c r="LE266" t="str">
        <f t="shared" si="362"/>
        <v/>
      </c>
      <c r="LF266" s="26"/>
      <c r="LG266" s="26"/>
      <c r="LH266" s="26"/>
      <c r="LI266" s="26"/>
      <c r="LJ266" s="26"/>
      <c r="LK266" s="26"/>
      <c r="LL266" s="26"/>
      <c r="LM266" s="26"/>
      <c r="LN266" s="26"/>
      <c r="LO266" t="str">
        <f t="shared" si="363"/>
        <v/>
      </c>
      <c r="LP266" s="26"/>
      <c r="LQ266" s="26"/>
      <c r="LR266" s="26"/>
      <c r="LS266" s="26"/>
      <c r="LT266" s="26"/>
      <c r="LU266" s="26"/>
      <c r="LV266" s="26"/>
      <c r="LW266" s="26"/>
      <c r="LX266" s="26"/>
      <c r="LY266" s="26"/>
      <c r="LZ266" s="26"/>
      <c r="MA266" s="26"/>
      <c r="MB266" s="26"/>
      <c r="MC266" s="26"/>
      <c r="MD266" s="26"/>
      <c r="ME266" s="26"/>
      <c r="MF266" s="26"/>
      <c r="MG266" s="26"/>
      <c r="MH266" s="26"/>
      <c r="MI266" s="26"/>
      <c r="MJ266" s="26"/>
      <c r="MK266" s="26"/>
      <c r="ML266" s="26"/>
      <c r="MM266" s="26"/>
      <c r="MN266" s="26"/>
    </row>
    <row r="267" spans="1:352" ht="16" x14ac:dyDescent="0.2">
      <c r="A267" t="e">
        <f t="shared" ca="1" si="292"/>
        <v>#N/A</v>
      </c>
      <c r="B267" s="26"/>
      <c r="C267" s="26"/>
      <c r="D267" s="26"/>
      <c r="E267" s="27" t="str">
        <f t="shared" ca="1" si="294"/>
        <v>May</v>
      </c>
      <c r="F267" s="27" t="str">
        <f t="shared" ca="1" si="294"/>
        <v>Oct</v>
      </c>
      <c r="G267" s="28" t="str">
        <f t="shared" ca="1" si="295"/>
        <v/>
      </c>
      <c r="H267" t="str">
        <f t="shared" si="296"/>
        <v/>
      </c>
      <c r="I267" s="26">
        <f t="shared" ca="1" si="297"/>
        <v>12</v>
      </c>
      <c r="J267" s="26"/>
      <c r="K267" s="26"/>
      <c r="L267" s="31" t="str">
        <f t="shared" si="298"/>
        <v/>
      </c>
      <c r="M267" s="26"/>
      <c r="N267" s="26"/>
      <c r="O267" s="26">
        <f t="shared" ca="1" si="299"/>
        <v>42</v>
      </c>
      <c r="P267" s="26" t="str">
        <f t="shared" ca="1" si="300"/>
        <v>Yes</v>
      </c>
      <c r="Q267" s="26" t="str">
        <f t="shared" ca="1" si="300"/>
        <v>Yes</v>
      </c>
      <c r="R267" s="26" t="str">
        <f t="shared" ca="1" si="300"/>
        <v>Yes</v>
      </c>
      <c r="S267" s="26" t="str">
        <f t="shared" ca="1" si="301"/>
        <v>Asian</v>
      </c>
      <c r="T267" s="26" t="str">
        <f t="shared" ca="1" si="302"/>
        <v>Yes</v>
      </c>
      <c r="U267" s="26">
        <f t="shared" ca="1" si="303"/>
        <v>3253</v>
      </c>
      <c r="V267" s="26"/>
      <c r="W267" s="26"/>
      <c r="X267" s="26" t="str">
        <f t="shared" ca="1" si="293"/>
        <v>No</v>
      </c>
      <c r="Y267" s="26" t="str">
        <f t="shared" ca="1" si="293"/>
        <v>No</v>
      </c>
      <c r="Z267" s="26" t="str">
        <f t="shared" ca="1" si="293"/>
        <v>Yes</v>
      </c>
      <c r="AA267" s="26" t="str">
        <f t="shared" ca="1" si="293"/>
        <v>Yes</v>
      </c>
      <c r="AB267" s="26" t="str">
        <f t="shared" ca="1" si="293"/>
        <v>No</v>
      </c>
      <c r="AC267" s="26"/>
      <c r="AD267" s="26"/>
      <c r="AE267" s="26"/>
      <c r="AF267" s="26"/>
      <c r="AG267" s="26" t="str">
        <f t="shared" ca="1" si="304"/>
        <v>Yes</v>
      </c>
      <c r="AH267" s="26" t="str">
        <f t="shared" ca="1" si="304"/>
        <v>Yes</v>
      </c>
      <c r="AI267" s="26" t="str">
        <f t="shared" ca="1" si="304"/>
        <v>No</v>
      </c>
      <c r="AJ267" s="26" t="str">
        <f t="shared" ca="1" si="304"/>
        <v>No</v>
      </c>
      <c r="AK267" s="26" t="str">
        <f t="shared" ca="1" si="304"/>
        <v>No</v>
      </c>
      <c r="AL267" s="26" t="str">
        <f t="shared" ca="1" si="304"/>
        <v>Yes</v>
      </c>
      <c r="AM267" s="26">
        <f t="shared" ca="1" si="305"/>
        <v>8</v>
      </c>
      <c r="AN267" s="26">
        <f t="shared" ca="1" si="306"/>
        <v>3</v>
      </c>
      <c r="AT267" t="str">
        <f t="shared" ca="1" si="307"/>
        <v>Male</v>
      </c>
      <c r="AU267">
        <f t="shared" ca="1" si="308"/>
        <v>1983</v>
      </c>
      <c r="AV267">
        <f t="shared" ca="1" si="309"/>
        <v>2</v>
      </c>
      <c r="AW267">
        <f t="shared" ca="1" si="310"/>
        <v>25</v>
      </c>
      <c r="AX267">
        <f t="shared" ca="1" si="311"/>
        <v>2</v>
      </c>
      <c r="BB267" t="str">
        <f t="shared" ca="1" si="312"/>
        <v>Vaginal</v>
      </c>
      <c r="BC267" t="str">
        <f t="shared" ca="1" si="313"/>
        <v>No</v>
      </c>
      <c r="BD267" t="str">
        <f t="shared" ca="1" si="313"/>
        <v>Yes</v>
      </c>
      <c r="BG267" t="str">
        <f t="shared" ca="1" si="314"/>
        <v>Yes</v>
      </c>
      <c r="BH267">
        <f t="shared" ca="1" si="315"/>
        <v>38</v>
      </c>
      <c r="BI267">
        <f t="shared" ca="1" si="316"/>
        <v>-6</v>
      </c>
      <c r="BJ267">
        <f t="shared" ca="1" si="317"/>
        <v>17</v>
      </c>
      <c r="BK267" t="str">
        <f t="shared" si="318"/>
        <v/>
      </c>
      <c r="BL267" s="26">
        <f t="shared" ca="1" si="319"/>
        <v>19</v>
      </c>
      <c r="BM267" s="26"/>
      <c r="BN267" s="26"/>
      <c r="BO267" s="26" t="str">
        <f t="shared" ca="1" si="320"/>
        <v>Yes</v>
      </c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 t="str">
        <f t="shared" ca="1" si="321"/>
        <v>Yes</v>
      </c>
      <c r="CE267" s="26" t="str">
        <f t="shared" ca="1" si="322"/>
        <v>ETT</v>
      </c>
      <c r="CF267" s="26"/>
      <c r="CG267" s="26"/>
      <c r="CH267" s="26"/>
      <c r="CI267" s="31" t="str">
        <f t="shared" si="323"/>
        <v/>
      </c>
      <c r="CJ267" s="26" t="str">
        <f t="shared" ca="1" si="324"/>
        <v>NICU</v>
      </c>
      <c r="CK267" s="26" t="str">
        <f t="shared" ca="1" si="325"/>
        <v>Yes</v>
      </c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 t="str">
        <f t="shared" ca="1" si="326"/>
        <v>Yes</v>
      </c>
      <c r="DO267" s="26"/>
      <c r="DP267" s="26"/>
      <c r="DQ267" s="26"/>
      <c r="DR267" s="26"/>
      <c r="DS267" s="26"/>
      <c r="DT267" s="26"/>
      <c r="DU267" s="26"/>
      <c r="DV267" t="str">
        <f t="shared" si="327"/>
        <v/>
      </c>
      <c r="DW267" s="26"/>
      <c r="DX267" s="26"/>
      <c r="DY267" s="26"/>
      <c r="DZ267" t="str">
        <f t="shared" si="328"/>
        <v/>
      </c>
      <c r="EA267" t="str">
        <f t="shared" si="329"/>
        <v/>
      </c>
      <c r="EB267" t="str">
        <f t="shared" si="330"/>
        <v/>
      </c>
      <c r="EC267" t="str">
        <f t="shared" si="331"/>
        <v/>
      </c>
      <c r="ED267" t="str">
        <f t="shared" si="332"/>
        <v/>
      </c>
      <c r="EE267" s="34" t="str">
        <f t="shared" si="333"/>
        <v/>
      </c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32" t="str">
        <f t="shared" si="334"/>
        <v/>
      </c>
      <c r="ES267" s="26"/>
      <c r="ET267" s="26"/>
      <c r="EU267" s="26"/>
      <c r="EV267" s="26"/>
      <c r="EW267" s="26"/>
      <c r="EX267" s="26"/>
      <c r="EY267" s="26"/>
      <c r="EZ267" s="26"/>
      <c r="FA267" s="31" t="str">
        <f t="shared" si="335"/>
        <v/>
      </c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31" t="str">
        <f t="shared" si="336"/>
        <v/>
      </c>
      <c r="FN267" s="26"/>
      <c r="FO267" s="26"/>
      <c r="FP267" s="26"/>
      <c r="FQ267" s="26" t="s">
        <v>349</v>
      </c>
      <c r="FR267" s="39" t="str">
        <f t="shared" ca="1" si="337"/>
        <v>NA</v>
      </c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t="str">
        <f t="shared" ca="1" si="338"/>
        <v/>
      </c>
      <c r="GP267" t="str">
        <f t="shared" si="339"/>
        <v/>
      </c>
      <c r="GQ267" s="26"/>
      <c r="GR267" s="26"/>
      <c r="GS267" t="str">
        <f t="shared" ca="1" si="340"/>
        <v/>
      </c>
      <c r="GT267" s="26"/>
      <c r="GU267" s="26"/>
      <c r="GV267" s="26"/>
      <c r="GW267" s="26"/>
      <c r="GX267" s="26"/>
      <c r="GY267" t="str">
        <f t="shared" ca="1" si="341"/>
        <v/>
      </c>
      <c r="GZ267" t="str">
        <f t="shared" si="342"/>
        <v/>
      </c>
      <c r="HA267" s="26"/>
      <c r="HB267" s="26"/>
      <c r="HC267" s="26"/>
      <c r="HD267" s="26"/>
      <c r="HE267" s="26"/>
      <c r="HF267" t="str">
        <f t="shared" ca="1" si="343"/>
        <v/>
      </c>
      <c r="HG267" s="31" t="str">
        <f t="shared" si="344"/>
        <v/>
      </c>
      <c r="HH267" s="26"/>
      <c r="HI267" s="26"/>
      <c r="HJ267" s="26"/>
      <c r="HK267" s="26"/>
      <c r="HL267" s="26"/>
      <c r="HM267" t="str">
        <f t="shared" ca="1" si="345"/>
        <v/>
      </c>
      <c r="HN267" t="str">
        <f t="shared" si="346"/>
        <v/>
      </c>
      <c r="HO267" s="26"/>
      <c r="HP267" s="26"/>
      <c r="HQ267" s="26"/>
      <c r="HR267" s="26"/>
      <c r="HS267" s="26"/>
      <c r="HT267" t="str">
        <f t="shared" ca="1" si="347"/>
        <v/>
      </c>
      <c r="HU267" t="str">
        <f t="shared" si="348"/>
        <v/>
      </c>
      <c r="HV267" s="26"/>
      <c r="HW267" s="26"/>
      <c r="HX267" s="26"/>
      <c r="HY267" s="26"/>
      <c r="HZ267" s="26"/>
      <c r="IA267" s="37" t="str">
        <f t="shared" ca="1" si="349"/>
        <v/>
      </c>
      <c r="IB267" t="str">
        <f t="shared" si="350"/>
        <v/>
      </c>
      <c r="IC267" s="26"/>
      <c r="ID267" s="26"/>
      <c r="IE267" s="26"/>
      <c r="IF267" s="26"/>
      <c r="IG267" s="26"/>
      <c r="IH267" s="37" t="str">
        <f t="shared" ca="1" si="351"/>
        <v/>
      </c>
      <c r="II267" t="str">
        <f t="shared" si="352"/>
        <v/>
      </c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  <c r="IV267" s="26"/>
      <c r="IW267" s="26"/>
      <c r="IX267" s="26"/>
      <c r="IY267" s="26"/>
      <c r="IZ267" s="26"/>
      <c r="JA267" s="26"/>
      <c r="JB267" s="26"/>
      <c r="JC267" s="26"/>
      <c r="JD267" s="26"/>
      <c r="JE267" s="26"/>
      <c r="JF267" s="26"/>
      <c r="JG267" s="26"/>
      <c r="JH267" s="26"/>
      <c r="JI267" s="26"/>
      <c r="JJ267" s="26"/>
      <c r="JK267" s="26"/>
      <c r="JL267" s="26"/>
      <c r="JM267" s="26"/>
      <c r="JN267" s="26"/>
      <c r="JO267" s="26"/>
      <c r="JP267" s="26"/>
      <c r="JQ267" s="26"/>
      <c r="JR267" s="26"/>
      <c r="JS267" s="26"/>
      <c r="JT267" s="26" t="str">
        <f t="shared" si="353"/>
        <v/>
      </c>
      <c r="JU267" s="26"/>
      <c r="JV267" t="str">
        <f t="shared" si="354"/>
        <v/>
      </c>
      <c r="JW267" s="26"/>
      <c r="JX267" s="26"/>
      <c r="JY267" s="26"/>
      <c r="JZ267" s="26"/>
      <c r="KA267" s="26"/>
      <c r="KB267" s="26"/>
      <c r="KC267" s="26"/>
      <c r="KD267" s="26"/>
      <c r="KE267" s="26"/>
      <c r="KF267" s="26"/>
      <c r="KG267" s="26"/>
      <c r="KH267" s="26"/>
      <c r="KI267" s="26"/>
      <c r="KJ267" s="26"/>
      <c r="KK267" t="str">
        <f t="shared" si="355"/>
        <v/>
      </c>
      <c r="KL267" s="26"/>
      <c r="KM267" s="31" t="str">
        <f t="shared" si="356"/>
        <v/>
      </c>
      <c r="KN267" s="26"/>
      <c r="KO267" s="26"/>
      <c r="KP267" s="38" t="str">
        <f t="shared" si="357"/>
        <v/>
      </c>
      <c r="KQ267" s="26"/>
      <c r="KR267" s="26"/>
      <c r="KS267" s="26"/>
      <c r="KT267" s="26"/>
      <c r="KU267" s="26"/>
      <c r="KV267" s="26"/>
      <c r="KW267" s="26"/>
      <c r="KX267" t="str">
        <f t="shared" si="358"/>
        <v/>
      </c>
      <c r="KY267" t="str">
        <f t="shared" si="359"/>
        <v/>
      </c>
      <c r="KZ267" s="26"/>
      <c r="LA267" s="26"/>
      <c r="LB267" t="str">
        <f t="shared" si="360"/>
        <v/>
      </c>
      <c r="LC267" s="26"/>
      <c r="LD267" t="str">
        <f t="shared" si="361"/>
        <v/>
      </c>
      <c r="LE267" t="str">
        <f t="shared" si="362"/>
        <v/>
      </c>
      <c r="LF267" s="26"/>
      <c r="LG267" s="26"/>
      <c r="LH267" s="26"/>
      <c r="LI267" s="26"/>
      <c r="LJ267" s="26"/>
      <c r="LK267" s="26"/>
      <c r="LL267" s="26"/>
      <c r="LM267" s="26"/>
      <c r="LN267" s="26"/>
      <c r="LO267" t="str">
        <f t="shared" si="363"/>
        <v/>
      </c>
      <c r="LP267" s="26"/>
      <c r="LQ267" s="26"/>
      <c r="LR267" s="26"/>
      <c r="LS267" s="26"/>
      <c r="LT267" s="26"/>
      <c r="LU267" s="26"/>
      <c r="LV267" s="26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  <c r="ML267" s="26"/>
      <c r="MM267" s="26"/>
      <c r="MN267" s="26"/>
    </row>
    <row r="268" spans="1:352" ht="16" x14ac:dyDescent="0.2">
      <c r="A268" t="e">
        <f t="shared" ca="1" si="292"/>
        <v>#N/A</v>
      </c>
      <c r="B268" s="26"/>
      <c r="C268" s="26"/>
      <c r="D268" s="26"/>
      <c r="E268" s="27" t="str">
        <f t="shared" ca="1" si="294"/>
        <v>Sep</v>
      </c>
      <c r="F268" s="27" t="str">
        <f t="shared" ca="1" si="294"/>
        <v>Jan</v>
      </c>
      <c r="G268" s="28" t="str">
        <f t="shared" ca="1" si="295"/>
        <v/>
      </c>
      <c r="H268" t="str">
        <f t="shared" si="296"/>
        <v/>
      </c>
      <c r="I268" s="26">
        <f t="shared" ca="1" si="297"/>
        <v>40</v>
      </c>
      <c r="J268" s="26"/>
      <c r="K268" s="26"/>
      <c r="L268" s="31" t="str">
        <f t="shared" si="298"/>
        <v/>
      </c>
      <c r="M268" s="26"/>
      <c r="N268" s="26"/>
      <c r="O268" s="26">
        <f t="shared" ca="1" si="299"/>
        <v>28</v>
      </c>
      <c r="P268" s="26" t="str">
        <f t="shared" ca="1" si="300"/>
        <v>No</v>
      </c>
      <c r="Q268" s="26" t="str">
        <f t="shared" ca="1" si="300"/>
        <v>Yes</v>
      </c>
      <c r="R268" s="26" t="str">
        <f t="shared" ca="1" si="300"/>
        <v>No</v>
      </c>
      <c r="S268" s="26" t="str">
        <f t="shared" ca="1" si="301"/>
        <v>African</v>
      </c>
      <c r="T268" s="26" t="str">
        <f t="shared" ca="1" si="302"/>
        <v>No</v>
      </c>
      <c r="U268" s="26">
        <f t="shared" ca="1" si="303"/>
        <v>3533</v>
      </c>
      <c r="V268" s="26"/>
      <c r="W268" s="26"/>
      <c r="X268" s="26" t="str">
        <f t="shared" ca="1" si="293"/>
        <v>Yes</v>
      </c>
      <c r="Y268" s="26" t="str">
        <f t="shared" ca="1" si="293"/>
        <v>Yes</v>
      </c>
      <c r="Z268" s="26" t="str">
        <f t="shared" ca="1" si="293"/>
        <v>No</v>
      </c>
      <c r="AA268" s="26" t="str">
        <f t="shared" ca="1" si="293"/>
        <v>Yes</v>
      </c>
      <c r="AB268" s="26" t="str">
        <f t="shared" ca="1" si="293"/>
        <v>Yes</v>
      </c>
      <c r="AC268" s="26"/>
      <c r="AD268" s="26"/>
      <c r="AE268" s="26"/>
      <c r="AF268" s="26"/>
      <c r="AG268" s="26" t="str">
        <f t="shared" ca="1" si="304"/>
        <v>Yes</v>
      </c>
      <c r="AH268" s="26" t="str">
        <f t="shared" ca="1" si="304"/>
        <v>Yes</v>
      </c>
      <c r="AI268" s="26" t="str">
        <f t="shared" ca="1" si="304"/>
        <v>No</v>
      </c>
      <c r="AJ268" s="26" t="str">
        <f t="shared" ca="1" si="304"/>
        <v>Yes</v>
      </c>
      <c r="AK268" s="26" t="str">
        <f t="shared" ca="1" si="304"/>
        <v>Yes</v>
      </c>
      <c r="AL268" s="26" t="str">
        <f t="shared" ca="1" si="304"/>
        <v>Yes</v>
      </c>
      <c r="AM268" s="26">
        <f t="shared" ca="1" si="305"/>
        <v>1</v>
      </c>
      <c r="AN268" s="26">
        <f t="shared" ca="1" si="306"/>
        <v>2</v>
      </c>
      <c r="AT268" t="str">
        <f t="shared" ca="1" si="307"/>
        <v>Male</v>
      </c>
      <c r="AU268">
        <f t="shared" ca="1" si="308"/>
        <v>3415</v>
      </c>
      <c r="AV268">
        <f t="shared" ca="1" si="309"/>
        <v>-2</v>
      </c>
      <c r="AW268">
        <f t="shared" ca="1" si="310"/>
        <v>39</v>
      </c>
      <c r="AX268">
        <f t="shared" ca="1" si="311"/>
        <v>4</v>
      </c>
      <c r="BB268" t="str">
        <f t="shared" ca="1" si="312"/>
        <v>EMLUCS</v>
      </c>
      <c r="BC268" t="str">
        <f t="shared" ca="1" si="313"/>
        <v>No</v>
      </c>
      <c r="BD268" t="str">
        <f t="shared" ca="1" si="313"/>
        <v>Yes</v>
      </c>
      <c r="BG268" t="str">
        <f t="shared" ca="1" si="314"/>
        <v>No</v>
      </c>
      <c r="BH268">
        <f t="shared" ca="1" si="315"/>
        <v>38</v>
      </c>
      <c r="BI268">
        <f t="shared" ca="1" si="316"/>
        <v>-9</v>
      </c>
      <c r="BJ268">
        <f t="shared" ca="1" si="317"/>
        <v>4</v>
      </c>
      <c r="BK268" t="str">
        <f t="shared" si="318"/>
        <v/>
      </c>
      <c r="BL268" s="26">
        <f t="shared" ca="1" si="319"/>
        <v>6</v>
      </c>
      <c r="BM268" s="26"/>
      <c r="BN268" s="26"/>
      <c r="BO268" s="26" t="str">
        <f t="shared" ca="1" si="320"/>
        <v>No</v>
      </c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 t="str">
        <f t="shared" ca="1" si="321"/>
        <v>Yes</v>
      </c>
      <c r="CE268" s="26" t="str">
        <f t="shared" ca="1" si="322"/>
        <v>MIST</v>
      </c>
      <c r="CF268" s="26"/>
      <c r="CG268" s="26"/>
      <c r="CH268" s="26"/>
      <c r="CI268" s="31" t="str">
        <f t="shared" si="323"/>
        <v/>
      </c>
      <c r="CJ268" s="26" t="str">
        <f t="shared" ca="1" si="324"/>
        <v>BS</v>
      </c>
      <c r="CK268" s="26" t="str">
        <f t="shared" ca="1" si="325"/>
        <v>NA</v>
      </c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 t="str">
        <f t="shared" ca="1" si="326"/>
        <v>No</v>
      </c>
      <c r="DO268" s="26"/>
      <c r="DP268" s="26"/>
      <c r="DQ268" s="26"/>
      <c r="DR268" s="26"/>
      <c r="DS268" s="26"/>
      <c r="DT268" s="26"/>
      <c r="DU268" s="26"/>
      <c r="DV268" t="str">
        <f t="shared" si="327"/>
        <v/>
      </c>
      <c r="DW268" s="26"/>
      <c r="DX268" s="26"/>
      <c r="DY268" s="26"/>
      <c r="DZ268" t="str">
        <f t="shared" si="328"/>
        <v/>
      </c>
      <c r="EA268" t="str">
        <f t="shared" si="329"/>
        <v/>
      </c>
      <c r="EB268" t="str">
        <f t="shared" si="330"/>
        <v/>
      </c>
      <c r="EC268" t="str">
        <f t="shared" si="331"/>
        <v/>
      </c>
      <c r="ED268" t="str">
        <f t="shared" si="332"/>
        <v/>
      </c>
      <c r="EE268" s="34" t="str">
        <f t="shared" si="333"/>
        <v/>
      </c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32" t="str">
        <f t="shared" si="334"/>
        <v/>
      </c>
      <c r="ES268" s="26"/>
      <c r="ET268" s="26"/>
      <c r="EU268" s="26"/>
      <c r="EV268" s="26"/>
      <c r="EW268" s="26"/>
      <c r="EX268" s="26"/>
      <c r="EY268" s="26"/>
      <c r="EZ268" s="26"/>
      <c r="FA268" s="31" t="str">
        <f t="shared" si="335"/>
        <v/>
      </c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31" t="str">
        <f t="shared" si="336"/>
        <v/>
      </c>
      <c r="FN268" s="26"/>
      <c r="FO268" s="26"/>
      <c r="FP268" s="26"/>
      <c r="FQ268" s="26" t="s">
        <v>349</v>
      </c>
      <c r="FR268" s="39" t="str">
        <f t="shared" ca="1" si="337"/>
        <v>NA</v>
      </c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t="str">
        <f t="shared" ca="1" si="338"/>
        <v/>
      </c>
      <c r="GP268" t="str">
        <f t="shared" si="339"/>
        <v/>
      </c>
      <c r="GQ268" s="26"/>
      <c r="GR268" s="26"/>
      <c r="GS268" t="str">
        <f t="shared" ca="1" si="340"/>
        <v/>
      </c>
      <c r="GT268" s="26"/>
      <c r="GU268" s="26"/>
      <c r="GV268" s="26"/>
      <c r="GW268" s="26"/>
      <c r="GX268" s="26"/>
      <c r="GY268" t="str">
        <f t="shared" ca="1" si="341"/>
        <v/>
      </c>
      <c r="GZ268" t="str">
        <f t="shared" si="342"/>
        <v/>
      </c>
      <c r="HA268" s="26"/>
      <c r="HB268" s="26"/>
      <c r="HC268" s="26"/>
      <c r="HD268" s="26"/>
      <c r="HE268" s="26"/>
      <c r="HF268" t="str">
        <f t="shared" ca="1" si="343"/>
        <v/>
      </c>
      <c r="HG268" s="31" t="str">
        <f t="shared" si="344"/>
        <v/>
      </c>
      <c r="HH268" s="26"/>
      <c r="HI268" s="26"/>
      <c r="HJ268" s="26"/>
      <c r="HK268" s="26"/>
      <c r="HL268" s="26"/>
      <c r="HM268" t="str">
        <f t="shared" ca="1" si="345"/>
        <v/>
      </c>
      <c r="HN268" t="str">
        <f t="shared" si="346"/>
        <v/>
      </c>
      <c r="HO268" s="26"/>
      <c r="HP268" s="26"/>
      <c r="HQ268" s="26"/>
      <c r="HR268" s="26"/>
      <c r="HS268" s="26"/>
      <c r="HT268" t="str">
        <f t="shared" ca="1" si="347"/>
        <v/>
      </c>
      <c r="HU268" t="str">
        <f t="shared" si="348"/>
        <v/>
      </c>
      <c r="HV268" s="26"/>
      <c r="HW268" s="26"/>
      <c r="HX268" s="26"/>
      <c r="HY268" s="26"/>
      <c r="HZ268" s="26"/>
      <c r="IA268" s="37" t="str">
        <f t="shared" ca="1" si="349"/>
        <v/>
      </c>
      <c r="IB268" t="str">
        <f t="shared" si="350"/>
        <v/>
      </c>
      <c r="IC268" s="26"/>
      <c r="ID268" s="26"/>
      <c r="IE268" s="26"/>
      <c r="IF268" s="26"/>
      <c r="IG268" s="26"/>
      <c r="IH268" s="37" t="str">
        <f t="shared" ca="1" si="351"/>
        <v/>
      </c>
      <c r="II268" t="str">
        <f t="shared" si="352"/>
        <v/>
      </c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  <c r="IV268" s="26"/>
      <c r="IW268" s="26"/>
      <c r="IX268" s="26"/>
      <c r="IY268" s="26"/>
      <c r="IZ268" s="26"/>
      <c r="JA268" s="26"/>
      <c r="JB268" s="26"/>
      <c r="JC268" s="26"/>
      <c r="JD268" s="26"/>
      <c r="JE268" s="26"/>
      <c r="JF268" s="26"/>
      <c r="JG268" s="26"/>
      <c r="JH268" s="26"/>
      <c r="JI268" s="26"/>
      <c r="JJ268" s="26"/>
      <c r="JK268" s="26"/>
      <c r="JL268" s="26"/>
      <c r="JM268" s="26"/>
      <c r="JN268" s="26"/>
      <c r="JO268" s="26"/>
      <c r="JP268" s="26"/>
      <c r="JQ268" s="26"/>
      <c r="JR268" s="26"/>
      <c r="JS268" s="26"/>
      <c r="JT268" s="26" t="str">
        <f t="shared" si="353"/>
        <v/>
      </c>
      <c r="JU268" s="26"/>
      <c r="JV268" t="str">
        <f t="shared" si="354"/>
        <v/>
      </c>
      <c r="JW268" s="26"/>
      <c r="JX268" s="26"/>
      <c r="JY268" s="26"/>
      <c r="JZ268" s="26"/>
      <c r="KA268" s="26"/>
      <c r="KB268" s="26"/>
      <c r="KC268" s="26"/>
      <c r="KD268" s="26"/>
      <c r="KE268" s="26"/>
      <c r="KF268" s="26"/>
      <c r="KG268" s="26"/>
      <c r="KH268" s="26"/>
      <c r="KI268" s="26"/>
      <c r="KJ268" s="26"/>
      <c r="KK268" t="str">
        <f t="shared" si="355"/>
        <v/>
      </c>
      <c r="KL268" s="26"/>
      <c r="KM268" s="31" t="str">
        <f t="shared" si="356"/>
        <v/>
      </c>
      <c r="KN268" s="26"/>
      <c r="KO268" s="26"/>
      <c r="KP268" s="38" t="str">
        <f t="shared" si="357"/>
        <v/>
      </c>
      <c r="KQ268" s="26"/>
      <c r="KR268" s="26"/>
      <c r="KS268" s="26"/>
      <c r="KT268" s="26"/>
      <c r="KU268" s="26"/>
      <c r="KV268" s="26"/>
      <c r="KW268" s="26"/>
      <c r="KX268" t="str">
        <f t="shared" si="358"/>
        <v/>
      </c>
      <c r="KY268" t="str">
        <f t="shared" si="359"/>
        <v/>
      </c>
      <c r="KZ268" s="26"/>
      <c r="LA268" s="26"/>
      <c r="LB268" t="str">
        <f t="shared" si="360"/>
        <v/>
      </c>
      <c r="LC268" s="26"/>
      <c r="LD268" t="str">
        <f t="shared" si="361"/>
        <v/>
      </c>
      <c r="LE268" t="str">
        <f t="shared" si="362"/>
        <v/>
      </c>
      <c r="LF268" s="26"/>
      <c r="LG268" s="26"/>
      <c r="LH268" s="26"/>
      <c r="LI268" s="26"/>
      <c r="LJ268" s="26"/>
      <c r="LK268" s="26"/>
      <c r="LL268" s="26"/>
      <c r="LM268" s="26"/>
      <c r="LN268" s="26"/>
      <c r="LO268" t="str">
        <f t="shared" si="363"/>
        <v/>
      </c>
      <c r="LP268" s="26"/>
      <c r="LQ268" s="26"/>
      <c r="LR268" s="26"/>
      <c r="LS268" s="26"/>
      <c r="LT268" s="26"/>
      <c r="LU268" s="26"/>
      <c r="LV268" s="26"/>
      <c r="LW268" s="26"/>
      <c r="LX268" s="26"/>
      <c r="LY268" s="26"/>
      <c r="LZ268" s="26"/>
      <c r="MA268" s="26"/>
      <c r="MB268" s="26"/>
      <c r="MC268" s="26"/>
      <c r="MD268" s="26"/>
      <c r="ME268" s="26"/>
      <c r="MF268" s="26"/>
      <c r="MG268" s="26"/>
      <c r="MH268" s="26"/>
      <c r="MI268" s="26"/>
      <c r="MJ268" s="26"/>
      <c r="MK268" s="26"/>
      <c r="ML268" s="26"/>
      <c r="MM268" s="26"/>
      <c r="MN268" s="26"/>
    </row>
    <row r="269" spans="1:352" ht="16" x14ac:dyDescent="0.2">
      <c r="A269" t="e">
        <f t="shared" ca="1" si="292"/>
        <v>#N/A</v>
      </c>
      <c r="B269" s="26"/>
      <c r="C269" s="26"/>
      <c r="D269" s="26"/>
      <c r="E269" s="27" t="str">
        <f t="shared" ca="1" si="294"/>
        <v>Mar</v>
      </c>
      <c r="F269" s="27" t="str">
        <f t="shared" ca="1" si="294"/>
        <v>Aug</v>
      </c>
      <c r="G269" s="28" t="str">
        <f t="shared" ca="1" si="295"/>
        <v/>
      </c>
      <c r="H269" t="str">
        <f t="shared" si="296"/>
        <v/>
      </c>
      <c r="I269" s="26">
        <f t="shared" ca="1" si="297"/>
        <v>8</v>
      </c>
      <c r="J269" s="26"/>
      <c r="K269" s="26"/>
      <c r="L269" s="31" t="str">
        <f t="shared" si="298"/>
        <v/>
      </c>
      <c r="M269" s="26"/>
      <c r="N269" s="26"/>
      <c r="O269" s="26">
        <f t="shared" ca="1" si="299"/>
        <v>19</v>
      </c>
      <c r="P269" s="26" t="str">
        <f t="shared" ca="1" si="300"/>
        <v>Yes</v>
      </c>
      <c r="Q269" s="26" t="str">
        <f t="shared" ca="1" si="300"/>
        <v>No</v>
      </c>
      <c r="R269" s="26" t="str">
        <f t="shared" ca="1" si="300"/>
        <v>No</v>
      </c>
      <c r="S269" s="26" t="str">
        <f t="shared" ca="1" si="301"/>
        <v>Caucasian</v>
      </c>
      <c r="T269" s="26" t="str">
        <f t="shared" ca="1" si="302"/>
        <v>No</v>
      </c>
      <c r="U269" s="26">
        <f t="shared" ca="1" si="303"/>
        <v>3342</v>
      </c>
      <c r="V269" s="26"/>
      <c r="W269" s="26"/>
      <c r="X269" s="26" t="str">
        <f t="shared" ca="1" si="293"/>
        <v>No</v>
      </c>
      <c r="Y269" s="26" t="str">
        <f t="shared" ca="1" si="293"/>
        <v>Yes</v>
      </c>
      <c r="Z269" s="26" t="str">
        <f t="shared" ca="1" si="293"/>
        <v>No</v>
      </c>
      <c r="AA269" s="26" t="str">
        <f t="shared" ca="1" si="293"/>
        <v>No</v>
      </c>
      <c r="AB269" s="26" t="str">
        <f t="shared" ca="1" si="293"/>
        <v>Yes</v>
      </c>
      <c r="AC269" s="26"/>
      <c r="AD269" s="26"/>
      <c r="AE269" s="26"/>
      <c r="AF269" s="26"/>
      <c r="AG269" s="26" t="str">
        <f t="shared" ca="1" si="304"/>
        <v>Yes</v>
      </c>
      <c r="AH269" s="26" t="str">
        <f t="shared" ca="1" si="304"/>
        <v>Yes</v>
      </c>
      <c r="AI269" s="26" t="str">
        <f t="shared" ca="1" si="304"/>
        <v>No</v>
      </c>
      <c r="AJ269" s="26" t="str">
        <f t="shared" ca="1" si="304"/>
        <v>No</v>
      </c>
      <c r="AK269" s="26" t="str">
        <f t="shared" ca="1" si="304"/>
        <v>No</v>
      </c>
      <c r="AL269" s="26" t="str">
        <f t="shared" ca="1" si="304"/>
        <v>Yes</v>
      </c>
      <c r="AM269" s="26">
        <f t="shared" ca="1" si="305"/>
        <v>5</v>
      </c>
      <c r="AN269" s="26">
        <f t="shared" ca="1" si="306"/>
        <v>2</v>
      </c>
      <c r="AT269" t="str">
        <f t="shared" ca="1" si="307"/>
        <v>Female</v>
      </c>
      <c r="AU269">
        <f t="shared" ca="1" si="308"/>
        <v>1408</v>
      </c>
      <c r="AV269">
        <f t="shared" ca="1" si="309"/>
        <v>2</v>
      </c>
      <c r="AW269">
        <f t="shared" ca="1" si="310"/>
        <v>33</v>
      </c>
      <c r="AX269">
        <f t="shared" ca="1" si="311"/>
        <v>6</v>
      </c>
      <c r="BB269" t="str">
        <f t="shared" ca="1" si="312"/>
        <v>EMLUCS</v>
      </c>
      <c r="BC269" t="str">
        <f t="shared" ca="1" si="313"/>
        <v>Yes</v>
      </c>
      <c r="BD269" t="str">
        <f t="shared" ca="1" si="313"/>
        <v>No</v>
      </c>
      <c r="BG269" t="str">
        <f t="shared" ca="1" si="314"/>
        <v>Yes</v>
      </c>
      <c r="BH269">
        <f t="shared" ca="1" si="315"/>
        <v>34</v>
      </c>
      <c r="BI269">
        <f t="shared" ca="1" si="316"/>
        <v>-13</v>
      </c>
      <c r="BJ269">
        <f t="shared" ca="1" si="317"/>
        <v>2</v>
      </c>
      <c r="BK269" t="str">
        <f t="shared" si="318"/>
        <v/>
      </c>
      <c r="BL269" s="26" t="str">
        <f t="shared" ca="1" si="319"/>
        <v>NA</v>
      </c>
      <c r="BM269" s="26"/>
      <c r="BN269" s="26"/>
      <c r="BO269" s="26" t="str">
        <f t="shared" ca="1" si="320"/>
        <v>Yes</v>
      </c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 t="str">
        <f t="shared" ca="1" si="321"/>
        <v>Yes</v>
      </c>
      <c r="CE269" s="26" t="str">
        <f t="shared" ca="1" si="322"/>
        <v>ETT</v>
      </c>
      <c r="CF269" s="26"/>
      <c r="CG269" s="26"/>
      <c r="CH269" s="26"/>
      <c r="CI269" s="31" t="str">
        <f t="shared" si="323"/>
        <v/>
      </c>
      <c r="CJ269" s="26" t="str">
        <f t="shared" ca="1" si="324"/>
        <v>BS</v>
      </c>
      <c r="CK269" s="26" t="str">
        <f t="shared" ca="1" si="325"/>
        <v>NA</v>
      </c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 t="str">
        <f t="shared" ca="1" si="326"/>
        <v>Yes</v>
      </c>
      <c r="DO269" s="26"/>
      <c r="DP269" s="26"/>
      <c r="DQ269" s="26"/>
      <c r="DR269" s="26"/>
      <c r="DS269" s="26"/>
      <c r="DT269" s="26"/>
      <c r="DU269" s="26"/>
      <c r="DV269" t="str">
        <f t="shared" si="327"/>
        <v/>
      </c>
      <c r="DW269" s="26"/>
      <c r="DX269" s="26"/>
      <c r="DY269" s="26"/>
      <c r="DZ269" t="str">
        <f t="shared" si="328"/>
        <v/>
      </c>
      <c r="EA269" t="str">
        <f t="shared" si="329"/>
        <v/>
      </c>
      <c r="EB269" t="str">
        <f t="shared" si="330"/>
        <v/>
      </c>
      <c r="EC269" t="str">
        <f t="shared" si="331"/>
        <v/>
      </c>
      <c r="ED269" t="str">
        <f t="shared" si="332"/>
        <v/>
      </c>
      <c r="EE269" s="34" t="str">
        <f t="shared" si="333"/>
        <v/>
      </c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32" t="str">
        <f t="shared" si="334"/>
        <v/>
      </c>
      <c r="ES269" s="26"/>
      <c r="ET269" s="26"/>
      <c r="EU269" s="26"/>
      <c r="EV269" s="26"/>
      <c r="EW269" s="26"/>
      <c r="EX269" s="26"/>
      <c r="EY269" s="26"/>
      <c r="EZ269" s="26"/>
      <c r="FA269" s="31" t="str">
        <f t="shared" si="335"/>
        <v/>
      </c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31" t="str">
        <f t="shared" si="336"/>
        <v/>
      </c>
      <c r="FN269" s="26"/>
      <c r="FO269" s="26"/>
      <c r="FP269" s="26"/>
      <c r="FQ269" s="26" t="s">
        <v>350</v>
      </c>
      <c r="FR269" s="39" t="str">
        <f t="shared" ca="1" si="337"/>
        <v>Other</v>
      </c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t="str">
        <f t="shared" ca="1" si="338"/>
        <v/>
      </c>
      <c r="GP269" t="str">
        <f t="shared" si="339"/>
        <v/>
      </c>
      <c r="GQ269" s="26"/>
      <c r="GR269" s="26"/>
      <c r="GS269" t="str">
        <f t="shared" ca="1" si="340"/>
        <v/>
      </c>
      <c r="GT269" s="26"/>
      <c r="GU269" s="26"/>
      <c r="GV269" s="26"/>
      <c r="GW269" s="26"/>
      <c r="GX269" s="26"/>
      <c r="GY269" t="str">
        <f t="shared" ca="1" si="341"/>
        <v/>
      </c>
      <c r="GZ269" t="str">
        <f t="shared" si="342"/>
        <v/>
      </c>
      <c r="HA269" s="26"/>
      <c r="HB269" s="26"/>
      <c r="HC269" s="26"/>
      <c r="HD269" s="26"/>
      <c r="HE269" s="26"/>
      <c r="HF269" t="str">
        <f t="shared" ca="1" si="343"/>
        <v/>
      </c>
      <c r="HG269" s="31" t="str">
        <f t="shared" si="344"/>
        <v/>
      </c>
      <c r="HH269" s="26"/>
      <c r="HI269" s="26"/>
      <c r="HJ269" s="26"/>
      <c r="HK269" s="26"/>
      <c r="HL269" s="26"/>
      <c r="HM269" t="str">
        <f t="shared" ca="1" si="345"/>
        <v/>
      </c>
      <c r="HN269" t="str">
        <f t="shared" si="346"/>
        <v/>
      </c>
      <c r="HO269" s="26"/>
      <c r="HP269" s="26"/>
      <c r="HQ269" s="26"/>
      <c r="HR269" s="26"/>
      <c r="HS269" s="26"/>
      <c r="HT269" t="str">
        <f t="shared" ca="1" si="347"/>
        <v/>
      </c>
      <c r="HU269" t="str">
        <f t="shared" si="348"/>
        <v/>
      </c>
      <c r="HV269" s="26"/>
      <c r="HW269" s="26"/>
      <c r="HX269" s="26"/>
      <c r="HY269" s="26"/>
      <c r="HZ269" s="26"/>
      <c r="IA269" s="37" t="str">
        <f t="shared" ca="1" si="349"/>
        <v/>
      </c>
      <c r="IB269" t="str">
        <f t="shared" si="350"/>
        <v/>
      </c>
      <c r="IC269" s="26"/>
      <c r="ID269" s="26"/>
      <c r="IE269" s="26"/>
      <c r="IF269" s="26"/>
      <c r="IG269" s="26"/>
      <c r="IH269" s="37" t="str">
        <f t="shared" ca="1" si="351"/>
        <v/>
      </c>
      <c r="II269" t="str">
        <f t="shared" si="352"/>
        <v/>
      </c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  <c r="IV269" s="26"/>
      <c r="IW269" s="26"/>
      <c r="IX269" s="26"/>
      <c r="IY269" s="26"/>
      <c r="IZ269" s="26"/>
      <c r="JA269" s="26"/>
      <c r="JB269" s="26"/>
      <c r="JC269" s="26"/>
      <c r="JD269" s="26"/>
      <c r="JE269" s="26"/>
      <c r="JF269" s="26"/>
      <c r="JG269" s="26"/>
      <c r="JH269" s="26"/>
      <c r="JI269" s="26"/>
      <c r="JJ269" s="26"/>
      <c r="JK269" s="26"/>
      <c r="JL269" s="26"/>
      <c r="JM269" s="26"/>
      <c r="JN269" s="26"/>
      <c r="JO269" s="26"/>
      <c r="JP269" s="26"/>
      <c r="JQ269" s="26"/>
      <c r="JR269" s="26"/>
      <c r="JS269" s="26"/>
      <c r="JT269" s="26" t="str">
        <f t="shared" si="353"/>
        <v/>
      </c>
      <c r="JU269" s="26"/>
      <c r="JV269" t="str">
        <f t="shared" si="354"/>
        <v/>
      </c>
      <c r="JW269" s="26"/>
      <c r="JX269" s="26"/>
      <c r="JY269" s="26"/>
      <c r="JZ269" s="26"/>
      <c r="KA269" s="26"/>
      <c r="KB269" s="26"/>
      <c r="KC269" s="26"/>
      <c r="KD269" s="26"/>
      <c r="KE269" s="26"/>
      <c r="KF269" s="26"/>
      <c r="KG269" s="26"/>
      <c r="KH269" s="26"/>
      <c r="KI269" s="26"/>
      <c r="KJ269" s="26"/>
      <c r="KK269" t="str">
        <f t="shared" si="355"/>
        <v/>
      </c>
      <c r="KL269" s="26"/>
      <c r="KM269" s="31" t="str">
        <f t="shared" si="356"/>
        <v/>
      </c>
      <c r="KN269" s="26"/>
      <c r="KO269" s="26"/>
      <c r="KP269" s="38" t="str">
        <f t="shared" si="357"/>
        <v/>
      </c>
      <c r="KQ269" s="26"/>
      <c r="KR269" s="26"/>
      <c r="KS269" s="26"/>
      <c r="KT269" s="26"/>
      <c r="KU269" s="26"/>
      <c r="KV269" s="26"/>
      <c r="KW269" s="26"/>
      <c r="KX269" t="str">
        <f t="shared" si="358"/>
        <v/>
      </c>
      <c r="KY269" t="str">
        <f t="shared" si="359"/>
        <v/>
      </c>
      <c r="KZ269" s="26"/>
      <c r="LA269" s="26"/>
      <c r="LB269" t="str">
        <f t="shared" si="360"/>
        <v/>
      </c>
      <c r="LC269" s="26"/>
      <c r="LD269" t="str">
        <f t="shared" si="361"/>
        <v/>
      </c>
      <c r="LE269" t="str">
        <f t="shared" si="362"/>
        <v/>
      </c>
      <c r="LF269" s="26"/>
      <c r="LG269" s="26"/>
      <c r="LH269" s="26"/>
      <c r="LI269" s="26"/>
      <c r="LJ269" s="26"/>
      <c r="LK269" s="26"/>
      <c r="LL269" s="26"/>
      <c r="LM269" s="26"/>
      <c r="LN269" s="26"/>
      <c r="LO269" t="str">
        <f t="shared" si="363"/>
        <v/>
      </c>
      <c r="LP269" s="26"/>
      <c r="LQ269" s="26"/>
      <c r="LR269" s="26"/>
      <c r="LS269" s="26"/>
      <c r="LT269" s="26"/>
      <c r="LU269" s="26"/>
      <c r="LV269" s="26"/>
      <c r="LW269" s="26"/>
      <c r="LX269" s="26"/>
      <c r="LY269" s="26"/>
      <c r="LZ269" s="26"/>
      <c r="MA269" s="26"/>
      <c r="MB269" s="26"/>
      <c r="MC269" s="26"/>
      <c r="MD269" s="26"/>
      <c r="ME269" s="26"/>
      <c r="MF269" s="26"/>
      <c r="MG269" s="26"/>
      <c r="MH269" s="26"/>
      <c r="MI269" s="26"/>
      <c r="MJ269" s="26"/>
      <c r="MK269" s="26"/>
      <c r="ML269" s="26"/>
      <c r="MM269" s="26"/>
      <c r="MN269" s="26"/>
    </row>
    <row r="270" spans="1:352" ht="16" x14ac:dyDescent="0.2">
      <c r="A270" t="e">
        <f t="shared" ca="1" si="292"/>
        <v>#N/A</v>
      </c>
      <c r="B270" s="26"/>
      <c r="C270" s="26"/>
      <c r="D270" s="26"/>
      <c r="E270" s="27" t="str">
        <f t="shared" ca="1" si="294"/>
        <v>Nov</v>
      </c>
      <c r="F270" s="27" t="str">
        <f t="shared" ca="1" si="294"/>
        <v>Oct</v>
      </c>
      <c r="G270" s="28" t="str">
        <f t="shared" ca="1" si="295"/>
        <v/>
      </c>
      <c r="H270" t="str">
        <f t="shared" si="296"/>
        <v/>
      </c>
      <c r="I270" s="26">
        <f t="shared" ca="1" si="297"/>
        <v>84</v>
      </c>
      <c r="J270" s="26"/>
      <c r="K270" s="26"/>
      <c r="L270" s="31" t="str">
        <f t="shared" si="298"/>
        <v/>
      </c>
      <c r="M270" s="26"/>
      <c r="N270" s="26"/>
      <c r="O270" s="26">
        <f t="shared" ca="1" si="299"/>
        <v>19</v>
      </c>
      <c r="P270" s="26" t="str">
        <f t="shared" ca="1" si="300"/>
        <v>Yes</v>
      </c>
      <c r="Q270" s="26" t="str">
        <f t="shared" ca="1" si="300"/>
        <v>Yes</v>
      </c>
      <c r="R270" s="26" t="str">
        <f t="shared" ca="1" si="300"/>
        <v>Yes</v>
      </c>
      <c r="S270" s="26" t="str">
        <f t="shared" ca="1" si="301"/>
        <v>African</v>
      </c>
      <c r="T270" s="26" t="str">
        <f t="shared" ca="1" si="302"/>
        <v>Yes</v>
      </c>
      <c r="U270" s="26">
        <f t="shared" ca="1" si="303"/>
        <v>3973</v>
      </c>
      <c r="V270" s="26"/>
      <c r="W270" s="26"/>
      <c r="X270" s="26" t="str">
        <f t="shared" ca="1" si="293"/>
        <v>Yes</v>
      </c>
      <c r="Y270" s="26" t="str">
        <f t="shared" ca="1" si="293"/>
        <v>No</v>
      </c>
      <c r="Z270" s="26" t="str">
        <f t="shared" ca="1" si="293"/>
        <v>No</v>
      </c>
      <c r="AA270" s="26" t="str">
        <f t="shared" ca="1" si="293"/>
        <v>No</v>
      </c>
      <c r="AB270" s="26" t="str">
        <f t="shared" ca="1" si="293"/>
        <v>Yes</v>
      </c>
      <c r="AC270" s="26"/>
      <c r="AD270" s="26"/>
      <c r="AE270" s="26"/>
      <c r="AF270" s="26"/>
      <c r="AG270" s="26" t="str">
        <f t="shared" ca="1" si="304"/>
        <v>Yes</v>
      </c>
      <c r="AH270" s="26" t="str">
        <f t="shared" ca="1" si="304"/>
        <v>No</v>
      </c>
      <c r="AI270" s="26" t="str">
        <f t="shared" ca="1" si="304"/>
        <v>No</v>
      </c>
      <c r="AJ270" s="26" t="str">
        <f t="shared" ca="1" si="304"/>
        <v>No</v>
      </c>
      <c r="AK270" s="26" t="str">
        <f t="shared" ca="1" si="304"/>
        <v>No</v>
      </c>
      <c r="AL270" s="26" t="str">
        <f t="shared" ca="1" si="304"/>
        <v>Yes</v>
      </c>
      <c r="AM270" s="26">
        <f t="shared" ca="1" si="305"/>
        <v>4</v>
      </c>
      <c r="AN270" s="26">
        <f t="shared" ca="1" si="306"/>
        <v>2</v>
      </c>
      <c r="AT270" t="str">
        <f t="shared" ca="1" si="307"/>
        <v>Female</v>
      </c>
      <c r="AU270">
        <f t="shared" ca="1" si="308"/>
        <v>2665</v>
      </c>
      <c r="AV270">
        <f t="shared" ca="1" si="309"/>
        <v>3</v>
      </c>
      <c r="AW270">
        <f t="shared" ca="1" si="310"/>
        <v>38</v>
      </c>
      <c r="AX270">
        <f t="shared" ca="1" si="311"/>
        <v>3</v>
      </c>
      <c r="BB270" t="str">
        <f t="shared" ca="1" si="312"/>
        <v>EMLUCS</v>
      </c>
      <c r="BC270" t="str">
        <f t="shared" ca="1" si="313"/>
        <v>Yes</v>
      </c>
      <c r="BD270" t="str">
        <f t="shared" ca="1" si="313"/>
        <v>No</v>
      </c>
      <c r="BG270" t="str">
        <f t="shared" ca="1" si="314"/>
        <v>Yes</v>
      </c>
      <c r="BH270">
        <f t="shared" ca="1" si="315"/>
        <v>34</v>
      </c>
      <c r="BI270">
        <f t="shared" ca="1" si="316"/>
        <v>-13</v>
      </c>
      <c r="BJ270">
        <f t="shared" ca="1" si="317"/>
        <v>15</v>
      </c>
      <c r="BK270" t="str">
        <f t="shared" si="318"/>
        <v/>
      </c>
      <c r="BL270" s="26">
        <f t="shared" ca="1" si="319"/>
        <v>17</v>
      </c>
      <c r="BM270" s="26"/>
      <c r="BN270" s="26"/>
      <c r="BO270" s="26" t="str">
        <f t="shared" ca="1" si="320"/>
        <v>Yes</v>
      </c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 t="str">
        <f t="shared" ca="1" si="321"/>
        <v>Yes</v>
      </c>
      <c r="CE270" s="26" t="str">
        <f t="shared" ca="1" si="322"/>
        <v>LMA</v>
      </c>
      <c r="CF270" s="26"/>
      <c r="CG270" s="26"/>
      <c r="CH270" s="26"/>
      <c r="CI270" s="31" t="str">
        <f t="shared" si="323"/>
        <v/>
      </c>
      <c r="CJ270" s="26" t="str">
        <f t="shared" ca="1" si="324"/>
        <v>OT</v>
      </c>
      <c r="CK270" s="26" t="str">
        <f t="shared" ca="1" si="325"/>
        <v>NA</v>
      </c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 t="str">
        <f t="shared" ca="1" si="326"/>
        <v>No</v>
      </c>
      <c r="DO270" s="26"/>
      <c r="DP270" s="26"/>
      <c r="DQ270" s="26"/>
      <c r="DR270" s="26"/>
      <c r="DS270" s="26"/>
      <c r="DT270" s="26"/>
      <c r="DU270" s="26"/>
      <c r="DV270" t="str">
        <f t="shared" si="327"/>
        <v/>
      </c>
      <c r="DW270" s="26"/>
      <c r="DX270" s="26"/>
      <c r="DY270" s="26"/>
      <c r="DZ270" t="str">
        <f t="shared" si="328"/>
        <v/>
      </c>
      <c r="EA270" t="str">
        <f t="shared" si="329"/>
        <v/>
      </c>
      <c r="EB270" t="str">
        <f t="shared" si="330"/>
        <v/>
      </c>
      <c r="EC270" t="str">
        <f t="shared" si="331"/>
        <v/>
      </c>
      <c r="ED270" t="str">
        <f t="shared" si="332"/>
        <v/>
      </c>
      <c r="EE270" s="34" t="str">
        <f t="shared" si="333"/>
        <v/>
      </c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32" t="str">
        <f t="shared" si="334"/>
        <v/>
      </c>
      <c r="ES270" s="26"/>
      <c r="ET270" s="26"/>
      <c r="EU270" s="26"/>
      <c r="EV270" s="26"/>
      <c r="EW270" s="26"/>
      <c r="EX270" s="26"/>
      <c r="EY270" s="26"/>
      <c r="EZ270" s="26"/>
      <c r="FA270" s="31" t="str">
        <f t="shared" si="335"/>
        <v/>
      </c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31" t="str">
        <f t="shared" si="336"/>
        <v/>
      </c>
      <c r="FN270" s="26"/>
      <c r="FO270" s="26"/>
      <c r="FP270" s="26"/>
      <c r="FQ270" s="26" t="s">
        <v>349</v>
      </c>
      <c r="FR270" s="39" t="str">
        <f t="shared" ca="1" si="337"/>
        <v>NA</v>
      </c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t="str">
        <f t="shared" ca="1" si="338"/>
        <v/>
      </c>
      <c r="GP270" t="str">
        <f t="shared" si="339"/>
        <v/>
      </c>
      <c r="GQ270" s="26"/>
      <c r="GR270" s="26"/>
      <c r="GS270" t="str">
        <f t="shared" ca="1" si="340"/>
        <v/>
      </c>
      <c r="GT270" s="26"/>
      <c r="GU270" s="26"/>
      <c r="GV270" s="26"/>
      <c r="GW270" s="26"/>
      <c r="GX270" s="26"/>
      <c r="GY270" t="str">
        <f t="shared" ca="1" si="341"/>
        <v/>
      </c>
      <c r="GZ270" t="str">
        <f t="shared" si="342"/>
        <v/>
      </c>
      <c r="HA270" s="26"/>
      <c r="HB270" s="26"/>
      <c r="HC270" s="26"/>
      <c r="HD270" s="26"/>
      <c r="HE270" s="26"/>
      <c r="HF270" t="str">
        <f t="shared" ca="1" si="343"/>
        <v/>
      </c>
      <c r="HG270" s="31" t="str">
        <f t="shared" si="344"/>
        <v/>
      </c>
      <c r="HH270" s="26"/>
      <c r="HI270" s="26"/>
      <c r="HJ270" s="26"/>
      <c r="HK270" s="26"/>
      <c r="HL270" s="26"/>
      <c r="HM270" t="str">
        <f t="shared" ca="1" si="345"/>
        <v/>
      </c>
      <c r="HN270" t="str">
        <f t="shared" si="346"/>
        <v/>
      </c>
      <c r="HO270" s="26"/>
      <c r="HP270" s="26"/>
      <c r="HQ270" s="26"/>
      <c r="HR270" s="26"/>
      <c r="HS270" s="26"/>
      <c r="HT270" t="str">
        <f t="shared" ca="1" si="347"/>
        <v/>
      </c>
      <c r="HU270" t="str">
        <f t="shared" si="348"/>
        <v/>
      </c>
      <c r="HV270" s="26"/>
      <c r="HW270" s="26"/>
      <c r="HX270" s="26"/>
      <c r="HY270" s="26"/>
      <c r="HZ270" s="26"/>
      <c r="IA270" s="37" t="str">
        <f t="shared" ca="1" si="349"/>
        <v/>
      </c>
      <c r="IB270" t="str">
        <f t="shared" si="350"/>
        <v/>
      </c>
      <c r="IC270" s="26"/>
      <c r="ID270" s="26"/>
      <c r="IE270" s="26"/>
      <c r="IF270" s="26"/>
      <c r="IG270" s="26"/>
      <c r="IH270" s="37" t="str">
        <f t="shared" ca="1" si="351"/>
        <v/>
      </c>
      <c r="II270" t="str">
        <f t="shared" si="352"/>
        <v/>
      </c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  <c r="IV270" s="26"/>
      <c r="IW270" s="26"/>
      <c r="IX270" s="26"/>
      <c r="IY270" s="26"/>
      <c r="IZ270" s="26"/>
      <c r="JA270" s="26"/>
      <c r="JB270" s="26"/>
      <c r="JC270" s="26"/>
      <c r="JD270" s="26"/>
      <c r="JE270" s="26"/>
      <c r="JF270" s="26"/>
      <c r="JG270" s="26"/>
      <c r="JH270" s="26"/>
      <c r="JI270" s="26"/>
      <c r="JJ270" s="26"/>
      <c r="JK270" s="26"/>
      <c r="JL270" s="26"/>
      <c r="JM270" s="26"/>
      <c r="JN270" s="26"/>
      <c r="JO270" s="26"/>
      <c r="JP270" s="26"/>
      <c r="JQ270" s="26"/>
      <c r="JR270" s="26"/>
      <c r="JS270" s="26"/>
      <c r="JT270" s="26" t="str">
        <f t="shared" si="353"/>
        <v/>
      </c>
      <c r="JU270" s="26"/>
      <c r="JV270" t="str">
        <f t="shared" si="354"/>
        <v/>
      </c>
      <c r="JW270" s="26"/>
      <c r="JX270" s="26"/>
      <c r="JY270" s="26"/>
      <c r="JZ270" s="26"/>
      <c r="KA270" s="26"/>
      <c r="KB270" s="26"/>
      <c r="KC270" s="26"/>
      <c r="KD270" s="26"/>
      <c r="KE270" s="26"/>
      <c r="KF270" s="26"/>
      <c r="KG270" s="26"/>
      <c r="KH270" s="26"/>
      <c r="KI270" s="26"/>
      <c r="KJ270" s="26"/>
      <c r="KK270" t="str">
        <f t="shared" si="355"/>
        <v/>
      </c>
      <c r="KL270" s="26"/>
      <c r="KM270" s="31" t="str">
        <f t="shared" si="356"/>
        <v/>
      </c>
      <c r="KN270" s="26"/>
      <c r="KO270" s="26"/>
      <c r="KP270" s="38" t="str">
        <f t="shared" si="357"/>
        <v/>
      </c>
      <c r="KQ270" s="26"/>
      <c r="KR270" s="26"/>
      <c r="KS270" s="26"/>
      <c r="KT270" s="26"/>
      <c r="KU270" s="26"/>
      <c r="KV270" s="26"/>
      <c r="KW270" s="26"/>
      <c r="KX270" t="str">
        <f t="shared" si="358"/>
        <v/>
      </c>
      <c r="KY270" t="str">
        <f t="shared" si="359"/>
        <v/>
      </c>
      <c r="KZ270" s="26"/>
      <c r="LA270" s="26"/>
      <c r="LB270" t="str">
        <f t="shared" si="360"/>
        <v/>
      </c>
      <c r="LC270" s="26"/>
      <c r="LD270" t="str">
        <f t="shared" si="361"/>
        <v/>
      </c>
      <c r="LE270" t="str">
        <f t="shared" si="362"/>
        <v/>
      </c>
      <c r="LF270" s="26"/>
      <c r="LG270" s="26"/>
      <c r="LH270" s="26"/>
      <c r="LI270" s="26"/>
      <c r="LJ270" s="26"/>
      <c r="LK270" s="26"/>
      <c r="LL270" s="26"/>
      <c r="LM270" s="26"/>
      <c r="LN270" s="26"/>
      <c r="LO270" t="str">
        <f t="shared" si="363"/>
        <v/>
      </c>
      <c r="LP270" s="26"/>
      <c r="LQ270" s="26"/>
      <c r="LR270" s="26"/>
      <c r="LS270" s="26"/>
      <c r="LT270" s="26"/>
      <c r="LU270" s="26"/>
      <c r="LV270" s="26"/>
      <c r="LW270" s="26"/>
      <c r="LX270" s="26"/>
      <c r="LY270" s="26"/>
      <c r="LZ270" s="26"/>
      <c r="MA270" s="26"/>
      <c r="MB270" s="26"/>
      <c r="MC270" s="26"/>
      <c r="MD270" s="26"/>
      <c r="ME270" s="26"/>
      <c r="MF270" s="26"/>
      <c r="MG270" s="26"/>
      <c r="MH270" s="26"/>
      <c r="MI270" s="26"/>
      <c r="MJ270" s="26"/>
      <c r="MK270" s="26"/>
      <c r="ML270" s="26"/>
      <c r="MM270" s="26"/>
      <c r="MN270" s="26"/>
    </row>
    <row r="271" spans="1:352" ht="16" x14ac:dyDescent="0.2">
      <c r="A271" t="e">
        <f t="shared" ca="1" si="292"/>
        <v>#N/A</v>
      </c>
      <c r="B271" s="26"/>
      <c r="C271" s="26"/>
      <c r="D271" s="26"/>
      <c r="E271" s="27" t="str">
        <f t="shared" ca="1" si="294"/>
        <v>Feb</v>
      </c>
      <c r="F271" s="27" t="str">
        <f t="shared" ca="1" si="294"/>
        <v>Feb</v>
      </c>
      <c r="G271" s="28" t="str">
        <f t="shared" ca="1" si="295"/>
        <v/>
      </c>
      <c r="H271" t="str">
        <f t="shared" si="296"/>
        <v/>
      </c>
      <c r="I271" s="26">
        <f t="shared" ca="1" si="297"/>
        <v>35</v>
      </c>
      <c r="J271" s="26"/>
      <c r="K271" s="26"/>
      <c r="L271" s="31" t="str">
        <f t="shared" si="298"/>
        <v/>
      </c>
      <c r="M271" s="26"/>
      <c r="N271" s="26"/>
      <c r="O271" s="26">
        <f t="shared" ca="1" si="299"/>
        <v>39</v>
      </c>
      <c r="P271" s="26" t="str">
        <f t="shared" ca="1" si="300"/>
        <v>No</v>
      </c>
      <c r="Q271" s="26" t="str">
        <f t="shared" ca="1" si="300"/>
        <v>Yes</v>
      </c>
      <c r="R271" s="26" t="str">
        <f t="shared" ca="1" si="300"/>
        <v>Yes</v>
      </c>
      <c r="S271" s="26" t="str">
        <f t="shared" ca="1" si="301"/>
        <v>African</v>
      </c>
      <c r="T271" s="26" t="str">
        <f t="shared" ca="1" si="302"/>
        <v>No</v>
      </c>
      <c r="U271" s="26">
        <f t="shared" ca="1" si="303"/>
        <v>3556</v>
      </c>
      <c r="V271" s="26"/>
      <c r="W271" s="26"/>
      <c r="X271" s="26" t="str">
        <f t="shared" ca="1" si="293"/>
        <v>Yes</v>
      </c>
      <c r="Y271" s="26" t="str">
        <f t="shared" ca="1" si="293"/>
        <v>Yes</v>
      </c>
      <c r="Z271" s="26" t="str">
        <f t="shared" ca="1" si="293"/>
        <v>No</v>
      </c>
      <c r="AA271" s="26" t="str">
        <f t="shared" ca="1" si="293"/>
        <v>Yes</v>
      </c>
      <c r="AB271" s="26" t="str">
        <f t="shared" ca="1" si="293"/>
        <v>Yes</v>
      </c>
      <c r="AC271" s="26"/>
      <c r="AD271" s="26"/>
      <c r="AE271" s="26"/>
      <c r="AF271" s="26"/>
      <c r="AG271" s="26" t="str">
        <f t="shared" ca="1" si="304"/>
        <v>Yes</v>
      </c>
      <c r="AH271" s="26" t="str">
        <f t="shared" ca="1" si="304"/>
        <v>Yes</v>
      </c>
      <c r="AI271" s="26" t="str">
        <f t="shared" ca="1" si="304"/>
        <v>Yes</v>
      </c>
      <c r="AJ271" s="26" t="str">
        <f t="shared" ca="1" si="304"/>
        <v>No</v>
      </c>
      <c r="AK271" s="26" t="str">
        <f t="shared" ca="1" si="304"/>
        <v>No</v>
      </c>
      <c r="AL271" s="26" t="str">
        <f t="shared" ca="1" si="304"/>
        <v>Yes</v>
      </c>
      <c r="AM271" s="26">
        <f t="shared" ca="1" si="305"/>
        <v>1</v>
      </c>
      <c r="AN271" s="26">
        <f t="shared" ca="1" si="306"/>
        <v>2</v>
      </c>
      <c r="AT271" t="str">
        <f t="shared" ca="1" si="307"/>
        <v>Male</v>
      </c>
      <c r="AU271">
        <f t="shared" ca="1" si="308"/>
        <v>2248</v>
      </c>
      <c r="AV271">
        <f t="shared" ca="1" si="309"/>
        <v>3</v>
      </c>
      <c r="AW271">
        <f t="shared" ca="1" si="310"/>
        <v>29</v>
      </c>
      <c r="AX271">
        <f t="shared" ca="1" si="311"/>
        <v>2</v>
      </c>
      <c r="BB271" t="str">
        <f t="shared" ca="1" si="312"/>
        <v>INSTRUMENTAL</v>
      </c>
      <c r="BC271" t="str">
        <f t="shared" ca="1" si="313"/>
        <v>Yes</v>
      </c>
      <c r="BD271" t="str">
        <f t="shared" ca="1" si="313"/>
        <v>Yes</v>
      </c>
      <c r="BG271" t="str">
        <f t="shared" ca="1" si="314"/>
        <v>Yes</v>
      </c>
      <c r="BH271">
        <f t="shared" ca="1" si="315"/>
        <v>34</v>
      </c>
      <c r="BI271">
        <f t="shared" ca="1" si="316"/>
        <v>-15</v>
      </c>
      <c r="BJ271">
        <f t="shared" ca="1" si="317"/>
        <v>10</v>
      </c>
      <c r="BK271" t="str">
        <f t="shared" si="318"/>
        <v/>
      </c>
      <c r="BL271" s="26">
        <f t="shared" ca="1" si="319"/>
        <v>12</v>
      </c>
      <c r="BM271" s="26"/>
      <c r="BN271" s="26"/>
      <c r="BO271" s="26" t="str">
        <f t="shared" ca="1" si="320"/>
        <v>Yes</v>
      </c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 t="str">
        <f t="shared" ca="1" si="321"/>
        <v>No</v>
      </c>
      <c r="CE271" s="26" t="str">
        <f t="shared" ca="1" si="322"/>
        <v>NA</v>
      </c>
      <c r="CF271" s="26"/>
      <c r="CG271" s="26"/>
      <c r="CH271" s="26"/>
      <c r="CI271" s="31" t="str">
        <f t="shared" si="323"/>
        <v/>
      </c>
      <c r="CJ271" s="26" t="str">
        <f t="shared" ca="1" si="324"/>
        <v>NA</v>
      </c>
      <c r="CK271" s="26" t="str">
        <f t="shared" ca="1" si="325"/>
        <v>Yes</v>
      </c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 t="str">
        <f t="shared" ca="1" si="326"/>
        <v>No</v>
      </c>
      <c r="DO271" s="26"/>
      <c r="DP271" s="26"/>
      <c r="DQ271" s="26"/>
      <c r="DR271" s="26"/>
      <c r="DS271" s="26"/>
      <c r="DT271" s="26"/>
      <c r="DU271" s="26"/>
      <c r="DV271" t="str">
        <f t="shared" si="327"/>
        <v/>
      </c>
      <c r="DW271" s="26"/>
      <c r="DX271" s="26"/>
      <c r="DY271" s="26"/>
      <c r="DZ271" t="str">
        <f t="shared" si="328"/>
        <v/>
      </c>
      <c r="EA271" t="str">
        <f t="shared" si="329"/>
        <v/>
      </c>
      <c r="EB271" t="str">
        <f t="shared" si="330"/>
        <v/>
      </c>
      <c r="EC271" t="str">
        <f t="shared" si="331"/>
        <v/>
      </c>
      <c r="ED271" t="str">
        <f t="shared" si="332"/>
        <v/>
      </c>
      <c r="EE271" s="34" t="str">
        <f t="shared" si="333"/>
        <v/>
      </c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32" t="str">
        <f t="shared" si="334"/>
        <v/>
      </c>
      <c r="ES271" s="26"/>
      <c r="ET271" s="26"/>
      <c r="EU271" s="26"/>
      <c r="EV271" s="26"/>
      <c r="EW271" s="26"/>
      <c r="EX271" s="26"/>
      <c r="EY271" s="26"/>
      <c r="EZ271" s="26"/>
      <c r="FA271" s="31" t="str">
        <f t="shared" si="335"/>
        <v/>
      </c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31" t="str">
        <f t="shared" si="336"/>
        <v/>
      </c>
      <c r="FN271" s="26"/>
      <c r="FO271" s="26"/>
      <c r="FP271" s="26"/>
      <c r="FQ271" s="26" t="s">
        <v>349</v>
      </c>
      <c r="FR271" s="39" t="str">
        <f t="shared" ca="1" si="337"/>
        <v>NA</v>
      </c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t="str">
        <f t="shared" ca="1" si="338"/>
        <v/>
      </c>
      <c r="GP271" t="str">
        <f t="shared" si="339"/>
        <v/>
      </c>
      <c r="GQ271" s="26"/>
      <c r="GR271" s="26"/>
      <c r="GS271" t="str">
        <f t="shared" ca="1" si="340"/>
        <v/>
      </c>
      <c r="GT271" s="26"/>
      <c r="GU271" s="26"/>
      <c r="GV271" s="26"/>
      <c r="GW271" s="26"/>
      <c r="GX271" s="26"/>
      <c r="GY271" t="str">
        <f t="shared" ca="1" si="341"/>
        <v/>
      </c>
      <c r="GZ271" t="str">
        <f t="shared" si="342"/>
        <v/>
      </c>
      <c r="HA271" s="26"/>
      <c r="HB271" s="26"/>
      <c r="HC271" s="26"/>
      <c r="HD271" s="26"/>
      <c r="HE271" s="26"/>
      <c r="HF271" t="str">
        <f t="shared" ca="1" si="343"/>
        <v/>
      </c>
      <c r="HG271" s="31" t="str">
        <f t="shared" si="344"/>
        <v/>
      </c>
      <c r="HH271" s="26"/>
      <c r="HI271" s="26"/>
      <c r="HJ271" s="26"/>
      <c r="HK271" s="26"/>
      <c r="HL271" s="26"/>
      <c r="HM271" t="str">
        <f t="shared" ca="1" si="345"/>
        <v/>
      </c>
      <c r="HN271" t="str">
        <f t="shared" si="346"/>
        <v/>
      </c>
      <c r="HO271" s="26"/>
      <c r="HP271" s="26"/>
      <c r="HQ271" s="26"/>
      <c r="HR271" s="26"/>
      <c r="HS271" s="26"/>
      <c r="HT271" t="str">
        <f t="shared" ca="1" si="347"/>
        <v/>
      </c>
      <c r="HU271" t="str">
        <f t="shared" si="348"/>
        <v/>
      </c>
      <c r="HV271" s="26"/>
      <c r="HW271" s="26"/>
      <c r="HX271" s="26"/>
      <c r="HY271" s="26"/>
      <c r="HZ271" s="26"/>
      <c r="IA271" s="37" t="str">
        <f t="shared" ca="1" si="349"/>
        <v/>
      </c>
      <c r="IB271" t="str">
        <f t="shared" si="350"/>
        <v/>
      </c>
      <c r="IC271" s="26"/>
      <c r="ID271" s="26"/>
      <c r="IE271" s="26"/>
      <c r="IF271" s="26"/>
      <c r="IG271" s="26"/>
      <c r="IH271" s="37" t="str">
        <f t="shared" ca="1" si="351"/>
        <v/>
      </c>
      <c r="II271" t="str">
        <f t="shared" si="352"/>
        <v/>
      </c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  <c r="IV271" s="26"/>
      <c r="IW271" s="26"/>
      <c r="IX271" s="26"/>
      <c r="IY271" s="26"/>
      <c r="IZ271" s="26"/>
      <c r="JA271" s="26"/>
      <c r="JB271" s="26"/>
      <c r="JC271" s="26"/>
      <c r="JD271" s="26"/>
      <c r="JE271" s="26"/>
      <c r="JF271" s="26"/>
      <c r="JG271" s="26"/>
      <c r="JH271" s="26"/>
      <c r="JI271" s="26"/>
      <c r="JJ271" s="26"/>
      <c r="JK271" s="26"/>
      <c r="JL271" s="26"/>
      <c r="JM271" s="26"/>
      <c r="JN271" s="26"/>
      <c r="JO271" s="26"/>
      <c r="JP271" s="26"/>
      <c r="JQ271" s="26"/>
      <c r="JR271" s="26"/>
      <c r="JS271" s="26"/>
      <c r="JT271" s="26" t="str">
        <f t="shared" si="353"/>
        <v/>
      </c>
      <c r="JU271" s="26"/>
      <c r="JV271" t="str">
        <f t="shared" si="354"/>
        <v/>
      </c>
      <c r="JW271" s="26"/>
      <c r="JX271" s="26"/>
      <c r="JY271" s="26"/>
      <c r="JZ271" s="26"/>
      <c r="KA271" s="26"/>
      <c r="KB271" s="26"/>
      <c r="KC271" s="26"/>
      <c r="KD271" s="26"/>
      <c r="KE271" s="26"/>
      <c r="KF271" s="26"/>
      <c r="KG271" s="26"/>
      <c r="KH271" s="26"/>
      <c r="KI271" s="26"/>
      <c r="KJ271" s="26"/>
      <c r="KK271" t="str">
        <f t="shared" si="355"/>
        <v/>
      </c>
      <c r="KL271" s="26"/>
      <c r="KM271" s="31" t="str">
        <f t="shared" si="356"/>
        <v/>
      </c>
      <c r="KN271" s="26"/>
      <c r="KO271" s="26"/>
      <c r="KP271" s="38" t="str">
        <f t="shared" si="357"/>
        <v/>
      </c>
      <c r="KQ271" s="26"/>
      <c r="KR271" s="26"/>
      <c r="KS271" s="26"/>
      <c r="KT271" s="26"/>
      <c r="KU271" s="26"/>
      <c r="KV271" s="26"/>
      <c r="KW271" s="26"/>
      <c r="KX271" t="str">
        <f t="shared" si="358"/>
        <v/>
      </c>
      <c r="KY271" t="str">
        <f t="shared" si="359"/>
        <v/>
      </c>
      <c r="KZ271" s="26"/>
      <c r="LA271" s="26"/>
      <c r="LB271" t="str">
        <f t="shared" si="360"/>
        <v/>
      </c>
      <c r="LC271" s="26"/>
      <c r="LD271" t="str">
        <f t="shared" si="361"/>
        <v/>
      </c>
      <c r="LE271" t="str">
        <f t="shared" si="362"/>
        <v/>
      </c>
      <c r="LF271" s="26"/>
      <c r="LG271" s="26"/>
      <c r="LH271" s="26"/>
      <c r="LI271" s="26"/>
      <c r="LJ271" s="26"/>
      <c r="LK271" s="26"/>
      <c r="LL271" s="26"/>
      <c r="LM271" s="26"/>
      <c r="LN271" s="26"/>
      <c r="LO271" t="str">
        <f t="shared" si="363"/>
        <v/>
      </c>
      <c r="LP271" s="26"/>
      <c r="LQ271" s="26"/>
      <c r="LR271" s="26"/>
      <c r="LS271" s="26"/>
      <c r="LT271" s="26"/>
      <c r="LU271" s="26"/>
      <c r="LV271" s="26"/>
      <c r="LW271" s="26"/>
      <c r="LX271" s="26"/>
      <c r="LY271" s="26"/>
      <c r="LZ271" s="26"/>
      <c r="MA271" s="26"/>
      <c r="MB271" s="26"/>
      <c r="MC271" s="26"/>
      <c r="MD271" s="26"/>
      <c r="ME271" s="26"/>
      <c r="MF271" s="26"/>
      <c r="MG271" s="26"/>
      <c r="MH271" s="26"/>
      <c r="MI271" s="26"/>
      <c r="MJ271" s="26"/>
      <c r="MK271" s="26"/>
      <c r="ML271" s="26"/>
      <c r="MM271" s="26"/>
      <c r="MN271" s="26"/>
    </row>
    <row r="272" spans="1:352" ht="16" x14ac:dyDescent="0.2">
      <c r="A272" t="e">
        <f t="shared" ca="1" si="292"/>
        <v>#N/A</v>
      </c>
      <c r="B272" s="26"/>
      <c r="C272" s="26"/>
      <c r="D272" s="26"/>
      <c r="E272" s="27" t="str">
        <f t="shared" ca="1" si="294"/>
        <v>Jan</v>
      </c>
      <c r="F272" s="27" t="str">
        <f t="shared" ca="1" si="294"/>
        <v>Jun</v>
      </c>
      <c r="G272" s="28" t="str">
        <f t="shared" ca="1" si="295"/>
        <v/>
      </c>
      <c r="H272" t="str">
        <f t="shared" si="296"/>
        <v/>
      </c>
      <c r="I272" s="26">
        <f t="shared" ca="1" si="297"/>
        <v>60</v>
      </c>
      <c r="J272" s="26"/>
      <c r="K272" s="26"/>
      <c r="L272" s="31" t="str">
        <f t="shared" si="298"/>
        <v/>
      </c>
      <c r="M272" s="26"/>
      <c r="N272" s="26"/>
      <c r="O272" s="26">
        <f t="shared" ca="1" si="299"/>
        <v>44</v>
      </c>
      <c r="P272" s="26" t="str">
        <f t="shared" ca="1" si="300"/>
        <v>Yes</v>
      </c>
      <c r="Q272" s="26" t="str">
        <f t="shared" ca="1" si="300"/>
        <v>No</v>
      </c>
      <c r="R272" s="26" t="str">
        <f t="shared" ca="1" si="300"/>
        <v>No</v>
      </c>
      <c r="S272" s="26" t="str">
        <f t="shared" ca="1" si="301"/>
        <v>Hispanic</v>
      </c>
      <c r="T272" s="26" t="str">
        <f t="shared" ca="1" si="302"/>
        <v>No</v>
      </c>
      <c r="U272" s="26">
        <f t="shared" ca="1" si="303"/>
        <v>3114</v>
      </c>
      <c r="V272" s="26"/>
      <c r="W272" s="26"/>
      <c r="X272" s="26" t="str">
        <f t="shared" ca="1" si="293"/>
        <v>No</v>
      </c>
      <c r="Y272" s="26" t="str">
        <f t="shared" ca="1" si="293"/>
        <v>Yes</v>
      </c>
      <c r="Z272" s="26" t="str">
        <f t="shared" ca="1" si="293"/>
        <v>No</v>
      </c>
      <c r="AA272" s="26" t="str">
        <f t="shared" ca="1" si="293"/>
        <v>No</v>
      </c>
      <c r="AB272" s="26" t="str">
        <f t="shared" ca="1" si="293"/>
        <v>Yes</v>
      </c>
      <c r="AC272" s="26"/>
      <c r="AD272" s="26"/>
      <c r="AE272" s="26"/>
      <c r="AF272" s="26"/>
      <c r="AG272" s="26" t="str">
        <f t="shared" ca="1" si="304"/>
        <v>No</v>
      </c>
      <c r="AH272" s="26" t="str">
        <f t="shared" ca="1" si="304"/>
        <v>Yes</v>
      </c>
      <c r="AI272" s="26" t="str">
        <f t="shared" ca="1" si="304"/>
        <v>Yes</v>
      </c>
      <c r="AJ272" s="26" t="str">
        <f t="shared" ca="1" si="304"/>
        <v>No</v>
      </c>
      <c r="AK272" s="26" t="str">
        <f t="shared" ca="1" si="304"/>
        <v>No</v>
      </c>
      <c r="AL272" s="26" t="str">
        <f t="shared" ca="1" si="304"/>
        <v>No</v>
      </c>
      <c r="AM272" s="26">
        <f t="shared" ca="1" si="305"/>
        <v>1</v>
      </c>
      <c r="AN272" s="26">
        <f t="shared" ca="1" si="306"/>
        <v>2</v>
      </c>
      <c r="AT272" t="str">
        <f t="shared" ca="1" si="307"/>
        <v>Female</v>
      </c>
      <c r="AU272">
        <f t="shared" ca="1" si="308"/>
        <v>3775</v>
      </c>
      <c r="AV272">
        <f t="shared" ca="1" si="309"/>
        <v>-1</v>
      </c>
      <c r="AW272">
        <f t="shared" ca="1" si="310"/>
        <v>39</v>
      </c>
      <c r="AX272">
        <f t="shared" ca="1" si="311"/>
        <v>2</v>
      </c>
      <c r="BB272" t="str">
        <f t="shared" ca="1" si="312"/>
        <v>INSTRUMENTAL</v>
      </c>
      <c r="BC272" t="str">
        <f t="shared" ca="1" si="313"/>
        <v>No</v>
      </c>
      <c r="BD272" t="str">
        <f t="shared" ca="1" si="313"/>
        <v>No</v>
      </c>
      <c r="BG272" t="str">
        <f t="shared" ca="1" si="314"/>
        <v>Yes</v>
      </c>
      <c r="BH272">
        <f t="shared" ca="1" si="315"/>
        <v>34</v>
      </c>
      <c r="BI272">
        <f t="shared" ca="1" si="316"/>
        <v>-10</v>
      </c>
      <c r="BJ272">
        <f t="shared" ca="1" si="317"/>
        <v>10</v>
      </c>
      <c r="BK272" t="str">
        <f t="shared" si="318"/>
        <v/>
      </c>
      <c r="BL272" s="26">
        <f t="shared" ca="1" si="319"/>
        <v>12</v>
      </c>
      <c r="BM272" s="26"/>
      <c r="BN272" s="26"/>
      <c r="BO272" s="26" t="str">
        <f t="shared" ca="1" si="320"/>
        <v>Yes</v>
      </c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 t="str">
        <f t="shared" ca="1" si="321"/>
        <v>No</v>
      </c>
      <c r="CE272" s="26" t="str">
        <f t="shared" ca="1" si="322"/>
        <v>NA</v>
      </c>
      <c r="CF272" s="26"/>
      <c r="CG272" s="26"/>
      <c r="CH272" s="26"/>
      <c r="CI272" s="31" t="str">
        <f t="shared" si="323"/>
        <v/>
      </c>
      <c r="CJ272" s="26" t="str">
        <f t="shared" ca="1" si="324"/>
        <v>NA</v>
      </c>
      <c r="CK272" s="26" t="str">
        <f t="shared" ca="1" si="325"/>
        <v>NA</v>
      </c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 t="str">
        <f t="shared" ca="1" si="326"/>
        <v>Yes</v>
      </c>
      <c r="DO272" s="26"/>
      <c r="DP272" s="26"/>
      <c r="DQ272" s="26"/>
      <c r="DR272" s="26"/>
      <c r="DS272" s="26"/>
      <c r="DT272" s="26"/>
      <c r="DU272" s="26"/>
      <c r="DV272" t="str">
        <f t="shared" si="327"/>
        <v/>
      </c>
      <c r="DW272" s="26"/>
      <c r="DX272" s="26"/>
      <c r="DY272" s="26"/>
      <c r="DZ272" t="str">
        <f t="shared" si="328"/>
        <v/>
      </c>
      <c r="EA272" t="str">
        <f t="shared" si="329"/>
        <v/>
      </c>
      <c r="EB272" t="str">
        <f t="shared" si="330"/>
        <v/>
      </c>
      <c r="EC272" t="str">
        <f t="shared" si="331"/>
        <v/>
      </c>
      <c r="ED272" t="str">
        <f t="shared" si="332"/>
        <v/>
      </c>
      <c r="EE272" s="34" t="str">
        <f t="shared" si="333"/>
        <v/>
      </c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32" t="str">
        <f t="shared" si="334"/>
        <v/>
      </c>
      <c r="ES272" s="26"/>
      <c r="ET272" s="26"/>
      <c r="EU272" s="26"/>
      <c r="EV272" s="26"/>
      <c r="EW272" s="26"/>
      <c r="EX272" s="26"/>
      <c r="EY272" s="26"/>
      <c r="EZ272" s="26"/>
      <c r="FA272" s="31" t="str">
        <f t="shared" si="335"/>
        <v/>
      </c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31" t="str">
        <f t="shared" si="336"/>
        <v/>
      </c>
      <c r="FN272" s="26"/>
      <c r="FO272" s="26"/>
      <c r="FP272" s="26"/>
      <c r="FQ272" s="26" t="s">
        <v>350</v>
      </c>
      <c r="FR272" s="39" t="str">
        <f t="shared" ca="1" si="337"/>
        <v>Other</v>
      </c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t="str">
        <f t="shared" ca="1" si="338"/>
        <v/>
      </c>
      <c r="GP272" t="str">
        <f t="shared" si="339"/>
        <v/>
      </c>
      <c r="GQ272" s="26"/>
      <c r="GR272" s="26"/>
      <c r="GS272" t="str">
        <f t="shared" ca="1" si="340"/>
        <v/>
      </c>
      <c r="GT272" s="26"/>
      <c r="GU272" s="26"/>
      <c r="GV272" s="26"/>
      <c r="GW272" s="26"/>
      <c r="GX272" s="26"/>
      <c r="GY272" t="str">
        <f t="shared" ca="1" si="341"/>
        <v/>
      </c>
      <c r="GZ272" t="str">
        <f t="shared" si="342"/>
        <v/>
      </c>
      <c r="HA272" s="26"/>
      <c r="HB272" s="26"/>
      <c r="HC272" s="26"/>
      <c r="HD272" s="26"/>
      <c r="HE272" s="26"/>
      <c r="HF272" t="str">
        <f t="shared" ca="1" si="343"/>
        <v/>
      </c>
      <c r="HG272" s="31" t="str">
        <f t="shared" si="344"/>
        <v/>
      </c>
      <c r="HH272" s="26"/>
      <c r="HI272" s="26"/>
      <c r="HJ272" s="26"/>
      <c r="HK272" s="26"/>
      <c r="HL272" s="26"/>
      <c r="HM272" t="str">
        <f t="shared" ca="1" si="345"/>
        <v/>
      </c>
      <c r="HN272" t="str">
        <f t="shared" si="346"/>
        <v/>
      </c>
      <c r="HO272" s="26"/>
      <c r="HP272" s="26"/>
      <c r="HQ272" s="26"/>
      <c r="HR272" s="26"/>
      <c r="HS272" s="26"/>
      <c r="HT272" t="str">
        <f t="shared" ca="1" si="347"/>
        <v/>
      </c>
      <c r="HU272" t="str">
        <f t="shared" si="348"/>
        <v/>
      </c>
      <c r="HV272" s="26"/>
      <c r="HW272" s="26"/>
      <c r="HX272" s="26"/>
      <c r="HY272" s="26"/>
      <c r="HZ272" s="26"/>
      <c r="IA272" s="37" t="str">
        <f t="shared" ca="1" si="349"/>
        <v/>
      </c>
      <c r="IB272" t="str">
        <f t="shared" si="350"/>
        <v/>
      </c>
      <c r="IC272" s="26"/>
      <c r="ID272" s="26"/>
      <c r="IE272" s="26"/>
      <c r="IF272" s="26"/>
      <c r="IG272" s="26"/>
      <c r="IH272" s="37" t="str">
        <f t="shared" ca="1" si="351"/>
        <v/>
      </c>
      <c r="II272" t="str">
        <f t="shared" si="352"/>
        <v/>
      </c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  <c r="IV272" s="26"/>
      <c r="IW272" s="26"/>
      <c r="IX272" s="26"/>
      <c r="IY272" s="26"/>
      <c r="IZ272" s="26"/>
      <c r="JA272" s="26"/>
      <c r="JB272" s="26"/>
      <c r="JC272" s="26"/>
      <c r="JD272" s="26"/>
      <c r="JE272" s="26"/>
      <c r="JF272" s="26"/>
      <c r="JG272" s="26"/>
      <c r="JH272" s="26"/>
      <c r="JI272" s="26"/>
      <c r="JJ272" s="26"/>
      <c r="JK272" s="26"/>
      <c r="JL272" s="26"/>
      <c r="JM272" s="26"/>
      <c r="JN272" s="26"/>
      <c r="JO272" s="26"/>
      <c r="JP272" s="26"/>
      <c r="JQ272" s="26"/>
      <c r="JR272" s="26"/>
      <c r="JS272" s="26"/>
      <c r="JT272" s="26" t="str">
        <f t="shared" si="353"/>
        <v/>
      </c>
      <c r="JU272" s="26"/>
      <c r="JV272" t="str">
        <f t="shared" si="354"/>
        <v/>
      </c>
      <c r="JW272" s="26"/>
      <c r="JX272" s="26"/>
      <c r="JY272" s="26"/>
      <c r="JZ272" s="26"/>
      <c r="KA272" s="26"/>
      <c r="KB272" s="26"/>
      <c r="KC272" s="26"/>
      <c r="KD272" s="26"/>
      <c r="KE272" s="26"/>
      <c r="KF272" s="26"/>
      <c r="KG272" s="26"/>
      <c r="KH272" s="26"/>
      <c r="KI272" s="26"/>
      <c r="KJ272" s="26"/>
      <c r="KK272" t="str">
        <f t="shared" si="355"/>
        <v/>
      </c>
      <c r="KL272" s="26"/>
      <c r="KM272" s="31" t="str">
        <f t="shared" si="356"/>
        <v/>
      </c>
      <c r="KN272" s="26"/>
      <c r="KO272" s="26"/>
      <c r="KP272" s="38" t="str">
        <f t="shared" si="357"/>
        <v/>
      </c>
      <c r="KQ272" s="26"/>
      <c r="KR272" s="26"/>
      <c r="KS272" s="26"/>
      <c r="KT272" s="26"/>
      <c r="KU272" s="26"/>
      <c r="KV272" s="26"/>
      <c r="KW272" s="26"/>
      <c r="KX272" t="str">
        <f t="shared" si="358"/>
        <v/>
      </c>
      <c r="KY272" t="str">
        <f t="shared" si="359"/>
        <v/>
      </c>
      <c r="KZ272" s="26"/>
      <c r="LA272" s="26"/>
      <c r="LB272" t="str">
        <f t="shared" si="360"/>
        <v/>
      </c>
      <c r="LC272" s="26"/>
      <c r="LD272" t="str">
        <f t="shared" si="361"/>
        <v/>
      </c>
      <c r="LE272" t="str">
        <f t="shared" si="362"/>
        <v/>
      </c>
      <c r="LF272" s="26"/>
      <c r="LG272" s="26"/>
      <c r="LH272" s="26"/>
      <c r="LI272" s="26"/>
      <c r="LJ272" s="26"/>
      <c r="LK272" s="26"/>
      <c r="LL272" s="26"/>
      <c r="LM272" s="26"/>
      <c r="LN272" s="26"/>
      <c r="LO272" t="str">
        <f t="shared" si="363"/>
        <v/>
      </c>
      <c r="LP272" s="26"/>
      <c r="LQ272" s="26"/>
      <c r="LR272" s="26"/>
      <c r="LS272" s="26"/>
      <c r="LT272" s="26"/>
      <c r="LU272" s="26"/>
      <c r="LV272" s="26"/>
      <c r="LW272" s="26"/>
      <c r="LX272" s="26"/>
      <c r="LY272" s="26"/>
      <c r="LZ272" s="26"/>
      <c r="MA272" s="26"/>
      <c r="MB272" s="26"/>
      <c r="MC272" s="26"/>
      <c r="MD272" s="26"/>
      <c r="ME272" s="26"/>
      <c r="MF272" s="26"/>
      <c r="MG272" s="26"/>
      <c r="MH272" s="26"/>
      <c r="MI272" s="26"/>
      <c r="MJ272" s="26"/>
      <c r="MK272" s="26"/>
      <c r="ML272" s="26"/>
      <c r="MM272" s="26"/>
      <c r="MN272" s="26"/>
    </row>
    <row r="273" spans="1:352" ht="16" x14ac:dyDescent="0.2">
      <c r="A273" t="e">
        <f t="shared" ca="1" si="292"/>
        <v>#N/A</v>
      </c>
      <c r="B273" s="26"/>
      <c r="C273" s="26"/>
      <c r="D273" s="26"/>
      <c r="E273" s="27" t="str">
        <f t="shared" ca="1" si="294"/>
        <v>Jan</v>
      </c>
      <c r="F273" s="27" t="str">
        <f t="shared" ca="1" si="294"/>
        <v>Dec</v>
      </c>
      <c r="G273" s="28" t="str">
        <f t="shared" ca="1" si="295"/>
        <v/>
      </c>
      <c r="H273" t="str">
        <f t="shared" si="296"/>
        <v/>
      </c>
      <c r="I273" s="26">
        <f t="shared" ca="1" si="297"/>
        <v>74</v>
      </c>
      <c r="J273" s="26"/>
      <c r="K273" s="26"/>
      <c r="L273" s="31" t="str">
        <f t="shared" si="298"/>
        <v/>
      </c>
      <c r="M273" s="26"/>
      <c r="N273" s="26"/>
      <c r="O273" s="26">
        <f t="shared" ca="1" si="299"/>
        <v>23</v>
      </c>
      <c r="P273" s="26" t="str">
        <f t="shared" ca="1" si="300"/>
        <v>No</v>
      </c>
      <c r="Q273" s="26" t="str">
        <f t="shared" ca="1" si="300"/>
        <v>No</v>
      </c>
      <c r="R273" s="26" t="str">
        <f t="shared" ca="1" si="300"/>
        <v>No</v>
      </c>
      <c r="S273" s="26" t="str">
        <f t="shared" ca="1" si="301"/>
        <v>Asian</v>
      </c>
      <c r="T273" s="26" t="str">
        <f t="shared" ca="1" si="302"/>
        <v>No</v>
      </c>
      <c r="U273" s="26">
        <f t="shared" ca="1" si="303"/>
        <v>3843</v>
      </c>
      <c r="V273" s="26"/>
      <c r="W273" s="26"/>
      <c r="X273" s="26" t="str">
        <f t="shared" ca="1" si="293"/>
        <v>Yes</v>
      </c>
      <c r="Y273" s="26" t="str">
        <f t="shared" ca="1" si="293"/>
        <v>No</v>
      </c>
      <c r="Z273" s="26" t="str">
        <f t="shared" ca="1" si="293"/>
        <v>No</v>
      </c>
      <c r="AA273" s="26" t="str">
        <f t="shared" ca="1" si="293"/>
        <v>No</v>
      </c>
      <c r="AB273" s="26" t="str">
        <f t="shared" ca="1" si="293"/>
        <v>No</v>
      </c>
      <c r="AC273" s="26"/>
      <c r="AD273" s="26"/>
      <c r="AE273" s="26"/>
      <c r="AF273" s="26"/>
      <c r="AG273" s="26" t="str">
        <f t="shared" ca="1" si="304"/>
        <v>Yes</v>
      </c>
      <c r="AH273" s="26" t="str">
        <f t="shared" ca="1" si="304"/>
        <v>Yes</v>
      </c>
      <c r="AI273" s="26" t="str">
        <f t="shared" ca="1" si="304"/>
        <v>Yes</v>
      </c>
      <c r="AJ273" s="26" t="str">
        <f t="shared" ca="1" si="304"/>
        <v>Yes</v>
      </c>
      <c r="AK273" s="26" t="str">
        <f t="shared" ca="1" si="304"/>
        <v>No</v>
      </c>
      <c r="AL273" s="26" t="str">
        <f t="shared" ca="1" si="304"/>
        <v>No</v>
      </c>
      <c r="AM273" s="26">
        <f t="shared" ca="1" si="305"/>
        <v>7</v>
      </c>
      <c r="AN273" s="26">
        <f t="shared" ca="1" si="306"/>
        <v>2</v>
      </c>
      <c r="AT273" t="str">
        <f t="shared" ca="1" si="307"/>
        <v>Female</v>
      </c>
      <c r="AU273">
        <f t="shared" ca="1" si="308"/>
        <v>744</v>
      </c>
      <c r="AV273">
        <f t="shared" ca="1" si="309"/>
        <v>2</v>
      </c>
      <c r="AW273">
        <f t="shared" ca="1" si="310"/>
        <v>39</v>
      </c>
      <c r="AX273">
        <f t="shared" ca="1" si="311"/>
        <v>6</v>
      </c>
      <c r="BB273" t="str">
        <f t="shared" ca="1" si="312"/>
        <v>Vaginal</v>
      </c>
      <c r="BC273" t="str">
        <f t="shared" ca="1" si="313"/>
        <v>No</v>
      </c>
      <c r="BD273" t="str">
        <f t="shared" ca="1" si="313"/>
        <v>No</v>
      </c>
      <c r="BG273" t="str">
        <f t="shared" ca="1" si="314"/>
        <v>Yes</v>
      </c>
      <c r="BH273">
        <f t="shared" ca="1" si="315"/>
        <v>37</v>
      </c>
      <c r="BI273">
        <f t="shared" ca="1" si="316"/>
        <v>-8</v>
      </c>
      <c r="BJ273">
        <f t="shared" ca="1" si="317"/>
        <v>16</v>
      </c>
      <c r="BK273" t="str">
        <f t="shared" si="318"/>
        <v/>
      </c>
      <c r="BL273" s="26">
        <f t="shared" ca="1" si="319"/>
        <v>18</v>
      </c>
      <c r="BM273" s="26"/>
      <c r="BN273" s="26"/>
      <c r="BO273" s="26" t="str">
        <f t="shared" ca="1" si="320"/>
        <v>Yes</v>
      </c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 t="str">
        <f t="shared" ca="1" si="321"/>
        <v>No</v>
      </c>
      <c r="CE273" s="26" t="str">
        <f t="shared" ca="1" si="322"/>
        <v>NA</v>
      </c>
      <c r="CF273" s="26"/>
      <c r="CG273" s="26"/>
      <c r="CH273" s="26"/>
      <c r="CI273" s="31" t="str">
        <f t="shared" si="323"/>
        <v/>
      </c>
      <c r="CJ273" s="26" t="str">
        <f t="shared" ca="1" si="324"/>
        <v>NA</v>
      </c>
      <c r="CK273" s="26" t="str">
        <f t="shared" ca="1" si="325"/>
        <v>NA</v>
      </c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 t="str">
        <f t="shared" ca="1" si="326"/>
        <v>Yes</v>
      </c>
      <c r="DO273" s="26"/>
      <c r="DP273" s="26"/>
      <c r="DQ273" s="26"/>
      <c r="DR273" s="26"/>
      <c r="DS273" s="26"/>
      <c r="DT273" s="26"/>
      <c r="DU273" s="26"/>
      <c r="DV273" t="str">
        <f t="shared" si="327"/>
        <v/>
      </c>
      <c r="DW273" s="26"/>
      <c r="DX273" s="26"/>
      <c r="DY273" s="26"/>
      <c r="DZ273" t="str">
        <f t="shared" si="328"/>
        <v/>
      </c>
      <c r="EA273" t="str">
        <f t="shared" si="329"/>
        <v/>
      </c>
      <c r="EB273" t="str">
        <f t="shared" si="330"/>
        <v/>
      </c>
      <c r="EC273" t="str">
        <f t="shared" si="331"/>
        <v/>
      </c>
      <c r="ED273" t="str">
        <f t="shared" si="332"/>
        <v/>
      </c>
      <c r="EE273" s="34" t="str">
        <f t="shared" si="333"/>
        <v/>
      </c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32" t="str">
        <f t="shared" si="334"/>
        <v/>
      </c>
      <c r="ES273" s="26"/>
      <c r="ET273" s="26"/>
      <c r="EU273" s="26"/>
      <c r="EV273" s="26"/>
      <c r="EW273" s="26"/>
      <c r="EX273" s="26"/>
      <c r="EY273" s="26"/>
      <c r="EZ273" s="26"/>
      <c r="FA273" s="31" t="str">
        <f t="shared" si="335"/>
        <v/>
      </c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31" t="str">
        <f t="shared" si="336"/>
        <v/>
      </c>
      <c r="FN273" s="26"/>
      <c r="FO273" s="26"/>
      <c r="FP273" s="26"/>
      <c r="FQ273" s="26" t="s">
        <v>349</v>
      </c>
      <c r="FR273" s="39" t="str">
        <f t="shared" ca="1" si="337"/>
        <v>NA</v>
      </c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t="str">
        <f t="shared" ca="1" si="338"/>
        <v/>
      </c>
      <c r="GP273" t="str">
        <f t="shared" si="339"/>
        <v/>
      </c>
      <c r="GQ273" s="26"/>
      <c r="GR273" s="26"/>
      <c r="GS273" t="str">
        <f t="shared" ca="1" si="340"/>
        <v/>
      </c>
      <c r="GT273" s="26"/>
      <c r="GU273" s="26"/>
      <c r="GV273" s="26"/>
      <c r="GW273" s="26"/>
      <c r="GX273" s="26"/>
      <c r="GY273" t="str">
        <f t="shared" ca="1" si="341"/>
        <v/>
      </c>
      <c r="GZ273" t="str">
        <f t="shared" si="342"/>
        <v/>
      </c>
      <c r="HA273" s="26"/>
      <c r="HB273" s="26"/>
      <c r="HC273" s="26"/>
      <c r="HD273" s="26"/>
      <c r="HE273" s="26"/>
      <c r="HF273" t="str">
        <f t="shared" ca="1" si="343"/>
        <v/>
      </c>
      <c r="HG273" s="31" t="str">
        <f t="shared" si="344"/>
        <v/>
      </c>
      <c r="HH273" s="26"/>
      <c r="HI273" s="26"/>
      <c r="HJ273" s="26"/>
      <c r="HK273" s="26"/>
      <c r="HL273" s="26"/>
      <c r="HM273" t="str">
        <f t="shared" ca="1" si="345"/>
        <v/>
      </c>
      <c r="HN273" t="str">
        <f t="shared" si="346"/>
        <v/>
      </c>
      <c r="HO273" s="26"/>
      <c r="HP273" s="26"/>
      <c r="HQ273" s="26"/>
      <c r="HR273" s="26"/>
      <c r="HS273" s="26"/>
      <c r="HT273" t="str">
        <f t="shared" ca="1" si="347"/>
        <v/>
      </c>
      <c r="HU273" t="str">
        <f t="shared" si="348"/>
        <v/>
      </c>
      <c r="HV273" s="26"/>
      <c r="HW273" s="26"/>
      <c r="HX273" s="26"/>
      <c r="HY273" s="26"/>
      <c r="HZ273" s="26"/>
      <c r="IA273" s="37" t="str">
        <f t="shared" ca="1" si="349"/>
        <v/>
      </c>
      <c r="IB273" t="str">
        <f t="shared" si="350"/>
        <v/>
      </c>
      <c r="IC273" s="26"/>
      <c r="ID273" s="26"/>
      <c r="IE273" s="26"/>
      <c r="IF273" s="26"/>
      <c r="IG273" s="26"/>
      <c r="IH273" s="37" t="str">
        <f t="shared" ca="1" si="351"/>
        <v/>
      </c>
      <c r="II273" t="str">
        <f t="shared" si="352"/>
        <v/>
      </c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 t="str">
        <f t="shared" si="353"/>
        <v/>
      </c>
      <c r="JU273" s="26"/>
      <c r="JV273" t="str">
        <f t="shared" si="354"/>
        <v/>
      </c>
      <c r="JW273" s="26"/>
      <c r="JX273" s="26"/>
      <c r="JY273" s="26"/>
      <c r="JZ273" s="26"/>
      <c r="KA273" s="26"/>
      <c r="KB273" s="26"/>
      <c r="KC273" s="26"/>
      <c r="KD273" s="26"/>
      <c r="KE273" s="26"/>
      <c r="KF273" s="26"/>
      <c r="KG273" s="26"/>
      <c r="KH273" s="26"/>
      <c r="KI273" s="26"/>
      <c r="KJ273" s="26"/>
      <c r="KK273" t="str">
        <f t="shared" si="355"/>
        <v/>
      </c>
      <c r="KL273" s="26"/>
      <c r="KM273" s="31" t="str">
        <f t="shared" si="356"/>
        <v/>
      </c>
      <c r="KN273" s="26"/>
      <c r="KO273" s="26"/>
      <c r="KP273" s="38" t="str">
        <f t="shared" si="357"/>
        <v/>
      </c>
      <c r="KQ273" s="26"/>
      <c r="KR273" s="26"/>
      <c r="KS273" s="26"/>
      <c r="KT273" s="26"/>
      <c r="KU273" s="26"/>
      <c r="KV273" s="26"/>
      <c r="KW273" s="26"/>
      <c r="KX273" t="str">
        <f t="shared" si="358"/>
        <v/>
      </c>
      <c r="KY273" t="str">
        <f t="shared" si="359"/>
        <v/>
      </c>
      <c r="KZ273" s="26"/>
      <c r="LA273" s="26"/>
      <c r="LB273" t="str">
        <f t="shared" si="360"/>
        <v/>
      </c>
      <c r="LC273" s="26"/>
      <c r="LD273" t="str">
        <f t="shared" si="361"/>
        <v/>
      </c>
      <c r="LE273" t="str">
        <f t="shared" si="362"/>
        <v/>
      </c>
      <c r="LF273" s="26"/>
      <c r="LG273" s="26"/>
      <c r="LH273" s="26"/>
      <c r="LI273" s="26"/>
      <c r="LJ273" s="26"/>
      <c r="LK273" s="26"/>
      <c r="LL273" s="26"/>
      <c r="LM273" s="26"/>
      <c r="LN273" s="26"/>
      <c r="LO273" t="str">
        <f t="shared" si="363"/>
        <v/>
      </c>
      <c r="LP273" s="26"/>
      <c r="LQ273" s="26"/>
      <c r="LR273" s="26"/>
      <c r="LS273" s="26"/>
      <c r="LT273" s="26"/>
      <c r="LU273" s="26"/>
      <c r="LV273" s="26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  <c r="ML273" s="26"/>
      <c r="MM273" s="26"/>
      <c r="MN273" s="26"/>
    </row>
    <row r="274" spans="1:352" ht="16" x14ac:dyDescent="0.2">
      <c r="A274" t="e">
        <f t="shared" ca="1" si="292"/>
        <v>#N/A</v>
      </c>
      <c r="B274" s="26"/>
      <c r="C274" s="26"/>
      <c r="D274" s="26"/>
      <c r="E274" s="27" t="str">
        <f t="shared" ca="1" si="294"/>
        <v>Feb</v>
      </c>
      <c r="F274" s="27" t="str">
        <f t="shared" ca="1" si="294"/>
        <v>Jan</v>
      </c>
      <c r="G274" s="28" t="str">
        <f t="shared" ca="1" si="295"/>
        <v/>
      </c>
      <c r="H274" t="str">
        <f t="shared" si="296"/>
        <v/>
      </c>
      <c r="I274" s="26">
        <f t="shared" ca="1" si="297"/>
        <v>31</v>
      </c>
      <c r="J274" s="26"/>
      <c r="K274" s="26"/>
      <c r="L274" s="31" t="str">
        <f t="shared" si="298"/>
        <v/>
      </c>
      <c r="M274" s="26"/>
      <c r="N274" s="26"/>
      <c r="O274" s="26">
        <f t="shared" ca="1" si="299"/>
        <v>18</v>
      </c>
      <c r="P274" s="26" t="str">
        <f t="shared" ca="1" si="300"/>
        <v>No</v>
      </c>
      <c r="Q274" s="26" t="str">
        <f t="shared" ca="1" si="300"/>
        <v>No</v>
      </c>
      <c r="R274" s="26" t="str">
        <f t="shared" ca="1" si="300"/>
        <v>No</v>
      </c>
      <c r="S274" s="26" t="str">
        <f t="shared" ca="1" si="301"/>
        <v>African</v>
      </c>
      <c r="T274" s="26" t="str">
        <f t="shared" ca="1" si="302"/>
        <v>Yes</v>
      </c>
      <c r="U274" s="26">
        <f t="shared" ca="1" si="303"/>
        <v>3299</v>
      </c>
      <c r="V274" s="26"/>
      <c r="W274" s="26"/>
      <c r="X274" s="26" t="str">
        <f t="shared" ca="1" si="293"/>
        <v>No</v>
      </c>
      <c r="Y274" s="26" t="str">
        <f t="shared" ca="1" si="293"/>
        <v>Yes</v>
      </c>
      <c r="Z274" s="26" t="str">
        <f t="shared" ca="1" si="293"/>
        <v>Yes</v>
      </c>
      <c r="AA274" s="26" t="str">
        <f t="shared" ca="1" si="293"/>
        <v>Yes</v>
      </c>
      <c r="AB274" s="26" t="str">
        <f t="shared" ca="1" si="293"/>
        <v>Yes</v>
      </c>
      <c r="AC274" s="26"/>
      <c r="AD274" s="26"/>
      <c r="AE274" s="26"/>
      <c r="AF274" s="26"/>
      <c r="AG274" s="26" t="str">
        <f t="shared" ca="1" si="304"/>
        <v>No</v>
      </c>
      <c r="AH274" s="26" t="str">
        <f t="shared" ca="1" si="304"/>
        <v>No</v>
      </c>
      <c r="AI274" s="26" t="str">
        <f t="shared" ca="1" si="304"/>
        <v>No</v>
      </c>
      <c r="AJ274" s="26" t="str">
        <f t="shared" ca="1" si="304"/>
        <v>No</v>
      </c>
      <c r="AK274" s="26" t="str">
        <f t="shared" ca="1" si="304"/>
        <v>Yes</v>
      </c>
      <c r="AL274" s="26" t="str">
        <f t="shared" ca="1" si="304"/>
        <v>No</v>
      </c>
      <c r="AM274" s="26">
        <f t="shared" ca="1" si="305"/>
        <v>2</v>
      </c>
      <c r="AN274" s="26">
        <f t="shared" ca="1" si="306"/>
        <v>2</v>
      </c>
      <c r="AT274" t="str">
        <f t="shared" ca="1" si="307"/>
        <v>Female</v>
      </c>
      <c r="AU274">
        <f t="shared" ca="1" si="308"/>
        <v>1709</v>
      </c>
      <c r="AV274">
        <f t="shared" ca="1" si="309"/>
        <v>1</v>
      </c>
      <c r="AW274">
        <f t="shared" ca="1" si="310"/>
        <v>22</v>
      </c>
      <c r="AX274">
        <f t="shared" ca="1" si="311"/>
        <v>3</v>
      </c>
      <c r="BB274" t="str">
        <f t="shared" ca="1" si="312"/>
        <v>ELUCS</v>
      </c>
      <c r="BC274" t="str">
        <f t="shared" ca="1" si="313"/>
        <v>Yes</v>
      </c>
      <c r="BD274" t="str">
        <f t="shared" ca="1" si="313"/>
        <v>No</v>
      </c>
      <c r="BG274" t="str">
        <f t="shared" ca="1" si="314"/>
        <v>Yes</v>
      </c>
      <c r="BH274">
        <f t="shared" ca="1" si="315"/>
        <v>37</v>
      </c>
      <c r="BI274">
        <f t="shared" ca="1" si="316"/>
        <v>-8</v>
      </c>
      <c r="BJ274">
        <f t="shared" ca="1" si="317"/>
        <v>9</v>
      </c>
      <c r="BK274" t="str">
        <f t="shared" si="318"/>
        <v/>
      </c>
      <c r="BL274" s="26">
        <f t="shared" ca="1" si="319"/>
        <v>11</v>
      </c>
      <c r="BM274" s="26"/>
      <c r="BN274" s="26"/>
      <c r="BO274" s="26" t="str">
        <f t="shared" ca="1" si="320"/>
        <v>Yes</v>
      </c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 t="str">
        <f t="shared" ca="1" si="321"/>
        <v>Yes</v>
      </c>
      <c r="CE274" s="26" t="str">
        <f t="shared" ca="1" si="322"/>
        <v>MIST</v>
      </c>
      <c r="CF274" s="26"/>
      <c r="CG274" s="26"/>
      <c r="CH274" s="26"/>
      <c r="CI274" s="31" t="str">
        <f t="shared" si="323"/>
        <v/>
      </c>
      <c r="CJ274" s="26" t="str">
        <f t="shared" ca="1" si="324"/>
        <v>OT</v>
      </c>
      <c r="CK274" s="26" t="str">
        <f t="shared" ca="1" si="325"/>
        <v>No</v>
      </c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 t="str">
        <f t="shared" ca="1" si="326"/>
        <v>No</v>
      </c>
      <c r="DO274" s="26"/>
      <c r="DP274" s="26"/>
      <c r="DQ274" s="26"/>
      <c r="DR274" s="26"/>
      <c r="DS274" s="26"/>
      <c r="DT274" s="26"/>
      <c r="DU274" s="26"/>
      <c r="DV274" t="str">
        <f t="shared" si="327"/>
        <v/>
      </c>
      <c r="DW274" s="26"/>
      <c r="DX274" s="26"/>
      <c r="DY274" s="26"/>
      <c r="DZ274" t="str">
        <f t="shared" si="328"/>
        <v/>
      </c>
      <c r="EA274" t="str">
        <f t="shared" si="329"/>
        <v/>
      </c>
      <c r="EB274" t="str">
        <f t="shared" si="330"/>
        <v/>
      </c>
      <c r="EC274" t="str">
        <f t="shared" si="331"/>
        <v/>
      </c>
      <c r="ED274" t="str">
        <f t="shared" si="332"/>
        <v/>
      </c>
      <c r="EE274" s="34" t="str">
        <f t="shared" si="333"/>
        <v/>
      </c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32" t="str">
        <f t="shared" si="334"/>
        <v/>
      </c>
      <c r="ES274" s="26"/>
      <c r="ET274" s="26"/>
      <c r="EU274" s="26"/>
      <c r="EV274" s="26"/>
      <c r="EW274" s="26"/>
      <c r="EX274" s="26"/>
      <c r="EY274" s="26"/>
      <c r="EZ274" s="26"/>
      <c r="FA274" s="31" t="str">
        <f t="shared" si="335"/>
        <v/>
      </c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31" t="str">
        <f t="shared" si="336"/>
        <v/>
      </c>
      <c r="FN274" s="26"/>
      <c r="FO274" s="26"/>
      <c r="FP274" s="26"/>
      <c r="FQ274" s="26" t="s">
        <v>349</v>
      </c>
      <c r="FR274" s="39" t="str">
        <f t="shared" ca="1" si="337"/>
        <v>NA</v>
      </c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t="str">
        <f t="shared" ca="1" si="338"/>
        <v/>
      </c>
      <c r="GP274" t="str">
        <f t="shared" si="339"/>
        <v/>
      </c>
      <c r="GQ274" s="26"/>
      <c r="GR274" s="26"/>
      <c r="GS274" t="str">
        <f t="shared" ca="1" si="340"/>
        <v/>
      </c>
      <c r="GT274" s="26"/>
      <c r="GU274" s="26"/>
      <c r="GV274" s="26"/>
      <c r="GW274" s="26"/>
      <c r="GX274" s="26"/>
      <c r="GY274" t="str">
        <f t="shared" ca="1" si="341"/>
        <v/>
      </c>
      <c r="GZ274" t="str">
        <f t="shared" si="342"/>
        <v/>
      </c>
      <c r="HA274" s="26"/>
      <c r="HB274" s="26"/>
      <c r="HC274" s="26"/>
      <c r="HD274" s="26"/>
      <c r="HE274" s="26"/>
      <c r="HF274" t="str">
        <f t="shared" ca="1" si="343"/>
        <v/>
      </c>
      <c r="HG274" s="31" t="str">
        <f t="shared" si="344"/>
        <v/>
      </c>
      <c r="HH274" s="26"/>
      <c r="HI274" s="26"/>
      <c r="HJ274" s="26"/>
      <c r="HK274" s="26"/>
      <c r="HL274" s="26"/>
      <c r="HM274" t="str">
        <f t="shared" ca="1" si="345"/>
        <v/>
      </c>
      <c r="HN274" t="str">
        <f t="shared" si="346"/>
        <v/>
      </c>
      <c r="HO274" s="26"/>
      <c r="HP274" s="26"/>
      <c r="HQ274" s="26"/>
      <c r="HR274" s="26"/>
      <c r="HS274" s="26"/>
      <c r="HT274" t="str">
        <f t="shared" ca="1" si="347"/>
        <v/>
      </c>
      <c r="HU274" t="str">
        <f t="shared" si="348"/>
        <v/>
      </c>
      <c r="HV274" s="26"/>
      <c r="HW274" s="26"/>
      <c r="HX274" s="26"/>
      <c r="HY274" s="26"/>
      <c r="HZ274" s="26"/>
      <c r="IA274" s="37" t="str">
        <f t="shared" ca="1" si="349"/>
        <v/>
      </c>
      <c r="IB274" t="str">
        <f t="shared" si="350"/>
        <v/>
      </c>
      <c r="IC274" s="26"/>
      <c r="ID274" s="26"/>
      <c r="IE274" s="26"/>
      <c r="IF274" s="26"/>
      <c r="IG274" s="26"/>
      <c r="IH274" s="37" t="str">
        <f t="shared" ca="1" si="351"/>
        <v/>
      </c>
      <c r="II274" t="str">
        <f t="shared" si="352"/>
        <v/>
      </c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  <c r="IY274" s="26"/>
      <c r="IZ274" s="26"/>
      <c r="JA274" s="26"/>
      <c r="JB274" s="26"/>
      <c r="JC274" s="26"/>
      <c r="JD274" s="26"/>
      <c r="JE274" s="26"/>
      <c r="JF274" s="26"/>
      <c r="JG274" s="26"/>
      <c r="JH274" s="26"/>
      <c r="JI274" s="26"/>
      <c r="JJ274" s="26"/>
      <c r="JK274" s="26"/>
      <c r="JL274" s="26"/>
      <c r="JM274" s="26"/>
      <c r="JN274" s="26"/>
      <c r="JO274" s="26"/>
      <c r="JP274" s="26"/>
      <c r="JQ274" s="26"/>
      <c r="JR274" s="26"/>
      <c r="JS274" s="26"/>
      <c r="JT274" s="26" t="str">
        <f t="shared" si="353"/>
        <v/>
      </c>
      <c r="JU274" s="26"/>
      <c r="JV274" t="str">
        <f t="shared" si="354"/>
        <v/>
      </c>
      <c r="JW274" s="26"/>
      <c r="JX274" s="26"/>
      <c r="JY274" s="26"/>
      <c r="JZ274" s="26"/>
      <c r="KA274" s="26"/>
      <c r="KB274" s="26"/>
      <c r="KC274" s="26"/>
      <c r="KD274" s="26"/>
      <c r="KE274" s="26"/>
      <c r="KF274" s="26"/>
      <c r="KG274" s="26"/>
      <c r="KH274" s="26"/>
      <c r="KI274" s="26"/>
      <c r="KJ274" s="26"/>
      <c r="KK274" t="str">
        <f t="shared" si="355"/>
        <v/>
      </c>
      <c r="KL274" s="26"/>
      <c r="KM274" s="31" t="str">
        <f t="shared" si="356"/>
        <v/>
      </c>
      <c r="KN274" s="26"/>
      <c r="KO274" s="26"/>
      <c r="KP274" s="38" t="str">
        <f t="shared" si="357"/>
        <v/>
      </c>
      <c r="KQ274" s="26"/>
      <c r="KR274" s="26"/>
      <c r="KS274" s="26"/>
      <c r="KT274" s="26"/>
      <c r="KU274" s="26"/>
      <c r="KV274" s="26"/>
      <c r="KW274" s="26"/>
      <c r="KX274" t="str">
        <f t="shared" si="358"/>
        <v/>
      </c>
      <c r="KY274" t="str">
        <f t="shared" si="359"/>
        <v/>
      </c>
      <c r="KZ274" s="26"/>
      <c r="LA274" s="26"/>
      <c r="LB274" t="str">
        <f t="shared" si="360"/>
        <v/>
      </c>
      <c r="LC274" s="26"/>
      <c r="LD274" t="str">
        <f t="shared" si="361"/>
        <v/>
      </c>
      <c r="LE274" t="str">
        <f t="shared" si="362"/>
        <v/>
      </c>
      <c r="LF274" s="26"/>
      <c r="LG274" s="26"/>
      <c r="LH274" s="26"/>
      <c r="LI274" s="26"/>
      <c r="LJ274" s="26"/>
      <c r="LK274" s="26"/>
      <c r="LL274" s="26"/>
      <c r="LM274" s="26"/>
      <c r="LN274" s="26"/>
      <c r="LO274" t="str">
        <f t="shared" si="363"/>
        <v/>
      </c>
      <c r="LP274" s="26"/>
      <c r="LQ274" s="26"/>
      <c r="LR274" s="26"/>
      <c r="LS274" s="26"/>
      <c r="LT274" s="26"/>
      <c r="LU274" s="26"/>
      <c r="LV274" s="26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  <c r="ML274" s="26"/>
      <c r="MM274" s="26"/>
      <c r="MN274" s="26"/>
    </row>
    <row r="275" spans="1:352" ht="16" x14ac:dyDescent="0.2">
      <c r="A275" t="e">
        <f t="shared" ca="1" si="292"/>
        <v>#N/A</v>
      </c>
      <c r="B275" s="26"/>
      <c r="C275" s="26"/>
      <c r="D275" s="26"/>
      <c r="E275" s="27" t="str">
        <f t="shared" ca="1" si="294"/>
        <v>Jul</v>
      </c>
      <c r="F275" s="27" t="str">
        <f t="shared" ca="1" si="294"/>
        <v>Aug</v>
      </c>
      <c r="G275" s="28" t="str">
        <f t="shared" ca="1" si="295"/>
        <v/>
      </c>
      <c r="H275" t="str">
        <f t="shared" si="296"/>
        <v/>
      </c>
      <c r="I275" s="26">
        <f t="shared" ca="1" si="297"/>
        <v>67</v>
      </c>
      <c r="J275" s="26"/>
      <c r="K275" s="26"/>
      <c r="L275" s="31" t="str">
        <f t="shared" si="298"/>
        <v/>
      </c>
      <c r="M275" s="26"/>
      <c r="N275" s="26"/>
      <c r="O275" s="26">
        <f t="shared" ca="1" si="299"/>
        <v>43</v>
      </c>
      <c r="P275" s="26" t="str">
        <f t="shared" ca="1" si="300"/>
        <v>No</v>
      </c>
      <c r="Q275" s="26" t="str">
        <f t="shared" ca="1" si="300"/>
        <v>No</v>
      </c>
      <c r="R275" s="26" t="str">
        <f t="shared" ca="1" si="300"/>
        <v>No</v>
      </c>
      <c r="S275" s="26" t="str">
        <f t="shared" ca="1" si="301"/>
        <v>Hispanic</v>
      </c>
      <c r="T275" s="26" t="str">
        <f t="shared" ca="1" si="302"/>
        <v>No</v>
      </c>
      <c r="U275" s="26">
        <f t="shared" ca="1" si="303"/>
        <v>3458</v>
      </c>
      <c r="V275" s="26"/>
      <c r="W275" s="26"/>
      <c r="X275" s="26" t="str">
        <f t="shared" ca="1" si="293"/>
        <v>Yes</v>
      </c>
      <c r="Y275" s="26" t="str">
        <f t="shared" ca="1" si="293"/>
        <v>Yes</v>
      </c>
      <c r="Z275" s="26" t="str">
        <f t="shared" ca="1" si="293"/>
        <v>No</v>
      </c>
      <c r="AA275" s="26" t="str">
        <f t="shared" ca="1" si="293"/>
        <v>Yes</v>
      </c>
      <c r="AB275" s="26" t="str">
        <f t="shared" ca="1" si="293"/>
        <v>No</v>
      </c>
      <c r="AC275" s="26"/>
      <c r="AD275" s="26"/>
      <c r="AE275" s="26"/>
      <c r="AF275" s="26"/>
      <c r="AG275" s="26" t="str">
        <f t="shared" ca="1" si="304"/>
        <v>No</v>
      </c>
      <c r="AH275" s="26" t="str">
        <f t="shared" ca="1" si="304"/>
        <v>No</v>
      </c>
      <c r="AI275" s="26" t="str">
        <f t="shared" ca="1" si="304"/>
        <v>Yes</v>
      </c>
      <c r="AJ275" s="26" t="str">
        <f t="shared" ca="1" si="304"/>
        <v>Yes</v>
      </c>
      <c r="AK275" s="26" t="str">
        <f t="shared" ca="1" si="304"/>
        <v>Yes</v>
      </c>
      <c r="AL275" s="26" t="str">
        <f t="shared" ca="1" si="304"/>
        <v>Yes</v>
      </c>
      <c r="AM275" s="26">
        <f t="shared" ca="1" si="305"/>
        <v>3</v>
      </c>
      <c r="AN275" s="26">
        <f t="shared" ca="1" si="306"/>
        <v>3</v>
      </c>
      <c r="AT275" t="str">
        <f t="shared" ca="1" si="307"/>
        <v>Female</v>
      </c>
      <c r="AU275">
        <f t="shared" ca="1" si="308"/>
        <v>1308</v>
      </c>
      <c r="AV275">
        <f t="shared" ca="1" si="309"/>
        <v>1</v>
      </c>
      <c r="AW275">
        <f t="shared" ca="1" si="310"/>
        <v>36</v>
      </c>
      <c r="AX275">
        <f t="shared" ca="1" si="311"/>
        <v>2</v>
      </c>
      <c r="BB275" t="str">
        <f t="shared" ca="1" si="312"/>
        <v>ELUCS</v>
      </c>
      <c r="BC275" t="str">
        <f t="shared" ca="1" si="313"/>
        <v>Yes</v>
      </c>
      <c r="BD275" t="str">
        <f t="shared" ca="1" si="313"/>
        <v>No</v>
      </c>
      <c r="BG275" t="str">
        <f t="shared" ca="1" si="314"/>
        <v>No</v>
      </c>
      <c r="BH275">
        <f t="shared" ca="1" si="315"/>
        <v>37</v>
      </c>
      <c r="BI275">
        <f t="shared" ca="1" si="316"/>
        <v>1</v>
      </c>
      <c r="BJ275">
        <f t="shared" ca="1" si="317"/>
        <v>12</v>
      </c>
      <c r="BK275" t="str">
        <f t="shared" si="318"/>
        <v/>
      </c>
      <c r="BL275" s="26">
        <f t="shared" ca="1" si="319"/>
        <v>14</v>
      </c>
      <c r="BM275" s="26"/>
      <c r="BN275" s="26"/>
      <c r="BO275" s="26" t="str">
        <f t="shared" ca="1" si="320"/>
        <v>Yes</v>
      </c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 t="str">
        <f t="shared" ca="1" si="321"/>
        <v>No</v>
      </c>
      <c r="CE275" s="26" t="str">
        <f t="shared" ca="1" si="322"/>
        <v>NA</v>
      </c>
      <c r="CF275" s="26"/>
      <c r="CG275" s="26"/>
      <c r="CH275" s="26"/>
      <c r="CI275" s="31" t="str">
        <f t="shared" si="323"/>
        <v/>
      </c>
      <c r="CJ275" s="26" t="str">
        <f t="shared" ca="1" si="324"/>
        <v>NA</v>
      </c>
      <c r="CK275" s="26" t="str">
        <f t="shared" ca="1" si="325"/>
        <v>NA</v>
      </c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 t="str">
        <f t="shared" ca="1" si="326"/>
        <v>No</v>
      </c>
      <c r="DO275" s="26"/>
      <c r="DP275" s="26"/>
      <c r="DQ275" s="26"/>
      <c r="DR275" s="26"/>
      <c r="DS275" s="26"/>
      <c r="DT275" s="26"/>
      <c r="DU275" s="26"/>
      <c r="DV275" t="str">
        <f t="shared" si="327"/>
        <v/>
      </c>
      <c r="DW275" s="26"/>
      <c r="DX275" s="26"/>
      <c r="DY275" s="26"/>
      <c r="DZ275" t="str">
        <f t="shared" si="328"/>
        <v/>
      </c>
      <c r="EA275" t="str">
        <f t="shared" si="329"/>
        <v/>
      </c>
      <c r="EB275" t="str">
        <f t="shared" si="330"/>
        <v/>
      </c>
      <c r="EC275" t="str">
        <f t="shared" si="331"/>
        <v/>
      </c>
      <c r="ED275" t="str">
        <f t="shared" si="332"/>
        <v/>
      </c>
      <c r="EE275" s="34" t="str">
        <f t="shared" si="333"/>
        <v/>
      </c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32" t="str">
        <f t="shared" si="334"/>
        <v/>
      </c>
      <c r="ES275" s="26"/>
      <c r="ET275" s="26"/>
      <c r="EU275" s="26"/>
      <c r="EV275" s="26"/>
      <c r="EW275" s="26"/>
      <c r="EX275" s="26"/>
      <c r="EY275" s="26"/>
      <c r="EZ275" s="26"/>
      <c r="FA275" s="31" t="str">
        <f t="shared" si="335"/>
        <v/>
      </c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31" t="str">
        <f t="shared" si="336"/>
        <v/>
      </c>
      <c r="FN275" s="26"/>
      <c r="FO275" s="26"/>
      <c r="FP275" s="26"/>
      <c r="FQ275" s="26" t="s">
        <v>350</v>
      </c>
      <c r="FR275" s="39" t="str">
        <f t="shared" ca="1" si="337"/>
        <v>Other</v>
      </c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t="str">
        <f t="shared" ca="1" si="338"/>
        <v/>
      </c>
      <c r="GP275" t="str">
        <f t="shared" si="339"/>
        <v/>
      </c>
      <c r="GQ275" s="26"/>
      <c r="GR275" s="26"/>
      <c r="GS275" t="str">
        <f t="shared" ca="1" si="340"/>
        <v/>
      </c>
      <c r="GT275" s="26"/>
      <c r="GU275" s="26"/>
      <c r="GV275" s="26"/>
      <c r="GW275" s="26"/>
      <c r="GX275" s="26"/>
      <c r="GY275" t="str">
        <f t="shared" ca="1" si="341"/>
        <v/>
      </c>
      <c r="GZ275" t="str">
        <f t="shared" si="342"/>
        <v/>
      </c>
      <c r="HA275" s="26"/>
      <c r="HB275" s="26"/>
      <c r="HC275" s="26"/>
      <c r="HD275" s="26"/>
      <c r="HE275" s="26"/>
      <c r="HF275" t="str">
        <f t="shared" ca="1" si="343"/>
        <v/>
      </c>
      <c r="HG275" s="31" t="str">
        <f t="shared" si="344"/>
        <v/>
      </c>
      <c r="HH275" s="26"/>
      <c r="HI275" s="26"/>
      <c r="HJ275" s="26"/>
      <c r="HK275" s="26"/>
      <c r="HL275" s="26"/>
      <c r="HM275" t="str">
        <f t="shared" ca="1" si="345"/>
        <v/>
      </c>
      <c r="HN275" t="str">
        <f t="shared" si="346"/>
        <v/>
      </c>
      <c r="HO275" s="26"/>
      <c r="HP275" s="26"/>
      <c r="HQ275" s="26"/>
      <c r="HR275" s="26"/>
      <c r="HS275" s="26"/>
      <c r="HT275" t="str">
        <f t="shared" ca="1" si="347"/>
        <v/>
      </c>
      <c r="HU275" t="str">
        <f t="shared" si="348"/>
        <v/>
      </c>
      <c r="HV275" s="26"/>
      <c r="HW275" s="26"/>
      <c r="HX275" s="26"/>
      <c r="HY275" s="26"/>
      <c r="HZ275" s="26"/>
      <c r="IA275" s="37" t="str">
        <f t="shared" ca="1" si="349"/>
        <v/>
      </c>
      <c r="IB275" t="str">
        <f t="shared" si="350"/>
        <v/>
      </c>
      <c r="IC275" s="26"/>
      <c r="ID275" s="26"/>
      <c r="IE275" s="26"/>
      <c r="IF275" s="26"/>
      <c r="IG275" s="26"/>
      <c r="IH275" s="37" t="str">
        <f t="shared" ca="1" si="351"/>
        <v/>
      </c>
      <c r="II275" t="str">
        <f t="shared" si="352"/>
        <v/>
      </c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  <c r="IY275" s="26"/>
      <c r="IZ275" s="26"/>
      <c r="JA275" s="26"/>
      <c r="JB275" s="26"/>
      <c r="JC275" s="26"/>
      <c r="JD275" s="26"/>
      <c r="JE275" s="26"/>
      <c r="JF275" s="26"/>
      <c r="JG275" s="26"/>
      <c r="JH275" s="26"/>
      <c r="JI275" s="26"/>
      <c r="JJ275" s="26"/>
      <c r="JK275" s="26"/>
      <c r="JL275" s="26"/>
      <c r="JM275" s="26"/>
      <c r="JN275" s="26"/>
      <c r="JO275" s="26"/>
      <c r="JP275" s="26"/>
      <c r="JQ275" s="26"/>
      <c r="JR275" s="26"/>
      <c r="JS275" s="26"/>
      <c r="JT275" s="26" t="str">
        <f t="shared" si="353"/>
        <v/>
      </c>
      <c r="JU275" s="26"/>
      <c r="JV275" t="str">
        <f t="shared" si="354"/>
        <v/>
      </c>
      <c r="JW275" s="26"/>
      <c r="JX275" s="26"/>
      <c r="JY275" s="26"/>
      <c r="JZ275" s="26"/>
      <c r="KA275" s="26"/>
      <c r="KB275" s="26"/>
      <c r="KC275" s="26"/>
      <c r="KD275" s="26"/>
      <c r="KE275" s="26"/>
      <c r="KF275" s="26"/>
      <c r="KG275" s="26"/>
      <c r="KH275" s="26"/>
      <c r="KI275" s="26"/>
      <c r="KJ275" s="26"/>
      <c r="KK275" t="str">
        <f t="shared" si="355"/>
        <v/>
      </c>
      <c r="KL275" s="26"/>
      <c r="KM275" s="31" t="str">
        <f t="shared" si="356"/>
        <v/>
      </c>
      <c r="KN275" s="26"/>
      <c r="KO275" s="26"/>
      <c r="KP275" s="38" t="str">
        <f t="shared" si="357"/>
        <v/>
      </c>
      <c r="KQ275" s="26"/>
      <c r="KR275" s="26"/>
      <c r="KS275" s="26"/>
      <c r="KT275" s="26"/>
      <c r="KU275" s="26"/>
      <c r="KV275" s="26"/>
      <c r="KW275" s="26"/>
      <c r="KX275" t="str">
        <f t="shared" si="358"/>
        <v/>
      </c>
      <c r="KY275" t="str">
        <f t="shared" si="359"/>
        <v/>
      </c>
      <c r="KZ275" s="26"/>
      <c r="LA275" s="26"/>
      <c r="LB275" t="str">
        <f t="shared" si="360"/>
        <v/>
      </c>
      <c r="LC275" s="26"/>
      <c r="LD275" t="str">
        <f t="shared" si="361"/>
        <v/>
      </c>
      <c r="LE275" t="str">
        <f t="shared" si="362"/>
        <v/>
      </c>
      <c r="LF275" s="26"/>
      <c r="LG275" s="26"/>
      <c r="LH275" s="26"/>
      <c r="LI275" s="26"/>
      <c r="LJ275" s="26"/>
      <c r="LK275" s="26"/>
      <c r="LL275" s="26"/>
      <c r="LM275" s="26"/>
      <c r="LN275" s="26"/>
      <c r="LO275" t="str">
        <f t="shared" si="363"/>
        <v/>
      </c>
      <c r="LP275" s="26"/>
      <c r="LQ275" s="26"/>
      <c r="LR275" s="26"/>
      <c r="LS275" s="26"/>
      <c r="LT275" s="26"/>
      <c r="LU275" s="26"/>
      <c r="LV275" s="26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  <c r="ML275" s="26"/>
      <c r="MM275" s="26"/>
      <c r="MN275" s="26"/>
    </row>
    <row r="276" spans="1:352" ht="16" x14ac:dyDescent="0.2">
      <c r="A276" t="e">
        <f t="shared" ca="1" si="292"/>
        <v>#N/A</v>
      </c>
      <c r="B276" s="26"/>
      <c r="C276" s="26"/>
      <c r="D276" s="26"/>
      <c r="E276" s="27" t="str">
        <f t="shared" ca="1" si="294"/>
        <v>Apr</v>
      </c>
      <c r="F276" s="27" t="str">
        <f t="shared" ca="1" si="294"/>
        <v>Jul</v>
      </c>
      <c r="G276" s="28" t="str">
        <f t="shared" ca="1" si="295"/>
        <v/>
      </c>
      <c r="H276" t="str">
        <f t="shared" si="296"/>
        <v/>
      </c>
      <c r="I276" s="26">
        <f t="shared" ca="1" si="297"/>
        <v>83</v>
      </c>
      <c r="J276" s="26"/>
      <c r="K276" s="26"/>
      <c r="L276" s="31" t="str">
        <f t="shared" si="298"/>
        <v/>
      </c>
      <c r="M276" s="26"/>
      <c r="N276" s="26"/>
      <c r="O276" s="26">
        <f t="shared" ca="1" si="299"/>
        <v>17</v>
      </c>
      <c r="P276" s="26" t="str">
        <f t="shared" ca="1" si="300"/>
        <v>No</v>
      </c>
      <c r="Q276" s="26" t="str">
        <f t="shared" ca="1" si="300"/>
        <v>Yes</v>
      </c>
      <c r="R276" s="26" t="str">
        <f t="shared" ca="1" si="300"/>
        <v>Yes</v>
      </c>
      <c r="S276" s="26" t="str">
        <f t="shared" ca="1" si="301"/>
        <v>Asian</v>
      </c>
      <c r="T276" s="26" t="str">
        <f t="shared" ca="1" si="302"/>
        <v>No</v>
      </c>
      <c r="U276" s="26">
        <f t="shared" ca="1" si="303"/>
        <v>3118</v>
      </c>
      <c r="V276" s="26"/>
      <c r="W276" s="26"/>
      <c r="X276" s="26" t="str">
        <f t="shared" ca="1" si="293"/>
        <v>No</v>
      </c>
      <c r="Y276" s="26" t="str">
        <f t="shared" ca="1" si="293"/>
        <v>Yes</v>
      </c>
      <c r="Z276" s="26" t="str">
        <f t="shared" ca="1" si="293"/>
        <v>Yes</v>
      </c>
      <c r="AA276" s="26" t="str">
        <f t="shared" ca="1" si="293"/>
        <v>No</v>
      </c>
      <c r="AB276" s="26" t="str">
        <f t="shared" ca="1" si="293"/>
        <v>Yes</v>
      </c>
      <c r="AC276" s="26"/>
      <c r="AD276" s="26"/>
      <c r="AE276" s="26"/>
      <c r="AF276" s="26"/>
      <c r="AG276" s="26" t="str">
        <f t="shared" ca="1" si="304"/>
        <v>Yes</v>
      </c>
      <c r="AH276" s="26" t="str">
        <f t="shared" ca="1" si="304"/>
        <v>No</v>
      </c>
      <c r="AI276" s="26" t="str">
        <f t="shared" ca="1" si="304"/>
        <v>Yes</v>
      </c>
      <c r="AJ276" s="26" t="str">
        <f t="shared" ca="1" si="304"/>
        <v>No</v>
      </c>
      <c r="AK276" s="26" t="str">
        <f t="shared" ca="1" si="304"/>
        <v>Yes</v>
      </c>
      <c r="AL276" s="26" t="str">
        <f t="shared" ca="1" si="304"/>
        <v>Yes</v>
      </c>
      <c r="AM276" s="26">
        <f t="shared" ca="1" si="305"/>
        <v>5</v>
      </c>
      <c r="AN276" s="26">
        <f t="shared" ca="1" si="306"/>
        <v>2</v>
      </c>
      <c r="AT276" t="str">
        <f t="shared" ca="1" si="307"/>
        <v>Female</v>
      </c>
      <c r="AU276">
        <f t="shared" ca="1" si="308"/>
        <v>3580</v>
      </c>
      <c r="AV276">
        <f t="shared" ca="1" si="309"/>
        <v>-1</v>
      </c>
      <c r="AW276">
        <f t="shared" ca="1" si="310"/>
        <v>34</v>
      </c>
      <c r="AX276">
        <f t="shared" ca="1" si="311"/>
        <v>1</v>
      </c>
      <c r="BB276" t="str">
        <f t="shared" ca="1" si="312"/>
        <v>Vaginal</v>
      </c>
      <c r="BC276" t="str">
        <f t="shared" ca="1" si="313"/>
        <v>Yes</v>
      </c>
      <c r="BD276" t="str">
        <f t="shared" ca="1" si="313"/>
        <v>No</v>
      </c>
      <c r="BG276" t="str">
        <f t="shared" ca="1" si="314"/>
        <v>Yes</v>
      </c>
      <c r="BH276">
        <f t="shared" ca="1" si="315"/>
        <v>37</v>
      </c>
      <c r="BI276">
        <f t="shared" ca="1" si="316"/>
        <v>-12</v>
      </c>
      <c r="BJ276">
        <f t="shared" ca="1" si="317"/>
        <v>1</v>
      </c>
      <c r="BK276" t="str">
        <f t="shared" si="318"/>
        <v/>
      </c>
      <c r="BL276" s="26" t="str">
        <f t="shared" ca="1" si="319"/>
        <v>NA</v>
      </c>
      <c r="BM276" s="26"/>
      <c r="BN276" s="26"/>
      <c r="BO276" s="26" t="str">
        <f t="shared" ca="1" si="320"/>
        <v>Yes</v>
      </c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 t="str">
        <f t="shared" ca="1" si="321"/>
        <v>Yes</v>
      </c>
      <c r="CE276" s="26" t="str">
        <f t="shared" ca="1" si="322"/>
        <v>ETT</v>
      </c>
      <c r="CF276" s="26"/>
      <c r="CG276" s="26"/>
      <c r="CH276" s="26"/>
      <c r="CI276" s="31" t="str">
        <f t="shared" si="323"/>
        <v/>
      </c>
      <c r="CJ276" s="26" t="str">
        <f t="shared" ca="1" si="324"/>
        <v>OT</v>
      </c>
      <c r="CK276" s="26" t="str">
        <f t="shared" ca="1" si="325"/>
        <v>NA</v>
      </c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 t="str">
        <f t="shared" ca="1" si="326"/>
        <v>No</v>
      </c>
      <c r="DO276" s="26"/>
      <c r="DP276" s="26"/>
      <c r="DQ276" s="26"/>
      <c r="DR276" s="26"/>
      <c r="DS276" s="26"/>
      <c r="DT276" s="26"/>
      <c r="DU276" s="26"/>
      <c r="DV276" t="str">
        <f t="shared" si="327"/>
        <v/>
      </c>
      <c r="DW276" s="26"/>
      <c r="DX276" s="26"/>
      <c r="DY276" s="26"/>
      <c r="DZ276" t="str">
        <f t="shared" si="328"/>
        <v/>
      </c>
      <c r="EA276" t="str">
        <f t="shared" si="329"/>
        <v/>
      </c>
      <c r="EB276" t="str">
        <f t="shared" si="330"/>
        <v/>
      </c>
      <c r="EC276" t="str">
        <f t="shared" si="331"/>
        <v/>
      </c>
      <c r="ED276" t="str">
        <f t="shared" si="332"/>
        <v/>
      </c>
      <c r="EE276" s="34" t="str">
        <f t="shared" si="333"/>
        <v/>
      </c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32" t="str">
        <f t="shared" si="334"/>
        <v/>
      </c>
      <c r="ES276" s="26"/>
      <c r="ET276" s="26"/>
      <c r="EU276" s="26"/>
      <c r="EV276" s="26"/>
      <c r="EW276" s="26"/>
      <c r="EX276" s="26"/>
      <c r="EY276" s="26"/>
      <c r="EZ276" s="26"/>
      <c r="FA276" s="31" t="str">
        <f t="shared" si="335"/>
        <v/>
      </c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31" t="str">
        <f t="shared" si="336"/>
        <v/>
      </c>
      <c r="FN276" s="26"/>
      <c r="FO276" s="26"/>
      <c r="FP276" s="26"/>
      <c r="FQ276" s="26" t="s">
        <v>350</v>
      </c>
      <c r="FR276" s="39" t="str">
        <f t="shared" ca="1" si="337"/>
        <v>GPC</v>
      </c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t="str">
        <f t="shared" ca="1" si="338"/>
        <v/>
      </c>
      <c r="GP276" t="str">
        <f t="shared" si="339"/>
        <v/>
      </c>
      <c r="GQ276" s="26"/>
      <c r="GR276" s="26"/>
      <c r="GS276" t="str">
        <f t="shared" ca="1" si="340"/>
        <v/>
      </c>
      <c r="GT276" s="26"/>
      <c r="GU276" s="26"/>
      <c r="GV276" s="26"/>
      <c r="GW276" s="26"/>
      <c r="GX276" s="26"/>
      <c r="GY276" t="str">
        <f t="shared" ca="1" si="341"/>
        <v/>
      </c>
      <c r="GZ276" t="str">
        <f t="shared" si="342"/>
        <v/>
      </c>
      <c r="HA276" s="26"/>
      <c r="HB276" s="26"/>
      <c r="HC276" s="26"/>
      <c r="HD276" s="26"/>
      <c r="HE276" s="26"/>
      <c r="HF276" t="str">
        <f t="shared" ca="1" si="343"/>
        <v/>
      </c>
      <c r="HG276" s="31" t="str">
        <f t="shared" si="344"/>
        <v/>
      </c>
      <c r="HH276" s="26"/>
      <c r="HI276" s="26"/>
      <c r="HJ276" s="26"/>
      <c r="HK276" s="26"/>
      <c r="HL276" s="26"/>
      <c r="HM276" t="str">
        <f t="shared" ca="1" si="345"/>
        <v/>
      </c>
      <c r="HN276" t="str">
        <f t="shared" si="346"/>
        <v/>
      </c>
      <c r="HO276" s="26"/>
      <c r="HP276" s="26"/>
      <c r="HQ276" s="26"/>
      <c r="HR276" s="26"/>
      <c r="HS276" s="26"/>
      <c r="HT276" t="str">
        <f t="shared" ca="1" si="347"/>
        <v/>
      </c>
      <c r="HU276" t="str">
        <f t="shared" si="348"/>
        <v/>
      </c>
      <c r="HV276" s="26"/>
      <c r="HW276" s="26"/>
      <c r="HX276" s="26"/>
      <c r="HY276" s="26"/>
      <c r="HZ276" s="26"/>
      <c r="IA276" s="37" t="str">
        <f t="shared" ca="1" si="349"/>
        <v/>
      </c>
      <c r="IB276" t="str">
        <f t="shared" si="350"/>
        <v/>
      </c>
      <c r="IC276" s="26"/>
      <c r="ID276" s="26"/>
      <c r="IE276" s="26"/>
      <c r="IF276" s="26"/>
      <c r="IG276" s="26"/>
      <c r="IH276" s="37" t="str">
        <f t="shared" ca="1" si="351"/>
        <v/>
      </c>
      <c r="II276" t="str">
        <f t="shared" si="352"/>
        <v/>
      </c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  <c r="IV276" s="26"/>
      <c r="IW276" s="26"/>
      <c r="IX276" s="26"/>
      <c r="IY276" s="26"/>
      <c r="IZ276" s="26"/>
      <c r="JA276" s="26"/>
      <c r="JB276" s="26"/>
      <c r="JC276" s="26"/>
      <c r="JD276" s="26"/>
      <c r="JE276" s="26"/>
      <c r="JF276" s="26"/>
      <c r="JG276" s="26"/>
      <c r="JH276" s="26"/>
      <c r="JI276" s="26"/>
      <c r="JJ276" s="26"/>
      <c r="JK276" s="26"/>
      <c r="JL276" s="26"/>
      <c r="JM276" s="26"/>
      <c r="JN276" s="26"/>
      <c r="JO276" s="26"/>
      <c r="JP276" s="26"/>
      <c r="JQ276" s="26"/>
      <c r="JR276" s="26"/>
      <c r="JS276" s="26"/>
      <c r="JT276" s="26" t="str">
        <f t="shared" si="353"/>
        <v/>
      </c>
      <c r="JU276" s="26"/>
      <c r="JV276" t="str">
        <f t="shared" si="354"/>
        <v/>
      </c>
      <c r="JW276" s="26"/>
      <c r="JX276" s="26"/>
      <c r="JY276" s="26"/>
      <c r="JZ276" s="26"/>
      <c r="KA276" s="26"/>
      <c r="KB276" s="26"/>
      <c r="KC276" s="26"/>
      <c r="KD276" s="26"/>
      <c r="KE276" s="26"/>
      <c r="KF276" s="26"/>
      <c r="KG276" s="26"/>
      <c r="KH276" s="26"/>
      <c r="KI276" s="26"/>
      <c r="KJ276" s="26"/>
      <c r="KK276" t="str">
        <f t="shared" si="355"/>
        <v/>
      </c>
      <c r="KL276" s="26"/>
      <c r="KM276" s="31" t="str">
        <f t="shared" si="356"/>
        <v/>
      </c>
      <c r="KN276" s="26"/>
      <c r="KO276" s="26"/>
      <c r="KP276" s="38" t="str">
        <f t="shared" si="357"/>
        <v/>
      </c>
      <c r="KQ276" s="26"/>
      <c r="KR276" s="26"/>
      <c r="KS276" s="26"/>
      <c r="KT276" s="26"/>
      <c r="KU276" s="26"/>
      <c r="KV276" s="26"/>
      <c r="KW276" s="26"/>
      <c r="KX276" t="str">
        <f t="shared" si="358"/>
        <v/>
      </c>
      <c r="KY276" t="str">
        <f t="shared" si="359"/>
        <v/>
      </c>
      <c r="KZ276" s="26"/>
      <c r="LA276" s="26"/>
      <c r="LB276" t="str">
        <f t="shared" si="360"/>
        <v/>
      </c>
      <c r="LC276" s="26"/>
      <c r="LD276" t="str">
        <f t="shared" si="361"/>
        <v/>
      </c>
      <c r="LE276" t="str">
        <f t="shared" si="362"/>
        <v/>
      </c>
      <c r="LF276" s="26"/>
      <c r="LG276" s="26"/>
      <c r="LH276" s="26"/>
      <c r="LI276" s="26"/>
      <c r="LJ276" s="26"/>
      <c r="LK276" s="26"/>
      <c r="LL276" s="26"/>
      <c r="LM276" s="26"/>
      <c r="LN276" s="26"/>
      <c r="LO276" t="str">
        <f t="shared" si="363"/>
        <v/>
      </c>
      <c r="LP276" s="26"/>
      <c r="LQ276" s="26"/>
      <c r="LR276" s="26"/>
      <c r="LS276" s="26"/>
      <c r="LT276" s="26"/>
      <c r="LU276" s="26"/>
      <c r="LV276" s="26"/>
      <c r="LW276" s="26"/>
      <c r="LX276" s="26"/>
      <c r="LY276" s="26"/>
      <c r="LZ276" s="26"/>
      <c r="MA276" s="26"/>
      <c r="MB276" s="26"/>
      <c r="MC276" s="26"/>
      <c r="MD276" s="26"/>
      <c r="ME276" s="26"/>
      <c r="MF276" s="26"/>
      <c r="MG276" s="26"/>
      <c r="MH276" s="26"/>
      <c r="MI276" s="26"/>
      <c r="MJ276" s="26"/>
      <c r="MK276" s="26"/>
      <c r="ML276" s="26"/>
      <c r="MM276" s="26"/>
      <c r="MN276" s="26"/>
    </row>
    <row r="277" spans="1:352" ht="16" x14ac:dyDescent="0.2">
      <c r="A277" t="e">
        <f t="shared" ca="1" si="292"/>
        <v>#N/A</v>
      </c>
      <c r="B277" s="26"/>
      <c r="C277" s="26"/>
      <c r="D277" s="26"/>
      <c r="E277" s="27" t="str">
        <f t="shared" ca="1" si="294"/>
        <v>Jan</v>
      </c>
      <c r="F277" s="27" t="str">
        <f t="shared" ca="1" si="294"/>
        <v>Feb</v>
      </c>
      <c r="G277" s="28" t="str">
        <f t="shared" ca="1" si="295"/>
        <v/>
      </c>
      <c r="H277" t="str">
        <f t="shared" si="296"/>
        <v/>
      </c>
      <c r="I277" s="26">
        <f t="shared" ca="1" si="297"/>
        <v>42</v>
      </c>
      <c r="J277" s="26"/>
      <c r="K277" s="26"/>
      <c r="L277" s="31" t="str">
        <f t="shared" si="298"/>
        <v/>
      </c>
      <c r="M277" s="26"/>
      <c r="N277" s="26"/>
      <c r="O277" s="26">
        <f t="shared" ca="1" si="299"/>
        <v>17</v>
      </c>
      <c r="P277" s="26" t="str">
        <f t="shared" ca="1" si="300"/>
        <v>Yes</v>
      </c>
      <c r="Q277" s="26" t="str">
        <f t="shared" ca="1" si="300"/>
        <v>No</v>
      </c>
      <c r="R277" s="26" t="str">
        <f t="shared" ca="1" si="300"/>
        <v>Yes</v>
      </c>
      <c r="S277" s="26" t="str">
        <f t="shared" ca="1" si="301"/>
        <v>Hispanic</v>
      </c>
      <c r="T277" s="26" t="str">
        <f t="shared" ca="1" si="302"/>
        <v>No</v>
      </c>
      <c r="U277" s="26">
        <f t="shared" ca="1" si="303"/>
        <v>3813</v>
      </c>
      <c r="V277" s="26"/>
      <c r="W277" s="26"/>
      <c r="X277" s="26" t="str">
        <f t="shared" ca="1" si="293"/>
        <v>No</v>
      </c>
      <c r="Y277" s="26" t="str">
        <f t="shared" ca="1" si="293"/>
        <v>Yes</v>
      </c>
      <c r="Z277" s="26" t="str">
        <f t="shared" ca="1" si="293"/>
        <v>Yes</v>
      </c>
      <c r="AA277" s="26" t="str">
        <f t="shared" ca="1" si="293"/>
        <v>No</v>
      </c>
      <c r="AB277" s="26" t="str">
        <f t="shared" ca="1" si="293"/>
        <v>Yes</v>
      </c>
      <c r="AC277" s="26"/>
      <c r="AD277" s="26"/>
      <c r="AE277" s="26"/>
      <c r="AF277" s="26"/>
      <c r="AG277" s="26" t="str">
        <f t="shared" ca="1" si="304"/>
        <v>Yes</v>
      </c>
      <c r="AH277" s="26" t="str">
        <f t="shared" ca="1" si="304"/>
        <v>No</v>
      </c>
      <c r="AI277" s="26" t="str">
        <f t="shared" ca="1" si="304"/>
        <v>Yes</v>
      </c>
      <c r="AJ277" s="26" t="str">
        <f t="shared" ca="1" si="304"/>
        <v>Yes</v>
      </c>
      <c r="AK277" s="26" t="str">
        <f t="shared" ca="1" si="304"/>
        <v>No</v>
      </c>
      <c r="AL277" s="26" t="str">
        <f t="shared" ca="1" si="304"/>
        <v>Yes</v>
      </c>
      <c r="AM277" s="26">
        <f t="shared" ca="1" si="305"/>
        <v>4</v>
      </c>
      <c r="AN277" s="26">
        <f t="shared" ca="1" si="306"/>
        <v>1</v>
      </c>
      <c r="AT277" t="str">
        <f t="shared" ca="1" si="307"/>
        <v>Male</v>
      </c>
      <c r="AU277">
        <f t="shared" ca="1" si="308"/>
        <v>2271</v>
      </c>
      <c r="AV277">
        <f t="shared" ca="1" si="309"/>
        <v>-2</v>
      </c>
      <c r="AW277">
        <f t="shared" ca="1" si="310"/>
        <v>36</v>
      </c>
      <c r="AX277">
        <f t="shared" ca="1" si="311"/>
        <v>5</v>
      </c>
      <c r="BB277" t="str">
        <f t="shared" ca="1" si="312"/>
        <v>INSTRUMENTAL</v>
      </c>
      <c r="BC277" t="str">
        <f t="shared" ca="1" si="313"/>
        <v>No</v>
      </c>
      <c r="BD277" t="str">
        <f t="shared" ca="1" si="313"/>
        <v>No</v>
      </c>
      <c r="BG277" t="str">
        <f t="shared" ca="1" si="314"/>
        <v>Yes</v>
      </c>
      <c r="BH277">
        <f t="shared" ca="1" si="315"/>
        <v>38</v>
      </c>
      <c r="BI277">
        <f t="shared" ca="1" si="316"/>
        <v>1</v>
      </c>
      <c r="BJ277">
        <f t="shared" ca="1" si="317"/>
        <v>18</v>
      </c>
      <c r="BK277" t="str">
        <f t="shared" si="318"/>
        <v/>
      </c>
      <c r="BL277" s="26">
        <f t="shared" ca="1" si="319"/>
        <v>20</v>
      </c>
      <c r="BM277" s="26"/>
      <c r="BN277" s="26"/>
      <c r="BO277" s="26" t="str">
        <f t="shared" ca="1" si="320"/>
        <v>Yes</v>
      </c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 t="str">
        <f t="shared" ca="1" si="321"/>
        <v>No</v>
      </c>
      <c r="CE277" s="26" t="str">
        <f t="shared" ca="1" si="322"/>
        <v>NA</v>
      </c>
      <c r="CF277" s="26"/>
      <c r="CG277" s="26"/>
      <c r="CH277" s="26"/>
      <c r="CI277" s="31" t="str">
        <f t="shared" si="323"/>
        <v/>
      </c>
      <c r="CJ277" s="26" t="str">
        <f t="shared" ca="1" si="324"/>
        <v>NA</v>
      </c>
      <c r="CK277" s="26" t="str">
        <f t="shared" ca="1" si="325"/>
        <v>NA</v>
      </c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 t="str">
        <f t="shared" ca="1" si="326"/>
        <v>No</v>
      </c>
      <c r="DO277" s="26"/>
      <c r="DP277" s="26"/>
      <c r="DQ277" s="26"/>
      <c r="DR277" s="26"/>
      <c r="DS277" s="26"/>
      <c r="DT277" s="26"/>
      <c r="DU277" s="26"/>
      <c r="DV277" t="str">
        <f t="shared" si="327"/>
        <v/>
      </c>
      <c r="DW277" s="26"/>
      <c r="DX277" s="26"/>
      <c r="DY277" s="26"/>
      <c r="DZ277" t="str">
        <f t="shared" si="328"/>
        <v/>
      </c>
      <c r="EA277" t="str">
        <f t="shared" si="329"/>
        <v/>
      </c>
      <c r="EB277" t="str">
        <f t="shared" si="330"/>
        <v/>
      </c>
      <c r="EC277" t="str">
        <f t="shared" si="331"/>
        <v/>
      </c>
      <c r="ED277" t="str">
        <f t="shared" si="332"/>
        <v/>
      </c>
      <c r="EE277" s="34" t="str">
        <f t="shared" si="333"/>
        <v/>
      </c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32" t="str">
        <f t="shared" si="334"/>
        <v/>
      </c>
      <c r="ES277" s="26"/>
      <c r="ET277" s="26"/>
      <c r="EU277" s="26"/>
      <c r="EV277" s="26"/>
      <c r="EW277" s="26"/>
      <c r="EX277" s="26"/>
      <c r="EY277" s="26"/>
      <c r="EZ277" s="26"/>
      <c r="FA277" s="31" t="str">
        <f t="shared" si="335"/>
        <v/>
      </c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31" t="str">
        <f t="shared" si="336"/>
        <v/>
      </c>
      <c r="FN277" s="26"/>
      <c r="FO277" s="26"/>
      <c r="FP277" s="26"/>
      <c r="FQ277" s="26" t="s">
        <v>349</v>
      </c>
      <c r="FR277" s="39" t="str">
        <f t="shared" ca="1" si="337"/>
        <v>NA</v>
      </c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t="str">
        <f t="shared" ca="1" si="338"/>
        <v/>
      </c>
      <c r="GP277" t="str">
        <f t="shared" si="339"/>
        <v/>
      </c>
      <c r="GQ277" s="26"/>
      <c r="GR277" s="26"/>
      <c r="GS277" t="str">
        <f t="shared" ca="1" si="340"/>
        <v/>
      </c>
      <c r="GT277" s="26"/>
      <c r="GU277" s="26"/>
      <c r="GV277" s="26"/>
      <c r="GW277" s="26"/>
      <c r="GX277" s="26"/>
      <c r="GY277" t="str">
        <f t="shared" ca="1" si="341"/>
        <v/>
      </c>
      <c r="GZ277" t="str">
        <f t="shared" si="342"/>
        <v/>
      </c>
      <c r="HA277" s="26"/>
      <c r="HB277" s="26"/>
      <c r="HC277" s="26"/>
      <c r="HD277" s="26"/>
      <c r="HE277" s="26"/>
      <c r="HF277" t="str">
        <f t="shared" ca="1" si="343"/>
        <v/>
      </c>
      <c r="HG277" s="31" t="str">
        <f t="shared" si="344"/>
        <v/>
      </c>
      <c r="HH277" s="26"/>
      <c r="HI277" s="26"/>
      <c r="HJ277" s="26"/>
      <c r="HK277" s="26"/>
      <c r="HL277" s="26"/>
      <c r="HM277" t="str">
        <f t="shared" ca="1" si="345"/>
        <v/>
      </c>
      <c r="HN277" t="str">
        <f t="shared" si="346"/>
        <v/>
      </c>
      <c r="HO277" s="26"/>
      <c r="HP277" s="26"/>
      <c r="HQ277" s="26"/>
      <c r="HR277" s="26"/>
      <c r="HS277" s="26"/>
      <c r="HT277" t="str">
        <f t="shared" ca="1" si="347"/>
        <v/>
      </c>
      <c r="HU277" t="str">
        <f t="shared" si="348"/>
        <v/>
      </c>
      <c r="HV277" s="26"/>
      <c r="HW277" s="26"/>
      <c r="HX277" s="26"/>
      <c r="HY277" s="26"/>
      <c r="HZ277" s="26"/>
      <c r="IA277" s="37" t="str">
        <f t="shared" ca="1" si="349"/>
        <v/>
      </c>
      <c r="IB277" t="str">
        <f t="shared" si="350"/>
        <v/>
      </c>
      <c r="IC277" s="26"/>
      <c r="ID277" s="26"/>
      <c r="IE277" s="26"/>
      <c r="IF277" s="26"/>
      <c r="IG277" s="26"/>
      <c r="IH277" s="37" t="str">
        <f t="shared" ca="1" si="351"/>
        <v/>
      </c>
      <c r="II277" t="str">
        <f t="shared" si="352"/>
        <v/>
      </c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  <c r="IV277" s="26"/>
      <c r="IW277" s="26"/>
      <c r="IX277" s="26"/>
      <c r="IY277" s="26"/>
      <c r="IZ277" s="26"/>
      <c r="JA277" s="26"/>
      <c r="JB277" s="26"/>
      <c r="JC277" s="26"/>
      <c r="JD277" s="26"/>
      <c r="JE277" s="26"/>
      <c r="JF277" s="26"/>
      <c r="JG277" s="26"/>
      <c r="JH277" s="26"/>
      <c r="JI277" s="26"/>
      <c r="JJ277" s="26"/>
      <c r="JK277" s="26"/>
      <c r="JL277" s="26"/>
      <c r="JM277" s="26"/>
      <c r="JN277" s="26"/>
      <c r="JO277" s="26"/>
      <c r="JP277" s="26"/>
      <c r="JQ277" s="26"/>
      <c r="JR277" s="26"/>
      <c r="JS277" s="26"/>
      <c r="JT277" s="26" t="str">
        <f t="shared" si="353"/>
        <v/>
      </c>
      <c r="JU277" s="26"/>
      <c r="JV277" t="str">
        <f t="shared" si="354"/>
        <v/>
      </c>
      <c r="JW277" s="26"/>
      <c r="JX277" s="26"/>
      <c r="JY277" s="26"/>
      <c r="JZ277" s="26"/>
      <c r="KA277" s="26"/>
      <c r="KB277" s="26"/>
      <c r="KC277" s="26"/>
      <c r="KD277" s="26"/>
      <c r="KE277" s="26"/>
      <c r="KF277" s="26"/>
      <c r="KG277" s="26"/>
      <c r="KH277" s="26"/>
      <c r="KI277" s="26"/>
      <c r="KJ277" s="26"/>
      <c r="KK277" t="str">
        <f t="shared" si="355"/>
        <v/>
      </c>
      <c r="KL277" s="26"/>
      <c r="KM277" s="31" t="str">
        <f t="shared" si="356"/>
        <v/>
      </c>
      <c r="KN277" s="26"/>
      <c r="KO277" s="26"/>
      <c r="KP277" s="38" t="str">
        <f t="shared" si="357"/>
        <v/>
      </c>
      <c r="KQ277" s="26"/>
      <c r="KR277" s="26"/>
      <c r="KS277" s="26"/>
      <c r="KT277" s="26"/>
      <c r="KU277" s="26"/>
      <c r="KV277" s="26"/>
      <c r="KW277" s="26"/>
      <c r="KX277" t="str">
        <f t="shared" si="358"/>
        <v/>
      </c>
      <c r="KY277" t="str">
        <f t="shared" si="359"/>
        <v/>
      </c>
      <c r="KZ277" s="26"/>
      <c r="LA277" s="26"/>
      <c r="LB277" t="str">
        <f t="shared" si="360"/>
        <v/>
      </c>
      <c r="LC277" s="26"/>
      <c r="LD277" t="str">
        <f t="shared" si="361"/>
        <v/>
      </c>
      <c r="LE277" t="str">
        <f t="shared" si="362"/>
        <v/>
      </c>
      <c r="LF277" s="26"/>
      <c r="LG277" s="26"/>
      <c r="LH277" s="26"/>
      <c r="LI277" s="26"/>
      <c r="LJ277" s="26"/>
      <c r="LK277" s="26"/>
      <c r="LL277" s="26"/>
      <c r="LM277" s="26"/>
      <c r="LN277" s="26"/>
      <c r="LO277" t="str">
        <f t="shared" si="363"/>
        <v/>
      </c>
      <c r="LP277" s="26"/>
      <c r="LQ277" s="26"/>
      <c r="LR277" s="26"/>
      <c r="LS277" s="26"/>
      <c r="LT277" s="26"/>
      <c r="LU277" s="26"/>
      <c r="LV277" s="26"/>
      <c r="LW277" s="26"/>
      <c r="LX277" s="26"/>
      <c r="LY277" s="26"/>
      <c r="LZ277" s="26"/>
      <c r="MA277" s="26"/>
      <c r="MB277" s="26"/>
      <c r="MC277" s="26"/>
      <c r="MD277" s="26"/>
      <c r="ME277" s="26"/>
      <c r="MF277" s="26"/>
      <c r="MG277" s="26"/>
      <c r="MH277" s="26"/>
      <c r="MI277" s="26"/>
      <c r="MJ277" s="26"/>
      <c r="MK277" s="26"/>
      <c r="ML277" s="26"/>
      <c r="MM277" s="26"/>
      <c r="MN277" s="26"/>
    </row>
    <row r="278" spans="1:352" ht="16" x14ac:dyDescent="0.2">
      <c r="A278" t="e">
        <f t="shared" ca="1" si="292"/>
        <v>#N/A</v>
      </c>
      <c r="B278" s="26"/>
      <c r="C278" s="26"/>
      <c r="D278" s="26"/>
      <c r="E278" s="27" t="str">
        <f t="shared" ca="1" si="294"/>
        <v>Nov</v>
      </c>
      <c r="F278" s="27" t="str">
        <f t="shared" ca="1" si="294"/>
        <v>Jan</v>
      </c>
      <c r="G278" s="28" t="str">
        <f t="shared" ca="1" si="295"/>
        <v/>
      </c>
      <c r="H278" t="str">
        <f t="shared" si="296"/>
        <v/>
      </c>
      <c r="I278" s="26">
        <f t="shared" ca="1" si="297"/>
        <v>96</v>
      </c>
      <c r="J278" s="26"/>
      <c r="K278" s="26"/>
      <c r="L278" s="31" t="str">
        <f t="shared" si="298"/>
        <v/>
      </c>
      <c r="M278" s="26"/>
      <c r="N278" s="26"/>
      <c r="O278" s="26">
        <f t="shared" ca="1" si="299"/>
        <v>33</v>
      </c>
      <c r="P278" s="26" t="str">
        <f t="shared" ca="1" si="300"/>
        <v>Yes</v>
      </c>
      <c r="Q278" s="26" t="str">
        <f t="shared" ca="1" si="300"/>
        <v>No</v>
      </c>
      <c r="R278" s="26" t="str">
        <f t="shared" ca="1" si="300"/>
        <v>No</v>
      </c>
      <c r="S278" s="26" t="str">
        <f t="shared" ca="1" si="301"/>
        <v>Caucasian</v>
      </c>
      <c r="T278" s="26" t="str">
        <f t="shared" ca="1" si="302"/>
        <v>No</v>
      </c>
      <c r="U278" s="26">
        <f t="shared" ca="1" si="303"/>
        <v>3121</v>
      </c>
      <c r="V278" s="26"/>
      <c r="W278" s="26"/>
      <c r="X278" s="26" t="str">
        <f t="shared" ca="1" si="293"/>
        <v>No</v>
      </c>
      <c r="Y278" s="26" t="str">
        <f t="shared" ca="1" si="293"/>
        <v>No</v>
      </c>
      <c r="Z278" s="26" t="str">
        <f t="shared" ca="1" si="293"/>
        <v>Yes</v>
      </c>
      <c r="AA278" s="26" t="str">
        <f t="shared" ca="1" si="293"/>
        <v>No</v>
      </c>
      <c r="AB278" s="26" t="str">
        <f t="shared" ca="1" si="293"/>
        <v>No</v>
      </c>
      <c r="AC278" s="26"/>
      <c r="AD278" s="26"/>
      <c r="AE278" s="26"/>
      <c r="AF278" s="26"/>
      <c r="AG278" s="26" t="str">
        <f t="shared" ca="1" si="304"/>
        <v>No</v>
      </c>
      <c r="AH278" s="26" t="str">
        <f t="shared" ca="1" si="304"/>
        <v>No</v>
      </c>
      <c r="AI278" s="26" t="str">
        <f t="shared" ca="1" si="304"/>
        <v>Yes</v>
      </c>
      <c r="AJ278" s="26" t="str">
        <f t="shared" ca="1" si="304"/>
        <v>Yes</v>
      </c>
      <c r="AK278" s="26" t="str">
        <f t="shared" ca="1" si="304"/>
        <v>Yes</v>
      </c>
      <c r="AL278" s="26" t="str">
        <f t="shared" ca="1" si="304"/>
        <v>No</v>
      </c>
      <c r="AM278" s="26">
        <f t="shared" ca="1" si="305"/>
        <v>4</v>
      </c>
      <c r="AN278" s="26">
        <f t="shared" ca="1" si="306"/>
        <v>1</v>
      </c>
      <c r="AT278" t="str">
        <f t="shared" ca="1" si="307"/>
        <v>Female</v>
      </c>
      <c r="AU278">
        <f t="shared" ca="1" si="308"/>
        <v>1446</v>
      </c>
      <c r="AV278">
        <f t="shared" ca="1" si="309"/>
        <v>3</v>
      </c>
      <c r="AW278">
        <f t="shared" ca="1" si="310"/>
        <v>35</v>
      </c>
      <c r="AX278">
        <f t="shared" ca="1" si="311"/>
        <v>4</v>
      </c>
      <c r="BB278" t="str">
        <f t="shared" ca="1" si="312"/>
        <v>Vaginal</v>
      </c>
      <c r="BC278" t="str">
        <f t="shared" ca="1" si="313"/>
        <v>Yes</v>
      </c>
      <c r="BD278" t="str">
        <f t="shared" ca="1" si="313"/>
        <v>Yes</v>
      </c>
      <c r="BG278" t="str">
        <f t="shared" ca="1" si="314"/>
        <v>Yes</v>
      </c>
      <c r="BH278">
        <f t="shared" ca="1" si="315"/>
        <v>34</v>
      </c>
      <c r="BI278">
        <f t="shared" ca="1" si="316"/>
        <v>-4</v>
      </c>
      <c r="BJ278">
        <f t="shared" ca="1" si="317"/>
        <v>10</v>
      </c>
      <c r="BK278" t="str">
        <f t="shared" si="318"/>
        <v/>
      </c>
      <c r="BL278" s="26">
        <f t="shared" ca="1" si="319"/>
        <v>12</v>
      </c>
      <c r="BM278" s="26"/>
      <c r="BN278" s="26"/>
      <c r="BO278" s="26" t="str">
        <f t="shared" ca="1" si="320"/>
        <v>Yes</v>
      </c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 t="str">
        <f t="shared" ca="1" si="321"/>
        <v>Yes</v>
      </c>
      <c r="CE278" s="26" t="str">
        <f t="shared" ca="1" si="322"/>
        <v>MIST</v>
      </c>
      <c r="CF278" s="26"/>
      <c r="CG278" s="26"/>
      <c r="CH278" s="26"/>
      <c r="CI278" s="31" t="str">
        <f t="shared" si="323"/>
        <v/>
      </c>
      <c r="CJ278" s="26" t="str">
        <f t="shared" ca="1" si="324"/>
        <v>BS</v>
      </c>
      <c r="CK278" s="26" t="str">
        <f t="shared" ca="1" si="325"/>
        <v>NA</v>
      </c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 t="str">
        <f t="shared" ca="1" si="326"/>
        <v>No</v>
      </c>
      <c r="DO278" s="26"/>
      <c r="DP278" s="26"/>
      <c r="DQ278" s="26"/>
      <c r="DR278" s="26"/>
      <c r="DS278" s="26"/>
      <c r="DT278" s="26"/>
      <c r="DU278" s="26"/>
      <c r="DV278" t="str">
        <f t="shared" si="327"/>
        <v/>
      </c>
      <c r="DW278" s="26"/>
      <c r="DX278" s="26"/>
      <c r="DY278" s="26"/>
      <c r="DZ278" t="str">
        <f t="shared" si="328"/>
        <v/>
      </c>
      <c r="EA278" t="str">
        <f t="shared" si="329"/>
        <v/>
      </c>
      <c r="EB278" t="str">
        <f t="shared" si="330"/>
        <v/>
      </c>
      <c r="EC278" t="str">
        <f t="shared" si="331"/>
        <v/>
      </c>
      <c r="ED278" t="str">
        <f t="shared" si="332"/>
        <v/>
      </c>
      <c r="EE278" s="34" t="str">
        <f t="shared" si="333"/>
        <v/>
      </c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32" t="str">
        <f t="shared" si="334"/>
        <v/>
      </c>
      <c r="ES278" s="26"/>
      <c r="ET278" s="26"/>
      <c r="EU278" s="26"/>
      <c r="EV278" s="26"/>
      <c r="EW278" s="26"/>
      <c r="EX278" s="26"/>
      <c r="EY278" s="26"/>
      <c r="EZ278" s="26"/>
      <c r="FA278" s="31" t="str">
        <f t="shared" si="335"/>
        <v/>
      </c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31" t="str">
        <f t="shared" si="336"/>
        <v/>
      </c>
      <c r="FN278" s="26"/>
      <c r="FO278" s="26"/>
      <c r="FP278" s="26"/>
      <c r="FQ278" s="26" t="s">
        <v>349</v>
      </c>
      <c r="FR278" s="39" t="str">
        <f t="shared" ca="1" si="337"/>
        <v>NA</v>
      </c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t="str">
        <f t="shared" ca="1" si="338"/>
        <v/>
      </c>
      <c r="GP278" t="str">
        <f t="shared" si="339"/>
        <v/>
      </c>
      <c r="GQ278" s="26"/>
      <c r="GR278" s="26"/>
      <c r="GS278" t="str">
        <f t="shared" ca="1" si="340"/>
        <v/>
      </c>
      <c r="GT278" s="26"/>
      <c r="GU278" s="26"/>
      <c r="GV278" s="26"/>
      <c r="GW278" s="26"/>
      <c r="GX278" s="26"/>
      <c r="GY278" t="str">
        <f t="shared" ca="1" si="341"/>
        <v/>
      </c>
      <c r="GZ278" t="str">
        <f t="shared" si="342"/>
        <v/>
      </c>
      <c r="HA278" s="26"/>
      <c r="HB278" s="26"/>
      <c r="HC278" s="26"/>
      <c r="HD278" s="26"/>
      <c r="HE278" s="26"/>
      <c r="HF278" t="str">
        <f t="shared" ca="1" si="343"/>
        <v/>
      </c>
      <c r="HG278" s="31" t="str">
        <f t="shared" si="344"/>
        <v/>
      </c>
      <c r="HH278" s="26"/>
      <c r="HI278" s="26"/>
      <c r="HJ278" s="26"/>
      <c r="HK278" s="26"/>
      <c r="HL278" s="26"/>
      <c r="HM278" t="str">
        <f t="shared" ca="1" si="345"/>
        <v/>
      </c>
      <c r="HN278" t="str">
        <f t="shared" si="346"/>
        <v/>
      </c>
      <c r="HO278" s="26"/>
      <c r="HP278" s="26"/>
      <c r="HQ278" s="26"/>
      <c r="HR278" s="26"/>
      <c r="HS278" s="26"/>
      <c r="HT278" t="str">
        <f t="shared" ca="1" si="347"/>
        <v/>
      </c>
      <c r="HU278" t="str">
        <f t="shared" si="348"/>
        <v/>
      </c>
      <c r="HV278" s="26"/>
      <c r="HW278" s="26"/>
      <c r="HX278" s="26"/>
      <c r="HY278" s="26"/>
      <c r="HZ278" s="26"/>
      <c r="IA278" s="37" t="str">
        <f t="shared" ca="1" si="349"/>
        <v/>
      </c>
      <c r="IB278" t="str">
        <f t="shared" si="350"/>
        <v/>
      </c>
      <c r="IC278" s="26"/>
      <c r="ID278" s="26"/>
      <c r="IE278" s="26"/>
      <c r="IF278" s="26"/>
      <c r="IG278" s="26"/>
      <c r="IH278" s="37" t="str">
        <f t="shared" ca="1" si="351"/>
        <v/>
      </c>
      <c r="II278" t="str">
        <f t="shared" si="352"/>
        <v/>
      </c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  <c r="IV278" s="26"/>
      <c r="IW278" s="26"/>
      <c r="IX278" s="26"/>
      <c r="IY278" s="26"/>
      <c r="IZ278" s="26"/>
      <c r="JA278" s="26"/>
      <c r="JB278" s="26"/>
      <c r="JC278" s="26"/>
      <c r="JD278" s="26"/>
      <c r="JE278" s="26"/>
      <c r="JF278" s="26"/>
      <c r="JG278" s="26"/>
      <c r="JH278" s="26"/>
      <c r="JI278" s="26"/>
      <c r="JJ278" s="26"/>
      <c r="JK278" s="26"/>
      <c r="JL278" s="26"/>
      <c r="JM278" s="26"/>
      <c r="JN278" s="26"/>
      <c r="JO278" s="26"/>
      <c r="JP278" s="26"/>
      <c r="JQ278" s="26"/>
      <c r="JR278" s="26"/>
      <c r="JS278" s="26"/>
      <c r="JT278" s="26" t="str">
        <f t="shared" si="353"/>
        <v/>
      </c>
      <c r="JU278" s="26"/>
      <c r="JV278" t="str">
        <f t="shared" si="354"/>
        <v/>
      </c>
      <c r="JW278" s="26"/>
      <c r="JX278" s="26"/>
      <c r="JY278" s="26"/>
      <c r="JZ278" s="26"/>
      <c r="KA278" s="26"/>
      <c r="KB278" s="26"/>
      <c r="KC278" s="26"/>
      <c r="KD278" s="26"/>
      <c r="KE278" s="26"/>
      <c r="KF278" s="26"/>
      <c r="KG278" s="26"/>
      <c r="KH278" s="26"/>
      <c r="KI278" s="26"/>
      <c r="KJ278" s="26"/>
      <c r="KK278" t="str">
        <f t="shared" si="355"/>
        <v/>
      </c>
      <c r="KL278" s="26"/>
      <c r="KM278" s="31" t="str">
        <f t="shared" si="356"/>
        <v/>
      </c>
      <c r="KN278" s="26"/>
      <c r="KO278" s="26"/>
      <c r="KP278" s="38" t="str">
        <f t="shared" si="357"/>
        <v/>
      </c>
      <c r="KQ278" s="26"/>
      <c r="KR278" s="26"/>
      <c r="KS278" s="26"/>
      <c r="KT278" s="26"/>
      <c r="KU278" s="26"/>
      <c r="KV278" s="26"/>
      <c r="KW278" s="26"/>
      <c r="KX278" t="str">
        <f t="shared" si="358"/>
        <v/>
      </c>
      <c r="KY278" t="str">
        <f t="shared" si="359"/>
        <v/>
      </c>
      <c r="KZ278" s="26"/>
      <c r="LA278" s="26"/>
      <c r="LB278" t="str">
        <f t="shared" si="360"/>
        <v/>
      </c>
      <c r="LC278" s="26"/>
      <c r="LD278" t="str">
        <f t="shared" si="361"/>
        <v/>
      </c>
      <c r="LE278" t="str">
        <f t="shared" si="362"/>
        <v/>
      </c>
      <c r="LF278" s="26"/>
      <c r="LG278" s="26"/>
      <c r="LH278" s="26"/>
      <c r="LI278" s="26"/>
      <c r="LJ278" s="26"/>
      <c r="LK278" s="26"/>
      <c r="LL278" s="26"/>
      <c r="LM278" s="26"/>
      <c r="LN278" s="26"/>
      <c r="LO278" t="str">
        <f t="shared" si="363"/>
        <v/>
      </c>
      <c r="LP278" s="26"/>
      <c r="LQ278" s="26"/>
      <c r="LR278" s="26"/>
      <c r="LS278" s="26"/>
      <c r="LT278" s="26"/>
      <c r="LU278" s="26"/>
      <c r="LV278" s="26"/>
      <c r="LW278" s="26"/>
      <c r="LX278" s="26"/>
      <c r="LY278" s="26"/>
      <c r="LZ278" s="26"/>
      <c r="MA278" s="26"/>
      <c r="MB278" s="26"/>
      <c r="MC278" s="26"/>
      <c r="MD278" s="26"/>
      <c r="ME278" s="26"/>
      <c r="MF278" s="26"/>
      <c r="MG278" s="26"/>
      <c r="MH278" s="26"/>
      <c r="MI278" s="26"/>
      <c r="MJ278" s="26"/>
      <c r="MK278" s="26"/>
      <c r="ML278" s="26"/>
      <c r="MM278" s="26"/>
      <c r="MN278" s="26"/>
    </row>
    <row r="279" spans="1:352" ht="16" x14ac:dyDescent="0.2">
      <c r="A279" t="e">
        <f t="shared" ca="1" si="292"/>
        <v>#N/A</v>
      </c>
      <c r="B279" s="26"/>
      <c r="C279" s="26"/>
      <c r="D279" s="26"/>
      <c r="E279" s="27" t="str">
        <f t="shared" ca="1" si="294"/>
        <v>Dec</v>
      </c>
      <c r="F279" s="27" t="str">
        <f t="shared" ca="1" si="294"/>
        <v>Jun</v>
      </c>
      <c r="G279" s="28" t="str">
        <f t="shared" ca="1" si="295"/>
        <v/>
      </c>
      <c r="H279" t="str">
        <f t="shared" si="296"/>
        <v/>
      </c>
      <c r="I279" s="26">
        <f t="shared" ca="1" si="297"/>
        <v>72</v>
      </c>
      <c r="J279" s="26"/>
      <c r="K279" s="26"/>
      <c r="L279" s="31" t="str">
        <f t="shared" si="298"/>
        <v/>
      </c>
      <c r="M279" s="26"/>
      <c r="N279" s="26"/>
      <c r="O279" s="26">
        <f t="shared" ca="1" si="299"/>
        <v>46</v>
      </c>
      <c r="P279" s="26" t="str">
        <f t="shared" ca="1" si="300"/>
        <v>Yes</v>
      </c>
      <c r="Q279" s="26" t="str">
        <f t="shared" ca="1" si="300"/>
        <v>No</v>
      </c>
      <c r="R279" s="26" t="str">
        <f t="shared" ca="1" si="300"/>
        <v>No</v>
      </c>
      <c r="S279" s="26" t="str">
        <f t="shared" ca="1" si="301"/>
        <v>African</v>
      </c>
      <c r="T279" s="26" t="str">
        <f t="shared" ca="1" si="302"/>
        <v>Yes</v>
      </c>
      <c r="U279" s="26">
        <f t="shared" ca="1" si="303"/>
        <v>3925</v>
      </c>
      <c r="V279" s="26"/>
      <c r="W279" s="26"/>
      <c r="X279" s="26" t="str">
        <f t="shared" ca="1" si="293"/>
        <v>No</v>
      </c>
      <c r="Y279" s="26" t="str">
        <f t="shared" ca="1" si="293"/>
        <v>Yes</v>
      </c>
      <c r="Z279" s="26" t="str">
        <f t="shared" ca="1" si="293"/>
        <v>No</v>
      </c>
      <c r="AA279" s="26" t="str">
        <f t="shared" ca="1" si="293"/>
        <v>No</v>
      </c>
      <c r="AB279" s="26" t="str">
        <f t="shared" ca="1" si="293"/>
        <v>No</v>
      </c>
      <c r="AC279" s="26"/>
      <c r="AD279" s="26"/>
      <c r="AE279" s="26"/>
      <c r="AF279" s="26"/>
      <c r="AG279" s="26" t="str">
        <f t="shared" ca="1" si="304"/>
        <v>No</v>
      </c>
      <c r="AH279" s="26" t="str">
        <f t="shared" ca="1" si="304"/>
        <v>No</v>
      </c>
      <c r="AI279" s="26" t="str">
        <f t="shared" ca="1" si="304"/>
        <v>Yes</v>
      </c>
      <c r="AJ279" s="26" t="str">
        <f t="shared" ca="1" si="304"/>
        <v>Yes</v>
      </c>
      <c r="AK279" s="26" t="str">
        <f t="shared" ca="1" si="304"/>
        <v>No</v>
      </c>
      <c r="AL279" s="26" t="str">
        <f t="shared" ca="1" si="304"/>
        <v>No</v>
      </c>
      <c r="AM279" s="26">
        <f t="shared" ca="1" si="305"/>
        <v>5</v>
      </c>
      <c r="AN279" s="26">
        <f t="shared" ca="1" si="306"/>
        <v>2</v>
      </c>
      <c r="AT279" t="str">
        <f t="shared" ca="1" si="307"/>
        <v>Female</v>
      </c>
      <c r="AU279">
        <f t="shared" ca="1" si="308"/>
        <v>2209</v>
      </c>
      <c r="AV279">
        <f t="shared" ca="1" si="309"/>
        <v>3</v>
      </c>
      <c r="AW279">
        <f t="shared" ca="1" si="310"/>
        <v>30</v>
      </c>
      <c r="AX279">
        <f t="shared" ca="1" si="311"/>
        <v>1</v>
      </c>
      <c r="BB279" t="str">
        <f t="shared" ca="1" si="312"/>
        <v>ELUCS</v>
      </c>
      <c r="BC279" t="str">
        <f t="shared" ca="1" si="313"/>
        <v>Yes</v>
      </c>
      <c r="BD279" t="str">
        <f t="shared" ca="1" si="313"/>
        <v>Yes</v>
      </c>
      <c r="BG279" t="str">
        <f t="shared" ca="1" si="314"/>
        <v>Yes</v>
      </c>
      <c r="BH279">
        <f t="shared" ca="1" si="315"/>
        <v>38</v>
      </c>
      <c r="BI279">
        <f t="shared" ca="1" si="316"/>
        <v>-10</v>
      </c>
      <c r="BJ279">
        <f t="shared" ca="1" si="317"/>
        <v>13</v>
      </c>
      <c r="BK279" t="str">
        <f t="shared" si="318"/>
        <v/>
      </c>
      <c r="BL279" s="26">
        <f t="shared" ca="1" si="319"/>
        <v>15</v>
      </c>
      <c r="BM279" s="26"/>
      <c r="BN279" s="26"/>
      <c r="BO279" s="26" t="str">
        <f t="shared" ca="1" si="320"/>
        <v>Yes</v>
      </c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 t="str">
        <f t="shared" ca="1" si="321"/>
        <v>Yes</v>
      </c>
      <c r="CE279" s="26" t="str">
        <f t="shared" ca="1" si="322"/>
        <v>ETT</v>
      </c>
      <c r="CF279" s="26"/>
      <c r="CG279" s="26"/>
      <c r="CH279" s="26"/>
      <c r="CI279" s="31" t="str">
        <f t="shared" si="323"/>
        <v/>
      </c>
      <c r="CJ279" s="26" t="str">
        <f t="shared" ca="1" si="324"/>
        <v>NICU</v>
      </c>
      <c r="CK279" s="26" t="str">
        <f t="shared" ca="1" si="325"/>
        <v>Yes</v>
      </c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 t="str">
        <f t="shared" ca="1" si="326"/>
        <v>Yes</v>
      </c>
      <c r="DO279" s="26"/>
      <c r="DP279" s="26"/>
      <c r="DQ279" s="26"/>
      <c r="DR279" s="26"/>
      <c r="DS279" s="26"/>
      <c r="DT279" s="26"/>
      <c r="DU279" s="26"/>
      <c r="DV279" t="str">
        <f t="shared" si="327"/>
        <v/>
      </c>
      <c r="DW279" s="26"/>
      <c r="DX279" s="26"/>
      <c r="DY279" s="26"/>
      <c r="DZ279" t="str">
        <f t="shared" si="328"/>
        <v/>
      </c>
      <c r="EA279" t="str">
        <f t="shared" si="329"/>
        <v/>
      </c>
      <c r="EB279" t="str">
        <f t="shared" si="330"/>
        <v/>
      </c>
      <c r="EC279" t="str">
        <f t="shared" si="331"/>
        <v/>
      </c>
      <c r="ED279" t="str">
        <f t="shared" si="332"/>
        <v/>
      </c>
      <c r="EE279" s="34" t="str">
        <f t="shared" si="333"/>
        <v/>
      </c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32" t="str">
        <f t="shared" si="334"/>
        <v/>
      </c>
      <c r="ES279" s="26"/>
      <c r="ET279" s="26"/>
      <c r="EU279" s="26"/>
      <c r="EV279" s="26"/>
      <c r="EW279" s="26"/>
      <c r="EX279" s="26"/>
      <c r="EY279" s="26"/>
      <c r="EZ279" s="26"/>
      <c r="FA279" s="31" t="str">
        <f t="shared" si="335"/>
        <v/>
      </c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31" t="str">
        <f t="shared" si="336"/>
        <v/>
      </c>
      <c r="FN279" s="26"/>
      <c r="FO279" s="26"/>
      <c r="FP279" s="26"/>
      <c r="FQ279" s="26" t="s">
        <v>350</v>
      </c>
      <c r="FR279" s="39" t="str">
        <f t="shared" ca="1" si="337"/>
        <v>GNB</v>
      </c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t="str">
        <f t="shared" ca="1" si="338"/>
        <v/>
      </c>
      <c r="GP279" t="str">
        <f t="shared" si="339"/>
        <v/>
      </c>
      <c r="GQ279" s="26"/>
      <c r="GR279" s="26"/>
      <c r="GS279" t="str">
        <f t="shared" ca="1" si="340"/>
        <v/>
      </c>
      <c r="GT279" s="26"/>
      <c r="GU279" s="26"/>
      <c r="GV279" s="26"/>
      <c r="GW279" s="26"/>
      <c r="GX279" s="26"/>
      <c r="GY279" t="str">
        <f t="shared" ca="1" si="341"/>
        <v/>
      </c>
      <c r="GZ279" t="str">
        <f t="shared" si="342"/>
        <v/>
      </c>
      <c r="HA279" s="26"/>
      <c r="HB279" s="26"/>
      <c r="HC279" s="26"/>
      <c r="HD279" s="26"/>
      <c r="HE279" s="26"/>
      <c r="HF279" t="str">
        <f t="shared" ca="1" si="343"/>
        <v/>
      </c>
      <c r="HG279" s="31" t="str">
        <f t="shared" si="344"/>
        <v/>
      </c>
      <c r="HH279" s="26"/>
      <c r="HI279" s="26"/>
      <c r="HJ279" s="26"/>
      <c r="HK279" s="26"/>
      <c r="HL279" s="26"/>
      <c r="HM279" t="str">
        <f t="shared" ca="1" si="345"/>
        <v/>
      </c>
      <c r="HN279" t="str">
        <f t="shared" si="346"/>
        <v/>
      </c>
      <c r="HO279" s="26"/>
      <c r="HP279" s="26"/>
      <c r="HQ279" s="26"/>
      <c r="HR279" s="26"/>
      <c r="HS279" s="26"/>
      <c r="HT279" t="str">
        <f t="shared" ca="1" si="347"/>
        <v/>
      </c>
      <c r="HU279" t="str">
        <f t="shared" si="348"/>
        <v/>
      </c>
      <c r="HV279" s="26"/>
      <c r="HW279" s="26"/>
      <c r="HX279" s="26"/>
      <c r="HY279" s="26"/>
      <c r="HZ279" s="26"/>
      <c r="IA279" s="37" t="str">
        <f t="shared" ca="1" si="349"/>
        <v/>
      </c>
      <c r="IB279" t="str">
        <f t="shared" si="350"/>
        <v/>
      </c>
      <c r="IC279" s="26"/>
      <c r="ID279" s="26"/>
      <c r="IE279" s="26"/>
      <c r="IF279" s="26"/>
      <c r="IG279" s="26"/>
      <c r="IH279" s="37" t="str">
        <f t="shared" ca="1" si="351"/>
        <v/>
      </c>
      <c r="II279" t="str">
        <f t="shared" si="352"/>
        <v/>
      </c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  <c r="IV279" s="26"/>
      <c r="IW279" s="26"/>
      <c r="IX279" s="26"/>
      <c r="IY279" s="26"/>
      <c r="IZ279" s="26"/>
      <c r="JA279" s="26"/>
      <c r="JB279" s="26"/>
      <c r="JC279" s="26"/>
      <c r="JD279" s="26"/>
      <c r="JE279" s="26"/>
      <c r="JF279" s="26"/>
      <c r="JG279" s="26"/>
      <c r="JH279" s="26"/>
      <c r="JI279" s="26"/>
      <c r="JJ279" s="26"/>
      <c r="JK279" s="26"/>
      <c r="JL279" s="26"/>
      <c r="JM279" s="26"/>
      <c r="JN279" s="26"/>
      <c r="JO279" s="26"/>
      <c r="JP279" s="26"/>
      <c r="JQ279" s="26"/>
      <c r="JR279" s="26"/>
      <c r="JS279" s="26"/>
      <c r="JT279" s="26" t="str">
        <f t="shared" si="353"/>
        <v/>
      </c>
      <c r="JU279" s="26"/>
      <c r="JV279" t="str">
        <f t="shared" si="354"/>
        <v/>
      </c>
      <c r="JW279" s="26"/>
      <c r="JX279" s="26"/>
      <c r="JY279" s="26"/>
      <c r="JZ279" s="26"/>
      <c r="KA279" s="26"/>
      <c r="KB279" s="26"/>
      <c r="KC279" s="26"/>
      <c r="KD279" s="26"/>
      <c r="KE279" s="26"/>
      <c r="KF279" s="26"/>
      <c r="KG279" s="26"/>
      <c r="KH279" s="26"/>
      <c r="KI279" s="26"/>
      <c r="KJ279" s="26"/>
      <c r="KK279" t="str">
        <f t="shared" si="355"/>
        <v/>
      </c>
      <c r="KL279" s="26"/>
      <c r="KM279" s="31" t="str">
        <f t="shared" si="356"/>
        <v/>
      </c>
      <c r="KN279" s="26"/>
      <c r="KO279" s="26"/>
      <c r="KP279" s="38" t="str">
        <f t="shared" si="357"/>
        <v/>
      </c>
      <c r="KQ279" s="26"/>
      <c r="KR279" s="26"/>
      <c r="KS279" s="26"/>
      <c r="KT279" s="26"/>
      <c r="KU279" s="26"/>
      <c r="KV279" s="26"/>
      <c r="KW279" s="26"/>
      <c r="KX279" t="str">
        <f t="shared" si="358"/>
        <v/>
      </c>
      <c r="KY279" t="str">
        <f t="shared" si="359"/>
        <v/>
      </c>
      <c r="KZ279" s="26"/>
      <c r="LA279" s="26"/>
      <c r="LB279" t="str">
        <f t="shared" si="360"/>
        <v/>
      </c>
      <c r="LC279" s="26"/>
      <c r="LD279" t="str">
        <f t="shared" si="361"/>
        <v/>
      </c>
      <c r="LE279" t="str">
        <f t="shared" si="362"/>
        <v/>
      </c>
      <c r="LF279" s="26"/>
      <c r="LG279" s="26"/>
      <c r="LH279" s="26"/>
      <c r="LI279" s="26"/>
      <c r="LJ279" s="26"/>
      <c r="LK279" s="26"/>
      <c r="LL279" s="26"/>
      <c r="LM279" s="26"/>
      <c r="LN279" s="26"/>
      <c r="LO279" t="str">
        <f t="shared" si="363"/>
        <v/>
      </c>
      <c r="LP279" s="26"/>
      <c r="LQ279" s="26"/>
      <c r="LR279" s="26"/>
      <c r="LS279" s="26"/>
      <c r="LT279" s="26"/>
      <c r="LU279" s="26"/>
      <c r="LV279" s="26"/>
      <c r="LW279" s="26"/>
      <c r="LX279" s="26"/>
      <c r="LY279" s="26"/>
      <c r="LZ279" s="26"/>
      <c r="MA279" s="26"/>
      <c r="MB279" s="26"/>
      <c r="MC279" s="26"/>
      <c r="MD279" s="26"/>
      <c r="ME279" s="26"/>
      <c r="MF279" s="26"/>
      <c r="MG279" s="26"/>
      <c r="MH279" s="26"/>
      <c r="MI279" s="26"/>
      <c r="MJ279" s="26"/>
      <c r="MK279" s="26"/>
      <c r="ML279" s="26"/>
      <c r="MM279" s="26"/>
      <c r="MN279" s="26"/>
    </row>
    <row r="280" spans="1:352" ht="16" x14ac:dyDescent="0.2">
      <c r="A280" t="e">
        <f t="shared" ca="1" si="292"/>
        <v>#N/A</v>
      </c>
      <c r="B280" s="26"/>
      <c r="C280" s="26"/>
      <c r="D280" s="26"/>
      <c r="E280" s="27" t="str">
        <f t="shared" ca="1" si="294"/>
        <v>Jun</v>
      </c>
      <c r="F280" s="27" t="str">
        <f t="shared" ca="1" si="294"/>
        <v>Mar</v>
      </c>
      <c r="G280" s="28" t="str">
        <f t="shared" ca="1" si="295"/>
        <v/>
      </c>
      <c r="H280" t="str">
        <f t="shared" si="296"/>
        <v/>
      </c>
      <c r="I280" s="26">
        <f t="shared" ca="1" si="297"/>
        <v>80</v>
      </c>
      <c r="J280" s="26"/>
      <c r="K280" s="26"/>
      <c r="L280" s="31" t="str">
        <f t="shared" si="298"/>
        <v/>
      </c>
      <c r="M280" s="26"/>
      <c r="N280" s="26"/>
      <c r="O280" s="26">
        <f t="shared" ca="1" si="299"/>
        <v>42</v>
      </c>
      <c r="P280" s="26" t="str">
        <f t="shared" ca="1" si="300"/>
        <v>Yes</v>
      </c>
      <c r="Q280" s="26" t="str">
        <f t="shared" ca="1" si="300"/>
        <v>Yes</v>
      </c>
      <c r="R280" s="26" t="str">
        <f t="shared" ca="1" si="300"/>
        <v>No</v>
      </c>
      <c r="S280" s="26" t="str">
        <f t="shared" ca="1" si="301"/>
        <v>Hispanic</v>
      </c>
      <c r="T280" s="26" t="str">
        <f t="shared" ca="1" si="302"/>
        <v>Yes</v>
      </c>
      <c r="U280" s="26">
        <f t="shared" ca="1" si="303"/>
        <v>3196</v>
      </c>
      <c r="V280" s="26"/>
      <c r="W280" s="26"/>
      <c r="X280" s="26" t="str">
        <f t="shared" ca="1" si="293"/>
        <v>No</v>
      </c>
      <c r="Y280" s="26" t="str">
        <f t="shared" ca="1" si="293"/>
        <v>Yes</v>
      </c>
      <c r="Z280" s="26" t="str">
        <f t="shared" ca="1" si="293"/>
        <v>No</v>
      </c>
      <c r="AA280" s="26" t="str">
        <f t="shared" ca="1" si="293"/>
        <v>Yes</v>
      </c>
      <c r="AB280" s="26" t="str">
        <f t="shared" ca="1" si="293"/>
        <v>Yes</v>
      </c>
      <c r="AC280" s="26"/>
      <c r="AD280" s="26"/>
      <c r="AE280" s="26"/>
      <c r="AF280" s="26"/>
      <c r="AG280" s="26" t="str">
        <f t="shared" ca="1" si="304"/>
        <v>Yes</v>
      </c>
      <c r="AH280" s="26" t="str">
        <f t="shared" ca="1" si="304"/>
        <v>Yes</v>
      </c>
      <c r="AI280" s="26" t="str">
        <f t="shared" ca="1" si="304"/>
        <v>No</v>
      </c>
      <c r="AJ280" s="26" t="str">
        <f t="shared" ca="1" si="304"/>
        <v>No</v>
      </c>
      <c r="AK280" s="26" t="str">
        <f t="shared" ca="1" si="304"/>
        <v>Yes</v>
      </c>
      <c r="AL280" s="26" t="str">
        <f t="shared" ca="1" si="304"/>
        <v>No</v>
      </c>
      <c r="AM280" s="26">
        <f t="shared" ca="1" si="305"/>
        <v>10</v>
      </c>
      <c r="AN280" s="26">
        <f t="shared" ca="1" si="306"/>
        <v>1</v>
      </c>
      <c r="AT280" t="str">
        <f t="shared" ca="1" si="307"/>
        <v>Male</v>
      </c>
      <c r="AU280">
        <f t="shared" ca="1" si="308"/>
        <v>1499</v>
      </c>
      <c r="AV280">
        <f t="shared" ca="1" si="309"/>
        <v>0</v>
      </c>
      <c r="AW280">
        <f t="shared" ca="1" si="310"/>
        <v>36</v>
      </c>
      <c r="AX280">
        <f t="shared" ca="1" si="311"/>
        <v>4</v>
      </c>
      <c r="BB280" t="str">
        <f t="shared" ca="1" si="312"/>
        <v>ELUCS</v>
      </c>
      <c r="BC280" t="str">
        <f t="shared" ca="1" si="313"/>
        <v>Yes</v>
      </c>
      <c r="BD280" t="str">
        <f t="shared" ca="1" si="313"/>
        <v>No</v>
      </c>
      <c r="BG280" t="str">
        <f t="shared" ca="1" si="314"/>
        <v>No</v>
      </c>
      <c r="BH280">
        <f t="shared" ca="1" si="315"/>
        <v>38</v>
      </c>
      <c r="BI280">
        <f t="shared" ca="1" si="316"/>
        <v>2</v>
      </c>
      <c r="BJ280">
        <f t="shared" ca="1" si="317"/>
        <v>7</v>
      </c>
      <c r="BK280" t="str">
        <f t="shared" si="318"/>
        <v/>
      </c>
      <c r="BL280" s="26">
        <f t="shared" ca="1" si="319"/>
        <v>9</v>
      </c>
      <c r="BM280" s="26"/>
      <c r="BN280" s="26"/>
      <c r="BO280" s="26" t="str">
        <f t="shared" ca="1" si="320"/>
        <v>No</v>
      </c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 t="str">
        <f t="shared" ca="1" si="321"/>
        <v>No</v>
      </c>
      <c r="CE280" s="26" t="str">
        <f t="shared" ca="1" si="322"/>
        <v>NA</v>
      </c>
      <c r="CF280" s="26"/>
      <c r="CG280" s="26"/>
      <c r="CH280" s="26"/>
      <c r="CI280" s="31" t="str">
        <f t="shared" si="323"/>
        <v/>
      </c>
      <c r="CJ280" s="26" t="str">
        <f t="shared" ca="1" si="324"/>
        <v>NA</v>
      </c>
      <c r="CK280" s="26" t="str">
        <f t="shared" ca="1" si="325"/>
        <v>NA</v>
      </c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 t="str">
        <f t="shared" ca="1" si="326"/>
        <v>Yes</v>
      </c>
      <c r="DO280" s="26"/>
      <c r="DP280" s="26"/>
      <c r="DQ280" s="26"/>
      <c r="DR280" s="26"/>
      <c r="DS280" s="26"/>
      <c r="DT280" s="26"/>
      <c r="DU280" s="26"/>
      <c r="DV280" t="str">
        <f t="shared" si="327"/>
        <v/>
      </c>
      <c r="DW280" s="26"/>
      <c r="DX280" s="26"/>
      <c r="DY280" s="26"/>
      <c r="DZ280" t="str">
        <f t="shared" si="328"/>
        <v/>
      </c>
      <c r="EA280" t="str">
        <f t="shared" si="329"/>
        <v/>
      </c>
      <c r="EB280" t="str">
        <f t="shared" si="330"/>
        <v/>
      </c>
      <c r="EC280" t="str">
        <f t="shared" si="331"/>
        <v/>
      </c>
      <c r="ED280" t="str">
        <f t="shared" si="332"/>
        <v/>
      </c>
      <c r="EE280" s="34" t="str">
        <f t="shared" si="333"/>
        <v/>
      </c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32" t="str">
        <f t="shared" si="334"/>
        <v/>
      </c>
      <c r="ES280" s="26"/>
      <c r="ET280" s="26"/>
      <c r="EU280" s="26"/>
      <c r="EV280" s="26"/>
      <c r="EW280" s="26"/>
      <c r="EX280" s="26"/>
      <c r="EY280" s="26"/>
      <c r="EZ280" s="26"/>
      <c r="FA280" s="31" t="str">
        <f t="shared" si="335"/>
        <v/>
      </c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31" t="str">
        <f t="shared" si="336"/>
        <v/>
      </c>
      <c r="FN280" s="26"/>
      <c r="FO280" s="26"/>
      <c r="FP280" s="26"/>
      <c r="FQ280" s="26" t="s">
        <v>349</v>
      </c>
      <c r="FR280" s="39" t="str">
        <f t="shared" ca="1" si="337"/>
        <v>NA</v>
      </c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t="str">
        <f t="shared" ca="1" si="338"/>
        <v/>
      </c>
      <c r="GP280" t="str">
        <f t="shared" si="339"/>
        <v/>
      </c>
      <c r="GQ280" s="26"/>
      <c r="GR280" s="26"/>
      <c r="GS280" t="str">
        <f t="shared" ca="1" si="340"/>
        <v/>
      </c>
      <c r="GT280" s="26"/>
      <c r="GU280" s="26"/>
      <c r="GV280" s="26"/>
      <c r="GW280" s="26"/>
      <c r="GX280" s="26"/>
      <c r="GY280" t="str">
        <f t="shared" ca="1" si="341"/>
        <v/>
      </c>
      <c r="GZ280" t="str">
        <f t="shared" si="342"/>
        <v/>
      </c>
      <c r="HA280" s="26"/>
      <c r="HB280" s="26"/>
      <c r="HC280" s="26"/>
      <c r="HD280" s="26"/>
      <c r="HE280" s="26"/>
      <c r="HF280" t="str">
        <f t="shared" ca="1" si="343"/>
        <v/>
      </c>
      <c r="HG280" s="31" t="str">
        <f t="shared" si="344"/>
        <v/>
      </c>
      <c r="HH280" s="26"/>
      <c r="HI280" s="26"/>
      <c r="HJ280" s="26"/>
      <c r="HK280" s="26"/>
      <c r="HL280" s="26"/>
      <c r="HM280" t="str">
        <f t="shared" ca="1" si="345"/>
        <v/>
      </c>
      <c r="HN280" t="str">
        <f t="shared" si="346"/>
        <v/>
      </c>
      <c r="HO280" s="26"/>
      <c r="HP280" s="26"/>
      <c r="HQ280" s="26"/>
      <c r="HR280" s="26"/>
      <c r="HS280" s="26"/>
      <c r="HT280" t="str">
        <f t="shared" ca="1" si="347"/>
        <v/>
      </c>
      <c r="HU280" t="str">
        <f t="shared" si="348"/>
        <v/>
      </c>
      <c r="HV280" s="26"/>
      <c r="HW280" s="26"/>
      <c r="HX280" s="26"/>
      <c r="HY280" s="26"/>
      <c r="HZ280" s="26"/>
      <c r="IA280" s="37" t="str">
        <f t="shared" ca="1" si="349"/>
        <v/>
      </c>
      <c r="IB280" t="str">
        <f t="shared" si="350"/>
        <v/>
      </c>
      <c r="IC280" s="26"/>
      <c r="ID280" s="26"/>
      <c r="IE280" s="26"/>
      <c r="IF280" s="26"/>
      <c r="IG280" s="26"/>
      <c r="IH280" s="37" t="str">
        <f t="shared" ca="1" si="351"/>
        <v/>
      </c>
      <c r="II280" t="str">
        <f t="shared" si="352"/>
        <v/>
      </c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  <c r="IV280" s="26"/>
      <c r="IW280" s="26"/>
      <c r="IX280" s="26"/>
      <c r="IY280" s="26"/>
      <c r="IZ280" s="26"/>
      <c r="JA280" s="26"/>
      <c r="JB280" s="26"/>
      <c r="JC280" s="26"/>
      <c r="JD280" s="26"/>
      <c r="JE280" s="26"/>
      <c r="JF280" s="26"/>
      <c r="JG280" s="26"/>
      <c r="JH280" s="26"/>
      <c r="JI280" s="26"/>
      <c r="JJ280" s="26"/>
      <c r="JK280" s="26"/>
      <c r="JL280" s="26"/>
      <c r="JM280" s="26"/>
      <c r="JN280" s="26"/>
      <c r="JO280" s="26"/>
      <c r="JP280" s="26"/>
      <c r="JQ280" s="26"/>
      <c r="JR280" s="26"/>
      <c r="JS280" s="26"/>
      <c r="JT280" s="26" t="str">
        <f t="shared" si="353"/>
        <v/>
      </c>
      <c r="JU280" s="26"/>
      <c r="JV280" t="str">
        <f t="shared" si="354"/>
        <v/>
      </c>
      <c r="JW280" s="26"/>
      <c r="JX280" s="26"/>
      <c r="JY280" s="26"/>
      <c r="JZ280" s="26"/>
      <c r="KA280" s="26"/>
      <c r="KB280" s="26"/>
      <c r="KC280" s="26"/>
      <c r="KD280" s="26"/>
      <c r="KE280" s="26"/>
      <c r="KF280" s="26"/>
      <c r="KG280" s="26"/>
      <c r="KH280" s="26"/>
      <c r="KI280" s="26"/>
      <c r="KJ280" s="26"/>
      <c r="KK280" t="str">
        <f t="shared" si="355"/>
        <v/>
      </c>
      <c r="KL280" s="26"/>
      <c r="KM280" s="31" t="str">
        <f t="shared" si="356"/>
        <v/>
      </c>
      <c r="KN280" s="26"/>
      <c r="KO280" s="26"/>
      <c r="KP280" s="38" t="str">
        <f t="shared" si="357"/>
        <v/>
      </c>
      <c r="KQ280" s="26"/>
      <c r="KR280" s="26"/>
      <c r="KS280" s="26"/>
      <c r="KT280" s="26"/>
      <c r="KU280" s="26"/>
      <c r="KV280" s="26"/>
      <c r="KW280" s="26"/>
      <c r="KX280" t="str">
        <f t="shared" si="358"/>
        <v/>
      </c>
      <c r="KY280" t="str">
        <f t="shared" si="359"/>
        <v/>
      </c>
      <c r="KZ280" s="26"/>
      <c r="LA280" s="26"/>
      <c r="LB280" t="str">
        <f t="shared" si="360"/>
        <v/>
      </c>
      <c r="LC280" s="26"/>
      <c r="LD280" t="str">
        <f t="shared" si="361"/>
        <v/>
      </c>
      <c r="LE280" t="str">
        <f t="shared" si="362"/>
        <v/>
      </c>
      <c r="LF280" s="26"/>
      <c r="LG280" s="26"/>
      <c r="LH280" s="26"/>
      <c r="LI280" s="26"/>
      <c r="LJ280" s="26"/>
      <c r="LK280" s="26"/>
      <c r="LL280" s="26"/>
      <c r="LM280" s="26"/>
      <c r="LN280" s="26"/>
      <c r="LO280" t="str">
        <f t="shared" si="363"/>
        <v/>
      </c>
      <c r="LP280" s="26"/>
      <c r="LQ280" s="26"/>
      <c r="LR280" s="26"/>
      <c r="LS280" s="26"/>
      <c r="LT280" s="26"/>
      <c r="LU280" s="26"/>
      <c r="LV280" s="26"/>
      <c r="LW280" s="26"/>
      <c r="LX280" s="26"/>
      <c r="LY280" s="26"/>
      <c r="LZ280" s="26"/>
      <c r="MA280" s="26"/>
      <c r="MB280" s="26"/>
      <c r="MC280" s="26"/>
      <c r="MD280" s="26"/>
      <c r="ME280" s="26"/>
      <c r="MF280" s="26"/>
      <c r="MG280" s="26"/>
      <c r="MH280" s="26"/>
      <c r="MI280" s="26"/>
      <c r="MJ280" s="26"/>
      <c r="MK280" s="26"/>
      <c r="ML280" s="26"/>
      <c r="MM280" s="26"/>
      <c r="MN280" s="26"/>
    </row>
    <row r="281" spans="1:352" ht="16" x14ac:dyDescent="0.2">
      <c r="A281" t="e">
        <f t="shared" ca="1" si="292"/>
        <v>#N/A</v>
      </c>
      <c r="B281" s="26"/>
      <c r="C281" s="26"/>
      <c r="D281" s="26"/>
      <c r="E281" s="27" t="str">
        <f t="shared" ca="1" si="294"/>
        <v>Apr</v>
      </c>
      <c r="F281" s="27" t="str">
        <f t="shared" ca="1" si="294"/>
        <v>Apr</v>
      </c>
      <c r="G281" s="28" t="str">
        <f t="shared" ca="1" si="295"/>
        <v/>
      </c>
      <c r="H281" t="str">
        <f t="shared" si="296"/>
        <v/>
      </c>
      <c r="I281" s="26">
        <f t="shared" ca="1" si="297"/>
        <v>95</v>
      </c>
      <c r="J281" s="26"/>
      <c r="K281" s="26"/>
      <c r="L281" s="31" t="str">
        <f t="shared" si="298"/>
        <v/>
      </c>
      <c r="M281" s="26"/>
      <c r="N281" s="26"/>
      <c r="O281" s="26">
        <f t="shared" ca="1" si="299"/>
        <v>26</v>
      </c>
      <c r="P281" s="26" t="str">
        <f t="shared" ca="1" si="300"/>
        <v>Yes</v>
      </c>
      <c r="Q281" s="26" t="str">
        <f t="shared" ca="1" si="300"/>
        <v>Yes</v>
      </c>
      <c r="R281" s="26" t="str">
        <f t="shared" ca="1" si="300"/>
        <v>No</v>
      </c>
      <c r="S281" s="26" t="str">
        <f t="shared" ca="1" si="301"/>
        <v>Hispanic</v>
      </c>
      <c r="T281" s="26" t="str">
        <f t="shared" ca="1" si="302"/>
        <v>No</v>
      </c>
      <c r="U281" s="26">
        <f t="shared" ca="1" si="303"/>
        <v>3086</v>
      </c>
      <c r="V281" s="26"/>
      <c r="W281" s="26"/>
      <c r="X281" s="26" t="str">
        <f t="shared" ca="1" si="293"/>
        <v>No</v>
      </c>
      <c r="Y281" s="26" t="str">
        <f t="shared" ca="1" si="293"/>
        <v>Yes</v>
      </c>
      <c r="Z281" s="26" t="str">
        <f t="shared" ca="1" si="293"/>
        <v>No</v>
      </c>
      <c r="AA281" s="26" t="str">
        <f t="shared" ca="1" si="293"/>
        <v>Yes</v>
      </c>
      <c r="AB281" s="26" t="str">
        <f t="shared" ca="1" si="293"/>
        <v>Yes</v>
      </c>
      <c r="AC281" s="26"/>
      <c r="AD281" s="26"/>
      <c r="AE281" s="26"/>
      <c r="AF281" s="26"/>
      <c r="AG281" s="26" t="str">
        <f t="shared" ca="1" si="304"/>
        <v>Yes</v>
      </c>
      <c r="AH281" s="26" t="str">
        <f t="shared" ca="1" si="304"/>
        <v>Yes</v>
      </c>
      <c r="AI281" s="26" t="str">
        <f t="shared" ca="1" si="304"/>
        <v>No</v>
      </c>
      <c r="AJ281" s="26" t="str">
        <f t="shared" ca="1" si="304"/>
        <v>Yes</v>
      </c>
      <c r="AK281" s="26" t="str">
        <f t="shared" ca="1" si="304"/>
        <v>Yes</v>
      </c>
      <c r="AL281" s="26" t="str">
        <f t="shared" ca="1" si="304"/>
        <v>No</v>
      </c>
      <c r="AM281" s="26">
        <f t="shared" ca="1" si="305"/>
        <v>3</v>
      </c>
      <c r="AN281" s="26">
        <f t="shared" ca="1" si="306"/>
        <v>1</v>
      </c>
      <c r="AT281" t="str">
        <f t="shared" ca="1" si="307"/>
        <v>Female</v>
      </c>
      <c r="AU281">
        <f t="shared" ca="1" si="308"/>
        <v>1680</v>
      </c>
      <c r="AV281">
        <f t="shared" ca="1" si="309"/>
        <v>1</v>
      </c>
      <c r="AW281">
        <f t="shared" ca="1" si="310"/>
        <v>37</v>
      </c>
      <c r="AX281">
        <f t="shared" ca="1" si="311"/>
        <v>0</v>
      </c>
      <c r="BB281" t="str">
        <f t="shared" ca="1" si="312"/>
        <v>ELUCS</v>
      </c>
      <c r="BC281" t="str">
        <f t="shared" ca="1" si="313"/>
        <v>Yes</v>
      </c>
      <c r="BD281" t="str">
        <f t="shared" ca="1" si="313"/>
        <v>No</v>
      </c>
      <c r="BG281" t="str">
        <f t="shared" ca="1" si="314"/>
        <v>Yes</v>
      </c>
      <c r="BH281">
        <f t="shared" ca="1" si="315"/>
        <v>36</v>
      </c>
      <c r="BI281">
        <f t="shared" ca="1" si="316"/>
        <v>-8</v>
      </c>
      <c r="BJ281">
        <f t="shared" ca="1" si="317"/>
        <v>19</v>
      </c>
      <c r="BK281" t="str">
        <f t="shared" si="318"/>
        <v/>
      </c>
      <c r="BL281" s="26">
        <f t="shared" ca="1" si="319"/>
        <v>21</v>
      </c>
      <c r="BM281" s="26"/>
      <c r="BN281" s="26"/>
      <c r="BO281" s="26" t="str">
        <f t="shared" ca="1" si="320"/>
        <v>Yes</v>
      </c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 t="str">
        <f t="shared" ca="1" si="321"/>
        <v>No</v>
      </c>
      <c r="CE281" s="26" t="str">
        <f t="shared" ca="1" si="322"/>
        <v>NA</v>
      </c>
      <c r="CF281" s="26"/>
      <c r="CG281" s="26"/>
      <c r="CH281" s="26"/>
      <c r="CI281" s="31" t="str">
        <f t="shared" si="323"/>
        <v/>
      </c>
      <c r="CJ281" s="26" t="str">
        <f t="shared" ca="1" si="324"/>
        <v>NA</v>
      </c>
      <c r="CK281" s="26" t="str">
        <f t="shared" ca="1" si="325"/>
        <v>NA</v>
      </c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 t="str">
        <f t="shared" ca="1" si="326"/>
        <v>Yes</v>
      </c>
      <c r="DO281" s="26"/>
      <c r="DP281" s="26"/>
      <c r="DQ281" s="26"/>
      <c r="DR281" s="26"/>
      <c r="DS281" s="26"/>
      <c r="DT281" s="26"/>
      <c r="DU281" s="26"/>
      <c r="DV281" t="str">
        <f t="shared" si="327"/>
        <v/>
      </c>
      <c r="DW281" s="26"/>
      <c r="DX281" s="26"/>
      <c r="DY281" s="26"/>
      <c r="DZ281" t="str">
        <f t="shared" si="328"/>
        <v/>
      </c>
      <c r="EA281" t="str">
        <f t="shared" si="329"/>
        <v/>
      </c>
      <c r="EB281" t="str">
        <f t="shared" si="330"/>
        <v/>
      </c>
      <c r="EC281" t="str">
        <f t="shared" si="331"/>
        <v/>
      </c>
      <c r="ED281" t="str">
        <f t="shared" si="332"/>
        <v/>
      </c>
      <c r="EE281" s="34" t="str">
        <f t="shared" si="333"/>
        <v/>
      </c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32" t="str">
        <f t="shared" si="334"/>
        <v/>
      </c>
      <c r="ES281" s="26"/>
      <c r="ET281" s="26"/>
      <c r="EU281" s="26"/>
      <c r="EV281" s="26"/>
      <c r="EW281" s="26"/>
      <c r="EX281" s="26"/>
      <c r="EY281" s="26"/>
      <c r="EZ281" s="26"/>
      <c r="FA281" s="31" t="str">
        <f t="shared" si="335"/>
        <v/>
      </c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31" t="str">
        <f t="shared" si="336"/>
        <v/>
      </c>
      <c r="FN281" s="26"/>
      <c r="FO281" s="26"/>
      <c r="FP281" s="26"/>
      <c r="FQ281" s="26" t="s">
        <v>350</v>
      </c>
      <c r="FR281" s="39" t="str">
        <f t="shared" ca="1" si="337"/>
        <v>GPC</v>
      </c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t="str">
        <f t="shared" ca="1" si="338"/>
        <v/>
      </c>
      <c r="GP281" t="str">
        <f t="shared" si="339"/>
        <v/>
      </c>
      <c r="GQ281" s="26"/>
      <c r="GR281" s="26"/>
      <c r="GS281" t="str">
        <f t="shared" ca="1" si="340"/>
        <v/>
      </c>
      <c r="GT281" s="26"/>
      <c r="GU281" s="26"/>
      <c r="GV281" s="26"/>
      <c r="GW281" s="26"/>
      <c r="GX281" s="26"/>
      <c r="GY281" t="str">
        <f t="shared" ca="1" si="341"/>
        <v/>
      </c>
      <c r="GZ281" t="str">
        <f t="shared" si="342"/>
        <v/>
      </c>
      <c r="HA281" s="26"/>
      <c r="HB281" s="26"/>
      <c r="HC281" s="26"/>
      <c r="HD281" s="26"/>
      <c r="HE281" s="26"/>
      <c r="HF281" t="str">
        <f t="shared" ca="1" si="343"/>
        <v/>
      </c>
      <c r="HG281" s="31" t="str">
        <f t="shared" si="344"/>
        <v/>
      </c>
      <c r="HH281" s="26"/>
      <c r="HI281" s="26"/>
      <c r="HJ281" s="26"/>
      <c r="HK281" s="26"/>
      <c r="HL281" s="26"/>
      <c r="HM281" t="str">
        <f t="shared" ca="1" si="345"/>
        <v/>
      </c>
      <c r="HN281" t="str">
        <f t="shared" si="346"/>
        <v/>
      </c>
      <c r="HO281" s="26"/>
      <c r="HP281" s="26"/>
      <c r="HQ281" s="26"/>
      <c r="HR281" s="26"/>
      <c r="HS281" s="26"/>
      <c r="HT281" t="str">
        <f t="shared" ca="1" si="347"/>
        <v/>
      </c>
      <c r="HU281" t="str">
        <f t="shared" si="348"/>
        <v/>
      </c>
      <c r="HV281" s="26"/>
      <c r="HW281" s="26"/>
      <c r="HX281" s="26"/>
      <c r="HY281" s="26"/>
      <c r="HZ281" s="26"/>
      <c r="IA281" s="37" t="str">
        <f t="shared" ca="1" si="349"/>
        <v/>
      </c>
      <c r="IB281" t="str">
        <f t="shared" si="350"/>
        <v/>
      </c>
      <c r="IC281" s="26"/>
      <c r="ID281" s="26"/>
      <c r="IE281" s="26"/>
      <c r="IF281" s="26"/>
      <c r="IG281" s="26"/>
      <c r="IH281" s="37" t="str">
        <f t="shared" ca="1" si="351"/>
        <v/>
      </c>
      <c r="II281" t="str">
        <f t="shared" si="352"/>
        <v/>
      </c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  <c r="IV281" s="26"/>
      <c r="IW281" s="26"/>
      <c r="IX281" s="26"/>
      <c r="IY281" s="26"/>
      <c r="IZ281" s="26"/>
      <c r="JA281" s="26"/>
      <c r="JB281" s="26"/>
      <c r="JC281" s="26"/>
      <c r="JD281" s="26"/>
      <c r="JE281" s="26"/>
      <c r="JF281" s="26"/>
      <c r="JG281" s="26"/>
      <c r="JH281" s="26"/>
      <c r="JI281" s="26"/>
      <c r="JJ281" s="26"/>
      <c r="JK281" s="26"/>
      <c r="JL281" s="26"/>
      <c r="JM281" s="26"/>
      <c r="JN281" s="26"/>
      <c r="JO281" s="26"/>
      <c r="JP281" s="26"/>
      <c r="JQ281" s="26"/>
      <c r="JR281" s="26"/>
      <c r="JS281" s="26"/>
      <c r="JT281" s="26" t="str">
        <f t="shared" si="353"/>
        <v/>
      </c>
      <c r="JU281" s="26"/>
      <c r="JV281" t="str">
        <f t="shared" si="354"/>
        <v/>
      </c>
      <c r="JW281" s="26"/>
      <c r="JX281" s="26"/>
      <c r="JY281" s="26"/>
      <c r="JZ281" s="26"/>
      <c r="KA281" s="26"/>
      <c r="KB281" s="26"/>
      <c r="KC281" s="26"/>
      <c r="KD281" s="26"/>
      <c r="KE281" s="26"/>
      <c r="KF281" s="26"/>
      <c r="KG281" s="26"/>
      <c r="KH281" s="26"/>
      <c r="KI281" s="26"/>
      <c r="KJ281" s="26"/>
      <c r="KK281" t="str">
        <f t="shared" si="355"/>
        <v/>
      </c>
      <c r="KL281" s="26"/>
      <c r="KM281" s="31" t="str">
        <f t="shared" si="356"/>
        <v/>
      </c>
      <c r="KN281" s="26"/>
      <c r="KO281" s="26"/>
      <c r="KP281" s="38" t="str">
        <f t="shared" si="357"/>
        <v/>
      </c>
      <c r="KQ281" s="26"/>
      <c r="KR281" s="26"/>
      <c r="KS281" s="26"/>
      <c r="KT281" s="26"/>
      <c r="KU281" s="26"/>
      <c r="KV281" s="26"/>
      <c r="KW281" s="26"/>
      <c r="KX281" t="str">
        <f t="shared" si="358"/>
        <v/>
      </c>
      <c r="KY281" t="str">
        <f t="shared" si="359"/>
        <v/>
      </c>
      <c r="KZ281" s="26"/>
      <c r="LA281" s="26"/>
      <c r="LB281" t="str">
        <f t="shared" si="360"/>
        <v/>
      </c>
      <c r="LC281" s="26"/>
      <c r="LD281" t="str">
        <f t="shared" si="361"/>
        <v/>
      </c>
      <c r="LE281" t="str">
        <f t="shared" si="362"/>
        <v/>
      </c>
      <c r="LF281" s="26"/>
      <c r="LG281" s="26"/>
      <c r="LH281" s="26"/>
      <c r="LI281" s="26"/>
      <c r="LJ281" s="26"/>
      <c r="LK281" s="26"/>
      <c r="LL281" s="26"/>
      <c r="LM281" s="26"/>
      <c r="LN281" s="26"/>
      <c r="LO281" t="str">
        <f t="shared" si="363"/>
        <v/>
      </c>
      <c r="LP281" s="26"/>
      <c r="LQ281" s="26"/>
      <c r="LR281" s="26"/>
      <c r="LS281" s="26"/>
      <c r="LT281" s="26"/>
      <c r="LU281" s="26"/>
      <c r="LV281" s="26"/>
      <c r="LW281" s="26"/>
      <c r="LX281" s="26"/>
      <c r="LY281" s="26"/>
      <c r="LZ281" s="26"/>
      <c r="MA281" s="26"/>
      <c r="MB281" s="26"/>
      <c r="MC281" s="26"/>
      <c r="MD281" s="26"/>
      <c r="ME281" s="26"/>
      <c r="MF281" s="26"/>
      <c r="MG281" s="26"/>
      <c r="MH281" s="26"/>
      <c r="MI281" s="26"/>
      <c r="MJ281" s="26"/>
      <c r="MK281" s="26"/>
      <c r="ML281" s="26"/>
      <c r="MM281" s="26"/>
      <c r="MN281" s="26"/>
    </row>
    <row r="282" spans="1:352" ht="16" x14ac:dyDescent="0.2">
      <c r="A282" t="e">
        <f t="shared" ca="1" si="292"/>
        <v>#N/A</v>
      </c>
      <c r="B282" s="26"/>
      <c r="C282" s="26"/>
      <c r="D282" s="26"/>
      <c r="E282" s="27" t="str">
        <f t="shared" ca="1" si="294"/>
        <v>Mar</v>
      </c>
      <c r="F282" s="27" t="str">
        <f t="shared" ca="1" si="294"/>
        <v>Jul</v>
      </c>
      <c r="G282" s="28" t="str">
        <f t="shared" ca="1" si="295"/>
        <v/>
      </c>
      <c r="H282" t="str">
        <f t="shared" si="296"/>
        <v/>
      </c>
      <c r="I282" s="26">
        <f t="shared" ca="1" si="297"/>
        <v>53</v>
      </c>
      <c r="J282" s="26"/>
      <c r="K282" s="26"/>
      <c r="L282" s="31" t="str">
        <f t="shared" si="298"/>
        <v/>
      </c>
      <c r="M282" s="26"/>
      <c r="N282" s="26"/>
      <c r="O282" s="26">
        <f t="shared" ca="1" si="299"/>
        <v>36</v>
      </c>
      <c r="P282" s="26" t="str">
        <f t="shared" ca="1" si="300"/>
        <v>No</v>
      </c>
      <c r="Q282" s="26" t="str">
        <f t="shared" ca="1" si="300"/>
        <v>No</v>
      </c>
      <c r="R282" s="26" t="str">
        <f t="shared" ca="1" si="300"/>
        <v>No</v>
      </c>
      <c r="S282" s="26" t="str">
        <f t="shared" ca="1" si="301"/>
        <v>Caucasian</v>
      </c>
      <c r="T282" s="26" t="str">
        <f t="shared" ca="1" si="302"/>
        <v>No</v>
      </c>
      <c r="U282" s="26">
        <f t="shared" ca="1" si="303"/>
        <v>3734</v>
      </c>
      <c r="V282" s="26"/>
      <c r="W282" s="26"/>
      <c r="X282" s="26" t="str">
        <f t="shared" ca="1" si="293"/>
        <v>Yes</v>
      </c>
      <c r="Y282" s="26" t="str">
        <f t="shared" ca="1" si="293"/>
        <v>Yes</v>
      </c>
      <c r="Z282" s="26" t="str">
        <f t="shared" ca="1" si="293"/>
        <v>Yes</v>
      </c>
      <c r="AA282" s="26" t="str">
        <f t="shared" ca="1" si="293"/>
        <v>No</v>
      </c>
      <c r="AB282" s="26" t="str">
        <f t="shared" ca="1" si="293"/>
        <v>Yes</v>
      </c>
      <c r="AC282" s="26"/>
      <c r="AD282" s="26"/>
      <c r="AE282" s="26"/>
      <c r="AF282" s="26"/>
      <c r="AG282" s="26" t="str">
        <f t="shared" ca="1" si="304"/>
        <v>Yes</v>
      </c>
      <c r="AH282" s="26" t="str">
        <f t="shared" ca="1" si="304"/>
        <v>Yes</v>
      </c>
      <c r="AI282" s="26" t="str">
        <f t="shared" ca="1" si="304"/>
        <v>Yes</v>
      </c>
      <c r="AJ282" s="26" t="str">
        <f t="shared" ca="1" si="304"/>
        <v>No</v>
      </c>
      <c r="AK282" s="26" t="str">
        <f t="shared" ca="1" si="304"/>
        <v>No</v>
      </c>
      <c r="AL282" s="26" t="str">
        <f t="shared" ca="1" si="304"/>
        <v>Yes</v>
      </c>
      <c r="AM282" s="26">
        <f t="shared" ca="1" si="305"/>
        <v>9</v>
      </c>
      <c r="AN282" s="26">
        <f t="shared" ca="1" si="306"/>
        <v>3</v>
      </c>
      <c r="AT282" t="str">
        <f t="shared" ca="1" si="307"/>
        <v>Female</v>
      </c>
      <c r="AU282">
        <f t="shared" ca="1" si="308"/>
        <v>1515</v>
      </c>
      <c r="AV282">
        <f t="shared" ca="1" si="309"/>
        <v>-2</v>
      </c>
      <c r="AW282">
        <f t="shared" ca="1" si="310"/>
        <v>33</v>
      </c>
      <c r="AX282">
        <f t="shared" ca="1" si="311"/>
        <v>6</v>
      </c>
      <c r="BB282" t="str">
        <f t="shared" ca="1" si="312"/>
        <v>Vaginal</v>
      </c>
      <c r="BC282" t="str">
        <f t="shared" ca="1" si="313"/>
        <v>No</v>
      </c>
      <c r="BD282" t="str">
        <f t="shared" ca="1" si="313"/>
        <v>Yes</v>
      </c>
      <c r="BG282" t="str">
        <f t="shared" ca="1" si="314"/>
        <v>No</v>
      </c>
      <c r="BH282">
        <f t="shared" ca="1" si="315"/>
        <v>37</v>
      </c>
      <c r="BI282">
        <f t="shared" ca="1" si="316"/>
        <v>-9</v>
      </c>
      <c r="BJ282">
        <f t="shared" ca="1" si="317"/>
        <v>18</v>
      </c>
      <c r="BK282" t="str">
        <f t="shared" si="318"/>
        <v/>
      </c>
      <c r="BL282" s="26">
        <f t="shared" ca="1" si="319"/>
        <v>20</v>
      </c>
      <c r="BM282" s="26"/>
      <c r="BN282" s="26"/>
      <c r="BO282" s="26" t="str">
        <f t="shared" ca="1" si="320"/>
        <v>Yes</v>
      </c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 t="str">
        <f t="shared" ca="1" si="321"/>
        <v>No</v>
      </c>
      <c r="CE282" s="26" t="str">
        <f t="shared" ca="1" si="322"/>
        <v>NA</v>
      </c>
      <c r="CF282" s="26"/>
      <c r="CG282" s="26"/>
      <c r="CH282" s="26"/>
      <c r="CI282" s="31" t="str">
        <f t="shared" si="323"/>
        <v/>
      </c>
      <c r="CJ282" s="26" t="str">
        <f t="shared" ca="1" si="324"/>
        <v>NA</v>
      </c>
      <c r="CK282" s="26" t="str">
        <f t="shared" ca="1" si="325"/>
        <v>NA</v>
      </c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 t="str">
        <f t="shared" ca="1" si="326"/>
        <v>No</v>
      </c>
      <c r="DO282" s="26"/>
      <c r="DP282" s="26"/>
      <c r="DQ282" s="26"/>
      <c r="DR282" s="26"/>
      <c r="DS282" s="26"/>
      <c r="DT282" s="26"/>
      <c r="DU282" s="26"/>
      <c r="DV282" t="str">
        <f t="shared" si="327"/>
        <v/>
      </c>
      <c r="DW282" s="26"/>
      <c r="DX282" s="26"/>
      <c r="DY282" s="26"/>
      <c r="DZ282" t="str">
        <f t="shared" si="328"/>
        <v/>
      </c>
      <c r="EA282" t="str">
        <f t="shared" si="329"/>
        <v/>
      </c>
      <c r="EB282" t="str">
        <f t="shared" si="330"/>
        <v/>
      </c>
      <c r="EC282" t="str">
        <f t="shared" si="331"/>
        <v/>
      </c>
      <c r="ED282" t="str">
        <f t="shared" si="332"/>
        <v/>
      </c>
      <c r="EE282" s="34" t="str">
        <f t="shared" si="333"/>
        <v/>
      </c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32" t="str">
        <f t="shared" si="334"/>
        <v/>
      </c>
      <c r="ES282" s="26"/>
      <c r="ET282" s="26"/>
      <c r="EU282" s="26"/>
      <c r="EV282" s="26"/>
      <c r="EW282" s="26"/>
      <c r="EX282" s="26"/>
      <c r="EY282" s="26"/>
      <c r="EZ282" s="26"/>
      <c r="FA282" s="31" t="str">
        <f t="shared" si="335"/>
        <v/>
      </c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31" t="str">
        <f t="shared" si="336"/>
        <v/>
      </c>
      <c r="FN282" s="26"/>
      <c r="FO282" s="26"/>
      <c r="FP282" s="26"/>
      <c r="FQ282" s="26" t="s">
        <v>349</v>
      </c>
      <c r="FR282" s="39" t="str">
        <f t="shared" ca="1" si="337"/>
        <v>NA</v>
      </c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t="str">
        <f t="shared" ca="1" si="338"/>
        <v/>
      </c>
      <c r="GP282" t="str">
        <f t="shared" si="339"/>
        <v/>
      </c>
      <c r="GQ282" s="26"/>
      <c r="GR282" s="26"/>
      <c r="GS282" t="str">
        <f t="shared" ca="1" si="340"/>
        <v/>
      </c>
      <c r="GT282" s="26"/>
      <c r="GU282" s="26"/>
      <c r="GV282" s="26"/>
      <c r="GW282" s="26"/>
      <c r="GX282" s="26"/>
      <c r="GY282" t="str">
        <f t="shared" ca="1" si="341"/>
        <v/>
      </c>
      <c r="GZ282" t="str">
        <f t="shared" si="342"/>
        <v/>
      </c>
      <c r="HA282" s="26"/>
      <c r="HB282" s="26"/>
      <c r="HC282" s="26"/>
      <c r="HD282" s="26"/>
      <c r="HE282" s="26"/>
      <c r="HF282" t="str">
        <f t="shared" ca="1" si="343"/>
        <v/>
      </c>
      <c r="HG282" s="31" t="str">
        <f t="shared" si="344"/>
        <v/>
      </c>
      <c r="HH282" s="26"/>
      <c r="HI282" s="26"/>
      <c r="HJ282" s="26"/>
      <c r="HK282" s="26"/>
      <c r="HL282" s="26"/>
      <c r="HM282" t="str">
        <f t="shared" ca="1" si="345"/>
        <v/>
      </c>
      <c r="HN282" t="str">
        <f t="shared" si="346"/>
        <v/>
      </c>
      <c r="HO282" s="26"/>
      <c r="HP282" s="26"/>
      <c r="HQ282" s="26"/>
      <c r="HR282" s="26"/>
      <c r="HS282" s="26"/>
      <c r="HT282" t="str">
        <f t="shared" ca="1" si="347"/>
        <v/>
      </c>
      <c r="HU282" t="str">
        <f t="shared" si="348"/>
        <v/>
      </c>
      <c r="HV282" s="26"/>
      <c r="HW282" s="26"/>
      <c r="HX282" s="26"/>
      <c r="HY282" s="26"/>
      <c r="HZ282" s="26"/>
      <c r="IA282" s="37" t="str">
        <f t="shared" ca="1" si="349"/>
        <v/>
      </c>
      <c r="IB282" t="str">
        <f t="shared" si="350"/>
        <v/>
      </c>
      <c r="IC282" s="26"/>
      <c r="ID282" s="26"/>
      <c r="IE282" s="26"/>
      <c r="IF282" s="26"/>
      <c r="IG282" s="26"/>
      <c r="IH282" s="37" t="str">
        <f t="shared" ca="1" si="351"/>
        <v/>
      </c>
      <c r="II282" t="str">
        <f t="shared" si="352"/>
        <v/>
      </c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  <c r="IV282" s="26"/>
      <c r="IW282" s="26"/>
      <c r="IX282" s="26"/>
      <c r="IY282" s="26"/>
      <c r="IZ282" s="26"/>
      <c r="JA282" s="26"/>
      <c r="JB282" s="26"/>
      <c r="JC282" s="26"/>
      <c r="JD282" s="26"/>
      <c r="JE282" s="26"/>
      <c r="JF282" s="26"/>
      <c r="JG282" s="26"/>
      <c r="JH282" s="26"/>
      <c r="JI282" s="26"/>
      <c r="JJ282" s="26"/>
      <c r="JK282" s="26"/>
      <c r="JL282" s="26"/>
      <c r="JM282" s="26"/>
      <c r="JN282" s="26"/>
      <c r="JO282" s="26"/>
      <c r="JP282" s="26"/>
      <c r="JQ282" s="26"/>
      <c r="JR282" s="26"/>
      <c r="JS282" s="26"/>
      <c r="JT282" s="26" t="str">
        <f t="shared" si="353"/>
        <v/>
      </c>
      <c r="JU282" s="26"/>
      <c r="JV282" t="str">
        <f t="shared" si="354"/>
        <v/>
      </c>
      <c r="JW282" s="26"/>
      <c r="JX282" s="26"/>
      <c r="JY282" s="26"/>
      <c r="JZ282" s="26"/>
      <c r="KA282" s="26"/>
      <c r="KB282" s="26"/>
      <c r="KC282" s="26"/>
      <c r="KD282" s="26"/>
      <c r="KE282" s="26"/>
      <c r="KF282" s="26"/>
      <c r="KG282" s="26"/>
      <c r="KH282" s="26"/>
      <c r="KI282" s="26"/>
      <c r="KJ282" s="26"/>
      <c r="KK282" t="str">
        <f t="shared" si="355"/>
        <v/>
      </c>
      <c r="KL282" s="26"/>
      <c r="KM282" s="31" t="str">
        <f t="shared" si="356"/>
        <v/>
      </c>
      <c r="KN282" s="26"/>
      <c r="KO282" s="26"/>
      <c r="KP282" s="38" t="str">
        <f t="shared" si="357"/>
        <v/>
      </c>
      <c r="KQ282" s="26"/>
      <c r="KR282" s="26"/>
      <c r="KS282" s="26"/>
      <c r="KT282" s="26"/>
      <c r="KU282" s="26"/>
      <c r="KV282" s="26"/>
      <c r="KW282" s="26"/>
      <c r="KX282" t="str">
        <f t="shared" si="358"/>
        <v/>
      </c>
      <c r="KY282" t="str">
        <f t="shared" si="359"/>
        <v/>
      </c>
      <c r="KZ282" s="26"/>
      <c r="LA282" s="26"/>
      <c r="LB282" t="str">
        <f t="shared" si="360"/>
        <v/>
      </c>
      <c r="LC282" s="26"/>
      <c r="LD282" t="str">
        <f t="shared" si="361"/>
        <v/>
      </c>
      <c r="LE282" t="str">
        <f t="shared" si="362"/>
        <v/>
      </c>
      <c r="LF282" s="26"/>
      <c r="LG282" s="26"/>
      <c r="LH282" s="26"/>
      <c r="LI282" s="26"/>
      <c r="LJ282" s="26"/>
      <c r="LK282" s="26"/>
      <c r="LL282" s="26"/>
      <c r="LM282" s="26"/>
      <c r="LN282" s="26"/>
      <c r="LO282" t="str">
        <f t="shared" si="363"/>
        <v/>
      </c>
      <c r="LP282" s="26"/>
      <c r="LQ282" s="26"/>
      <c r="LR282" s="26"/>
      <c r="LS282" s="26"/>
      <c r="LT282" s="26"/>
      <c r="LU282" s="26"/>
      <c r="LV282" s="26"/>
      <c r="LW282" s="26"/>
      <c r="LX282" s="26"/>
      <c r="LY282" s="26"/>
      <c r="LZ282" s="26"/>
      <c r="MA282" s="26"/>
      <c r="MB282" s="26"/>
      <c r="MC282" s="26"/>
      <c r="MD282" s="26"/>
      <c r="ME282" s="26"/>
      <c r="MF282" s="26"/>
      <c r="MG282" s="26"/>
      <c r="MH282" s="26"/>
      <c r="MI282" s="26"/>
      <c r="MJ282" s="26"/>
      <c r="MK282" s="26"/>
      <c r="ML282" s="26"/>
      <c r="MM282" s="26"/>
      <c r="MN282" s="26"/>
    </row>
    <row r="283" spans="1:352" ht="16" x14ac:dyDescent="0.2">
      <c r="A283" t="e">
        <f t="shared" ca="1" si="292"/>
        <v>#N/A</v>
      </c>
      <c r="B283" s="26"/>
      <c r="C283" s="26"/>
      <c r="D283" s="26"/>
      <c r="E283" s="27" t="str">
        <f t="shared" ca="1" si="294"/>
        <v>Dec</v>
      </c>
      <c r="F283" s="27" t="str">
        <f t="shared" ca="1" si="294"/>
        <v>Jun</v>
      </c>
      <c r="G283" s="28" t="str">
        <f t="shared" ca="1" si="295"/>
        <v/>
      </c>
      <c r="H283" t="str">
        <f t="shared" si="296"/>
        <v/>
      </c>
      <c r="I283" s="26">
        <f t="shared" ca="1" si="297"/>
        <v>45</v>
      </c>
      <c r="J283" s="26"/>
      <c r="K283" s="26"/>
      <c r="L283" s="31" t="str">
        <f t="shared" si="298"/>
        <v/>
      </c>
      <c r="M283" s="26"/>
      <c r="N283" s="26"/>
      <c r="O283" s="26">
        <f t="shared" ca="1" si="299"/>
        <v>32</v>
      </c>
      <c r="P283" s="26" t="str">
        <f t="shared" ca="1" si="300"/>
        <v>Yes</v>
      </c>
      <c r="Q283" s="26" t="str">
        <f t="shared" ca="1" si="300"/>
        <v>No</v>
      </c>
      <c r="R283" s="26" t="str">
        <f t="shared" ca="1" si="300"/>
        <v>Yes</v>
      </c>
      <c r="S283" s="26" t="str">
        <f t="shared" ca="1" si="301"/>
        <v>Eskimo</v>
      </c>
      <c r="T283" s="26" t="str">
        <f t="shared" ca="1" si="302"/>
        <v>No</v>
      </c>
      <c r="U283" s="26">
        <f t="shared" ca="1" si="303"/>
        <v>3083</v>
      </c>
      <c r="V283" s="26"/>
      <c r="W283" s="26"/>
      <c r="X283" s="26" t="str">
        <f t="shared" ca="1" si="293"/>
        <v>No</v>
      </c>
      <c r="Y283" s="26" t="str">
        <f t="shared" ca="1" si="293"/>
        <v>Yes</v>
      </c>
      <c r="Z283" s="26" t="str">
        <f t="shared" ca="1" si="293"/>
        <v>No</v>
      </c>
      <c r="AA283" s="26" t="str">
        <f t="shared" ca="1" si="293"/>
        <v>No</v>
      </c>
      <c r="AB283" s="26" t="str">
        <f t="shared" ca="1" si="293"/>
        <v>Yes</v>
      </c>
      <c r="AC283" s="26"/>
      <c r="AD283" s="26"/>
      <c r="AE283" s="26"/>
      <c r="AF283" s="26"/>
      <c r="AG283" s="26" t="str">
        <f t="shared" ca="1" si="304"/>
        <v>No</v>
      </c>
      <c r="AH283" s="26" t="str">
        <f t="shared" ca="1" si="304"/>
        <v>No</v>
      </c>
      <c r="AI283" s="26" t="str">
        <f t="shared" ca="1" si="304"/>
        <v>Yes</v>
      </c>
      <c r="AJ283" s="26" t="str">
        <f t="shared" ca="1" si="304"/>
        <v>Yes</v>
      </c>
      <c r="AK283" s="26" t="str">
        <f t="shared" ca="1" si="304"/>
        <v>No</v>
      </c>
      <c r="AL283" s="26" t="str">
        <f t="shared" ca="1" si="304"/>
        <v>No</v>
      </c>
      <c r="AM283" s="26">
        <f t="shared" ca="1" si="305"/>
        <v>2</v>
      </c>
      <c r="AN283" s="26">
        <f t="shared" ca="1" si="306"/>
        <v>2</v>
      </c>
      <c r="AT283" t="str">
        <f t="shared" ca="1" si="307"/>
        <v>Female</v>
      </c>
      <c r="AU283">
        <f t="shared" ca="1" si="308"/>
        <v>1091</v>
      </c>
      <c r="AV283">
        <f t="shared" ca="1" si="309"/>
        <v>-1</v>
      </c>
      <c r="AW283">
        <f t="shared" ca="1" si="310"/>
        <v>27</v>
      </c>
      <c r="AX283">
        <f t="shared" ca="1" si="311"/>
        <v>6</v>
      </c>
      <c r="BB283" t="str">
        <f t="shared" ca="1" si="312"/>
        <v>INSTRUMENTAL</v>
      </c>
      <c r="BC283" t="str">
        <f t="shared" ca="1" si="313"/>
        <v>Yes</v>
      </c>
      <c r="BD283" t="str">
        <f t="shared" ca="1" si="313"/>
        <v>No</v>
      </c>
      <c r="BG283" t="str">
        <f t="shared" ca="1" si="314"/>
        <v>Yes</v>
      </c>
      <c r="BH283">
        <f t="shared" ca="1" si="315"/>
        <v>34</v>
      </c>
      <c r="BI283">
        <f t="shared" ca="1" si="316"/>
        <v>-18</v>
      </c>
      <c r="BJ283">
        <f t="shared" ca="1" si="317"/>
        <v>11</v>
      </c>
      <c r="BK283" t="str">
        <f t="shared" si="318"/>
        <v/>
      </c>
      <c r="BL283" s="26">
        <f t="shared" ca="1" si="319"/>
        <v>13</v>
      </c>
      <c r="BM283" s="26"/>
      <c r="BN283" s="26"/>
      <c r="BO283" s="26" t="str">
        <f t="shared" ca="1" si="320"/>
        <v>Yes</v>
      </c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 t="str">
        <f t="shared" ca="1" si="321"/>
        <v>No</v>
      </c>
      <c r="CE283" s="26" t="str">
        <f t="shared" ca="1" si="322"/>
        <v>NA</v>
      </c>
      <c r="CF283" s="26"/>
      <c r="CG283" s="26"/>
      <c r="CH283" s="26"/>
      <c r="CI283" s="31" t="str">
        <f t="shared" si="323"/>
        <v/>
      </c>
      <c r="CJ283" s="26" t="str">
        <f t="shared" ca="1" si="324"/>
        <v>NA</v>
      </c>
      <c r="CK283" s="26" t="str">
        <f t="shared" ca="1" si="325"/>
        <v>No</v>
      </c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 t="str">
        <f t="shared" ca="1" si="326"/>
        <v>No</v>
      </c>
      <c r="DO283" s="26"/>
      <c r="DP283" s="26"/>
      <c r="DQ283" s="26"/>
      <c r="DR283" s="26"/>
      <c r="DS283" s="26"/>
      <c r="DT283" s="26"/>
      <c r="DU283" s="26"/>
      <c r="DV283" t="str">
        <f t="shared" si="327"/>
        <v/>
      </c>
      <c r="DW283" s="26"/>
      <c r="DX283" s="26"/>
      <c r="DY283" s="26"/>
      <c r="DZ283" t="str">
        <f t="shared" si="328"/>
        <v/>
      </c>
      <c r="EA283" t="str">
        <f t="shared" si="329"/>
        <v/>
      </c>
      <c r="EB283" t="str">
        <f t="shared" si="330"/>
        <v/>
      </c>
      <c r="EC283" t="str">
        <f t="shared" si="331"/>
        <v/>
      </c>
      <c r="ED283" t="str">
        <f t="shared" si="332"/>
        <v/>
      </c>
      <c r="EE283" s="34" t="str">
        <f t="shared" si="333"/>
        <v/>
      </c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32" t="str">
        <f t="shared" si="334"/>
        <v/>
      </c>
      <c r="ES283" s="26"/>
      <c r="ET283" s="26"/>
      <c r="EU283" s="26"/>
      <c r="EV283" s="26"/>
      <c r="EW283" s="26"/>
      <c r="EX283" s="26"/>
      <c r="EY283" s="26"/>
      <c r="EZ283" s="26"/>
      <c r="FA283" s="31" t="str">
        <f t="shared" si="335"/>
        <v/>
      </c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31" t="str">
        <f t="shared" si="336"/>
        <v/>
      </c>
      <c r="FN283" s="26"/>
      <c r="FO283" s="26"/>
      <c r="FP283" s="26"/>
      <c r="FQ283" s="26" t="s">
        <v>349</v>
      </c>
      <c r="FR283" s="39" t="str">
        <f t="shared" ca="1" si="337"/>
        <v>NA</v>
      </c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t="str">
        <f t="shared" ca="1" si="338"/>
        <v/>
      </c>
      <c r="GP283" t="str">
        <f t="shared" si="339"/>
        <v/>
      </c>
      <c r="GQ283" s="26"/>
      <c r="GR283" s="26"/>
      <c r="GS283" t="str">
        <f t="shared" ca="1" si="340"/>
        <v/>
      </c>
      <c r="GT283" s="26"/>
      <c r="GU283" s="26"/>
      <c r="GV283" s="26"/>
      <c r="GW283" s="26"/>
      <c r="GX283" s="26"/>
      <c r="GY283" t="str">
        <f t="shared" ca="1" si="341"/>
        <v/>
      </c>
      <c r="GZ283" t="str">
        <f t="shared" si="342"/>
        <v/>
      </c>
      <c r="HA283" s="26"/>
      <c r="HB283" s="26"/>
      <c r="HC283" s="26"/>
      <c r="HD283" s="26"/>
      <c r="HE283" s="26"/>
      <c r="HF283" t="str">
        <f t="shared" ca="1" si="343"/>
        <v/>
      </c>
      <c r="HG283" s="31" t="str">
        <f t="shared" si="344"/>
        <v/>
      </c>
      <c r="HH283" s="26"/>
      <c r="HI283" s="26"/>
      <c r="HJ283" s="26"/>
      <c r="HK283" s="26"/>
      <c r="HL283" s="26"/>
      <c r="HM283" t="str">
        <f t="shared" ca="1" si="345"/>
        <v/>
      </c>
      <c r="HN283" t="str">
        <f t="shared" si="346"/>
        <v/>
      </c>
      <c r="HO283" s="26"/>
      <c r="HP283" s="26"/>
      <c r="HQ283" s="26"/>
      <c r="HR283" s="26"/>
      <c r="HS283" s="26"/>
      <c r="HT283" t="str">
        <f t="shared" ca="1" si="347"/>
        <v/>
      </c>
      <c r="HU283" t="str">
        <f t="shared" si="348"/>
        <v/>
      </c>
      <c r="HV283" s="26"/>
      <c r="HW283" s="26"/>
      <c r="HX283" s="26"/>
      <c r="HY283" s="26"/>
      <c r="HZ283" s="26"/>
      <c r="IA283" s="37" t="str">
        <f t="shared" ca="1" si="349"/>
        <v/>
      </c>
      <c r="IB283" t="str">
        <f t="shared" si="350"/>
        <v/>
      </c>
      <c r="IC283" s="26"/>
      <c r="ID283" s="26"/>
      <c r="IE283" s="26"/>
      <c r="IF283" s="26"/>
      <c r="IG283" s="26"/>
      <c r="IH283" s="37" t="str">
        <f t="shared" ca="1" si="351"/>
        <v/>
      </c>
      <c r="II283" t="str">
        <f t="shared" si="352"/>
        <v/>
      </c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  <c r="IV283" s="26"/>
      <c r="IW283" s="26"/>
      <c r="IX283" s="26"/>
      <c r="IY283" s="26"/>
      <c r="IZ283" s="26"/>
      <c r="JA283" s="26"/>
      <c r="JB283" s="26"/>
      <c r="JC283" s="26"/>
      <c r="JD283" s="26"/>
      <c r="JE283" s="26"/>
      <c r="JF283" s="26"/>
      <c r="JG283" s="26"/>
      <c r="JH283" s="26"/>
      <c r="JI283" s="26"/>
      <c r="JJ283" s="26"/>
      <c r="JK283" s="26"/>
      <c r="JL283" s="26"/>
      <c r="JM283" s="26"/>
      <c r="JN283" s="26"/>
      <c r="JO283" s="26"/>
      <c r="JP283" s="26"/>
      <c r="JQ283" s="26"/>
      <c r="JR283" s="26"/>
      <c r="JS283" s="26"/>
      <c r="JT283" s="26" t="str">
        <f t="shared" si="353"/>
        <v/>
      </c>
      <c r="JU283" s="26"/>
      <c r="JV283" t="str">
        <f t="shared" si="354"/>
        <v/>
      </c>
      <c r="JW283" s="26"/>
      <c r="JX283" s="26"/>
      <c r="JY283" s="26"/>
      <c r="JZ283" s="26"/>
      <c r="KA283" s="26"/>
      <c r="KB283" s="26"/>
      <c r="KC283" s="26"/>
      <c r="KD283" s="26"/>
      <c r="KE283" s="26"/>
      <c r="KF283" s="26"/>
      <c r="KG283" s="26"/>
      <c r="KH283" s="26"/>
      <c r="KI283" s="26"/>
      <c r="KJ283" s="26"/>
      <c r="KK283" t="str">
        <f t="shared" si="355"/>
        <v/>
      </c>
      <c r="KL283" s="26"/>
      <c r="KM283" s="31" t="str">
        <f t="shared" si="356"/>
        <v/>
      </c>
      <c r="KN283" s="26"/>
      <c r="KO283" s="26"/>
      <c r="KP283" s="38" t="str">
        <f t="shared" si="357"/>
        <v/>
      </c>
      <c r="KQ283" s="26"/>
      <c r="KR283" s="26"/>
      <c r="KS283" s="26"/>
      <c r="KT283" s="26"/>
      <c r="KU283" s="26"/>
      <c r="KV283" s="26"/>
      <c r="KW283" s="26"/>
      <c r="KX283" t="str">
        <f t="shared" si="358"/>
        <v/>
      </c>
      <c r="KY283" t="str">
        <f t="shared" si="359"/>
        <v/>
      </c>
      <c r="KZ283" s="26"/>
      <c r="LA283" s="26"/>
      <c r="LB283" t="str">
        <f t="shared" si="360"/>
        <v/>
      </c>
      <c r="LC283" s="26"/>
      <c r="LD283" t="str">
        <f t="shared" si="361"/>
        <v/>
      </c>
      <c r="LE283" t="str">
        <f t="shared" si="362"/>
        <v/>
      </c>
      <c r="LF283" s="26"/>
      <c r="LG283" s="26"/>
      <c r="LH283" s="26"/>
      <c r="LI283" s="26"/>
      <c r="LJ283" s="26"/>
      <c r="LK283" s="26"/>
      <c r="LL283" s="26"/>
      <c r="LM283" s="26"/>
      <c r="LN283" s="26"/>
      <c r="LO283" t="str">
        <f t="shared" si="363"/>
        <v/>
      </c>
      <c r="LP283" s="26"/>
      <c r="LQ283" s="26"/>
      <c r="LR283" s="26"/>
      <c r="LS283" s="26"/>
      <c r="LT283" s="26"/>
      <c r="LU283" s="26"/>
      <c r="LV283" s="26"/>
      <c r="LW283" s="26"/>
      <c r="LX283" s="26"/>
      <c r="LY283" s="26"/>
      <c r="LZ283" s="26"/>
      <c r="MA283" s="26"/>
      <c r="MB283" s="26"/>
      <c r="MC283" s="26"/>
      <c r="MD283" s="26"/>
      <c r="ME283" s="26"/>
      <c r="MF283" s="26"/>
      <c r="MG283" s="26"/>
      <c r="MH283" s="26"/>
      <c r="MI283" s="26"/>
      <c r="MJ283" s="26"/>
      <c r="MK283" s="26"/>
      <c r="ML283" s="26"/>
      <c r="MM283" s="26"/>
      <c r="MN283" s="26"/>
    </row>
    <row r="284" spans="1:352" ht="16" x14ac:dyDescent="0.2">
      <c r="A284" t="e">
        <f t="shared" ca="1" si="292"/>
        <v>#N/A</v>
      </c>
      <c r="B284" s="26"/>
      <c r="C284" s="26"/>
      <c r="D284" s="26"/>
      <c r="E284" s="27" t="str">
        <f t="shared" ca="1" si="294"/>
        <v>Sep</v>
      </c>
      <c r="F284" s="27" t="str">
        <f t="shared" ca="1" si="294"/>
        <v>Apr</v>
      </c>
      <c r="G284" s="28" t="str">
        <f t="shared" ca="1" si="295"/>
        <v/>
      </c>
      <c r="H284" t="str">
        <f t="shared" si="296"/>
        <v/>
      </c>
      <c r="I284" s="26">
        <f t="shared" ca="1" si="297"/>
        <v>3</v>
      </c>
      <c r="J284" s="26"/>
      <c r="K284" s="26"/>
      <c r="L284" s="31" t="str">
        <f t="shared" si="298"/>
        <v/>
      </c>
      <c r="M284" s="26"/>
      <c r="N284" s="26"/>
      <c r="O284" s="26">
        <f t="shared" ca="1" si="299"/>
        <v>47</v>
      </c>
      <c r="P284" s="26" t="str">
        <f t="shared" ca="1" si="300"/>
        <v>Yes</v>
      </c>
      <c r="Q284" s="26" t="str">
        <f t="shared" ca="1" si="300"/>
        <v>No</v>
      </c>
      <c r="R284" s="26" t="str">
        <f t="shared" ca="1" si="300"/>
        <v>No</v>
      </c>
      <c r="S284" s="26" t="str">
        <f t="shared" ca="1" si="301"/>
        <v>African</v>
      </c>
      <c r="T284" s="26" t="str">
        <f t="shared" ca="1" si="302"/>
        <v>Yes</v>
      </c>
      <c r="U284" s="26">
        <f t="shared" ca="1" si="303"/>
        <v>3529</v>
      </c>
      <c r="V284" s="26"/>
      <c r="W284" s="26"/>
      <c r="X284" s="26" t="str">
        <f t="shared" ca="1" si="293"/>
        <v>Yes</v>
      </c>
      <c r="Y284" s="26" t="str">
        <f t="shared" ca="1" si="293"/>
        <v>No</v>
      </c>
      <c r="Z284" s="26" t="str">
        <f t="shared" ca="1" si="293"/>
        <v>Yes</v>
      </c>
      <c r="AA284" s="26" t="str">
        <f t="shared" ca="1" si="293"/>
        <v>Yes</v>
      </c>
      <c r="AB284" s="26" t="str">
        <f t="shared" ca="1" si="293"/>
        <v>No</v>
      </c>
      <c r="AC284" s="26"/>
      <c r="AD284" s="26"/>
      <c r="AE284" s="26"/>
      <c r="AF284" s="26"/>
      <c r="AG284" s="26" t="str">
        <f t="shared" ca="1" si="304"/>
        <v>Yes</v>
      </c>
      <c r="AH284" s="26" t="str">
        <f t="shared" ca="1" si="304"/>
        <v>No</v>
      </c>
      <c r="AI284" s="26" t="str">
        <f t="shared" ca="1" si="304"/>
        <v>Yes</v>
      </c>
      <c r="AJ284" s="26" t="str">
        <f t="shared" ca="1" si="304"/>
        <v>Yes</v>
      </c>
      <c r="AK284" s="26" t="str">
        <f t="shared" ca="1" si="304"/>
        <v>Yes</v>
      </c>
      <c r="AL284" s="26" t="str">
        <f t="shared" ca="1" si="304"/>
        <v>No</v>
      </c>
      <c r="AM284" s="26">
        <f t="shared" ca="1" si="305"/>
        <v>2</v>
      </c>
      <c r="AN284" s="26">
        <f t="shared" ca="1" si="306"/>
        <v>2</v>
      </c>
      <c r="AT284" t="str">
        <f t="shared" ca="1" si="307"/>
        <v>Male</v>
      </c>
      <c r="AU284">
        <f t="shared" ca="1" si="308"/>
        <v>832</v>
      </c>
      <c r="AV284">
        <f t="shared" ca="1" si="309"/>
        <v>2</v>
      </c>
      <c r="AW284">
        <f t="shared" ca="1" si="310"/>
        <v>25</v>
      </c>
      <c r="AX284">
        <f t="shared" ca="1" si="311"/>
        <v>0</v>
      </c>
      <c r="BB284" t="str">
        <f t="shared" ca="1" si="312"/>
        <v>ELUCS</v>
      </c>
      <c r="BC284" t="str">
        <f t="shared" ca="1" si="313"/>
        <v>Yes</v>
      </c>
      <c r="BD284" t="str">
        <f t="shared" ca="1" si="313"/>
        <v>Yes</v>
      </c>
      <c r="BG284" t="str">
        <f t="shared" ca="1" si="314"/>
        <v>No</v>
      </c>
      <c r="BH284">
        <f t="shared" ca="1" si="315"/>
        <v>34</v>
      </c>
      <c r="BI284">
        <f t="shared" ca="1" si="316"/>
        <v>-15</v>
      </c>
      <c r="BJ284">
        <f t="shared" ca="1" si="317"/>
        <v>7</v>
      </c>
      <c r="BK284" t="str">
        <f t="shared" si="318"/>
        <v/>
      </c>
      <c r="BL284" s="26">
        <f t="shared" ca="1" si="319"/>
        <v>9</v>
      </c>
      <c r="BM284" s="26"/>
      <c r="BN284" s="26"/>
      <c r="BO284" s="26" t="str">
        <f t="shared" ca="1" si="320"/>
        <v>No</v>
      </c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 t="str">
        <f t="shared" ca="1" si="321"/>
        <v>Yes</v>
      </c>
      <c r="CE284" s="26" t="str">
        <f t="shared" ca="1" si="322"/>
        <v>ETT</v>
      </c>
      <c r="CF284" s="26"/>
      <c r="CG284" s="26"/>
      <c r="CH284" s="26"/>
      <c r="CI284" s="31" t="str">
        <f t="shared" si="323"/>
        <v/>
      </c>
      <c r="CJ284" s="26" t="str">
        <f t="shared" ca="1" si="324"/>
        <v>OT</v>
      </c>
      <c r="CK284" s="26" t="str">
        <f t="shared" ca="1" si="325"/>
        <v>Yes</v>
      </c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 t="str">
        <f t="shared" ca="1" si="326"/>
        <v>Yes</v>
      </c>
      <c r="DO284" s="26"/>
      <c r="DP284" s="26"/>
      <c r="DQ284" s="26"/>
      <c r="DR284" s="26"/>
      <c r="DS284" s="26"/>
      <c r="DT284" s="26"/>
      <c r="DU284" s="26"/>
      <c r="DV284" t="str">
        <f t="shared" si="327"/>
        <v/>
      </c>
      <c r="DW284" s="26"/>
      <c r="DX284" s="26"/>
      <c r="DY284" s="26"/>
      <c r="DZ284" t="str">
        <f t="shared" si="328"/>
        <v/>
      </c>
      <c r="EA284" t="str">
        <f t="shared" si="329"/>
        <v/>
      </c>
      <c r="EB284" t="str">
        <f t="shared" si="330"/>
        <v/>
      </c>
      <c r="EC284" t="str">
        <f t="shared" si="331"/>
        <v/>
      </c>
      <c r="ED284" t="str">
        <f t="shared" si="332"/>
        <v/>
      </c>
      <c r="EE284" s="34" t="str">
        <f t="shared" si="333"/>
        <v/>
      </c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32" t="str">
        <f t="shared" si="334"/>
        <v/>
      </c>
      <c r="ES284" s="26"/>
      <c r="ET284" s="26"/>
      <c r="EU284" s="26"/>
      <c r="EV284" s="26"/>
      <c r="EW284" s="26"/>
      <c r="EX284" s="26"/>
      <c r="EY284" s="26"/>
      <c r="EZ284" s="26"/>
      <c r="FA284" s="31" t="str">
        <f t="shared" si="335"/>
        <v/>
      </c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31" t="str">
        <f t="shared" si="336"/>
        <v/>
      </c>
      <c r="FN284" s="26"/>
      <c r="FO284" s="26"/>
      <c r="FP284" s="26"/>
      <c r="FQ284" s="26" t="s">
        <v>350</v>
      </c>
      <c r="FR284" s="39" t="str">
        <f t="shared" ca="1" si="337"/>
        <v>GNB</v>
      </c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t="str">
        <f t="shared" ca="1" si="338"/>
        <v/>
      </c>
      <c r="GP284" t="str">
        <f t="shared" si="339"/>
        <v/>
      </c>
      <c r="GQ284" s="26"/>
      <c r="GR284" s="26"/>
      <c r="GS284" t="str">
        <f t="shared" ca="1" si="340"/>
        <v/>
      </c>
      <c r="GT284" s="26"/>
      <c r="GU284" s="26"/>
      <c r="GV284" s="26"/>
      <c r="GW284" s="26"/>
      <c r="GX284" s="26"/>
      <c r="GY284" t="str">
        <f t="shared" ca="1" si="341"/>
        <v/>
      </c>
      <c r="GZ284" t="str">
        <f t="shared" si="342"/>
        <v/>
      </c>
      <c r="HA284" s="26"/>
      <c r="HB284" s="26"/>
      <c r="HC284" s="26"/>
      <c r="HD284" s="26"/>
      <c r="HE284" s="26"/>
      <c r="HF284" t="str">
        <f t="shared" ca="1" si="343"/>
        <v/>
      </c>
      <c r="HG284" s="31" t="str">
        <f t="shared" si="344"/>
        <v/>
      </c>
      <c r="HH284" s="26"/>
      <c r="HI284" s="26"/>
      <c r="HJ284" s="26"/>
      <c r="HK284" s="26"/>
      <c r="HL284" s="26"/>
      <c r="HM284" t="str">
        <f t="shared" ca="1" si="345"/>
        <v/>
      </c>
      <c r="HN284" t="str">
        <f t="shared" si="346"/>
        <v/>
      </c>
      <c r="HO284" s="26"/>
      <c r="HP284" s="26"/>
      <c r="HQ284" s="26"/>
      <c r="HR284" s="26"/>
      <c r="HS284" s="26"/>
      <c r="HT284" t="str">
        <f t="shared" ca="1" si="347"/>
        <v/>
      </c>
      <c r="HU284" t="str">
        <f t="shared" si="348"/>
        <v/>
      </c>
      <c r="HV284" s="26"/>
      <c r="HW284" s="26"/>
      <c r="HX284" s="26"/>
      <c r="HY284" s="26"/>
      <c r="HZ284" s="26"/>
      <c r="IA284" s="37" t="str">
        <f t="shared" ca="1" si="349"/>
        <v/>
      </c>
      <c r="IB284" t="str">
        <f t="shared" si="350"/>
        <v/>
      </c>
      <c r="IC284" s="26"/>
      <c r="ID284" s="26"/>
      <c r="IE284" s="26"/>
      <c r="IF284" s="26"/>
      <c r="IG284" s="26"/>
      <c r="IH284" s="37" t="str">
        <f t="shared" ca="1" si="351"/>
        <v/>
      </c>
      <c r="II284" t="str">
        <f t="shared" si="352"/>
        <v/>
      </c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  <c r="IV284" s="26"/>
      <c r="IW284" s="26"/>
      <c r="IX284" s="26"/>
      <c r="IY284" s="26"/>
      <c r="IZ284" s="26"/>
      <c r="JA284" s="26"/>
      <c r="JB284" s="26"/>
      <c r="JC284" s="26"/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 t="str">
        <f t="shared" si="353"/>
        <v/>
      </c>
      <c r="JU284" s="26"/>
      <c r="JV284" t="str">
        <f t="shared" si="354"/>
        <v/>
      </c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t="str">
        <f t="shared" si="355"/>
        <v/>
      </c>
      <c r="KL284" s="26"/>
      <c r="KM284" s="31" t="str">
        <f t="shared" si="356"/>
        <v/>
      </c>
      <c r="KN284" s="26"/>
      <c r="KO284" s="26"/>
      <c r="KP284" s="38" t="str">
        <f t="shared" si="357"/>
        <v/>
      </c>
      <c r="KQ284" s="26"/>
      <c r="KR284" s="26"/>
      <c r="KS284" s="26"/>
      <c r="KT284" s="26"/>
      <c r="KU284" s="26"/>
      <c r="KV284" s="26"/>
      <c r="KW284" s="26"/>
      <c r="KX284" t="str">
        <f t="shared" si="358"/>
        <v/>
      </c>
      <c r="KY284" t="str">
        <f t="shared" si="359"/>
        <v/>
      </c>
      <c r="KZ284" s="26"/>
      <c r="LA284" s="26"/>
      <c r="LB284" t="str">
        <f t="shared" si="360"/>
        <v/>
      </c>
      <c r="LC284" s="26"/>
      <c r="LD284" t="str">
        <f t="shared" si="361"/>
        <v/>
      </c>
      <c r="LE284" t="str">
        <f t="shared" si="362"/>
        <v/>
      </c>
      <c r="LF284" s="26"/>
      <c r="LG284" s="26"/>
      <c r="LH284" s="26"/>
      <c r="LI284" s="26"/>
      <c r="LJ284" s="26"/>
      <c r="LK284" s="26"/>
      <c r="LL284" s="26"/>
      <c r="LM284" s="26"/>
      <c r="LN284" s="26"/>
      <c r="LO284" t="str">
        <f t="shared" si="363"/>
        <v/>
      </c>
      <c r="LP284" s="26"/>
      <c r="LQ284" s="26"/>
      <c r="LR284" s="26"/>
      <c r="LS284" s="26"/>
      <c r="LT284" s="26"/>
      <c r="LU284" s="26"/>
      <c r="LV284" s="26"/>
      <c r="LW284" s="26"/>
      <c r="LX284" s="26"/>
      <c r="LY284" s="26"/>
      <c r="LZ284" s="26"/>
      <c r="MA284" s="26"/>
      <c r="MB284" s="26"/>
      <c r="MC284" s="26"/>
      <c r="MD284" s="26"/>
      <c r="ME284" s="26"/>
      <c r="MF284" s="26"/>
      <c r="MG284" s="26"/>
      <c r="MH284" s="26"/>
      <c r="MI284" s="26"/>
      <c r="MJ284" s="26"/>
      <c r="MK284" s="26"/>
      <c r="ML284" s="26"/>
      <c r="MM284" s="26"/>
      <c r="MN284" s="26"/>
    </row>
    <row r="285" spans="1:352" ht="16" x14ac:dyDescent="0.2">
      <c r="A285" t="e">
        <f t="shared" ca="1" si="292"/>
        <v>#N/A</v>
      </c>
      <c r="B285" s="26"/>
      <c r="C285" s="26"/>
      <c r="D285" s="26"/>
      <c r="E285" s="27" t="str">
        <f t="shared" ca="1" si="294"/>
        <v>Nov</v>
      </c>
      <c r="F285" s="27" t="str">
        <f t="shared" ca="1" si="294"/>
        <v>Jun</v>
      </c>
      <c r="G285" s="28" t="str">
        <f t="shared" ca="1" si="295"/>
        <v/>
      </c>
      <c r="H285" t="str">
        <f t="shared" si="296"/>
        <v/>
      </c>
      <c r="I285" s="26">
        <f t="shared" ca="1" si="297"/>
        <v>13</v>
      </c>
      <c r="J285" s="26"/>
      <c r="K285" s="26"/>
      <c r="L285" s="31" t="str">
        <f t="shared" si="298"/>
        <v/>
      </c>
      <c r="M285" s="26"/>
      <c r="N285" s="26"/>
      <c r="O285" s="26">
        <f t="shared" ca="1" si="299"/>
        <v>41</v>
      </c>
      <c r="P285" s="26" t="str">
        <f t="shared" ca="1" si="300"/>
        <v>No</v>
      </c>
      <c r="Q285" s="26" t="str">
        <f t="shared" ca="1" si="300"/>
        <v>Yes</v>
      </c>
      <c r="R285" s="26" t="str">
        <f t="shared" ca="1" si="300"/>
        <v>No</v>
      </c>
      <c r="S285" s="26" t="str">
        <f t="shared" ca="1" si="301"/>
        <v>Asian</v>
      </c>
      <c r="T285" s="26" t="str">
        <f t="shared" ca="1" si="302"/>
        <v>No</v>
      </c>
      <c r="U285" s="26">
        <f t="shared" ca="1" si="303"/>
        <v>3100</v>
      </c>
      <c r="V285" s="26"/>
      <c r="W285" s="26"/>
      <c r="X285" s="26" t="str">
        <f t="shared" ca="1" si="293"/>
        <v>Yes</v>
      </c>
      <c r="Y285" s="26" t="str">
        <f t="shared" ca="1" si="293"/>
        <v>No</v>
      </c>
      <c r="Z285" s="26" t="str">
        <f t="shared" ca="1" si="293"/>
        <v>No</v>
      </c>
      <c r="AA285" s="26" t="str">
        <f t="shared" ca="1" si="293"/>
        <v>Yes</v>
      </c>
      <c r="AB285" s="26" t="str">
        <f t="shared" ca="1" si="293"/>
        <v>No</v>
      </c>
      <c r="AC285" s="26"/>
      <c r="AD285" s="26"/>
      <c r="AE285" s="26"/>
      <c r="AF285" s="26"/>
      <c r="AG285" s="26" t="str">
        <f t="shared" ca="1" si="304"/>
        <v>Yes</v>
      </c>
      <c r="AH285" s="26" t="str">
        <f t="shared" ca="1" si="304"/>
        <v>Yes</v>
      </c>
      <c r="AI285" s="26" t="str">
        <f t="shared" ca="1" si="304"/>
        <v>Yes</v>
      </c>
      <c r="AJ285" s="26" t="str">
        <f t="shared" ca="1" si="304"/>
        <v>Yes</v>
      </c>
      <c r="AK285" s="26" t="str">
        <f t="shared" ca="1" si="304"/>
        <v>Yes</v>
      </c>
      <c r="AL285" s="26" t="str">
        <f t="shared" ca="1" si="304"/>
        <v>No</v>
      </c>
      <c r="AM285" s="26">
        <f t="shared" ca="1" si="305"/>
        <v>2</v>
      </c>
      <c r="AN285" s="26">
        <f t="shared" ca="1" si="306"/>
        <v>3</v>
      </c>
      <c r="AT285" t="str">
        <f t="shared" ca="1" si="307"/>
        <v>Male</v>
      </c>
      <c r="AU285">
        <f t="shared" ca="1" si="308"/>
        <v>2786</v>
      </c>
      <c r="AV285">
        <f t="shared" ca="1" si="309"/>
        <v>-1</v>
      </c>
      <c r="AW285">
        <f t="shared" ca="1" si="310"/>
        <v>30</v>
      </c>
      <c r="AX285">
        <f t="shared" ca="1" si="311"/>
        <v>6</v>
      </c>
      <c r="BB285" t="str">
        <f t="shared" ca="1" si="312"/>
        <v>ELUCS</v>
      </c>
      <c r="BC285" t="str">
        <f t="shared" ca="1" si="313"/>
        <v>Yes</v>
      </c>
      <c r="BD285" t="str">
        <f t="shared" ca="1" si="313"/>
        <v>Yes</v>
      </c>
      <c r="BG285" t="str">
        <f t="shared" ca="1" si="314"/>
        <v>Yes</v>
      </c>
      <c r="BH285">
        <f t="shared" ca="1" si="315"/>
        <v>36</v>
      </c>
      <c r="BI285">
        <f t="shared" ca="1" si="316"/>
        <v>-19</v>
      </c>
      <c r="BJ285">
        <f t="shared" ca="1" si="317"/>
        <v>13</v>
      </c>
      <c r="BK285" t="str">
        <f t="shared" si="318"/>
        <v/>
      </c>
      <c r="BL285" s="26">
        <f t="shared" ca="1" si="319"/>
        <v>15</v>
      </c>
      <c r="BM285" s="26"/>
      <c r="BN285" s="26"/>
      <c r="BO285" s="26" t="str">
        <f t="shared" ca="1" si="320"/>
        <v>Yes</v>
      </c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 t="str">
        <f t="shared" ca="1" si="321"/>
        <v>Yes</v>
      </c>
      <c r="CE285" s="26" t="str">
        <f t="shared" ca="1" si="322"/>
        <v>ETT</v>
      </c>
      <c r="CF285" s="26"/>
      <c r="CG285" s="26"/>
      <c r="CH285" s="26"/>
      <c r="CI285" s="31" t="str">
        <f t="shared" si="323"/>
        <v/>
      </c>
      <c r="CJ285" s="26" t="str">
        <f t="shared" ca="1" si="324"/>
        <v>BS</v>
      </c>
      <c r="CK285" s="26" t="str">
        <f t="shared" ca="1" si="325"/>
        <v>Yes</v>
      </c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 t="str">
        <f t="shared" ca="1" si="326"/>
        <v>Yes</v>
      </c>
      <c r="DO285" s="26"/>
      <c r="DP285" s="26"/>
      <c r="DQ285" s="26"/>
      <c r="DR285" s="26"/>
      <c r="DS285" s="26"/>
      <c r="DT285" s="26"/>
      <c r="DU285" s="26"/>
      <c r="DV285" t="str">
        <f t="shared" si="327"/>
        <v/>
      </c>
      <c r="DW285" s="26"/>
      <c r="DX285" s="26"/>
      <c r="DY285" s="26"/>
      <c r="DZ285" t="str">
        <f t="shared" si="328"/>
        <v/>
      </c>
      <c r="EA285" t="str">
        <f t="shared" si="329"/>
        <v/>
      </c>
      <c r="EB285" t="str">
        <f t="shared" si="330"/>
        <v/>
      </c>
      <c r="EC285" t="str">
        <f t="shared" si="331"/>
        <v/>
      </c>
      <c r="ED285" t="str">
        <f t="shared" si="332"/>
        <v/>
      </c>
      <c r="EE285" s="34" t="str">
        <f t="shared" si="333"/>
        <v/>
      </c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32" t="str">
        <f t="shared" si="334"/>
        <v/>
      </c>
      <c r="ES285" s="26"/>
      <c r="ET285" s="26"/>
      <c r="EU285" s="26"/>
      <c r="EV285" s="26"/>
      <c r="EW285" s="26"/>
      <c r="EX285" s="26"/>
      <c r="EY285" s="26"/>
      <c r="EZ285" s="26"/>
      <c r="FA285" s="31" t="str">
        <f t="shared" si="335"/>
        <v/>
      </c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31" t="str">
        <f t="shared" si="336"/>
        <v/>
      </c>
      <c r="FN285" s="26"/>
      <c r="FO285" s="26"/>
      <c r="FP285" s="26"/>
      <c r="FQ285" s="26" t="s">
        <v>350</v>
      </c>
      <c r="FR285" s="39" t="str">
        <f t="shared" ca="1" si="337"/>
        <v>CONS</v>
      </c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t="str">
        <f t="shared" ca="1" si="338"/>
        <v/>
      </c>
      <c r="GP285" t="str">
        <f t="shared" si="339"/>
        <v/>
      </c>
      <c r="GQ285" s="26"/>
      <c r="GR285" s="26"/>
      <c r="GS285" t="str">
        <f t="shared" ca="1" si="340"/>
        <v/>
      </c>
      <c r="GT285" s="26"/>
      <c r="GU285" s="26"/>
      <c r="GV285" s="26"/>
      <c r="GW285" s="26"/>
      <c r="GX285" s="26"/>
      <c r="GY285" t="str">
        <f t="shared" ca="1" si="341"/>
        <v/>
      </c>
      <c r="GZ285" t="str">
        <f t="shared" si="342"/>
        <v/>
      </c>
      <c r="HA285" s="26"/>
      <c r="HB285" s="26"/>
      <c r="HC285" s="26"/>
      <c r="HD285" s="26"/>
      <c r="HE285" s="26"/>
      <c r="HF285" t="str">
        <f t="shared" ca="1" si="343"/>
        <v/>
      </c>
      <c r="HG285" s="31" t="str">
        <f t="shared" si="344"/>
        <v/>
      </c>
      <c r="HH285" s="26"/>
      <c r="HI285" s="26"/>
      <c r="HJ285" s="26"/>
      <c r="HK285" s="26"/>
      <c r="HL285" s="26"/>
      <c r="HM285" t="str">
        <f t="shared" ca="1" si="345"/>
        <v/>
      </c>
      <c r="HN285" t="str">
        <f t="shared" si="346"/>
        <v/>
      </c>
      <c r="HO285" s="26"/>
      <c r="HP285" s="26"/>
      <c r="HQ285" s="26"/>
      <c r="HR285" s="26"/>
      <c r="HS285" s="26"/>
      <c r="HT285" t="str">
        <f t="shared" ca="1" si="347"/>
        <v/>
      </c>
      <c r="HU285" t="str">
        <f t="shared" si="348"/>
        <v/>
      </c>
      <c r="HV285" s="26"/>
      <c r="HW285" s="26"/>
      <c r="HX285" s="26"/>
      <c r="HY285" s="26"/>
      <c r="HZ285" s="26"/>
      <c r="IA285" s="37" t="str">
        <f t="shared" ca="1" si="349"/>
        <v/>
      </c>
      <c r="IB285" t="str">
        <f t="shared" si="350"/>
        <v/>
      </c>
      <c r="IC285" s="26"/>
      <c r="ID285" s="26"/>
      <c r="IE285" s="26"/>
      <c r="IF285" s="26"/>
      <c r="IG285" s="26"/>
      <c r="IH285" s="37" t="str">
        <f t="shared" ca="1" si="351"/>
        <v/>
      </c>
      <c r="II285" t="str">
        <f t="shared" si="352"/>
        <v/>
      </c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  <c r="IV285" s="26"/>
      <c r="IW285" s="26"/>
      <c r="IX285" s="26"/>
      <c r="IY285" s="26"/>
      <c r="IZ285" s="26"/>
      <c r="JA285" s="26"/>
      <c r="JB285" s="26"/>
      <c r="JC285" s="26"/>
      <c r="JD285" s="26"/>
      <c r="JE285" s="26"/>
      <c r="JF285" s="26"/>
      <c r="JG285" s="26"/>
      <c r="JH285" s="26"/>
      <c r="JI285" s="26"/>
      <c r="JJ285" s="26"/>
      <c r="JK285" s="26"/>
      <c r="JL285" s="26"/>
      <c r="JM285" s="26"/>
      <c r="JN285" s="26"/>
      <c r="JO285" s="26"/>
      <c r="JP285" s="26"/>
      <c r="JQ285" s="26"/>
      <c r="JR285" s="26"/>
      <c r="JS285" s="26"/>
      <c r="JT285" s="26" t="str">
        <f t="shared" si="353"/>
        <v/>
      </c>
      <c r="JU285" s="26"/>
      <c r="JV285" t="str">
        <f t="shared" si="354"/>
        <v/>
      </c>
      <c r="JW285" s="26"/>
      <c r="JX285" s="26"/>
      <c r="JY285" s="26"/>
      <c r="JZ285" s="26"/>
      <c r="KA285" s="26"/>
      <c r="KB285" s="26"/>
      <c r="KC285" s="26"/>
      <c r="KD285" s="26"/>
      <c r="KE285" s="26"/>
      <c r="KF285" s="26"/>
      <c r="KG285" s="26"/>
      <c r="KH285" s="26"/>
      <c r="KI285" s="26"/>
      <c r="KJ285" s="26"/>
      <c r="KK285" t="str">
        <f t="shared" si="355"/>
        <v/>
      </c>
      <c r="KL285" s="26"/>
      <c r="KM285" s="31" t="str">
        <f t="shared" si="356"/>
        <v/>
      </c>
      <c r="KN285" s="26"/>
      <c r="KO285" s="26"/>
      <c r="KP285" s="38" t="str">
        <f t="shared" si="357"/>
        <v/>
      </c>
      <c r="KQ285" s="26"/>
      <c r="KR285" s="26"/>
      <c r="KS285" s="26"/>
      <c r="KT285" s="26"/>
      <c r="KU285" s="26"/>
      <c r="KV285" s="26"/>
      <c r="KW285" s="26"/>
      <c r="KX285" t="str">
        <f t="shared" si="358"/>
        <v/>
      </c>
      <c r="KY285" t="str">
        <f t="shared" si="359"/>
        <v/>
      </c>
      <c r="KZ285" s="26"/>
      <c r="LA285" s="26"/>
      <c r="LB285" t="str">
        <f t="shared" si="360"/>
        <v/>
      </c>
      <c r="LC285" s="26"/>
      <c r="LD285" t="str">
        <f t="shared" si="361"/>
        <v/>
      </c>
      <c r="LE285" t="str">
        <f t="shared" si="362"/>
        <v/>
      </c>
      <c r="LF285" s="26"/>
      <c r="LG285" s="26"/>
      <c r="LH285" s="26"/>
      <c r="LI285" s="26"/>
      <c r="LJ285" s="26"/>
      <c r="LK285" s="26"/>
      <c r="LL285" s="26"/>
      <c r="LM285" s="26"/>
      <c r="LN285" s="26"/>
      <c r="LO285" t="str">
        <f t="shared" si="363"/>
        <v/>
      </c>
      <c r="LP285" s="26"/>
      <c r="LQ285" s="26"/>
      <c r="LR285" s="26"/>
      <c r="LS285" s="26"/>
      <c r="LT285" s="26"/>
      <c r="LU285" s="26"/>
      <c r="LV285" s="26"/>
      <c r="LW285" s="26"/>
      <c r="LX285" s="26"/>
      <c r="LY285" s="26"/>
      <c r="LZ285" s="26"/>
      <c r="MA285" s="26"/>
      <c r="MB285" s="26"/>
      <c r="MC285" s="26"/>
      <c r="MD285" s="26"/>
      <c r="ME285" s="26"/>
      <c r="MF285" s="26"/>
      <c r="MG285" s="26"/>
      <c r="MH285" s="26"/>
      <c r="MI285" s="26"/>
      <c r="MJ285" s="26"/>
      <c r="MK285" s="26"/>
      <c r="ML285" s="26"/>
      <c r="MM285" s="26"/>
      <c r="MN285" s="26"/>
    </row>
    <row r="286" spans="1:352" ht="16" x14ac:dyDescent="0.2">
      <c r="A286" t="e">
        <f t="shared" ca="1" si="292"/>
        <v>#N/A</v>
      </c>
      <c r="B286" s="26"/>
      <c r="C286" s="26"/>
      <c r="D286" s="26"/>
      <c r="E286" s="27" t="str">
        <f t="shared" ca="1" si="294"/>
        <v>Dec</v>
      </c>
      <c r="F286" s="27" t="str">
        <f t="shared" ca="1" si="294"/>
        <v>Oct</v>
      </c>
      <c r="G286" s="28" t="str">
        <f t="shared" ca="1" si="295"/>
        <v/>
      </c>
      <c r="H286" t="str">
        <f t="shared" si="296"/>
        <v/>
      </c>
      <c r="I286" s="26">
        <f t="shared" ca="1" si="297"/>
        <v>75</v>
      </c>
      <c r="J286" s="26"/>
      <c r="K286" s="26"/>
      <c r="L286" s="31" t="str">
        <f t="shared" si="298"/>
        <v/>
      </c>
      <c r="M286" s="26"/>
      <c r="N286" s="26"/>
      <c r="O286" s="26">
        <f t="shared" ca="1" si="299"/>
        <v>30</v>
      </c>
      <c r="P286" s="26" t="str">
        <f t="shared" ca="1" si="300"/>
        <v>Yes</v>
      </c>
      <c r="Q286" s="26" t="str">
        <f t="shared" ca="1" si="300"/>
        <v>Yes</v>
      </c>
      <c r="R286" s="26" t="str">
        <f t="shared" ca="1" si="300"/>
        <v>Yes</v>
      </c>
      <c r="S286" s="26" t="str">
        <f t="shared" ca="1" si="301"/>
        <v>Asian</v>
      </c>
      <c r="T286" s="26" t="str">
        <f t="shared" ca="1" si="302"/>
        <v>Yes</v>
      </c>
      <c r="U286" s="26">
        <f t="shared" ca="1" si="303"/>
        <v>3197</v>
      </c>
      <c r="V286" s="26"/>
      <c r="W286" s="26"/>
      <c r="X286" s="26" t="str">
        <f t="shared" ca="1" si="293"/>
        <v>No</v>
      </c>
      <c r="Y286" s="26" t="str">
        <f t="shared" ca="1" si="293"/>
        <v>No</v>
      </c>
      <c r="Z286" s="26" t="str">
        <f t="shared" ca="1" si="293"/>
        <v>No</v>
      </c>
      <c r="AA286" s="26" t="str">
        <f t="shared" ca="1" si="293"/>
        <v>No</v>
      </c>
      <c r="AB286" s="26" t="str">
        <f t="shared" ca="1" si="293"/>
        <v>Yes</v>
      </c>
      <c r="AC286" s="26"/>
      <c r="AD286" s="26"/>
      <c r="AE286" s="26"/>
      <c r="AF286" s="26"/>
      <c r="AG286" s="26" t="str">
        <f t="shared" ca="1" si="304"/>
        <v>No</v>
      </c>
      <c r="AH286" s="26" t="str">
        <f t="shared" ca="1" si="304"/>
        <v>Yes</v>
      </c>
      <c r="AI286" s="26" t="str">
        <f t="shared" ca="1" si="304"/>
        <v>Yes</v>
      </c>
      <c r="AJ286" s="26" t="str">
        <f t="shared" ca="1" si="304"/>
        <v>Yes</v>
      </c>
      <c r="AK286" s="26" t="str">
        <f t="shared" ca="1" si="304"/>
        <v>Yes</v>
      </c>
      <c r="AL286" s="26" t="str">
        <f t="shared" ca="1" si="304"/>
        <v>No</v>
      </c>
      <c r="AM286" s="26">
        <f t="shared" ca="1" si="305"/>
        <v>10</v>
      </c>
      <c r="AN286" s="26">
        <f t="shared" ca="1" si="306"/>
        <v>1</v>
      </c>
      <c r="AT286" t="str">
        <f t="shared" ca="1" si="307"/>
        <v>Male</v>
      </c>
      <c r="AU286">
        <f t="shared" ca="1" si="308"/>
        <v>3980</v>
      </c>
      <c r="AV286">
        <f t="shared" ca="1" si="309"/>
        <v>0</v>
      </c>
      <c r="AW286">
        <f t="shared" ca="1" si="310"/>
        <v>31</v>
      </c>
      <c r="AX286">
        <f t="shared" ca="1" si="311"/>
        <v>2</v>
      </c>
      <c r="BB286" t="str">
        <f t="shared" ca="1" si="312"/>
        <v>Vaginal</v>
      </c>
      <c r="BC286" t="str">
        <f t="shared" ca="1" si="313"/>
        <v>Yes</v>
      </c>
      <c r="BD286" t="str">
        <f t="shared" ca="1" si="313"/>
        <v>No</v>
      </c>
      <c r="BG286" t="str">
        <f t="shared" ca="1" si="314"/>
        <v>Yes</v>
      </c>
      <c r="BH286">
        <f t="shared" ca="1" si="315"/>
        <v>37</v>
      </c>
      <c r="BI286">
        <f t="shared" ca="1" si="316"/>
        <v>-2</v>
      </c>
      <c r="BJ286">
        <f t="shared" ca="1" si="317"/>
        <v>14</v>
      </c>
      <c r="BK286" t="str">
        <f t="shared" si="318"/>
        <v/>
      </c>
      <c r="BL286" s="26">
        <f t="shared" ca="1" si="319"/>
        <v>16</v>
      </c>
      <c r="BM286" s="26"/>
      <c r="BN286" s="26"/>
      <c r="BO286" s="26" t="str">
        <f t="shared" ca="1" si="320"/>
        <v>Yes</v>
      </c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 t="str">
        <f t="shared" ca="1" si="321"/>
        <v>Yes</v>
      </c>
      <c r="CE286" s="26" t="str">
        <f t="shared" ca="1" si="322"/>
        <v>LMA</v>
      </c>
      <c r="CF286" s="26"/>
      <c r="CG286" s="26"/>
      <c r="CH286" s="26"/>
      <c r="CI286" s="31" t="str">
        <f t="shared" si="323"/>
        <v/>
      </c>
      <c r="CJ286" s="26" t="str">
        <f t="shared" ca="1" si="324"/>
        <v>OT</v>
      </c>
      <c r="CK286" s="26" t="str">
        <f t="shared" ca="1" si="325"/>
        <v>Yes</v>
      </c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 t="str">
        <f t="shared" ca="1" si="326"/>
        <v>Yes</v>
      </c>
      <c r="DO286" s="26"/>
      <c r="DP286" s="26"/>
      <c r="DQ286" s="26"/>
      <c r="DR286" s="26"/>
      <c r="DS286" s="26"/>
      <c r="DT286" s="26"/>
      <c r="DU286" s="26"/>
      <c r="DV286" t="str">
        <f t="shared" si="327"/>
        <v/>
      </c>
      <c r="DW286" s="26"/>
      <c r="DX286" s="26"/>
      <c r="DY286" s="26"/>
      <c r="DZ286" t="str">
        <f t="shared" si="328"/>
        <v/>
      </c>
      <c r="EA286" t="str">
        <f t="shared" si="329"/>
        <v/>
      </c>
      <c r="EB286" t="str">
        <f t="shared" si="330"/>
        <v/>
      </c>
      <c r="EC286" t="str">
        <f t="shared" si="331"/>
        <v/>
      </c>
      <c r="ED286" t="str">
        <f t="shared" si="332"/>
        <v/>
      </c>
      <c r="EE286" s="34" t="str">
        <f t="shared" si="333"/>
        <v/>
      </c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32" t="str">
        <f t="shared" si="334"/>
        <v/>
      </c>
      <c r="ES286" s="26"/>
      <c r="ET286" s="26"/>
      <c r="EU286" s="26"/>
      <c r="EV286" s="26"/>
      <c r="EW286" s="26"/>
      <c r="EX286" s="26"/>
      <c r="EY286" s="26"/>
      <c r="EZ286" s="26"/>
      <c r="FA286" s="31" t="str">
        <f t="shared" si="335"/>
        <v/>
      </c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31" t="str">
        <f t="shared" si="336"/>
        <v/>
      </c>
      <c r="FN286" s="26"/>
      <c r="FO286" s="26"/>
      <c r="FP286" s="26"/>
      <c r="FQ286" s="26" t="s">
        <v>349</v>
      </c>
      <c r="FR286" s="39" t="str">
        <f t="shared" ca="1" si="337"/>
        <v>NA</v>
      </c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t="str">
        <f t="shared" ca="1" si="338"/>
        <v/>
      </c>
      <c r="GP286" t="str">
        <f t="shared" si="339"/>
        <v/>
      </c>
      <c r="GQ286" s="26"/>
      <c r="GR286" s="26"/>
      <c r="GS286" t="str">
        <f t="shared" ca="1" si="340"/>
        <v/>
      </c>
      <c r="GT286" s="26"/>
      <c r="GU286" s="26"/>
      <c r="GV286" s="26"/>
      <c r="GW286" s="26"/>
      <c r="GX286" s="26"/>
      <c r="GY286" t="str">
        <f t="shared" ca="1" si="341"/>
        <v/>
      </c>
      <c r="GZ286" t="str">
        <f t="shared" si="342"/>
        <v/>
      </c>
      <c r="HA286" s="26"/>
      <c r="HB286" s="26"/>
      <c r="HC286" s="26"/>
      <c r="HD286" s="26"/>
      <c r="HE286" s="26"/>
      <c r="HF286" t="str">
        <f t="shared" ca="1" si="343"/>
        <v/>
      </c>
      <c r="HG286" s="31" t="str">
        <f t="shared" si="344"/>
        <v/>
      </c>
      <c r="HH286" s="26"/>
      <c r="HI286" s="26"/>
      <c r="HJ286" s="26"/>
      <c r="HK286" s="26"/>
      <c r="HL286" s="26"/>
      <c r="HM286" t="str">
        <f t="shared" ca="1" si="345"/>
        <v/>
      </c>
      <c r="HN286" t="str">
        <f t="shared" si="346"/>
        <v/>
      </c>
      <c r="HO286" s="26"/>
      <c r="HP286" s="26"/>
      <c r="HQ286" s="26"/>
      <c r="HR286" s="26"/>
      <c r="HS286" s="26"/>
      <c r="HT286" t="str">
        <f t="shared" ca="1" si="347"/>
        <v/>
      </c>
      <c r="HU286" t="str">
        <f t="shared" si="348"/>
        <v/>
      </c>
      <c r="HV286" s="26"/>
      <c r="HW286" s="26"/>
      <c r="HX286" s="26"/>
      <c r="HY286" s="26"/>
      <c r="HZ286" s="26"/>
      <c r="IA286" s="37" t="str">
        <f t="shared" ca="1" si="349"/>
        <v/>
      </c>
      <c r="IB286" t="str">
        <f t="shared" si="350"/>
        <v/>
      </c>
      <c r="IC286" s="26"/>
      <c r="ID286" s="26"/>
      <c r="IE286" s="26"/>
      <c r="IF286" s="26"/>
      <c r="IG286" s="26"/>
      <c r="IH286" s="37" t="str">
        <f t="shared" ca="1" si="351"/>
        <v/>
      </c>
      <c r="II286" t="str">
        <f t="shared" si="352"/>
        <v/>
      </c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  <c r="IV286" s="26"/>
      <c r="IW286" s="26"/>
      <c r="IX286" s="26"/>
      <c r="IY286" s="26"/>
      <c r="IZ286" s="26"/>
      <c r="JA286" s="26"/>
      <c r="JB286" s="26"/>
      <c r="JC286" s="26"/>
      <c r="JD286" s="26"/>
      <c r="JE286" s="26"/>
      <c r="JF286" s="26"/>
      <c r="JG286" s="26"/>
      <c r="JH286" s="26"/>
      <c r="JI286" s="26"/>
      <c r="JJ286" s="26"/>
      <c r="JK286" s="26"/>
      <c r="JL286" s="26"/>
      <c r="JM286" s="26"/>
      <c r="JN286" s="26"/>
      <c r="JO286" s="26"/>
      <c r="JP286" s="26"/>
      <c r="JQ286" s="26"/>
      <c r="JR286" s="26"/>
      <c r="JS286" s="26"/>
      <c r="JT286" s="26" t="str">
        <f t="shared" si="353"/>
        <v/>
      </c>
      <c r="JU286" s="26"/>
      <c r="JV286" t="str">
        <f t="shared" si="354"/>
        <v/>
      </c>
      <c r="JW286" s="26"/>
      <c r="JX286" s="26"/>
      <c r="JY286" s="26"/>
      <c r="JZ286" s="26"/>
      <c r="KA286" s="26"/>
      <c r="KB286" s="26"/>
      <c r="KC286" s="26"/>
      <c r="KD286" s="26"/>
      <c r="KE286" s="26"/>
      <c r="KF286" s="26"/>
      <c r="KG286" s="26"/>
      <c r="KH286" s="26"/>
      <c r="KI286" s="26"/>
      <c r="KJ286" s="26"/>
      <c r="KK286" t="str">
        <f t="shared" si="355"/>
        <v/>
      </c>
      <c r="KL286" s="26"/>
      <c r="KM286" s="31" t="str">
        <f t="shared" si="356"/>
        <v/>
      </c>
      <c r="KN286" s="26"/>
      <c r="KO286" s="26"/>
      <c r="KP286" s="38" t="str">
        <f t="shared" si="357"/>
        <v/>
      </c>
      <c r="KQ286" s="26"/>
      <c r="KR286" s="26"/>
      <c r="KS286" s="26"/>
      <c r="KT286" s="26"/>
      <c r="KU286" s="26"/>
      <c r="KV286" s="26"/>
      <c r="KW286" s="26"/>
      <c r="KX286" t="str">
        <f t="shared" si="358"/>
        <v/>
      </c>
      <c r="KY286" t="str">
        <f t="shared" si="359"/>
        <v/>
      </c>
      <c r="KZ286" s="26"/>
      <c r="LA286" s="26"/>
      <c r="LB286" t="str">
        <f t="shared" si="360"/>
        <v/>
      </c>
      <c r="LC286" s="26"/>
      <c r="LD286" t="str">
        <f t="shared" si="361"/>
        <v/>
      </c>
      <c r="LE286" t="str">
        <f t="shared" si="362"/>
        <v/>
      </c>
      <c r="LF286" s="26"/>
      <c r="LG286" s="26"/>
      <c r="LH286" s="26"/>
      <c r="LI286" s="26"/>
      <c r="LJ286" s="26"/>
      <c r="LK286" s="26"/>
      <c r="LL286" s="26"/>
      <c r="LM286" s="26"/>
      <c r="LN286" s="26"/>
      <c r="LO286" t="str">
        <f t="shared" si="363"/>
        <v/>
      </c>
      <c r="LP286" s="26"/>
      <c r="LQ286" s="26"/>
      <c r="LR286" s="26"/>
      <c r="LS286" s="26"/>
      <c r="LT286" s="26"/>
      <c r="LU286" s="26"/>
      <c r="LV286" s="26"/>
      <c r="LW286" s="26"/>
      <c r="LX286" s="26"/>
      <c r="LY286" s="26"/>
      <c r="LZ286" s="26"/>
      <c r="MA286" s="26"/>
      <c r="MB286" s="26"/>
      <c r="MC286" s="26"/>
      <c r="MD286" s="26"/>
      <c r="ME286" s="26"/>
      <c r="MF286" s="26"/>
      <c r="MG286" s="26"/>
      <c r="MH286" s="26"/>
      <c r="MI286" s="26"/>
      <c r="MJ286" s="26"/>
      <c r="MK286" s="26"/>
      <c r="ML286" s="26"/>
      <c r="MM286" s="26"/>
      <c r="MN286" s="26"/>
    </row>
    <row r="287" spans="1:352" ht="16" x14ac:dyDescent="0.2">
      <c r="A287" t="e">
        <f t="shared" ca="1" si="292"/>
        <v>#N/A</v>
      </c>
      <c r="B287" s="26"/>
      <c r="C287" s="26"/>
      <c r="D287" s="26"/>
      <c r="E287" s="27" t="str">
        <f t="shared" ca="1" si="294"/>
        <v>Oct</v>
      </c>
      <c r="F287" s="27" t="str">
        <f t="shared" ca="1" si="294"/>
        <v>May</v>
      </c>
      <c r="G287" s="28" t="str">
        <f t="shared" ca="1" si="295"/>
        <v/>
      </c>
      <c r="H287" t="str">
        <f t="shared" si="296"/>
        <v/>
      </c>
      <c r="I287" s="26">
        <f t="shared" ca="1" si="297"/>
        <v>46</v>
      </c>
      <c r="J287" s="26"/>
      <c r="K287" s="26"/>
      <c r="L287" s="31" t="str">
        <f t="shared" si="298"/>
        <v/>
      </c>
      <c r="M287" s="26"/>
      <c r="N287" s="26"/>
      <c r="O287" s="26">
        <f t="shared" ca="1" si="299"/>
        <v>35</v>
      </c>
      <c r="P287" s="26" t="str">
        <f t="shared" ca="1" si="300"/>
        <v>Yes</v>
      </c>
      <c r="Q287" s="26" t="str">
        <f t="shared" ca="1" si="300"/>
        <v>No</v>
      </c>
      <c r="R287" s="26" t="str">
        <f t="shared" ca="1" si="300"/>
        <v>No</v>
      </c>
      <c r="S287" s="26" t="str">
        <f t="shared" ca="1" si="301"/>
        <v>Eskimo</v>
      </c>
      <c r="T287" s="26" t="str">
        <f t="shared" ca="1" si="302"/>
        <v>No</v>
      </c>
      <c r="U287" s="26">
        <f t="shared" ca="1" si="303"/>
        <v>3347</v>
      </c>
      <c r="V287" s="26"/>
      <c r="W287" s="26"/>
      <c r="X287" s="26" t="str">
        <f t="shared" ca="1" si="293"/>
        <v>Yes</v>
      </c>
      <c r="Y287" s="26" t="str">
        <f t="shared" ca="1" si="293"/>
        <v>Yes</v>
      </c>
      <c r="Z287" s="26" t="str">
        <f t="shared" ca="1" si="293"/>
        <v>Yes</v>
      </c>
      <c r="AA287" s="26" t="str">
        <f t="shared" ca="1" si="293"/>
        <v>Yes</v>
      </c>
      <c r="AB287" s="26" t="str">
        <f t="shared" ca="1" si="293"/>
        <v>No</v>
      </c>
      <c r="AC287" s="26"/>
      <c r="AD287" s="26"/>
      <c r="AE287" s="26"/>
      <c r="AF287" s="26"/>
      <c r="AG287" s="26" t="str">
        <f t="shared" ca="1" si="304"/>
        <v>Yes</v>
      </c>
      <c r="AH287" s="26" t="str">
        <f t="shared" ca="1" si="304"/>
        <v>Yes</v>
      </c>
      <c r="AI287" s="26" t="str">
        <f t="shared" ca="1" si="304"/>
        <v>Yes</v>
      </c>
      <c r="AJ287" s="26" t="str">
        <f t="shared" ca="1" si="304"/>
        <v>No</v>
      </c>
      <c r="AK287" s="26" t="str">
        <f t="shared" ca="1" si="304"/>
        <v>No</v>
      </c>
      <c r="AL287" s="26" t="str">
        <f t="shared" ca="1" si="304"/>
        <v>Yes</v>
      </c>
      <c r="AM287" s="26">
        <f t="shared" ca="1" si="305"/>
        <v>7</v>
      </c>
      <c r="AN287" s="26">
        <f t="shared" ca="1" si="306"/>
        <v>3</v>
      </c>
      <c r="AT287" t="str">
        <f t="shared" ca="1" si="307"/>
        <v>Female</v>
      </c>
      <c r="AU287">
        <f t="shared" ca="1" si="308"/>
        <v>2229</v>
      </c>
      <c r="AV287">
        <f t="shared" ca="1" si="309"/>
        <v>1</v>
      </c>
      <c r="AW287">
        <f t="shared" ca="1" si="310"/>
        <v>28</v>
      </c>
      <c r="AX287">
        <f t="shared" ca="1" si="311"/>
        <v>1</v>
      </c>
      <c r="BB287" t="str">
        <f t="shared" ca="1" si="312"/>
        <v>INSTRUMENTAL</v>
      </c>
      <c r="BC287" t="str">
        <f t="shared" ca="1" si="313"/>
        <v>No</v>
      </c>
      <c r="BD287" t="str">
        <f t="shared" ca="1" si="313"/>
        <v>Yes</v>
      </c>
      <c r="BG287" t="str">
        <f t="shared" ca="1" si="314"/>
        <v>No</v>
      </c>
      <c r="BH287">
        <f t="shared" ca="1" si="315"/>
        <v>36</v>
      </c>
      <c r="BI287">
        <f t="shared" ca="1" si="316"/>
        <v>-10</v>
      </c>
      <c r="BJ287">
        <f t="shared" ca="1" si="317"/>
        <v>13</v>
      </c>
      <c r="BK287" t="str">
        <f t="shared" si="318"/>
        <v/>
      </c>
      <c r="BL287" s="26">
        <f t="shared" ca="1" si="319"/>
        <v>15</v>
      </c>
      <c r="BM287" s="26"/>
      <c r="BN287" s="26"/>
      <c r="BO287" s="26" t="str">
        <f t="shared" ca="1" si="320"/>
        <v>Yes</v>
      </c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 t="str">
        <f t="shared" ca="1" si="321"/>
        <v>Yes</v>
      </c>
      <c r="CE287" s="26" t="str">
        <f t="shared" ca="1" si="322"/>
        <v>LMA</v>
      </c>
      <c r="CF287" s="26"/>
      <c r="CG287" s="26"/>
      <c r="CH287" s="26"/>
      <c r="CI287" s="31" t="str">
        <f t="shared" si="323"/>
        <v/>
      </c>
      <c r="CJ287" s="26" t="str">
        <f t="shared" ca="1" si="324"/>
        <v>NICU</v>
      </c>
      <c r="CK287" s="26" t="str">
        <f t="shared" ca="1" si="325"/>
        <v>Yes</v>
      </c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 t="str">
        <f t="shared" ca="1" si="326"/>
        <v>Yes</v>
      </c>
      <c r="DO287" s="26"/>
      <c r="DP287" s="26"/>
      <c r="DQ287" s="26"/>
      <c r="DR287" s="26"/>
      <c r="DS287" s="26"/>
      <c r="DT287" s="26"/>
      <c r="DU287" s="26"/>
      <c r="DV287" t="str">
        <f t="shared" si="327"/>
        <v/>
      </c>
      <c r="DW287" s="26"/>
      <c r="DX287" s="26"/>
      <c r="DY287" s="26"/>
      <c r="DZ287" t="str">
        <f t="shared" si="328"/>
        <v/>
      </c>
      <c r="EA287" t="str">
        <f t="shared" si="329"/>
        <v/>
      </c>
      <c r="EB287" t="str">
        <f t="shared" si="330"/>
        <v/>
      </c>
      <c r="EC287" t="str">
        <f t="shared" si="331"/>
        <v/>
      </c>
      <c r="ED287" t="str">
        <f t="shared" si="332"/>
        <v/>
      </c>
      <c r="EE287" s="34" t="str">
        <f t="shared" si="333"/>
        <v/>
      </c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32" t="str">
        <f t="shared" si="334"/>
        <v/>
      </c>
      <c r="ES287" s="26"/>
      <c r="ET287" s="26"/>
      <c r="EU287" s="26"/>
      <c r="EV287" s="26"/>
      <c r="EW287" s="26"/>
      <c r="EX287" s="26"/>
      <c r="EY287" s="26"/>
      <c r="EZ287" s="26"/>
      <c r="FA287" s="31" t="str">
        <f t="shared" si="335"/>
        <v/>
      </c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31" t="str">
        <f t="shared" si="336"/>
        <v/>
      </c>
      <c r="FN287" s="26"/>
      <c r="FO287" s="26"/>
      <c r="FP287" s="26"/>
      <c r="FQ287" s="26" t="s">
        <v>349</v>
      </c>
      <c r="FR287" s="39" t="str">
        <f t="shared" ca="1" si="337"/>
        <v>NA</v>
      </c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t="str">
        <f t="shared" ca="1" si="338"/>
        <v/>
      </c>
      <c r="GP287" t="str">
        <f t="shared" si="339"/>
        <v/>
      </c>
      <c r="GQ287" s="26"/>
      <c r="GR287" s="26"/>
      <c r="GS287" t="str">
        <f t="shared" ca="1" si="340"/>
        <v/>
      </c>
      <c r="GT287" s="26"/>
      <c r="GU287" s="26"/>
      <c r="GV287" s="26"/>
      <c r="GW287" s="26"/>
      <c r="GX287" s="26"/>
      <c r="GY287" t="str">
        <f t="shared" ca="1" si="341"/>
        <v/>
      </c>
      <c r="GZ287" t="str">
        <f t="shared" si="342"/>
        <v/>
      </c>
      <c r="HA287" s="26"/>
      <c r="HB287" s="26"/>
      <c r="HC287" s="26"/>
      <c r="HD287" s="26"/>
      <c r="HE287" s="26"/>
      <c r="HF287" t="str">
        <f t="shared" ca="1" si="343"/>
        <v/>
      </c>
      <c r="HG287" s="31" t="str">
        <f t="shared" si="344"/>
        <v/>
      </c>
      <c r="HH287" s="26"/>
      <c r="HI287" s="26"/>
      <c r="HJ287" s="26"/>
      <c r="HK287" s="26"/>
      <c r="HL287" s="26"/>
      <c r="HM287" t="str">
        <f t="shared" ca="1" si="345"/>
        <v/>
      </c>
      <c r="HN287" t="str">
        <f t="shared" si="346"/>
        <v/>
      </c>
      <c r="HO287" s="26"/>
      <c r="HP287" s="26"/>
      <c r="HQ287" s="26"/>
      <c r="HR287" s="26"/>
      <c r="HS287" s="26"/>
      <c r="HT287" t="str">
        <f t="shared" ca="1" si="347"/>
        <v/>
      </c>
      <c r="HU287" t="str">
        <f t="shared" si="348"/>
        <v/>
      </c>
      <c r="HV287" s="26"/>
      <c r="HW287" s="26"/>
      <c r="HX287" s="26"/>
      <c r="HY287" s="26"/>
      <c r="HZ287" s="26"/>
      <c r="IA287" s="37" t="str">
        <f t="shared" ca="1" si="349"/>
        <v/>
      </c>
      <c r="IB287" t="str">
        <f t="shared" si="350"/>
        <v/>
      </c>
      <c r="IC287" s="26"/>
      <c r="ID287" s="26"/>
      <c r="IE287" s="26"/>
      <c r="IF287" s="26"/>
      <c r="IG287" s="26"/>
      <c r="IH287" s="37" t="str">
        <f t="shared" ca="1" si="351"/>
        <v/>
      </c>
      <c r="II287" t="str">
        <f t="shared" si="352"/>
        <v/>
      </c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  <c r="IV287" s="26"/>
      <c r="IW287" s="26"/>
      <c r="IX287" s="26"/>
      <c r="IY287" s="26"/>
      <c r="IZ287" s="26"/>
      <c r="JA287" s="26"/>
      <c r="JB287" s="26"/>
      <c r="JC287" s="26"/>
      <c r="JD287" s="26"/>
      <c r="JE287" s="26"/>
      <c r="JF287" s="26"/>
      <c r="JG287" s="26"/>
      <c r="JH287" s="26"/>
      <c r="JI287" s="26"/>
      <c r="JJ287" s="26"/>
      <c r="JK287" s="26"/>
      <c r="JL287" s="26"/>
      <c r="JM287" s="26"/>
      <c r="JN287" s="26"/>
      <c r="JO287" s="26"/>
      <c r="JP287" s="26"/>
      <c r="JQ287" s="26"/>
      <c r="JR287" s="26"/>
      <c r="JS287" s="26"/>
      <c r="JT287" s="26" t="str">
        <f t="shared" si="353"/>
        <v/>
      </c>
      <c r="JU287" s="26"/>
      <c r="JV287" t="str">
        <f t="shared" si="354"/>
        <v/>
      </c>
      <c r="JW287" s="26"/>
      <c r="JX287" s="26"/>
      <c r="JY287" s="26"/>
      <c r="JZ287" s="26"/>
      <c r="KA287" s="26"/>
      <c r="KB287" s="26"/>
      <c r="KC287" s="26"/>
      <c r="KD287" s="26"/>
      <c r="KE287" s="26"/>
      <c r="KF287" s="26"/>
      <c r="KG287" s="26"/>
      <c r="KH287" s="26"/>
      <c r="KI287" s="26"/>
      <c r="KJ287" s="26"/>
      <c r="KK287" t="str">
        <f t="shared" si="355"/>
        <v/>
      </c>
      <c r="KL287" s="26"/>
      <c r="KM287" s="31" t="str">
        <f t="shared" si="356"/>
        <v/>
      </c>
      <c r="KN287" s="26"/>
      <c r="KO287" s="26"/>
      <c r="KP287" s="38" t="str">
        <f t="shared" si="357"/>
        <v/>
      </c>
      <c r="KQ287" s="26"/>
      <c r="KR287" s="26"/>
      <c r="KS287" s="26"/>
      <c r="KT287" s="26"/>
      <c r="KU287" s="26"/>
      <c r="KV287" s="26"/>
      <c r="KW287" s="26"/>
      <c r="KX287" t="str">
        <f t="shared" si="358"/>
        <v/>
      </c>
      <c r="KY287" t="str">
        <f t="shared" si="359"/>
        <v/>
      </c>
      <c r="KZ287" s="26"/>
      <c r="LA287" s="26"/>
      <c r="LB287" t="str">
        <f t="shared" si="360"/>
        <v/>
      </c>
      <c r="LC287" s="26"/>
      <c r="LD287" t="str">
        <f t="shared" si="361"/>
        <v/>
      </c>
      <c r="LE287" t="str">
        <f t="shared" si="362"/>
        <v/>
      </c>
      <c r="LF287" s="26"/>
      <c r="LG287" s="26"/>
      <c r="LH287" s="26"/>
      <c r="LI287" s="26"/>
      <c r="LJ287" s="26"/>
      <c r="LK287" s="26"/>
      <c r="LL287" s="26"/>
      <c r="LM287" s="26"/>
      <c r="LN287" s="26"/>
      <c r="LO287" t="str">
        <f t="shared" si="363"/>
        <v/>
      </c>
      <c r="LP287" s="26"/>
      <c r="LQ287" s="26"/>
      <c r="LR287" s="26"/>
      <c r="LS287" s="26"/>
      <c r="LT287" s="26"/>
      <c r="LU287" s="26"/>
      <c r="LV287" s="26"/>
      <c r="LW287" s="26"/>
      <c r="LX287" s="26"/>
      <c r="LY287" s="26"/>
      <c r="LZ287" s="26"/>
      <c r="MA287" s="26"/>
      <c r="MB287" s="26"/>
      <c r="MC287" s="26"/>
      <c r="MD287" s="26"/>
      <c r="ME287" s="26"/>
      <c r="MF287" s="26"/>
      <c r="MG287" s="26"/>
      <c r="MH287" s="26"/>
      <c r="MI287" s="26"/>
      <c r="MJ287" s="26"/>
      <c r="MK287" s="26"/>
      <c r="ML287" s="26"/>
      <c r="MM287" s="26"/>
      <c r="MN287" s="26"/>
    </row>
    <row r="288" spans="1:352" ht="16" x14ac:dyDescent="0.2">
      <c r="A288" t="e">
        <f t="shared" ca="1" si="292"/>
        <v>#N/A</v>
      </c>
      <c r="B288" s="26"/>
      <c r="C288" s="26"/>
      <c r="D288" s="26"/>
      <c r="E288" s="27" t="str">
        <f t="shared" ca="1" si="294"/>
        <v>Jun</v>
      </c>
      <c r="F288" s="27" t="str">
        <f t="shared" ca="1" si="294"/>
        <v>Sep</v>
      </c>
      <c r="G288" s="28" t="str">
        <f t="shared" ca="1" si="295"/>
        <v/>
      </c>
      <c r="H288" t="str">
        <f t="shared" si="296"/>
        <v/>
      </c>
      <c r="I288" s="26">
        <f t="shared" ca="1" si="297"/>
        <v>6</v>
      </c>
      <c r="J288" s="26"/>
      <c r="K288" s="26"/>
      <c r="L288" s="31" t="str">
        <f t="shared" si="298"/>
        <v/>
      </c>
      <c r="M288" s="26"/>
      <c r="N288" s="26"/>
      <c r="O288" s="26">
        <f t="shared" ca="1" si="299"/>
        <v>43</v>
      </c>
      <c r="P288" s="26" t="str">
        <f t="shared" ca="1" si="300"/>
        <v>Yes</v>
      </c>
      <c r="Q288" s="26" t="str">
        <f t="shared" ca="1" si="300"/>
        <v>No</v>
      </c>
      <c r="R288" s="26" t="str">
        <f t="shared" ca="1" si="300"/>
        <v>Yes</v>
      </c>
      <c r="S288" s="26" t="str">
        <f t="shared" ca="1" si="301"/>
        <v>African</v>
      </c>
      <c r="T288" s="26" t="str">
        <f t="shared" ca="1" si="302"/>
        <v>No</v>
      </c>
      <c r="U288" s="26">
        <f t="shared" ca="1" si="303"/>
        <v>3695</v>
      </c>
      <c r="V288" s="26"/>
      <c r="W288" s="26"/>
      <c r="X288" s="26" t="str">
        <f t="shared" ca="1" si="293"/>
        <v>Yes</v>
      </c>
      <c r="Y288" s="26" t="str">
        <f t="shared" ca="1" si="293"/>
        <v>Yes</v>
      </c>
      <c r="Z288" s="26" t="str">
        <f t="shared" ca="1" si="293"/>
        <v>Yes</v>
      </c>
      <c r="AA288" s="26" t="str">
        <f t="shared" ca="1" si="293"/>
        <v>No</v>
      </c>
      <c r="AB288" s="26" t="str">
        <f t="shared" ca="1" si="293"/>
        <v>No</v>
      </c>
      <c r="AC288" s="26"/>
      <c r="AD288" s="26"/>
      <c r="AE288" s="26"/>
      <c r="AF288" s="26"/>
      <c r="AG288" s="26" t="str">
        <f t="shared" ca="1" si="304"/>
        <v>Yes</v>
      </c>
      <c r="AH288" s="26" t="str">
        <f t="shared" ca="1" si="304"/>
        <v>Yes</v>
      </c>
      <c r="AI288" s="26" t="str">
        <f t="shared" ca="1" si="304"/>
        <v>No</v>
      </c>
      <c r="AJ288" s="26" t="str">
        <f t="shared" ca="1" si="304"/>
        <v>Yes</v>
      </c>
      <c r="AK288" s="26" t="str">
        <f t="shared" ca="1" si="304"/>
        <v>Yes</v>
      </c>
      <c r="AL288" s="26" t="str">
        <f t="shared" ca="1" si="304"/>
        <v>No</v>
      </c>
      <c r="AM288" s="26">
        <f t="shared" ca="1" si="305"/>
        <v>10</v>
      </c>
      <c r="AN288" s="26">
        <f t="shared" ca="1" si="306"/>
        <v>3</v>
      </c>
      <c r="AT288" t="str">
        <f t="shared" ca="1" si="307"/>
        <v>Female</v>
      </c>
      <c r="AU288">
        <f t="shared" ca="1" si="308"/>
        <v>3157</v>
      </c>
      <c r="AV288">
        <f t="shared" ca="1" si="309"/>
        <v>1</v>
      </c>
      <c r="AW288">
        <f t="shared" ca="1" si="310"/>
        <v>25</v>
      </c>
      <c r="AX288">
        <f t="shared" ca="1" si="311"/>
        <v>1</v>
      </c>
      <c r="BB288" t="str">
        <f t="shared" ca="1" si="312"/>
        <v>ELUCS</v>
      </c>
      <c r="BC288" t="str">
        <f t="shared" ca="1" si="313"/>
        <v>Yes</v>
      </c>
      <c r="BD288" t="str">
        <f t="shared" ca="1" si="313"/>
        <v>No</v>
      </c>
      <c r="BG288" t="str">
        <f t="shared" ca="1" si="314"/>
        <v>Yes</v>
      </c>
      <c r="BH288">
        <f t="shared" ca="1" si="315"/>
        <v>34</v>
      </c>
      <c r="BI288">
        <f t="shared" ca="1" si="316"/>
        <v>-20</v>
      </c>
      <c r="BJ288">
        <f t="shared" ca="1" si="317"/>
        <v>4</v>
      </c>
      <c r="BK288" t="str">
        <f t="shared" si="318"/>
        <v/>
      </c>
      <c r="BL288" s="26">
        <f t="shared" ca="1" si="319"/>
        <v>6</v>
      </c>
      <c r="BM288" s="26"/>
      <c r="BN288" s="26"/>
      <c r="BO288" s="26" t="str">
        <f t="shared" ca="1" si="320"/>
        <v>No</v>
      </c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 t="str">
        <f t="shared" ca="1" si="321"/>
        <v>Yes</v>
      </c>
      <c r="CE288" s="26" t="str">
        <f t="shared" ca="1" si="322"/>
        <v>ETT</v>
      </c>
      <c r="CF288" s="26"/>
      <c r="CG288" s="26"/>
      <c r="CH288" s="26"/>
      <c r="CI288" s="31" t="str">
        <f t="shared" si="323"/>
        <v/>
      </c>
      <c r="CJ288" s="26" t="str">
        <f t="shared" ca="1" si="324"/>
        <v>NICU</v>
      </c>
      <c r="CK288" s="26" t="str">
        <f t="shared" ca="1" si="325"/>
        <v>Yes</v>
      </c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 t="str">
        <f t="shared" ca="1" si="326"/>
        <v>No</v>
      </c>
      <c r="DO288" s="26"/>
      <c r="DP288" s="26"/>
      <c r="DQ288" s="26"/>
      <c r="DR288" s="26"/>
      <c r="DS288" s="26"/>
      <c r="DT288" s="26"/>
      <c r="DU288" s="26"/>
      <c r="DV288" t="str">
        <f t="shared" si="327"/>
        <v/>
      </c>
      <c r="DW288" s="26"/>
      <c r="DX288" s="26"/>
      <c r="DY288" s="26"/>
      <c r="DZ288" t="str">
        <f t="shared" si="328"/>
        <v/>
      </c>
      <c r="EA288" t="str">
        <f t="shared" si="329"/>
        <v/>
      </c>
      <c r="EB288" t="str">
        <f t="shared" si="330"/>
        <v/>
      </c>
      <c r="EC288" t="str">
        <f t="shared" si="331"/>
        <v/>
      </c>
      <c r="ED288" t="str">
        <f t="shared" si="332"/>
        <v/>
      </c>
      <c r="EE288" s="34" t="str">
        <f t="shared" si="333"/>
        <v/>
      </c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32" t="str">
        <f t="shared" si="334"/>
        <v/>
      </c>
      <c r="ES288" s="26"/>
      <c r="ET288" s="26"/>
      <c r="EU288" s="26"/>
      <c r="EV288" s="26"/>
      <c r="EW288" s="26"/>
      <c r="EX288" s="26"/>
      <c r="EY288" s="26"/>
      <c r="EZ288" s="26"/>
      <c r="FA288" s="31" t="str">
        <f t="shared" si="335"/>
        <v/>
      </c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31" t="str">
        <f t="shared" si="336"/>
        <v/>
      </c>
      <c r="FN288" s="26"/>
      <c r="FO288" s="26"/>
      <c r="FP288" s="26"/>
      <c r="FQ288" s="26" t="s">
        <v>350</v>
      </c>
      <c r="FR288" s="39" t="str">
        <f t="shared" ca="1" si="337"/>
        <v>GPC</v>
      </c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t="str">
        <f t="shared" ca="1" si="338"/>
        <v/>
      </c>
      <c r="GP288" t="str">
        <f t="shared" si="339"/>
        <v/>
      </c>
      <c r="GQ288" s="26"/>
      <c r="GR288" s="26"/>
      <c r="GS288" t="str">
        <f t="shared" ca="1" si="340"/>
        <v/>
      </c>
      <c r="GT288" s="26"/>
      <c r="GU288" s="26"/>
      <c r="GV288" s="26"/>
      <c r="GW288" s="26"/>
      <c r="GX288" s="26"/>
      <c r="GY288" t="str">
        <f t="shared" ca="1" si="341"/>
        <v/>
      </c>
      <c r="GZ288" t="str">
        <f t="shared" si="342"/>
        <v/>
      </c>
      <c r="HA288" s="26"/>
      <c r="HB288" s="26"/>
      <c r="HC288" s="26"/>
      <c r="HD288" s="26"/>
      <c r="HE288" s="26"/>
      <c r="HF288" t="str">
        <f t="shared" ca="1" si="343"/>
        <v/>
      </c>
      <c r="HG288" s="31" t="str">
        <f t="shared" si="344"/>
        <v/>
      </c>
      <c r="HH288" s="26"/>
      <c r="HI288" s="26"/>
      <c r="HJ288" s="26"/>
      <c r="HK288" s="26"/>
      <c r="HL288" s="26"/>
      <c r="HM288" t="str">
        <f t="shared" ca="1" si="345"/>
        <v/>
      </c>
      <c r="HN288" t="str">
        <f t="shared" si="346"/>
        <v/>
      </c>
      <c r="HO288" s="26"/>
      <c r="HP288" s="26"/>
      <c r="HQ288" s="26"/>
      <c r="HR288" s="26"/>
      <c r="HS288" s="26"/>
      <c r="HT288" t="str">
        <f t="shared" ca="1" si="347"/>
        <v/>
      </c>
      <c r="HU288" t="str">
        <f t="shared" si="348"/>
        <v/>
      </c>
      <c r="HV288" s="26"/>
      <c r="HW288" s="26"/>
      <c r="HX288" s="26"/>
      <c r="HY288" s="26"/>
      <c r="HZ288" s="26"/>
      <c r="IA288" s="37" t="str">
        <f t="shared" ca="1" si="349"/>
        <v/>
      </c>
      <c r="IB288" t="str">
        <f t="shared" si="350"/>
        <v/>
      </c>
      <c r="IC288" s="26"/>
      <c r="ID288" s="26"/>
      <c r="IE288" s="26"/>
      <c r="IF288" s="26"/>
      <c r="IG288" s="26"/>
      <c r="IH288" s="37" t="str">
        <f t="shared" ca="1" si="351"/>
        <v/>
      </c>
      <c r="II288" t="str">
        <f t="shared" si="352"/>
        <v/>
      </c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  <c r="IY288" s="26"/>
      <c r="IZ288" s="26"/>
      <c r="JA288" s="26"/>
      <c r="JB288" s="26"/>
      <c r="JC288" s="26"/>
      <c r="JD288" s="26"/>
      <c r="JE288" s="26"/>
      <c r="JF288" s="26"/>
      <c r="JG288" s="26"/>
      <c r="JH288" s="26"/>
      <c r="JI288" s="26"/>
      <c r="JJ288" s="26"/>
      <c r="JK288" s="26"/>
      <c r="JL288" s="26"/>
      <c r="JM288" s="26"/>
      <c r="JN288" s="26"/>
      <c r="JO288" s="26"/>
      <c r="JP288" s="26"/>
      <c r="JQ288" s="26"/>
      <c r="JR288" s="26"/>
      <c r="JS288" s="26"/>
      <c r="JT288" s="26" t="str">
        <f t="shared" si="353"/>
        <v/>
      </c>
      <c r="JU288" s="26"/>
      <c r="JV288" t="str">
        <f t="shared" si="354"/>
        <v/>
      </c>
      <c r="JW288" s="26"/>
      <c r="JX288" s="26"/>
      <c r="JY288" s="26"/>
      <c r="JZ288" s="26"/>
      <c r="KA288" s="26"/>
      <c r="KB288" s="26"/>
      <c r="KC288" s="26"/>
      <c r="KD288" s="26"/>
      <c r="KE288" s="26"/>
      <c r="KF288" s="26"/>
      <c r="KG288" s="26"/>
      <c r="KH288" s="26"/>
      <c r="KI288" s="26"/>
      <c r="KJ288" s="26"/>
      <c r="KK288" t="str">
        <f t="shared" si="355"/>
        <v/>
      </c>
      <c r="KL288" s="26"/>
      <c r="KM288" s="31" t="str">
        <f t="shared" si="356"/>
        <v/>
      </c>
      <c r="KN288" s="26"/>
      <c r="KO288" s="26"/>
      <c r="KP288" s="38" t="str">
        <f t="shared" si="357"/>
        <v/>
      </c>
      <c r="KQ288" s="26"/>
      <c r="KR288" s="26"/>
      <c r="KS288" s="26"/>
      <c r="KT288" s="26"/>
      <c r="KU288" s="26"/>
      <c r="KV288" s="26"/>
      <c r="KW288" s="26"/>
      <c r="KX288" t="str">
        <f t="shared" si="358"/>
        <v/>
      </c>
      <c r="KY288" t="str">
        <f t="shared" si="359"/>
        <v/>
      </c>
      <c r="KZ288" s="26"/>
      <c r="LA288" s="26"/>
      <c r="LB288" t="str">
        <f t="shared" si="360"/>
        <v/>
      </c>
      <c r="LC288" s="26"/>
      <c r="LD288" t="str">
        <f t="shared" si="361"/>
        <v/>
      </c>
      <c r="LE288" t="str">
        <f t="shared" si="362"/>
        <v/>
      </c>
      <c r="LF288" s="26"/>
      <c r="LG288" s="26"/>
      <c r="LH288" s="26"/>
      <c r="LI288" s="26"/>
      <c r="LJ288" s="26"/>
      <c r="LK288" s="26"/>
      <c r="LL288" s="26"/>
      <c r="LM288" s="26"/>
      <c r="LN288" s="26"/>
      <c r="LO288" t="str">
        <f t="shared" si="363"/>
        <v/>
      </c>
      <c r="LP288" s="26"/>
      <c r="LQ288" s="26"/>
      <c r="LR288" s="26"/>
      <c r="LS288" s="26"/>
      <c r="LT288" s="26"/>
      <c r="LU288" s="26"/>
      <c r="LV288" s="26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  <c r="ML288" s="26"/>
      <c r="MM288" s="26"/>
      <c r="MN288" s="26"/>
    </row>
    <row r="289" spans="1:352" ht="16" x14ac:dyDescent="0.2">
      <c r="A289" t="e">
        <f t="shared" ca="1" si="292"/>
        <v>#N/A</v>
      </c>
      <c r="B289" s="26"/>
      <c r="C289" s="26"/>
      <c r="D289" s="26"/>
      <c r="E289" s="27" t="str">
        <f t="shared" ca="1" si="294"/>
        <v>Mar</v>
      </c>
      <c r="F289" s="27" t="str">
        <f t="shared" ca="1" si="294"/>
        <v>Aug</v>
      </c>
      <c r="G289" s="28" t="str">
        <f t="shared" ca="1" si="295"/>
        <v/>
      </c>
      <c r="H289" t="str">
        <f t="shared" si="296"/>
        <v/>
      </c>
      <c r="I289" s="26">
        <f t="shared" ca="1" si="297"/>
        <v>46</v>
      </c>
      <c r="J289" s="26"/>
      <c r="K289" s="26"/>
      <c r="L289" s="31" t="str">
        <f t="shared" si="298"/>
        <v/>
      </c>
      <c r="M289" s="26"/>
      <c r="N289" s="26"/>
      <c r="O289" s="26">
        <f t="shared" ca="1" si="299"/>
        <v>22</v>
      </c>
      <c r="P289" s="26" t="str">
        <f t="shared" ca="1" si="300"/>
        <v>No</v>
      </c>
      <c r="Q289" s="26" t="str">
        <f t="shared" ca="1" si="300"/>
        <v>No</v>
      </c>
      <c r="R289" s="26" t="str">
        <f t="shared" ca="1" si="300"/>
        <v>Yes</v>
      </c>
      <c r="S289" s="26" t="str">
        <f t="shared" ca="1" si="301"/>
        <v>Hispanic</v>
      </c>
      <c r="T289" s="26" t="str">
        <f t="shared" ca="1" si="302"/>
        <v>No</v>
      </c>
      <c r="U289" s="26">
        <f t="shared" ca="1" si="303"/>
        <v>3050</v>
      </c>
      <c r="V289" s="26"/>
      <c r="W289" s="26"/>
      <c r="X289" s="26" t="str">
        <f t="shared" ca="1" si="293"/>
        <v>No</v>
      </c>
      <c r="Y289" s="26" t="str">
        <f t="shared" ca="1" si="293"/>
        <v>No</v>
      </c>
      <c r="Z289" s="26" t="str">
        <f t="shared" ca="1" si="293"/>
        <v>Yes</v>
      </c>
      <c r="AA289" s="26" t="str">
        <f t="shared" ca="1" si="293"/>
        <v>No</v>
      </c>
      <c r="AB289" s="26" t="str">
        <f t="shared" ca="1" si="293"/>
        <v>Yes</v>
      </c>
      <c r="AC289" s="26"/>
      <c r="AD289" s="26"/>
      <c r="AE289" s="26"/>
      <c r="AF289" s="26"/>
      <c r="AG289" s="26" t="str">
        <f t="shared" ca="1" si="304"/>
        <v>Yes</v>
      </c>
      <c r="AH289" s="26" t="str">
        <f t="shared" ca="1" si="304"/>
        <v>No</v>
      </c>
      <c r="AI289" s="26" t="str">
        <f t="shared" ca="1" si="304"/>
        <v>No</v>
      </c>
      <c r="AJ289" s="26" t="str">
        <f t="shared" ca="1" si="304"/>
        <v>Yes</v>
      </c>
      <c r="AK289" s="26" t="str">
        <f t="shared" ca="1" si="304"/>
        <v>No</v>
      </c>
      <c r="AL289" s="26" t="str">
        <f t="shared" ca="1" si="304"/>
        <v>Yes</v>
      </c>
      <c r="AM289" s="26">
        <f t="shared" ca="1" si="305"/>
        <v>1</v>
      </c>
      <c r="AN289" s="26">
        <f t="shared" ca="1" si="306"/>
        <v>1</v>
      </c>
      <c r="AT289" t="str">
        <f t="shared" ca="1" si="307"/>
        <v>Female</v>
      </c>
      <c r="AU289">
        <f t="shared" ca="1" si="308"/>
        <v>1690</v>
      </c>
      <c r="AV289">
        <f t="shared" ca="1" si="309"/>
        <v>2</v>
      </c>
      <c r="AW289">
        <f t="shared" ca="1" si="310"/>
        <v>32</v>
      </c>
      <c r="AX289">
        <f t="shared" ca="1" si="311"/>
        <v>4</v>
      </c>
      <c r="BB289" t="str">
        <f t="shared" ca="1" si="312"/>
        <v>Vaginal</v>
      </c>
      <c r="BC289" t="str">
        <f t="shared" ca="1" si="313"/>
        <v>No</v>
      </c>
      <c r="BD289" t="str">
        <f t="shared" ca="1" si="313"/>
        <v>No</v>
      </c>
      <c r="BG289" t="str">
        <f t="shared" ca="1" si="314"/>
        <v>Yes</v>
      </c>
      <c r="BH289">
        <f t="shared" ca="1" si="315"/>
        <v>36</v>
      </c>
      <c r="BI289">
        <f t="shared" ca="1" si="316"/>
        <v>-11</v>
      </c>
      <c r="BJ289">
        <f t="shared" ca="1" si="317"/>
        <v>13</v>
      </c>
      <c r="BK289" t="str">
        <f t="shared" si="318"/>
        <v/>
      </c>
      <c r="BL289" s="26">
        <f t="shared" ca="1" si="319"/>
        <v>15</v>
      </c>
      <c r="BM289" s="26"/>
      <c r="BN289" s="26"/>
      <c r="BO289" s="26" t="str">
        <f t="shared" ca="1" si="320"/>
        <v>Yes</v>
      </c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 t="str">
        <f t="shared" ca="1" si="321"/>
        <v>Yes</v>
      </c>
      <c r="CE289" s="26" t="str">
        <f t="shared" ca="1" si="322"/>
        <v>MIST</v>
      </c>
      <c r="CF289" s="26"/>
      <c r="CG289" s="26"/>
      <c r="CH289" s="26"/>
      <c r="CI289" s="31" t="str">
        <f t="shared" si="323"/>
        <v/>
      </c>
      <c r="CJ289" s="26" t="str">
        <f t="shared" ca="1" si="324"/>
        <v>NICU</v>
      </c>
      <c r="CK289" s="26" t="str">
        <f t="shared" ca="1" si="325"/>
        <v>NA</v>
      </c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 t="str">
        <f t="shared" ca="1" si="326"/>
        <v>Yes</v>
      </c>
      <c r="DO289" s="26"/>
      <c r="DP289" s="26"/>
      <c r="DQ289" s="26"/>
      <c r="DR289" s="26"/>
      <c r="DS289" s="26"/>
      <c r="DT289" s="26"/>
      <c r="DU289" s="26"/>
      <c r="DV289" t="str">
        <f t="shared" si="327"/>
        <v/>
      </c>
      <c r="DW289" s="26"/>
      <c r="DX289" s="26"/>
      <c r="DY289" s="26"/>
      <c r="DZ289" t="str">
        <f t="shared" si="328"/>
        <v/>
      </c>
      <c r="EA289" t="str">
        <f t="shared" si="329"/>
        <v/>
      </c>
      <c r="EB289" t="str">
        <f t="shared" si="330"/>
        <v/>
      </c>
      <c r="EC289" t="str">
        <f t="shared" si="331"/>
        <v/>
      </c>
      <c r="ED289" t="str">
        <f t="shared" si="332"/>
        <v/>
      </c>
      <c r="EE289" s="34" t="str">
        <f t="shared" si="333"/>
        <v/>
      </c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32" t="str">
        <f t="shared" si="334"/>
        <v/>
      </c>
      <c r="ES289" s="26"/>
      <c r="ET289" s="26"/>
      <c r="EU289" s="26"/>
      <c r="EV289" s="26"/>
      <c r="EW289" s="26"/>
      <c r="EX289" s="26"/>
      <c r="EY289" s="26"/>
      <c r="EZ289" s="26"/>
      <c r="FA289" s="31" t="str">
        <f t="shared" si="335"/>
        <v/>
      </c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31" t="str">
        <f t="shared" si="336"/>
        <v/>
      </c>
      <c r="FN289" s="26"/>
      <c r="FO289" s="26"/>
      <c r="FP289" s="26"/>
      <c r="FQ289" s="26" t="s">
        <v>349</v>
      </c>
      <c r="FR289" s="39" t="str">
        <f t="shared" ca="1" si="337"/>
        <v>NA</v>
      </c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t="str">
        <f t="shared" ca="1" si="338"/>
        <v/>
      </c>
      <c r="GP289" t="str">
        <f t="shared" si="339"/>
        <v/>
      </c>
      <c r="GQ289" s="26"/>
      <c r="GR289" s="26"/>
      <c r="GS289" t="str">
        <f t="shared" ca="1" si="340"/>
        <v/>
      </c>
      <c r="GT289" s="26"/>
      <c r="GU289" s="26"/>
      <c r="GV289" s="26"/>
      <c r="GW289" s="26"/>
      <c r="GX289" s="26"/>
      <c r="GY289" t="str">
        <f t="shared" ca="1" si="341"/>
        <v/>
      </c>
      <c r="GZ289" t="str">
        <f t="shared" si="342"/>
        <v/>
      </c>
      <c r="HA289" s="26"/>
      <c r="HB289" s="26"/>
      <c r="HC289" s="26"/>
      <c r="HD289" s="26"/>
      <c r="HE289" s="26"/>
      <c r="HF289" t="str">
        <f t="shared" ca="1" si="343"/>
        <v/>
      </c>
      <c r="HG289" s="31" t="str">
        <f t="shared" si="344"/>
        <v/>
      </c>
      <c r="HH289" s="26"/>
      <c r="HI289" s="26"/>
      <c r="HJ289" s="26"/>
      <c r="HK289" s="26"/>
      <c r="HL289" s="26"/>
      <c r="HM289" t="str">
        <f t="shared" ca="1" si="345"/>
        <v/>
      </c>
      <c r="HN289" t="str">
        <f t="shared" si="346"/>
        <v/>
      </c>
      <c r="HO289" s="26"/>
      <c r="HP289" s="26"/>
      <c r="HQ289" s="26"/>
      <c r="HR289" s="26"/>
      <c r="HS289" s="26"/>
      <c r="HT289" t="str">
        <f t="shared" ca="1" si="347"/>
        <v/>
      </c>
      <c r="HU289" t="str">
        <f t="shared" si="348"/>
        <v/>
      </c>
      <c r="HV289" s="26"/>
      <c r="HW289" s="26"/>
      <c r="HX289" s="26"/>
      <c r="HY289" s="26"/>
      <c r="HZ289" s="26"/>
      <c r="IA289" s="37" t="str">
        <f t="shared" ca="1" si="349"/>
        <v/>
      </c>
      <c r="IB289" t="str">
        <f t="shared" si="350"/>
        <v/>
      </c>
      <c r="IC289" s="26"/>
      <c r="ID289" s="26"/>
      <c r="IE289" s="26"/>
      <c r="IF289" s="26"/>
      <c r="IG289" s="26"/>
      <c r="IH289" s="37" t="str">
        <f t="shared" ca="1" si="351"/>
        <v/>
      </c>
      <c r="II289" t="str">
        <f t="shared" si="352"/>
        <v/>
      </c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  <c r="IV289" s="26"/>
      <c r="IW289" s="26"/>
      <c r="IX289" s="26"/>
      <c r="IY289" s="26"/>
      <c r="IZ289" s="26"/>
      <c r="JA289" s="26"/>
      <c r="JB289" s="26"/>
      <c r="JC289" s="26"/>
      <c r="JD289" s="26"/>
      <c r="JE289" s="26"/>
      <c r="JF289" s="26"/>
      <c r="JG289" s="26"/>
      <c r="JH289" s="26"/>
      <c r="JI289" s="26"/>
      <c r="JJ289" s="26"/>
      <c r="JK289" s="26"/>
      <c r="JL289" s="26"/>
      <c r="JM289" s="26"/>
      <c r="JN289" s="26"/>
      <c r="JO289" s="26"/>
      <c r="JP289" s="26"/>
      <c r="JQ289" s="26"/>
      <c r="JR289" s="26"/>
      <c r="JS289" s="26"/>
      <c r="JT289" s="26" t="str">
        <f t="shared" si="353"/>
        <v/>
      </c>
      <c r="JU289" s="26"/>
      <c r="JV289" t="str">
        <f t="shared" si="354"/>
        <v/>
      </c>
      <c r="JW289" s="26"/>
      <c r="JX289" s="26"/>
      <c r="JY289" s="26"/>
      <c r="JZ289" s="26"/>
      <c r="KA289" s="26"/>
      <c r="KB289" s="26"/>
      <c r="KC289" s="26"/>
      <c r="KD289" s="26"/>
      <c r="KE289" s="26"/>
      <c r="KF289" s="26"/>
      <c r="KG289" s="26"/>
      <c r="KH289" s="26"/>
      <c r="KI289" s="26"/>
      <c r="KJ289" s="26"/>
      <c r="KK289" t="str">
        <f t="shared" si="355"/>
        <v/>
      </c>
      <c r="KL289" s="26"/>
      <c r="KM289" s="31" t="str">
        <f t="shared" si="356"/>
        <v/>
      </c>
      <c r="KN289" s="26"/>
      <c r="KO289" s="26"/>
      <c r="KP289" s="38" t="str">
        <f t="shared" si="357"/>
        <v/>
      </c>
      <c r="KQ289" s="26"/>
      <c r="KR289" s="26"/>
      <c r="KS289" s="26"/>
      <c r="KT289" s="26"/>
      <c r="KU289" s="26"/>
      <c r="KV289" s="26"/>
      <c r="KW289" s="26"/>
      <c r="KX289" t="str">
        <f t="shared" si="358"/>
        <v/>
      </c>
      <c r="KY289" t="str">
        <f t="shared" si="359"/>
        <v/>
      </c>
      <c r="KZ289" s="26"/>
      <c r="LA289" s="26"/>
      <c r="LB289" t="str">
        <f t="shared" si="360"/>
        <v/>
      </c>
      <c r="LC289" s="26"/>
      <c r="LD289" t="str">
        <f t="shared" si="361"/>
        <v/>
      </c>
      <c r="LE289" t="str">
        <f t="shared" si="362"/>
        <v/>
      </c>
      <c r="LF289" s="26"/>
      <c r="LG289" s="26"/>
      <c r="LH289" s="26"/>
      <c r="LI289" s="26"/>
      <c r="LJ289" s="26"/>
      <c r="LK289" s="26"/>
      <c r="LL289" s="26"/>
      <c r="LM289" s="26"/>
      <c r="LN289" s="26"/>
      <c r="LO289" t="str">
        <f t="shared" si="363"/>
        <v/>
      </c>
      <c r="LP289" s="26"/>
      <c r="LQ289" s="26"/>
      <c r="LR289" s="26"/>
      <c r="LS289" s="26"/>
      <c r="LT289" s="26"/>
      <c r="LU289" s="26"/>
      <c r="LV289" s="26"/>
      <c r="LW289" s="26"/>
      <c r="LX289" s="26"/>
      <c r="LY289" s="26"/>
      <c r="LZ289" s="26"/>
      <c r="MA289" s="26"/>
      <c r="MB289" s="26"/>
      <c r="MC289" s="26"/>
      <c r="MD289" s="26"/>
      <c r="ME289" s="26"/>
      <c r="MF289" s="26"/>
      <c r="MG289" s="26"/>
      <c r="MH289" s="26"/>
      <c r="MI289" s="26"/>
      <c r="MJ289" s="26"/>
      <c r="MK289" s="26"/>
      <c r="ML289" s="26"/>
      <c r="MM289" s="26"/>
      <c r="MN289" s="26"/>
    </row>
    <row r="290" spans="1:352" ht="16" x14ac:dyDescent="0.2">
      <c r="A290" t="e">
        <f t="shared" ca="1" si="292"/>
        <v>#N/A</v>
      </c>
      <c r="B290" s="26"/>
      <c r="C290" s="26"/>
      <c r="D290" s="26"/>
      <c r="E290" s="27" t="str">
        <f t="shared" ca="1" si="294"/>
        <v>Dec</v>
      </c>
      <c r="F290" s="27" t="str">
        <f t="shared" ca="1" si="294"/>
        <v>Apr</v>
      </c>
      <c r="G290" s="28" t="str">
        <f t="shared" ca="1" si="295"/>
        <v/>
      </c>
      <c r="H290" t="str">
        <f t="shared" si="296"/>
        <v/>
      </c>
      <c r="I290" s="26">
        <f t="shared" ca="1" si="297"/>
        <v>76</v>
      </c>
      <c r="J290" s="26"/>
      <c r="K290" s="26"/>
      <c r="L290" s="31" t="str">
        <f t="shared" si="298"/>
        <v/>
      </c>
      <c r="M290" s="26"/>
      <c r="N290" s="26"/>
      <c r="O290" s="26">
        <f t="shared" ca="1" si="299"/>
        <v>27</v>
      </c>
      <c r="P290" s="26" t="str">
        <f t="shared" ca="1" si="300"/>
        <v>No</v>
      </c>
      <c r="Q290" s="26" t="str">
        <f t="shared" ca="1" si="300"/>
        <v>Yes</v>
      </c>
      <c r="R290" s="26" t="str">
        <f t="shared" ca="1" si="300"/>
        <v>Yes</v>
      </c>
      <c r="S290" s="26" t="str">
        <f t="shared" ca="1" si="301"/>
        <v>Eskimo</v>
      </c>
      <c r="T290" s="26" t="str">
        <f t="shared" ca="1" si="302"/>
        <v>No</v>
      </c>
      <c r="U290" s="26">
        <f t="shared" ca="1" si="303"/>
        <v>3245</v>
      </c>
      <c r="V290" s="26"/>
      <c r="W290" s="26"/>
      <c r="X290" s="26" t="str">
        <f t="shared" ca="1" si="293"/>
        <v>Yes</v>
      </c>
      <c r="Y290" s="26" t="str">
        <f t="shared" ca="1" si="293"/>
        <v>No</v>
      </c>
      <c r="Z290" s="26" t="str">
        <f t="shared" ca="1" si="293"/>
        <v>Yes</v>
      </c>
      <c r="AA290" s="26" t="str">
        <f t="shared" ca="1" si="293"/>
        <v>Yes</v>
      </c>
      <c r="AB290" s="26" t="str">
        <f t="shared" ca="1" si="293"/>
        <v>No</v>
      </c>
      <c r="AC290" s="26"/>
      <c r="AD290" s="26"/>
      <c r="AE290" s="26"/>
      <c r="AF290" s="26"/>
      <c r="AG290" s="26" t="str">
        <f t="shared" ca="1" si="304"/>
        <v>Yes</v>
      </c>
      <c r="AH290" s="26" t="str">
        <f t="shared" ca="1" si="304"/>
        <v>No</v>
      </c>
      <c r="AI290" s="26" t="str">
        <f t="shared" ca="1" si="304"/>
        <v>No</v>
      </c>
      <c r="AJ290" s="26" t="str">
        <f t="shared" ca="1" si="304"/>
        <v>Yes</v>
      </c>
      <c r="AK290" s="26" t="str">
        <f t="shared" ca="1" si="304"/>
        <v>No</v>
      </c>
      <c r="AL290" s="26" t="str">
        <f t="shared" ca="1" si="304"/>
        <v>Yes</v>
      </c>
      <c r="AM290" s="26">
        <f t="shared" ca="1" si="305"/>
        <v>8</v>
      </c>
      <c r="AN290" s="26">
        <f t="shared" ca="1" si="306"/>
        <v>2</v>
      </c>
      <c r="AT290" t="str">
        <f t="shared" ca="1" si="307"/>
        <v>Male</v>
      </c>
      <c r="AU290">
        <f t="shared" ca="1" si="308"/>
        <v>1178</v>
      </c>
      <c r="AV290">
        <f t="shared" ca="1" si="309"/>
        <v>0</v>
      </c>
      <c r="AW290">
        <f t="shared" ca="1" si="310"/>
        <v>32</v>
      </c>
      <c r="AX290">
        <f t="shared" ca="1" si="311"/>
        <v>1</v>
      </c>
      <c r="BB290" t="str">
        <f t="shared" ca="1" si="312"/>
        <v>INSTRUMENTAL</v>
      </c>
      <c r="BC290" t="str">
        <f t="shared" ca="1" si="313"/>
        <v>No</v>
      </c>
      <c r="BD290" t="str">
        <f t="shared" ca="1" si="313"/>
        <v>No</v>
      </c>
      <c r="BG290" t="str">
        <f t="shared" ca="1" si="314"/>
        <v>Yes</v>
      </c>
      <c r="BH290">
        <f t="shared" ca="1" si="315"/>
        <v>34</v>
      </c>
      <c r="BI290">
        <f t="shared" ca="1" si="316"/>
        <v>-1</v>
      </c>
      <c r="BJ290">
        <f t="shared" ca="1" si="317"/>
        <v>16</v>
      </c>
      <c r="BK290" t="str">
        <f t="shared" si="318"/>
        <v/>
      </c>
      <c r="BL290" s="26">
        <f t="shared" ca="1" si="319"/>
        <v>18</v>
      </c>
      <c r="BM290" s="26"/>
      <c r="BN290" s="26"/>
      <c r="BO290" s="26" t="str">
        <f t="shared" ca="1" si="320"/>
        <v>Yes</v>
      </c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 t="str">
        <f t="shared" ca="1" si="321"/>
        <v>No</v>
      </c>
      <c r="CE290" s="26" t="str">
        <f t="shared" ca="1" si="322"/>
        <v>NA</v>
      </c>
      <c r="CF290" s="26"/>
      <c r="CG290" s="26"/>
      <c r="CH290" s="26"/>
      <c r="CI290" s="31" t="str">
        <f t="shared" si="323"/>
        <v/>
      </c>
      <c r="CJ290" s="26" t="str">
        <f t="shared" ca="1" si="324"/>
        <v>NA</v>
      </c>
      <c r="CK290" s="26" t="str">
        <f t="shared" ca="1" si="325"/>
        <v>NA</v>
      </c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 t="str">
        <f t="shared" ca="1" si="326"/>
        <v>No</v>
      </c>
      <c r="DO290" s="26"/>
      <c r="DP290" s="26"/>
      <c r="DQ290" s="26"/>
      <c r="DR290" s="26"/>
      <c r="DS290" s="26"/>
      <c r="DT290" s="26"/>
      <c r="DU290" s="26"/>
      <c r="DV290" t="str">
        <f t="shared" si="327"/>
        <v/>
      </c>
      <c r="DW290" s="26"/>
      <c r="DX290" s="26"/>
      <c r="DY290" s="26"/>
      <c r="DZ290" t="str">
        <f t="shared" si="328"/>
        <v/>
      </c>
      <c r="EA290" t="str">
        <f t="shared" si="329"/>
        <v/>
      </c>
      <c r="EB290" t="str">
        <f t="shared" si="330"/>
        <v/>
      </c>
      <c r="EC290" t="str">
        <f t="shared" si="331"/>
        <v/>
      </c>
      <c r="ED290" t="str">
        <f t="shared" si="332"/>
        <v/>
      </c>
      <c r="EE290" s="34" t="str">
        <f t="shared" si="333"/>
        <v/>
      </c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32" t="str">
        <f t="shared" si="334"/>
        <v/>
      </c>
      <c r="ES290" s="26"/>
      <c r="ET290" s="26"/>
      <c r="EU290" s="26"/>
      <c r="EV290" s="26"/>
      <c r="EW290" s="26"/>
      <c r="EX290" s="26"/>
      <c r="EY290" s="26"/>
      <c r="EZ290" s="26"/>
      <c r="FA290" s="31" t="str">
        <f t="shared" si="335"/>
        <v/>
      </c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31" t="str">
        <f t="shared" si="336"/>
        <v/>
      </c>
      <c r="FN290" s="26"/>
      <c r="FO290" s="26"/>
      <c r="FP290" s="26"/>
      <c r="FQ290" s="26" t="s">
        <v>349</v>
      </c>
      <c r="FR290" s="39" t="str">
        <f t="shared" ca="1" si="337"/>
        <v>NA</v>
      </c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t="str">
        <f t="shared" ca="1" si="338"/>
        <v/>
      </c>
      <c r="GP290" t="str">
        <f t="shared" si="339"/>
        <v/>
      </c>
      <c r="GQ290" s="26"/>
      <c r="GR290" s="26"/>
      <c r="GS290" t="str">
        <f t="shared" ca="1" si="340"/>
        <v/>
      </c>
      <c r="GT290" s="26"/>
      <c r="GU290" s="26"/>
      <c r="GV290" s="26"/>
      <c r="GW290" s="26"/>
      <c r="GX290" s="26"/>
      <c r="GY290" t="str">
        <f t="shared" ca="1" si="341"/>
        <v/>
      </c>
      <c r="GZ290" t="str">
        <f t="shared" si="342"/>
        <v/>
      </c>
      <c r="HA290" s="26"/>
      <c r="HB290" s="26"/>
      <c r="HC290" s="26"/>
      <c r="HD290" s="26"/>
      <c r="HE290" s="26"/>
      <c r="HF290" t="str">
        <f t="shared" ca="1" si="343"/>
        <v/>
      </c>
      <c r="HG290" s="31" t="str">
        <f t="shared" si="344"/>
        <v/>
      </c>
      <c r="HH290" s="26"/>
      <c r="HI290" s="26"/>
      <c r="HJ290" s="26"/>
      <c r="HK290" s="26"/>
      <c r="HL290" s="26"/>
      <c r="HM290" t="str">
        <f t="shared" ca="1" si="345"/>
        <v/>
      </c>
      <c r="HN290" t="str">
        <f t="shared" si="346"/>
        <v/>
      </c>
      <c r="HO290" s="26"/>
      <c r="HP290" s="26"/>
      <c r="HQ290" s="26"/>
      <c r="HR290" s="26"/>
      <c r="HS290" s="26"/>
      <c r="HT290" t="str">
        <f t="shared" ca="1" si="347"/>
        <v/>
      </c>
      <c r="HU290" t="str">
        <f t="shared" si="348"/>
        <v/>
      </c>
      <c r="HV290" s="26"/>
      <c r="HW290" s="26"/>
      <c r="HX290" s="26"/>
      <c r="HY290" s="26"/>
      <c r="HZ290" s="26"/>
      <c r="IA290" s="37" t="str">
        <f t="shared" ca="1" si="349"/>
        <v/>
      </c>
      <c r="IB290" t="str">
        <f t="shared" si="350"/>
        <v/>
      </c>
      <c r="IC290" s="26"/>
      <c r="ID290" s="26"/>
      <c r="IE290" s="26"/>
      <c r="IF290" s="26"/>
      <c r="IG290" s="26"/>
      <c r="IH290" s="37" t="str">
        <f t="shared" ca="1" si="351"/>
        <v/>
      </c>
      <c r="II290" t="str">
        <f t="shared" si="352"/>
        <v/>
      </c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  <c r="IV290" s="26"/>
      <c r="IW290" s="26"/>
      <c r="IX290" s="26"/>
      <c r="IY290" s="26"/>
      <c r="IZ290" s="26"/>
      <c r="JA290" s="26"/>
      <c r="JB290" s="26"/>
      <c r="JC290" s="26"/>
      <c r="JD290" s="26"/>
      <c r="JE290" s="26"/>
      <c r="JF290" s="26"/>
      <c r="JG290" s="26"/>
      <c r="JH290" s="26"/>
      <c r="JI290" s="26"/>
      <c r="JJ290" s="26"/>
      <c r="JK290" s="26"/>
      <c r="JL290" s="26"/>
      <c r="JM290" s="26"/>
      <c r="JN290" s="26"/>
      <c r="JO290" s="26"/>
      <c r="JP290" s="26"/>
      <c r="JQ290" s="26"/>
      <c r="JR290" s="26"/>
      <c r="JS290" s="26"/>
      <c r="JT290" s="26" t="str">
        <f t="shared" si="353"/>
        <v/>
      </c>
      <c r="JU290" s="26"/>
      <c r="JV290" t="str">
        <f t="shared" si="354"/>
        <v/>
      </c>
      <c r="JW290" s="26"/>
      <c r="JX290" s="26"/>
      <c r="JY290" s="26"/>
      <c r="JZ290" s="26"/>
      <c r="KA290" s="26"/>
      <c r="KB290" s="26"/>
      <c r="KC290" s="26"/>
      <c r="KD290" s="26"/>
      <c r="KE290" s="26"/>
      <c r="KF290" s="26"/>
      <c r="KG290" s="26"/>
      <c r="KH290" s="26"/>
      <c r="KI290" s="26"/>
      <c r="KJ290" s="26"/>
      <c r="KK290" t="str">
        <f t="shared" si="355"/>
        <v/>
      </c>
      <c r="KL290" s="26"/>
      <c r="KM290" s="31" t="str">
        <f t="shared" si="356"/>
        <v/>
      </c>
      <c r="KN290" s="26"/>
      <c r="KO290" s="26"/>
      <c r="KP290" s="38" t="str">
        <f t="shared" si="357"/>
        <v/>
      </c>
      <c r="KQ290" s="26"/>
      <c r="KR290" s="26"/>
      <c r="KS290" s="26"/>
      <c r="KT290" s="26"/>
      <c r="KU290" s="26"/>
      <c r="KV290" s="26"/>
      <c r="KW290" s="26"/>
      <c r="KX290" t="str">
        <f t="shared" si="358"/>
        <v/>
      </c>
      <c r="KY290" t="str">
        <f t="shared" si="359"/>
        <v/>
      </c>
      <c r="KZ290" s="26"/>
      <c r="LA290" s="26"/>
      <c r="LB290" t="str">
        <f t="shared" si="360"/>
        <v/>
      </c>
      <c r="LC290" s="26"/>
      <c r="LD290" t="str">
        <f t="shared" si="361"/>
        <v/>
      </c>
      <c r="LE290" t="str">
        <f t="shared" si="362"/>
        <v/>
      </c>
      <c r="LF290" s="26"/>
      <c r="LG290" s="26"/>
      <c r="LH290" s="26"/>
      <c r="LI290" s="26"/>
      <c r="LJ290" s="26"/>
      <c r="LK290" s="26"/>
      <c r="LL290" s="26"/>
      <c r="LM290" s="26"/>
      <c r="LN290" s="26"/>
      <c r="LO290" t="str">
        <f t="shared" si="363"/>
        <v/>
      </c>
      <c r="LP290" s="26"/>
      <c r="LQ290" s="26"/>
      <c r="LR290" s="26"/>
      <c r="LS290" s="26"/>
      <c r="LT290" s="26"/>
      <c r="LU290" s="26"/>
      <c r="LV290" s="26"/>
      <c r="LW290" s="26"/>
      <c r="LX290" s="26"/>
      <c r="LY290" s="26"/>
      <c r="LZ290" s="26"/>
      <c r="MA290" s="26"/>
      <c r="MB290" s="26"/>
      <c r="MC290" s="26"/>
      <c r="MD290" s="26"/>
      <c r="ME290" s="26"/>
      <c r="MF290" s="26"/>
      <c r="MG290" s="26"/>
      <c r="MH290" s="26"/>
      <c r="MI290" s="26"/>
      <c r="MJ290" s="26"/>
      <c r="MK290" s="26"/>
      <c r="ML290" s="26"/>
      <c r="MM290" s="26"/>
      <c r="MN290" s="26"/>
    </row>
    <row r="291" spans="1:352" ht="16" x14ac:dyDescent="0.2">
      <c r="A291" t="e">
        <f t="shared" ca="1" si="292"/>
        <v>#N/A</v>
      </c>
      <c r="B291" s="26"/>
      <c r="C291" s="26"/>
      <c r="D291" s="26"/>
      <c r="E291" s="27" t="str">
        <f t="shared" ca="1" si="294"/>
        <v>Jun</v>
      </c>
      <c r="F291" s="27" t="str">
        <f t="shared" ca="1" si="294"/>
        <v>Jan</v>
      </c>
      <c r="G291" s="28" t="str">
        <f t="shared" ca="1" si="295"/>
        <v/>
      </c>
      <c r="H291" t="str">
        <f t="shared" si="296"/>
        <v/>
      </c>
      <c r="I291" s="26">
        <f t="shared" ca="1" si="297"/>
        <v>14</v>
      </c>
      <c r="J291" s="26"/>
      <c r="K291" s="26"/>
      <c r="L291" s="31" t="str">
        <f t="shared" si="298"/>
        <v/>
      </c>
      <c r="M291" s="26"/>
      <c r="N291" s="26"/>
      <c r="O291" s="26">
        <f t="shared" ca="1" si="299"/>
        <v>35</v>
      </c>
      <c r="P291" s="26" t="str">
        <f t="shared" ca="1" si="300"/>
        <v>No</v>
      </c>
      <c r="Q291" s="26" t="str">
        <f t="shared" ca="1" si="300"/>
        <v>No</v>
      </c>
      <c r="R291" s="26" t="str">
        <f t="shared" ca="1" si="300"/>
        <v>Yes</v>
      </c>
      <c r="S291" s="26" t="str">
        <f t="shared" ca="1" si="301"/>
        <v>Caucasian</v>
      </c>
      <c r="T291" s="26" t="str">
        <f t="shared" ca="1" si="302"/>
        <v>No</v>
      </c>
      <c r="U291" s="26">
        <f t="shared" ca="1" si="303"/>
        <v>3453</v>
      </c>
      <c r="V291" s="26"/>
      <c r="W291" s="26"/>
      <c r="X291" s="26" t="str">
        <f t="shared" ca="1" si="293"/>
        <v>Yes</v>
      </c>
      <c r="Y291" s="26" t="str">
        <f t="shared" ca="1" si="293"/>
        <v>Yes</v>
      </c>
      <c r="Z291" s="26" t="str">
        <f t="shared" ca="1" si="293"/>
        <v>No</v>
      </c>
      <c r="AA291" s="26" t="str">
        <f t="shared" ca="1" si="293"/>
        <v>No</v>
      </c>
      <c r="AB291" s="26" t="str">
        <f t="shared" ca="1" si="293"/>
        <v>Yes</v>
      </c>
      <c r="AC291" s="26"/>
      <c r="AD291" s="26"/>
      <c r="AE291" s="26"/>
      <c r="AF291" s="26"/>
      <c r="AG291" s="26" t="str">
        <f t="shared" ca="1" si="304"/>
        <v>Yes</v>
      </c>
      <c r="AH291" s="26" t="str">
        <f t="shared" ca="1" si="304"/>
        <v>No</v>
      </c>
      <c r="AI291" s="26" t="str">
        <f t="shared" ca="1" si="304"/>
        <v>Yes</v>
      </c>
      <c r="AJ291" s="26" t="str">
        <f t="shared" ca="1" si="304"/>
        <v>Yes</v>
      </c>
      <c r="AK291" s="26" t="str">
        <f t="shared" ca="1" si="304"/>
        <v>No</v>
      </c>
      <c r="AL291" s="26" t="str">
        <f t="shared" ca="1" si="304"/>
        <v>No</v>
      </c>
      <c r="AM291" s="26">
        <f t="shared" ca="1" si="305"/>
        <v>2</v>
      </c>
      <c r="AN291" s="26">
        <f t="shared" ca="1" si="306"/>
        <v>2</v>
      </c>
      <c r="AT291" t="str">
        <f t="shared" ca="1" si="307"/>
        <v>Female</v>
      </c>
      <c r="AU291">
        <f t="shared" ca="1" si="308"/>
        <v>1951</v>
      </c>
      <c r="AV291">
        <f t="shared" ca="1" si="309"/>
        <v>-3</v>
      </c>
      <c r="AW291">
        <f t="shared" ca="1" si="310"/>
        <v>24</v>
      </c>
      <c r="AX291">
        <f t="shared" ca="1" si="311"/>
        <v>2</v>
      </c>
      <c r="BB291" t="str">
        <f t="shared" ca="1" si="312"/>
        <v>Vaginal</v>
      </c>
      <c r="BC291" t="str">
        <f t="shared" ca="1" si="313"/>
        <v>Yes</v>
      </c>
      <c r="BD291" t="str">
        <f t="shared" ca="1" si="313"/>
        <v>Yes</v>
      </c>
      <c r="BG291" t="str">
        <f t="shared" ca="1" si="314"/>
        <v>No</v>
      </c>
      <c r="BH291">
        <f t="shared" ca="1" si="315"/>
        <v>38</v>
      </c>
      <c r="BI291">
        <f t="shared" ca="1" si="316"/>
        <v>-9</v>
      </c>
      <c r="BJ291">
        <f t="shared" ca="1" si="317"/>
        <v>12</v>
      </c>
      <c r="BK291" t="str">
        <f t="shared" si="318"/>
        <v/>
      </c>
      <c r="BL291" s="26">
        <f t="shared" ca="1" si="319"/>
        <v>14</v>
      </c>
      <c r="BM291" s="26"/>
      <c r="BN291" s="26"/>
      <c r="BO291" s="26" t="str">
        <f t="shared" ca="1" si="320"/>
        <v>Yes</v>
      </c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 t="str">
        <f t="shared" ca="1" si="321"/>
        <v>No</v>
      </c>
      <c r="CE291" s="26" t="str">
        <f t="shared" ca="1" si="322"/>
        <v>NA</v>
      </c>
      <c r="CF291" s="26"/>
      <c r="CG291" s="26"/>
      <c r="CH291" s="26"/>
      <c r="CI291" s="31" t="str">
        <f t="shared" si="323"/>
        <v/>
      </c>
      <c r="CJ291" s="26" t="str">
        <f t="shared" ca="1" si="324"/>
        <v>NA</v>
      </c>
      <c r="CK291" s="26" t="str">
        <f t="shared" ca="1" si="325"/>
        <v>No</v>
      </c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 t="str">
        <f t="shared" ca="1" si="326"/>
        <v>Yes</v>
      </c>
      <c r="DO291" s="26"/>
      <c r="DP291" s="26"/>
      <c r="DQ291" s="26"/>
      <c r="DR291" s="26"/>
      <c r="DS291" s="26"/>
      <c r="DT291" s="26"/>
      <c r="DU291" s="26"/>
      <c r="DV291" t="str">
        <f t="shared" si="327"/>
        <v/>
      </c>
      <c r="DW291" s="26"/>
      <c r="DX291" s="26"/>
      <c r="DY291" s="26"/>
      <c r="DZ291" t="str">
        <f t="shared" si="328"/>
        <v/>
      </c>
      <c r="EA291" t="str">
        <f t="shared" si="329"/>
        <v/>
      </c>
      <c r="EB291" t="str">
        <f t="shared" si="330"/>
        <v/>
      </c>
      <c r="EC291" t="str">
        <f t="shared" si="331"/>
        <v/>
      </c>
      <c r="ED291" t="str">
        <f t="shared" si="332"/>
        <v/>
      </c>
      <c r="EE291" s="34" t="str">
        <f t="shared" si="333"/>
        <v/>
      </c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32" t="str">
        <f t="shared" si="334"/>
        <v/>
      </c>
      <c r="ES291" s="26"/>
      <c r="ET291" s="26"/>
      <c r="EU291" s="26"/>
      <c r="EV291" s="26"/>
      <c r="EW291" s="26"/>
      <c r="EX291" s="26"/>
      <c r="EY291" s="26"/>
      <c r="EZ291" s="26"/>
      <c r="FA291" s="31" t="str">
        <f t="shared" si="335"/>
        <v/>
      </c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31" t="str">
        <f t="shared" si="336"/>
        <v/>
      </c>
      <c r="FN291" s="26"/>
      <c r="FO291" s="26"/>
      <c r="FP291" s="26"/>
      <c r="FQ291" s="26" t="s">
        <v>349</v>
      </c>
      <c r="FR291" s="39" t="str">
        <f t="shared" ca="1" si="337"/>
        <v>NA</v>
      </c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t="str">
        <f t="shared" ca="1" si="338"/>
        <v/>
      </c>
      <c r="GP291" t="str">
        <f t="shared" si="339"/>
        <v/>
      </c>
      <c r="GQ291" s="26"/>
      <c r="GR291" s="26"/>
      <c r="GS291" t="str">
        <f t="shared" ca="1" si="340"/>
        <v/>
      </c>
      <c r="GT291" s="26"/>
      <c r="GU291" s="26"/>
      <c r="GV291" s="26"/>
      <c r="GW291" s="26"/>
      <c r="GX291" s="26"/>
      <c r="GY291" t="str">
        <f t="shared" ca="1" si="341"/>
        <v/>
      </c>
      <c r="GZ291" t="str">
        <f t="shared" si="342"/>
        <v/>
      </c>
      <c r="HA291" s="26"/>
      <c r="HB291" s="26"/>
      <c r="HC291" s="26"/>
      <c r="HD291" s="26"/>
      <c r="HE291" s="26"/>
      <c r="HF291" t="str">
        <f t="shared" ca="1" si="343"/>
        <v/>
      </c>
      <c r="HG291" s="31" t="str">
        <f t="shared" si="344"/>
        <v/>
      </c>
      <c r="HH291" s="26"/>
      <c r="HI291" s="26"/>
      <c r="HJ291" s="26"/>
      <c r="HK291" s="26"/>
      <c r="HL291" s="26"/>
      <c r="HM291" t="str">
        <f t="shared" ca="1" si="345"/>
        <v/>
      </c>
      <c r="HN291" t="str">
        <f t="shared" si="346"/>
        <v/>
      </c>
      <c r="HO291" s="26"/>
      <c r="HP291" s="26"/>
      <c r="HQ291" s="26"/>
      <c r="HR291" s="26"/>
      <c r="HS291" s="26"/>
      <c r="HT291" t="str">
        <f t="shared" ca="1" si="347"/>
        <v/>
      </c>
      <c r="HU291" t="str">
        <f t="shared" si="348"/>
        <v/>
      </c>
      <c r="HV291" s="26"/>
      <c r="HW291" s="26"/>
      <c r="HX291" s="26"/>
      <c r="HY291" s="26"/>
      <c r="HZ291" s="26"/>
      <c r="IA291" s="37" t="str">
        <f t="shared" ca="1" si="349"/>
        <v/>
      </c>
      <c r="IB291" t="str">
        <f t="shared" si="350"/>
        <v/>
      </c>
      <c r="IC291" s="26"/>
      <c r="ID291" s="26"/>
      <c r="IE291" s="26"/>
      <c r="IF291" s="26"/>
      <c r="IG291" s="26"/>
      <c r="IH291" s="37" t="str">
        <f t="shared" ca="1" si="351"/>
        <v/>
      </c>
      <c r="II291" t="str">
        <f t="shared" si="352"/>
        <v/>
      </c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 t="str">
        <f t="shared" si="353"/>
        <v/>
      </c>
      <c r="JU291" s="26"/>
      <c r="JV291" t="str">
        <f t="shared" si="354"/>
        <v/>
      </c>
      <c r="JW291" s="26"/>
      <c r="JX291" s="26"/>
      <c r="JY291" s="26"/>
      <c r="JZ291" s="26"/>
      <c r="KA291" s="26"/>
      <c r="KB291" s="26"/>
      <c r="KC291" s="26"/>
      <c r="KD291" s="26"/>
      <c r="KE291" s="26"/>
      <c r="KF291" s="26"/>
      <c r="KG291" s="26"/>
      <c r="KH291" s="26"/>
      <c r="KI291" s="26"/>
      <c r="KJ291" s="26"/>
      <c r="KK291" t="str">
        <f t="shared" si="355"/>
        <v/>
      </c>
      <c r="KL291" s="26"/>
      <c r="KM291" s="31" t="str">
        <f t="shared" si="356"/>
        <v/>
      </c>
      <c r="KN291" s="26"/>
      <c r="KO291" s="26"/>
      <c r="KP291" s="38" t="str">
        <f t="shared" si="357"/>
        <v/>
      </c>
      <c r="KQ291" s="26"/>
      <c r="KR291" s="26"/>
      <c r="KS291" s="26"/>
      <c r="KT291" s="26"/>
      <c r="KU291" s="26"/>
      <c r="KV291" s="26"/>
      <c r="KW291" s="26"/>
      <c r="KX291" t="str">
        <f t="shared" si="358"/>
        <v/>
      </c>
      <c r="KY291" t="str">
        <f t="shared" si="359"/>
        <v/>
      </c>
      <c r="KZ291" s="26"/>
      <c r="LA291" s="26"/>
      <c r="LB291" t="str">
        <f t="shared" si="360"/>
        <v/>
      </c>
      <c r="LC291" s="26"/>
      <c r="LD291" t="str">
        <f t="shared" si="361"/>
        <v/>
      </c>
      <c r="LE291" t="str">
        <f t="shared" si="362"/>
        <v/>
      </c>
      <c r="LF291" s="26"/>
      <c r="LG291" s="26"/>
      <c r="LH291" s="26"/>
      <c r="LI291" s="26"/>
      <c r="LJ291" s="26"/>
      <c r="LK291" s="26"/>
      <c r="LL291" s="26"/>
      <c r="LM291" s="26"/>
      <c r="LN291" s="26"/>
      <c r="LO291" t="str">
        <f t="shared" si="363"/>
        <v/>
      </c>
      <c r="LP291" s="26"/>
      <c r="LQ291" s="26"/>
      <c r="LR291" s="26"/>
      <c r="LS291" s="26"/>
      <c r="LT291" s="26"/>
      <c r="LU291" s="26"/>
      <c r="LV291" s="26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  <c r="ML291" s="26"/>
      <c r="MM291" s="26"/>
      <c r="MN291" s="26"/>
    </row>
    <row r="292" spans="1:352" ht="16" x14ac:dyDescent="0.2">
      <c r="A292" t="e">
        <f t="shared" ca="1" si="292"/>
        <v>#N/A</v>
      </c>
      <c r="B292" s="26"/>
      <c r="C292" s="26"/>
      <c r="D292" s="26"/>
      <c r="E292" s="27" t="str">
        <f t="shared" ca="1" si="294"/>
        <v>Mar</v>
      </c>
      <c r="F292" s="27" t="str">
        <f t="shared" ca="1" si="294"/>
        <v>Nov</v>
      </c>
      <c r="G292" s="28" t="str">
        <f t="shared" ca="1" si="295"/>
        <v/>
      </c>
      <c r="H292" t="str">
        <f t="shared" si="296"/>
        <v/>
      </c>
      <c r="I292" s="26">
        <f t="shared" ca="1" si="297"/>
        <v>85</v>
      </c>
      <c r="J292" s="26"/>
      <c r="K292" s="26"/>
      <c r="L292" s="31" t="str">
        <f t="shared" si="298"/>
        <v/>
      </c>
      <c r="M292" s="26"/>
      <c r="N292" s="26"/>
      <c r="O292" s="26">
        <f t="shared" ca="1" si="299"/>
        <v>38</v>
      </c>
      <c r="P292" s="26" t="str">
        <f t="shared" ca="1" si="300"/>
        <v>No</v>
      </c>
      <c r="Q292" s="26" t="str">
        <f t="shared" ca="1" si="300"/>
        <v>Yes</v>
      </c>
      <c r="R292" s="26" t="str">
        <f t="shared" ca="1" si="300"/>
        <v>No</v>
      </c>
      <c r="S292" s="26" t="str">
        <f t="shared" ca="1" si="301"/>
        <v>African</v>
      </c>
      <c r="T292" s="26" t="str">
        <f t="shared" ca="1" si="302"/>
        <v>Yes</v>
      </c>
      <c r="U292" s="26">
        <f t="shared" ca="1" si="303"/>
        <v>3560</v>
      </c>
      <c r="V292" s="26"/>
      <c r="W292" s="26"/>
      <c r="X292" s="26" t="str">
        <f t="shared" ca="1" si="293"/>
        <v>Yes</v>
      </c>
      <c r="Y292" s="26" t="str">
        <f t="shared" ca="1" si="293"/>
        <v>Yes</v>
      </c>
      <c r="Z292" s="26" t="str">
        <f t="shared" ca="1" si="293"/>
        <v>Yes</v>
      </c>
      <c r="AA292" s="26" t="str">
        <f t="shared" ca="1" si="293"/>
        <v>No</v>
      </c>
      <c r="AB292" s="26" t="str">
        <f t="shared" ca="1" si="293"/>
        <v>No</v>
      </c>
      <c r="AC292" s="26"/>
      <c r="AD292" s="26"/>
      <c r="AE292" s="26"/>
      <c r="AF292" s="26"/>
      <c r="AG292" s="26" t="str">
        <f t="shared" ca="1" si="304"/>
        <v>Yes</v>
      </c>
      <c r="AH292" s="26" t="str">
        <f t="shared" ca="1" si="304"/>
        <v>Yes</v>
      </c>
      <c r="AI292" s="26" t="str">
        <f t="shared" ca="1" si="304"/>
        <v>No</v>
      </c>
      <c r="AJ292" s="26" t="str">
        <f t="shared" ca="1" si="304"/>
        <v>No</v>
      </c>
      <c r="AK292" s="26" t="str">
        <f t="shared" ca="1" si="304"/>
        <v>Yes</v>
      </c>
      <c r="AL292" s="26" t="str">
        <f t="shared" ca="1" si="304"/>
        <v>Yes</v>
      </c>
      <c r="AM292" s="26">
        <f t="shared" ca="1" si="305"/>
        <v>1</v>
      </c>
      <c r="AN292" s="26">
        <f t="shared" ca="1" si="306"/>
        <v>1</v>
      </c>
      <c r="AT292" t="str">
        <f t="shared" ca="1" si="307"/>
        <v>Male</v>
      </c>
      <c r="AU292">
        <f t="shared" ca="1" si="308"/>
        <v>3348</v>
      </c>
      <c r="AV292">
        <f t="shared" ca="1" si="309"/>
        <v>-2</v>
      </c>
      <c r="AW292">
        <f t="shared" ca="1" si="310"/>
        <v>25</v>
      </c>
      <c r="AX292">
        <f t="shared" ca="1" si="311"/>
        <v>5</v>
      </c>
      <c r="BB292" t="str">
        <f t="shared" ca="1" si="312"/>
        <v>INSTRUMENTAL</v>
      </c>
      <c r="BC292" t="str">
        <f t="shared" ca="1" si="313"/>
        <v>Yes</v>
      </c>
      <c r="BD292" t="str">
        <f t="shared" ca="1" si="313"/>
        <v>No</v>
      </c>
      <c r="BG292" t="str">
        <f t="shared" ca="1" si="314"/>
        <v>No</v>
      </c>
      <c r="BH292">
        <f t="shared" ca="1" si="315"/>
        <v>35</v>
      </c>
      <c r="BI292">
        <f t="shared" ca="1" si="316"/>
        <v>-8</v>
      </c>
      <c r="BJ292">
        <f t="shared" ca="1" si="317"/>
        <v>11</v>
      </c>
      <c r="BK292" t="str">
        <f t="shared" si="318"/>
        <v/>
      </c>
      <c r="BL292" s="26">
        <f t="shared" ca="1" si="319"/>
        <v>13</v>
      </c>
      <c r="BM292" s="26"/>
      <c r="BN292" s="26"/>
      <c r="BO292" s="26" t="str">
        <f t="shared" ca="1" si="320"/>
        <v>Yes</v>
      </c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 t="str">
        <f t="shared" ca="1" si="321"/>
        <v>No</v>
      </c>
      <c r="CE292" s="26" t="str">
        <f t="shared" ca="1" si="322"/>
        <v>NA</v>
      </c>
      <c r="CF292" s="26"/>
      <c r="CG292" s="26"/>
      <c r="CH292" s="26"/>
      <c r="CI292" s="31" t="str">
        <f t="shared" si="323"/>
        <v/>
      </c>
      <c r="CJ292" s="26" t="str">
        <f t="shared" ca="1" si="324"/>
        <v>NA</v>
      </c>
      <c r="CK292" s="26" t="str">
        <f t="shared" ca="1" si="325"/>
        <v>No</v>
      </c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 t="str">
        <f t="shared" ca="1" si="326"/>
        <v>Yes</v>
      </c>
      <c r="DO292" s="26"/>
      <c r="DP292" s="26"/>
      <c r="DQ292" s="26"/>
      <c r="DR292" s="26"/>
      <c r="DS292" s="26"/>
      <c r="DT292" s="26"/>
      <c r="DU292" s="26"/>
      <c r="DV292" t="str">
        <f t="shared" si="327"/>
        <v/>
      </c>
      <c r="DW292" s="26"/>
      <c r="DX292" s="26"/>
      <c r="DY292" s="26"/>
      <c r="DZ292" t="str">
        <f t="shared" si="328"/>
        <v/>
      </c>
      <c r="EA292" t="str">
        <f t="shared" si="329"/>
        <v/>
      </c>
      <c r="EB292" t="str">
        <f t="shared" si="330"/>
        <v/>
      </c>
      <c r="EC292" t="str">
        <f t="shared" si="331"/>
        <v/>
      </c>
      <c r="ED292" t="str">
        <f t="shared" si="332"/>
        <v/>
      </c>
      <c r="EE292" s="34" t="str">
        <f t="shared" si="333"/>
        <v/>
      </c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32" t="str">
        <f t="shared" si="334"/>
        <v/>
      </c>
      <c r="ES292" s="26"/>
      <c r="ET292" s="26"/>
      <c r="EU292" s="26"/>
      <c r="EV292" s="26"/>
      <c r="EW292" s="26"/>
      <c r="EX292" s="26"/>
      <c r="EY292" s="26"/>
      <c r="EZ292" s="26"/>
      <c r="FA292" s="31" t="str">
        <f t="shared" si="335"/>
        <v/>
      </c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31" t="str">
        <f t="shared" si="336"/>
        <v/>
      </c>
      <c r="FN292" s="26"/>
      <c r="FO292" s="26"/>
      <c r="FP292" s="26"/>
      <c r="FQ292" s="26" t="s">
        <v>350</v>
      </c>
      <c r="FR292" s="39" t="str">
        <f t="shared" ca="1" si="337"/>
        <v>GNB</v>
      </c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t="str">
        <f t="shared" ca="1" si="338"/>
        <v/>
      </c>
      <c r="GP292" t="str">
        <f t="shared" si="339"/>
        <v/>
      </c>
      <c r="GQ292" s="26"/>
      <c r="GR292" s="26"/>
      <c r="GS292" t="str">
        <f t="shared" ca="1" si="340"/>
        <v/>
      </c>
      <c r="GT292" s="26"/>
      <c r="GU292" s="26"/>
      <c r="GV292" s="26"/>
      <c r="GW292" s="26"/>
      <c r="GX292" s="26"/>
      <c r="GY292" t="str">
        <f t="shared" ca="1" si="341"/>
        <v/>
      </c>
      <c r="GZ292" t="str">
        <f t="shared" si="342"/>
        <v/>
      </c>
      <c r="HA292" s="26"/>
      <c r="HB292" s="26"/>
      <c r="HC292" s="26"/>
      <c r="HD292" s="26"/>
      <c r="HE292" s="26"/>
      <c r="HF292" t="str">
        <f t="shared" ca="1" si="343"/>
        <v/>
      </c>
      <c r="HG292" s="31" t="str">
        <f t="shared" si="344"/>
        <v/>
      </c>
      <c r="HH292" s="26"/>
      <c r="HI292" s="26"/>
      <c r="HJ292" s="26"/>
      <c r="HK292" s="26"/>
      <c r="HL292" s="26"/>
      <c r="HM292" t="str">
        <f t="shared" ca="1" si="345"/>
        <v/>
      </c>
      <c r="HN292" t="str">
        <f t="shared" si="346"/>
        <v/>
      </c>
      <c r="HO292" s="26"/>
      <c r="HP292" s="26"/>
      <c r="HQ292" s="26"/>
      <c r="HR292" s="26"/>
      <c r="HS292" s="26"/>
      <c r="HT292" t="str">
        <f t="shared" ca="1" si="347"/>
        <v/>
      </c>
      <c r="HU292" t="str">
        <f t="shared" si="348"/>
        <v/>
      </c>
      <c r="HV292" s="26"/>
      <c r="HW292" s="26"/>
      <c r="HX292" s="26"/>
      <c r="HY292" s="26"/>
      <c r="HZ292" s="26"/>
      <c r="IA292" s="37" t="str">
        <f t="shared" ca="1" si="349"/>
        <v/>
      </c>
      <c r="IB292" t="str">
        <f t="shared" si="350"/>
        <v/>
      </c>
      <c r="IC292" s="26"/>
      <c r="ID292" s="26"/>
      <c r="IE292" s="26"/>
      <c r="IF292" s="26"/>
      <c r="IG292" s="26"/>
      <c r="IH292" s="37" t="str">
        <f t="shared" ca="1" si="351"/>
        <v/>
      </c>
      <c r="II292" t="str">
        <f t="shared" si="352"/>
        <v/>
      </c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  <c r="IY292" s="26"/>
      <c r="IZ292" s="26"/>
      <c r="JA292" s="26"/>
      <c r="JB292" s="26"/>
      <c r="JC292" s="26"/>
      <c r="JD292" s="26"/>
      <c r="JE292" s="26"/>
      <c r="JF292" s="26"/>
      <c r="JG292" s="26"/>
      <c r="JH292" s="26"/>
      <c r="JI292" s="26"/>
      <c r="JJ292" s="26"/>
      <c r="JK292" s="26"/>
      <c r="JL292" s="26"/>
      <c r="JM292" s="26"/>
      <c r="JN292" s="26"/>
      <c r="JO292" s="26"/>
      <c r="JP292" s="26"/>
      <c r="JQ292" s="26"/>
      <c r="JR292" s="26"/>
      <c r="JS292" s="26"/>
      <c r="JT292" s="26" t="str">
        <f t="shared" si="353"/>
        <v/>
      </c>
      <c r="JU292" s="26"/>
      <c r="JV292" t="str">
        <f t="shared" si="354"/>
        <v/>
      </c>
      <c r="JW292" s="26"/>
      <c r="JX292" s="26"/>
      <c r="JY292" s="26"/>
      <c r="JZ292" s="26"/>
      <c r="KA292" s="26"/>
      <c r="KB292" s="26"/>
      <c r="KC292" s="26"/>
      <c r="KD292" s="26"/>
      <c r="KE292" s="26"/>
      <c r="KF292" s="26"/>
      <c r="KG292" s="26"/>
      <c r="KH292" s="26"/>
      <c r="KI292" s="26"/>
      <c r="KJ292" s="26"/>
      <c r="KK292" t="str">
        <f t="shared" si="355"/>
        <v/>
      </c>
      <c r="KL292" s="26"/>
      <c r="KM292" s="31" t="str">
        <f t="shared" si="356"/>
        <v/>
      </c>
      <c r="KN292" s="26"/>
      <c r="KO292" s="26"/>
      <c r="KP292" s="38" t="str">
        <f t="shared" si="357"/>
        <v/>
      </c>
      <c r="KQ292" s="26"/>
      <c r="KR292" s="26"/>
      <c r="KS292" s="26"/>
      <c r="KT292" s="26"/>
      <c r="KU292" s="26"/>
      <c r="KV292" s="26"/>
      <c r="KW292" s="26"/>
      <c r="KX292" t="str">
        <f t="shared" si="358"/>
        <v/>
      </c>
      <c r="KY292" t="str">
        <f t="shared" si="359"/>
        <v/>
      </c>
      <c r="KZ292" s="26"/>
      <c r="LA292" s="26"/>
      <c r="LB292" t="str">
        <f t="shared" si="360"/>
        <v/>
      </c>
      <c r="LC292" s="26"/>
      <c r="LD292" t="str">
        <f t="shared" si="361"/>
        <v/>
      </c>
      <c r="LE292" t="str">
        <f t="shared" si="362"/>
        <v/>
      </c>
      <c r="LF292" s="26"/>
      <c r="LG292" s="26"/>
      <c r="LH292" s="26"/>
      <c r="LI292" s="26"/>
      <c r="LJ292" s="26"/>
      <c r="LK292" s="26"/>
      <c r="LL292" s="26"/>
      <c r="LM292" s="26"/>
      <c r="LN292" s="26"/>
      <c r="LO292" t="str">
        <f t="shared" si="363"/>
        <v/>
      </c>
      <c r="LP292" s="26"/>
      <c r="LQ292" s="26"/>
      <c r="LR292" s="26"/>
      <c r="LS292" s="26"/>
      <c r="LT292" s="26"/>
      <c r="LU292" s="26"/>
      <c r="LV292" s="26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  <c r="ML292" s="26"/>
      <c r="MM292" s="26"/>
      <c r="MN292" s="26"/>
    </row>
    <row r="293" spans="1:352" ht="16" x14ac:dyDescent="0.2">
      <c r="A293" t="e">
        <f t="shared" ca="1" si="292"/>
        <v>#N/A</v>
      </c>
      <c r="B293" s="26"/>
      <c r="C293" s="26"/>
      <c r="D293" s="26"/>
      <c r="E293" s="27" t="str">
        <f t="shared" ca="1" si="294"/>
        <v>Sep</v>
      </c>
      <c r="F293" s="27" t="str">
        <f t="shared" ca="1" si="294"/>
        <v>Dec</v>
      </c>
      <c r="G293" s="28" t="str">
        <f t="shared" ca="1" si="295"/>
        <v/>
      </c>
      <c r="H293" t="str">
        <f t="shared" si="296"/>
        <v/>
      </c>
      <c r="I293" s="26">
        <f t="shared" ca="1" si="297"/>
        <v>31</v>
      </c>
      <c r="J293" s="26"/>
      <c r="K293" s="26"/>
      <c r="L293" s="31" t="str">
        <f t="shared" si="298"/>
        <v/>
      </c>
      <c r="M293" s="26"/>
      <c r="N293" s="26"/>
      <c r="O293" s="26">
        <f t="shared" ca="1" si="299"/>
        <v>48</v>
      </c>
      <c r="P293" s="26" t="str">
        <f t="shared" ca="1" si="300"/>
        <v>Yes</v>
      </c>
      <c r="Q293" s="26" t="str">
        <f t="shared" ca="1" si="300"/>
        <v>Yes</v>
      </c>
      <c r="R293" s="26" t="str">
        <f t="shared" ca="1" si="300"/>
        <v>Yes</v>
      </c>
      <c r="S293" s="26" t="str">
        <f t="shared" ca="1" si="301"/>
        <v>Asian</v>
      </c>
      <c r="T293" s="26" t="str">
        <f t="shared" ca="1" si="302"/>
        <v>Yes</v>
      </c>
      <c r="U293" s="26">
        <f t="shared" ca="1" si="303"/>
        <v>3555</v>
      </c>
      <c r="V293" s="26"/>
      <c r="W293" s="26"/>
      <c r="X293" s="26" t="str">
        <f t="shared" ca="1" si="293"/>
        <v>Yes</v>
      </c>
      <c r="Y293" s="26" t="str">
        <f t="shared" ca="1" si="293"/>
        <v>No</v>
      </c>
      <c r="Z293" s="26" t="str">
        <f t="shared" ca="1" si="293"/>
        <v>Yes</v>
      </c>
      <c r="AA293" s="26" t="str">
        <f t="shared" ca="1" si="293"/>
        <v>No</v>
      </c>
      <c r="AB293" s="26" t="str">
        <f t="shared" ca="1" si="293"/>
        <v>No</v>
      </c>
      <c r="AC293" s="26"/>
      <c r="AD293" s="26"/>
      <c r="AE293" s="26"/>
      <c r="AF293" s="26"/>
      <c r="AG293" s="26" t="str">
        <f t="shared" ca="1" si="304"/>
        <v>No</v>
      </c>
      <c r="AH293" s="26" t="str">
        <f t="shared" ca="1" si="304"/>
        <v>No</v>
      </c>
      <c r="AI293" s="26" t="str">
        <f t="shared" ca="1" si="304"/>
        <v>No</v>
      </c>
      <c r="AJ293" s="26" t="str">
        <f t="shared" ca="1" si="304"/>
        <v>No</v>
      </c>
      <c r="AK293" s="26" t="str">
        <f t="shared" ca="1" si="304"/>
        <v>Yes</v>
      </c>
      <c r="AL293" s="26" t="str">
        <f t="shared" ca="1" si="304"/>
        <v>Yes</v>
      </c>
      <c r="AM293" s="26">
        <f t="shared" ca="1" si="305"/>
        <v>5</v>
      </c>
      <c r="AN293" s="26">
        <f t="shared" ca="1" si="306"/>
        <v>1</v>
      </c>
      <c r="AT293" t="str">
        <f t="shared" ca="1" si="307"/>
        <v>Male</v>
      </c>
      <c r="AU293">
        <f t="shared" ca="1" si="308"/>
        <v>659</v>
      </c>
      <c r="AV293">
        <f t="shared" ca="1" si="309"/>
        <v>-1</v>
      </c>
      <c r="AW293">
        <f t="shared" ca="1" si="310"/>
        <v>34</v>
      </c>
      <c r="AX293">
        <f t="shared" ca="1" si="311"/>
        <v>5</v>
      </c>
      <c r="BB293" t="str">
        <f t="shared" ca="1" si="312"/>
        <v>EMLUCS</v>
      </c>
      <c r="BC293" t="str">
        <f t="shared" ca="1" si="313"/>
        <v>Yes</v>
      </c>
      <c r="BD293" t="str">
        <f t="shared" ca="1" si="313"/>
        <v>No</v>
      </c>
      <c r="BG293" t="str">
        <f t="shared" ca="1" si="314"/>
        <v>No</v>
      </c>
      <c r="BH293">
        <f t="shared" ca="1" si="315"/>
        <v>34</v>
      </c>
      <c r="BI293">
        <f t="shared" ca="1" si="316"/>
        <v>0</v>
      </c>
      <c r="BJ293">
        <f t="shared" ca="1" si="317"/>
        <v>18</v>
      </c>
      <c r="BK293" t="str">
        <f t="shared" si="318"/>
        <v/>
      </c>
      <c r="BL293" s="26">
        <f t="shared" ca="1" si="319"/>
        <v>20</v>
      </c>
      <c r="BM293" s="26"/>
      <c r="BN293" s="26"/>
      <c r="BO293" s="26" t="str">
        <f t="shared" ca="1" si="320"/>
        <v>Yes</v>
      </c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 t="str">
        <f t="shared" ca="1" si="321"/>
        <v>Yes</v>
      </c>
      <c r="CE293" s="26" t="str">
        <f t="shared" ca="1" si="322"/>
        <v>MIST</v>
      </c>
      <c r="CF293" s="26"/>
      <c r="CG293" s="26"/>
      <c r="CH293" s="26"/>
      <c r="CI293" s="31" t="str">
        <f t="shared" si="323"/>
        <v/>
      </c>
      <c r="CJ293" s="26" t="str">
        <f t="shared" ca="1" si="324"/>
        <v>BS</v>
      </c>
      <c r="CK293" s="26" t="str">
        <f t="shared" ca="1" si="325"/>
        <v>NA</v>
      </c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 t="str">
        <f t="shared" ca="1" si="326"/>
        <v>Yes</v>
      </c>
      <c r="DO293" s="26"/>
      <c r="DP293" s="26"/>
      <c r="DQ293" s="26"/>
      <c r="DR293" s="26"/>
      <c r="DS293" s="26"/>
      <c r="DT293" s="26"/>
      <c r="DU293" s="26"/>
      <c r="DV293" t="str">
        <f t="shared" si="327"/>
        <v/>
      </c>
      <c r="DW293" s="26"/>
      <c r="DX293" s="26"/>
      <c r="DY293" s="26"/>
      <c r="DZ293" t="str">
        <f t="shared" si="328"/>
        <v/>
      </c>
      <c r="EA293" t="str">
        <f t="shared" si="329"/>
        <v/>
      </c>
      <c r="EB293" t="str">
        <f t="shared" si="330"/>
        <v/>
      </c>
      <c r="EC293" t="str">
        <f t="shared" si="331"/>
        <v/>
      </c>
      <c r="ED293" t="str">
        <f t="shared" si="332"/>
        <v/>
      </c>
      <c r="EE293" s="34" t="str">
        <f t="shared" si="333"/>
        <v/>
      </c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32" t="str">
        <f t="shared" si="334"/>
        <v/>
      </c>
      <c r="ES293" s="26"/>
      <c r="ET293" s="26"/>
      <c r="EU293" s="26"/>
      <c r="EV293" s="26"/>
      <c r="EW293" s="26"/>
      <c r="EX293" s="26"/>
      <c r="EY293" s="26"/>
      <c r="EZ293" s="26"/>
      <c r="FA293" s="31" t="str">
        <f t="shared" si="335"/>
        <v/>
      </c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31" t="str">
        <f t="shared" si="336"/>
        <v/>
      </c>
      <c r="FN293" s="26"/>
      <c r="FO293" s="26"/>
      <c r="FP293" s="26"/>
      <c r="FQ293" s="26" t="s">
        <v>349</v>
      </c>
      <c r="FR293" s="39" t="str">
        <f t="shared" ca="1" si="337"/>
        <v>NA</v>
      </c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t="str">
        <f t="shared" ca="1" si="338"/>
        <v/>
      </c>
      <c r="GP293" t="str">
        <f t="shared" si="339"/>
        <v/>
      </c>
      <c r="GQ293" s="26"/>
      <c r="GR293" s="26"/>
      <c r="GS293" t="str">
        <f t="shared" ca="1" si="340"/>
        <v/>
      </c>
      <c r="GT293" s="26"/>
      <c r="GU293" s="26"/>
      <c r="GV293" s="26"/>
      <c r="GW293" s="26"/>
      <c r="GX293" s="26"/>
      <c r="GY293" t="str">
        <f t="shared" ca="1" si="341"/>
        <v/>
      </c>
      <c r="GZ293" t="str">
        <f t="shared" si="342"/>
        <v/>
      </c>
      <c r="HA293" s="26"/>
      <c r="HB293" s="26"/>
      <c r="HC293" s="26"/>
      <c r="HD293" s="26"/>
      <c r="HE293" s="26"/>
      <c r="HF293" t="str">
        <f t="shared" ca="1" si="343"/>
        <v/>
      </c>
      <c r="HG293" s="31" t="str">
        <f t="shared" si="344"/>
        <v/>
      </c>
      <c r="HH293" s="26"/>
      <c r="HI293" s="26"/>
      <c r="HJ293" s="26"/>
      <c r="HK293" s="26"/>
      <c r="HL293" s="26"/>
      <c r="HM293" t="str">
        <f t="shared" ca="1" si="345"/>
        <v/>
      </c>
      <c r="HN293" t="str">
        <f t="shared" si="346"/>
        <v/>
      </c>
      <c r="HO293" s="26"/>
      <c r="HP293" s="26"/>
      <c r="HQ293" s="26"/>
      <c r="HR293" s="26"/>
      <c r="HS293" s="26"/>
      <c r="HT293" t="str">
        <f t="shared" ca="1" si="347"/>
        <v/>
      </c>
      <c r="HU293" t="str">
        <f t="shared" si="348"/>
        <v/>
      </c>
      <c r="HV293" s="26"/>
      <c r="HW293" s="26"/>
      <c r="HX293" s="26"/>
      <c r="HY293" s="26"/>
      <c r="HZ293" s="26"/>
      <c r="IA293" s="37" t="str">
        <f t="shared" ca="1" si="349"/>
        <v/>
      </c>
      <c r="IB293" t="str">
        <f t="shared" si="350"/>
        <v/>
      </c>
      <c r="IC293" s="26"/>
      <c r="ID293" s="26"/>
      <c r="IE293" s="26"/>
      <c r="IF293" s="26"/>
      <c r="IG293" s="26"/>
      <c r="IH293" s="37" t="str">
        <f t="shared" ca="1" si="351"/>
        <v/>
      </c>
      <c r="II293" t="str">
        <f t="shared" si="352"/>
        <v/>
      </c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  <c r="IY293" s="26"/>
      <c r="IZ293" s="26"/>
      <c r="JA293" s="26"/>
      <c r="JB293" s="26"/>
      <c r="JC293" s="26"/>
      <c r="JD293" s="26"/>
      <c r="JE293" s="26"/>
      <c r="JF293" s="26"/>
      <c r="JG293" s="26"/>
      <c r="JH293" s="26"/>
      <c r="JI293" s="26"/>
      <c r="JJ293" s="26"/>
      <c r="JK293" s="26"/>
      <c r="JL293" s="26"/>
      <c r="JM293" s="26"/>
      <c r="JN293" s="26"/>
      <c r="JO293" s="26"/>
      <c r="JP293" s="26"/>
      <c r="JQ293" s="26"/>
      <c r="JR293" s="26"/>
      <c r="JS293" s="26"/>
      <c r="JT293" s="26" t="str">
        <f t="shared" si="353"/>
        <v/>
      </c>
      <c r="JU293" s="26"/>
      <c r="JV293" t="str">
        <f t="shared" si="354"/>
        <v/>
      </c>
      <c r="JW293" s="26"/>
      <c r="JX293" s="26"/>
      <c r="JY293" s="26"/>
      <c r="JZ293" s="26"/>
      <c r="KA293" s="26"/>
      <c r="KB293" s="26"/>
      <c r="KC293" s="26"/>
      <c r="KD293" s="26"/>
      <c r="KE293" s="26"/>
      <c r="KF293" s="26"/>
      <c r="KG293" s="26"/>
      <c r="KH293" s="26"/>
      <c r="KI293" s="26"/>
      <c r="KJ293" s="26"/>
      <c r="KK293" t="str">
        <f t="shared" si="355"/>
        <v/>
      </c>
      <c r="KL293" s="26"/>
      <c r="KM293" s="31" t="str">
        <f t="shared" si="356"/>
        <v/>
      </c>
      <c r="KN293" s="26"/>
      <c r="KO293" s="26"/>
      <c r="KP293" s="38" t="str">
        <f t="shared" si="357"/>
        <v/>
      </c>
      <c r="KQ293" s="26"/>
      <c r="KR293" s="26"/>
      <c r="KS293" s="26"/>
      <c r="KT293" s="26"/>
      <c r="KU293" s="26"/>
      <c r="KV293" s="26"/>
      <c r="KW293" s="26"/>
      <c r="KX293" t="str">
        <f t="shared" si="358"/>
        <v/>
      </c>
      <c r="KY293" t="str">
        <f t="shared" si="359"/>
        <v/>
      </c>
      <c r="KZ293" s="26"/>
      <c r="LA293" s="26"/>
      <c r="LB293" t="str">
        <f t="shared" si="360"/>
        <v/>
      </c>
      <c r="LC293" s="26"/>
      <c r="LD293" t="str">
        <f t="shared" si="361"/>
        <v/>
      </c>
      <c r="LE293" t="str">
        <f t="shared" si="362"/>
        <v/>
      </c>
      <c r="LF293" s="26"/>
      <c r="LG293" s="26"/>
      <c r="LH293" s="26"/>
      <c r="LI293" s="26"/>
      <c r="LJ293" s="26"/>
      <c r="LK293" s="26"/>
      <c r="LL293" s="26"/>
      <c r="LM293" s="26"/>
      <c r="LN293" s="26"/>
      <c r="LO293" t="str">
        <f t="shared" si="363"/>
        <v/>
      </c>
      <c r="LP293" s="26"/>
      <c r="LQ293" s="26"/>
      <c r="LR293" s="26"/>
      <c r="LS293" s="26"/>
      <c r="LT293" s="26"/>
      <c r="LU293" s="26"/>
      <c r="LV293" s="26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  <c r="ML293" s="26"/>
      <c r="MM293" s="26"/>
      <c r="MN293" s="26"/>
    </row>
    <row r="294" spans="1:352" ht="16" x14ac:dyDescent="0.2">
      <c r="A294" t="e">
        <f t="shared" ref="A294:A357" ca="1" si="364">_xlfn.IFS($F294=1,"Q1",$F294=2,"Q1",$F294=3,"Q1",$F294=4,"Q2",$F294=5,"Q2",$F294=6,"Q2",$F294=7,"Q3",$F294=8,"Q3",$F294=9,"Q3",$F294=10,"Q4",$F294=11,"Q4",$F294=12,"Q4",F294="","")</f>
        <v>#N/A</v>
      </c>
      <c r="B294" s="26"/>
      <c r="C294" s="26"/>
      <c r="D294" s="26"/>
      <c r="E294" s="27" t="str">
        <f t="shared" ca="1" si="294"/>
        <v>Jan</v>
      </c>
      <c r="F294" s="27" t="str">
        <f t="shared" ca="1" si="294"/>
        <v>Oct</v>
      </c>
      <c r="G294" s="28" t="str">
        <f t="shared" ca="1" si="295"/>
        <v/>
      </c>
      <c r="H294" t="str">
        <f t="shared" si="296"/>
        <v/>
      </c>
      <c r="I294" s="26">
        <f t="shared" ca="1" si="297"/>
        <v>77</v>
      </c>
      <c r="J294" s="26"/>
      <c r="K294" s="26"/>
      <c r="L294" s="31" t="str">
        <f t="shared" si="298"/>
        <v/>
      </c>
      <c r="M294" s="26"/>
      <c r="N294" s="26"/>
      <c r="O294" s="26">
        <f t="shared" ca="1" si="299"/>
        <v>48</v>
      </c>
      <c r="P294" s="26" t="str">
        <f t="shared" ca="1" si="300"/>
        <v>Yes</v>
      </c>
      <c r="Q294" s="26" t="str">
        <f t="shared" ca="1" si="300"/>
        <v>No</v>
      </c>
      <c r="R294" s="26" t="str">
        <f t="shared" ca="1" si="300"/>
        <v>Yes</v>
      </c>
      <c r="S294" s="26" t="str">
        <f t="shared" ca="1" si="301"/>
        <v>Asian</v>
      </c>
      <c r="T294" s="26" t="str">
        <f t="shared" ca="1" si="302"/>
        <v>Yes</v>
      </c>
      <c r="U294" s="26">
        <f t="shared" ca="1" si="303"/>
        <v>3952</v>
      </c>
      <c r="V294" s="26"/>
      <c r="W294" s="26"/>
      <c r="X294" s="26" t="str">
        <f t="shared" ca="1" si="293"/>
        <v>No</v>
      </c>
      <c r="Y294" s="26" t="str">
        <f t="shared" ca="1" si="293"/>
        <v>Yes</v>
      </c>
      <c r="Z294" s="26" t="str">
        <f t="shared" ca="1" si="293"/>
        <v>Yes</v>
      </c>
      <c r="AA294" s="26" t="str">
        <f t="shared" ca="1" si="293"/>
        <v>No</v>
      </c>
      <c r="AB294" s="26" t="str">
        <f t="shared" ca="1" si="293"/>
        <v>No</v>
      </c>
      <c r="AC294" s="26"/>
      <c r="AD294" s="26"/>
      <c r="AE294" s="26"/>
      <c r="AF294" s="26"/>
      <c r="AG294" s="26" t="str">
        <f t="shared" ca="1" si="304"/>
        <v>Yes</v>
      </c>
      <c r="AH294" s="26" t="str">
        <f t="shared" ca="1" si="304"/>
        <v>Yes</v>
      </c>
      <c r="AI294" s="26" t="str">
        <f t="shared" ca="1" si="304"/>
        <v>Yes</v>
      </c>
      <c r="AJ294" s="26" t="str">
        <f t="shared" ca="1" si="304"/>
        <v>Yes</v>
      </c>
      <c r="AK294" s="26" t="str">
        <f t="shared" ca="1" si="304"/>
        <v>Yes</v>
      </c>
      <c r="AL294" s="26" t="str">
        <f t="shared" ca="1" si="304"/>
        <v>Yes</v>
      </c>
      <c r="AM294" s="26">
        <f t="shared" ca="1" si="305"/>
        <v>1</v>
      </c>
      <c r="AN294" s="26">
        <f t="shared" ca="1" si="306"/>
        <v>3</v>
      </c>
      <c r="AT294" t="str">
        <f t="shared" ca="1" si="307"/>
        <v>Female</v>
      </c>
      <c r="AU294">
        <f t="shared" ca="1" si="308"/>
        <v>3704</v>
      </c>
      <c r="AV294">
        <f t="shared" ca="1" si="309"/>
        <v>1</v>
      </c>
      <c r="AW294">
        <f t="shared" ca="1" si="310"/>
        <v>39</v>
      </c>
      <c r="AX294">
        <f t="shared" ca="1" si="311"/>
        <v>6</v>
      </c>
      <c r="BB294" t="str">
        <f t="shared" ca="1" si="312"/>
        <v>EMLUCS</v>
      </c>
      <c r="BC294" t="str">
        <f t="shared" ca="1" si="313"/>
        <v>No</v>
      </c>
      <c r="BD294" t="str">
        <f t="shared" ca="1" si="313"/>
        <v>Yes</v>
      </c>
      <c r="BG294" t="str">
        <f t="shared" ca="1" si="314"/>
        <v>Yes</v>
      </c>
      <c r="BH294">
        <f t="shared" ca="1" si="315"/>
        <v>35</v>
      </c>
      <c r="BI294">
        <f t="shared" ca="1" si="316"/>
        <v>-18</v>
      </c>
      <c r="BJ294">
        <f t="shared" ca="1" si="317"/>
        <v>10</v>
      </c>
      <c r="BK294" t="str">
        <f t="shared" si="318"/>
        <v/>
      </c>
      <c r="BL294" s="26">
        <f t="shared" ca="1" si="319"/>
        <v>12</v>
      </c>
      <c r="BM294" s="26"/>
      <c r="BN294" s="26"/>
      <c r="BO294" s="26" t="str">
        <f t="shared" ca="1" si="320"/>
        <v>Yes</v>
      </c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 t="str">
        <f t="shared" ca="1" si="321"/>
        <v>No</v>
      </c>
      <c r="CE294" s="26" t="str">
        <f t="shared" ca="1" si="322"/>
        <v>NA</v>
      </c>
      <c r="CF294" s="26"/>
      <c r="CG294" s="26"/>
      <c r="CH294" s="26"/>
      <c r="CI294" s="31" t="str">
        <f t="shared" si="323"/>
        <v/>
      </c>
      <c r="CJ294" s="26" t="str">
        <f t="shared" ca="1" si="324"/>
        <v>NA</v>
      </c>
      <c r="CK294" s="26" t="str">
        <f t="shared" ca="1" si="325"/>
        <v>NA</v>
      </c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 t="str">
        <f t="shared" ca="1" si="326"/>
        <v>Yes</v>
      </c>
      <c r="DO294" s="26"/>
      <c r="DP294" s="26"/>
      <c r="DQ294" s="26"/>
      <c r="DR294" s="26"/>
      <c r="DS294" s="26"/>
      <c r="DT294" s="26"/>
      <c r="DU294" s="26"/>
      <c r="DV294" t="str">
        <f t="shared" si="327"/>
        <v/>
      </c>
      <c r="DW294" s="26"/>
      <c r="DX294" s="26"/>
      <c r="DY294" s="26"/>
      <c r="DZ294" t="str">
        <f t="shared" si="328"/>
        <v/>
      </c>
      <c r="EA294" t="str">
        <f t="shared" si="329"/>
        <v/>
      </c>
      <c r="EB294" t="str">
        <f t="shared" si="330"/>
        <v/>
      </c>
      <c r="EC294" t="str">
        <f t="shared" si="331"/>
        <v/>
      </c>
      <c r="ED294" t="str">
        <f t="shared" si="332"/>
        <v/>
      </c>
      <c r="EE294" s="34" t="str">
        <f t="shared" si="333"/>
        <v/>
      </c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32" t="str">
        <f t="shared" si="334"/>
        <v/>
      </c>
      <c r="ES294" s="26"/>
      <c r="ET294" s="26"/>
      <c r="EU294" s="26"/>
      <c r="EV294" s="26"/>
      <c r="EW294" s="26"/>
      <c r="EX294" s="26"/>
      <c r="EY294" s="26"/>
      <c r="EZ294" s="26"/>
      <c r="FA294" s="31" t="str">
        <f t="shared" si="335"/>
        <v/>
      </c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31" t="str">
        <f t="shared" si="336"/>
        <v/>
      </c>
      <c r="FN294" s="26"/>
      <c r="FO294" s="26"/>
      <c r="FP294" s="26"/>
      <c r="FQ294" s="26" t="s">
        <v>350</v>
      </c>
      <c r="FR294" s="39" t="str">
        <f t="shared" ca="1" si="337"/>
        <v>GPC</v>
      </c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t="str">
        <f t="shared" ca="1" si="338"/>
        <v/>
      </c>
      <c r="GP294" t="str">
        <f t="shared" si="339"/>
        <v/>
      </c>
      <c r="GQ294" s="26"/>
      <c r="GR294" s="26"/>
      <c r="GS294" t="str">
        <f t="shared" ca="1" si="340"/>
        <v/>
      </c>
      <c r="GT294" s="26"/>
      <c r="GU294" s="26"/>
      <c r="GV294" s="26"/>
      <c r="GW294" s="26"/>
      <c r="GX294" s="26"/>
      <c r="GY294" t="str">
        <f t="shared" ca="1" si="341"/>
        <v/>
      </c>
      <c r="GZ294" t="str">
        <f t="shared" si="342"/>
        <v/>
      </c>
      <c r="HA294" s="26"/>
      <c r="HB294" s="26"/>
      <c r="HC294" s="26"/>
      <c r="HD294" s="26"/>
      <c r="HE294" s="26"/>
      <c r="HF294" t="str">
        <f t="shared" ca="1" si="343"/>
        <v/>
      </c>
      <c r="HG294" s="31" t="str">
        <f t="shared" si="344"/>
        <v/>
      </c>
      <c r="HH294" s="26"/>
      <c r="HI294" s="26"/>
      <c r="HJ294" s="26"/>
      <c r="HK294" s="26"/>
      <c r="HL294" s="26"/>
      <c r="HM294" t="str">
        <f t="shared" ca="1" si="345"/>
        <v/>
      </c>
      <c r="HN294" t="str">
        <f t="shared" si="346"/>
        <v/>
      </c>
      <c r="HO294" s="26"/>
      <c r="HP294" s="26"/>
      <c r="HQ294" s="26"/>
      <c r="HR294" s="26"/>
      <c r="HS294" s="26"/>
      <c r="HT294" t="str">
        <f t="shared" ca="1" si="347"/>
        <v/>
      </c>
      <c r="HU294" t="str">
        <f t="shared" si="348"/>
        <v/>
      </c>
      <c r="HV294" s="26"/>
      <c r="HW294" s="26"/>
      <c r="HX294" s="26"/>
      <c r="HY294" s="26"/>
      <c r="HZ294" s="26"/>
      <c r="IA294" s="37" t="str">
        <f t="shared" ca="1" si="349"/>
        <v/>
      </c>
      <c r="IB294" t="str">
        <f t="shared" si="350"/>
        <v/>
      </c>
      <c r="IC294" s="26"/>
      <c r="ID294" s="26"/>
      <c r="IE294" s="26"/>
      <c r="IF294" s="26"/>
      <c r="IG294" s="26"/>
      <c r="IH294" s="37" t="str">
        <f t="shared" ca="1" si="351"/>
        <v/>
      </c>
      <c r="II294" t="str">
        <f t="shared" si="352"/>
        <v/>
      </c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  <c r="IY294" s="26"/>
      <c r="IZ294" s="26"/>
      <c r="JA294" s="26"/>
      <c r="JB294" s="26"/>
      <c r="JC294" s="26"/>
      <c r="JD294" s="26"/>
      <c r="JE294" s="26"/>
      <c r="JF294" s="26"/>
      <c r="JG294" s="26"/>
      <c r="JH294" s="26"/>
      <c r="JI294" s="26"/>
      <c r="JJ294" s="26"/>
      <c r="JK294" s="26"/>
      <c r="JL294" s="26"/>
      <c r="JM294" s="26"/>
      <c r="JN294" s="26"/>
      <c r="JO294" s="26"/>
      <c r="JP294" s="26"/>
      <c r="JQ294" s="26"/>
      <c r="JR294" s="26"/>
      <c r="JS294" s="26"/>
      <c r="JT294" s="26" t="str">
        <f t="shared" si="353"/>
        <v/>
      </c>
      <c r="JU294" s="26"/>
      <c r="JV294" t="str">
        <f t="shared" si="354"/>
        <v/>
      </c>
      <c r="JW294" s="26"/>
      <c r="JX294" s="26"/>
      <c r="JY294" s="26"/>
      <c r="JZ294" s="26"/>
      <c r="KA294" s="26"/>
      <c r="KB294" s="26"/>
      <c r="KC294" s="26"/>
      <c r="KD294" s="26"/>
      <c r="KE294" s="26"/>
      <c r="KF294" s="26"/>
      <c r="KG294" s="26"/>
      <c r="KH294" s="26"/>
      <c r="KI294" s="26"/>
      <c r="KJ294" s="26"/>
      <c r="KK294" t="str">
        <f t="shared" si="355"/>
        <v/>
      </c>
      <c r="KL294" s="26"/>
      <c r="KM294" s="31" t="str">
        <f t="shared" si="356"/>
        <v/>
      </c>
      <c r="KN294" s="26"/>
      <c r="KO294" s="26"/>
      <c r="KP294" s="38" t="str">
        <f t="shared" si="357"/>
        <v/>
      </c>
      <c r="KQ294" s="26"/>
      <c r="KR294" s="26"/>
      <c r="KS294" s="26"/>
      <c r="KT294" s="26"/>
      <c r="KU294" s="26"/>
      <c r="KV294" s="26"/>
      <c r="KW294" s="26"/>
      <c r="KX294" t="str">
        <f t="shared" si="358"/>
        <v/>
      </c>
      <c r="KY294" t="str">
        <f t="shared" si="359"/>
        <v/>
      </c>
      <c r="KZ294" s="26"/>
      <c r="LA294" s="26"/>
      <c r="LB294" t="str">
        <f t="shared" si="360"/>
        <v/>
      </c>
      <c r="LC294" s="26"/>
      <c r="LD294" t="str">
        <f t="shared" si="361"/>
        <v/>
      </c>
      <c r="LE294" t="str">
        <f t="shared" si="362"/>
        <v/>
      </c>
      <c r="LF294" s="26"/>
      <c r="LG294" s="26"/>
      <c r="LH294" s="26"/>
      <c r="LI294" s="26"/>
      <c r="LJ294" s="26"/>
      <c r="LK294" s="26"/>
      <c r="LL294" s="26"/>
      <c r="LM294" s="26"/>
      <c r="LN294" s="26"/>
      <c r="LO294" t="str">
        <f t="shared" si="363"/>
        <v/>
      </c>
      <c r="LP294" s="26"/>
      <c r="LQ294" s="26"/>
      <c r="LR294" s="26"/>
      <c r="LS294" s="26"/>
      <c r="LT294" s="26"/>
      <c r="LU294" s="26"/>
      <c r="LV294" s="26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  <c r="ML294" s="26"/>
      <c r="MM294" s="26"/>
      <c r="MN294" s="26"/>
    </row>
    <row r="295" spans="1:352" ht="16" x14ac:dyDescent="0.2">
      <c r="A295" t="e">
        <f t="shared" ca="1" si="364"/>
        <v>#N/A</v>
      </c>
      <c r="B295" s="26"/>
      <c r="C295" s="26"/>
      <c r="D295" s="26"/>
      <c r="E295" s="27" t="str">
        <f t="shared" ca="1" si="294"/>
        <v>Jun</v>
      </c>
      <c r="F295" s="27" t="str">
        <f t="shared" ca="1" si="294"/>
        <v>Jan</v>
      </c>
      <c r="G295" s="28" t="str">
        <f t="shared" ca="1" si="295"/>
        <v/>
      </c>
      <c r="H295" t="str">
        <f t="shared" si="296"/>
        <v/>
      </c>
      <c r="I295" s="26">
        <f t="shared" ca="1" si="297"/>
        <v>50</v>
      </c>
      <c r="J295" s="26"/>
      <c r="K295" s="26"/>
      <c r="L295" s="31" t="str">
        <f t="shared" si="298"/>
        <v/>
      </c>
      <c r="M295" s="26"/>
      <c r="N295" s="26"/>
      <c r="O295" s="26">
        <f t="shared" ca="1" si="299"/>
        <v>29</v>
      </c>
      <c r="P295" s="26" t="str">
        <f t="shared" ca="1" si="300"/>
        <v>Yes</v>
      </c>
      <c r="Q295" s="26" t="str">
        <f t="shared" ca="1" si="300"/>
        <v>Yes</v>
      </c>
      <c r="R295" s="26" t="str">
        <f t="shared" ca="1" si="300"/>
        <v>Yes</v>
      </c>
      <c r="S295" s="26" t="str">
        <f t="shared" ca="1" si="301"/>
        <v>Eskimo</v>
      </c>
      <c r="T295" s="26" t="str">
        <f t="shared" ca="1" si="302"/>
        <v>No</v>
      </c>
      <c r="U295" s="26">
        <f t="shared" ca="1" si="303"/>
        <v>3298</v>
      </c>
      <c r="V295" s="26"/>
      <c r="W295" s="26"/>
      <c r="X295" s="26" t="str">
        <f t="shared" ca="1" si="293"/>
        <v>No</v>
      </c>
      <c r="Y295" s="26" t="str">
        <f t="shared" ca="1" si="293"/>
        <v>No</v>
      </c>
      <c r="Z295" s="26" t="str">
        <f t="shared" ca="1" si="293"/>
        <v>No</v>
      </c>
      <c r="AA295" s="26" t="str">
        <f t="shared" ca="1" si="293"/>
        <v>No</v>
      </c>
      <c r="AB295" s="26" t="str">
        <f t="shared" ca="1" si="293"/>
        <v>Yes</v>
      </c>
      <c r="AC295" s="26"/>
      <c r="AD295" s="26"/>
      <c r="AE295" s="26"/>
      <c r="AF295" s="26"/>
      <c r="AG295" s="26" t="str">
        <f t="shared" ca="1" si="304"/>
        <v>Yes</v>
      </c>
      <c r="AH295" s="26" t="str">
        <f t="shared" ca="1" si="304"/>
        <v>Yes</v>
      </c>
      <c r="AI295" s="26" t="str">
        <f t="shared" ca="1" si="304"/>
        <v>No</v>
      </c>
      <c r="AJ295" s="26" t="str">
        <f t="shared" ca="1" si="304"/>
        <v>No</v>
      </c>
      <c r="AK295" s="26" t="str">
        <f t="shared" ca="1" si="304"/>
        <v>Yes</v>
      </c>
      <c r="AL295" s="26" t="str">
        <f t="shared" ca="1" si="304"/>
        <v>No</v>
      </c>
      <c r="AM295" s="26">
        <f t="shared" ca="1" si="305"/>
        <v>4</v>
      </c>
      <c r="AN295" s="26">
        <f t="shared" ca="1" si="306"/>
        <v>1</v>
      </c>
      <c r="AT295" t="str">
        <f t="shared" ca="1" si="307"/>
        <v>Female</v>
      </c>
      <c r="AU295">
        <f t="shared" ca="1" si="308"/>
        <v>1365</v>
      </c>
      <c r="AV295">
        <f t="shared" ca="1" si="309"/>
        <v>2</v>
      </c>
      <c r="AW295">
        <f t="shared" ca="1" si="310"/>
        <v>24</v>
      </c>
      <c r="AX295">
        <f t="shared" ca="1" si="311"/>
        <v>2</v>
      </c>
      <c r="BB295" t="str">
        <f t="shared" ca="1" si="312"/>
        <v>Vaginal</v>
      </c>
      <c r="BC295" t="str">
        <f t="shared" ca="1" si="313"/>
        <v>No</v>
      </c>
      <c r="BD295" t="str">
        <f t="shared" ca="1" si="313"/>
        <v>Yes</v>
      </c>
      <c r="BG295" t="str">
        <f t="shared" ca="1" si="314"/>
        <v>Yes</v>
      </c>
      <c r="BH295">
        <f t="shared" ca="1" si="315"/>
        <v>37</v>
      </c>
      <c r="BI295">
        <f t="shared" ca="1" si="316"/>
        <v>-11</v>
      </c>
      <c r="BJ295">
        <f t="shared" ca="1" si="317"/>
        <v>13</v>
      </c>
      <c r="BK295" t="str">
        <f t="shared" si="318"/>
        <v/>
      </c>
      <c r="BL295" s="26">
        <f t="shared" ca="1" si="319"/>
        <v>15</v>
      </c>
      <c r="BM295" s="26"/>
      <c r="BN295" s="26"/>
      <c r="BO295" s="26" t="str">
        <f t="shared" ca="1" si="320"/>
        <v>Yes</v>
      </c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 t="str">
        <f t="shared" ca="1" si="321"/>
        <v>No</v>
      </c>
      <c r="CE295" s="26" t="str">
        <f t="shared" ca="1" si="322"/>
        <v>NA</v>
      </c>
      <c r="CF295" s="26"/>
      <c r="CG295" s="26"/>
      <c r="CH295" s="26"/>
      <c r="CI295" s="31" t="str">
        <f t="shared" si="323"/>
        <v/>
      </c>
      <c r="CJ295" s="26" t="str">
        <f t="shared" ca="1" si="324"/>
        <v>NA</v>
      </c>
      <c r="CK295" s="26" t="str">
        <f t="shared" ca="1" si="325"/>
        <v>No</v>
      </c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 t="str">
        <f t="shared" ca="1" si="326"/>
        <v>No</v>
      </c>
      <c r="DO295" s="26"/>
      <c r="DP295" s="26"/>
      <c r="DQ295" s="26"/>
      <c r="DR295" s="26"/>
      <c r="DS295" s="26"/>
      <c r="DT295" s="26"/>
      <c r="DU295" s="26"/>
      <c r="DV295" t="str">
        <f t="shared" si="327"/>
        <v/>
      </c>
      <c r="DW295" s="26"/>
      <c r="DX295" s="26"/>
      <c r="DY295" s="26"/>
      <c r="DZ295" t="str">
        <f t="shared" si="328"/>
        <v/>
      </c>
      <c r="EA295" t="str">
        <f t="shared" si="329"/>
        <v/>
      </c>
      <c r="EB295" t="str">
        <f t="shared" si="330"/>
        <v/>
      </c>
      <c r="EC295" t="str">
        <f t="shared" si="331"/>
        <v/>
      </c>
      <c r="ED295" t="str">
        <f t="shared" si="332"/>
        <v/>
      </c>
      <c r="EE295" s="34" t="str">
        <f t="shared" si="333"/>
        <v/>
      </c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32" t="str">
        <f t="shared" si="334"/>
        <v/>
      </c>
      <c r="ES295" s="26"/>
      <c r="ET295" s="26"/>
      <c r="EU295" s="26"/>
      <c r="EV295" s="26"/>
      <c r="EW295" s="26"/>
      <c r="EX295" s="26"/>
      <c r="EY295" s="26"/>
      <c r="EZ295" s="26"/>
      <c r="FA295" s="31" t="str">
        <f t="shared" si="335"/>
        <v/>
      </c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31" t="str">
        <f t="shared" si="336"/>
        <v/>
      </c>
      <c r="FN295" s="26"/>
      <c r="FO295" s="26"/>
      <c r="FP295" s="26"/>
      <c r="FQ295" s="26" t="s">
        <v>349</v>
      </c>
      <c r="FR295" s="39" t="str">
        <f t="shared" ca="1" si="337"/>
        <v>NA</v>
      </c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t="str">
        <f t="shared" ca="1" si="338"/>
        <v/>
      </c>
      <c r="GP295" t="str">
        <f t="shared" si="339"/>
        <v/>
      </c>
      <c r="GQ295" s="26"/>
      <c r="GR295" s="26"/>
      <c r="GS295" t="str">
        <f t="shared" ca="1" si="340"/>
        <v/>
      </c>
      <c r="GT295" s="26"/>
      <c r="GU295" s="26"/>
      <c r="GV295" s="26"/>
      <c r="GW295" s="26"/>
      <c r="GX295" s="26"/>
      <c r="GY295" t="str">
        <f t="shared" ca="1" si="341"/>
        <v/>
      </c>
      <c r="GZ295" t="str">
        <f t="shared" si="342"/>
        <v/>
      </c>
      <c r="HA295" s="26"/>
      <c r="HB295" s="26"/>
      <c r="HC295" s="26"/>
      <c r="HD295" s="26"/>
      <c r="HE295" s="26"/>
      <c r="HF295" t="str">
        <f t="shared" ca="1" si="343"/>
        <v/>
      </c>
      <c r="HG295" s="31" t="str">
        <f t="shared" si="344"/>
        <v/>
      </c>
      <c r="HH295" s="26"/>
      <c r="HI295" s="26"/>
      <c r="HJ295" s="26"/>
      <c r="HK295" s="26"/>
      <c r="HL295" s="26"/>
      <c r="HM295" t="str">
        <f t="shared" ca="1" si="345"/>
        <v/>
      </c>
      <c r="HN295" t="str">
        <f t="shared" si="346"/>
        <v/>
      </c>
      <c r="HO295" s="26"/>
      <c r="HP295" s="26"/>
      <c r="HQ295" s="26"/>
      <c r="HR295" s="26"/>
      <c r="HS295" s="26"/>
      <c r="HT295" t="str">
        <f t="shared" ca="1" si="347"/>
        <v/>
      </c>
      <c r="HU295" t="str">
        <f t="shared" si="348"/>
        <v/>
      </c>
      <c r="HV295" s="26"/>
      <c r="HW295" s="26"/>
      <c r="HX295" s="26"/>
      <c r="HY295" s="26"/>
      <c r="HZ295" s="26"/>
      <c r="IA295" s="37" t="str">
        <f t="shared" ca="1" si="349"/>
        <v/>
      </c>
      <c r="IB295" t="str">
        <f t="shared" si="350"/>
        <v/>
      </c>
      <c r="IC295" s="26"/>
      <c r="ID295" s="26"/>
      <c r="IE295" s="26"/>
      <c r="IF295" s="26"/>
      <c r="IG295" s="26"/>
      <c r="IH295" s="37" t="str">
        <f t="shared" ca="1" si="351"/>
        <v/>
      </c>
      <c r="II295" t="str">
        <f t="shared" si="352"/>
        <v/>
      </c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  <c r="IV295" s="26"/>
      <c r="IW295" s="26"/>
      <c r="IX295" s="26"/>
      <c r="IY295" s="26"/>
      <c r="IZ295" s="26"/>
      <c r="JA295" s="26"/>
      <c r="JB295" s="26"/>
      <c r="JC295" s="26"/>
      <c r="JD295" s="26"/>
      <c r="JE295" s="26"/>
      <c r="JF295" s="26"/>
      <c r="JG295" s="26"/>
      <c r="JH295" s="26"/>
      <c r="JI295" s="26"/>
      <c r="JJ295" s="26"/>
      <c r="JK295" s="26"/>
      <c r="JL295" s="26"/>
      <c r="JM295" s="26"/>
      <c r="JN295" s="26"/>
      <c r="JO295" s="26"/>
      <c r="JP295" s="26"/>
      <c r="JQ295" s="26"/>
      <c r="JR295" s="26"/>
      <c r="JS295" s="26"/>
      <c r="JT295" s="26" t="str">
        <f t="shared" si="353"/>
        <v/>
      </c>
      <c r="JU295" s="26"/>
      <c r="JV295" t="str">
        <f t="shared" si="354"/>
        <v/>
      </c>
      <c r="JW295" s="26"/>
      <c r="JX295" s="26"/>
      <c r="JY295" s="26"/>
      <c r="JZ295" s="26"/>
      <c r="KA295" s="26"/>
      <c r="KB295" s="26"/>
      <c r="KC295" s="26"/>
      <c r="KD295" s="26"/>
      <c r="KE295" s="26"/>
      <c r="KF295" s="26"/>
      <c r="KG295" s="26"/>
      <c r="KH295" s="26"/>
      <c r="KI295" s="26"/>
      <c r="KJ295" s="26"/>
      <c r="KK295" t="str">
        <f t="shared" si="355"/>
        <v/>
      </c>
      <c r="KL295" s="26"/>
      <c r="KM295" s="31" t="str">
        <f t="shared" si="356"/>
        <v/>
      </c>
      <c r="KN295" s="26"/>
      <c r="KO295" s="26"/>
      <c r="KP295" s="38" t="str">
        <f t="shared" si="357"/>
        <v/>
      </c>
      <c r="KQ295" s="26"/>
      <c r="KR295" s="26"/>
      <c r="KS295" s="26"/>
      <c r="KT295" s="26"/>
      <c r="KU295" s="26"/>
      <c r="KV295" s="26"/>
      <c r="KW295" s="26"/>
      <c r="KX295" t="str">
        <f t="shared" si="358"/>
        <v/>
      </c>
      <c r="KY295" t="str">
        <f t="shared" si="359"/>
        <v/>
      </c>
      <c r="KZ295" s="26"/>
      <c r="LA295" s="26"/>
      <c r="LB295" t="str">
        <f t="shared" si="360"/>
        <v/>
      </c>
      <c r="LC295" s="26"/>
      <c r="LD295" t="str">
        <f t="shared" si="361"/>
        <v/>
      </c>
      <c r="LE295" t="str">
        <f t="shared" si="362"/>
        <v/>
      </c>
      <c r="LF295" s="26"/>
      <c r="LG295" s="26"/>
      <c r="LH295" s="26"/>
      <c r="LI295" s="26"/>
      <c r="LJ295" s="26"/>
      <c r="LK295" s="26"/>
      <c r="LL295" s="26"/>
      <c r="LM295" s="26"/>
      <c r="LN295" s="26"/>
      <c r="LO295" t="str">
        <f t="shared" si="363"/>
        <v/>
      </c>
      <c r="LP295" s="26"/>
      <c r="LQ295" s="26"/>
      <c r="LR295" s="26"/>
      <c r="LS295" s="26"/>
      <c r="LT295" s="26"/>
      <c r="LU295" s="26"/>
      <c r="LV295" s="26"/>
      <c r="LW295" s="26"/>
      <c r="LX295" s="26"/>
      <c r="LY295" s="26"/>
      <c r="LZ295" s="26"/>
      <c r="MA295" s="26"/>
      <c r="MB295" s="26"/>
      <c r="MC295" s="26"/>
      <c r="MD295" s="26"/>
      <c r="ME295" s="26"/>
      <c r="MF295" s="26"/>
      <c r="MG295" s="26"/>
      <c r="MH295" s="26"/>
      <c r="MI295" s="26"/>
      <c r="MJ295" s="26"/>
      <c r="MK295" s="26"/>
      <c r="ML295" s="26"/>
      <c r="MM295" s="26"/>
      <c r="MN295" s="26"/>
    </row>
    <row r="296" spans="1:352" ht="16" x14ac:dyDescent="0.2">
      <c r="A296" t="e">
        <f t="shared" ca="1" si="364"/>
        <v>#N/A</v>
      </c>
      <c r="B296" s="26"/>
      <c r="C296" s="26"/>
      <c r="D296" s="26"/>
      <c r="E296" s="27" t="str">
        <f t="shared" ca="1" si="294"/>
        <v>Jun</v>
      </c>
      <c r="F296" s="27" t="str">
        <f t="shared" ca="1" si="294"/>
        <v>Mar</v>
      </c>
      <c r="G296" s="28" t="str">
        <f t="shared" ca="1" si="295"/>
        <v/>
      </c>
      <c r="H296" t="str">
        <f t="shared" si="296"/>
        <v/>
      </c>
      <c r="I296" s="26">
        <f t="shared" ca="1" si="297"/>
        <v>71</v>
      </c>
      <c r="J296" s="26"/>
      <c r="K296" s="26"/>
      <c r="L296" s="31" t="str">
        <f t="shared" si="298"/>
        <v/>
      </c>
      <c r="M296" s="26"/>
      <c r="N296" s="26"/>
      <c r="O296" s="26">
        <f t="shared" ca="1" si="299"/>
        <v>26</v>
      </c>
      <c r="P296" s="26" t="str">
        <f t="shared" ca="1" si="300"/>
        <v>Yes</v>
      </c>
      <c r="Q296" s="26" t="str">
        <f t="shared" ca="1" si="300"/>
        <v>No</v>
      </c>
      <c r="R296" s="26" t="str">
        <f t="shared" ca="1" si="300"/>
        <v>No</v>
      </c>
      <c r="S296" s="26" t="str">
        <f t="shared" ca="1" si="301"/>
        <v>Asian</v>
      </c>
      <c r="T296" s="26" t="str">
        <f t="shared" ca="1" si="302"/>
        <v>Yes</v>
      </c>
      <c r="U296" s="26">
        <f t="shared" ca="1" si="303"/>
        <v>3429</v>
      </c>
      <c r="V296" s="26"/>
      <c r="W296" s="26"/>
      <c r="X296" s="26" t="str">
        <f t="shared" ca="1" si="293"/>
        <v>No</v>
      </c>
      <c r="Y296" s="26" t="str">
        <f t="shared" ca="1" si="293"/>
        <v>No</v>
      </c>
      <c r="Z296" s="26" t="str">
        <f t="shared" ca="1" si="293"/>
        <v>No</v>
      </c>
      <c r="AA296" s="26" t="str">
        <f t="shared" ca="1" si="293"/>
        <v>No</v>
      </c>
      <c r="AB296" s="26" t="str">
        <f t="shared" ca="1" si="293"/>
        <v>No</v>
      </c>
      <c r="AC296" s="26"/>
      <c r="AD296" s="26"/>
      <c r="AE296" s="26"/>
      <c r="AF296" s="26"/>
      <c r="AG296" s="26" t="str">
        <f t="shared" ca="1" si="304"/>
        <v>No</v>
      </c>
      <c r="AH296" s="26" t="str">
        <f t="shared" ca="1" si="304"/>
        <v>Yes</v>
      </c>
      <c r="AI296" s="26" t="str">
        <f t="shared" ca="1" si="304"/>
        <v>No</v>
      </c>
      <c r="AJ296" s="26" t="str">
        <f t="shared" ca="1" si="304"/>
        <v>No</v>
      </c>
      <c r="AK296" s="26" t="str">
        <f t="shared" ca="1" si="304"/>
        <v>No</v>
      </c>
      <c r="AL296" s="26" t="str">
        <f t="shared" ca="1" si="304"/>
        <v>No</v>
      </c>
      <c r="AM296" s="26">
        <f t="shared" ca="1" si="305"/>
        <v>8</v>
      </c>
      <c r="AN296" s="26">
        <f t="shared" ca="1" si="306"/>
        <v>1</v>
      </c>
      <c r="AT296" t="str">
        <f t="shared" ca="1" si="307"/>
        <v>Male</v>
      </c>
      <c r="AU296">
        <f t="shared" ca="1" si="308"/>
        <v>3647</v>
      </c>
      <c r="AV296">
        <f t="shared" ca="1" si="309"/>
        <v>3</v>
      </c>
      <c r="AW296">
        <f t="shared" ca="1" si="310"/>
        <v>26</v>
      </c>
      <c r="AX296">
        <f t="shared" ca="1" si="311"/>
        <v>0</v>
      </c>
      <c r="BB296" t="str">
        <f t="shared" ca="1" si="312"/>
        <v>ELUCS</v>
      </c>
      <c r="BC296" t="str">
        <f t="shared" ca="1" si="313"/>
        <v>Yes</v>
      </c>
      <c r="BD296" t="str">
        <f t="shared" ca="1" si="313"/>
        <v>No</v>
      </c>
      <c r="BG296" t="str">
        <f t="shared" ca="1" si="314"/>
        <v>Yes</v>
      </c>
      <c r="BH296">
        <f t="shared" ca="1" si="315"/>
        <v>37</v>
      </c>
      <c r="BI296">
        <f t="shared" ca="1" si="316"/>
        <v>3</v>
      </c>
      <c r="BJ296">
        <f t="shared" ca="1" si="317"/>
        <v>16</v>
      </c>
      <c r="BK296" t="str">
        <f t="shared" si="318"/>
        <v/>
      </c>
      <c r="BL296" s="26">
        <f t="shared" ca="1" si="319"/>
        <v>18</v>
      </c>
      <c r="BM296" s="26"/>
      <c r="BN296" s="26"/>
      <c r="BO296" s="26" t="str">
        <f t="shared" ca="1" si="320"/>
        <v>Yes</v>
      </c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 t="str">
        <f t="shared" ca="1" si="321"/>
        <v>Yes</v>
      </c>
      <c r="CE296" s="26" t="str">
        <f t="shared" ca="1" si="322"/>
        <v>LMA</v>
      </c>
      <c r="CF296" s="26"/>
      <c r="CG296" s="26"/>
      <c r="CH296" s="26"/>
      <c r="CI296" s="31" t="str">
        <f t="shared" si="323"/>
        <v/>
      </c>
      <c r="CJ296" s="26" t="str">
        <f t="shared" ca="1" si="324"/>
        <v>BS</v>
      </c>
      <c r="CK296" s="26" t="str">
        <f t="shared" ca="1" si="325"/>
        <v>Yes</v>
      </c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 t="str">
        <f t="shared" ca="1" si="326"/>
        <v>Yes</v>
      </c>
      <c r="DO296" s="26"/>
      <c r="DP296" s="26"/>
      <c r="DQ296" s="26"/>
      <c r="DR296" s="26"/>
      <c r="DS296" s="26"/>
      <c r="DT296" s="26"/>
      <c r="DU296" s="26"/>
      <c r="DV296" t="str">
        <f t="shared" si="327"/>
        <v/>
      </c>
      <c r="DW296" s="26"/>
      <c r="DX296" s="26"/>
      <c r="DY296" s="26"/>
      <c r="DZ296" t="str">
        <f t="shared" si="328"/>
        <v/>
      </c>
      <c r="EA296" t="str">
        <f t="shared" si="329"/>
        <v/>
      </c>
      <c r="EB296" t="str">
        <f t="shared" si="330"/>
        <v/>
      </c>
      <c r="EC296" t="str">
        <f t="shared" si="331"/>
        <v/>
      </c>
      <c r="ED296" t="str">
        <f t="shared" si="332"/>
        <v/>
      </c>
      <c r="EE296" s="34" t="str">
        <f t="shared" si="333"/>
        <v/>
      </c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32" t="str">
        <f t="shared" si="334"/>
        <v/>
      </c>
      <c r="ES296" s="26"/>
      <c r="ET296" s="26"/>
      <c r="EU296" s="26"/>
      <c r="EV296" s="26"/>
      <c r="EW296" s="26"/>
      <c r="EX296" s="26"/>
      <c r="EY296" s="26"/>
      <c r="EZ296" s="26"/>
      <c r="FA296" s="31" t="str">
        <f t="shared" si="335"/>
        <v/>
      </c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31" t="str">
        <f t="shared" si="336"/>
        <v/>
      </c>
      <c r="FN296" s="26"/>
      <c r="FO296" s="26"/>
      <c r="FP296" s="26"/>
      <c r="FQ296" s="26" t="s">
        <v>349</v>
      </c>
      <c r="FR296" s="39" t="str">
        <f t="shared" ca="1" si="337"/>
        <v>NA</v>
      </c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t="str">
        <f t="shared" ca="1" si="338"/>
        <v/>
      </c>
      <c r="GP296" t="str">
        <f t="shared" si="339"/>
        <v/>
      </c>
      <c r="GQ296" s="26"/>
      <c r="GR296" s="26"/>
      <c r="GS296" t="str">
        <f t="shared" ca="1" si="340"/>
        <v/>
      </c>
      <c r="GT296" s="26"/>
      <c r="GU296" s="26"/>
      <c r="GV296" s="26"/>
      <c r="GW296" s="26"/>
      <c r="GX296" s="26"/>
      <c r="GY296" t="str">
        <f t="shared" ca="1" si="341"/>
        <v/>
      </c>
      <c r="GZ296" t="str">
        <f t="shared" si="342"/>
        <v/>
      </c>
      <c r="HA296" s="26"/>
      <c r="HB296" s="26"/>
      <c r="HC296" s="26"/>
      <c r="HD296" s="26"/>
      <c r="HE296" s="26"/>
      <c r="HF296" t="str">
        <f t="shared" ca="1" si="343"/>
        <v/>
      </c>
      <c r="HG296" s="31" t="str">
        <f t="shared" si="344"/>
        <v/>
      </c>
      <c r="HH296" s="26"/>
      <c r="HI296" s="26"/>
      <c r="HJ296" s="26"/>
      <c r="HK296" s="26"/>
      <c r="HL296" s="26"/>
      <c r="HM296" t="str">
        <f t="shared" ca="1" si="345"/>
        <v/>
      </c>
      <c r="HN296" t="str">
        <f t="shared" si="346"/>
        <v/>
      </c>
      <c r="HO296" s="26"/>
      <c r="HP296" s="26"/>
      <c r="HQ296" s="26"/>
      <c r="HR296" s="26"/>
      <c r="HS296" s="26"/>
      <c r="HT296" t="str">
        <f t="shared" ca="1" si="347"/>
        <v/>
      </c>
      <c r="HU296" t="str">
        <f t="shared" si="348"/>
        <v/>
      </c>
      <c r="HV296" s="26"/>
      <c r="HW296" s="26"/>
      <c r="HX296" s="26"/>
      <c r="HY296" s="26"/>
      <c r="HZ296" s="26"/>
      <c r="IA296" s="37" t="str">
        <f t="shared" ca="1" si="349"/>
        <v/>
      </c>
      <c r="IB296" t="str">
        <f t="shared" si="350"/>
        <v/>
      </c>
      <c r="IC296" s="26"/>
      <c r="ID296" s="26"/>
      <c r="IE296" s="26"/>
      <c r="IF296" s="26"/>
      <c r="IG296" s="26"/>
      <c r="IH296" s="37" t="str">
        <f t="shared" ca="1" si="351"/>
        <v/>
      </c>
      <c r="II296" t="str">
        <f t="shared" si="352"/>
        <v/>
      </c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  <c r="IV296" s="26"/>
      <c r="IW296" s="26"/>
      <c r="IX296" s="26"/>
      <c r="IY296" s="26"/>
      <c r="IZ296" s="26"/>
      <c r="JA296" s="26"/>
      <c r="JB296" s="26"/>
      <c r="JC296" s="26"/>
      <c r="JD296" s="26"/>
      <c r="JE296" s="26"/>
      <c r="JF296" s="26"/>
      <c r="JG296" s="26"/>
      <c r="JH296" s="26"/>
      <c r="JI296" s="26"/>
      <c r="JJ296" s="26"/>
      <c r="JK296" s="26"/>
      <c r="JL296" s="26"/>
      <c r="JM296" s="26"/>
      <c r="JN296" s="26"/>
      <c r="JO296" s="26"/>
      <c r="JP296" s="26"/>
      <c r="JQ296" s="26"/>
      <c r="JR296" s="26"/>
      <c r="JS296" s="26"/>
      <c r="JT296" s="26" t="str">
        <f t="shared" si="353"/>
        <v/>
      </c>
      <c r="JU296" s="26"/>
      <c r="JV296" t="str">
        <f t="shared" si="354"/>
        <v/>
      </c>
      <c r="JW296" s="26"/>
      <c r="JX296" s="26"/>
      <c r="JY296" s="26"/>
      <c r="JZ296" s="26"/>
      <c r="KA296" s="26"/>
      <c r="KB296" s="26"/>
      <c r="KC296" s="26"/>
      <c r="KD296" s="26"/>
      <c r="KE296" s="26"/>
      <c r="KF296" s="26"/>
      <c r="KG296" s="26"/>
      <c r="KH296" s="26"/>
      <c r="KI296" s="26"/>
      <c r="KJ296" s="26"/>
      <c r="KK296" t="str">
        <f t="shared" si="355"/>
        <v/>
      </c>
      <c r="KL296" s="26"/>
      <c r="KM296" s="31" t="str">
        <f t="shared" si="356"/>
        <v/>
      </c>
      <c r="KN296" s="26"/>
      <c r="KO296" s="26"/>
      <c r="KP296" s="38" t="str">
        <f t="shared" si="357"/>
        <v/>
      </c>
      <c r="KQ296" s="26"/>
      <c r="KR296" s="26"/>
      <c r="KS296" s="26"/>
      <c r="KT296" s="26"/>
      <c r="KU296" s="26"/>
      <c r="KV296" s="26"/>
      <c r="KW296" s="26"/>
      <c r="KX296" t="str">
        <f t="shared" si="358"/>
        <v/>
      </c>
      <c r="KY296" t="str">
        <f t="shared" si="359"/>
        <v/>
      </c>
      <c r="KZ296" s="26"/>
      <c r="LA296" s="26"/>
      <c r="LB296" t="str">
        <f t="shared" si="360"/>
        <v/>
      </c>
      <c r="LC296" s="26"/>
      <c r="LD296" t="str">
        <f t="shared" si="361"/>
        <v/>
      </c>
      <c r="LE296" t="str">
        <f t="shared" si="362"/>
        <v/>
      </c>
      <c r="LF296" s="26"/>
      <c r="LG296" s="26"/>
      <c r="LH296" s="26"/>
      <c r="LI296" s="26"/>
      <c r="LJ296" s="26"/>
      <c r="LK296" s="26"/>
      <c r="LL296" s="26"/>
      <c r="LM296" s="26"/>
      <c r="LN296" s="26"/>
      <c r="LO296" t="str">
        <f t="shared" si="363"/>
        <v/>
      </c>
      <c r="LP296" s="26"/>
      <c r="LQ296" s="26"/>
      <c r="LR296" s="26"/>
      <c r="LS296" s="26"/>
      <c r="LT296" s="26"/>
      <c r="LU296" s="26"/>
      <c r="LV296" s="26"/>
      <c r="LW296" s="26"/>
      <c r="LX296" s="26"/>
      <c r="LY296" s="26"/>
      <c r="LZ296" s="26"/>
      <c r="MA296" s="26"/>
      <c r="MB296" s="26"/>
      <c r="MC296" s="26"/>
      <c r="MD296" s="26"/>
      <c r="ME296" s="26"/>
      <c r="MF296" s="26"/>
      <c r="MG296" s="26"/>
      <c r="MH296" s="26"/>
      <c r="MI296" s="26"/>
      <c r="MJ296" s="26"/>
      <c r="MK296" s="26"/>
      <c r="ML296" s="26"/>
      <c r="MM296" s="26"/>
      <c r="MN296" s="26"/>
    </row>
    <row r="297" spans="1:352" ht="16" x14ac:dyDescent="0.2">
      <c r="A297" t="e">
        <f t="shared" ca="1" si="364"/>
        <v>#N/A</v>
      </c>
      <c r="B297" s="26"/>
      <c r="C297" s="26"/>
      <c r="D297" s="26"/>
      <c r="E297" s="27" t="str">
        <f t="shared" ca="1" si="294"/>
        <v>Sep</v>
      </c>
      <c r="F297" s="27" t="str">
        <f t="shared" ca="1" si="294"/>
        <v>Mar</v>
      </c>
      <c r="G297" s="28" t="str">
        <f t="shared" ca="1" si="295"/>
        <v/>
      </c>
      <c r="H297" t="str">
        <f t="shared" si="296"/>
        <v/>
      </c>
      <c r="I297" s="26">
        <f t="shared" ca="1" si="297"/>
        <v>1</v>
      </c>
      <c r="J297" s="26"/>
      <c r="K297" s="26"/>
      <c r="L297" s="31" t="str">
        <f t="shared" si="298"/>
        <v/>
      </c>
      <c r="M297" s="26"/>
      <c r="N297" s="26"/>
      <c r="O297" s="26">
        <f t="shared" ca="1" si="299"/>
        <v>44</v>
      </c>
      <c r="P297" s="26" t="str">
        <f t="shared" ca="1" si="300"/>
        <v>No</v>
      </c>
      <c r="Q297" s="26" t="str">
        <f t="shared" ca="1" si="300"/>
        <v>No</v>
      </c>
      <c r="R297" s="26" t="str">
        <f t="shared" ca="1" si="300"/>
        <v>Yes</v>
      </c>
      <c r="S297" s="26" t="str">
        <f t="shared" ca="1" si="301"/>
        <v>Asian</v>
      </c>
      <c r="T297" s="26" t="str">
        <f t="shared" ca="1" si="302"/>
        <v>Yes</v>
      </c>
      <c r="U297" s="26">
        <f t="shared" ca="1" si="303"/>
        <v>3912</v>
      </c>
      <c r="V297" s="26"/>
      <c r="W297" s="26"/>
      <c r="X297" s="26" t="str">
        <f t="shared" ca="1" si="293"/>
        <v>Yes</v>
      </c>
      <c r="Y297" s="26" t="str">
        <f t="shared" ca="1" si="293"/>
        <v>No</v>
      </c>
      <c r="Z297" s="26" t="str">
        <f t="shared" ca="1" si="293"/>
        <v>No</v>
      </c>
      <c r="AA297" s="26" t="str">
        <f t="shared" ca="1" si="293"/>
        <v>No</v>
      </c>
      <c r="AB297" s="26" t="str">
        <f t="shared" ca="1" si="293"/>
        <v>Yes</v>
      </c>
      <c r="AC297" s="26"/>
      <c r="AD297" s="26"/>
      <c r="AE297" s="26"/>
      <c r="AF297" s="26"/>
      <c r="AG297" s="26" t="str">
        <f t="shared" ca="1" si="304"/>
        <v>No</v>
      </c>
      <c r="AH297" s="26" t="str">
        <f t="shared" ca="1" si="304"/>
        <v>Yes</v>
      </c>
      <c r="AI297" s="26" t="str">
        <f t="shared" ca="1" si="304"/>
        <v>Yes</v>
      </c>
      <c r="AJ297" s="26" t="str">
        <f t="shared" ca="1" si="304"/>
        <v>No</v>
      </c>
      <c r="AK297" s="26" t="str">
        <f t="shared" ca="1" si="304"/>
        <v>No</v>
      </c>
      <c r="AL297" s="26" t="str">
        <f t="shared" ca="1" si="304"/>
        <v>Yes</v>
      </c>
      <c r="AM297" s="26">
        <f t="shared" ca="1" si="305"/>
        <v>4</v>
      </c>
      <c r="AN297" s="26">
        <f t="shared" ca="1" si="306"/>
        <v>1</v>
      </c>
      <c r="AT297" t="str">
        <f t="shared" ca="1" si="307"/>
        <v>Male</v>
      </c>
      <c r="AU297">
        <f t="shared" ca="1" si="308"/>
        <v>2194</v>
      </c>
      <c r="AV297">
        <f t="shared" ca="1" si="309"/>
        <v>2</v>
      </c>
      <c r="AW297">
        <f t="shared" ca="1" si="310"/>
        <v>27</v>
      </c>
      <c r="AX297">
        <f t="shared" ca="1" si="311"/>
        <v>5</v>
      </c>
      <c r="BB297" t="str">
        <f t="shared" ca="1" si="312"/>
        <v>ELUCS</v>
      </c>
      <c r="BC297" t="str">
        <f t="shared" ca="1" si="313"/>
        <v>Yes</v>
      </c>
      <c r="BD297" t="str">
        <f t="shared" ca="1" si="313"/>
        <v>No</v>
      </c>
      <c r="BG297" t="str">
        <f t="shared" ca="1" si="314"/>
        <v>Yes</v>
      </c>
      <c r="BH297">
        <f t="shared" ca="1" si="315"/>
        <v>35</v>
      </c>
      <c r="BI297">
        <f t="shared" ca="1" si="316"/>
        <v>-19</v>
      </c>
      <c r="BJ297">
        <f t="shared" ca="1" si="317"/>
        <v>6</v>
      </c>
      <c r="BK297" t="str">
        <f t="shared" si="318"/>
        <v/>
      </c>
      <c r="BL297" s="26">
        <f t="shared" ca="1" si="319"/>
        <v>8</v>
      </c>
      <c r="BM297" s="26"/>
      <c r="BN297" s="26"/>
      <c r="BO297" s="26" t="str">
        <f t="shared" ca="1" si="320"/>
        <v>No</v>
      </c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 t="str">
        <f t="shared" ca="1" si="321"/>
        <v>Yes</v>
      </c>
      <c r="CE297" s="26" t="str">
        <f t="shared" ca="1" si="322"/>
        <v>ETT</v>
      </c>
      <c r="CF297" s="26"/>
      <c r="CG297" s="26"/>
      <c r="CH297" s="26"/>
      <c r="CI297" s="31" t="str">
        <f t="shared" si="323"/>
        <v/>
      </c>
      <c r="CJ297" s="26" t="str">
        <f t="shared" ca="1" si="324"/>
        <v>OT</v>
      </c>
      <c r="CK297" s="26" t="str">
        <f t="shared" ca="1" si="325"/>
        <v>No</v>
      </c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 t="str">
        <f t="shared" ca="1" si="326"/>
        <v>Yes</v>
      </c>
      <c r="DO297" s="26"/>
      <c r="DP297" s="26"/>
      <c r="DQ297" s="26"/>
      <c r="DR297" s="26"/>
      <c r="DS297" s="26"/>
      <c r="DT297" s="26"/>
      <c r="DU297" s="26"/>
      <c r="DV297" t="str">
        <f t="shared" si="327"/>
        <v/>
      </c>
      <c r="DW297" s="26"/>
      <c r="DX297" s="26"/>
      <c r="DY297" s="26"/>
      <c r="DZ297" t="str">
        <f t="shared" si="328"/>
        <v/>
      </c>
      <c r="EA297" t="str">
        <f t="shared" si="329"/>
        <v/>
      </c>
      <c r="EB297" t="str">
        <f t="shared" si="330"/>
        <v/>
      </c>
      <c r="EC297" t="str">
        <f t="shared" si="331"/>
        <v/>
      </c>
      <c r="ED297" t="str">
        <f t="shared" si="332"/>
        <v/>
      </c>
      <c r="EE297" s="34" t="str">
        <f t="shared" si="333"/>
        <v/>
      </c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32" t="str">
        <f t="shared" si="334"/>
        <v/>
      </c>
      <c r="ES297" s="26"/>
      <c r="ET297" s="26"/>
      <c r="EU297" s="26"/>
      <c r="EV297" s="26"/>
      <c r="EW297" s="26"/>
      <c r="EX297" s="26"/>
      <c r="EY297" s="26"/>
      <c r="EZ297" s="26"/>
      <c r="FA297" s="31" t="str">
        <f t="shared" si="335"/>
        <v/>
      </c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31" t="str">
        <f t="shared" si="336"/>
        <v/>
      </c>
      <c r="FN297" s="26"/>
      <c r="FO297" s="26"/>
      <c r="FP297" s="26"/>
      <c r="FQ297" s="26" t="s">
        <v>350</v>
      </c>
      <c r="FR297" s="39" t="str">
        <f t="shared" ca="1" si="337"/>
        <v>GPC</v>
      </c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t="str">
        <f t="shared" ca="1" si="338"/>
        <v/>
      </c>
      <c r="GP297" t="str">
        <f t="shared" si="339"/>
        <v/>
      </c>
      <c r="GQ297" s="26"/>
      <c r="GR297" s="26"/>
      <c r="GS297" t="str">
        <f t="shared" ca="1" si="340"/>
        <v/>
      </c>
      <c r="GT297" s="26"/>
      <c r="GU297" s="26"/>
      <c r="GV297" s="26"/>
      <c r="GW297" s="26"/>
      <c r="GX297" s="26"/>
      <c r="GY297" t="str">
        <f t="shared" ca="1" si="341"/>
        <v/>
      </c>
      <c r="GZ297" t="str">
        <f t="shared" si="342"/>
        <v/>
      </c>
      <c r="HA297" s="26"/>
      <c r="HB297" s="26"/>
      <c r="HC297" s="26"/>
      <c r="HD297" s="26"/>
      <c r="HE297" s="26"/>
      <c r="HF297" t="str">
        <f t="shared" ca="1" si="343"/>
        <v/>
      </c>
      <c r="HG297" s="31" t="str">
        <f t="shared" si="344"/>
        <v/>
      </c>
      <c r="HH297" s="26"/>
      <c r="HI297" s="26"/>
      <c r="HJ297" s="26"/>
      <c r="HK297" s="26"/>
      <c r="HL297" s="26"/>
      <c r="HM297" t="str">
        <f t="shared" ca="1" si="345"/>
        <v/>
      </c>
      <c r="HN297" t="str">
        <f t="shared" si="346"/>
        <v/>
      </c>
      <c r="HO297" s="26"/>
      <c r="HP297" s="26"/>
      <c r="HQ297" s="26"/>
      <c r="HR297" s="26"/>
      <c r="HS297" s="26"/>
      <c r="HT297" t="str">
        <f t="shared" ca="1" si="347"/>
        <v/>
      </c>
      <c r="HU297" t="str">
        <f t="shared" si="348"/>
        <v/>
      </c>
      <c r="HV297" s="26"/>
      <c r="HW297" s="26"/>
      <c r="HX297" s="26"/>
      <c r="HY297" s="26"/>
      <c r="HZ297" s="26"/>
      <c r="IA297" s="37" t="str">
        <f t="shared" ca="1" si="349"/>
        <v/>
      </c>
      <c r="IB297" t="str">
        <f t="shared" si="350"/>
        <v/>
      </c>
      <c r="IC297" s="26"/>
      <c r="ID297" s="26"/>
      <c r="IE297" s="26"/>
      <c r="IF297" s="26"/>
      <c r="IG297" s="26"/>
      <c r="IH297" s="37" t="str">
        <f t="shared" ca="1" si="351"/>
        <v/>
      </c>
      <c r="II297" t="str">
        <f t="shared" si="352"/>
        <v/>
      </c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  <c r="IV297" s="26"/>
      <c r="IW297" s="26"/>
      <c r="IX297" s="26"/>
      <c r="IY297" s="26"/>
      <c r="IZ297" s="26"/>
      <c r="JA297" s="26"/>
      <c r="JB297" s="26"/>
      <c r="JC297" s="26"/>
      <c r="JD297" s="26"/>
      <c r="JE297" s="26"/>
      <c r="JF297" s="26"/>
      <c r="JG297" s="26"/>
      <c r="JH297" s="26"/>
      <c r="JI297" s="26"/>
      <c r="JJ297" s="26"/>
      <c r="JK297" s="26"/>
      <c r="JL297" s="26"/>
      <c r="JM297" s="26"/>
      <c r="JN297" s="26"/>
      <c r="JO297" s="26"/>
      <c r="JP297" s="26"/>
      <c r="JQ297" s="26"/>
      <c r="JR297" s="26"/>
      <c r="JS297" s="26"/>
      <c r="JT297" s="26" t="str">
        <f t="shared" si="353"/>
        <v/>
      </c>
      <c r="JU297" s="26"/>
      <c r="JV297" t="str">
        <f t="shared" si="354"/>
        <v/>
      </c>
      <c r="JW297" s="26"/>
      <c r="JX297" s="26"/>
      <c r="JY297" s="26"/>
      <c r="JZ297" s="26"/>
      <c r="KA297" s="26"/>
      <c r="KB297" s="26"/>
      <c r="KC297" s="26"/>
      <c r="KD297" s="26"/>
      <c r="KE297" s="26"/>
      <c r="KF297" s="26"/>
      <c r="KG297" s="26"/>
      <c r="KH297" s="26"/>
      <c r="KI297" s="26"/>
      <c r="KJ297" s="26"/>
      <c r="KK297" t="str">
        <f t="shared" si="355"/>
        <v/>
      </c>
      <c r="KL297" s="26"/>
      <c r="KM297" s="31" t="str">
        <f t="shared" si="356"/>
        <v/>
      </c>
      <c r="KN297" s="26"/>
      <c r="KO297" s="26"/>
      <c r="KP297" s="38" t="str">
        <f t="shared" si="357"/>
        <v/>
      </c>
      <c r="KQ297" s="26"/>
      <c r="KR297" s="26"/>
      <c r="KS297" s="26"/>
      <c r="KT297" s="26"/>
      <c r="KU297" s="26"/>
      <c r="KV297" s="26"/>
      <c r="KW297" s="26"/>
      <c r="KX297" t="str">
        <f t="shared" si="358"/>
        <v/>
      </c>
      <c r="KY297" t="str">
        <f t="shared" si="359"/>
        <v/>
      </c>
      <c r="KZ297" s="26"/>
      <c r="LA297" s="26"/>
      <c r="LB297" t="str">
        <f t="shared" si="360"/>
        <v/>
      </c>
      <c r="LC297" s="26"/>
      <c r="LD297" t="str">
        <f t="shared" si="361"/>
        <v/>
      </c>
      <c r="LE297" t="str">
        <f t="shared" si="362"/>
        <v/>
      </c>
      <c r="LF297" s="26"/>
      <c r="LG297" s="26"/>
      <c r="LH297" s="26"/>
      <c r="LI297" s="26"/>
      <c r="LJ297" s="26"/>
      <c r="LK297" s="26"/>
      <c r="LL297" s="26"/>
      <c r="LM297" s="26"/>
      <c r="LN297" s="26"/>
      <c r="LO297" t="str">
        <f t="shared" si="363"/>
        <v/>
      </c>
      <c r="LP297" s="26"/>
      <c r="LQ297" s="26"/>
      <c r="LR297" s="26"/>
      <c r="LS297" s="26"/>
      <c r="LT297" s="26"/>
      <c r="LU297" s="26"/>
      <c r="LV297" s="26"/>
      <c r="LW297" s="26"/>
      <c r="LX297" s="26"/>
      <c r="LY297" s="26"/>
      <c r="LZ297" s="26"/>
      <c r="MA297" s="26"/>
      <c r="MB297" s="26"/>
      <c r="MC297" s="26"/>
      <c r="MD297" s="26"/>
      <c r="ME297" s="26"/>
      <c r="MF297" s="26"/>
      <c r="MG297" s="26"/>
      <c r="MH297" s="26"/>
      <c r="MI297" s="26"/>
      <c r="MJ297" s="26"/>
      <c r="MK297" s="26"/>
      <c r="ML297" s="26"/>
      <c r="MM297" s="26"/>
      <c r="MN297" s="26"/>
    </row>
    <row r="298" spans="1:352" ht="16" x14ac:dyDescent="0.2">
      <c r="A298" t="e">
        <f t="shared" ca="1" si="364"/>
        <v>#N/A</v>
      </c>
      <c r="B298" s="26"/>
      <c r="C298" s="26"/>
      <c r="D298" s="26"/>
      <c r="E298" s="27" t="str">
        <f t="shared" ca="1" si="294"/>
        <v>Jan</v>
      </c>
      <c r="F298" s="27" t="str">
        <f t="shared" ca="1" si="294"/>
        <v>Aug</v>
      </c>
      <c r="G298" s="28" t="str">
        <f t="shared" ca="1" si="295"/>
        <v/>
      </c>
      <c r="H298" t="str">
        <f t="shared" si="296"/>
        <v/>
      </c>
      <c r="I298" s="26">
        <f t="shared" ca="1" si="297"/>
        <v>22</v>
      </c>
      <c r="J298" s="26"/>
      <c r="K298" s="26"/>
      <c r="L298" s="31" t="str">
        <f t="shared" si="298"/>
        <v/>
      </c>
      <c r="M298" s="26"/>
      <c r="N298" s="26"/>
      <c r="O298" s="26">
        <f t="shared" ca="1" si="299"/>
        <v>32</v>
      </c>
      <c r="P298" s="26" t="str">
        <f t="shared" ca="1" si="300"/>
        <v>Yes</v>
      </c>
      <c r="Q298" s="26" t="str">
        <f t="shared" ca="1" si="300"/>
        <v>No</v>
      </c>
      <c r="R298" s="26" t="str">
        <f t="shared" ca="1" si="300"/>
        <v>Yes</v>
      </c>
      <c r="S298" s="26" t="str">
        <f t="shared" ca="1" si="301"/>
        <v>African</v>
      </c>
      <c r="T298" s="26" t="str">
        <f t="shared" ca="1" si="302"/>
        <v>Yes</v>
      </c>
      <c r="U298" s="26">
        <f t="shared" ca="1" si="303"/>
        <v>3191</v>
      </c>
      <c r="V298" s="26"/>
      <c r="W298" s="26"/>
      <c r="X298" s="26" t="str">
        <f t="shared" ca="1" si="293"/>
        <v>No</v>
      </c>
      <c r="Y298" s="26" t="str">
        <f t="shared" ca="1" si="293"/>
        <v>Yes</v>
      </c>
      <c r="Z298" s="26" t="str">
        <f t="shared" ca="1" si="293"/>
        <v>Yes</v>
      </c>
      <c r="AA298" s="26" t="str">
        <f t="shared" ca="1" si="293"/>
        <v>Yes</v>
      </c>
      <c r="AB298" s="26" t="str">
        <f t="shared" ca="1" si="293"/>
        <v>Yes</v>
      </c>
      <c r="AC298" s="26"/>
      <c r="AD298" s="26"/>
      <c r="AE298" s="26"/>
      <c r="AF298" s="26"/>
      <c r="AG298" s="26" t="str">
        <f t="shared" ca="1" si="304"/>
        <v>Yes</v>
      </c>
      <c r="AH298" s="26" t="str">
        <f t="shared" ca="1" si="304"/>
        <v>Yes</v>
      </c>
      <c r="AI298" s="26" t="str">
        <f t="shared" ca="1" si="304"/>
        <v>No</v>
      </c>
      <c r="AJ298" s="26" t="str">
        <f t="shared" ca="1" si="304"/>
        <v>Yes</v>
      </c>
      <c r="AK298" s="26" t="str">
        <f t="shared" ca="1" si="304"/>
        <v>No</v>
      </c>
      <c r="AL298" s="26" t="str">
        <f t="shared" ca="1" si="304"/>
        <v>Yes</v>
      </c>
      <c r="AM298" s="26">
        <f t="shared" ca="1" si="305"/>
        <v>8</v>
      </c>
      <c r="AN298" s="26">
        <f t="shared" ca="1" si="306"/>
        <v>2</v>
      </c>
      <c r="AT298" t="str">
        <f t="shared" ca="1" si="307"/>
        <v>Female</v>
      </c>
      <c r="AU298">
        <f t="shared" ca="1" si="308"/>
        <v>2358</v>
      </c>
      <c r="AV298">
        <f t="shared" ca="1" si="309"/>
        <v>-3</v>
      </c>
      <c r="AW298">
        <f t="shared" ca="1" si="310"/>
        <v>24</v>
      </c>
      <c r="AX298">
        <f t="shared" ca="1" si="311"/>
        <v>6</v>
      </c>
      <c r="BB298" t="str">
        <f t="shared" ca="1" si="312"/>
        <v>Vaginal</v>
      </c>
      <c r="BC298" t="str">
        <f t="shared" ca="1" si="313"/>
        <v>No</v>
      </c>
      <c r="BD298" t="str">
        <f t="shared" ca="1" si="313"/>
        <v>No</v>
      </c>
      <c r="BG298" t="str">
        <f t="shared" ca="1" si="314"/>
        <v>No</v>
      </c>
      <c r="BH298">
        <f t="shared" ca="1" si="315"/>
        <v>37</v>
      </c>
      <c r="BI298">
        <f t="shared" ca="1" si="316"/>
        <v>-16</v>
      </c>
      <c r="BJ298">
        <f t="shared" ca="1" si="317"/>
        <v>5</v>
      </c>
      <c r="BK298" t="str">
        <f t="shared" si="318"/>
        <v/>
      </c>
      <c r="BL298" s="26">
        <f t="shared" ca="1" si="319"/>
        <v>7</v>
      </c>
      <c r="BM298" s="26"/>
      <c r="BN298" s="26"/>
      <c r="BO298" s="26" t="str">
        <f t="shared" ca="1" si="320"/>
        <v>No</v>
      </c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 t="str">
        <f t="shared" ca="1" si="321"/>
        <v>No</v>
      </c>
      <c r="CE298" s="26" t="str">
        <f t="shared" ca="1" si="322"/>
        <v>NA</v>
      </c>
      <c r="CF298" s="26"/>
      <c r="CG298" s="26"/>
      <c r="CH298" s="26"/>
      <c r="CI298" s="31" t="str">
        <f t="shared" si="323"/>
        <v/>
      </c>
      <c r="CJ298" s="26" t="str">
        <f t="shared" ca="1" si="324"/>
        <v>NA</v>
      </c>
      <c r="CK298" s="26" t="str">
        <f t="shared" ca="1" si="325"/>
        <v>No</v>
      </c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 t="str">
        <f t="shared" ca="1" si="326"/>
        <v>Yes</v>
      </c>
      <c r="DO298" s="26"/>
      <c r="DP298" s="26"/>
      <c r="DQ298" s="26"/>
      <c r="DR298" s="26"/>
      <c r="DS298" s="26"/>
      <c r="DT298" s="26"/>
      <c r="DU298" s="26"/>
      <c r="DV298" t="str">
        <f t="shared" si="327"/>
        <v/>
      </c>
      <c r="DW298" s="26"/>
      <c r="DX298" s="26"/>
      <c r="DY298" s="26"/>
      <c r="DZ298" t="str">
        <f t="shared" si="328"/>
        <v/>
      </c>
      <c r="EA298" t="str">
        <f t="shared" si="329"/>
        <v/>
      </c>
      <c r="EB298" t="str">
        <f t="shared" si="330"/>
        <v/>
      </c>
      <c r="EC298" t="str">
        <f t="shared" si="331"/>
        <v/>
      </c>
      <c r="ED298" t="str">
        <f t="shared" si="332"/>
        <v/>
      </c>
      <c r="EE298" s="34" t="str">
        <f t="shared" si="333"/>
        <v/>
      </c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32" t="str">
        <f t="shared" si="334"/>
        <v/>
      </c>
      <c r="ES298" s="26"/>
      <c r="ET298" s="26"/>
      <c r="EU298" s="26"/>
      <c r="EV298" s="26"/>
      <c r="EW298" s="26"/>
      <c r="EX298" s="26"/>
      <c r="EY298" s="26"/>
      <c r="EZ298" s="26"/>
      <c r="FA298" s="31" t="str">
        <f t="shared" si="335"/>
        <v/>
      </c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31" t="str">
        <f t="shared" si="336"/>
        <v/>
      </c>
      <c r="FN298" s="26"/>
      <c r="FO298" s="26"/>
      <c r="FP298" s="26"/>
      <c r="FQ298" s="26" t="s">
        <v>350</v>
      </c>
      <c r="FR298" s="39" t="str">
        <f t="shared" ca="1" si="337"/>
        <v>GPC</v>
      </c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t="str">
        <f t="shared" ca="1" si="338"/>
        <v/>
      </c>
      <c r="GP298" t="str">
        <f t="shared" si="339"/>
        <v/>
      </c>
      <c r="GQ298" s="26"/>
      <c r="GR298" s="26"/>
      <c r="GS298" t="str">
        <f t="shared" ca="1" si="340"/>
        <v/>
      </c>
      <c r="GT298" s="26"/>
      <c r="GU298" s="26"/>
      <c r="GV298" s="26"/>
      <c r="GW298" s="26"/>
      <c r="GX298" s="26"/>
      <c r="GY298" t="str">
        <f t="shared" ca="1" si="341"/>
        <v/>
      </c>
      <c r="GZ298" t="str">
        <f t="shared" si="342"/>
        <v/>
      </c>
      <c r="HA298" s="26"/>
      <c r="HB298" s="26"/>
      <c r="HC298" s="26"/>
      <c r="HD298" s="26"/>
      <c r="HE298" s="26"/>
      <c r="HF298" t="str">
        <f t="shared" ca="1" si="343"/>
        <v/>
      </c>
      <c r="HG298" s="31" t="str">
        <f t="shared" si="344"/>
        <v/>
      </c>
      <c r="HH298" s="26"/>
      <c r="HI298" s="26"/>
      <c r="HJ298" s="26"/>
      <c r="HK298" s="26"/>
      <c r="HL298" s="26"/>
      <c r="HM298" t="str">
        <f t="shared" ca="1" si="345"/>
        <v/>
      </c>
      <c r="HN298" t="str">
        <f t="shared" si="346"/>
        <v/>
      </c>
      <c r="HO298" s="26"/>
      <c r="HP298" s="26"/>
      <c r="HQ298" s="26"/>
      <c r="HR298" s="26"/>
      <c r="HS298" s="26"/>
      <c r="HT298" t="str">
        <f t="shared" ca="1" si="347"/>
        <v/>
      </c>
      <c r="HU298" t="str">
        <f t="shared" si="348"/>
        <v/>
      </c>
      <c r="HV298" s="26"/>
      <c r="HW298" s="26"/>
      <c r="HX298" s="26"/>
      <c r="HY298" s="26"/>
      <c r="HZ298" s="26"/>
      <c r="IA298" s="37" t="str">
        <f t="shared" ca="1" si="349"/>
        <v/>
      </c>
      <c r="IB298" t="str">
        <f t="shared" si="350"/>
        <v/>
      </c>
      <c r="IC298" s="26"/>
      <c r="ID298" s="26"/>
      <c r="IE298" s="26"/>
      <c r="IF298" s="26"/>
      <c r="IG298" s="26"/>
      <c r="IH298" s="37" t="str">
        <f t="shared" ca="1" si="351"/>
        <v/>
      </c>
      <c r="II298" t="str">
        <f t="shared" si="352"/>
        <v/>
      </c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  <c r="IV298" s="26"/>
      <c r="IW298" s="26"/>
      <c r="IX298" s="26"/>
      <c r="IY298" s="26"/>
      <c r="IZ298" s="26"/>
      <c r="JA298" s="26"/>
      <c r="JB298" s="26"/>
      <c r="JC298" s="26"/>
      <c r="JD298" s="26"/>
      <c r="JE298" s="26"/>
      <c r="JF298" s="26"/>
      <c r="JG298" s="26"/>
      <c r="JH298" s="26"/>
      <c r="JI298" s="26"/>
      <c r="JJ298" s="26"/>
      <c r="JK298" s="26"/>
      <c r="JL298" s="26"/>
      <c r="JM298" s="26"/>
      <c r="JN298" s="26"/>
      <c r="JO298" s="26"/>
      <c r="JP298" s="26"/>
      <c r="JQ298" s="26"/>
      <c r="JR298" s="26"/>
      <c r="JS298" s="26"/>
      <c r="JT298" s="26" t="str">
        <f t="shared" si="353"/>
        <v/>
      </c>
      <c r="JU298" s="26"/>
      <c r="JV298" t="str">
        <f t="shared" si="354"/>
        <v/>
      </c>
      <c r="JW298" s="26"/>
      <c r="JX298" s="26"/>
      <c r="JY298" s="26"/>
      <c r="JZ298" s="26"/>
      <c r="KA298" s="26"/>
      <c r="KB298" s="26"/>
      <c r="KC298" s="26"/>
      <c r="KD298" s="26"/>
      <c r="KE298" s="26"/>
      <c r="KF298" s="26"/>
      <c r="KG298" s="26"/>
      <c r="KH298" s="26"/>
      <c r="KI298" s="26"/>
      <c r="KJ298" s="26"/>
      <c r="KK298" t="str">
        <f t="shared" si="355"/>
        <v/>
      </c>
      <c r="KL298" s="26"/>
      <c r="KM298" s="31" t="str">
        <f t="shared" si="356"/>
        <v/>
      </c>
      <c r="KN298" s="26"/>
      <c r="KO298" s="26"/>
      <c r="KP298" s="38" t="str">
        <f t="shared" si="357"/>
        <v/>
      </c>
      <c r="KQ298" s="26"/>
      <c r="KR298" s="26"/>
      <c r="KS298" s="26"/>
      <c r="KT298" s="26"/>
      <c r="KU298" s="26"/>
      <c r="KV298" s="26"/>
      <c r="KW298" s="26"/>
      <c r="KX298" t="str">
        <f t="shared" si="358"/>
        <v/>
      </c>
      <c r="KY298" t="str">
        <f t="shared" si="359"/>
        <v/>
      </c>
      <c r="KZ298" s="26"/>
      <c r="LA298" s="26"/>
      <c r="LB298" t="str">
        <f t="shared" si="360"/>
        <v/>
      </c>
      <c r="LC298" s="26"/>
      <c r="LD298" t="str">
        <f t="shared" si="361"/>
        <v/>
      </c>
      <c r="LE298" t="str">
        <f t="shared" si="362"/>
        <v/>
      </c>
      <c r="LF298" s="26"/>
      <c r="LG298" s="26"/>
      <c r="LH298" s="26"/>
      <c r="LI298" s="26"/>
      <c r="LJ298" s="26"/>
      <c r="LK298" s="26"/>
      <c r="LL298" s="26"/>
      <c r="LM298" s="26"/>
      <c r="LN298" s="26"/>
      <c r="LO298" t="str">
        <f t="shared" si="363"/>
        <v/>
      </c>
      <c r="LP298" s="26"/>
      <c r="LQ298" s="26"/>
      <c r="LR298" s="26"/>
      <c r="LS298" s="26"/>
      <c r="LT298" s="26"/>
      <c r="LU298" s="26"/>
      <c r="LV298" s="26"/>
      <c r="LW298" s="26"/>
      <c r="LX298" s="26"/>
      <c r="LY298" s="26"/>
      <c r="LZ298" s="26"/>
      <c r="MA298" s="26"/>
      <c r="MB298" s="26"/>
      <c r="MC298" s="26"/>
      <c r="MD298" s="26"/>
      <c r="ME298" s="26"/>
      <c r="MF298" s="26"/>
      <c r="MG298" s="26"/>
      <c r="MH298" s="26"/>
      <c r="MI298" s="26"/>
      <c r="MJ298" s="26"/>
      <c r="MK298" s="26"/>
      <c r="ML298" s="26"/>
      <c r="MM298" s="26"/>
      <c r="MN298" s="26"/>
    </row>
    <row r="299" spans="1:352" ht="16" x14ac:dyDescent="0.2">
      <c r="A299" t="e">
        <f t="shared" ca="1" si="364"/>
        <v>#N/A</v>
      </c>
      <c r="B299" s="26"/>
      <c r="C299" s="26"/>
      <c r="D299" s="26"/>
      <c r="E299" s="27" t="str">
        <f t="shared" ca="1" si="294"/>
        <v>Sep</v>
      </c>
      <c r="F299" s="27" t="str">
        <f t="shared" ca="1" si="294"/>
        <v>Jul</v>
      </c>
      <c r="G299" s="28" t="str">
        <f t="shared" ca="1" si="295"/>
        <v/>
      </c>
      <c r="H299" t="str">
        <f t="shared" si="296"/>
        <v/>
      </c>
      <c r="I299" s="26">
        <f t="shared" ca="1" si="297"/>
        <v>5</v>
      </c>
      <c r="J299" s="26"/>
      <c r="K299" s="26"/>
      <c r="L299" s="31" t="str">
        <f t="shared" si="298"/>
        <v/>
      </c>
      <c r="M299" s="26"/>
      <c r="N299" s="26"/>
      <c r="O299" s="26">
        <f t="shared" ca="1" si="299"/>
        <v>50</v>
      </c>
      <c r="P299" s="26" t="str">
        <f t="shared" ca="1" si="300"/>
        <v>Yes</v>
      </c>
      <c r="Q299" s="26" t="str">
        <f t="shared" ca="1" si="300"/>
        <v>Yes</v>
      </c>
      <c r="R299" s="26" t="str">
        <f t="shared" ca="1" si="300"/>
        <v>Yes</v>
      </c>
      <c r="S299" s="26" t="str">
        <f t="shared" ca="1" si="301"/>
        <v>African</v>
      </c>
      <c r="T299" s="26" t="str">
        <f t="shared" ca="1" si="302"/>
        <v>No</v>
      </c>
      <c r="U299" s="26">
        <f t="shared" ca="1" si="303"/>
        <v>3000</v>
      </c>
      <c r="V299" s="26"/>
      <c r="W299" s="26"/>
      <c r="X299" s="26" t="str">
        <f t="shared" ca="1" si="293"/>
        <v>Yes</v>
      </c>
      <c r="Y299" s="26" t="str">
        <f t="shared" ca="1" si="293"/>
        <v>Yes</v>
      </c>
      <c r="Z299" s="26" t="str">
        <f t="shared" ca="1" si="293"/>
        <v>No</v>
      </c>
      <c r="AA299" s="26" t="str">
        <f t="shared" ca="1" si="293"/>
        <v>Yes</v>
      </c>
      <c r="AB299" s="26" t="str">
        <f t="shared" ca="1" si="293"/>
        <v>No</v>
      </c>
      <c r="AC299" s="26"/>
      <c r="AD299" s="26"/>
      <c r="AE299" s="26"/>
      <c r="AF299" s="26"/>
      <c r="AG299" s="26" t="str">
        <f t="shared" ca="1" si="304"/>
        <v>Yes</v>
      </c>
      <c r="AH299" s="26" t="str">
        <f t="shared" ca="1" si="304"/>
        <v>No</v>
      </c>
      <c r="AI299" s="26" t="str">
        <f t="shared" ca="1" si="304"/>
        <v>No</v>
      </c>
      <c r="AJ299" s="26" t="str">
        <f t="shared" ca="1" si="304"/>
        <v>Yes</v>
      </c>
      <c r="AK299" s="26" t="str">
        <f t="shared" ca="1" si="304"/>
        <v>Yes</v>
      </c>
      <c r="AL299" s="26" t="str">
        <f t="shared" ca="1" si="304"/>
        <v>No</v>
      </c>
      <c r="AM299" s="26">
        <f t="shared" ca="1" si="305"/>
        <v>8</v>
      </c>
      <c r="AN299" s="26">
        <f t="shared" ca="1" si="306"/>
        <v>3</v>
      </c>
      <c r="AT299" t="str">
        <f t="shared" ca="1" si="307"/>
        <v>Male</v>
      </c>
      <c r="AU299">
        <f t="shared" ca="1" si="308"/>
        <v>541</v>
      </c>
      <c r="AV299">
        <f t="shared" ca="1" si="309"/>
        <v>-3</v>
      </c>
      <c r="AW299">
        <f t="shared" ca="1" si="310"/>
        <v>24</v>
      </c>
      <c r="AX299">
        <f t="shared" ca="1" si="311"/>
        <v>6</v>
      </c>
      <c r="BB299" t="str">
        <f t="shared" ca="1" si="312"/>
        <v>ELUCS</v>
      </c>
      <c r="BC299" t="str">
        <f t="shared" ca="1" si="313"/>
        <v>Yes</v>
      </c>
      <c r="BD299" t="str">
        <f t="shared" ca="1" si="313"/>
        <v>Yes</v>
      </c>
      <c r="BG299" t="str">
        <f t="shared" ca="1" si="314"/>
        <v>Yes</v>
      </c>
      <c r="BH299">
        <f t="shared" ca="1" si="315"/>
        <v>38</v>
      </c>
      <c r="BI299">
        <f t="shared" ca="1" si="316"/>
        <v>1</v>
      </c>
      <c r="BJ299">
        <f t="shared" ca="1" si="317"/>
        <v>1</v>
      </c>
      <c r="BK299" t="str">
        <f t="shared" si="318"/>
        <v/>
      </c>
      <c r="BL299" s="26" t="str">
        <f t="shared" ca="1" si="319"/>
        <v>NA</v>
      </c>
      <c r="BM299" s="26"/>
      <c r="BN299" s="26"/>
      <c r="BO299" s="26" t="str">
        <f t="shared" ca="1" si="320"/>
        <v>Yes</v>
      </c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 t="str">
        <f t="shared" ca="1" si="321"/>
        <v>No</v>
      </c>
      <c r="CE299" s="26" t="str">
        <f t="shared" ca="1" si="322"/>
        <v>NA</v>
      </c>
      <c r="CF299" s="26"/>
      <c r="CG299" s="26"/>
      <c r="CH299" s="26"/>
      <c r="CI299" s="31" t="str">
        <f t="shared" si="323"/>
        <v/>
      </c>
      <c r="CJ299" s="26" t="str">
        <f t="shared" ca="1" si="324"/>
        <v>NA</v>
      </c>
      <c r="CK299" s="26" t="str">
        <f t="shared" ca="1" si="325"/>
        <v>No</v>
      </c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 t="str">
        <f t="shared" ca="1" si="326"/>
        <v>No</v>
      </c>
      <c r="DO299" s="26"/>
      <c r="DP299" s="26"/>
      <c r="DQ299" s="26"/>
      <c r="DR299" s="26"/>
      <c r="DS299" s="26"/>
      <c r="DT299" s="26"/>
      <c r="DU299" s="26"/>
      <c r="DV299" t="str">
        <f t="shared" si="327"/>
        <v/>
      </c>
      <c r="DW299" s="26"/>
      <c r="DX299" s="26"/>
      <c r="DY299" s="26"/>
      <c r="DZ299" t="str">
        <f t="shared" si="328"/>
        <v/>
      </c>
      <c r="EA299" t="str">
        <f t="shared" si="329"/>
        <v/>
      </c>
      <c r="EB299" t="str">
        <f t="shared" si="330"/>
        <v/>
      </c>
      <c r="EC299" t="str">
        <f t="shared" si="331"/>
        <v/>
      </c>
      <c r="ED299" t="str">
        <f t="shared" si="332"/>
        <v/>
      </c>
      <c r="EE299" s="34" t="str">
        <f t="shared" si="333"/>
        <v/>
      </c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32" t="str">
        <f t="shared" si="334"/>
        <v/>
      </c>
      <c r="ES299" s="26"/>
      <c r="ET299" s="26"/>
      <c r="EU299" s="26"/>
      <c r="EV299" s="26"/>
      <c r="EW299" s="26"/>
      <c r="EX299" s="26"/>
      <c r="EY299" s="26"/>
      <c r="EZ299" s="26"/>
      <c r="FA299" s="31" t="str">
        <f t="shared" si="335"/>
        <v/>
      </c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31" t="str">
        <f t="shared" si="336"/>
        <v/>
      </c>
      <c r="FN299" s="26"/>
      <c r="FO299" s="26"/>
      <c r="FP299" s="26"/>
      <c r="FQ299" s="26" t="s">
        <v>349</v>
      </c>
      <c r="FR299" s="39" t="str">
        <f t="shared" ca="1" si="337"/>
        <v>NA</v>
      </c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t="str">
        <f t="shared" ca="1" si="338"/>
        <v/>
      </c>
      <c r="GP299" t="str">
        <f t="shared" si="339"/>
        <v/>
      </c>
      <c r="GQ299" s="26"/>
      <c r="GR299" s="26"/>
      <c r="GS299" t="str">
        <f t="shared" ca="1" si="340"/>
        <v/>
      </c>
      <c r="GT299" s="26"/>
      <c r="GU299" s="26"/>
      <c r="GV299" s="26"/>
      <c r="GW299" s="26"/>
      <c r="GX299" s="26"/>
      <c r="GY299" t="str">
        <f t="shared" ca="1" si="341"/>
        <v/>
      </c>
      <c r="GZ299" t="str">
        <f t="shared" si="342"/>
        <v/>
      </c>
      <c r="HA299" s="26"/>
      <c r="HB299" s="26"/>
      <c r="HC299" s="26"/>
      <c r="HD299" s="26"/>
      <c r="HE299" s="26"/>
      <c r="HF299" t="str">
        <f t="shared" ca="1" si="343"/>
        <v/>
      </c>
      <c r="HG299" s="31" t="str">
        <f t="shared" si="344"/>
        <v/>
      </c>
      <c r="HH299" s="26"/>
      <c r="HI299" s="26"/>
      <c r="HJ299" s="26"/>
      <c r="HK299" s="26"/>
      <c r="HL299" s="26"/>
      <c r="HM299" t="str">
        <f t="shared" ca="1" si="345"/>
        <v/>
      </c>
      <c r="HN299" t="str">
        <f t="shared" si="346"/>
        <v/>
      </c>
      <c r="HO299" s="26"/>
      <c r="HP299" s="26"/>
      <c r="HQ299" s="26"/>
      <c r="HR299" s="26"/>
      <c r="HS299" s="26"/>
      <c r="HT299" t="str">
        <f t="shared" ca="1" si="347"/>
        <v/>
      </c>
      <c r="HU299" t="str">
        <f t="shared" si="348"/>
        <v/>
      </c>
      <c r="HV299" s="26"/>
      <c r="HW299" s="26"/>
      <c r="HX299" s="26"/>
      <c r="HY299" s="26"/>
      <c r="HZ299" s="26"/>
      <c r="IA299" s="37" t="str">
        <f t="shared" ca="1" si="349"/>
        <v/>
      </c>
      <c r="IB299" t="str">
        <f t="shared" si="350"/>
        <v/>
      </c>
      <c r="IC299" s="26"/>
      <c r="ID299" s="26"/>
      <c r="IE299" s="26"/>
      <c r="IF299" s="26"/>
      <c r="IG299" s="26"/>
      <c r="IH299" s="37" t="str">
        <f t="shared" ca="1" si="351"/>
        <v/>
      </c>
      <c r="II299" t="str">
        <f t="shared" si="352"/>
        <v/>
      </c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 t="str">
        <f t="shared" si="353"/>
        <v/>
      </c>
      <c r="JU299" s="26"/>
      <c r="JV299" t="str">
        <f t="shared" si="354"/>
        <v/>
      </c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t="str">
        <f t="shared" si="355"/>
        <v/>
      </c>
      <c r="KL299" s="26"/>
      <c r="KM299" s="31" t="str">
        <f t="shared" si="356"/>
        <v/>
      </c>
      <c r="KN299" s="26"/>
      <c r="KO299" s="26"/>
      <c r="KP299" s="38" t="str">
        <f t="shared" si="357"/>
        <v/>
      </c>
      <c r="KQ299" s="26"/>
      <c r="KR299" s="26"/>
      <c r="KS299" s="26"/>
      <c r="KT299" s="26"/>
      <c r="KU299" s="26"/>
      <c r="KV299" s="26"/>
      <c r="KW299" s="26"/>
      <c r="KX299" t="str">
        <f t="shared" si="358"/>
        <v/>
      </c>
      <c r="KY299" t="str">
        <f t="shared" si="359"/>
        <v/>
      </c>
      <c r="KZ299" s="26"/>
      <c r="LA299" s="26"/>
      <c r="LB299" t="str">
        <f t="shared" si="360"/>
        <v/>
      </c>
      <c r="LC299" s="26"/>
      <c r="LD299" t="str">
        <f t="shared" si="361"/>
        <v/>
      </c>
      <c r="LE299" t="str">
        <f t="shared" si="362"/>
        <v/>
      </c>
      <c r="LF299" s="26"/>
      <c r="LG299" s="26"/>
      <c r="LH299" s="26"/>
      <c r="LI299" s="26"/>
      <c r="LJ299" s="26"/>
      <c r="LK299" s="26"/>
      <c r="LL299" s="26"/>
      <c r="LM299" s="26"/>
      <c r="LN299" s="26"/>
      <c r="LO299" t="str">
        <f t="shared" si="363"/>
        <v/>
      </c>
      <c r="LP299" s="26"/>
      <c r="LQ299" s="26"/>
      <c r="LR299" s="26"/>
      <c r="LS299" s="26"/>
      <c r="LT299" s="26"/>
      <c r="LU299" s="26"/>
      <c r="LV299" s="26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  <c r="ML299" s="26"/>
      <c r="MM299" s="26"/>
      <c r="MN299" s="26"/>
    </row>
    <row r="300" spans="1:352" ht="16" x14ac:dyDescent="0.2">
      <c r="A300" t="e">
        <f t="shared" ca="1" si="364"/>
        <v>#N/A</v>
      </c>
      <c r="B300" s="26"/>
      <c r="C300" s="26"/>
      <c r="D300" s="26"/>
      <c r="E300" s="27" t="str">
        <f t="shared" ca="1" si="294"/>
        <v>Jun</v>
      </c>
      <c r="F300" s="27" t="str">
        <f t="shared" ca="1" si="294"/>
        <v>Mar</v>
      </c>
      <c r="G300" s="28" t="str">
        <f t="shared" ca="1" si="295"/>
        <v/>
      </c>
      <c r="H300" t="str">
        <f t="shared" si="296"/>
        <v/>
      </c>
      <c r="I300" s="26">
        <f t="shared" ca="1" si="297"/>
        <v>97</v>
      </c>
      <c r="J300" s="26"/>
      <c r="K300" s="26"/>
      <c r="L300" s="31" t="str">
        <f t="shared" si="298"/>
        <v/>
      </c>
      <c r="M300" s="26"/>
      <c r="N300" s="26"/>
      <c r="O300" s="26">
        <f t="shared" ca="1" si="299"/>
        <v>50</v>
      </c>
      <c r="P300" s="26" t="str">
        <f t="shared" ca="1" si="300"/>
        <v>Yes</v>
      </c>
      <c r="Q300" s="26" t="str">
        <f t="shared" ca="1" si="300"/>
        <v>Yes</v>
      </c>
      <c r="R300" s="26" t="str">
        <f t="shared" ca="1" si="300"/>
        <v>Yes</v>
      </c>
      <c r="S300" s="26" t="str">
        <f t="shared" ca="1" si="301"/>
        <v>Hispanic</v>
      </c>
      <c r="T300" s="26" t="str">
        <f t="shared" ca="1" si="302"/>
        <v>Yes</v>
      </c>
      <c r="U300" s="26">
        <f t="shared" ca="1" si="303"/>
        <v>3382</v>
      </c>
      <c r="V300" s="26"/>
      <c r="W300" s="26"/>
      <c r="X300" s="26" t="str">
        <f t="shared" ca="1" si="293"/>
        <v>Yes</v>
      </c>
      <c r="Y300" s="26" t="str">
        <f t="shared" ca="1" si="293"/>
        <v>No</v>
      </c>
      <c r="Z300" s="26" t="str">
        <f t="shared" ca="1" si="293"/>
        <v>Yes</v>
      </c>
      <c r="AA300" s="26" t="str">
        <f t="shared" ca="1" si="293"/>
        <v>Yes</v>
      </c>
      <c r="AB300" s="26" t="str">
        <f t="shared" ca="1" si="293"/>
        <v>Yes</v>
      </c>
      <c r="AC300" s="26"/>
      <c r="AD300" s="26"/>
      <c r="AE300" s="26"/>
      <c r="AF300" s="26"/>
      <c r="AG300" s="26" t="str">
        <f t="shared" ca="1" si="304"/>
        <v>No</v>
      </c>
      <c r="AH300" s="26" t="str">
        <f t="shared" ca="1" si="304"/>
        <v>No</v>
      </c>
      <c r="AI300" s="26" t="str">
        <f t="shared" ca="1" si="304"/>
        <v>No</v>
      </c>
      <c r="AJ300" s="26" t="str">
        <f t="shared" ca="1" si="304"/>
        <v>Yes</v>
      </c>
      <c r="AK300" s="26" t="str">
        <f t="shared" ca="1" si="304"/>
        <v>No</v>
      </c>
      <c r="AL300" s="26" t="str">
        <f t="shared" ca="1" si="304"/>
        <v>No</v>
      </c>
      <c r="AM300" s="26">
        <f t="shared" ca="1" si="305"/>
        <v>10</v>
      </c>
      <c r="AN300" s="26">
        <f t="shared" ca="1" si="306"/>
        <v>1</v>
      </c>
      <c r="AT300" t="str">
        <f t="shared" ca="1" si="307"/>
        <v>Female</v>
      </c>
      <c r="AU300">
        <f t="shared" ca="1" si="308"/>
        <v>1225</v>
      </c>
      <c r="AV300">
        <f t="shared" ca="1" si="309"/>
        <v>1</v>
      </c>
      <c r="AW300">
        <f t="shared" ca="1" si="310"/>
        <v>29</v>
      </c>
      <c r="AX300">
        <f t="shared" ca="1" si="311"/>
        <v>0</v>
      </c>
      <c r="BB300" t="str">
        <f t="shared" ca="1" si="312"/>
        <v>Vaginal</v>
      </c>
      <c r="BC300" t="str">
        <f t="shared" ca="1" si="313"/>
        <v>Yes</v>
      </c>
      <c r="BD300" t="str">
        <f t="shared" ca="1" si="313"/>
        <v>Yes</v>
      </c>
      <c r="BG300" t="str">
        <f t="shared" ca="1" si="314"/>
        <v>Yes</v>
      </c>
      <c r="BH300">
        <f t="shared" ca="1" si="315"/>
        <v>37</v>
      </c>
      <c r="BI300">
        <f t="shared" ca="1" si="316"/>
        <v>-10</v>
      </c>
      <c r="BJ300">
        <f t="shared" ca="1" si="317"/>
        <v>12</v>
      </c>
      <c r="BK300" t="str">
        <f t="shared" si="318"/>
        <v/>
      </c>
      <c r="BL300" s="26">
        <f t="shared" ca="1" si="319"/>
        <v>14</v>
      </c>
      <c r="BM300" s="26"/>
      <c r="BN300" s="26"/>
      <c r="BO300" s="26" t="str">
        <f t="shared" ca="1" si="320"/>
        <v>Yes</v>
      </c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 t="str">
        <f t="shared" ca="1" si="321"/>
        <v>Yes</v>
      </c>
      <c r="CE300" s="26" t="str">
        <f t="shared" ca="1" si="322"/>
        <v>LMA</v>
      </c>
      <c r="CF300" s="26"/>
      <c r="CG300" s="26"/>
      <c r="CH300" s="26"/>
      <c r="CI300" s="31" t="str">
        <f t="shared" si="323"/>
        <v/>
      </c>
      <c r="CJ300" s="26" t="str">
        <f t="shared" ca="1" si="324"/>
        <v>BS</v>
      </c>
      <c r="CK300" s="26" t="str">
        <f t="shared" ca="1" si="325"/>
        <v>No</v>
      </c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 t="str">
        <f t="shared" ca="1" si="326"/>
        <v>Yes</v>
      </c>
      <c r="DO300" s="26"/>
      <c r="DP300" s="26"/>
      <c r="DQ300" s="26"/>
      <c r="DR300" s="26"/>
      <c r="DS300" s="26"/>
      <c r="DT300" s="26"/>
      <c r="DU300" s="26"/>
      <c r="DV300" t="str">
        <f t="shared" si="327"/>
        <v/>
      </c>
      <c r="DW300" s="26"/>
      <c r="DX300" s="26"/>
      <c r="DY300" s="26"/>
      <c r="DZ300" t="str">
        <f t="shared" si="328"/>
        <v/>
      </c>
      <c r="EA300" t="str">
        <f t="shared" si="329"/>
        <v/>
      </c>
      <c r="EB300" t="str">
        <f t="shared" si="330"/>
        <v/>
      </c>
      <c r="EC300" t="str">
        <f t="shared" si="331"/>
        <v/>
      </c>
      <c r="ED300" t="str">
        <f t="shared" si="332"/>
        <v/>
      </c>
      <c r="EE300" s="34" t="str">
        <f t="shared" si="333"/>
        <v/>
      </c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32" t="str">
        <f t="shared" si="334"/>
        <v/>
      </c>
      <c r="ES300" s="26"/>
      <c r="ET300" s="26"/>
      <c r="EU300" s="26"/>
      <c r="EV300" s="26"/>
      <c r="EW300" s="26"/>
      <c r="EX300" s="26"/>
      <c r="EY300" s="26"/>
      <c r="EZ300" s="26"/>
      <c r="FA300" s="31" t="str">
        <f t="shared" si="335"/>
        <v/>
      </c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31" t="str">
        <f t="shared" si="336"/>
        <v/>
      </c>
      <c r="FN300" s="26"/>
      <c r="FO300" s="26"/>
      <c r="FP300" s="26"/>
      <c r="FQ300" s="26" t="s">
        <v>350</v>
      </c>
      <c r="FR300" s="39" t="str">
        <f t="shared" ca="1" si="337"/>
        <v>GPC</v>
      </c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t="str">
        <f t="shared" ca="1" si="338"/>
        <v/>
      </c>
      <c r="GP300" t="str">
        <f t="shared" si="339"/>
        <v/>
      </c>
      <c r="GQ300" s="26"/>
      <c r="GR300" s="26"/>
      <c r="GS300" t="str">
        <f t="shared" ca="1" si="340"/>
        <v/>
      </c>
      <c r="GT300" s="26"/>
      <c r="GU300" s="26"/>
      <c r="GV300" s="26"/>
      <c r="GW300" s="26"/>
      <c r="GX300" s="26"/>
      <c r="GY300" t="str">
        <f t="shared" ca="1" si="341"/>
        <v/>
      </c>
      <c r="GZ300" t="str">
        <f t="shared" si="342"/>
        <v/>
      </c>
      <c r="HA300" s="26"/>
      <c r="HB300" s="26"/>
      <c r="HC300" s="26"/>
      <c r="HD300" s="26"/>
      <c r="HE300" s="26"/>
      <c r="HF300" t="str">
        <f t="shared" ca="1" si="343"/>
        <v/>
      </c>
      <c r="HG300" s="31" t="str">
        <f t="shared" si="344"/>
        <v/>
      </c>
      <c r="HH300" s="26"/>
      <c r="HI300" s="26"/>
      <c r="HJ300" s="26"/>
      <c r="HK300" s="26"/>
      <c r="HL300" s="26"/>
      <c r="HM300" t="str">
        <f t="shared" ca="1" si="345"/>
        <v/>
      </c>
      <c r="HN300" t="str">
        <f t="shared" si="346"/>
        <v/>
      </c>
      <c r="HO300" s="26"/>
      <c r="HP300" s="26"/>
      <c r="HQ300" s="26"/>
      <c r="HR300" s="26"/>
      <c r="HS300" s="26"/>
      <c r="HT300" t="str">
        <f t="shared" ca="1" si="347"/>
        <v/>
      </c>
      <c r="HU300" t="str">
        <f t="shared" si="348"/>
        <v/>
      </c>
      <c r="HV300" s="26"/>
      <c r="HW300" s="26"/>
      <c r="HX300" s="26"/>
      <c r="HY300" s="26"/>
      <c r="HZ300" s="26"/>
      <c r="IA300" s="37" t="str">
        <f t="shared" ca="1" si="349"/>
        <v/>
      </c>
      <c r="IB300" t="str">
        <f t="shared" si="350"/>
        <v/>
      </c>
      <c r="IC300" s="26"/>
      <c r="ID300" s="26"/>
      <c r="IE300" s="26"/>
      <c r="IF300" s="26"/>
      <c r="IG300" s="26"/>
      <c r="IH300" s="37" t="str">
        <f t="shared" ca="1" si="351"/>
        <v/>
      </c>
      <c r="II300" t="str">
        <f t="shared" si="352"/>
        <v/>
      </c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  <c r="IV300" s="26"/>
      <c r="IW300" s="26"/>
      <c r="IX300" s="26"/>
      <c r="IY300" s="26"/>
      <c r="IZ300" s="26"/>
      <c r="JA300" s="26"/>
      <c r="JB300" s="26"/>
      <c r="JC300" s="26"/>
      <c r="JD300" s="26"/>
      <c r="JE300" s="26"/>
      <c r="JF300" s="26"/>
      <c r="JG300" s="26"/>
      <c r="JH300" s="26"/>
      <c r="JI300" s="26"/>
      <c r="JJ300" s="26"/>
      <c r="JK300" s="26"/>
      <c r="JL300" s="26"/>
      <c r="JM300" s="26"/>
      <c r="JN300" s="26"/>
      <c r="JO300" s="26"/>
      <c r="JP300" s="26"/>
      <c r="JQ300" s="26"/>
      <c r="JR300" s="26"/>
      <c r="JS300" s="26"/>
      <c r="JT300" s="26" t="str">
        <f t="shared" si="353"/>
        <v/>
      </c>
      <c r="JU300" s="26"/>
      <c r="JV300" t="str">
        <f t="shared" si="354"/>
        <v/>
      </c>
      <c r="JW300" s="26"/>
      <c r="JX300" s="26"/>
      <c r="JY300" s="26"/>
      <c r="JZ300" s="26"/>
      <c r="KA300" s="26"/>
      <c r="KB300" s="26"/>
      <c r="KC300" s="26"/>
      <c r="KD300" s="26"/>
      <c r="KE300" s="26"/>
      <c r="KF300" s="26"/>
      <c r="KG300" s="26"/>
      <c r="KH300" s="26"/>
      <c r="KI300" s="26"/>
      <c r="KJ300" s="26"/>
      <c r="KK300" t="str">
        <f t="shared" si="355"/>
        <v/>
      </c>
      <c r="KL300" s="26"/>
      <c r="KM300" s="31" t="str">
        <f t="shared" si="356"/>
        <v/>
      </c>
      <c r="KN300" s="26"/>
      <c r="KO300" s="26"/>
      <c r="KP300" s="38" t="str">
        <f t="shared" si="357"/>
        <v/>
      </c>
      <c r="KQ300" s="26"/>
      <c r="KR300" s="26"/>
      <c r="KS300" s="26"/>
      <c r="KT300" s="26"/>
      <c r="KU300" s="26"/>
      <c r="KV300" s="26"/>
      <c r="KW300" s="26"/>
      <c r="KX300" t="str">
        <f t="shared" si="358"/>
        <v/>
      </c>
      <c r="KY300" t="str">
        <f t="shared" si="359"/>
        <v/>
      </c>
      <c r="KZ300" s="26"/>
      <c r="LA300" s="26"/>
      <c r="LB300" t="str">
        <f t="shared" si="360"/>
        <v/>
      </c>
      <c r="LC300" s="26"/>
      <c r="LD300" t="str">
        <f t="shared" si="361"/>
        <v/>
      </c>
      <c r="LE300" t="str">
        <f t="shared" si="362"/>
        <v/>
      </c>
      <c r="LF300" s="26"/>
      <c r="LG300" s="26"/>
      <c r="LH300" s="26"/>
      <c r="LI300" s="26"/>
      <c r="LJ300" s="26"/>
      <c r="LK300" s="26"/>
      <c r="LL300" s="26"/>
      <c r="LM300" s="26"/>
      <c r="LN300" s="26"/>
      <c r="LO300" t="str">
        <f t="shared" si="363"/>
        <v/>
      </c>
      <c r="LP300" s="26"/>
      <c r="LQ300" s="26"/>
      <c r="LR300" s="26"/>
      <c r="LS300" s="26"/>
      <c r="LT300" s="26"/>
      <c r="LU300" s="26"/>
      <c r="LV300" s="26"/>
      <c r="LW300" s="26"/>
      <c r="LX300" s="26"/>
      <c r="LY300" s="26"/>
      <c r="LZ300" s="26"/>
      <c r="MA300" s="26"/>
      <c r="MB300" s="26"/>
      <c r="MC300" s="26"/>
      <c r="MD300" s="26"/>
      <c r="ME300" s="26"/>
      <c r="MF300" s="26"/>
      <c r="MG300" s="26"/>
      <c r="MH300" s="26"/>
      <c r="MI300" s="26"/>
      <c r="MJ300" s="26"/>
      <c r="MK300" s="26"/>
      <c r="ML300" s="26"/>
      <c r="MM300" s="26"/>
      <c r="MN300" s="26"/>
    </row>
    <row r="301" spans="1:352" ht="16" x14ac:dyDescent="0.2">
      <c r="A301" t="e">
        <f t="shared" ca="1" si="364"/>
        <v>#N/A</v>
      </c>
      <c r="B301" s="26"/>
      <c r="C301" s="26"/>
      <c r="D301" s="26"/>
      <c r="E301" s="27" t="str">
        <f t="shared" ca="1" si="294"/>
        <v>Jul</v>
      </c>
      <c r="F301" s="27" t="str">
        <f t="shared" ca="1" si="294"/>
        <v>Apr</v>
      </c>
      <c r="G301" s="28" t="str">
        <f t="shared" ca="1" si="295"/>
        <v/>
      </c>
      <c r="H301" t="str">
        <f t="shared" si="296"/>
        <v/>
      </c>
      <c r="I301" s="26">
        <f t="shared" ca="1" si="297"/>
        <v>49</v>
      </c>
      <c r="J301" s="26"/>
      <c r="K301" s="26"/>
      <c r="L301" s="31" t="str">
        <f t="shared" si="298"/>
        <v/>
      </c>
      <c r="M301" s="26"/>
      <c r="N301" s="26"/>
      <c r="O301" s="26">
        <f t="shared" ca="1" si="299"/>
        <v>16</v>
      </c>
      <c r="P301" s="26" t="str">
        <f t="shared" ca="1" si="300"/>
        <v>Yes</v>
      </c>
      <c r="Q301" s="26" t="str">
        <f t="shared" ca="1" si="300"/>
        <v>Yes</v>
      </c>
      <c r="R301" s="26" t="str">
        <f t="shared" ca="1" si="300"/>
        <v>Yes</v>
      </c>
      <c r="S301" s="26" t="str">
        <f t="shared" ca="1" si="301"/>
        <v>Eskimo</v>
      </c>
      <c r="T301" s="26" t="str">
        <f t="shared" ca="1" si="302"/>
        <v>No</v>
      </c>
      <c r="U301" s="26">
        <f t="shared" ca="1" si="303"/>
        <v>3987</v>
      </c>
      <c r="V301" s="26"/>
      <c r="W301" s="26"/>
      <c r="X301" s="26" t="str">
        <f t="shared" ca="1" si="293"/>
        <v>No</v>
      </c>
      <c r="Y301" s="26" t="str">
        <f t="shared" ca="1" si="293"/>
        <v>No</v>
      </c>
      <c r="Z301" s="26" t="str">
        <f t="shared" ca="1" si="293"/>
        <v>No</v>
      </c>
      <c r="AA301" s="26" t="str">
        <f t="shared" ca="1" si="293"/>
        <v>Yes</v>
      </c>
      <c r="AB301" s="26" t="str">
        <f t="shared" ca="1" si="293"/>
        <v>No</v>
      </c>
      <c r="AC301" s="26"/>
      <c r="AD301" s="26"/>
      <c r="AE301" s="26"/>
      <c r="AF301" s="26"/>
      <c r="AG301" s="26" t="str">
        <f t="shared" ca="1" si="304"/>
        <v>Yes</v>
      </c>
      <c r="AH301" s="26" t="str">
        <f t="shared" ca="1" si="304"/>
        <v>Yes</v>
      </c>
      <c r="AI301" s="26" t="str">
        <f t="shared" ca="1" si="304"/>
        <v>Yes</v>
      </c>
      <c r="AJ301" s="26" t="str">
        <f t="shared" ref="AG301:AM364" ca="1" si="365">CHOOSE(RANDBETWEEN(1,2), "Yes", "No")</f>
        <v>No</v>
      </c>
      <c r="AK301" s="26" t="str">
        <f t="shared" ca="1" si="365"/>
        <v>No</v>
      </c>
      <c r="AL301" s="26" t="str">
        <f t="shared" ca="1" si="365"/>
        <v>Yes</v>
      </c>
      <c r="AM301" s="26">
        <f t="shared" ca="1" si="305"/>
        <v>3</v>
      </c>
      <c r="AN301" s="26">
        <f t="shared" ca="1" si="306"/>
        <v>3</v>
      </c>
      <c r="AT301" t="str">
        <f t="shared" ca="1" si="307"/>
        <v>Male</v>
      </c>
      <c r="AU301">
        <f t="shared" ca="1" si="308"/>
        <v>669</v>
      </c>
      <c r="AV301">
        <f t="shared" ca="1" si="309"/>
        <v>2</v>
      </c>
      <c r="AW301">
        <f t="shared" ca="1" si="310"/>
        <v>27</v>
      </c>
      <c r="AX301">
        <f t="shared" ca="1" si="311"/>
        <v>0</v>
      </c>
      <c r="BB301" t="str">
        <f t="shared" ca="1" si="312"/>
        <v>EMLUCS</v>
      </c>
      <c r="BC301" t="str">
        <f t="shared" ca="1" si="313"/>
        <v>No</v>
      </c>
      <c r="BD301" t="str">
        <f t="shared" ca="1" si="313"/>
        <v>No</v>
      </c>
      <c r="BG301" t="str">
        <f t="shared" ca="1" si="314"/>
        <v>No</v>
      </c>
      <c r="BH301">
        <f t="shared" ca="1" si="315"/>
        <v>34</v>
      </c>
      <c r="BI301">
        <f t="shared" ca="1" si="316"/>
        <v>-6</v>
      </c>
      <c r="BJ301">
        <f t="shared" ca="1" si="317"/>
        <v>6</v>
      </c>
      <c r="BK301" t="str">
        <f t="shared" si="318"/>
        <v/>
      </c>
      <c r="BL301" s="26">
        <f t="shared" ca="1" si="319"/>
        <v>8</v>
      </c>
      <c r="BM301" s="26"/>
      <c r="BN301" s="26"/>
      <c r="BO301" s="26" t="str">
        <f t="shared" ca="1" si="320"/>
        <v>No</v>
      </c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 t="str">
        <f t="shared" ca="1" si="321"/>
        <v>Yes</v>
      </c>
      <c r="CE301" s="26" t="str">
        <f t="shared" ca="1" si="322"/>
        <v>LMA</v>
      </c>
      <c r="CF301" s="26"/>
      <c r="CG301" s="26"/>
      <c r="CH301" s="26"/>
      <c r="CI301" s="31" t="str">
        <f t="shared" si="323"/>
        <v/>
      </c>
      <c r="CJ301" s="26" t="str">
        <f t="shared" ca="1" si="324"/>
        <v>NICU</v>
      </c>
      <c r="CK301" s="26" t="str">
        <f t="shared" ca="1" si="325"/>
        <v>No</v>
      </c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 t="str">
        <f t="shared" ca="1" si="326"/>
        <v>Yes</v>
      </c>
      <c r="DO301" s="26"/>
      <c r="DP301" s="26"/>
      <c r="DQ301" s="26"/>
      <c r="DR301" s="26"/>
      <c r="DS301" s="26"/>
      <c r="DT301" s="26"/>
      <c r="DU301" s="26"/>
      <c r="DV301" t="str">
        <f t="shared" si="327"/>
        <v/>
      </c>
      <c r="DW301" s="26"/>
      <c r="DX301" s="26"/>
      <c r="DY301" s="26"/>
      <c r="DZ301" t="str">
        <f t="shared" si="328"/>
        <v/>
      </c>
      <c r="EA301" t="str">
        <f t="shared" si="329"/>
        <v/>
      </c>
      <c r="EB301" t="str">
        <f t="shared" si="330"/>
        <v/>
      </c>
      <c r="EC301" t="str">
        <f t="shared" si="331"/>
        <v/>
      </c>
      <c r="ED301" t="str">
        <f t="shared" si="332"/>
        <v/>
      </c>
      <c r="EE301" s="34" t="str">
        <f t="shared" si="333"/>
        <v/>
      </c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32" t="str">
        <f t="shared" si="334"/>
        <v/>
      </c>
      <c r="ES301" s="26"/>
      <c r="ET301" s="26"/>
      <c r="EU301" s="26"/>
      <c r="EV301" s="26"/>
      <c r="EW301" s="26"/>
      <c r="EX301" s="26"/>
      <c r="EY301" s="26"/>
      <c r="EZ301" s="26"/>
      <c r="FA301" s="31" t="str">
        <f t="shared" si="335"/>
        <v/>
      </c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31" t="str">
        <f t="shared" si="336"/>
        <v/>
      </c>
      <c r="FN301" s="26"/>
      <c r="FO301" s="26"/>
      <c r="FP301" s="26"/>
      <c r="FQ301" s="26" t="s">
        <v>349</v>
      </c>
      <c r="FR301" s="39" t="str">
        <f t="shared" ca="1" si="337"/>
        <v>NA</v>
      </c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t="str">
        <f t="shared" ca="1" si="338"/>
        <v/>
      </c>
      <c r="GP301" t="str">
        <f t="shared" si="339"/>
        <v/>
      </c>
      <c r="GQ301" s="26"/>
      <c r="GR301" s="26"/>
      <c r="GS301" t="str">
        <f t="shared" ca="1" si="340"/>
        <v/>
      </c>
      <c r="GT301" s="26"/>
      <c r="GU301" s="26"/>
      <c r="GV301" s="26"/>
      <c r="GW301" s="26"/>
      <c r="GX301" s="26"/>
      <c r="GY301" t="str">
        <f t="shared" ca="1" si="341"/>
        <v/>
      </c>
      <c r="GZ301" t="str">
        <f t="shared" si="342"/>
        <v/>
      </c>
      <c r="HA301" s="26"/>
      <c r="HB301" s="26"/>
      <c r="HC301" s="26"/>
      <c r="HD301" s="26"/>
      <c r="HE301" s="26"/>
      <c r="HF301" t="str">
        <f t="shared" ca="1" si="343"/>
        <v/>
      </c>
      <c r="HG301" s="31" t="str">
        <f t="shared" si="344"/>
        <v/>
      </c>
      <c r="HH301" s="26"/>
      <c r="HI301" s="26"/>
      <c r="HJ301" s="26"/>
      <c r="HK301" s="26"/>
      <c r="HL301" s="26"/>
      <c r="HM301" t="str">
        <f t="shared" ca="1" si="345"/>
        <v/>
      </c>
      <c r="HN301" t="str">
        <f t="shared" si="346"/>
        <v/>
      </c>
      <c r="HO301" s="26"/>
      <c r="HP301" s="26"/>
      <c r="HQ301" s="26"/>
      <c r="HR301" s="26"/>
      <c r="HS301" s="26"/>
      <c r="HT301" t="str">
        <f t="shared" ca="1" si="347"/>
        <v/>
      </c>
      <c r="HU301" t="str">
        <f t="shared" si="348"/>
        <v/>
      </c>
      <c r="HV301" s="26"/>
      <c r="HW301" s="26"/>
      <c r="HX301" s="26"/>
      <c r="HY301" s="26"/>
      <c r="HZ301" s="26"/>
      <c r="IA301" s="37" t="str">
        <f t="shared" ca="1" si="349"/>
        <v/>
      </c>
      <c r="IB301" t="str">
        <f t="shared" si="350"/>
        <v/>
      </c>
      <c r="IC301" s="26"/>
      <c r="ID301" s="26"/>
      <c r="IE301" s="26"/>
      <c r="IF301" s="26"/>
      <c r="IG301" s="26"/>
      <c r="IH301" s="37" t="str">
        <f t="shared" ca="1" si="351"/>
        <v/>
      </c>
      <c r="II301" t="str">
        <f t="shared" si="352"/>
        <v/>
      </c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  <c r="IV301" s="26"/>
      <c r="IW301" s="26"/>
      <c r="IX301" s="26"/>
      <c r="IY301" s="26"/>
      <c r="IZ301" s="26"/>
      <c r="JA301" s="26"/>
      <c r="JB301" s="26"/>
      <c r="JC301" s="26"/>
      <c r="JD301" s="26"/>
      <c r="JE301" s="26"/>
      <c r="JF301" s="26"/>
      <c r="JG301" s="26"/>
      <c r="JH301" s="26"/>
      <c r="JI301" s="26"/>
      <c r="JJ301" s="26"/>
      <c r="JK301" s="26"/>
      <c r="JL301" s="26"/>
      <c r="JM301" s="26"/>
      <c r="JN301" s="26"/>
      <c r="JO301" s="26"/>
      <c r="JP301" s="26"/>
      <c r="JQ301" s="26"/>
      <c r="JR301" s="26"/>
      <c r="JS301" s="26"/>
      <c r="JT301" s="26" t="str">
        <f t="shared" si="353"/>
        <v/>
      </c>
      <c r="JU301" s="26"/>
      <c r="JV301" t="str">
        <f t="shared" si="354"/>
        <v/>
      </c>
      <c r="JW301" s="26"/>
      <c r="JX301" s="26"/>
      <c r="JY301" s="26"/>
      <c r="JZ301" s="26"/>
      <c r="KA301" s="26"/>
      <c r="KB301" s="26"/>
      <c r="KC301" s="26"/>
      <c r="KD301" s="26"/>
      <c r="KE301" s="26"/>
      <c r="KF301" s="26"/>
      <c r="KG301" s="26"/>
      <c r="KH301" s="26"/>
      <c r="KI301" s="26"/>
      <c r="KJ301" s="26"/>
      <c r="KK301" t="str">
        <f t="shared" si="355"/>
        <v/>
      </c>
      <c r="KL301" s="26"/>
      <c r="KM301" s="31" t="str">
        <f t="shared" si="356"/>
        <v/>
      </c>
      <c r="KN301" s="26"/>
      <c r="KO301" s="26"/>
      <c r="KP301" s="38" t="str">
        <f t="shared" si="357"/>
        <v/>
      </c>
      <c r="KQ301" s="26"/>
      <c r="KR301" s="26"/>
      <c r="KS301" s="26"/>
      <c r="KT301" s="26"/>
      <c r="KU301" s="26"/>
      <c r="KV301" s="26"/>
      <c r="KW301" s="26"/>
      <c r="KX301" t="str">
        <f t="shared" si="358"/>
        <v/>
      </c>
      <c r="KY301" t="str">
        <f t="shared" si="359"/>
        <v/>
      </c>
      <c r="KZ301" s="26"/>
      <c r="LA301" s="26"/>
      <c r="LB301" t="str">
        <f t="shared" si="360"/>
        <v/>
      </c>
      <c r="LC301" s="26"/>
      <c r="LD301" t="str">
        <f t="shared" si="361"/>
        <v/>
      </c>
      <c r="LE301" t="str">
        <f t="shared" si="362"/>
        <v/>
      </c>
      <c r="LF301" s="26"/>
      <c r="LG301" s="26"/>
      <c r="LH301" s="26"/>
      <c r="LI301" s="26"/>
      <c r="LJ301" s="26"/>
      <c r="LK301" s="26"/>
      <c r="LL301" s="26"/>
      <c r="LM301" s="26"/>
      <c r="LN301" s="26"/>
      <c r="LO301" t="str">
        <f t="shared" si="363"/>
        <v/>
      </c>
      <c r="LP301" s="26"/>
      <c r="LQ301" s="26"/>
      <c r="LR301" s="26"/>
      <c r="LS301" s="26"/>
      <c r="LT301" s="26"/>
      <c r="LU301" s="26"/>
      <c r="LV301" s="26"/>
      <c r="LW301" s="26"/>
      <c r="LX301" s="26"/>
      <c r="LY301" s="26"/>
      <c r="LZ301" s="26"/>
      <c r="MA301" s="26"/>
      <c r="MB301" s="26"/>
      <c r="MC301" s="26"/>
      <c r="MD301" s="26"/>
      <c r="ME301" s="26"/>
      <c r="MF301" s="26"/>
      <c r="MG301" s="26"/>
      <c r="MH301" s="26"/>
      <c r="MI301" s="26"/>
      <c r="MJ301" s="26"/>
      <c r="MK301" s="26"/>
      <c r="ML301" s="26"/>
      <c r="MM301" s="26"/>
      <c r="MN301" s="26"/>
    </row>
    <row r="302" spans="1:352" ht="16" x14ac:dyDescent="0.2">
      <c r="A302" t="e">
        <f t="shared" ca="1" si="364"/>
        <v>#N/A</v>
      </c>
      <c r="B302" s="26"/>
      <c r="C302" s="26"/>
      <c r="D302" s="26"/>
      <c r="E302" s="27" t="str">
        <f t="shared" ca="1" si="294"/>
        <v>Jun</v>
      </c>
      <c r="F302" s="27" t="str">
        <f t="shared" ca="1" si="294"/>
        <v>Nov</v>
      </c>
      <c r="G302" s="28" t="str">
        <f t="shared" ca="1" si="295"/>
        <v/>
      </c>
      <c r="H302" t="str">
        <f t="shared" si="296"/>
        <v/>
      </c>
      <c r="I302" s="26">
        <f t="shared" ca="1" si="297"/>
        <v>63</v>
      </c>
      <c r="J302" s="26"/>
      <c r="K302" s="26"/>
      <c r="L302" s="31" t="str">
        <f t="shared" si="298"/>
        <v/>
      </c>
      <c r="M302" s="26"/>
      <c r="N302" s="26"/>
      <c r="O302" s="26">
        <f t="shared" ca="1" si="299"/>
        <v>17</v>
      </c>
      <c r="P302" s="26" t="str">
        <f t="shared" ca="1" si="300"/>
        <v>No</v>
      </c>
      <c r="Q302" s="26" t="str">
        <f t="shared" ca="1" si="300"/>
        <v>No</v>
      </c>
      <c r="R302" s="26" t="str">
        <f t="shared" ca="1" si="300"/>
        <v>No</v>
      </c>
      <c r="S302" s="26" t="str">
        <f t="shared" ca="1" si="301"/>
        <v>Hispanic</v>
      </c>
      <c r="T302" s="26" t="str">
        <f t="shared" ca="1" si="302"/>
        <v>Yes</v>
      </c>
      <c r="U302" s="26">
        <f t="shared" ca="1" si="303"/>
        <v>3737</v>
      </c>
      <c r="V302" s="26"/>
      <c r="W302" s="26"/>
      <c r="X302" s="26" t="str">
        <f t="shared" ca="1" si="293"/>
        <v>Yes</v>
      </c>
      <c r="Y302" s="26" t="str">
        <f t="shared" ca="1" si="293"/>
        <v>Yes</v>
      </c>
      <c r="Z302" s="26" t="str">
        <f t="shared" ca="1" si="293"/>
        <v>Yes</v>
      </c>
      <c r="AA302" s="26" t="str">
        <f t="shared" ca="1" si="293"/>
        <v>Yes</v>
      </c>
      <c r="AB302" s="26" t="str">
        <f t="shared" ca="1" si="293"/>
        <v>No</v>
      </c>
      <c r="AC302" s="26"/>
      <c r="AD302" s="26"/>
      <c r="AE302" s="26"/>
      <c r="AF302" s="26"/>
      <c r="AG302" s="26" t="str">
        <f t="shared" ca="1" si="365"/>
        <v>Yes</v>
      </c>
      <c r="AH302" s="26" t="str">
        <f t="shared" ca="1" si="365"/>
        <v>Yes</v>
      </c>
      <c r="AI302" s="26" t="str">
        <f t="shared" ca="1" si="365"/>
        <v>Yes</v>
      </c>
      <c r="AJ302" s="26" t="str">
        <f t="shared" ca="1" si="365"/>
        <v>No</v>
      </c>
      <c r="AK302" s="26" t="str">
        <f t="shared" ca="1" si="365"/>
        <v>Yes</v>
      </c>
      <c r="AL302" s="26" t="str">
        <f t="shared" ca="1" si="365"/>
        <v>No</v>
      </c>
      <c r="AM302" s="26">
        <f t="shared" ca="1" si="305"/>
        <v>4</v>
      </c>
      <c r="AN302" s="26">
        <f t="shared" ca="1" si="306"/>
        <v>3</v>
      </c>
      <c r="AT302" t="str">
        <f t="shared" ca="1" si="307"/>
        <v>Female</v>
      </c>
      <c r="AU302">
        <f t="shared" ca="1" si="308"/>
        <v>3431</v>
      </c>
      <c r="AV302">
        <f t="shared" ca="1" si="309"/>
        <v>3</v>
      </c>
      <c r="AW302">
        <f t="shared" ca="1" si="310"/>
        <v>35</v>
      </c>
      <c r="AX302">
        <f t="shared" ca="1" si="311"/>
        <v>1</v>
      </c>
      <c r="BB302" t="str">
        <f t="shared" ca="1" si="312"/>
        <v>ELUCS</v>
      </c>
      <c r="BC302" t="str">
        <f t="shared" ca="1" si="313"/>
        <v>Yes</v>
      </c>
      <c r="BD302" t="str">
        <f t="shared" ca="1" si="313"/>
        <v>No</v>
      </c>
      <c r="BG302" t="str">
        <f t="shared" ca="1" si="314"/>
        <v>No</v>
      </c>
      <c r="BH302">
        <f t="shared" ca="1" si="315"/>
        <v>35</v>
      </c>
      <c r="BI302">
        <f t="shared" ca="1" si="316"/>
        <v>-2</v>
      </c>
      <c r="BJ302">
        <f t="shared" ca="1" si="317"/>
        <v>2</v>
      </c>
      <c r="BK302" t="str">
        <f t="shared" si="318"/>
        <v/>
      </c>
      <c r="BL302" s="26" t="str">
        <f t="shared" ca="1" si="319"/>
        <v>NA</v>
      </c>
      <c r="BM302" s="26"/>
      <c r="BN302" s="26"/>
      <c r="BO302" s="26" t="str">
        <f t="shared" ca="1" si="320"/>
        <v>Yes</v>
      </c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 t="str">
        <f t="shared" ca="1" si="321"/>
        <v>Yes</v>
      </c>
      <c r="CE302" s="26" t="str">
        <f t="shared" ca="1" si="322"/>
        <v>LMA</v>
      </c>
      <c r="CF302" s="26"/>
      <c r="CG302" s="26"/>
      <c r="CH302" s="26"/>
      <c r="CI302" s="31" t="str">
        <f t="shared" si="323"/>
        <v/>
      </c>
      <c r="CJ302" s="26" t="str">
        <f t="shared" ca="1" si="324"/>
        <v>NICU</v>
      </c>
      <c r="CK302" s="26" t="str">
        <f t="shared" ca="1" si="325"/>
        <v>NA</v>
      </c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 t="str">
        <f t="shared" ca="1" si="326"/>
        <v>Yes</v>
      </c>
      <c r="DO302" s="26"/>
      <c r="DP302" s="26"/>
      <c r="DQ302" s="26"/>
      <c r="DR302" s="26"/>
      <c r="DS302" s="26"/>
      <c r="DT302" s="26"/>
      <c r="DU302" s="26"/>
      <c r="DV302" t="str">
        <f t="shared" si="327"/>
        <v/>
      </c>
      <c r="DW302" s="26"/>
      <c r="DX302" s="26"/>
      <c r="DY302" s="26"/>
      <c r="DZ302" t="str">
        <f t="shared" si="328"/>
        <v/>
      </c>
      <c r="EA302" t="str">
        <f t="shared" si="329"/>
        <v/>
      </c>
      <c r="EB302" t="str">
        <f t="shared" si="330"/>
        <v/>
      </c>
      <c r="EC302" t="str">
        <f t="shared" si="331"/>
        <v/>
      </c>
      <c r="ED302" t="str">
        <f t="shared" si="332"/>
        <v/>
      </c>
      <c r="EE302" s="34" t="str">
        <f t="shared" si="333"/>
        <v/>
      </c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32" t="str">
        <f t="shared" si="334"/>
        <v/>
      </c>
      <c r="ES302" s="26"/>
      <c r="ET302" s="26"/>
      <c r="EU302" s="26"/>
      <c r="EV302" s="26"/>
      <c r="EW302" s="26"/>
      <c r="EX302" s="26"/>
      <c r="EY302" s="26"/>
      <c r="EZ302" s="26"/>
      <c r="FA302" s="31" t="str">
        <f t="shared" si="335"/>
        <v/>
      </c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31" t="str">
        <f t="shared" si="336"/>
        <v/>
      </c>
      <c r="FN302" s="26"/>
      <c r="FO302" s="26"/>
      <c r="FP302" s="26"/>
      <c r="FQ302" s="26" t="s">
        <v>349</v>
      </c>
      <c r="FR302" s="39" t="str">
        <f t="shared" ca="1" si="337"/>
        <v>NA</v>
      </c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t="str">
        <f t="shared" ca="1" si="338"/>
        <v/>
      </c>
      <c r="GP302" t="str">
        <f t="shared" si="339"/>
        <v/>
      </c>
      <c r="GQ302" s="26"/>
      <c r="GR302" s="26"/>
      <c r="GS302" t="str">
        <f t="shared" ca="1" si="340"/>
        <v/>
      </c>
      <c r="GT302" s="26"/>
      <c r="GU302" s="26"/>
      <c r="GV302" s="26"/>
      <c r="GW302" s="26"/>
      <c r="GX302" s="26"/>
      <c r="GY302" t="str">
        <f t="shared" ca="1" si="341"/>
        <v/>
      </c>
      <c r="GZ302" t="str">
        <f t="shared" si="342"/>
        <v/>
      </c>
      <c r="HA302" s="26"/>
      <c r="HB302" s="26"/>
      <c r="HC302" s="26"/>
      <c r="HD302" s="26"/>
      <c r="HE302" s="26"/>
      <c r="HF302" t="str">
        <f t="shared" ca="1" si="343"/>
        <v/>
      </c>
      <c r="HG302" s="31" t="str">
        <f t="shared" si="344"/>
        <v/>
      </c>
      <c r="HH302" s="26"/>
      <c r="HI302" s="26"/>
      <c r="HJ302" s="26"/>
      <c r="HK302" s="26"/>
      <c r="HL302" s="26"/>
      <c r="HM302" t="str">
        <f t="shared" ca="1" si="345"/>
        <v/>
      </c>
      <c r="HN302" t="str">
        <f t="shared" si="346"/>
        <v/>
      </c>
      <c r="HO302" s="26"/>
      <c r="HP302" s="26"/>
      <c r="HQ302" s="26"/>
      <c r="HR302" s="26"/>
      <c r="HS302" s="26"/>
      <c r="HT302" t="str">
        <f t="shared" ca="1" si="347"/>
        <v/>
      </c>
      <c r="HU302" t="str">
        <f t="shared" si="348"/>
        <v/>
      </c>
      <c r="HV302" s="26"/>
      <c r="HW302" s="26"/>
      <c r="HX302" s="26"/>
      <c r="HY302" s="26"/>
      <c r="HZ302" s="26"/>
      <c r="IA302" s="37" t="str">
        <f t="shared" ca="1" si="349"/>
        <v/>
      </c>
      <c r="IB302" t="str">
        <f t="shared" si="350"/>
        <v/>
      </c>
      <c r="IC302" s="26"/>
      <c r="ID302" s="26"/>
      <c r="IE302" s="26"/>
      <c r="IF302" s="26"/>
      <c r="IG302" s="26"/>
      <c r="IH302" s="37" t="str">
        <f t="shared" ca="1" si="351"/>
        <v/>
      </c>
      <c r="II302" t="str">
        <f t="shared" si="352"/>
        <v/>
      </c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  <c r="IV302" s="26"/>
      <c r="IW302" s="26"/>
      <c r="IX302" s="26"/>
      <c r="IY302" s="26"/>
      <c r="IZ302" s="26"/>
      <c r="JA302" s="26"/>
      <c r="JB302" s="26"/>
      <c r="JC302" s="26"/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 t="str">
        <f t="shared" si="353"/>
        <v/>
      </c>
      <c r="JU302" s="26"/>
      <c r="JV302" t="str">
        <f t="shared" si="354"/>
        <v/>
      </c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t="str">
        <f t="shared" si="355"/>
        <v/>
      </c>
      <c r="KL302" s="26"/>
      <c r="KM302" s="31" t="str">
        <f t="shared" si="356"/>
        <v/>
      </c>
      <c r="KN302" s="26"/>
      <c r="KO302" s="26"/>
      <c r="KP302" s="38" t="str">
        <f t="shared" si="357"/>
        <v/>
      </c>
      <c r="KQ302" s="26"/>
      <c r="KR302" s="26"/>
      <c r="KS302" s="26"/>
      <c r="KT302" s="26"/>
      <c r="KU302" s="26"/>
      <c r="KV302" s="26"/>
      <c r="KW302" s="26"/>
      <c r="KX302" t="str">
        <f t="shared" si="358"/>
        <v/>
      </c>
      <c r="KY302" t="str">
        <f t="shared" si="359"/>
        <v/>
      </c>
      <c r="KZ302" s="26"/>
      <c r="LA302" s="26"/>
      <c r="LB302" t="str">
        <f t="shared" si="360"/>
        <v/>
      </c>
      <c r="LC302" s="26"/>
      <c r="LD302" t="str">
        <f t="shared" si="361"/>
        <v/>
      </c>
      <c r="LE302" t="str">
        <f t="shared" si="362"/>
        <v/>
      </c>
      <c r="LF302" s="26"/>
      <c r="LG302" s="26"/>
      <c r="LH302" s="26"/>
      <c r="LI302" s="26"/>
      <c r="LJ302" s="26"/>
      <c r="LK302" s="26"/>
      <c r="LL302" s="26"/>
      <c r="LM302" s="26"/>
      <c r="LN302" s="26"/>
      <c r="LO302" t="str">
        <f t="shared" si="363"/>
        <v/>
      </c>
      <c r="LP302" s="26"/>
      <c r="LQ302" s="26"/>
      <c r="LR302" s="26"/>
      <c r="LS302" s="26"/>
      <c r="LT302" s="26"/>
      <c r="LU302" s="26"/>
      <c r="LV302" s="26"/>
      <c r="LW302" s="26"/>
      <c r="LX302" s="26"/>
      <c r="LY302" s="26"/>
      <c r="LZ302" s="26"/>
      <c r="MA302" s="26"/>
      <c r="MB302" s="26"/>
      <c r="MC302" s="26"/>
      <c r="MD302" s="26"/>
      <c r="ME302" s="26"/>
      <c r="MF302" s="26"/>
      <c r="MG302" s="26"/>
      <c r="MH302" s="26"/>
      <c r="MI302" s="26"/>
      <c r="MJ302" s="26"/>
      <c r="MK302" s="26"/>
      <c r="ML302" s="26"/>
      <c r="MM302" s="26"/>
      <c r="MN302" s="26"/>
    </row>
    <row r="303" spans="1:352" ht="16" x14ac:dyDescent="0.2">
      <c r="A303" t="e">
        <f t="shared" ca="1" si="364"/>
        <v>#N/A</v>
      </c>
      <c r="B303" s="26"/>
      <c r="C303" s="26"/>
      <c r="D303" s="26"/>
      <c r="E303" s="27" t="str">
        <f t="shared" ca="1" si="294"/>
        <v>Mar</v>
      </c>
      <c r="F303" s="27" t="str">
        <f t="shared" ca="1" si="294"/>
        <v>Mar</v>
      </c>
      <c r="G303" s="28" t="str">
        <f t="shared" ca="1" si="295"/>
        <v/>
      </c>
      <c r="H303" t="str">
        <f t="shared" si="296"/>
        <v/>
      </c>
      <c r="I303" s="26">
        <f t="shared" ca="1" si="297"/>
        <v>26</v>
      </c>
      <c r="J303" s="26"/>
      <c r="K303" s="26"/>
      <c r="L303" s="31" t="str">
        <f t="shared" si="298"/>
        <v/>
      </c>
      <c r="M303" s="26"/>
      <c r="N303" s="26"/>
      <c r="O303" s="26">
        <f t="shared" ca="1" si="299"/>
        <v>22</v>
      </c>
      <c r="P303" s="26" t="str">
        <f t="shared" ca="1" si="300"/>
        <v>No</v>
      </c>
      <c r="Q303" s="26" t="str">
        <f t="shared" ca="1" si="300"/>
        <v>Yes</v>
      </c>
      <c r="R303" s="26" t="str">
        <f t="shared" ca="1" si="300"/>
        <v>Yes</v>
      </c>
      <c r="S303" s="26" t="str">
        <f t="shared" ca="1" si="301"/>
        <v>Hispanic</v>
      </c>
      <c r="T303" s="26" t="str">
        <f t="shared" ca="1" si="302"/>
        <v>Yes</v>
      </c>
      <c r="U303" s="26">
        <f t="shared" ca="1" si="303"/>
        <v>3258</v>
      </c>
      <c r="V303" s="26"/>
      <c r="W303" s="26"/>
      <c r="X303" s="26" t="str">
        <f t="shared" ca="1" si="293"/>
        <v>No</v>
      </c>
      <c r="Y303" s="26" t="str">
        <f t="shared" ca="1" si="293"/>
        <v>Yes</v>
      </c>
      <c r="Z303" s="26" t="str">
        <f t="shared" ca="1" si="293"/>
        <v>No</v>
      </c>
      <c r="AA303" s="26" t="str">
        <f t="shared" ca="1" si="293"/>
        <v>Yes</v>
      </c>
      <c r="AB303" s="26" t="str">
        <f t="shared" ca="1" si="293"/>
        <v>Yes</v>
      </c>
      <c r="AC303" s="26"/>
      <c r="AD303" s="26"/>
      <c r="AE303" s="26"/>
      <c r="AF303" s="26"/>
      <c r="AG303" s="26" t="str">
        <f t="shared" ca="1" si="365"/>
        <v>No</v>
      </c>
      <c r="AH303" s="26" t="str">
        <f t="shared" ca="1" si="365"/>
        <v>Yes</v>
      </c>
      <c r="AI303" s="26" t="str">
        <f t="shared" ca="1" si="365"/>
        <v>Yes</v>
      </c>
      <c r="AJ303" s="26" t="str">
        <f t="shared" ca="1" si="365"/>
        <v>No</v>
      </c>
      <c r="AK303" s="26" t="str">
        <f t="shared" ca="1" si="365"/>
        <v>Yes</v>
      </c>
      <c r="AL303" s="26" t="str">
        <f t="shared" ca="1" si="365"/>
        <v>No</v>
      </c>
      <c r="AM303" s="26">
        <f t="shared" ca="1" si="305"/>
        <v>6</v>
      </c>
      <c r="AN303" s="26">
        <f t="shared" ca="1" si="306"/>
        <v>2</v>
      </c>
      <c r="AT303" t="str">
        <f t="shared" ca="1" si="307"/>
        <v>Female</v>
      </c>
      <c r="AU303">
        <f t="shared" ca="1" si="308"/>
        <v>3150</v>
      </c>
      <c r="AV303">
        <f t="shared" ca="1" si="309"/>
        <v>0</v>
      </c>
      <c r="AW303">
        <f t="shared" ca="1" si="310"/>
        <v>32</v>
      </c>
      <c r="AX303">
        <f t="shared" ca="1" si="311"/>
        <v>1</v>
      </c>
      <c r="BB303" t="str">
        <f t="shared" ca="1" si="312"/>
        <v>INSTRUMENTAL</v>
      </c>
      <c r="BC303" t="str">
        <f t="shared" ca="1" si="313"/>
        <v>Yes</v>
      </c>
      <c r="BD303" t="str">
        <f t="shared" ca="1" si="313"/>
        <v>No</v>
      </c>
      <c r="BG303" t="str">
        <f t="shared" ca="1" si="314"/>
        <v>Yes</v>
      </c>
      <c r="BH303">
        <f t="shared" ca="1" si="315"/>
        <v>34</v>
      </c>
      <c r="BI303">
        <f t="shared" ca="1" si="316"/>
        <v>-16</v>
      </c>
      <c r="BJ303">
        <f t="shared" ca="1" si="317"/>
        <v>1</v>
      </c>
      <c r="BK303" t="str">
        <f t="shared" si="318"/>
        <v/>
      </c>
      <c r="BL303" s="26" t="str">
        <f t="shared" ca="1" si="319"/>
        <v>NA</v>
      </c>
      <c r="BM303" s="26"/>
      <c r="BN303" s="26"/>
      <c r="BO303" s="26" t="str">
        <f t="shared" ca="1" si="320"/>
        <v>Yes</v>
      </c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 t="str">
        <f t="shared" ca="1" si="321"/>
        <v>No</v>
      </c>
      <c r="CE303" s="26" t="str">
        <f t="shared" ca="1" si="322"/>
        <v>NA</v>
      </c>
      <c r="CF303" s="26"/>
      <c r="CG303" s="26"/>
      <c r="CH303" s="26"/>
      <c r="CI303" s="31" t="str">
        <f t="shared" si="323"/>
        <v/>
      </c>
      <c r="CJ303" s="26" t="str">
        <f t="shared" ca="1" si="324"/>
        <v>NA</v>
      </c>
      <c r="CK303" s="26" t="str">
        <f t="shared" ca="1" si="325"/>
        <v>NA</v>
      </c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 t="str">
        <f t="shared" ca="1" si="326"/>
        <v>Yes</v>
      </c>
      <c r="DO303" s="26"/>
      <c r="DP303" s="26"/>
      <c r="DQ303" s="26"/>
      <c r="DR303" s="26"/>
      <c r="DS303" s="26"/>
      <c r="DT303" s="26"/>
      <c r="DU303" s="26"/>
      <c r="DV303" t="str">
        <f t="shared" si="327"/>
        <v/>
      </c>
      <c r="DW303" s="26"/>
      <c r="DX303" s="26"/>
      <c r="DY303" s="26"/>
      <c r="DZ303" t="str">
        <f t="shared" si="328"/>
        <v/>
      </c>
      <c r="EA303" t="str">
        <f t="shared" si="329"/>
        <v/>
      </c>
      <c r="EB303" t="str">
        <f t="shared" si="330"/>
        <v/>
      </c>
      <c r="EC303" t="str">
        <f t="shared" si="331"/>
        <v/>
      </c>
      <c r="ED303" t="str">
        <f t="shared" si="332"/>
        <v/>
      </c>
      <c r="EE303" s="34" t="str">
        <f t="shared" si="333"/>
        <v/>
      </c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32" t="str">
        <f t="shared" si="334"/>
        <v/>
      </c>
      <c r="ES303" s="26"/>
      <c r="ET303" s="26"/>
      <c r="EU303" s="26"/>
      <c r="EV303" s="26"/>
      <c r="EW303" s="26"/>
      <c r="EX303" s="26"/>
      <c r="EY303" s="26"/>
      <c r="EZ303" s="26"/>
      <c r="FA303" s="31" t="str">
        <f t="shared" si="335"/>
        <v/>
      </c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31" t="str">
        <f t="shared" si="336"/>
        <v/>
      </c>
      <c r="FN303" s="26"/>
      <c r="FO303" s="26"/>
      <c r="FP303" s="26"/>
      <c r="FQ303" s="26" t="s">
        <v>350</v>
      </c>
      <c r="FR303" s="39" t="str">
        <f t="shared" ca="1" si="337"/>
        <v>CONS</v>
      </c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t="str">
        <f t="shared" ca="1" si="338"/>
        <v/>
      </c>
      <c r="GP303" t="str">
        <f t="shared" si="339"/>
        <v/>
      </c>
      <c r="GQ303" s="26"/>
      <c r="GR303" s="26"/>
      <c r="GS303" t="str">
        <f t="shared" ca="1" si="340"/>
        <v/>
      </c>
      <c r="GT303" s="26"/>
      <c r="GU303" s="26"/>
      <c r="GV303" s="26"/>
      <c r="GW303" s="26"/>
      <c r="GX303" s="26"/>
      <c r="GY303" t="str">
        <f t="shared" ca="1" si="341"/>
        <v/>
      </c>
      <c r="GZ303" t="str">
        <f t="shared" si="342"/>
        <v/>
      </c>
      <c r="HA303" s="26"/>
      <c r="HB303" s="26"/>
      <c r="HC303" s="26"/>
      <c r="HD303" s="26"/>
      <c r="HE303" s="26"/>
      <c r="HF303" t="str">
        <f t="shared" ca="1" si="343"/>
        <v/>
      </c>
      <c r="HG303" s="31" t="str">
        <f t="shared" si="344"/>
        <v/>
      </c>
      <c r="HH303" s="26"/>
      <c r="HI303" s="26"/>
      <c r="HJ303" s="26"/>
      <c r="HK303" s="26"/>
      <c r="HL303" s="26"/>
      <c r="HM303" t="str">
        <f t="shared" ca="1" si="345"/>
        <v/>
      </c>
      <c r="HN303" t="str">
        <f t="shared" si="346"/>
        <v/>
      </c>
      <c r="HO303" s="26"/>
      <c r="HP303" s="26"/>
      <c r="HQ303" s="26"/>
      <c r="HR303" s="26"/>
      <c r="HS303" s="26"/>
      <c r="HT303" t="str">
        <f t="shared" ca="1" si="347"/>
        <v/>
      </c>
      <c r="HU303" t="str">
        <f t="shared" si="348"/>
        <v/>
      </c>
      <c r="HV303" s="26"/>
      <c r="HW303" s="26"/>
      <c r="HX303" s="26"/>
      <c r="HY303" s="26"/>
      <c r="HZ303" s="26"/>
      <c r="IA303" s="37" t="str">
        <f t="shared" ca="1" si="349"/>
        <v/>
      </c>
      <c r="IB303" t="str">
        <f t="shared" si="350"/>
        <v/>
      </c>
      <c r="IC303" s="26"/>
      <c r="ID303" s="26"/>
      <c r="IE303" s="26"/>
      <c r="IF303" s="26"/>
      <c r="IG303" s="26"/>
      <c r="IH303" s="37" t="str">
        <f t="shared" ca="1" si="351"/>
        <v/>
      </c>
      <c r="II303" t="str">
        <f t="shared" si="352"/>
        <v/>
      </c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  <c r="IV303" s="26"/>
      <c r="IW303" s="26"/>
      <c r="IX303" s="26"/>
      <c r="IY303" s="26"/>
      <c r="IZ303" s="26"/>
      <c r="JA303" s="26"/>
      <c r="JB303" s="26"/>
      <c r="JC303" s="26"/>
      <c r="JD303" s="26"/>
      <c r="JE303" s="26"/>
      <c r="JF303" s="26"/>
      <c r="JG303" s="26"/>
      <c r="JH303" s="26"/>
      <c r="JI303" s="26"/>
      <c r="JJ303" s="26"/>
      <c r="JK303" s="26"/>
      <c r="JL303" s="26"/>
      <c r="JM303" s="26"/>
      <c r="JN303" s="26"/>
      <c r="JO303" s="26"/>
      <c r="JP303" s="26"/>
      <c r="JQ303" s="26"/>
      <c r="JR303" s="26"/>
      <c r="JS303" s="26"/>
      <c r="JT303" s="26" t="str">
        <f t="shared" si="353"/>
        <v/>
      </c>
      <c r="JU303" s="26"/>
      <c r="JV303" t="str">
        <f t="shared" si="354"/>
        <v/>
      </c>
      <c r="JW303" s="26"/>
      <c r="JX303" s="26"/>
      <c r="JY303" s="26"/>
      <c r="JZ303" s="26"/>
      <c r="KA303" s="26"/>
      <c r="KB303" s="26"/>
      <c r="KC303" s="26"/>
      <c r="KD303" s="26"/>
      <c r="KE303" s="26"/>
      <c r="KF303" s="26"/>
      <c r="KG303" s="26"/>
      <c r="KH303" s="26"/>
      <c r="KI303" s="26"/>
      <c r="KJ303" s="26"/>
      <c r="KK303" t="str">
        <f t="shared" si="355"/>
        <v/>
      </c>
      <c r="KL303" s="26"/>
      <c r="KM303" s="31" t="str">
        <f t="shared" si="356"/>
        <v/>
      </c>
      <c r="KN303" s="26"/>
      <c r="KO303" s="26"/>
      <c r="KP303" s="38" t="str">
        <f t="shared" si="357"/>
        <v/>
      </c>
      <c r="KQ303" s="26"/>
      <c r="KR303" s="26"/>
      <c r="KS303" s="26"/>
      <c r="KT303" s="26"/>
      <c r="KU303" s="26"/>
      <c r="KV303" s="26"/>
      <c r="KW303" s="26"/>
      <c r="KX303" t="str">
        <f t="shared" si="358"/>
        <v/>
      </c>
      <c r="KY303" t="str">
        <f t="shared" si="359"/>
        <v/>
      </c>
      <c r="KZ303" s="26"/>
      <c r="LA303" s="26"/>
      <c r="LB303" t="str">
        <f t="shared" si="360"/>
        <v/>
      </c>
      <c r="LC303" s="26"/>
      <c r="LD303" t="str">
        <f t="shared" si="361"/>
        <v/>
      </c>
      <c r="LE303" t="str">
        <f t="shared" si="362"/>
        <v/>
      </c>
      <c r="LF303" s="26"/>
      <c r="LG303" s="26"/>
      <c r="LH303" s="26"/>
      <c r="LI303" s="26"/>
      <c r="LJ303" s="26"/>
      <c r="LK303" s="26"/>
      <c r="LL303" s="26"/>
      <c r="LM303" s="26"/>
      <c r="LN303" s="26"/>
      <c r="LO303" t="str">
        <f t="shared" si="363"/>
        <v/>
      </c>
      <c r="LP303" s="26"/>
      <c r="LQ303" s="26"/>
      <c r="LR303" s="26"/>
      <c r="LS303" s="26"/>
      <c r="LT303" s="26"/>
      <c r="LU303" s="26"/>
      <c r="LV303" s="26"/>
      <c r="LW303" s="26"/>
      <c r="LX303" s="26"/>
      <c r="LY303" s="26"/>
      <c r="LZ303" s="26"/>
      <c r="MA303" s="26"/>
      <c r="MB303" s="26"/>
      <c r="MC303" s="26"/>
      <c r="MD303" s="26"/>
      <c r="ME303" s="26"/>
      <c r="MF303" s="26"/>
      <c r="MG303" s="26"/>
      <c r="MH303" s="26"/>
      <c r="MI303" s="26"/>
      <c r="MJ303" s="26"/>
      <c r="MK303" s="26"/>
      <c r="ML303" s="26"/>
      <c r="MM303" s="26"/>
      <c r="MN303" s="26"/>
    </row>
    <row r="304" spans="1:352" ht="16" x14ac:dyDescent="0.2">
      <c r="A304" t="e">
        <f t="shared" ca="1" si="364"/>
        <v>#N/A</v>
      </c>
      <c r="B304" s="26"/>
      <c r="C304" s="26"/>
      <c r="D304" s="26"/>
      <c r="E304" s="27" t="str">
        <f t="shared" ca="1" si="294"/>
        <v>Jul</v>
      </c>
      <c r="F304" s="27" t="str">
        <f t="shared" ca="1" si="294"/>
        <v>Jul</v>
      </c>
      <c r="G304" s="28" t="str">
        <f t="shared" ca="1" si="295"/>
        <v/>
      </c>
      <c r="H304" t="str">
        <f t="shared" si="296"/>
        <v/>
      </c>
      <c r="I304" s="26">
        <f t="shared" ca="1" si="297"/>
        <v>62</v>
      </c>
      <c r="J304" s="26"/>
      <c r="K304" s="26"/>
      <c r="L304" s="31" t="str">
        <f t="shared" si="298"/>
        <v/>
      </c>
      <c r="M304" s="26"/>
      <c r="N304" s="26"/>
      <c r="O304" s="26">
        <f t="shared" ca="1" si="299"/>
        <v>17</v>
      </c>
      <c r="P304" s="26" t="str">
        <f t="shared" ca="1" si="300"/>
        <v>Yes</v>
      </c>
      <c r="Q304" s="26" t="str">
        <f t="shared" ca="1" si="300"/>
        <v>No</v>
      </c>
      <c r="R304" s="26" t="str">
        <f t="shared" ca="1" si="300"/>
        <v>Yes</v>
      </c>
      <c r="S304" s="26" t="str">
        <f t="shared" ca="1" si="301"/>
        <v>Asian</v>
      </c>
      <c r="T304" s="26" t="str">
        <f t="shared" ca="1" si="302"/>
        <v>No</v>
      </c>
      <c r="U304" s="26">
        <f t="shared" ca="1" si="303"/>
        <v>3213</v>
      </c>
      <c r="V304" s="26"/>
      <c r="W304" s="26"/>
      <c r="X304" s="26" t="str">
        <f t="shared" ca="1" si="293"/>
        <v>No</v>
      </c>
      <c r="Y304" s="26" t="str">
        <f t="shared" ca="1" si="293"/>
        <v>No</v>
      </c>
      <c r="Z304" s="26" t="str">
        <f t="shared" ca="1" si="293"/>
        <v>Yes</v>
      </c>
      <c r="AA304" s="26" t="str">
        <f t="shared" ca="1" si="293"/>
        <v>Yes</v>
      </c>
      <c r="AB304" s="26" t="str">
        <f t="shared" ca="1" si="293"/>
        <v>Yes</v>
      </c>
      <c r="AC304" s="26"/>
      <c r="AD304" s="26"/>
      <c r="AE304" s="26"/>
      <c r="AF304" s="26"/>
      <c r="AG304" s="26" t="str">
        <f t="shared" ca="1" si="365"/>
        <v>Yes</v>
      </c>
      <c r="AH304" s="26" t="str">
        <f t="shared" ca="1" si="365"/>
        <v>Yes</v>
      </c>
      <c r="AI304" s="26" t="str">
        <f t="shared" ca="1" si="365"/>
        <v>No</v>
      </c>
      <c r="AJ304" s="26" t="str">
        <f t="shared" ca="1" si="365"/>
        <v>No</v>
      </c>
      <c r="AK304" s="26" t="str">
        <f t="shared" ca="1" si="365"/>
        <v>Yes</v>
      </c>
      <c r="AL304" s="26" t="str">
        <f t="shared" ca="1" si="365"/>
        <v>Yes</v>
      </c>
      <c r="AM304" s="26">
        <f t="shared" ca="1" si="305"/>
        <v>8</v>
      </c>
      <c r="AN304" s="26">
        <f t="shared" ca="1" si="306"/>
        <v>3</v>
      </c>
      <c r="AT304" t="str">
        <f t="shared" ca="1" si="307"/>
        <v>Male</v>
      </c>
      <c r="AU304">
        <f t="shared" ca="1" si="308"/>
        <v>778</v>
      </c>
      <c r="AV304">
        <f t="shared" ca="1" si="309"/>
        <v>0</v>
      </c>
      <c r="AW304">
        <f t="shared" ca="1" si="310"/>
        <v>28</v>
      </c>
      <c r="AX304">
        <f t="shared" ca="1" si="311"/>
        <v>4</v>
      </c>
      <c r="BB304" t="str">
        <f t="shared" ca="1" si="312"/>
        <v>INSTRUMENTAL</v>
      </c>
      <c r="BC304" t="str">
        <f t="shared" ca="1" si="313"/>
        <v>Yes</v>
      </c>
      <c r="BD304" t="str">
        <f t="shared" ca="1" si="313"/>
        <v>Yes</v>
      </c>
      <c r="BG304" t="str">
        <f t="shared" ca="1" si="314"/>
        <v>No</v>
      </c>
      <c r="BH304">
        <f t="shared" ca="1" si="315"/>
        <v>36</v>
      </c>
      <c r="BI304">
        <f t="shared" ca="1" si="316"/>
        <v>-20</v>
      </c>
      <c r="BJ304">
        <f t="shared" ca="1" si="317"/>
        <v>3</v>
      </c>
      <c r="BK304" t="str">
        <f t="shared" si="318"/>
        <v/>
      </c>
      <c r="BL304" s="26" t="str">
        <f t="shared" ca="1" si="319"/>
        <v>NA</v>
      </c>
      <c r="BM304" s="26"/>
      <c r="BN304" s="26"/>
      <c r="BO304" s="26" t="str">
        <f t="shared" ca="1" si="320"/>
        <v>Yes</v>
      </c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 t="str">
        <f t="shared" ca="1" si="321"/>
        <v>No</v>
      </c>
      <c r="CE304" s="26" t="str">
        <f t="shared" ca="1" si="322"/>
        <v>NA</v>
      </c>
      <c r="CF304" s="26"/>
      <c r="CG304" s="26"/>
      <c r="CH304" s="26"/>
      <c r="CI304" s="31" t="str">
        <f t="shared" si="323"/>
        <v/>
      </c>
      <c r="CJ304" s="26" t="str">
        <f t="shared" ca="1" si="324"/>
        <v>NA</v>
      </c>
      <c r="CK304" s="26" t="str">
        <f t="shared" ca="1" si="325"/>
        <v>Yes</v>
      </c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 t="str">
        <f t="shared" ca="1" si="326"/>
        <v>Yes</v>
      </c>
      <c r="DO304" s="26"/>
      <c r="DP304" s="26"/>
      <c r="DQ304" s="26"/>
      <c r="DR304" s="26"/>
      <c r="DS304" s="26"/>
      <c r="DT304" s="26"/>
      <c r="DU304" s="26"/>
      <c r="DV304" t="str">
        <f t="shared" si="327"/>
        <v/>
      </c>
      <c r="DW304" s="26"/>
      <c r="DX304" s="26"/>
      <c r="DY304" s="26"/>
      <c r="DZ304" t="str">
        <f t="shared" si="328"/>
        <v/>
      </c>
      <c r="EA304" t="str">
        <f t="shared" si="329"/>
        <v/>
      </c>
      <c r="EB304" t="str">
        <f t="shared" si="330"/>
        <v/>
      </c>
      <c r="EC304" t="str">
        <f t="shared" si="331"/>
        <v/>
      </c>
      <c r="ED304" t="str">
        <f t="shared" si="332"/>
        <v/>
      </c>
      <c r="EE304" s="34" t="str">
        <f t="shared" si="333"/>
        <v/>
      </c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32" t="str">
        <f t="shared" si="334"/>
        <v/>
      </c>
      <c r="ES304" s="26"/>
      <c r="ET304" s="26"/>
      <c r="EU304" s="26"/>
      <c r="EV304" s="26"/>
      <c r="EW304" s="26"/>
      <c r="EX304" s="26"/>
      <c r="EY304" s="26"/>
      <c r="EZ304" s="26"/>
      <c r="FA304" s="31" t="str">
        <f t="shared" si="335"/>
        <v/>
      </c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31" t="str">
        <f t="shared" si="336"/>
        <v/>
      </c>
      <c r="FN304" s="26"/>
      <c r="FO304" s="26"/>
      <c r="FP304" s="26"/>
      <c r="FQ304" s="26" t="s">
        <v>349</v>
      </c>
      <c r="FR304" s="39" t="str">
        <f t="shared" ca="1" si="337"/>
        <v>NA</v>
      </c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t="str">
        <f t="shared" ca="1" si="338"/>
        <v/>
      </c>
      <c r="GP304" t="str">
        <f t="shared" si="339"/>
        <v/>
      </c>
      <c r="GQ304" s="26"/>
      <c r="GR304" s="26"/>
      <c r="GS304" t="str">
        <f t="shared" ca="1" si="340"/>
        <v/>
      </c>
      <c r="GT304" s="26"/>
      <c r="GU304" s="26"/>
      <c r="GV304" s="26"/>
      <c r="GW304" s="26"/>
      <c r="GX304" s="26"/>
      <c r="GY304" t="str">
        <f t="shared" ca="1" si="341"/>
        <v/>
      </c>
      <c r="GZ304" t="str">
        <f t="shared" si="342"/>
        <v/>
      </c>
      <c r="HA304" s="26"/>
      <c r="HB304" s="26"/>
      <c r="HC304" s="26"/>
      <c r="HD304" s="26"/>
      <c r="HE304" s="26"/>
      <c r="HF304" t="str">
        <f t="shared" ca="1" si="343"/>
        <v/>
      </c>
      <c r="HG304" s="31" t="str">
        <f t="shared" si="344"/>
        <v/>
      </c>
      <c r="HH304" s="26"/>
      <c r="HI304" s="26"/>
      <c r="HJ304" s="26"/>
      <c r="HK304" s="26"/>
      <c r="HL304" s="26"/>
      <c r="HM304" t="str">
        <f t="shared" ca="1" si="345"/>
        <v/>
      </c>
      <c r="HN304" t="str">
        <f t="shared" si="346"/>
        <v/>
      </c>
      <c r="HO304" s="26"/>
      <c r="HP304" s="26"/>
      <c r="HQ304" s="26"/>
      <c r="HR304" s="26"/>
      <c r="HS304" s="26"/>
      <c r="HT304" t="str">
        <f t="shared" ca="1" si="347"/>
        <v/>
      </c>
      <c r="HU304" t="str">
        <f t="shared" si="348"/>
        <v/>
      </c>
      <c r="HV304" s="26"/>
      <c r="HW304" s="26"/>
      <c r="HX304" s="26"/>
      <c r="HY304" s="26"/>
      <c r="HZ304" s="26"/>
      <c r="IA304" s="37" t="str">
        <f t="shared" ca="1" si="349"/>
        <v/>
      </c>
      <c r="IB304" t="str">
        <f t="shared" si="350"/>
        <v/>
      </c>
      <c r="IC304" s="26"/>
      <c r="ID304" s="26"/>
      <c r="IE304" s="26"/>
      <c r="IF304" s="26"/>
      <c r="IG304" s="26"/>
      <c r="IH304" s="37" t="str">
        <f t="shared" ca="1" si="351"/>
        <v/>
      </c>
      <c r="II304" t="str">
        <f t="shared" si="352"/>
        <v/>
      </c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  <c r="IY304" s="26"/>
      <c r="IZ304" s="26"/>
      <c r="JA304" s="26"/>
      <c r="JB304" s="26"/>
      <c r="JC304" s="26"/>
      <c r="JD304" s="26"/>
      <c r="JE304" s="26"/>
      <c r="JF304" s="26"/>
      <c r="JG304" s="26"/>
      <c r="JH304" s="26"/>
      <c r="JI304" s="26"/>
      <c r="JJ304" s="26"/>
      <c r="JK304" s="26"/>
      <c r="JL304" s="26"/>
      <c r="JM304" s="26"/>
      <c r="JN304" s="26"/>
      <c r="JO304" s="26"/>
      <c r="JP304" s="26"/>
      <c r="JQ304" s="26"/>
      <c r="JR304" s="26"/>
      <c r="JS304" s="26"/>
      <c r="JT304" s="26" t="str">
        <f t="shared" si="353"/>
        <v/>
      </c>
      <c r="JU304" s="26"/>
      <c r="JV304" t="str">
        <f t="shared" si="354"/>
        <v/>
      </c>
      <c r="JW304" s="26"/>
      <c r="JX304" s="26"/>
      <c r="JY304" s="26"/>
      <c r="JZ304" s="26"/>
      <c r="KA304" s="26"/>
      <c r="KB304" s="26"/>
      <c r="KC304" s="26"/>
      <c r="KD304" s="26"/>
      <c r="KE304" s="26"/>
      <c r="KF304" s="26"/>
      <c r="KG304" s="26"/>
      <c r="KH304" s="26"/>
      <c r="KI304" s="26"/>
      <c r="KJ304" s="26"/>
      <c r="KK304" t="str">
        <f t="shared" si="355"/>
        <v/>
      </c>
      <c r="KL304" s="26"/>
      <c r="KM304" s="31" t="str">
        <f t="shared" si="356"/>
        <v/>
      </c>
      <c r="KN304" s="26"/>
      <c r="KO304" s="26"/>
      <c r="KP304" s="38" t="str">
        <f t="shared" si="357"/>
        <v/>
      </c>
      <c r="KQ304" s="26"/>
      <c r="KR304" s="26"/>
      <c r="KS304" s="26"/>
      <c r="KT304" s="26"/>
      <c r="KU304" s="26"/>
      <c r="KV304" s="26"/>
      <c r="KW304" s="26"/>
      <c r="KX304" t="str">
        <f t="shared" si="358"/>
        <v/>
      </c>
      <c r="KY304" t="str">
        <f t="shared" si="359"/>
        <v/>
      </c>
      <c r="KZ304" s="26"/>
      <c r="LA304" s="26"/>
      <c r="LB304" t="str">
        <f t="shared" si="360"/>
        <v/>
      </c>
      <c r="LC304" s="26"/>
      <c r="LD304" t="str">
        <f t="shared" si="361"/>
        <v/>
      </c>
      <c r="LE304" t="str">
        <f t="shared" si="362"/>
        <v/>
      </c>
      <c r="LF304" s="26"/>
      <c r="LG304" s="26"/>
      <c r="LH304" s="26"/>
      <c r="LI304" s="26"/>
      <c r="LJ304" s="26"/>
      <c r="LK304" s="26"/>
      <c r="LL304" s="26"/>
      <c r="LM304" s="26"/>
      <c r="LN304" s="26"/>
      <c r="LO304" t="str">
        <f t="shared" si="363"/>
        <v/>
      </c>
      <c r="LP304" s="26"/>
      <c r="LQ304" s="26"/>
      <c r="LR304" s="26"/>
      <c r="LS304" s="26"/>
      <c r="LT304" s="26"/>
      <c r="LU304" s="26"/>
      <c r="LV304" s="26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  <c r="ML304" s="26"/>
      <c r="MM304" s="26"/>
      <c r="MN304" s="26"/>
    </row>
    <row r="305" spans="1:352" ht="16" x14ac:dyDescent="0.2">
      <c r="A305" t="e">
        <f t="shared" ca="1" si="364"/>
        <v>#N/A</v>
      </c>
      <c r="B305" s="26"/>
      <c r="C305" s="26"/>
      <c r="D305" s="26"/>
      <c r="E305" s="27" t="str">
        <f t="shared" ca="1" si="294"/>
        <v>Aug</v>
      </c>
      <c r="F305" s="27" t="str">
        <f t="shared" ca="1" si="294"/>
        <v>Mar</v>
      </c>
      <c r="G305" s="28" t="str">
        <f t="shared" ca="1" si="295"/>
        <v/>
      </c>
      <c r="H305" t="str">
        <f t="shared" si="296"/>
        <v/>
      </c>
      <c r="I305" s="26">
        <f t="shared" ca="1" si="297"/>
        <v>77</v>
      </c>
      <c r="J305" s="26"/>
      <c r="K305" s="26"/>
      <c r="L305" s="31" t="str">
        <f t="shared" si="298"/>
        <v/>
      </c>
      <c r="M305" s="26"/>
      <c r="N305" s="26"/>
      <c r="O305" s="26">
        <f t="shared" ca="1" si="299"/>
        <v>28</v>
      </c>
      <c r="P305" s="26" t="str">
        <f t="shared" ca="1" si="300"/>
        <v>Yes</v>
      </c>
      <c r="Q305" s="26" t="str">
        <f t="shared" ca="1" si="300"/>
        <v>No</v>
      </c>
      <c r="R305" s="26" t="str">
        <f t="shared" ca="1" si="300"/>
        <v>Yes</v>
      </c>
      <c r="S305" s="26" t="str">
        <f t="shared" ca="1" si="301"/>
        <v>Eskimo</v>
      </c>
      <c r="T305" s="26" t="str">
        <f t="shared" ca="1" si="302"/>
        <v>Yes</v>
      </c>
      <c r="U305" s="26">
        <f t="shared" ca="1" si="303"/>
        <v>3467</v>
      </c>
      <c r="V305" s="26"/>
      <c r="W305" s="26"/>
      <c r="X305" s="26" t="str">
        <f t="shared" ca="1" si="293"/>
        <v>Yes</v>
      </c>
      <c r="Y305" s="26" t="str">
        <f t="shared" ca="1" si="293"/>
        <v>Yes</v>
      </c>
      <c r="Z305" s="26" t="str">
        <f t="shared" ca="1" si="293"/>
        <v>No</v>
      </c>
      <c r="AA305" s="26" t="str">
        <f t="shared" ca="1" si="293"/>
        <v>No</v>
      </c>
      <c r="AB305" s="26" t="str">
        <f t="shared" ca="1" si="293"/>
        <v>Yes</v>
      </c>
      <c r="AC305" s="26"/>
      <c r="AD305" s="26"/>
      <c r="AE305" s="26"/>
      <c r="AF305" s="26"/>
      <c r="AG305" s="26" t="str">
        <f t="shared" ca="1" si="365"/>
        <v>No</v>
      </c>
      <c r="AH305" s="26" t="str">
        <f t="shared" ca="1" si="365"/>
        <v>Yes</v>
      </c>
      <c r="AI305" s="26" t="str">
        <f t="shared" ca="1" si="365"/>
        <v>No</v>
      </c>
      <c r="AJ305" s="26" t="str">
        <f t="shared" ca="1" si="365"/>
        <v>Yes</v>
      </c>
      <c r="AK305" s="26" t="str">
        <f t="shared" ca="1" si="365"/>
        <v>Yes</v>
      </c>
      <c r="AL305" s="26" t="str">
        <f t="shared" ca="1" si="365"/>
        <v>Yes</v>
      </c>
      <c r="AM305" s="26">
        <f t="shared" ca="1" si="305"/>
        <v>10</v>
      </c>
      <c r="AN305" s="26">
        <f t="shared" ca="1" si="306"/>
        <v>2</v>
      </c>
      <c r="AT305" t="str">
        <f t="shared" ca="1" si="307"/>
        <v>Female</v>
      </c>
      <c r="AU305">
        <f t="shared" ca="1" si="308"/>
        <v>1721</v>
      </c>
      <c r="AV305">
        <f t="shared" ca="1" si="309"/>
        <v>-1</v>
      </c>
      <c r="AW305">
        <f t="shared" ca="1" si="310"/>
        <v>25</v>
      </c>
      <c r="AX305">
        <f t="shared" ca="1" si="311"/>
        <v>1</v>
      </c>
      <c r="BB305" t="str">
        <f t="shared" ca="1" si="312"/>
        <v>Vaginal</v>
      </c>
      <c r="BC305" t="str">
        <f t="shared" ca="1" si="313"/>
        <v>Yes</v>
      </c>
      <c r="BD305" t="str">
        <f t="shared" ca="1" si="313"/>
        <v>Yes</v>
      </c>
      <c r="BG305" t="str">
        <f t="shared" ca="1" si="314"/>
        <v>No</v>
      </c>
      <c r="BH305">
        <f t="shared" ca="1" si="315"/>
        <v>36</v>
      </c>
      <c r="BI305">
        <f t="shared" ca="1" si="316"/>
        <v>-8</v>
      </c>
      <c r="BJ305">
        <f t="shared" ca="1" si="317"/>
        <v>1</v>
      </c>
      <c r="BK305" t="str">
        <f t="shared" si="318"/>
        <v/>
      </c>
      <c r="BL305" s="26" t="str">
        <f t="shared" ca="1" si="319"/>
        <v>NA</v>
      </c>
      <c r="BM305" s="26"/>
      <c r="BN305" s="26"/>
      <c r="BO305" s="26" t="str">
        <f t="shared" ca="1" si="320"/>
        <v>Yes</v>
      </c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 t="str">
        <f t="shared" ca="1" si="321"/>
        <v>Yes</v>
      </c>
      <c r="CE305" s="26" t="str">
        <f t="shared" ca="1" si="322"/>
        <v>LMA</v>
      </c>
      <c r="CF305" s="26"/>
      <c r="CG305" s="26"/>
      <c r="CH305" s="26"/>
      <c r="CI305" s="31" t="str">
        <f t="shared" si="323"/>
        <v/>
      </c>
      <c r="CJ305" s="26" t="str">
        <f t="shared" ca="1" si="324"/>
        <v>BS</v>
      </c>
      <c r="CK305" s="26" t="str">
        <f t="shared" ca="1" si="325"/>
        <v>No</v>
      </c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 t="str">
        <f t="shared" ca="1" si="326"/>
        <v>No</v>
      </c>
      <c r="DO305" s="26"/>
      <c r="DP305" s="26"/>
      <c r="DQ305" s="26"/>
      <c r="DR305" s="26"/>
      <c r="DS305" s="26"/>
      <c r="DT305" s="26"/>
      <c r="DU305" s="26"/>
      <c r="DV305" t="str">
        <f t="shared" si="327"/>
        <v/>
      </c>
      <c r="DW305" s="26"/>
      <c r="DX305" s="26"/>
      <c r="DY305" s="26"/>
      <c r="DZ305" t="str">
        <f t="shared" si="328"/>
        <v/>
      </c>
      <c r="EA305" t="str">
        <f t="shared" si="329"/>
        <v/>
      </c>
      <c r="EB305" t="str">
        <f t="shared" si="330"/>
        <v/>
      </c>
      <c r="EC305" t="str">
        <f t="shared" si="331"/>
        <v/>
      </c>
      <c r="ED305" t="str">
        <f t="shared" si="332"/>
        <v/>
      </c>
      <c r="EE305" s="34" t="str">
        <f t="shared" si="333"/>
        <v/>
      </c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32" t="str">
        <f t="shared" si="334"/>
        <v/>
      </c>
      <c r="ES305" s="26"/>
      <c r="ET305" s="26"/>
      <c r="EU305" s="26"/>
      <c r="EV305" s="26"/>
      <c r="EW305" s="26"/>
      <c r="EX305" s="26"/>
      <c r="EY305" s="26"/>
      <c r="EZ305" s="26"/>
      <c r="FA305" s="31" t="str">
        <f t="shared" si="335"/>
        <v/>
      </c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31" t="str">
        <f t="shared" si="336"/>
        <v/>
      </c>
      <c r="FN305" s="26"/>
      <c r="FO305" s="26"/>
      <c r="FP305" s="26"/>
      <c r="FQ305" s="26" t="s">
        <v>350</v>
      </c>
      <c r="FR305" s="39" t="str">
        <f t="shared" ca="1" si="337"/>
        <v>GNB</v>
      </c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t="str">
        <f t="shared" ca="1" si="338"/>
        <v/>
      </c>
      <c r="GP305" t="str">
        <f t="shared" si="339"/>
        <v/>
      </c>
      <c r="GQ305" s="26"/>
      <c r="GR305" s="26"/>
      <c r="GS305" t="str">
        <f t="shared" ca="1" si="340"/>
        <v/>
      </c>
      <c r="GT305" s="26"/>
      <c r="GU305" s="26"/>
      <c r="GV305" s="26"/>
      <c r="GW305" s="26"/>
      <c r="GX305" s="26"/>
      <c r="GY305" t="str">
        <f t="shared" ca="1" si="341"/>
        <v/>
      </c>
      <c r="GZ305" t="str">
        <f t="shared" si="342"/>
        <v/>
      </c>
      <c r="HA305" s="26"/>
      <c r="HB305" s="26"/>
      <c r="HC305" s="26"/>
      <c r="HD305" s="26"/>
      <c r="HE305" s="26"/>
      <c r="HF305" t="str">
        <f t="shared" ca="1" si="343"/>
        <v/>
      </c>
      <c r="HG305" s="31" t="str">
        <f t="shared" si="344"/>
        <v/>
      </c>
      <c r="HH305" s="26"/>
      <c r="HI305" s="26"/>
      <c r="HJ305" s="26"/>
      <c r="HK305" s="26"/>
      <c r="HL305" s="26"/>
      <c r="HM305" t="str">
        <f t="shared" ca="1" si="345"/>
        <v/>
      </c>
      <c r="HN305" t="str">
        <f t="shared" si="346"/>
        <v/>
      </c>
      <c r="HO305" s="26"/>
      <c r="HP305" s="26"/>
      <c r="HQ305" s="26"/>
      <c r="HR305" s="26"/>
      <c r="HS305" s="26"/>
      <c r="HT305" t="str">
        <f t="shared" ca="1" si="347"/>
        <v/>
      </c>
      <c r="HU305" t="str">
        <f t="shared" si="348"/>
        <v/>
      </c>
      <c r="HV305" s="26"/>
      <c r="HW305" s="26"/>
      <c r="HX305" s="26"/>
      <c r="HY305" s="26"/>
      <c r="HZ305" s="26"/>
      <c r="IA305" s="37" t="str">
        <f t="shared" ca="1" si="349"/>
        <v/>
      </c>
      <c r="IB305" t="str">
        <f t="shared" si="350"/>
        <v/>
      </c>
      <c r="IC305" s="26"/>
      <c r="ID305" s="26"/>
      <c r="IE305" s="26"/>
      <c r="IF305" s="26"/>
      <c r="IG305" s="26"/>
      <c r="IH305" s="37" t="str">
        <f t="shared" ca="1" si="351"/>
        <v/>
      </c>
      <c r="II305" t="str">
        <f t="shared" si="352"/>
        <v/>
      </c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  <c r="IV305" s="26"/>
      <c r="IW305" s="26"/>
      <c r="IX305" s="26"/>
      <c r="IY305" s="26"/>
      <c r="IZ305" s="26"/>
      <c r="JA305" s="26"/>
      <c r="JB305" s="26"/>
      <c r="JC305" s="26"/>
      <c r="JD305" s="26"/>
      <c r="JE305" s="26"/>
      <c r="JF305" s="26"/>
      <c r="JG305" s="26"/>
      <c r="JH305" s="26"/>
      <c r="JI305" s="26"/>
      <c r="JJ305" s="26"/>
      <c r="JK305" s="26"/>
      <c r="JL305" s="26"/>
      <c r="JM305" s="26"/>
      <c r="JN305" s="26"/>
      <c r="JO305" s="26"/>
      <c r="JP305" s="26"/>
      <c r="JQ305" s="26"/>
      <c r="JR305" s="26"/>
      <c r="JS305" s="26"/>
      <c r="JT305" s="26" t="str">
        <f t="shared" si="353"/>
        <v/>
      </c>
      <c r="JU305" s="26"/>
      <c r="JV305" t="str">
        <f t="shared" si="354"/>
        <v/>
      </c>
      <c r="JW305" s="26"/>
      <c r="JX305" s="26"/>
      <c r="JY305" s="26"/>
      <c r="JZ305" s="26"/>
      <c r="KA305" s="26"/>
      <c r="KB305" s="26"/>
      <c r="KC305" s="26"/>
      <c r="KD305" s="26"/>
      <c r="KE305" s="26"/>
      <c r="KF305" s="26"/>
      <c r="KG305" s="26"/>
      <c r="KH305" s="26"/>
      <c r="KI305" s="26"/>
      <c r="KJ305" s="26"/>
      <c r="KK305" t="str">
        <f t="shared" si="355"/>
        <v/>
      </c>
      <c r="KL305" s="26"/>
      <c r="KM305" s="31" t="str">
        <f t="shared" si="356"/>
        <v/>
      </c>
      <c r="KN305" s="26"/>
      <c r="KO305" s="26"/>
      <c r="KP305" s="38" t="str">
        <f t="shared" si="357"/>
        <v/>
      </c>
      <c r="KQ305" s="26"/>
      <c r="KR305" s="26"/>
      <c r="KS305" s="26"/>
      <c r="KT305" s="26"/>
      <c r="KU305" s="26"/>
      <c r="KV305" s="26"/>
      <c r="KW305" s="26"/>
      <c r="KX305" t="str">
        <f t="shared" si="358"/>
        <v/>
      </c>
      <c r="KY305" t="str">
        <f t="shared" si="359"/>
        <v/>
      </c>
      <c r="KZ305" s="26"/>
      <c r="LA305" s="26"/>
      <c r="LB305" t="str">
        <f t="shared" si="360"/>
        <v/>
      </c>
      <c r="LC305" s="26"/>
      <c r="LD305" t="str">
        <f t="shared" si="361"/>
        <v/>
      </c>
      <c r="LE305" t="str">
        <f t="shared" si="362"/>
        <v/>
      </c>
      <c r="LF305" s="26"/>
      <c r="LG305" s="26"/>
      <c r="LH305" s="26"/>
      <c r="LI305" s="26"/>
      <c r="LJ305" s="26"/>
      <c r="LK305" s="26"/>
      <c r="LL305" s="26"/>
      <c r="LM305" s="26"/>
      <c r="LN305" s="26"/>
      <c r="LO305" t="str">
        <f t="shared" si="363"/>
        <v/>
      </c>
      <c r="LP305" s="26"/>
      <c r="LQ305" s="26"/>
      <c r="LR305" s="26"/>
      <c r="LS305" s="26"/>
      <c r="LT305" s="26"/>
      <c r="LU305" s="26"/>
      <c r="LV305" s="26"/>
      <c r="LW305" s="26"/>
      <c r="LX305" s="26"/>
      <c r="LY305" s="26"/>
      <c r="LZ305" s="26"/>
      <c r="MA305" s="26"/>
      <c r="MB305" s="26"/>
      <c r="MC305" s="26"/>
      <c r="MD305" s="26"/>
      <c r="ME305" s="26"/>
      <c r="MF305" s="26"/>
      <c r="MG305" s="26"/>
      <c r="MH305" s="26"/>
      <c r="MI305" s="26"/>
      <c r="MJ305" s="26"/>
      <c r="MK305" s="26"/>
      <c r="ML305" s="26"/>
      <c r="MM305" s="26"/>
      <c r="MN305" s="26"/>
    </row>
    <row r="306" spans="1:352" ht="16" x14ac:dyDescent="0.2">
      <c r="A306" t="e">
        <f t="shared" ca="1" si="364"/>
        <v>#N/A</v>
      </c>
      <c r="B306" s="26"/>
      <c r="C306" s="26"/>
      <c r="D306" s="26"/>
      <c r="E306" s="27" t="str">
        <f t="shared" ca="1" si="294"/>
        <v>Aug</v>
      </c>
      <c r="F306" s="27" t="str">
        <f t="shared" ca="1" si="294"/>
        <v>Feb</v>
      </c>
      <c r="G306" s="28" t="str">
        <f t="shared" ca="1" si="295"/>
        <v/>
      </c>
      <c r="H306" t="str">
        <f t="shared" si="296"/>
        <v/>
      </c>
      <c r="I306" s="26">
        <f t="shared" ca="1" si="297"/>
        <v>34</v>
      </c>
      <c r="J306" s="26"/>
      <c r="K306" s="26"/>
      <c r="L306" s="31" t="str">
        <f t="shared" si="298"/>
        <v/>
      </c>
      <c r="M306" s="26"/>
      <c r="N306" s="26"/>
      <c r="O306" s="26">
        <f t="shared" ca="1" si="299"/>
        <v>22</v>
      </c>
      <c r="P306" s="26" t="str">
        <f t="shared" ca="1" si="300"/>
        <v>No</v>
      </c>
      <c r="Q306" s="26" t="str">
        <f t="shared" ca="1" si="300"/>
        <v>No</v>
      </c>
      <c r="R306" s="26" t="str">
        <f t="shared" ca="1" si="300"/>
        <v>Yes</v>
      </c>
      <c r="S306" s="26" t="str">
        <f t="shared" ca="1" si="301"/>
        <v>Asian</v>
      </c>
      <c r="T306" s="26" t="str">
        <f t="shared" ca="1" si="302"/>
        <v>No</v>
      </c>
      <c r="U306" s="26">
        <f t="shared" ca="1" si="303"/>
        <v>3137</v>
      </c>
      <c r="V306" s="26"/>
      <c r="W306" s="26"/>
      <c r="X306" s="26" t="str">
        <f t="shared" ca="1" si="293"/>
        <v>Yes</v>
      </c>
      <c r="Y306" s="26" t="str">
        <f t="shared" ca="1" si="293"/>
        <v>Yes</v>
      </c>
      <c r="Z306" s="26" t="str">
        <f t="shared" ca="1" si="293"/>
        <v>Yes</v>
      </c>
      <c r="AA306" s="26" t="str">
        <f t="shared" ca="1" si="293"/>
        <v>Yes</v>
      </c>
      <c r="AB306" s="26" t="str">
        <f t="shared" ca="1" si="293"/>
        <v>Yes</v>
      </c>
      <c r="AC306" s="26"/>
      <c r="AD306" s="26"/>
      <c r="AE306" s="26"/>
      <c r="AF306" s="26"/>
      <c r="AG306" s="26" t="str">
        <f t="shared" ca="1" si="365"/>
        <v>No</v>
      </c>
      <c r="AH306" s="26" t="str">
        <f t="shared" ca="1" si="365"/>
        <v>No</v>
      </c>
      <c r="AI306" s="26" t="str">
        <f t="shared" ca="1" si="365"/>
        <v>Yes</v>
      </c>
      <c r="AJ306" s="26" t="str">
        <f t="shared" ca="1" si="365"/>
        <v>Yes</v>
      </c>
      <c r="AK306" s="26" t="str">
        <f t="shared" ca="1" si="365"/>
        <v>Yes</v>
      </c>
      <c r="AL306" s="26" t="str">
        <f t="shared" ca="1" si="365"/>
        <v>Yes</v>
      </c>
      <c r="AM306" s="26">
        <f t="shared" ca="1" si="305"/>
        <v>7</v>
      </c>
      <c r="AN306" s="26">
        <f t="shared" ca="1" si="306"/>
        <v>1</v>
      </c>
      <c r="AT306" t="str">
        <f t="shared" ca="1" si="307"/>
        <v>Male</v>
      </c>
      <c r="AU306">
        <f t="shared" ca="1" si="308"/>
        <v>899</v>
      </c>
      <c r="AV306">
        <f t="shared" ca="1" si="309"/>
        <v>-3</v>
      </c>
      <c r="AW306">
        <f t="shared" ca="1" si="310"/>
        <v>36</v>
      </c>
      <c r="AX306">
        <f t="shared" ca="1" si="311"/>
        <v>4</v>
      </c>
      <c r="BB306" t="str">
        <f t="shared" ca="1" si="312"/>
        <v>ELUCS</v>
      </c>
      <c r="BC306" t="str">
        <f t="shared" ca="1" si="313"/>
        <v>Yes</v>
      </c>
      <c r="BD306" t="str">
        <f t="shared" ca="1" si="313"/>
        <v>No</v>
      </c>
      <c r="BG306" t="str">
        <f t="shared" ca="1" si="314"/>
        <v>No</v>
      </c>
      <c r="BH306">
        <f t="shared" ca="1" si="315"/>
        <v>36</v>
      </c>
      <c r="BI306">
        <f t="shared" ca="1" si="316"/>
        <v>-9</v>
      </c>
      <c r="BJ306">
        <f t="shared" ca="1" si="317"/>
        <v>10</v>
      </c>
      <c r="BK306" t="str">
        <f t="shared" si="318"/>
        <v/>
      </c>
      <c r="BL306" s="26">
        <f t="shared" ca="1" si="319"/>
        <v>12</v>
      </c>
      <c r="BM306" s="26"/>
      <c r="BN306" s="26"/>
      <c r="BO306" s="26" t="str">
        <f t="shared" ca="1" si="320"/>
        <v>Yes</v>
      </c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 t="str">
        <f t="shared" ca="1" si="321"/>
        <v>Yes</v>
      </c>
      <c r="CE306" s="26" t="str">
        <f t="shared" ca="1" si="322"/>
        <v>LMA</v>
      </c>
      <c r="CF306" s="26"/>
      <c r="CG306" s="26"/>
      <c r="CH306" s="26"/>
      <c r="CI306" s="31" t="str">
        <f t="shared" si="323"/>
        <v/>
      </c>
      <c r="CJ306" s="26" t="str">
        <f t="shared" ca="1" si="324"/>
        <v>NICU</v>
      </c>
      <c r="CK306" s="26" t="str">
        <f t="shared" ca="1" si="325"/>
        <v>NA</v>
      </c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 t="str">
        <f t="shared" ca="1" si="326"/>
        <v>Yes</v>
      </c>
      <c r="DO306" s="26"/>
      <c r="DP306" s="26"/>
      <c r="DQ306" s="26"/>
      <c r="DR306" s="26"/>
      <c r="DS306" s="26"/>
      <c r="DT306" s="26"/>
      <c r="DU306" s="26"/>
      <c r="DV306" t="str">
        <f t="shared" si="327"/>
        <v/>
      </c>
      <c r="DW306" s="26"/>
      <c r="DX306" s="26"/>
      <c r="DY306" s="26"/>
      <c r="DZ306" t="str">
        <f t="shared" si="328"/>
        <v/>
      </c>
      <c r="EA306" t="str">
        <f t="shared" si="329"/>
        <v/>
      </c>
      <c r="EB306" t="str">
        <f t="shared" si="330"/>
        <v/>
      </c>
      <c r="EC306" t="str">
        <f t="shared" si="331"/>
        <v/>
      </c>
      <c r="ED306" t="str">
        <f t="shared" si="332"/>
        <v/>
      </c>
      <c r="EE306" s="34" t="str">
        <f t="shared" si="333"/>
        <v/>
      </c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32" t="str">
        <f t="shared" si="334"/>
        <v/>
      </c>
      <c r="ES306" s="26"/>
      <c r="ET306" s="26"/>
      <c r="EU306" s="26"/>
      <c r="EV306" s="26"/>
      <c r="EW306" s="26"/>
      <c r="EX306" s="26"/>
      <c r="EY306" s="26"/>
      <c r="EZ306" s="26"/>
      <c r="FA306" s="31" t="str">
        <f t="shared" si="335"/>
        <v/>
      </c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31" t="str">
        <f t="shared" si="336"/>
        <v/>
      </c>
      <c r="FN306" s="26"/>
      <c r="FO306" s="26"/>
      <c r="FP306" s="26"/>
      <c r="FQ306" s="26" t="s">
        <v>350</v>
      </c>
      <c r="FR306" s="39" t="str">
        <f t="shared" ca="1" si="337"/>
        <v>GPC</v>
      </c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t="str">
        <f t="shared" ca="1" si="338"/>
        <v/>
      </c>
      <c r="GP306" t="str">
        <f t="shared" si="339"/>
        <v/>
      </c>
      <c r="GQ306" s="26"/>
      <c r="GR306" s="26"/>
      <c r="GS306" t="str">
        <f t="shared" ca="1" si="340"/>
        <v/>
      </c>
      <c r="GT306" s="26"/>
      <c r="GU306" s="26"/>
      <c r="GV306" s="26"/>
      <c r="GW306" s="26"/>
      <c r="GX306" s="26"/>
      <c r="GY306" t="str">
        <f t="shared" ca="1" si="341"/>
        <v/>
      </c>
      <c r="GZ306" t="str">
        <f t="shared" si="342"/>
        <v/>
      </c>
      <c r="HA306" s="26"/>
      <c r="HB306" s="26"/>
      <c r="HC306" s="26"/>
      <c r="HD306" s="26"/>
      <c r="HE306" s="26"/>
      <c r="HF306" t="str">
        <f t="shared" ca="1" si="343"/>
        <v/>
      </c>
      <c r="HG306" s="31" t="str">
        <f t="shared" si="344"/>
        <v/>
      </c>
      <c r="HH306" s="26"/>
      <c r="HI306" s="26"/>
      <c r="HJ306" s="26"/>
      <c r="HK306" s="26"/>
      <c r="HL306" s="26"/>
      <c r="HM306" t="str">
        <f t="shared" ca="1" si="345"/>
        <v/>
      </c>
      <c r="HN306" t="str">
        <f t="shared" si="346"/>
        <v/>
      </c>
      <c r="HO306" s="26"/>
      <c r="HP306" s="26"/>
      <c r="HQ306" s="26"/>
      <c r="HR306" s="26"/>
      <c r="HS306" s="26"/>
      <c r="HT306" t="str">
        <f t="shared" ca="1" si="347"/>
        <v/>
      </c>
      <c r="HU306" t="str">
        <f t="shared" si="348"/>
        <v/>
      </c>
      <c r="HV306" s="26"/>
      <c r="HW306" s="26"/>
      <c r="HX306" s="26"/>
      <c r="HY306" s="26"/>
      <c r="HZ306" s="26"/>
      <c r="IA306" s="37" t="str">
        <f t="shared" ca="1" si="349"/>
        <v/>
      </c>
      <c r="IB306" t="str">
        <f t="shared" si="350"/>
        <v/>
      </c>
      <c r="IC306" s="26"/>
      <c r="ID306" s="26"/>
      <c r="IE306" s="26"/>
      <c r="IF306" s="26"/>
      <c r="IG306" s="26"/>
      <c r="IH306" s="37" t="str">
        <f t="shared" ca="1" si="351"/>
        <v/>
      </c>
      <c r="II306" t="str">
        <f t="shared" si="352"/>
        <v/>
      </c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  <c r="IV306" s="26"/>
      <c r="IW306" s="26"/>
      <c r="IX306" s="26"/>
      <c r="IY306" s="26"/>
      <c r="IZ306" s="26"/>
      <c r="JA306" s="26"/>
      <c r="JB306" s="26"/>
      <c r="JC306" s="26"/>
      <c r="JD306" s="26"/>
      <c r="JE306" s="26"/>
      <c r="JF306" s="26"/>
      <c r="JG306" s="26"/>
      <c r="JH306" s="26"/>
      <c r="JI306" s="26"/>
      <c r="JJ306" s="26"/>
      <c r="JK306" s="26"/>
      <c r="JL306" s="26"/>
      <c r="JM306" s="26"/>
      <c r="JN306" s="26"/>
      <c r="JO306" s="26"/>
      <c r="JP306" s="26"/>
      <c r="JQ306" s="26"/>
      <c r="JR306" s="26"/>
      <c r="JS306" s="26"/>
      <c r="JT306" s="26" t="str">
        <f t="shared" si="353"/>
        <v/>
      </c>
      <c r="JU306" s="26"/>
      <c r="JV306" t="str">
        <f t="shared" si="354"/>
        <v/>
      </c>
      <c r="JW306" s="26"/>
      <c r="JX306" s="26"/>
      <c r="JY306" s="26"/>
      <c r="JZ306" s="26"/>
      <c r="KA306" s="26"/>
      <c r="KB306" s="26"/>
      <c r="KC306" s="26"/>
      <c r="KD306" s="26"/>
      <c r="KE306" s="26"/>
      <c r="KF306" s="26"/>
      <c r="KG306" s="26"/>
      <c r="KH306" s="26"/>
      <c r="KI306" s="26"/>
      <c r="KJ306" s="26"/>
      <c r="KK306" t="str">
        <f t="shared" si="355"/>
        <v/>
      </c>
      <c r="KL306" s="26"/>
      <c r="KM306" s="31" t="str">
        <f t="shared" si="356"/>
        <v/>
      </c>
      <c r="KN306" s="26"/>
      <c r="KO306" s="26"/>
      <c r="KP306" s="38" t="str">
        <f t="shared" si="357"/>
        <v/>
      </c>
      <c r="KQ306" s="26"/>
      <c r="KR306" s="26"/>
      <c r="KS306" s="26"/>
      <c r="KT306" s="26"/>
      <c r="KU306" s="26"/>
      <c r="KV306" s="26"/>
      <c r="KW306" s="26"/>
      <c r="KX306" t="str">
        <f t="shared" si="358"/>
        <v/>
      </c>
      <c r="KY306" t="str">
        <f t="shared" si="359"/>
        <v/>
      </c>
      <c r="KZ306" s="26"/>
      <c r="LA306" s="26"/>
      <c r="LB306" t="str">
        <f t="shared" si="360"/>
        <v/>
      </c>
      <c r="LC306" s="26"/>
      <c r="LD306" t="str">
        <f t="shared" si="361"/>
        <v/>
      </c>
      <c r="LE306" t="str">
        <f t="shared" si="362"/>
        <v/>
      </c>
      <c r="LF306" s="26"/>
      <c r="LG306" s="26"/>
      <c r="LH306" s="26"/>
      <c r="LI306" s="26"/>
      <c r="LJ306" s="26"/>
      <c r="LK306" s="26"/>
      <c r="LL306" s="26"/>
      <c r="LM306" s="26"/>
      <c r="LN306" s="26"/>
      <c r="LO306" t="str">
        <f t="shared" si="363"/>
        <v/>
      </c>
      <c r="LP306" s="26"/>
      <c r="LQ306" s="26"/>
      <c r="LR306" s="26"/>
      <c r="LS306" s="26"/>
      <c r="LT306" s="26"/>
      <c r="LU306" s="26"/>
      <c r="LV306" s="26"/>
      <c r="LW306" s="26"/>
      <c r="LX306" s="26"/>
      <c r="LY306" s="26"/>
      <c r="LZ306" s="26"/>
      <c r="MA306" s="26"/>
      <c r="MB306" s="26"/>
      <c r="MC306" s="26"/>
      <c r="MD306" s="26"/>
      <c r="ME306" s="26"/>
      <c r="MF306" s="26"/>
      <c r="MG306" s="26"/>
      <c r="MH306" s="26"/>
      <c r="MI306" s="26"/>
      <c r="MJ306" s="26"/>
      <c r="MK306" s="26"/>
      <c r="ML306" s="26"/>
      <c r="MM306" s="26"/>
      <c r="MN306" s="26"/>
    </row>
    <row r="307" spans="1:352" ht="16" x14ac:dyDescent="0.2">
      <c r="A307" t="e">
        <f t="shared" ca="1" si="364"/>
        <v>#N/A</v>
      </c>
      <c r="B307" s="26"/>
      <c r="C307" s="26"/>
      <c r="D307" s="26"/>
      <c r="E307" s="27" t="str">
        <f t="shared" ca="1" si="294"/>
        <v>Nov</v>
      </c>
      <c r="F307" s="27" t="str">
        <f t="shared" ca="1" si="294"/>
        <v>Sep</v>
      </c>
      <c r="G307" s="28" t="str">
        <f t="shared" ca="1" si="295"/>
        <v/>
      </c>
      <c r="H307" t="str">
        <f t="shared" si="296"/>
        <v/>
      </c>
      <c r="I307" s="26">
        <f t="shared" ca="1" si="297"/>
        <v>27</v>
      </c>
      <c r="J307" s="26"/>
      <c r="K307" s="26"/>
      <c r="L307" s="31" t="str">
        <f t="shared" si="298"/>
        <v/>
      </c>
      <c r="M307" s="26"/>
      <c r="N307" s="26"/>
      <c r="O307" s="26">
        <f t="shared" ca="1" si="299"/>
        <v>29</v>
      </c>
      <c r="P307" s="26" t="str">
        <f t="shared" ca="1" si="300"/>
        <v>No</v>
      </c>
      <c r="Q307" s="26" t="str">
        <f t="shared" ca="1" si="300"/>
        <v>Yes</v>
      </c>
      <c r="R307" s="26" t="str">
        <f t="shared" ca="1" si="300"/>
        <v>Yes</v>
      </c>
      <c r="S307" s="26" t="str">
        <f t="shared" ca="1" si="301"/>
        <v>Asian</v>
      </c>
      <c r="T307" s="26" t="str">
        <f t="shared" ca="1" si="302"/>
        <v>Yes</v>
      </c>
      <c r="U307" s="26">
        <f t="shared" ca="1" si="303"/>
        <v>3157</v>
      </c>
      <c r="V307" s="26"/>
      <c r="W307" s="26"/>
      <c r="X307" s="26" t="str">
        <f t="shared" ca="1" si="293"/>
        <v>Yes</v>
      </c>
      <c r="Y307" s="26" t="str">
        <f t="shared" ca="1" si="293"/>
        <v>Yes</v>
      </c>
      <c r="Z307" s="26" t="str">
        <f t="shared" ca="1" si="293"/>
        <v>Yes</v>
      </c>
      <c r="AA307" s="26" t="str">
        <f t="shared" ca="1" si="293"/>
        <v>No</v>
      </c>
      <c r="AB307" s="26" t="str">
        <f t="shared" ca="1" si="293"/>
        <v>Yes</v>
      </c>
      <c r="AC307" s="26"/>
      <c r="AD307" s="26"/>
      <c r="AE307" s="26"/>
      <c r="AF307" s="26"/>
      <c r="AG307" s="26" t="str">
        <f t="shared" ca="1" si="365"/>
        <v>No</v>
      </c>
      <c r="AH307" s="26" t="str">
        <f t="shared" ca="1" si="365"/>
        <v>No</v>
      </c>
      <c r="AI307" s="26" t="str">
        <f t="shared" ca="1" si="365"/>
        <v>No</v>
      </c>
      <c r="AJ307" s="26" t="str">
        <f t="shared" ca="1" si="365"/>
        <v>Yes</v>
      </c>
      <c r="AK307" s="26" t="str">
        <f t="shared" ca="1" si="365"/>
        <v>No</v>
      </c>
      <c r="AL307" s="26" t="str">
        <f t="shared" ca="1" si="365"/>
        <v>No</v>
      </c>
      <c r="AM307" s="26">
        <f t="shared" ca="1" si="305"/>
        <v>8</v>
      </c>
      <c r="AN307" s="26">
        <f t="shared" ca="1" si="306"/>
        <v>3</v>
      </c>
      <c r="AT307" t="str">
        <f t="shared" ca="1" si="307"/>
        <v>Male</v>
      </c>
      <c r="AU307">
        <f t="shared" ca="1" si="308"/>
        <v>2111</v>
      </c>
      <c r="AV307">
        <f t="shared" ca="1" si="309"/>
        <v>3</v>
      </c>
      <c r="AW307">
        <f t="shared" ca="1" si="310"/>
        <v>33</v>
      </c>
      <c r="AX307">
        <f t="shared" ca="1" si="311"/>
        <v>4</v>
      </c>
      <c r="BB307" t="str">
        <f t="shared" ca="1" si="312"/>
        <v>ELUCS</v>
      </c>
      <c r="BC307" t="str">
        <f t="shared" ca="1" si="313"/>
        <v>No</v>
      </c>
      <c r="BD307" t="str">
        <f t="shared" ca="1" si="313"/>
        <v>Yes</v>
      </c>
      <c r="BG307" t="str">
        <f t="shared" ca="1" si="314"/>
        <v>Yes</v>
      </c>
      <c r="BH307">
        <f t="shared" ca="1" si="315"/>
        <v>35</v>
      </c>
      <c r="BI307">
        <f t="shared" ca="1" si="316"/>
        <v>-11</v>
      </c>
      <c r="BJ307">
        <f t="shared" ca="1" si="317"/>
        <v>15</v>
      </c>
      <c r="BK307" t="str">
        <f t="shared" si="318"/>
        <v/>
      </c>
      <c r="BL307" s="26">
        <f t="shared" ca="1" si="319"/>
        <v>17</v>
      </c>
      <c r="BM307" s="26"/>
      <c r="BN307" s="26"/>
      <c r="BO307" s="26" t="str">
        <f t="shared" ca="1" si="320"/>
        <v>Yes</v>
      </c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 t="str">
        <f t="shared" ca="1" si="321"/>
        <v>Yes</v>
      </c>
      <c r="CE307" s="26" t="str">
        <f t="shared" ca="1" si="322"/>
        <v>LMA</v>
      </c>
      <c r="CF307" s="26"/>
      <c r="CG307" s="26"/>
      <c r="CH307" s="26"/>
      <c r="CI307" s="31" t="str">
        <f t="shared" si="323"/>
        <v/>
      </c>
      <c r="CJ307" s="26" t="str">
        <f t="shared" ca="1" si="324"/>
        <v>OT</v>
      </c>
      <c r="CK307" s="26" t="str">
        <f t="shared" ca="1" si="325"/>
        <v>NA</v>
      </c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 t="str">
        <f t="shared" ca="1" si="326"/>
        <v>No</v>
      </c>
      <c r="DO307" s="26"/>
      <c r="DP307" s="26"/>
      <c r="DQ307" s="26"/>
      <c r="DR307" s="26"/>
      <c r="DS307" s="26"/>
      <c r="DT307" s="26"/>
      <c r="DU307" s="26"/>
      <c r="DV307" t="str">
        <f t="shared" si="327"/>
        <v/>
      </c>
      <c r="DW307" s="26"/>
      <c r="DX307" s="26"/>
      <c r="DY307" s="26"/>
      <c r="DZ307" t="str">
        <f t="shared" si="328"/>
        <v/>
      </c>
      <c r="EA307" t="str">
        <f t="shared" si="329"/>
        <v/>
      </c>
      <c r="EB307" t="str">
        <f t="shared" si="330"/>
        <v/>
      </c>
      <c r="EC307" t="str">
        <f t="shared" si="331"/>
        <v/>
      </c>
      <c r="ED307" t="str">
        <f t="shared" si="332"/>
        <v/>
      </c>
      <c r="EE307" s="34" t="str">
        <f t="shared" si="333"/>
        <v/>
      </c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32" t="str">
        <f t="shared" si="334"/>
        <v/>
      </c>
      <c r="ES307" s="26"/>
      <c r="ET307" s="26"/>
      <c r="EU307" s="26"/>
      <c r="EV307" s="26"/>
      <c r="EW307" s="26"/>
      <c r="EX307" s="26"/>
      <c r="EY307" s="26"/>
      <c r="EZ307" s="26"/>
      <c r="FA307" s="31" t="str">
        <f t="shared" si="335"/>
        <v/>
      </c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31" t="str">
        <f t="shared" si="336"/>
        <v/>
      </c>
      <c r="FN307" s="26"/>
      <c r="FO307" s="26"/>
      <c r="FP307" s="26"/>
      <c r="FQ307" s="26" t="s">
        <v>349</v>
      </c>
      <c r="FR307" s="39" t="str">
        <f t="shared" ca="1" si="337"/>
        <v>NA</v>
      </c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t="str">
        <f t="shared" ca="1" si="338"/>
        <v/>
      </c>
      <c r="GP307" t="str">
        <f t="shared" si="339"/>
        <v/>
      </c>
      <c r="GQ307" s="26"/>
      <c r="GR307" s="26"/>
      <c r="GS307" t="str">
        <f t="shared" ca="1" si="340"/>
        <v/>
      </c>
      <c r="GT307" s="26"/>
      <c r="GU307" s="26"/>
      <c r="GV307" s="26"/>
      <c r="GW307" s="26"/>
      <c r="GX307" s="26"/>
      <c r="GY307" t="str">
        <f t="shared" ca="1" si="341"/>
        <v/>
      </c>
      <c r="GZ307" t="str">
        <f t="shared" si="342"/>
        <v/>
      </c>
      <c r="HA307" s="26"/>
      <c r="HB307" s="26"/>
      <c r="HC307" s="26"/>
      <c r="HD307" s="26"/>
      <c r="HE307" s="26"/>
      <c r="HF307" t="str">
        <f t="shared" ca="1" si="343"/>
        <v/>
      </c>
      <c r="HG307" s="31" t="str">
        <f t="shared" si="344"/>
        <v/>
      </c>
      <c r="HH307" s="26"/>
      <c r="HI307" s="26"/>
      <c r="HJ307" s="26"/>
      <c r="HK307" s="26"/>
      <c r="HL307" s="26"/>
      <c r="HM307" t="str">
        <f t="shared" ca="1" si="345"/>
        <v/>
      </c>
      <c r="HN307" t="str">
        <f t="shared" si="346"/>
        <v/>
      </c>
      <c r="HO307" s="26"/>
      <c r="HP307" s="26"/>
      <c r="HQ307" s="26"/>
      <c r="HR307" s="26"/>
      <c r="HS307" s="26"/>
      <c r="HT307" t="str">
        <f t="shared" ca="1" si="347"/>
        <v/>
      </c>
      <c r="HU307" t="str">
        <f t="shared" si="348"/>
        <v/>
      </c>
      <c r="HV307" s="26"/>
      <c r="HW307" s="26"/>
      <c r="HX307" s="26"/>
      <c r="HY307" s="26"/>
      <c r="HZ307" s="26"/>
      <c r="IA307" s="37" t="str">
        <f t="shared" ca="1" si="349"/>
        <v/>
      </c>
      <c r="IB307" t="str">
        <f t="shared" si="350"/>
        <v/>
      </c>
      <c r="IC307" s="26"/>
      <c r="ID307" s="26"/>
      <c r="IE307" s="26"/>
      <c r="IF307" s="26"/>
      <c r="IG307" s="26"/>
      <c r="IH307" s="37" t="str">
        <f t="shared" ca="1" si="351"/>
        <v/>
      </c>
      <c r="II307" t="str">
        <f t="shared" si="352"/>
        <v/>
      </c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  <c r="IV307" s="26"/>
      <c r="IW307" s="26"/>
      <c r="IX307" s="26"/>
      <c r="IY307" s="26"/>
      <c r="IZ307" s="26"/>
      <c r="JA307" s="26"/>
      <c r="JB307" s="26"/>
      <c r="JC307" s="26"/>
      <c r="JD307" s="26"/>
      <c r="JE307" s="26"/>
      <c r="JF307" s="26"/>
      <c r="JG307" s="26"/>
      <c r="JH307" s="26"/>
      <c r="JI307" s="26"/>
      <c r="JJ307" s="26"/>
      <c r="JK307" s="26"/>
      <c r="JL307" s="26"/>
      <c r="JM307" s="26"/>
      <c r="JN307" s="26"/>
      <c r="JO307" s="26"/>
      <c r="JP307" s="26"/>
      <c r="JQ307" s="26"/>
      <c r="JR307" s="26"/>
      <c r="JS307" s="26"/>
      <c r="JT307" s="26" t="str">
        <f t="shared" si="353"/>
        <v/>
      </c>
      <c r="JU307" s="26"/>
      <c r="JV307" t="str">
        <f t="shared" si="354"/>
        <v/>
      </c>
      <c r="JW307" s="26"/>
      <c r="JX307" s="26"/>
      <c r="JY307" s="26"/>
      <c r="JZ307" s="26"/>
      <c r="KA307" s="26"/>
      <c r="KB307" s="26"/>
      <c r="KC307" s="26"/>
      <c r="KD307" s="26"/>
      <c r="KE307" s="26"/>
      <c r="KF307" s="26"/>
      <c r="KG307" s="26"/>
      <c r="KH307" s="26"/>
      <c r="KI307" s="26"/>
      <c r="KJ307" s="26"/>
      <c r="KK307" t="str">
        <f t="shared" si="355"/>
        <v/>
      </c>
      <c r="KL307" s="26"/>
      <c r="KM307" s="31" t="str">
        <f t="shared" si="356"/>
        <v/>
      </c>
      <c r="KN307" s="26"/>
      <c r="KO307" s="26"/>
      <c r="KP307" s="38" t="str">
        <f t="shared" si="357"/>
        <v/>
      </c>
      <c r="KQ307" s="26"/>
      <c r="KR307" s="26"/>
      <c r="KS307" s="26"/>
      <c r="KT307" s="26"/>
      <c r="KU307" s="26"/>
      <c r="KV307" s="26"/>
      <c r="KW307" s="26"/>
      <c r="KX307" t="str">
        <f t="shared" si="358"/>
        <v/>
      </c>
      <c r="KY307" t="str">
        <f t="shared" si="359"/>
        <v/>
      </c>
      <c r="KZ307" s="26"/>
      <c r="LA307" s="26"/>
      <c r="LB307" t="str">
        <f t="shared" si="360"/>
        <v/>
      </c>
      <c r="LC307" s="26"/>
      <c r="LD307" t="str">
        <f t="shared" si="361"/>
        <v/>
      </c>
      <c r="LE307" t="str">
        <f t="shared" si="362"/>
        <v/>
      </c>
      <c r="LF307" s="26"/>
      <c r="LG307" s="26"/>
      <c r="LH307" s="26"/>
      <c r="LI307" s="26"/>
      <c r="LJ307" s="26"/>
      <c r="LK307" s="26"/>
      <c r="LL307" s="26"/>
      <c r="LM307" s="26"/>
      <c r="LN307" s="26"/>
      <c r="LO307" t="str">
        <f t="shared" si="363"/>
        <v/>
      </c>
      <c r="LP307" s="26"/>
      <c r="LQ307" s="26"/>
      <c r="LR307" s="26"/>
      <c r="LS307" s="26"/>
      <c r="LT307" s="26"/>
      <c r="LU307" s="26"/>
      <c r="LV307" s="26"/>
      <c r="LW307" s="26"/>
      <c r="LX307" s="26"/>
      <c r="LY307" s="26"/>
      <c r="LZ307" s="26"/>
      <c r="MA307" s="26"/>
      <c r="MB307" s="26"/>
      <c r="MC307" s="26"/>
      <c r="MD307" s="26"/>
      <c r="ME307" s="26"/>
      <c r="MF307" s="26"/>
      <c r="MG307" s="26"/>
      <c r="MH307" s="26"/>
      <c r="MI307" s="26"/>
      <c r="MJ307" s="26"/>
      <c r="MK307" s="26"/>
      <c r="ML307" s="26"/>
      <c r="MM307" s="26"/>
      <c r="MN307" s="26"/>
    </row>
    <row r="308" spans="1:352" ht="16" x14ac:dyDescent="0.2">
      <c r="A308" t="e">
        <f t="shared" ca="1" si="364"/>
        <v>#N/A</v>
      </c>
      <c r="B308" s="26"/>
      <c r="C308" s="26"/>
      <c r="D308" s="26"/>
      <c r="E308" s="27" t="str">
        <f t="shared" ca="1" si="294"/>
        <v>May</v>
      </c>
      <c r="F308" s="27" t="str">
        <f t="shared" ca="1" si="294"/>
        <v>Jan</v>
      </c>
      <c r="G308" s="28" t="str">
        <f t="shared" ca="1" si="295"/>
        <v/>
      </c>
      <c r="H308" t="str">
        <f t="shared" si="296"/>
        <v/>
      </c>
      <c r="I308" s="26">
        <f t="shared" ca="1" si="297"/>
        <v>1</v>
      </c>
      <c r="J308" s="26"/>
      <c r="K308" s="26"/>
      <c r="L308" s="31" t="str">
        <f t="shared" si="298"/>
        <v/>
      </c>
      <c r="M308" s="26"/>
      <c r="N308" s="26"/>
      <c r="O308" s="26">
        <f t="shared" ca="1" si="299"/>
        <v>36</v>
      </c>
      <c r="P308" s="26" t="str">
        <f t="shared" ca="1" si="300"/>
        <v>Yes</v>
      </c>
      <c r="Q308" s="26" t="str">
        <f t="shared" ca="1" si="300"/>
        <v>No</v>
      </c>
      <c r="R308" s="26" t="str">
        <f t="shared" ca="1" si="300"/>
        <v>Yes</v>
      </c>
      <c r="S308" s="26" t="str">
        <f t="shared" ca="1" si="301"/>
        <v>Asian</v>
      </c>
      <c r="T308" s="26" t="str">
        <f t="shared" ca="1" si="302"/>
        <v>No</v>
      </c>
      <c r="U308" s="26">
        <f t="shared" ca="1" si="303"/>
        <v>3054</v>
      </c>
      <c r="V308" s="26"/>
      <c r="W308" s="26"/>
      <c r="X308" s="26" t="str">
        <f t="shared" ca="1" si="293"/>
        <v>No</v>
      </c>
      <c r="Y308" s="26" t="str">
        <f t="shared" ca="1" si="293"/>
        <v>No</v>
      </c>
      <c r="Z308" s="26" t="str">
        <f t="shared" ca="1" si="293"/>
        <v>No</v>
      </c>
      <c r="AA308" s="26" t="str">
        <f t="shared" ca="1" si="293"/>
        <v>Yes</v>
      </c>
      <c r="AB308" s="26" t="str">
        <f t="shared" ca="1" si="293"/>
        <v>No</v>
      </c>
      <c r="AC308" s="26"/>
      <c r="AD308" s="26"/>
      <c r="AE308" s="26"/>
      <c r="AF308" s="26"/>
      <c r="AG308" s="26" t="str">
        <f t="shared" ca="1" si="365"/>
        <v>No</v>
      </c>
      <c r="AH308" s="26" t="str">
        <f t="shared" ca="1" si="365"/>
        <v>Yes</v>
      </c>
      <c r="AI308" s="26" t="str">
        <f t="shared" ca="1" si="365"/>
        <v>Yes</v>
      </c>
      <c r="AJ308" s="26" t="str">
        <f t="shared" ca="1" si="365"/>
        <v>No</v>
      </c>
      <c r="AK308" s="26" t="str">
        <f t="shared" ca="1" si="365"/>
        <v>No</v>
      </c>
      <c r="AL308" s="26" t="str">
        <f t="shared" ca="1" si="365"/>
        <v>Yes</v>
      </c>
      <c r="AM308" s="26">
        <f t="shared" ca="1" si="305"/>
        <v>3</v>
      </c>
      <c r="AN308" s="26">
        <f t="shared" ca="1" si="306"/>
        <v>1</v>
      </c>
      <c r="AT308" t="str">
        <f t="shared" ca="1" si="307"/>
        <v>Female</v>
      </c>
      <c r="AU308">
        <f t="shared" ca="1" si="308"/>
        <v>2228</v>
      </c>
      <c r="AV308">
        <f t="shared" ca="1" si="309"/>
        <v>2</v>
      </c>
      <c r="AW308">
        <f t="shared" ca="1" si="310"/>
        <v>35</v>
      </c>
      <c r="AX308">
        <f t="shared" ca="1" si="311"/>
        <v>3</v>
      </c>
      <c r="BB308" t="str">
        <f t="shared" ca="1" si="312"/>
        <v>Vaginal</v>
      </c>
      <c r="BC308" t="str">
        <f t="shared" ca="1" si="313"/>
        <v>Yes</v>
      </c>
      <c r="BD308" t="str">
        <f t="shared" ca="1" si="313"/>
        <v>No</v>
      </c>
      <c r="BG308" t="str">
        <f t="shared" ca="1" si="314"/>
        <v>Yes</v>
      </c>
      <c r="BH308">
        <f t="shared" ca="1" si="315"/>
        <v>37</v>
      </c>
      <c r="BI308">
        <f t="shared" ca="1" si="316"/>
        <v>-13</v>
      </c>
      <c r="BJ308">
        <f t="shared" ca="1" si="317"/>
        <v>4</v>
      </c>
      <c r="BK308" t="str">
        <f t="shared" si="318"/>
        <v/>
      </c>
      <c r="BL308" s="26">
        <f t="shared" ca="1" si="319"/>
        <v>6</v>
      </c>
      <c r="BM308" s="26"/>
      <c r="BN308" s="26"/>
      <c r="BO308" s="26" t="str">
        <f t="shared" ca="1" si="320"/>
        <v>No</v>
      </c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 t="str">
        <f t="shared" ca="1" si="321"/>
        <v>No</v>
      </c>
      <c r="CE308" s="26" t="str">
        <f t="shared" ca="1" si="322"/>
        <v>NA</v>
      </c>
      <c r="CF308" s="26"/>
      <c r="CG308" s="26"/>
      <c r="CH308" s="26"/>
      <c r="CI308" s="31" t="str">
        <f t="shared" si="323"/>
        <v/>
      </c>
      <c r="CJ308" s="26" t="str">
        <f t="shared" ca="1" si="324"/>
        <v>NA</v>
      </c>
      <c r="CK308" s="26" t="str">
        <f t="shared" ca="1" si="325"/>
        <v>NA</v>
      </c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 t="str">
        <f t="shared" ca="1" si="326"/>
        <v>Yes</v>
      </c>
      <c r="DO308" s="26"/>
      <c r="DP308" s="26"/>
      <c r="DQ308" s="26"/>
      <c r="DR308" s="26"/>
      <c r="DS308" s="26"/>
      <c r="DT308" s="26"/>
      <c r="DU308" s="26"/>
      <c r="DV308" t="str">
        <f t="shared" si="327"/>
        <v/>
      </c>
      <c r="DW308" s="26"/>
      <c r="DX308" s="26"/>
      <c r="DY308" s="26"/>
      <c r="DZ308" t="str">
        <f t="shared" si="328"/>
        <v/>
      </c>
      <c r="EA308" t="str">
        <f t="shared" si="329"/>
        <v/>
      </c>
      <c r="EB308" t="str">
        <f t="shared" si="330"/>
        <v/>
      </c>
      <c r="EC308" t="str">
        <f t="shared" si="331"/>
        <v/>
      </c>
      <c r="ED308" t="str">
        <f t="shared" si="332"/>
        <v/>
      </c>
      <c r="EE308" s="34" t="str">
        <f t="shared" si="333"/>
        <v/>
      </c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32" t="str">
        <f t="shared" si="334"/>
        <v/>
      </c>
      <c r="ES308" s="26"/>
      <c r="ET308" s="26"/>
      <c r="EU308" s="26"/>
      <c r="EV308" s="26"/>
      <c r="EW308" s="26"/>
      <c r="EX308" s="26"/>
      <c r="EY308" s="26"/>
      <c r="EZ308" s="26"/>
      <c r="FA308" s="31" t="str">
        <f t="shared" si="335"/>
        <v/>
      </c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31" t="str">
        <f t="shared" si="336"/>
        <v/>
      </c>
      <c r="FN308" s="26"/>
      <c r="FO308" s="26"/>
      <c r="FP308" s="26"/>
      <c r="FQ308" s="26" t="s">
        <v>349</v>
      </c>
      <c r="FR308" s="39" t="str">
        <f t="shared" ca="1" si="337"/>
        <v>NA</v>
      </c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t="str">
        <f t="shared" ca="1" si="338"/>
        <v/>
      </c>
      <c r="GP308" t="str">
        <f t="shared" si="339"/>
        <v/>
      </c>
      <c r="GQ308" s="26"/>
      <c r="GR308" s="26"/>
      <c r="GS308" t="str">
        <f t="shared" ca="1" si="340"/>
        <v/>
      </c>
      <c r="GT308" s="26"/>
      <c r="GU308" s="26"/>
      <c r="GV308" s="26"/>
      <c r="GW308" s="26"/>
      <c r="GX308" s="26"/>
      <c r="GY308" t="str">
        <f t="shared" ca="1" si="341"/>
        <v/>
      </c>
      <c r="GZ308" t="str">
        <f t="shared" si="342"/>
        <v/>
      </c>
      <c r="HA308" s="26"/>
      <c r="HB308" s="26"/>
      <c r="HC308" s="26"/>
      <c r="HD308" s="26"/>
      <c r="HE308" s="26"/>
      <c r="HF308" t="str">
        <f t="shared" ca="1" si="343"/>
        <v/>
      </c>
      <c r="HG308" s="31" t="str">
        <f t="shared" si="344"/>
        <v/>
      </c>
      <c r="HH308" s="26"/>
      <c r="HI308" s="26"/>
      <c r="HJ308" s="26"/>
      <c r="HK308" s="26"/>
      <c r="HL308" s="26"/>
      <c r="HM308" t="str">
        <f t="shared" ca="1" si="345"/>
        <v/>
      </c>
      <c r="HN308" t="str">
        <f t="shared" si="346"/>
        <v/>
      </c>
      <c r="HO308" s="26"/>
      <c r="HP308" s="26"/>
      <c r="HQ308" s="26"/>
      <c r="HR308" s="26"/>
      <c r="HS308" s="26"/>
      <c r="HT308" t="str">
        <f t="shared" ca="1" si="347"/>
        <v/>
      </c>
      <c r="HU308" t="str">
        <f t="shared" si="348"/>
        <v/>
      </c>
      <c r="HV308" s="26"/>
      <c r="HW308" s="26"/>
      <c r="HX308" s="26"/>
      <c r="HY308" s="26"/>
      <c r="HZ308" s="26"/>
      <c r="IA308" s="37" t="str">
        <f t="shared" ca="1" si="349"/>
        <v/>
      </c>
      <c r="IB308" t="str">
        <f t="shared" si="350"/>
        <v/>
      </c>
      <c r="IC308" s="26"/>
      <c r="ID308" s="26"/>
      <c r="IE308" s="26"/>
      <c r="IF308" s="26"/>
      <c r="IG308" s="26"/>
      <c r="IH308" s="37" t="str">
        <f t="shared" ca="1" si="351"/>
        <v/>
      </c>
      <c r="II308" t="str">
        <f t="shared" si="352"/>
        <v/>
      </c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  <c r="IV308" s="26"/>
      <c r="IW308" s="26"/>
      <c r="IX308" s="26"/>
      <c r="IY308" s="26"/>
      <c r="IZ308" s="26"/>
      <c r="JA308" s="26"/>
      <c r="JB308" s="26"/>
      <c r="JC308" s="26"/>
      <c r="JD308" s="26"/>
      <c r="JE308" s="26"/>
      <c r="JF308" s="26"/>
      <c r="JG308" s="26"/>
      <c r="JH308" s="26"/>
      <c r="JI308" s="26"/>
      <c r="JJ308" s="26"/>
      <c r="JK308" s="26"/>
      <c r="JL308" s="26"/>
      <c r="JM308" s="26"/>
      <c r="JN308" s="26"/>
      <c r="JO308" s="26"/>
      <c r="JP308" s="26"/>
      <c r="JQ308" s="26"/>
      <c r="JR308" s="26"/>
      <c r="JS308" s="26"/>
      <c r="JT308" s="26" t="str">
        <f t="shared" si="353"/>
        <v/>
      </c>
      <c r="JU308" s="26"/>
      <c r="JV308" t="str">
        <f t="shared" si="354"/>
        <v/>
      </c>
      <c r="JW308" s="26"/>
      <c r="JX308" s="26"/>
      <c r="JY308" s="26"/>
      <c r="JZ308" s="26"/>
      <c r="KA308" s="26"/>
      <c r="KB308" s="26"/>
      <c r="KC308" s="26"/>
      <c r="KD308" s="26"/>
      <c r="KE308" s="26"/>
      <c r="KF308" s="26"/>
      <c r="KG308" s="26"/>
      <c r="KH308" s="26"/>
      <c r="KI308" s="26"/>
      <c r="KJ308" s="26"/>
      <c r="KK308" t="str">
        <f t="shared" si="355"/>
        <v/>
      </c>
      <c r="KL308" s="26"/>
      <c r="KM308" s="31" t="str">
        <f t="shared" si="356"/>
        <v/>
      </c>
      <c r="KN308" s="26"/>
      <c r="KO308" s="26"/>
      <c r="KP308" s="38" t="str">
        <f t="shared" si="357"/>
        <v/>
      </c>
      <c r="KQ308" s="26"/>
      <c r="KR308" s="26"/>
      <c r="KS308" s="26"/>
      <c r="KT308" s="26"/>
      <c r="KU308" s="26"/>
      <c r="KV308" s="26"/>
      <c r="KW308" s="26"/>
      <c r="KX308" t="str">
        <f t="shared" si="358"/>
        <v/>
      </c>
      <c r="KY308" t="str">
        <f t="shared" si="359"/>
        <v/>
      </c>
      <c r="KZ308" s="26"/>
      <c r="LA308" s="26"/>
      <c r="LB308" t="str">
        <f t="shared" si="360"/>
        <v/>
      </c>
      <c r="LC308" s="26"/>
      <c r="LD308" t="str">
        <f t="shared" si="361"/>
        <v/>
      </c>
      <c r="LE308" t="str">
        <f t="shared" si="362"/>
        <v/>
      </c>
      <c r="LF308" s="26"/>
      <c r="LG308" s="26"/>
      <c r="LH308" s="26"/>
      <c r="LI308" s="26"/>
      <c r="LJ308" s="26"/>
      <c r="LK308" s="26"/>
      <c r="LL308" s="26"/>
      <c r="LM308" s="26"/>
      <c r="LN308" s="26"/>
      <c r="LO308" t="str">
        <f t="shared" si="363"/>
        <v/>
      </c>
      <c r="LP308" s="26"/>
      <c r="LQ308" s="26"/>
      <c r="LR308" s="26"/>
      <c r="LS308" s="26"/>
      <c r="LT308" s="26"/>
      <c r="LU308" s="26"/>
      <c r="LV308" s="26"/>
      <c r="LW308" s="26"/>
      <c r="LX308" s="26"/>
      <c r="LY308" s="26"/>
      <c r="LZ308" s="26"/>
      <c r="MA308" s="26"/>
      <c r="MB308" s="26"/>
      <c r="MC308" s="26"/>
      <c r="MD308" s="26"/>
      <c r="ME308" s="26"/>
      <c r="MF308" s="26"/>
      <c r="MG308" s="26"/>
      <c r="MH308" s="26"/>
      <c r="MI308" s="26"/>
      <c r="MJ308" s="26"/>
      <c r="MK308" s="26"/>
      <c r="ML308" s="26"/>
      <c r="MM308" s="26"/>
      <c r="MN308" s="26"/>
    </row>
    <row r="309" spans="1:352" ht="16" x14ac:dyDescent="0.2">
      <c r="A309" t="e">
        <f t="shared" ca="1" si="364"/>
        <v>#N/A</v>
      </c>
      <c r="B309" s="26"/>
      <c r="C309" s="26"/>
      <c r="D309" s="26"/>
      <c r="E309" s="27" t="str">
        <f t="shared" ca="1" si="294"/>
        <v>Nov</v>
      </c>
      <c r="F309" s="27" t="str">
        <f t="shared" ca="1" si="294"/>
        <v>Apr</v>
      </c>
      <c r="G309" s="28" t="str">
        <f t="shared" ca="1" si="295"/>
        <v/>
      </c>
      <c r="H309" t="str">
        <f t="shared" si="296"/>
        <v/>
      </c>
      <c r="I309" s="26">
        <f t="shared" ca="1" si="297"/>
        <v>87</v>
      </c>
      <c r="J309" s="26"/>
      <c r="K309" s="26"/>
      <c r="L309" s="31" t="str">
        <f t="shared" si="298"/>
        <v/>
      </c>
      <c r="M309" s="26"/>
      <c r="N309" s="26"/>
      <c r="O309" s="26">
        <f t="shared" ca="1" si="299"/>
        <v>31</v>
      </c>
      <c r="P309" s="26" t="str">
        <f t="shared" ca="1" si="300"/>
        <v>No</v>
      </c>
      <c r="Q309" s="26" t="str">
        <f t="shared" ca="1" si="300"/>
        <v>Yes</v>
      </c>
      <c r="R309" s="26" t="str">
        <f t="shared" ca="1" si="300"/>
        <v>Yes</v>
      </c>
      <c r="S309" s="26" t="str">
        <f t="shared" ca="1" si="301"/>
        <v>Eskimo</v>
      </c>
      <c r="T309" s="26" t="str">
        <f t="shared" ca="1" si="302"/>
        <v>No</v>
      </c>
      <c r="U309" s="26">
        <f t="shared" ca="1" si="303"/>
        <v>3252</v>
      </c>
      <c r="V309" s="26"/>
      <c r="W309" s="26"/>
      <c r="X309" s="26" t="str">
        <f t="shared" ref="X309:AB372" ca="1" si="366">CHOOSE(RANDBETWEEN(1,2), "Yes", "No")</f>
        <v>Yes</v>
      </c>
      <c r="Y309" s="26" t="str">
        <f t="shared" ca="1" si="366"/>
        <v>Yes</v>
      </c>
      <c r="Z309" s="26" t="str">
        <f t="shared" ca="1" si="366"/>
        <v>Yes</v>
      </c>
      <c r="AA309" s="26" t="str">
        <f t="shared" ca="1" si="366"/>
        <v>No</v>
      </c>
      <c r="AB309" s="26" t="str">
        <f t="shared" ca="1" si="366"/>
        <v>No</v>
      </c>
      <c r="AC309" s="26"/>
      <c r="AD309" s="26"/>
      <c r="AE309" s="26"/>
      <c r="AF309" s="26"/>
      <c r="AG309" s="26" t="str">
        <f t="shared" ca="1" si="365"/>
        <v>Yes</v>
      </c>
      <c r="AH309" s="26" t="str">
        <f t="shared" ca="1" si="365"/>
        <v>Yes</v>
      </c>
      <c r="AI309" s="26" t="str">
        <f t="shared" ca="1" si="365"/>
        <v>Yes</v>
      </c>
      <c r="AJ309" s="26" t="str">
        <f t="shared" ca="1" si="365"/>
        <v>No</v>
      </c>
      <c r="AK309" s="26" t="str">
        <f t="shared" ca="1" si="365"/>
        <v>Yes</v>
      </c>
      <c r="AL309" s="26" t="str">
        <f t="shared" ca="1" si="365"/>
        <v>Yes</v>
      </c>
      <c r="AM309" s="26">
        <f t="shared" ca="1" si="305"/>
        <v>2</v>
      </c>
      <c r="AN309" s="26">
        <f t="shared" ca="1" si="306"/>
        <v>2</v>
      </c>
      <c r="AT309" t="str">
        <f t="shared" ca="1" si="307"/>
        <v>Female</v>
      </c>
      <c r="AU309">
        <f t="shared" ca="1" si="308"/>
        <v>1108</v>
      </c>
      <c r="AV309">
        <f t="shared" ca="1" si="309"/>
        <v>-3</v>
      </c>
      <c r="AW309">
        <f t="shared" ca="1" si="310"/>
        <v>37</v>
      </c>
      <c r="AX309">
        <f t="shared" ca="1" si="311"/>
        <v>5</v>
      </c>
      <c r="BB309" t="str">
        <f t="shared" ca="1" si="312"/>
        <v>EMLUCS</v>
      </c>
      <c r="BC309" t="str">
        <f t="shared" ca="1" si="313"/>
        <v>No</v>
      </c>
      <c r="BD309" t="str">
        <f t="shared" ca="1" si="313"/>
        <v>Yes</v>
      </c>
      <c r="BG309" t="str">
        <f t="shared" ca="1" si="314"/>
        <v>Yes</v>
      </c>
      <c r="BH309">
        <f t="shared" ca="1" si="315"/>
        <v>37</v>
      </c>
      <c r="BI309">
        <f t="shared" ca="1" si="316"/>
        <v>-9</v>
      </c>
      <c r="BJ309">
        <f t="shared" ca="1" si="317"/>
        <v>11</v>
      </c>
      <c r="BK309" t="str">
        <f t="shared" si="318"/>
        <v/>
      </c>
      <c r="BL309" s="26">
        <f t="shared" ca="1" si="319"/>
        <v>13</v>
      </c>
      <c r="BM309" s="26"/>
      <c r="BN309" s="26"/>
      <c r="BO309" s="26" t="str">
        <f t="shared" ca="1" si="320"/>
        <v>Yes</v>
      </c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 t="str">
        <f t="shared" ca="1" si="321"/>
        <v>Yes</v>
      </c>
      <c r="CE309" s="26" t="str">
        <f t="shared" ca="1" si="322"/>
        <v>ETT</v>
      </c>
      <c r="CF309" s="26"/>
      <c r="CG309" s="26"/>
      <c r="CH309" s="26"/>
      <c r="CI309" s="31" t="str">
        <f t="shared" si="323"/>
        <v/>
      </c>
      <c r="CJ309" s="26" t="str">
        <f t="shared" ca="1" si="324"/>
        <v>NICU</v>
      </c>
      <c r="CK309" s="26" t="str">
        <f t="shared" ca="1" si="325"/>
        <v>NA</v>
      </c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 t="str">
        <f t="shared" ca="1" si="326"/>
        <v>No</v>
      </c>
      <c r="DO309" s="26"/>
      <c r="DP309" s="26"/>
      <c r="DQ309" s="26"/>
      <c r="DR309" s="26"/>
      <c r="DS309" s="26"/>
      <c r="DT309" s="26"/>
      <c r="DU309" s="26"/>
      <c r="DV309" t="str">
        <f t="shared" si="327"/>
        <v/>
      </c>
      <c r="DW309" s="26"/>
      <c r="DX309" s="26"/>
      <c r="DY309" s="26"/>
      <c r="DZ309" t="str">
        <f t="shared" si="328"/>
        <v/>
      </c>
      <c r="EA309" t="str">
        <f t="shared" si="329"/>
        <v/>
      </c>
      <c r="EB309" t="str">
        <f t="shared" si="330"/>
        <v/>
      </c>
      <c r="EC309" t="str">
        <f t="shared" si="331"/>
        <v/>
      </c>
      <c r="ED309" t="str">
        <f t="shared" si="332"/>
        <v/>
      </c>
      <c r="EE309" s="34" t="str">
        <f t="shared" si="333"/>
        <v/>
      </c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32" t="str">
        <f t="shared" si="334"/>
        <v/>
      </c>
      <c r="ES309" s="26"/>
      <c r="ET309" s="26"/>
      <c r="EU309" s="26"/>
      <c r="EV309" s="26"/>
      <c r="EW309" s="26"/>
      <c r="EX309" s="26"/>
      <c r="EY309" s="26"/>
      <c r="EZ309" s="26"/>
      <c r="FA309" s="31" t="str">
        <f t="shared" si="335"/>
        <v/>
      </c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31" t="str">
        <f t="shared" si="336"/>
        <v/>
      </c>
      <c r="FN309" s="26"/>
      <c r="FO309" s="26"/>
      <c r="FP309" s="26"/>
      <c r="FQ309" s="26" t="s">
        <v>350</v>
      </c>
      <c r="FR309" s="39" t="str">
        <f t="shared" ca="1" si="337"/>
        <v>GNB</v>
      </c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t="str">
        <f t="shared" ca="1" si="338"/>
        <v/>
      </c>
      <c r="GP309" t="str">
        <f t="shared" si="339"/>
        <v/>
      </c>
      <c r="GQ309" s="26"/>
      <c r="GR309" s="26"/>
      <c r="GS309" t="str">
        <f t="shared" ca="1" si="340"/>
        <v/>
      </c>
      <c r="GT309" s="26"/>
      <c r="GU309" s="26"/>
      <c r="GV309" s="26"/>
      <c r="GW309" s="26"/>
      <c r="GX309" s="26"/>
      <c r="GY309" t="str">
        <f t="shared" ca="1" si="341"/>
        <v/>
      </c>
      <c r="GZ309" t="str">
        <f t="shared" si="342"/>
        <v/>
      </c>
      <c r="HA309" s="26"/>
      <c r="HB309" s="26"/>
      <c r="HC309" s="26"/>
      <c r="HD309" s="26"/>
      <c r="HE309" s="26"/>
      <c r="HF309" t="str">
        <f t="shared" ca="1" si="343"/>
        <v/>
      </c>
      <c r="HG309" s="31" t="str">
        <f t="shared" si="344"/>
        <v/>
      </c>
      <c r="HH309" s="26"/>
      <c r="HI309" s="26"/>
      <c r="HJ309" s="26"/>
      <c r="HK309" s="26"/>
      <c r="HL309" s="26"/>
      <c r="HM309" t="str">
        <f t="shared" ca="1" si="345"/>
        <v/>
      </c>
      <c r="HN309" t="str">
        <f t="shared" si="346"/>
        <v/>
      </c>
      <c r="HO309" s="26"/>
      <c r="HP309" s="26"/>
      <c r="HQ309" s="26"/>
      <c r="HR309" s="26"/>
      <c r="HS309" s="26"/>
      <c r="HT309" t="str">
        <f t="shared" ca="1" si="347"/>
        <v/>
      </c>
      <c r="HU309" t="str">
        <f t="shared" si="348"/>
        <v/>
      </c>
      <c r="HV309" s="26"/>
      <c r="HW309" s="26"/>
      <c r="HX309" s="26"/>
      <c r="HY309" s="26"/>
      <c r="HZ309" s="26"/>
      <c r="IA309" s="37" t="str">
        <f t="shared" ca="1" si="349"/>
        <v/>
      </c>
      <c r="IB309" t="str">
        <f t="shared" si="350"/>
        <v/>
      </c>
      <c r="IC309" s="26"/>
      <c r="ID309" s="26"/>
      <c r="IE309" s="26"/>
      <c r="IF309" s="26"/>
      <c r="IG309" s="26"/>
      <c r="IH309" s="37" t="str">
        <f t="shared" ca="1" si="351"/>
        <v/>
      </c>
      <c r="II309" t="str">
        <f t="shared" si="352"/>
        <v/>
      </c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  <c r="IY309" s="26"/>
      <c r="IZ309" s="26"/>
      <c r="JA309" s="26"/>
      <c r="JB309" s="26"/>
      <c r="JC309" s="26"/>
      <c r="JD309" s="26"/>
      <c r="JE309" s="26"/>
      <c r="JF309" s="26"/>
      <c r="JG309" s="26"/>
      <c r="JH309" s="26"/>
      <c r="JI309" s="26"/>
      <c r="JJ309" s="26"/>
      <c r="JK309" s="26"/>
      <c r="JL309" s="26"/>
      <c r="JM309" s="26"/>
      <c r="JN309" s="26"/>
      <c r="JO309" s="26"/>
      <c r="JP309" s="26"/>
      <c r="JQ309" s="26"/>
      <c r="JR309" s="26"/>
      <c r="JS309" s="26"/>
      <c r="JT309" s="26" t="str">
        <f t="shared" si="353"/>
        <v/>
      </c>
      <c r="JU309" s="26"/>
      <c r="JV309" t="str">
        <f t="shared" si="354"/>
        <v/>
      </c>
      <c r="JW309" s="26"/>
      <c r="JX309" s="26"/>
      <c r="JY309" s="26"/>
      <c r="JZ309" s="26"/>
      <c r="KA309" s="26"/>
      <c r="KB309" s="26"/>
      <c r="KC309" s="26"/>
      <c r="KD309" s="26"/>
      <c r="KE309" s="26"/>
      <c r="KF309" s="26"/>
      <c r="KG309" s="26"/>
      <c r="KH309" s="26"/>
      <c r="KI309" s="26"/>
      <c r="KJ309" s="26"/>
      <c r="KK309" t="str">
        <f t="shared" si="355"/>
        <v/>
      </c>
      <c r="KL309" s="26"/>
      <c r="KM309" s="31" t="str">
        <f t="shared" si="356"/>
        <v/>
      </c>
      <c r="KN309" s="26"/>
      <c r="KO309" s="26"/>
      <c r="KP309" s="38" t="str">
        <f t="shared" si="357"/>
        <v/>
      </c>
      <c r="KQ309" s="26"/>
      <c r="KR309" s="26"/>
      <c r="KS309" s="26"/>
      <c r="KT309" s="26"/>
      <c r="KU309" s="26"/>
      <c r="KV309" s="26"/>
      <c r="KW309" s="26"/>
      <c r="KX309" t="str">
        <f t="shared" si="358"/>
        <v/>
      </c>
      <c r="KY309" t="str">
        <f t="shared" si="359"/>
        <v/>
      </c>
      <c r="KZ309" s="26"/>
      <c r="LA309" s="26"/>
      <c r="LB309" t="str">
        <f t="shared" si="360"/>
        <v/>
      </c>
      <c r="LC309" s="26"/>
      <c r="LD309" t="str">
        <f t="shared" si="361"/>
        <v/>
      </c>
      <c r="LE309" t="str">
        <f t="shared" si="362"/>
        <v/>
      </c>
      <c r="LF309" s="26"/>
      <c r="LG309" s="26"/>
      <c r="LH309" s="26"/>
      <c r="LI309" s="26"/>
      <c r="LJ309" s="26"/>
      <c r="LK309" s="26"/>
      <c r="LL309" s="26"/>
      <c r="LM309" s="26"/>
      <c r="LN309" s="26"/>
      <c r="LO309" t="str">
        <f t="shared" si="363"/>
        <v/>
      </c>
      <c r="LP309" s="26"/>
      <c r="LQ309" s="26"/>
      <c r="LR309" s="26"/>
      <c r="LS309" s="26"/>
      <c r="LT309" s="26"/>
      <c r="LU309" s="26"/>
      <c r="LV309" s="26"/>
      <c r="LW309" s="26"/>
      <c r="LX309" s="26"/>
      <c r="LY309" s="26"/>
      <c r="LZ309" s="26"/>
      <c r="MA309" s="26"/>
      <c r="MB309" s="26"/>
      <c r="MC309" s="26"/>
      <c r="MD309" s="26"/>
      <c r="ME309" s="26"/>
      <c r="MF309" s="26"/>
      <c r="MG309" s="26"/>
      <c r="MH309" s="26"/>
      <c r="MI309" s="26"/>
      <c r="MJ309" s="26"/>
      <c r="MK309" s="26"/>
      <c r="ML309" s="26"/>
      <c r="MM309" s="26"/>
      <c r="MN309" s="26"/>
    </row>
    <row r="310" spans="1:352" ht="16" x14ac:dyDescent="0.2">
      <c r="A310" t="e">
        <f t="shared" ca="1" si="364"/>
        <v>#N/A</v>
      </c>
      <c r="B310" s="26"/>
      <c r="C310" s="26"/>
      <c r="D310" s="26"/>
      <c r="E310" s="27" t="str">
        <f t="shared" ca="1" si="294"/>
        <v>Oct</v>
      </c>
      <c r="F310" s="27" t="str">
        <f t="shared" ca="1" si="294"/>
        <v>Jan</v>
      </c>
      <c r="G310" s="28" t="str">
        <f t="shared" ca="1" si="295"/>
        <v/>
      </c>
      <c r="H310" t="str">
        <f t="shared" si="296"/>
        <v/>
      </c>
      <c r="I310" s="26">
        <f t="shared" ca="1" si="297"/>
        <v>65</v>
      </c>
      <c r="J310" s="26"/>
      <c r="K310" s="26"/>
      <c r="L310" s="31" t="str">
        <f t="shared" si="298"/>
        <v/>
      </c>
      <c r="M310" s="26"/>
      <c r="N310" s="26"/>
      <c r="O310" s="26">
        <f t="shared" ca="1" si="299"/>
        <v>20</v>
      </c>
      <c r="P310" s="26" t="str">
        <f t="shared" ca="1" si="300"/>
        <v>No</v>
      </c>
      <c r="Q310" s="26" t="str">
        <f t="shared" ca="1" si="300"/>
        <v>Yes</v>
      </c>
      <c r="R310" s="26" t="str">
        <f t="shared" ca="1" si="300"/>
        <v>Yes</v>
      </c>
      <c r="S310" s="26" t="str">
        <f t="shared" ca="1" si="301"/>
        <v>Eskimo</v>
      </c>
      <c r="T310" s="26" t="str">
        <f t="shared" ca="1" si="302"/>
        <v>Yes</v>
      </c>
      <c r="U310" s="26">
        <f t="shared" ca="1" si="303"/>
        <v>3518</v>
      </c>
      <c r="V310" s="26"/>
      <c r="W310" s="26"/>
      <c r="X310" s="26" t="str">
        <f t="shared" ca="1" si="366"/>
        <v>Yes</v>
      </c>
      <c r="Y310" s="26" t="str">
        <f t="shared" ca="1" si="366"/>
        <v>No</v>
      </c>
      <c r="Z310" s="26" t="str">
        <f t="shared" ca="1" si="366"/>
        <v>Yes</v>
      </c>
      <c r="AA310" s="26" t="str">
        <f t="shared" ca="1" si="366"/>
        <v>No</v>
      </c>
      <c r="AB310" s="26" t="str">
        <f t="shared" ca="1" si="366"/>
        <v>Yes</v>
      </c>
      <c r="AC310" s="26"/>
      <c r="AD310" s="26"/>
      <c r="AE310" s="26"/>
      <c r="AF310" s="26"/>
      <c r="AG310" s="26" t="str">
        <f t="shared" ca="1" si="365"/>
        <v>Yes</v>
      </c>
      <c r="AH310" s="26" t="str">
        <f t="shared" ca="1" si="365"/>
        <v>Yes</v>
      </c>
      <c r="AI310" s="26" t="str">
        <f t="shared" ca="1" si="365"/>
        <v>Yes</v>
      </c>
      <c r="AJ310" s="26" t="str">
        <f t="shared" ca="1" si="365"/>
        <v>No</v>
      </c>
      <c r="AK310" s="26" t="str">
        <f t="shared" ca="1" si="365"/>
        <v>Yes</v>
      </c>
      <c r="AL310" s="26" t="str">
        <f t="shared" ca="1" si="365"/>
        <v>No</v>
      </c>
      <c r="AM310" s="26">
        <f t="shared" ca="1" si="305"/>
        <v>8</v>
      </c>
      <c r="AN310" s="26">
        <f t="shared" ca="1" si="306"/>
        <v>3</v>
      </c>
      <c r="AT310" t="str">
        <f t="shared" ca="1" si="307"/>
        <v>Male</v>
      </c>
      <c r="AU310">
        <f t="shared" ca="1" si="308"/>
        <v>1934</v>
      </c>
      <c r="AV310">
        <f t="shared" ca="1" si="309"/>
        <v>-3</v>
      </c>
      <c r="AW310">
        <f t="shared" ca="1" si="310"/>
        <v>24</v>
      </c>
      <c r="AX310">
        <f t="shared" ca="1" si="311"/>
        <v>3</v>
      </c>
      <c r="BB310" t="str">
        <f t="shared" ca="1" si="312"/>
        <v>ELUCS</v>
      </c>
      <c r="BC310" t="str">
        <f t="shared" ca="1" si="313"/>
        <v>No</v>
      </c>
      <c r="BD310" t="str">
        <f t="shared" ca="1" si="313"/>
        <v>No</v>
      </c>
      <c r="BG310" t="str">
        <f t="shared" ca="1" si="314"/>
        <v>Yes</v>
      </c>
      <c r="BH310">
        <f t="shared" ca="1" si="315"/>
        <v>34</v>
      </c>
      <c r="BI310">
        <f t="shared" ca="1" si="316"/>
        <v>-10</v>
      </c>
      <c r="BJ310">
        <f t="shared" ca="1" si="317"/>
        <v>7</v>
      </c>
      <c r="BK310" t="str">
        <f t="shared" si="318"/>
        <v/>
      </c>
      <c r="BL310" s="26">
        <f t="shared" ca="1" si="319"/>
        <v>9</v>
      </c>
      <c r="BM310" s="26"/>
      <c r="BN310" s="26"/>
      <c r="BO310" s="26" t="str">
        <f t="shared" ca="1" si="320"/>
        <v>No</v>
      </c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 t="str">
        <f t="shared" ca="1" si="321"/>
        <v>Yes</v>
      </c>
      <c r="CE310" s="26" t="str">
        <f t="shared" ca="1" si="322"/>
        <v>ETT</v>
      </c>
      <c r="CF310" s="26"/>
      <c r="CG310" s="26"/>
      <c r="CH310" s="26"/>
      <c r="CI310" s="31" t="str">
        <f t="shared" si="323"/>
        <v/>
      </c>
      <c r="CJ310" s="26" t="str">
        <f t="shared" ca="1" si="324"/>
        <v>OT</v>
      </c>
      <c r="CK310" s="26" t="str">
        <f t="shared" ca="1" si="325"/>
        <v>No</v>
      </c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 t="str">
        <f t="shared" ca="1" si="326"/>
        <v>No</v>
      </c>
      <c r="DO310" s="26"/>
      <c r="DP310" s="26"/>
      <c r="DQ310" s="26"/>
      <c r="DR310" s="26"/>
      <c r="DS310" s="26"/>
      <c r="DT310" s="26"/>
      <c r="DU310" s="26"/>
      <c r="DV310" t="str">
        <f t="shared" si="327"/>
        <v/>
      </c>
      <c r="DW310" s="26"/>
      <c r="DX310" s="26"/>
      <c r="DY310" s="26"/>
      <c r="DZ310" t="str">
        <f t="shared" si="328"/>
        <v/>
      </c>
      <c r="EA310" t="str">
        <f t="shared" si="329"/>
        <v/>
      </c>
      <c r="EB310" t="str">
        <f t="shared" si="330"/>
        <v/>
      </c>
      <c r="EC310" t="str">
        <f t="shared" si="331"/>
        <v/>
      </c>
      <c r="ED310" t="str">
        <f t="shared" si="332"/>
        <v/>
      </c>
      <c r="EE310" s="34" t="str">
        <f t="shared" si="333"/>
        <v/>
      </c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32" t="str">
        <f t="shared" si="334"/>
        <v/>
      </c>
      <c r="ES310" s="26"/>
      <c r="ET310" s="26"/>
      <c r="EU310" s="26"/>
      <c r="EV310" s="26"/>
      <c r="EW310" s="26"/>
      <c r="EX310" s="26"/>
      <c r="EY310" s="26"/>
      <c r="EZ310" s="26"/>
      <c r="FA310" s="31" t="str">
        <f t="shared" si="335"/>
        <v/>
      </c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31" t="str">
        <f t="shared" si="336"/>
        <v/>
      </c>
      <c r="FN310" s="26"/>
      <c r="FO310" s="26"/>
      <c r="FP310" s="26"/>
      <c r="FQ310" s="26" t="s">
        <v>349</v>
      </c>
      <c r="FR310" s="39" t="str">
        <f t="shared" ca="1" si="337"/>
        <v>NA</v>
      </c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t="str">
        <f t="shared" ca="1" si="338"/>
        <v/>
      </c>
      <c r="GP310" t="str">
        <f t="shared" si="339"/>
        <v/>
      </c>
      <c r="GQ310" s="26"/>
      <c r="GR310" s="26"/>
      <c r="GS310" t="str">
        <f t="shared" ca="1" si="340"/>
        <v/>
      </c>
      <c r="GT310" s="26"/>
      <c r="GU310" s="26"/>
      <c r="GV310" s="26"/>
      <c r="GW310" s="26"/>
      <c r="GX310" s="26"/>
      <c r="GY310" t="str">
        <f t="shared" ca="1" si="341"/>
        <v/>
      </c>
      <c r="GZ310" t="str">
        <f t="shared" si="342"/>
        <v/>
      </c>
      <c r="HA310" s="26"/>
      <c r="HB310" s="26"/>
      <c r="HC310" s="26"/>
      <c r="HD310" s="26"/>
      <c r="HE310" s="26"/>
      <c r="HF310" t="str">
        <f t="shared" ca="1" si="343"/>
        <v/>
      </c>
      <c r="HG310" s="31" t="str">
        <f t="shared" si="344"/>
        <v/>
      </c>
      <c r="HH310" s="26"/>
      <c r="HI310" s="26"/>
      <c r="HJ310" s="26"/>
      <c r="HK310" s="26"/>
      <c r="HL310" s="26"/>
      <c r="HM310" t="str">
        <f t="shared" ca="1" si="345"/>
        <v/>
      </c>
      <c r="HN310" t="str">
        <f t="shared" si="346"/>
        <v/>
      </c>
      <c r="HO310" s="26"/>
      <c r="HP310" s="26"/>
      <c r="HQ310" s="26"/>
      <c r="HR310" s="26"/>
      <c r="HS310" s="26"/>
      <c r="HT310" t="str">
        <f t="shared" ca="1" si="347"/>
        <v/>
      </c>
      <c r="HU310" t="str">
        <f t="shared" si="348"/>
        <v/>
      </c>
      <c r="HV310" s="26"/>
      <c r="HW310" s="26"/>
      <c r="HX310" s="26"/>
      <c r="HY310" s="26"/>
      <c r="HZ310" s="26"/>
      <c r="IA310" s="37" t="str">
        <f t="shared" ca="1" si="349"/>
        <v/>
      </c>
      <c r="IB310" t="str">
        <f t="shared" si="350"/>
        <v/>
      </c>
      <c r="IC310" s="26"/>
      <c r="ID310" s="26"/>
      <c r="IE310" s="26"/>
      <c r="IF310" s="26"/>
      <c r="IG310" s="26"/>
      <c r="IH310" s="37" t="str">
        <f t="shared" ca="1" si="351"/>
        <v/>
      </c>
      <c r="II310" t="str">
        <f t="shared" si="352"/>
        <v/>
      </c>
      <c r="IJ310" s="26"/>
      <c r="IK310" s="26"/>
      <c r="IL310" s="26"/>
      <c r="IM310" s="26"/>
      <c r="IN310" s="26"/>
      <c r="IO310" s="26"/>
      <c r="IP310" s="26"/>
      <c r="IQ310" s="26"/>
      <c r="IR310" s="26"/>
      <c r="IS310" s="26"/>
      <c r="IT310" s="26"/>
      <c r="IU310" s="26"/>
      <c r="IV310" s="26"/>
      <c r="IW310" s="26"/>
      <c r="IX310" s="26"/>
      <c r="IY310" s="26"/>
      <c r="IZ310" s="26"/>
      <c r="JA310" s="26"/>
      <c r="JB310" s="26"/>
      <c r="JC310" s="26"/>
      <c r="JD310" s="26"/>
      <c r="JE310" s="26"/>
      <c r="JF310" s="26"/>
      <c r="JG310" s="26"/>
      <c r="JH310" s="26"/>
      <c r="JI310" s="26"/>
      <c r="JJ310" s="26"/>
      <c r="JK310" s="26"/>
      <c r="JL310" s="26"/>
      <c r="JM310" s="26"/>
      <c r="JN310" s="26"/>
      <c r="JO310" s="26"/>
      <c r="JP310" s="26"/>
      <c r="JQ310" s="26"/>
      <c r="JR310" s="26"/>
      <c r="JS310" s="26"/>
      <c r="JT310" s="26" t="str">
        <f t="shared" si="353"/>
        <v/>
      </c>
      <c r="JU310" s="26"/>
      <c r="JV310" t="str">
        <f t="shared" si="354"/>
        <v/>
      </c>
      <c r="JW310" s="26"/>
      <c r="JX310" s="26"/>
      <c r="JY310" s="26"/>
      <c r="JZ310" s="26"/>
      <c r="KA310" s="26"/>
      <c r="KB310" s="26"/>
      <c r="KC310" s="26"/>
      <c r="KD310" s="26"/>
      <c r="KE310" s="26"/>
      <c r="KF310" s="26"/>
      <c r="KG310" s="26"/>
      <c r="KH310" s="26"/>
      <c r="KI310" s="26"/>
      <c r="KJ310" s="26"/>
      <c r="KK310" t="str">
        <f t="shared" si="355"/>
        <v/>
      </c>
      <c r="KL310" s="26"/>
      <c r="KM310" s="31" t="str">
        <f t="shared" si="356"/>
        <v/>
      </c>
      <c r="KN310" s="26"/>
      <c r="KO310" s="26"/>
      <c r="KP310" s="38" t="str">
        <f t="shared" si="357"/>
        <v/>
      </c>
      <c r="KQ310" s="26"/>
      <c r="KR310" s="26"/>
      <c r="KS310" s="26"/>
      <c r="KT310" s="26"/>
      <c r="KU310" s="26"/>
      <c r="KV310" s="26"/>
      <c r="KW310" s="26"/>
      <c r="KX310" t="str">
        <f t="shared" si="358"/>
        <v/>
      </c>
      <c r="KY310" t="str">
        <f t="shared" si="359"/>
        <v/>
      </c>
      <c r="KZ310" s="26"/>
      <c r="LA310" s="26"/>
      <c r="LB310" t="str">
        <f t="shared" si="360"/>
        <v/>
      </c>
      <c r="LC310" s="26"/>
      <c r="LD310" t="str">
        <f t="shared" si="361"/>
        <v/>
      </c>
      <c r="LE310" t="str">
        <f t="shared" si="362"/>
        <v/>
      </c>
      <c r="LF310" s="26"/>
      <c r="LG310" s="26"/>
      <c r="LH310" s="26"/>
      <c r="LI310" s="26"/>
      <c r="LJ310" s="26"/>
      <c r="LK310" s="26"/>
      <c r="LL310" s="26"/>
      <c r="LM310" s="26"/>
      <c r="LN310" s="26"/>
      <c r="LO310" t="str">
        <f t="shared" si="363"/>
        <v/>
      </c>
      <c r="LP310" s="26"/>
      <c r="LQ310" s="26"/>
      <c r="LR310" s="26"/>
      <c r="LS310" s="26"/>
      <c r="LT310" s="26"/>
      <c r="LU310" s="26"/>
      <c r="LV310" s="26"/>
      <c r="LW310" s="26"/>
      <c r="LX310" s="26"/>
      <c r="LY310" s="26"/>
      <c r="LZ310" s="26"/>
      <c r="MA310" s="26"/>
      <c r="MB310" s="26"/>
      <c r="MC310" s="26"/>
      <c r="MD310" s="26"/>
      <c r="ME310" s="26"/>
      <c r="MF310" s="26"/>
      <c r="MG310" s="26"/>
      <c r="MH310" s="26"/>
      <c r="MI310" s="26"/>
      <c r="MJ310" s="26"/>
      <c r="MK310" s="26"/>
      <c r="ML310" s="26"/>
      <c r="MM310" s="26"/>
      <c r="MN310" s="26"/>
    </row>
    <row r="311" spans="1:352" ht="16" x14ac:dyDescent="0.2">
      <c r="A311" t="e">
        <f t="shared" ca="1" si="364"/>
        <v>#N/A</v>
      </c>
      <c r="B311" s="26"/>
      <c r="C311" s="26"/>
      <c r="D311" s="26"/>
      <c r="E311" s="27" t="str">
        <f t="shared" ca="1" si="294"/>
        <v>Dec</v>
      </c>
      <c r="F311" s="27" t="str">
        <f t="shared" ca="1" si="294"/>
        <v>Nov</v>
      </c>
      <c r="G311" s="28" t="str">
        <f t="shared" ca="1" si="295"/>
        <v/>
      </c>
      <c r="H311" t="str">
        <f t="shared" si="296"/>
        <v/>
      </c>
      <c r="I311" s="26">
        <f t="shared" ca="1" si="297"/>
        <v>68</v>
      </c>
      <c r="J311" s="26"/>
      <c r="K311" s="26"/>
      <c r="L311" s="31" t="str">
        <f t="shared" si="298"/>
        <v/>
      </c>
      <c r="M311" s="26"/>
      <c r="N311" s="26"/>
      <c r="O311" s="26">
        <f t="shared" ca="1" si="299"/>
        <v>38</v>
      </c>
      <c r="P311" s="26" t="str">
        <f t="shared" ca="1" si="300"/>
        <v>No</v>
      </c>
      <c r="Q311" s="26" t="str">
        <f t="shared" ca="1" si="300"/>
        <v>Yes</v>
      </c>
      <c r="R311" s="26" t="str">
        <f t="shared" ca="1" si="300"/>
        <v>Yes</v>
      </c>
      <c r="S311" s="26" t="str">
        <f t="shared" ca="1" si="301"/>
        <v>African</v>
      </c>
      <c r="T311" s="26" t="str">
        <f t="shared" ca="1" si="302"/>
        <v>Yes</v>
      </c>
      <c r="U311" s="26">
        <f t="shared" ca="1" si="303"/>
        <v>3003</v>
      </c>
      <c r="V311" s="26"/>
      <c r="W311" s="26"/>
      <c r="X311" s="26" t="str">
        <f t="shared" ca="1" si="366"/>
        <v>Yes</v>
      </c>
      <c r="Y311" s="26" t="str">
        <f t="shared" ca="1" si="366"/>
        <v>Yes</v>
      </c>
      <c r="Z311" s="26" t="str">
        <f t="shared" ca="1" si="366"/>
        <v>Yes</v>
      </c>
      <c r="AA311" s="26" t="str">
        <f t="shared" ca="1" si="366"/>
        <v>Yes</v>
      </c>
      <c r="AB311" s="26" t="str">
        <f t="shared" ca="1" si="366"/>
        <v>Yes</v>
      </c>
      <c r="AC311" s="26"/>
      <c r="AD311" s="26"/>
      <c r="AE311" s="26"/>
      <c r="AF311" s="26"/>
      <c r="AG311" s="26" t="str">
        <f t="shared" ca="1" si="365"/>
        <v>Yes</v>
      </c>
      <c r="AH311" s="26" t="str">
        <f t="shared" ca="1" si="365"/>
        <v>Yes</v>
      </c>
      <c r="AI311" s="26" t="str">
        <f t="shared" ca="1" si="365"/>
        <v>No</v>
      </c>
      <c r="AJ311" s="26" t="str">
        <f t="shared" ca="1" si="365"/>
        <v>No</v>
      </c>
      <c r="AK311" s="26" t="str">
        <f t="shared" ca="1" si="365"/>
        <v>Yes</v>
      </c>
      <c r="AL311" s="26" t="str">
        <f t="shared" ca="1" si="365"/>
        <v>Yes</v>
      </c>
      <c r="AM311" s="26">
        <f t="shared" ca="1" si="305"/>
        <v>1</v>
      </c>
      <c r="AN311" s="26">
        <f t="shared" ca="1" si="306"/>
        <v>1</v>
      </c>
      <c r="AT311" t="str">
        <f t="shared" ca="1" si="307"/>
        <v>Male</v>
      </c>
      <c r="AU311">
        <f t="shared" ca="1" si="308"/>
        <v>639</v>
      </c>
      <c r="AV311">
        <f t="shared" ca="1" si="309"/>
        <v>-2</v>
      </c>
      <c r="AW311">
        <f t="shared" ca="1" si="310"/>
        <v>28</v>
      </c>
      <c r="AX311">
        <f t="shared" ca="1" si="311"/>
        <v>3</v>
      </c>
      <c r="BB311" t="str">
        <f t="shared" ca="1" si="312"/>
        <v>Vaginal</v>
      </c>
      <c r="BC311" t="str">
        <f t="shared" ca="1" si="313"/>
        <v>Yes</v>
      </c>
      <c r="BD311" t="str">
        <f t="shared" ca="1" si="313"/>
        <v>No</v>
      </c>
      <c r="BG311" t="str">
        <f t="shared" ca="1" si="314"/>
        <v>No</v>
      </c>
      <c r="BH311">
        <f t="shared" ca="1" si="315"/>
        <v>35</v>
      </c>
      <c r="BI311">
        <f t="shared" ca="1" si="316"/>
        <v>3</v>
      </c>
      <c r="BJ311">
        <f t="shared" ca="1" si="317"/>
        <v>15</v>
      </c>
      <c r="BK311" t="str">
        <f t="shared" si="318"/>
        <v/>
      </c>
      <c r="BL311" s="26">
        <f t="shared" ca="1" si="319"/>
        <v>17</v>
      </c>
      <c r="BM311" s="26"/>
      <c r="BN311" s="26"/>
      <c r="BO311" s="26" t="str">
        <f t="shared" ca="1" si="320"/>
        <v>Yes</v>
      </c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 t="str">
        <f t="shared" ca="1" si="321"/>
        <v>No</v>
      </c>
      <c r="CE311" s="26" t="str">
        <f t="shared" ca="1" si="322"/>
        <v>NA</v>
      </c>
      <c r="CF311" s="26"/>
      <c r="CG311" s="26"/>
      <c r="CH311" s="26"/>
      <c r="CI311" s="31" t="str">
        <f t="shared" si="323"/>
        <v/>
      </c>
      <c r="CJ311" s="26" t="str">
        <f t="shared" ca="1" si="324"/>
        <v>NA</v>
      </c>
      <c r="CK311" s="26" t="str">
        <f t="shared" ca="1" si="325"/>
        <v>No</v>
      </c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 t="str">
        <f t="shared" ca="1" si="326"/>
        <v>No</v>
      </c>
      <c r="DO311" s="26"/>
      <c r="DP311" s="26"/>
      <c r="DQ311" s="26"/>
      <c r="DR311" s="26"/>
      <c r="DS311" s="26"/>
      <c r="DT311" s="26"/>
      <c r="DU311" s="26"/>
      <c r="DV311" t="str">
        <f t="shared" si="327"/>
        <v/>
      </c>
      <c r="DW311" s="26"/>
      <c r="DX311" s="26"/>
      <c r="DY311" s="26"/>
      <c r="DZ311" t="str">
        <f t="shared" si="328"/>
        <v/>
      </c>
      <c r="EA311" t="str">
        <f t="shared" si="329"/>
        <v/>
      </c>
      <c r="EB311" t="str">
        <f t="shared" si="330"/>
        <v/>
      </c>
      <c r="EC311" t="str">
        <f t="shared" si="331"/>
        <v/>
      </c>
      <c r="ED311" t="str">
        <f t="shared" si="332"/>
        <v/>
      </c>
      <c r="EE311" s="34" t="str">
        <f t="shared" si="333"/>
        <v/>
      </c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32" t="str">
        <f t="shared" si="334"/>
        <v/>
      </c>
      <c r="ES311" s="26"/>
      <c r="ET311" s="26"/>
      <c r="EU311" s="26"/>
      <c r="EV311" s="26"/>
      <c r="EW311" s="26"/>
      <c r="EX311" s="26"/>
      <c r="EY311" s="26"/>
      <c r="EZ311" s="26"/>
      <c r="FA311" s="31" t="str">
        <f t="shared" si="335"/>
        <v/>
      </c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31" t="str">
        <f t="shared" si="336"/>
        <v/>
      </c>
      <c r="FN311" s="26"/>
      <c r="FO311" s="26"/>
      <c r="FP311" s="26"/>
      <c r="FQ311" s="26" t="s">
        <v>350</v>
      </c>
      <c r="FR311" s="39" t="str">
        <f t="shared" ca="1" si="337"/>
        <v>CONS</v>
      </c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t="str">
        <f t="shared" ca="1" si="338"/>
        <v/>
      </c>
      <c r="GP311" t="str">
        <f t="shared" si="339"/>
        <v/>
      </c>
      <c r="GQ311" s="26"/>
      <c r="GR311" s="26"/>
      <c r="GS311" t="str">
        <f t="shared" ca="1" si="340"/>
        <v/>
      </c>
      <c r="GT311" s="26"/>
      <c r="GU311" s="26"/>
      <c r="GV311" s="26"/>
      <c r="GW311" s="26"/>
      <c r="GX311" s="26"/>
      <c r="GY311" t="str">
        <f t="shared" ca="1" si="341"/>
        <v/>
      </c>
      <c r="GZ311" t="str">
        <f t="shared" si="342"/>
        <v/>
      </c>
      <c r="HA311" s="26"/>
      <c r="HB311" s="26"/>
      <c r="HC311" s="26"/>
      <c r="HD311" s="26"/>
      <c r="HE311" s="26"/>
      <c r="HF311" t="str">
        <f t="shared" ca="1" si="343"/>
        <v/>
      </c>
      <c r="HG311" s="31" t="str">
        <f t="shared" si="344"/>
        <v/>
      </c>
      <c r="HH311" s="26"/>
      <c r="HI311" s="26"/>
      <c r="HJ311" s="26"/>
      <c r="HK311" s="26"/>
      <c r="HL311" s="26"/>
      <c r="HM311" t="str">
        <f t="shared" ca="1" si="345"/>
        <v/>
      </c>
      <c r="HN311" t="str">
        <f t="shared" si="346"/>
        <v/>
      </c>
      <c r="HO311" s="26"/>
      <c r="HP311" s="26"/>
      <c r="HQ311" s="26"/>
      <c r="HR311" s="26"/>
      <c r="HS311" s="26"/>
      <c r="HT311" t="str">
        <f t="shared" ca="1" si="347"/>
        <v/>
      </c>
      <c r="HU311" t="str">
        <f t="shared" si="348"/>
        <v/>
      </c>
      <c r="HV311" s="26"/>
      <c r="HW311" s="26"/>
      <c r="HX311" s="26"/>
      <c r="HY311" s="26"/>
      <c r="HZ311" s="26"/>
      <c r="IA311" s="37" t="str">
        <f t="shared" ca="1" si="349"/>
        <v/>
      </c>
      <c r="IB311" t="str">
        <f t="shared" si="350"/>
        <v/>
      </c>
      <c r="IC311" s="26"/>
      <c r="ID311" s="26"/>
      <c r="IE311" s="26"/>
      <c r="IF311" s="26"/>
      <c r="IG311" s="26"/>
      <c r="IH311" s="37" t="str">
        <f t="shared" ca="1" si="351"/>
        <v/>
      </c>
      <c r="II311" t="str">
        <f t="shared" si="352"/>
        <v/>
      </c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  <c r="IV311" s="26"/>
      <c r="IW311" s="26"/>
      <c r="IX311" s="26"/>
      <c r="IY311" s="26"/>
      <c r="IZ311" s="26"/>
      <c r="JA311" s="26"/>
      <c r="JB311" s="26"/>
      <c r="JC311" s="26"/>
      <c r="JD311" s="26"/>
      <c r="JE311" s="26"/>
      <c r="JF311" s="26"/>
      <c r="JG311" s="26"/>
      <c r="JH311" s="26"/>
      <c r="JI311" s="26"/>
      <c r="JJ311" s="26"/>
      <c r="JK311" s="26"/>
      <c r="JL311" s="26"/>
      <c r="JM311" s="26"/>
      <c r="JN311" s="26"/>
      <c r="JO311" s="26"/>
      <c r="JP311" s="26"/>
      <c r="JQ311" s="26"/>
      <c r="JR311" s="26"/>
      <c r="JS311" s="26"/>
      <c r="JT311" s="26" t="str">
        <f t="shared" si="353"/>
        <v/>
      </c>
      <c r="JU311" s="26"/>
      <c r="JV311" t="str">
        <f t="shared" si="354"/>
        <v/>
      </c>
      <c r="JW311" s="26"/>
      <c r="JX311" s="26"/>
      <c r="JY311" s="26"/>
      <c r="JZ311" s="26"/>
      <c r="KA311" s="26"/>
      <c r="KB311" s="26"/>
      <c r="KC311" s="26"/>
      <c r="KD311" s="26"/>
      <c r="KE311" s="26"/>
      <c r="KF311" s="26"/>
      <c r="KG311" s="26"/>
      <c r="KH311" s="26"/>
      <c r="KI311" s="26"/>
      <c r="KJ311" s="26"/>
      <c r="KK311" t="str">
        <f t="shared" si="355"/>
        <v/>
      </c>
      <c r="KL311" s="26"/>
      <c r="KM311" s="31" t="str">
        <f t="shared" si="356"/>
        <v/>
      </c>
      <c r="KN311" s="26"/>
      <c r="KO311" s="26"/>
      <c r="KP311" s="38" t="str">
        <f t="shared" si="357"/>
        <v/>
      </c>
      <c r="KQ311" s="26"/>
      <c r="KR311" s="26"/>
      <c r="KS311" s="26"/>
      <c r="KT311" s="26"/>
      <c r="KU311" s="26"/>
      <c r="KV311" s="26"/>
      <c r="KW311" s="26"/>
      <c r="KX311" t="str">
        <f t="shared" si="358"/>
        <v/>
      </c>
      <c r="KY311" t="str">
        <f t="shared" si="359"/>
        <v/>
      </c>
      <c r="KZ311" s="26"/>
      <c r="LA311" s="26"/>
      <c r="LB311" t="str">
        <f t="shared" si="360"/>
        <v/>
      </c>
      <c r="LC311" s="26"/>
      <c r="LD311" t="str">
        <f t="shared" si="361"/>
        <v/>
      </c>
      <c r="LE311" t="str">
        <f t="shared" si="362"/>
        <v/>
      </c>
      <c r="LF311" s="26"/>
      <c r="LG311" s="26"/>
      <c r="LH311" s="26"/>
      <c r="LI311" s="26"/>
      <c r="LJ311" s="26"/>
      <c r="LK311" s="26"/>
      <c r="LL311" s="26"/>
      <c r="LM311" s="26"/>
      <c r="LN311" s="26"/>
      <c r="LO311" t="str">
        <f t="shared" si="363"/>
        <v/>
      </c>
      <c r="LP311" s="26"/>
      <c r="LQ311" s="26"/>
      <c r="LR311" s="26"/>
      <c r="LS311" s="26"/>
      <c r="LT311" s="26"/>
      <c r="LU311" s="26"/>
      <c r="LV311" s="26"/>
      <c r="LW311" s="26"/>
      <c r="LX311" s="26"/>
      <c r="LY311" s="26"/>
      <c r="LZ311" s="26"/>
      <c r="MA311" s="26"/>
      <c r="MB311" s="26"/>
      <c r="MC311" s="26"/>
      <c r="MD311" s="26"/>
      <c r="ME311" s="26"/>
      <c r="MF311" s="26"/>
      <c r="MG311" s="26"/>
      <c r="MH311" s="26"/>
      <c r="MI311" s="26"/>
      <c r="MJ311" s="26"/>
      <c r="MK311" s="26"/>
      <c r="ML311" s="26"/>
      <c r="MM311" s="26"/>
      <c r="MN311" s="26"/>
    </row>
    <row r="312" spans="1:352" ht="16" x14ac:dyDescent="0.2">
      <c r="A312" t="e">
        <f t="shared" ca="1" si="364"/>
        <v>#N/A</v>
      </c>
      <c r="B312" s="26"/>
      <c r="C312" s="26"/>
      <c r="D312" s="26"/>
      <c r="E312" s="27" t="str">
        <f t="shared" ca="1" si="294"/>
        <v>Jun</v>
      </c>
      <c r="F312" s="27" t="str">
        <f t="shared" ca="1" si="294"/>
        <v>May</v>
      </c>
      <c r="G312" s="28" t="str">
        <f t="shared" ca="1" si="295"/>
        <v/>
      </c>
      <c r="H312" t="str">
        <f t="shared" si="296"/>
        <v/>
      </c>
      <c r="I312" s="26">
        <f t="shared" ca="1" si="297"/>
        <v>32</v>
      </c>
      <c r="J312" s="26"/>
      <c r="K312" s="26"/>
      <c r="L312" s="31" t="str">
        <f t="shared" si="298"/>
        <v/>
      </c>
      <c r="M312" s="26"/>
      <c r="N312" s="26"/>
      <c r="O312" s="26">
        <f t="shared" ca="1" si="299"/>
        <v>20</v>
      </c>
      <c r="P312" s="26" t="str">
        <f t="shared" ca="1" si="300"/>
        <v>No</v>
      </c>
      <c r="Q312" s="26" t="str">
        <f t="shared" ca="1" si="300"/>
        <v>Yes</v>
      </c>
      <c r="R312" s="26" t="str">
        <f t="shared" ca="1" si="300"/>
        <v>Yes</v>
      </c>
      <c r="S312" s="26" t="str">
        <f t="shared" ca="1" si="301"/>
        <v>Asian</v>
      </c>
      <c r="T312" s="26" t="str">
        <f t="shared" ca="1" si="302"/>
        <v>Yes</v>
      </c>
      <c r="U312" s="26">
        <f t="shared" ca="1" si="303"/>
        <v>3075</v>
      </c>
      <c r="V312" s="26"/>
      <c r="W312" s="26"/>
      <c r="X312" s="26" t="str">
        <f t="shared" ca="1" si="366"/>
        <v>Yes</v>
      </c>
      <c r="Y312" s="26" t="str">
        <f t="shared" ca="1" si="366"/>
        <v>Yes</v>
      </c>
      <c r="Z312" s="26" t="str">
        <f t="shared" ca="1" si="366"/>
        <v>Yes</v>
      </c>
      <c r="AA312" s="26" t="str">
        <f t="shared" ca="1" si="366"/>
        <v>Yes</v>
      </c>
      <c r="AB312" s="26" t="str">
        <f t="shared" ca="1" si="366"/>
        <v>Yes</v>
      </c>
      <c r="AC312" s="26"/>
      <c r="AD312" s="26"/>
      <c r="AE312" s="26"/>
      <c r="AF312" s="26"/>
      <c r="AG312" s="26" t="str">
        <f t="shared" ca="1" si="365"/>
        <v>No</v>
      </c>
      <c r="AH312" s="26" t="str">
        <f t="shared" ca="1" si="365"/>
        <v>No</v>
      </c>
      <c r="AI312" s="26" t="str">
        <f t="shared" ca="1" si="365"/>
        <v>Yes</v>
      </c>
      <c r="AJ312" s="26" t="str">
        <f t="shared" ca="1" si="365"/>
        <v>No</v>
      </c>
      <c r="AK312" s="26" t="str">
        <f t="shared" ca="1" si="365"/>
        <v>No</v>
      </c>
      <c r="AL312" s="26" t="str">
        <f t="shared" ca="1" si="365"/>
        <v>No</v>
      </c>
      <c r="AM312" s="26">
        <f t="shared" ca="1" si="305"/>
        <v>9</v>
      </c>
      <c r="AN312" s="26">
        <f t="shared" ca="1" si="306"/>
        <v>1</v>
      </c>
      <c r="AT312" t="str">
        <f t="shared" ca="1" si="307"/>
        <v>Female</v>
      </c>
      <c r="AU312">
        <f t="shared" ca="1" si="308"/>
        <v>3290</v>
      </c>
      <c r="AV312">
        <f t="shared" ca="1" si="309"/>
        <v>0</v>
      </c>
      <c r="AW312">
        <f t="shared" ca="1" si="310"/>
        <v>28</v>
      </c>
      <c r="AX312">
        <f t="shared" ca="1" si="311"/>
        <v>5</v>
      </c>
      <c r="BB312" t="str">
        <f t="shared" ca="1" si="312"/>
        <v>EMLUCS</v>
      </c>
      <c r="BC312" t="str">
        <f t="shared" ca="1" si="313"/>
        <v>No</v>
      </c>
      <c r="BD312" t="str">
        <f t="shared" ca="1" si="313"/>
        <v>Yes</v>
      </c>
      <c r="BG312" t="str">
        <f t="shared" ca="1" si="314"/>
        <v>Yes</v>
      </c>
      <c r="BH312">
        <f t="shared" ca="1" si="315"/>
        <v>36</v>
      </c>
      <c r="BI312">
        <f t="shared" ca="1" si="316"/>
        <v>-8</v>
      </c>
      <c r="BJ312">
        <f t="shared" ca="1" si="317"/>
        <v>19</v>
      </c>
      <c r="BK312" t="str">
        <f t="shared" si="318"/>
        <v/>
      </c>
      <c r="BL312" s="26">
        <f t="shared" ca="1" si="319"/>
        <v>21</v>
      </c>
      <c r="BM312" s="26"/>
      <c r="BN312" s="26"/>
      <c r="BO312" s="26" t="str">
        <f t="shared" ca="1" si="320"/>
        <v>Yes</v>
      </c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 t="str">
        <f t="shared" ca="1" si="321"/>
        <v>No</v>
      </c>
      <c r="CE312" s="26" t="str">
        <f t="shared" ca="1" si="322"/>
        <v>NA</v>
      </c>
      <c r="CF312" s="26"/>
      <c r="CG312" s="26"/>
      <c r="CH312" s="26"/>
      <c r="CI312" s="31" t="str">
        <f t="shared" si="323"/>
        <v/>
      </c>
      <c r="CJ312" s="26" t="str">
        <f t="shared" ca="1" si="324"/>
        <v>NA</v>
      </c>
      <c r="CK312" s="26" t="str">
        <f t="shared" ca="1" si="325"/>
        <v>Yes</v>
      </c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 t="str">
        <f t="shared" ca="1" si="326"/>
        <v>Yes</v>
      </c>
      <c r="DO312" s="26"/>
      <c r="DP312" s="26"/>
      <c r="DQ312" s="26"/>
      <c r="DR312" s="26"/>
      <c r="DS312" s="26"/>
      <c r="DT312" s="26"/>
      <c r="DU312" s="26"/>
      <c r="DV312" t="str">
        <f t="shared" si="327"/>
        <v/>
      </c>
      <c r="DW312" s="26"/>
      <c r="DX312" s="26"/>
      <c r="DY312" s="26"/>
      <c r="DZ312" t="str">
        <f t="shared" si="328"/>
        <v/>
      </c>
      <c r="EA312" t="str">
        <f t="shared" si="329"/>
        <v/>
      </c>
      <c r="EB312" t="str">
        <f t="shared" si="330"/>
        <v/>
      </c>
      <c r="EC312" t="str">
        <f t="shared" si="331"/>
        <v/>
      </c>
      <c r="ED312" t="str">
        <f t="shared" si="332"/>
        <v/>
      </c>
      <c r="EE312" s="34" t="str">
        <f t="shared" si="333"/>
        <v/>
      </c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32" t="str">
        <f t="shared" si="334"/>
        <v/>
      </c>
      <c r="ES312" s="26"/>
      <c r="ET312" s="26"/>
      <c r="EU312" s="26"/>
      <c r="EV312" s="26"/>
      <c r="EW312" s="26"/>
      <c r="EX312" s="26"/>
      <c r="EY312" s="26"/>
      <c r="EZ312" s="26"/>
      <c r="FA312" s="31" t="str">
        <f t="shared" si="335"/>
        <v/>
      </c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31" t="str">
        <f t="shared" si="336"/>
        <v/>
      </c>
      <c r="FN312" s="26"/>
      <c r="FO312" s="26"/>
      <c r="FP312" s="26"/>
      <c r="FQ312" s="26" t="s">
        <v>350</v>
      </c>
      <c r="FR312" s="39" t="str">
        <f t="shared" ca="1" si="337"/>
        <v>GNB</v>
      </c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t="str">
        <f t="shared" ca="1" si="338"/>
        <v/>
      </c>
      <c r="GP312" t="str">
        <f t="shared" si="339"/>
        <v/>
      </c>
      <c r="GQ312" s="26"/>
      <c r="GR312" s="26"/>
      <c r="GS312" t="str">
        <f t="shared" ca="1" si="340"/>
        <v/>
      </c>
      <c r="GT312" s="26"/>
      <c r="GU312" s="26"/>
      <c r="GV312" s="26"/>
      <c r="GW312" s="26"/>
      <c r="GX312" s="26"/>
      <c r="GY312" t="str">
        <f t="shared" ca="1" si="341"/>
        <v/>
      </c>
      <c r="GZ312" t="str">
        <f t="shared" si="342"/>
        <v/>
      </c>
      <c r="HA312" s="26"/>
      <c r="HB312" s="26"/>
      <c r="HC312" s="26"/>
      <c r="HD312" s="26"/>
      <c r="HE312" s="26"/>
      <c r="HF312" t="str">
        <f t="shared" ca="1" si="343"/>
        <v/>
      </c>
      <c r="HG312" s="31" t="str">
        <f t="shared" si="344"/>
        <v/>
      </c>
      <c r="HH312" s="26"/>
      <c r="HI312" s="26"/>
      <c r="HJ312" s="26"/>
      <c r="HK312" s="26"/>
      <c r="HL312" s="26"/>
      <c r="HM312" t="str">
        <f t="shared" ca="1" si="345"/>
        <v/>
      </c>
      <c r="HN312" t="str">
        <f t="shared" si="346"/>
        <v/>
      </c>
      <c r="HO312" s="26"/>
      <c r="HP312" s="26"/>
      <c r="HQ312" s="26"/>
      <c r="HR312" s="26"/>
      <c r="HS312" s="26"/>
      <c r="HT312" t="str">
        <f t="shared" ca="1" si="347"/>
        <v/>
      </c>
      <c r="HU312" t="str">
        <f t="shared" si="348"/>
        <v/>
      </c>
      <c r="HV312" s="26"/>
      <c r="HW312" s="26"/>
      <c r="HX312" s="26"/>
      <c r="HY312" s="26"/>
      <c r="HZ312" s="26"/>
      <c r="IA312" s="37" t="str">
        <f t="shared" ca="1" si="349"/>
        <v/>
      </c>
      <c r="IB312" t="str">
        <f t="shared" si="350"/>
        <v/>
      </c>
      <c r="IC312" s="26"/>
      <c r="ID312" s="26"/>
      <c r="IE312" s="26"/>
      <c r="IF312" s="26"/>
      <c r="IG312" s="26"/>
      <c r="IH312" s="37" t="str">
        <f t="shared" ca="1" si="351"/>
        <v/>
      </c>
      <c r="II312" t="str">
        <f t="shared" si="352"/>
        <v/>
      </c>
      <c r="IJ312" s="26"/>
      <c r="IK312" s="26"/>
      <c r="IL312" s="26"/>
      <c r="IM312" s="26"/>
      <c r="IN312" s="26"/>
      <c r="IO312" s="26"/>
      <c r="IP312" s="26"/>
      <c r="IQ312" s="26"/>
      <c r="IR312" s="26"/>
      <c r="IS312" s="26"/>
      <c r="IT312" s="26"/>
      <c r="IU312" s="26"/>
      <c r="IV312" s="26"/>
      <c r="IW312" s="26"/>
      <c r="IX312" s="26"/>
      <c r="IY312" s="26"/>
      <c r="IZ312" s="26"/>
      <c r="JA312" s="26"/>
      <c r="JB312" s="26"/>
      <c r="JC312" s="26"/>
      <c r="JD312" s="26"/>
      <c r="JE312" s="26"/>
      <c r="JF312" s="26"/>
      <c r="JG312" s="26"/>
      <c r="JH312" s="26"/>
      <c r="JI312" s="26"/>
      <c r="JJ312" s="26"/>
      <c r="JK312" s="26"/>
      <c r="JL312" s="26"/>
      <c r="JM312" s="26"/>
      <c r="JN312" s="26"/>
      <c r="JO312" s="26"/>
      <c r="JP312" s="26"/>
      <c r="JQ312" s="26"/>
      <c r="JR312" s="26"/>
      <c r="JS312" s="26"/>
      <c r="JT312" s="26" t="str">
        <f t="shared" si="353"/>
        <v/>
      </c>
      <c r="JU312" s="26"/>
      <c r="JV312" t="str">
        <f t="shared" si="354"/>
        <v/>
      </c>
      <c r="JW312" s="26"/>
      <c r="JX312" s="26"/>
      <c r="JY312" s="26"/>
      <c r="JZ312" s="26"/>
      <c r="KA312" s="26"/>
      <c r="KB312" s="26"/>
      <c r="KC312" s="26"/>
      <c r="KD312" s="26"/>
      <c r="KE312" s="26"/>
      <c r="KF312" s="26"/>
      <c r="KG312" s="26"/>
      <c r="KH312" s="26"/>
      <c r="KI312" s="26"/>
      <c r="KJ312" s="26"/>
      <c r="KK312" t="str">
        <f t="shared" si="355"/>
        <v/>
      </c>
      <c r="KL312" s="26"/>
      <c r="KM312" s="31" t="str">
        <f t="shared" si="356"/>
        <v/>
      </c>
      <c r="KN312" s="26"/>
      <c r="KO312" s="26"/>
      <c r="KP312" s="38" t="str">
        <f t="shared" si="357"/>
        <v/>
      </c>
      <c r="KQ312" s="26"/>
      <c r="KR312" s="26"/>
      <c r="KS312" s="26"/>
      <c r="KT312" s="26"/>
      <c r="KU312" s="26"/>
      <c r="KV312" s="26"/>
      <c r="KW312" s="26"/>
      <c r="KX312" t="str">
        <f t="shared" si="358"/>
        <v/>
      </c>
      <c r="KY312" t="str">
        <f t="shared" si="359"/>
        <v/>
      </c>
      <c r="KZ312" s="26"/>
      <c r="LA312" s="26"/>
      <c r="LB312" t="str">
        <f t="shared" si="360"/>
        <v/>
      </c>
      <c r="LC312" s="26"/>
      <c r="LD312" t="str">
        <f t="shared" si="361"/>
        <v/>
      </c>
      <c r="LE312" t="str">
        <f t="shared" si="362"/>
        <v/>
      </c>
      <c r="LF312" s="26"/>
      <c r="LG312" s="26"/>
      <c r="LH312" s="26"/>
      <c r="LI312" s="26"/>
      <c r="LJ312" s="26"/>
      <c r="LK312" s="26"/>
      <c r="LL312" s="26"/>
      <c r="LM312" s="26"/>
      <c r="LN312" s="26"/>
      <c r="LO312" t="str">
        <f t="shared" si="363"/>
        <v/>
      </c>
      <c r="LP312" s="26"/>
      <c r="LQ312" s="26"/>
      <c r="LR312" s="26"/>
      <c r="LS312" s="26"/>
      <c r="LT312" s="26"/>
      <c r="LU312" s="26"/>
      <c r="LV312" s="26"/>
      <c r="LW312" s="26"/>
      <c r="LX312" s="26"/>
      <c r="LY312" s="26"/>
      <c r="LZ312" s="26"/>
      <c r="MA312" s="26"/>
      <c r="MB312" s="26"/>
      <c r="MC312" s="26"/>
      <c r="MD312" s="26"/>
      <c r="ME312" s="26"/>
      <c r="MF312" s="26"/>
      <c r="MG312" s="26"/>
      <c r="MH312" s="26"/>
      <c r="MI312" s="26"/>
      <c r="MJ312" s="26"/>
      <c r="MK312" s="26"/>
      <c r="ML312" s="26"/>
      <c r="MM312" s="26"/>
      <c r="MN312" s="26"/>
    </row>
    <row r="313" spans="1:352" ht="16" x14ac:dyDescent="0.2">
      <c r="A313" t="e">
        <f t="shared" ca="1" si="364"/>
        <v>#N/A</v>
      </c>
      <c r="B313" s="26"/>
      <c r="C313" s="26"/>
      <c r="D313" s="26"/>
      <c r="E313" s="27" t="str">
        <f t="shared" ca="1" si="294"/>
        <v>Apr</v>
      </c>
      <c r="F313" s="27" t="str">
        <f t="shared" ca="1" si="294"/>
        <v>Feb</v>
      </c>
      <c r="G313" s="28" t="str">
        <f t="shared" ca="1" si="295"/>
        <v/>
      </c>
      <c r="H313" t="str">
        <f t="shared" si="296"/>
        <v/>
      </c>
      <c r="I313" s="26">
        <f t="shared" ca="1" si="297"/>
        <v>89</v>
      </c>
      <c r="J313" s="26"/>
      <c r="K313" s="26"/>
      <c r="L313" s="31" t="str">
        <f t="shared" si="298"/>
        <v/>
      </c>
      <c r="M313" s="26"/>
      <c r="N313" s="26"/>
      <c r="O313" s="26">
        <f t="shared" ca="1" si="299"/>
        <v>40</v>
      </c>
      <c r="P313" s="26" t="str">
        <f t="shared" ca="1" si="300"/>
        <v>No</v>
      </c>
      <c r="Q313" s="26" t="str">
        <f t="shared" ca="1" si="300"/>
        <v>Yes</v>
      </c>
      <c r="R313" s="26" t="str">
        <f t="shared" ca="1" si="300"/>
        <v>Yes</v>
      </c>
      <c r="S313" s="26" t="str">
        <f t="shared" ca="1" si="301"/>
        <v>Eskimo</v>
      </c>
      <c r="T313" s="26" t="str">
        <f t="shared" ca="1" si="302"/>
        <v>Yes</v>
      </c>
      <c r="U313" s="26">
        <f t="shared" ca="1" si="303"/>
        <v>3550</v>
      </c>
      <c r="V313" s="26"/>
      <c r="W313" s="26"/>
      <c r="X313" s="26" t="str">
        <f t="shared" ca="1" si="366"/>
        <v>Yes</v>
      </c>
      <c r="Y313" s="26" t="str">
        <f t="shared" ca="1" si="366"/>
        <v>Yes</v>
      </c>
      <c r="Z313" s="26" t="str">
        <f t="shared" ca="1" si="366"/>
        <v>No</v>
      </c>
      <c r="AA313" s="26" t="str">
        <f t="shared" ca="1" si="366"/>
        <v>Yes</v>
      </c>
      <c r="AB313" s="26" t="str">
        <f t="shared" ca="1" si="366"/>
        <v>No</v>
      </c>
      <c r="AC313" s="26"/>
      <c r="AD313" s="26"/>
      <c r="AE313" s="26"/>
      <c r="AF313" s="26"/>
      <c r="AG313" s="26" t="str">
        <f t="shared" ca="1" si="365"/>
        <v>No</v>
      </c>
      <c r="AH313" s="26" t="str">
        <f t="shared" ca="1" si="365"/>
        <v>No</v>
      </c>
      <c r="AI313" s="26" t="str">
        <f t="shared" ca="1" si="365"/>
        <v>Yes</v>
      </c>
      <c r="AJ313" s="26" t="str">
        <f t="shared" ca="1" si="365"/>
        <v>No</v>
      </c>
      <c r="AK313" s="26" t="str">
        <f t="shared" ca="1" si="365"/>
        <v>No</v>
      </c>
      <c r="AL313" s="26" t="str">
        <f t="shared" ca="1" si="365"/>
        <v>No</v>
      </c>
      <c r="AM313" s="26">
        <f t="shared" ca="1" si="305"/>
        <v>10</v>
      </c>
      <c r="AN313" s="26">
        <f t="shared" ca="1" si="306"/>
        <v>3</v>
      </c>
      <c r="AT313" t="str">
        <f t="shared" ca="1" si="307"/>
        <v>Female</v>
      </c>
      <c r="AU313">
        <f t="shared" ca="1" si="308"/>
        <v>3362</v>
      </c>
      <c r="AV313">
        <f t="shared" ca="1" si="309"/>
        <v>3</v>
      </c>
      <c r="AW313">
        <f t="shared" ca="1" si="310"/>
        <v>31</v>
      </c>
      <c r="AX313">
        <f t="shared" ca="1" si="311"/>
        <v>1</v>
      </c>
      <c r="BB313" t="str">
        <f t="shared" ca="1" si="312"/>
        <v>ELUCS</v>
      </c>
      <c r="BC313" t="str">
        <f t="shared" ca="1" si="313"/>
        <v>No</v>
      </c>
      <c r="BD313" t="str">
        <f t="shared" ca="1" si="313"/>
        <v>No</v>
      </c>
      <c r="BG313" t="str">
        <f t="shared" ca="1" si="314"/>
        <v>Yes</v>
      </c>
      <c r="BH313">
        <f t="shared" ca="1" si="315"/>
        <v>36</v>
      </c>
      <c r="BI313">
        <f t="shared" ca="1" si="316"/>
        <v>0</v>
      </c>
      <c r="BJ313">
        <f t="shared" ca="1" si="317"/>
        <v>7</v>
      </c>
      <c r="BK313" t="str">
        <f t="shared" si="318"/>
        <v/>
      </c>
      <c r="BL313" s="26">
        <f t="shared" ca="1" si="319"/>
        <v>9</v>
      </c>
      <c r="BM313" s="26"/>
      <c r="BN313" s="26"/>
      <c r="BO313" s="26" t="str">
        <f t="shared" ca="1" si="320"/>
        <v>No</v>
      </c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 t="str">
        <f t="shared" ca="1" si="321"/>
        <v>No</v>
      </c>
      <c r="CE313" s="26" t="str">
        <f t="shared" ca="1" si="322"/>
        <v>NA</v>
      </c>
      <c r="CF313" s="26"/>
      <c r="CG313" s="26"/>
      <c r="CH313" s="26"/>
      <c r="CI313" s="31" t="str">
        <f t="shared" si="323"/>
        <v/>
      </c>
      <c r="CJ313" s="26" t="str">
        <f t="shared" ca="1" si="324"/>
        <v>NA</v>
      </c>
      <c r="CK313" s="26" t="str">
        <f t="shared" ca="1" si="325"/>
        <v>No</v>
      </c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 t="str">
        <f t="shared" ca="1" si="326"/>
        <v>No</v>
      </c>
      <c r="DO313" s="26"/>
      <c r="DP313" s="26"/>
      <c r="DQ313" s="26"/>
      <c r="DR313" s="26"/>
      <c r="DS313" s="26"/>
      <c r="DT313" s="26"/>
      <c r="DU313" s="26"/>
      <c r="DV313" t="str">
        <f t="shared" si="327"/>
        <v/>
      </c>
      <c r="DW313" s="26"/>
      <c r="DX313" s="26"/>
      <c r="DY313" s="26"/>
      <c r="DZ313" t="str">
        <f t="shared" si="328"/>
        <v/>
      </c>
      <c r="EA313" t="str">
        <f t="shared" si="329"/>
        <v/>
      </c>
      <c r="EB313" t="str">
        <f t="shared" si="330"/>
        <v/>
      </c>
      <c r="EC313" t="str">
        <f t="shared" si="331"/>
        <v/>
      </c>
      <c r="ED313" t="str">
        <f t="shared" si="332"/>
        <v/>
      </c>
      <c r="EE313" s="34" t="str">
        <f t="shared" si="333"/>
        <v/>
      </c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32" t="str">
        <f t="shared" si="334"/>
        <v/>
      </c>
      <c r="ES313" s="26"/>
      <c r="ET313" s="26"/>
      <c r="EU313" s="26"/>
      <c r="EV313" s="26"/>
      <c r="EW313" s="26"/>
      <c r="EX313" s="26"/>
      <c r="EY313" s="26"/>
      <c r="EZ313" s="26"/>
      <c r="FA313" s="31" t="str">
        <f t="shared" si="335"/>
        <v/>
      </c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31" t="str">
        <f t="shared" si="336"/>
        <v/>
      </c>
      <c r="FN313" s="26"/>
      <c r="FO313" s="26"/>
      <c r="FP313" s="26"/>
      <c r="FQ313" s="26" t="s">
        <v>349</v>
      </c>
      <c r="FR313" s="39" t="str">
        <f t="shared" ca="1" si="337"/>
        <v>NA</v>
      </c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t="str">
        <f t="shared" ca="1" si="338"/>
        <v/>
      </c>
      <c r="GP313" t="str">
        <f t="shared" si="339"/>
        <v/>
      </c>
      <c r="GQ313" s="26"/>
      <c r="GR313" s="26"/>
      <c r="GS313" t="str">
        <f t="shared" ca="1" si="340"/>
        <v/>
      </c>
      <c r="GT313" s="26"/>
      <c r="GU313" s="26"/>
      <c r="GV313" s="26"/>
      <c r="GW313" s="26"/>
      <c r="GX313" s="26"/>
      <c r="GY313" t="str">
        <f t="shared" ca="1" si="341"/>
        <v/>
      </c>
      <c r="GZ313" t="str">
        <f t="shared" si="342"/>
        <v/>
      </c>
      <c r="HA313" s="26"/>
      <c r="HB313" s="26"/>
      <c r="HC313" s="26"/>
      <c r="HD313" s="26"/>
      <c r="HE313" s="26"/>
      <c r="HF313" t="str">
        <f t="shared" ca="1" si="343"/>
        <v/>
      </c>
      <c r="HG313" s="31" t="str">
        <f t="shared" si="344"/>
        <v/>
      </c>
      <c r="HH313" s="26"/>
      <c r="HI313" s="26"/>
      <c r="HJ313" s="26"/>
      <c r="HK313" s="26"/>
      <c r="HL313" s="26"/>
      <c r="HM313" t="str">
        <f t="shared" ca="1" si="345"/>
        <v/>
      </c>
      <c r="HN313" t="str">
        <f t="shared" si="346"/>
        <v/>
      </c>
      <c r="HO313" s="26"/>
      <c r="HP313" s="26"/>
      <c r="HQ313" s="26"/>
      <c r="HR313" s="26"/>
      <c r="HS313" s="26"/>
      <c r="HT313" t="str">
        <f t="shared" ca="1" si="347"/>
        <v/>
      </c>
      <c r="HU313" t="str">
        <f t="shared" si="348"/>
        <v/>
      </c>
      <c r="HV313" s="26"/>
      <c r="HW313" s="26"/>
      <c r="HX313" s="26"/>
      <c r="HY313" s="26"/>
      <c r="HZ313" s="26"/>
      <c r="IA313" s="37" t="str">
        <f t="shared" ca="1" si="349"/>
        <v/>
      </c>
      <c r="IB313" t="str">
        <f t="shared" si="350"/>
        <v/>
      </c>
      <c r="IC313" s="26"/>
      <c r="ID313" s="26"/>
      <c r="IE313" s="26"/>
      <c r="IF313" s="26"/>
      <c r="IG313" s="26"/>
      <c r="IH313" s="37" t="str">
        <f t="shared" ca="1" si="351"/>
        <v/>
      </c>
      <c r="II313" t="str">
        <f t="shared" si="352"/>
        <v/>
      </c>
      <c r="IJ313" s="26"/>
      <c r="IK313" s="26"/>
      <c r="IL313" s="26"/>
      <c r="IM313" s="26"/>
      <c r="IN313" s="26"/>
      <c r="IO313" s="26"/>
      <c r="IP313" s="26"/>
      <c r="IQ313" s="26"/>
      <c r="IR313" s="26"/>
      <c r="IS313" s="26"/>
      <c r="IT313" s="26"/>
      <c r="IU313" s="26"/>
      <c r="IV313" s="26"/>
      <c r="IW313" s="26"/>
      <c r="IX313" s="26"/>
      <c r="IY313" s="26"/>
      <c r="IZ313" s="26"/>
      <c r="JA313" s="26"/>
      <c r="JB313" s="26"/>
      <c r="JC313" s="26"/>
      <c r="JD313" s="26"/>
      <c r="JE313" s="26"/>
      <c r="JF313" s="26"/>
      <c r="JG313" s="26"/>
      <c r="JH313" s="26"/>
      <c r="JI313" s="26"/>
      <c r="JJ313" s="26"/>
      <c r="JK313" s="26"/>
      <c r="JL313" s="26"/>
      <c r="JM313" s="26"/>
      <c r="JN313" s="26"/>
      <c r="JO313" s="26"/>
      <c r="JP313" s="26"/>
      <c r="JQ313" s="26"/>
      <c r="JR313" s="26"/>
      <c r="JS313" s="26"/>
      <c r="JT313" s="26" t="str">
        <f t="shared" si="353"/>
        <v/>
      </c>
      <c r="JU313" s="26"/>
      <c r="JV313" t="str">
        <f t="shared" si="354"/>
        <v/>
      </c>
      <c r="JW313" s="26"/>
      <c r="JX313" s="26"/>
      <c r="JY313" s="26"/>
      <c r="JZ313" s="26"/>
      <c r="KA313" s="26"/>
      <c r="KB313" s="26"/>
      <c r="KC313" s="26"/>
      <c r="KD313" s="26"/>
      <c r="KE313" s="26"/>
      <c r="KF313" s="26"/>
      <c r="KG313" s="26"/>
      <c r="KH313" s="26"/>
      <c r="KI313" s="26"/>
      <c r="KJ313" s="26"/>
      <c r="KK313" t="str">
        <f t="shared" si="355"/>
        <v/>
      </c>
      <c r="KL313" s="26"/>
      <c r="KM313" s="31" t="str">
        <f t="shared" si="356"/>
        <v/>
      </c>
      <c r="KN313" s="26"/>
      <c r="KO313" s="26"/>
      <c r="KP313" s="38" t="str">
        <f t="shared" si="357"/>
        <v/>
      </c>
      <c r="KQ313" s="26"/>
      <c r="KR313" s="26"/>
      <c r="KS313" s="26"/>
      <c r="KT313" s="26"/>
      <c r="KU313" s="26"/>
      <c r="KV313" s="26"/>
      <c r="KW313" s="26"/>
      <c r="KX313" t="str">
        <f t="shared" si="358"/>
        <v/>
      </c>
      <c r="KY313" t="str">
        <f t="shared" si="359"/>
        <v/>
      </c>
      <c r="KZ313" s="26"/>
      <c r="LA313" s="26"/>
      <c r="LB313" t="str">
        <f t="shared" si="360"/>
        <v/>
      </c>
      <c r="LC313" s="26"/>
      <c r="LD313" t="str">
        <f t="shared" si="361"/>
        <v/>
      </c>
      <c r="LE313" t="str">
        <f t="shared" si="362"/>
        <v/>
      </c>
      <c r="LF313" s="26"/>
      <c r="LG313" s="26"/>
      <c r="LH313" s="26"/>
      <c r="LI313" s="26"/>
      <c r="LJ313" s="26"/>
      <c r="LK313" s="26"/>
      <c r="LL313" s="26"/>
      <c r="LM313" s="26"/>
      <c r="LN313" s="26"/>
      <c r="LO313" t="str">
        <f t="shared" si="363"/>
        <v/>
      </c>
      <c r="LP313" s="26"/>
      <c r="LQ313" s="26"/>
      <c r="LR313" s="26"/>
      <c r="LS313" s="26"/>
      <c r="LT313" s="26"/>
      <c r="LU313" s="26"/>
      <c r="LV313" s="26"/>
      <c r="LW313" s="26"/>
      <c r="LX313" s="26"/>
      <c r="LY313" s="26"/>
      <c r="LZ313" s="26"/>
      <c r="MA313" s="26"/>
      <c r="MB313" s="26"/>
      <c r="MC313" s="26"/>
      <c r="MD313" s="26"/>
      <c r="ME313" s="26"/>
      <c r="MF313" s="26"/>
      <c r="MG313" s="26"/>
      <c r="MH313" s="26"/>
      <c r="MI313" s="26"/>
      <c r="MJ313" s="26"/>
      <c r="MK313" s="26"/>
      <c r="ML313" s="26"/>
      <c r="MM313" s="26"/>
      <c r="MN313" s="26"/>
    </row>
    <row r="314" spans="1:352" ht="16" x14ac:dyDescent="0.2">
      <c r="A314" t="e">
        <f t="shared" ca="1" si="364"/>
        <v>#N/A</v>
      </c>
      <c r="B314" s="26"/>
      <c r="C314" s="26"/>
      <c r="D314" s="26"/>
      <c r="E314" s="27" t="str">
        <f t="shared" ca="1" si="294"/>
        <v>May</v>
      </c>
      <c r="F314" s="27" t="str">
        <f t="shared" ca="1" si="294"/>
        <v>Aug</v>
      </c>
      <c r="G314" s="28" t="str">
        <f t="shared" ca="1" si="295"/>
        <v/>
      </c>
      <c r="H314" t="str">
        <f t="shared" si="296"/>
        <v/>
      </c>
      <c r="I314" s="26">
        <f t="shared" ca="1" si="297"/>
        <v>40</v>
      </c>
      <c r="J314" s="26"/>
      <c r="K314" s="26"/>
      <c r="L314" s="31" t="str">
        <f t="shared" si="298"/>
        <v/>
      </c>
      <c r="M314" s="26"/>
      <c r="N314" s="26"/>
      <c r="O314" s="26">
        <f t="shared" ca="1" si="299"/>
        <v>16</v>
      </c>
      <c r="P314" s="26" t="str">
        <f t="shared" ca="1" si="300"/>
        <v>Yes</v>
      </c>
      <c r="Q314" s="26" t="str">
        <f t="shared" ca="1" si="300"/>
        <v>Yes</v>
      </c>
      <c r="R314" s="26" t="str">
        <f t="shared" ca="1" si="300"/>
        <v>No</v>
      </c>
      <c r="S314" s="26" t="str">
        <f t="shared" ca="1" si="301"/>
        <v>Hispanic</v>
      </c>
      <c r="T314" s="26" t="str">
        <f t="shared" ca="1" si="302"/>
        <v>Yes</v>
      </c>
      <c r="U314" s="26">
        <f t="shared" ca="1" si="303"/>
        <v>3543</v>
      </c>
      <c r="V314" s="26"/>
      <c r="W314" s="26"/>
      <c r="X314" s="26" t="str">
        <f t="shared" ca="1" si="366"/>
        <v>No</v>
      </c>
      <c r="Y314" s="26" t="str">
        <f t="shared" ca="1" si="366"/>
        <v>Yes</v>
      </c>
      <c r="Z314" s="26" t="str">
        <f t="shared" ca="1" si="366"/>
        <v>No</v>
      </c>
      <c r="AA314" s="26" t="str">
        <f t="shared" ca="1" si="366"/>
        <v>No</v>
      </c>
      <c r="AB314" s="26" t="str">
        <f t="shared" ca="1" si="366"/>
        <v>Yes</v>
      </c>
      <c r="AC314" s="26"/>
      <c r="AD314" s="26"/>
      <c r="AE314" s="26"/>
      <c r="AF314" s="26"/>
      <c r="AG314" s="26" t="str">
        <f t="shared" ca="1" si="365"/>
        <v>Yes</v>
      </c>
      <c r="AH314" s="26" t="str">
        <f t="shared" ca="1" si="365"/>
        <v>No</v>
      </c>
      <c r="AI314" s="26" t="str">
        <f t="shared" ca="1" si="365"/>
        <v>No</v>
      </c>
      <c r="AJ314" s="26" t="str">
        <f t="shared" ca="1" si="365"/>
        <v>Yes</v>
      </c>
      <c r="AK314" s="26" t="str">
        <f t="shared" ca="1" si="365"/>
        <v>No</v>
      </c>
      <c r="AL314" s="26" t="str">
        <f t="shared" ca="1" si="365"/>
        <v>No</v>
      </c>
      <c r="AM314" s="26">
        <f t="shared" ca="1" si="305"/>
        <v>7</v>
      </c>
      <c r="AN314" s="26">
        <f t="shared" ca="1" si="306"/>
        <v>3</v>
      </c>
      <c r="AT314" t="str">
        <f t="shared" ca="1" si="307"/>
        <v>Male</v>
      </c>
      <c r="AU314">
        <f t="shared" ca="1" si="308"/>
        <v>2686</v>
      </c>
      <c r="AV314">
        <f t="shared" ca="1" si="309"/>
        <v>-1</v>
      </c>
      <c r="AW314">
        <f t="shared" ca="1" si="310"/>
        <v>22</v>
      </c>
      <c r="AX314">
        <f t="shared" ca="1" si="311"/>
        <v>0</v>
      </c>
      <c r="BB314" t="str">
        <f t="shared" ca="1" si="312"/>
        <v>Vaginal</v>
      </c>
      <c r="BC314" t="str">
        <f t="shared" ca="1" si="313"/>
        <v>No</v>
      </c>
      <c r="BD314" t="str">
        <f t="shared" ca="1" si="313"/>
        <v>Yes</v>
      </c>
      <c r="BG314" t="str">
        <f t="shared" ca="1" si="314"/>
        <v>Yes</v>
      </c>
      <c r="BH314">
        <f t="shared" ca="1" si="315"/>
        <v>38</v>
      </c>
      <c r="BI314">
        <f t="shared" ca="1" si="316"/>
        <v>-16</v>
      </c>
      <c r="BJ314">
        <f t="shared" ca="1" si="317"/>
        <v>0</v>
      </c>
      <c r="BK314" t="str">
        <f t="shared" si="318"/>
        <v/>
      </c>
      <c r="BL314" s="26" t="str">
        <f t="shared" ca="1" si="319"/>
        <v>NA</v>
      </c>
      <c r="BM314" s="26"/>
      <c r="BN314" s="26"/>
      <c r="BO314" s="26" t="str">
        <f t="shared" ca="1" si="320"/>
        <v>Yes</v>
      </c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 t="str">
        <f t="shared" ca="1" si="321"/>
        <v>No</v>
      </c>
      <c r="CE314" s="26" t="str">
        <f t="shared" ca="1" si="322"/>
        <v>NA</v>
      </c>
      <c r="CF314" s="26"/>
      <c r="CG314" s="26"/>
      <c r="CH314" s="26"/>
      <c r="CI314" s="31" t="str">
        <f t="shared" si="323"/>
        <v/>
      </c>
      <c r="CJ314" s="26" t="str">
        <f t="shared" ca="1" si="324"/>
        <v>NA</v>
      </c>
      <c r="CK314" s="26" t="str">
        <f t="shared" ca="1" si="325"/>
        <v>Yes</v>
      </c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 t="str">
        <f t="shared" ca="1" si="326"/>
        <v>Yes</v>
      </c>
      <c r="DO314" s="26"/>
      <c r="DP314" s="26"/>
      <c r="DQ314" s="26"/>
      <c r="DR314" s="26"/>
      <c r="DS314" s="26"/>
      <c r="DT314" s="26"/>
      <c r="DU314" s="26"/>
      <c r="DV314" t="str">
        <f t="shared" si="327"/>
        <v/>
      </c>
      <c r="DW314" s="26"/>
      <c r="DX314" s="26"/>
      <c r="DY314" s="26"/>
      <c r="DZ314" t="str">
        <f t="shared" si="328"/>
        <v/>
      </c>
      <c r="EA314" t="str">
        <f t="shared" si="329"/>
        <v/>
      </c>
      <c r="EB314" t="str">
        <f t="shared" si="330"/>
        <v/>
      </c>
      <c r="EC314" t="str">
        <f t="shared" si="331"/>
        <v/>
      </c>
      <c r="ED314" t="str">
        <f t="shared" si="332"/>
        <v/>
      </c>
      <c r="EE314" s="34" t="str">
        <f t="shared" si="333"/>
        <v/>
      </c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32" t="str">
        <f t="shared" si="334"/>
        <v/>
      </c>
      <c r="ES314" s="26"/>
      <c r="ET314" s="26"/>
      <c r="EU314" s="26"/>
      <c r="EV314" s="26"/>
      <c r="EW314" s="26"/>
      <c r="EX314" s="26"/>
      <c r="EY314" s="26"/>
      <c r="EZ314" s="26"/>
      <c r="FA314" s="31" t="str">
        <f t="shared" si="335"/>
        <v/>
      </c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31" t="str">
        <f t="shared" si="336"/>
        <v/>
      </c>
      <c r="FN314" s="26"/>
      <c r="FO314" s="26"/>
      <c r="FP314" s="26"/>
      <c r="FQ314" s="26" t="s">
        <v>349</v>
      </c>
      <c r="FR314" s="39" t="str">
        <f t="shared" ca="1" si="337"/>
        <v>NA</v>
      </c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t="str">
        <f t="shared" ca="1" si="338"/>
        <v/>
      </c>
      <c r="GP314" t="str">
        <f t="shared" si="339"/>
        <v/>
      </c>
      <c r="GQ314" s="26"/>
      <c r="GR314" s="26"/>
      <c r="GS314" t="str">
        <f t="shared" ca="1" si="340"/>
        <v/>
      </c>
      <c r="GT314" s="26"/>
      <c r="GU314" s="26"/>
      <c r="GV314" s="26"/>
      <c r="GW314" s="26"/>
      <c r="GX314" s="26"/>
      <c r="GY314" t="str">
        <f t="shared" ca="1" si="341"/>
        <v/>
      </c>
      <c r="GZ314" t="str">
        <f t="shared" si="342"/>
        <v/>
      </c>
      <c r="HA314" s="26"/>
      <c r="HB314" s="26"/>
      <c r="HC314" s="26"/>
      <c r="HD314" s="26"/>
      <c r="HE314" s="26"/>
      <c r="HF314" t="str">
        <f t="shared" ca="1" si="343"/>
        <v/>
      </c>
      <c r="HG314" s="31" t="str">
        <f t="shared" si="344"/>
        <v/>
      </c>
      <c r="HH314" s="26"/>
      <c r="HI314" s="26"/>
      <c r="HJ314" s="26"/>
      <c r="HK314" s="26"/>
      <c r="HL314" s="26"/>
      <c r="HM314" t="str">
        <f t="shared" ca="1" si="345"/>
        <v/>
      </c>
      <c r="HN314" t="str">
        <f t="shared" si="346"/>
        <v/>
      </c>
      <c r="HO314" s="26"/>
      <c r="HP314" s="26"/>
      <c r="HQ314" s="26"/>
      <c r="HR314" s="26"/>
      <c r="HS314" s="26"/>
      <c r="HT314" t="str">
        <f t="shared" ca="1" si="347"/>
        <v/>
      </c>
      <c r="HU314" t="str">
        <f t="shared" si="348"/>
        <v/>
      </c>
      <c r="HV314" s="26"/>
      <c r="HW314" s="26"/>
      <c r="HX314" s="26"/>
      <c r="HY314" s="26"/>
      <c r="HZ314" s="26"/>
      <c r="IA314" s="37" t="str">
        <f t="shared" ca="1" si="349"/>
        <v/>
      </c>
      <c r="IB314" t="str">
        <f t="shared" si="350"/>
        <v/>
      </c>
      <c r="IC314" s="26"/>
      <c r="ID314" s="26"/>
      <c r="IE314" s="26"/>
      <c r="IF314" s="26"/>
      <c r="IG314" s="26"/>
      <c r="IH314" s="37" t="str">
        <f t="shared" ca="1" si="351"/>
        <v/>
      </c>
      <c r="II314" t="str">
        <f t="shared" si="352"/>
        <v/>
      </c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  <c r="IV314" s="26"/>
      <c r="IW314" s="26"/>
      <c r="IX314" s="26"/>
      <c r="IY314" s="26"/>
      <c r="IZ314" s="26"/>
      <c r="JA314" s="26"/>
      <c r="JB314" s="26"/>
      <c r="JC314" s="26"/>
      <c r="JD314" s="26"/>
      <c r="JE314" s="26"/>
      <c r="JF314" s="26"/>
      <c r="JG314" s="26"/>
      <c r="JH314" s="26"/>
      <c r="JI314" s="26"/>
      <c r="JJ314" s="26"/>
      <c r="JK314" s="26"/>
      <c r="JL314" s="26"/>
      <c r="JM314" s="26"/>
      <c r="JN314" s="26"/>
      <c r="JO314" s="26"/>
      <c r="JP314" s="26"/>
      <c r="JQ314" s="26"/>
      <c r="JR314" s="26"/>
      <c r="JS314" s="26"/>
      <c r="JT314" s="26" t="str">
        <f t="shared" si="353"/>
        <v/>
      </c>
      <c r="JU314" s="26"/>
      <c r="JV314" t="str">
        <f t="shared" si="354"/>
        <v/>
      </c>
      <c r="JW314" s="26"/>
      <c r="JX314" s="26"/>
      <c r="JY314" s="26"/>
      <c r="JZ314" s="26"/>
      <c r="KA314" s="26"/>
      <c r="KB314" s="26"/>
      <c r="KC314" s="26"/>
      <c r="KD314" s="26"/>
      <c r="KE314" s="26"/>
      <c r="KF314" s="26"/>
      <c r="KG314" s="26"/>
      <c r="KH314" s="26"/>
      <c r="KI314" s="26"/>
      <c r="KJ314" s="26"/>
      <c r="KK314" t="str">
        <f t="shared" si="355"/>
        <v/>
      </c>
      <c r="KL314" s="26"/>
      <c r="KM314" s="31" t="str">
        <f t="shared" si="356"/>
        <v/>
      </c>
      <c r="KN314" s="26"/>
      <c r="KO314" s="26"/>
      <c r="KP314" s="38" t="str">
        <f t="shared" si="357"/>
        <v/>
      </c>
      <c r="KQ314" s="26"/>
      <c r="KR314" s="26"/>
      <c r="KS314" s="26"/>
      <c r="KT314" s="26"/>
      <c r="KU314" s="26"/>
      <c r="KV314" s="26"/>
      <c r="KW314" s="26"/>
      <c r="KX314" t="str">
        <f t="shared" si="358"/>
        <v/>
      </c>
      <c r="KY314" t="str">
        <f t="shared" si="359"/>
        <v/>
      </c>
      <c r="KZ314" s="26"/>
      <c r="LA314" s="26"/>
      <c r="LB314" t="str">
        <f t="shared" si="360"/>
        <v/>
      </c>
      <c r="LC314" s="26"/>
      <c r="LD314" t="str">
        <f t="shared" si="361"/>
        <v/>
      </c>
      <c r="LE314" t="str">
        <f t="shared" si="362"/>
        <v/>
      </c>
      <c r="LF314" s="26"/>
      <c r="LG314" s="26"/>
      <c r="LH314" s="26"/>
      <c r="LI314" s="26"/>
      <c r="LJ314" s="26"/>
      <c r="LK314" s="26"/>
      <c r="LL314" s="26"/>
      <c r="LM314" s="26"/>
      <c r="LN314" s="26"/>
      <c r="LO314" t="str">
        <f t="shared" si="363"/>
        <v/>
      </c>
      <c r="LP314" s="26"/>
      <c r="LQ314" s="26"/>
      <c r="LR314" s="26"/>
      <c r="LS314" s="26"/>
      <c r="LT314" s="26"/>
      <c r="LU314" s="26"/>
      <c r="LV314" s="26"/>
      <c r="LW314" s="26"/>
      <c r="LX314" s="26"/>
      <c r="LY314" s="26"/>
      <c r="LZ314" s="26"/>
      <c r="MA314" s="26"/>
      <c r="MB314" s="26"/>
      <c r="MC314" s="26"/>
      <c r="MD314" s="26"/>
      <c r="ME314" s="26"/>
      <c r="MF314" s="26"/>
      <c r="MG314" s="26"/>
      <c r="MH314" s="26"/>
      <c r="MI314" s="26"/>
      <c r="MJ314" s="26"/>
      <c r="MK314" s="26"/>
      <c r="ML314" s="26"/>
      <c r="MM314" s="26"/>
      <c r="MN314" s="26"/>
    </row>
    <row r="315" spans="1:352" ht="16" x14ac:dyDescent="0.2">
      <c r="A315" t="e">
        <f t="shared" ca="1" si="364"/>
        <v>#N/A</v>
      </c>
      <c r="B315" s="26"/>
      <c r="C315" s="26"/>
      <c r="D315" s="26"/>
      <c r="E315" s="27" t="str">
        <f t="shared" ca="1" si="294"/>
        <v>Dec</v>
      </c>
      <c r="F315" s="27" t="str">
        <f t="shared" ca="1" si="294"/>
        <v>Mar</v>
      </c>
      <c r="G315" s="28" t="str">
        <f t="shared" ca="1" si="295"/>
        <v/>
      </c>
      <c r="H315" t="str">
        <f t="shared" si="296"/>
        <v/>
      </c>
      <c r="I315" s="26">
        <f t="shared" ca="1" si="297"/>
        <v>85</v>
      </c>
      <c r="J315" s="26"/>
      <c r="K315" s="26"/>
      <c r="L315" s="31" t="str">
        <f t="shared" si="298"/>
        <v/>
      </c>
      <c r="M315" s="26"/>
      <c r="N315" s="26"/>
      <c r="O315" s="26">
        <f t="shared" ca="1" si="299"/>
        <v>33</v>
      </c>
      <c r="P315" s="26" t="str">
        <f t="shared" ca="1" si="300"/>
        <v>Yes</v>
      </c>
      <c r="Q315" s="26" t="str">
        <f t="shared" ca="1" si="300"/>
        <v>No</v>
      </c>
      <c r="R315" s="26" t="str">
        <f t="shared" ca="1" si="300"/>
        <v>No</v>
      </c>
      <c r="S315" s="26" t="str">
        <f t="shared" ca="1" si="301"/>
        <v>Caucasian</v>
      </c>
      <c r="T315" s="26" t="str">
        <f t="shared" ca="1" si="302"/>
        <v>No</v>
      </c>
      <c r="U315" s="26">
        <f t="shared" ca="1" si="303"/>
        <v>3168</v>
      </c>
      <c r="V315" s="26"/>
      <c r="W315" s="26"/>
      <c r="X315" s="26" t="str">
        <f t="shared" ca="1" si="366"/>
        <v>No</v>
      </c>
      <c r="Y315" s="26" t="str">
        <f t="shared" ca="1" si="366"/>
        <v>No</v>
      </c>
      <c r="Z315" s="26" t="str">
        <f t="shared" ca="1" si="366"/>
        <v>Yes</v>
      </c>
      <c r="AA315" s="26" t="str">
        <f t="shared" ca="1" si="366"/>
        <v>No</v>
      </c>
      <c r="AB315" s="26" t="str">
        <f t="shared" ca="1" si="366"/>
        <v>Yes</v>
      </c>
      <c r="AC315" s="26"/>
      <c r="AD315" s="26"/>
      <c r="AE315" s="26"/>
      <c r="AF315" s="26"/>
      <c r="AG315" s="26" t="str">
        <f t="shared" ca="1" si="365"/>
        <v>Yes</v>
      </c>
      <c r="AH315" s="26" t="str">
        <f t="shared" ca="1" si="365"/>
        <v>No</v>
      </c>
      <c r="AI315" s="26" t="str">
        <f t="shared" ca="1" si="365"/>
        <v>Yes</v>
      </c>
      <c r="AJ315" s="26" t="str">
        <f t="shared" ca="1" si="365"/>
        <v>No</v>
      </c>
      <c r="AK315" s="26" t="str">
        <f t="shared" ca="1" si="365"/>
        <v>Yes</v>
      </c>
      <c r="AL315" s="26" t="str">
        <f t="shared" ca="1" si="365"/>
        <v>Yes</v>
      </c>
      <c r="AM315" s="26">
        <f t="shared" ca="1" si="305"/>
        <v>6</v>
      </c>
      <c r="AN315" s="26">
        <f t="shared" ca="1" si="306"/>
        <v>2</v>
      </c>
      <c r="AT315" t="str">
        <f t="shared" ca="1" si="307"/>
        <v>Male</v>
      </c>
      <c r="AU315">
        <f t="shared" ca="1" si="308"/>
        <v>3908</v>
      </c>
      <c r="AV315">
        <f t="shared" ca="1" si="309"/>
        <v>1</v>
      </c>
      <c r="AW315">
        <f t="shared" ca="1" si="310"/>
        <v>33</v>
      </c>
      <c r="AX315">
        <f t="shared" ca="1" si="311"/>
        <v>3</v>
      </c>
      <c r="BB315" t="str">
        <f t="shared" ca="1" si="312"/>
        <v>ELUCS</v>
      </c>
      <c r="BC315" t="str">
        <f t="shared" ca="1" si="313"/>
        <v>Yes</v>
      </c>
      <c r="BD315" t="str">
        <f t="shared" ca="1" si="313"/>
        <v>No</v>
      </c>
      <c r="BG315" t="str">
        <f t="shared" ca="1" si="314"/>
        <v>No</v>
      </c>
      <c r="BH315">
        <f t="shared" ca="1" si="315"/>
        <v>34</v>
      </c>
      <c r="BI315">
        <f t="shared" ca="1" si="316"/>
        <v>-1</v>
      </c>
      <c r="BJ315">
        <f t="shared" ca="1" si="317"/>
        <v>1</v>
      </c>
      <c r="BK315" t="str">
        <f t="shared" si="318"/>
        <v/>
      </c>
      <c r="BL315" s="26" t="str">
        <f t="shared" ca="1" si="319"/>
        <v>NA</v>
      </c>
      <c r="BM315" s="26"/>
      <c r="BN315" s="26"/>
      <c r="BO315" s="26" t="str">
        <f t="shared" ca="1" si="320"/>
        <v>Yes</v>
      </c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 t="str">
        <f t="shared" ca="1" si="321"/>
        <v>Yes</v>
      </c>
      <c r="CE315" s="26" t="str">
        <f t="shared" ca="1" si="322"/>
        <v>MIST</v>
      </c>
      <c r="CF315" s="26"/>
      <c r="CG315" s="26"/>
      <c r="CH315" s="26"/>
      <c r="CI315" s="31" t="str">
        <f t="shared" si="323"/>
        <v/>
      </c>
      <c r="CJ315" s="26" t="str">
        <f t="shared" ca="1" si="324"/>
        <v>BS</v>
      </c>
      <c r="CK315" s="26" t="str">
        <f t="shared" ca="1" si="325"/>
        <v>NA</v>
      </c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 t="str">
        <f t="shared" ca="1" si="326"/>
        <v>No</v>
      </c>
      <c r="DO315" s="26"/>
      <c r="DP315" s="26"/>
      <c r="DQ315" s="26"/>
      <c r="DR315" s="26"/>
      <c r="DS315" s="26"/>
      <c r="DT315" s="26"/>
      <c r="DU315" s="26"/>
      <c r="DV315" t="str">
        <f t="shared" si="327"/>
        <v/>
      </c>
      <c r="DW315" s="26"/>
      <c r="DX315" s="26"/>
      <c r="DY315" s="26"/>
      <c r="DZ315" t="str">
        <f t="shared" si="328"/>
        <v/>
      </c>
      <c r="EA315" t="str">
        <f t="shared" si="329"/>
        <v/>
      </c>
      <c r="EB315" t="str">
        <f t="shared" si="330"/>
        <v/>
      </c>
      <c r="EC315" t="str">
        <f t="shared" si="331"/>
        <v/>
      </c>
      <c r="ED315" t="str">
        <f t="shared" si="332"/>
        <v/>
      </c>
      <c r="EE315" s="34" t="str">
        <f t="shared" si="333"/>
        <v/>
      </c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32" t="str">
        <f t="shared" si="334"/>
        <v/>
      </c>
      <c r="ES315" s="26"/>
      <c r="ET315" s="26"/>
      <c r="EU315" s="26"/>
      <c r="EV315" s="26"/>
      <c r="EW315" s="26"/>
      <c r="EX315" s="26"/>
      <c r="EY315" s="26"/>
      <c r="EZ315" s="26"/>
      <c r="FA315" s="31" t="str">
        <f t="shared" si="335"/>
        <v/>
      </c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31" t="str">
        <f t="shared" si="336"/>
        <v/>
      </c>
      <c r="FN315" s="26"/>
      <c r="FO315" s="26"/>
      <c r="FP315" s="26"/>
      <c r="FQ315" s="26" t="s">
        <v>350</v>
      </c>
      <c r="FR315" s="39" t="str">
        <f t="shared" ca="1" si="337"/>
        <v>Other</v>
      </c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t="str">
        <f t="shared" ca="1" si="338"/>
        <v/>
      </c>
      <c r="GP315" t="str">
        <f t="shared" si="339"/>
        <v/>
      </c>
      <c r="GQ315" s="26"/>
      <c r="GR315" s="26"/>
      <c r="GS315" t="str">
        <f t="shared" ca="1" si="340"/>
        <v/>
      </c>
      <c r="GT315" s="26"/>
      <c r="GU315" s="26"/>
      <c r="GV315" s="26"/>
      <c r="GW315" s="26"/>
      <c r="GX315" s="26"/>
      <c r="GY315" t="str">
        <f t="shared" ca="1" si="341"/>
        <v/>
      </c>
      <c r="GZ315" t="str">
        <f t="shared" si="342"/>
        <v/>
      </c>
      <c r="HA315" s="26"/>
      <c r="HB315" s="26"/>
      <c r="HC315" s="26"/>
      <c r="HD315" s="26"/>
      <c r="HE315" s="26"/>
      <c r="HF315" t="str">
        <f t="shared" ca="1" si="343"/>
        <v/>
      </c>
      <c r="HG315" s="31" t="str">
        <f t="shared" si="344"/>
        <v/>
      </c>
      <c r="HH315" s="26"/>
      <c r="HI315" s="26"/>
      <c r="HJ315" s="26"/>
      <c r="HK315" s="26"/>
      <c r="HL315" s="26"/>
      <c r="HM315" t="str">
        <f t="shared" ca="1" si="345"/>
        <v/>
      </c>
      <c r="HN315" t="str">
        <f t="shared" si="346"/>
        <v/>
      </c>
      <c r="HO315" s="26"/>
      <c r="HP315" s="26"/>
      <c r="HQ315" s="26"/>
      <c r="HR315" s="26"/>
      <c r="HS315" s="26"/>
      <c r="HT315" t="str">
        <f t="shared" ca="1" si="347"/>
        <v/>
      </c>
      <c r="HU315" t="str">
        <f t="shared" si="348"/>
        <v/>
      </c>
      <c r="HV315" s="26"/>
      <c r="HW315" s="26"/>
      <c r="HX315" s="26"/>
      <c r="HY315" s="26"/>
      <c r="HZ315" s="26"/>
      <c r="IA315" s="37" t="str">
        <f t="shared" ca="1" si="349"/>
        <v/>
      </c>
      <c r="IB315" t="str">
        <f t="shared" si="350"/>
        <v/>
      </c>
      <c r="IC315" s="26"/>
      <c r="ID315" s="26"/>
      <c r="IE315" s="26"/>
      <c r="IF315" s="26"/>
      <c r="IG315" s="26"/>
      <c r="IH315" s="37" t="str">
        <f t="shared" ca="1" si="351"/>
        <v/>
      </c>
      <c r="II315" t="str">
        <f t="shared" si="352"/>
        <v/>
      </c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  <c r="IV315" s="26"/>
      <c r="IW315" s="26"/>
      <c r="IX315" s="26"/>
      <c r="IY315" s="26"/>
      <c r="IZ315" s="26"/>
      <c r="JA315" s="26"/>
      <c r="JB315" s="26"/>
      <c r="JC315" s="26"/>
      <c r="JD315" s="26"/>
      <c r="JE315" s="26"/>
      <c r="JF315" s="26"/>
      <c r="JG315" s="26"/>
      <c r="JH315" s="26"/>
      <c r="JI315" s="26"/>
      <c r="JJ315" s="26"/>
      <c r="JK315" s="26"/>
      <c r="JL315" s="26"/>
      <c r="JM315" s="26"/>
      <c r="JN315" s="26"/>
      <c r="JO315" s="26"/>
      <c r="JP315" s="26"/>
      <c r="JQ315" s="26"/>
      <c r="JR315" s="26"/>
      <c r="JS315" s="26"/>
      <c r="JT315" s="26" t="str">
        <f t="shared" si="353"/>
        <v/>
      </c>
      <c r="JU315" s="26"/>
      <c r="JV315" t="str">
        <f t="shared" si="354"/>
        <v/>
      </c>
      <c r="JW315" s="26"/>
      <c r="JX315" s="26"/>
      <c r="JY315" s="26"/>
      <c r="JZ315" s="26"/>
      <c r="KA315" s="26"/>
      <c r="KB315" s="26"/>
      <c r="KC315" s="26"/>
      <c r="KD315" s="26"/>
      <c r="KE315" s="26"/>
      <c r="KF315" s="26"/>
      <c r="KG315" s="26"/>
      <c r="KH315" s="26"/>
      <c r="KI315" s="26"/>
      <c r="KJ315" s="26"/>
      <c r="KK315" t="str">
        <f t="shared" si="355"/>
        <v/>
      </c>
      <c r="KL315" s="26"/>
      <c r="KM315" s="31" t="str">
        <f t="shared" si="356"/>
        <v/>
      </c>
      <c r="KN315" s="26"/>
      <c r="KO315" s="26"/>
      <c r="KP315" s="38" t="str">
        <f t="shared" si="357"/>
        <v/>
      </c>
      <c r="KQ315" s="26"/>
      <c r="KR315" s="26"/>
      <c r="KS315" s="26"/>
      <c r="KT315" s="26"/>
      <c r="KU315" s="26"/>
      <c r="KV315" s="26"/>
      <c r="KW315" s="26"/>
      <c r="KX315" t="str">
        <f t="shared" si="358"/>
        <v/>
      </c>
      <c r="KY315" t="str">
        <f t="shared" si="359"/>
        <v/>
      </c>
      <c r="KZ315" s="26"/>
      <c r="LA315" s="26"/>
      <c r="LB315" t="str">
        <f t="shared" si="360"/>
        <v/>
      </c>
      <c r="LC315" s="26"/>
      <c r="LD315" t="str">
        <f t="shared" si="361"/>
        <v/>
      </c>
      <c r="LE315" t="str">
        <f t="shared" si="362"/>
        <v/>
      </c>
      <c r="LF315" s="26"/>
      <c r="LG315" s="26"/>
      <c r="LH315" s="26"/>
      <c r="LI315" s="26"/>
      <c r="LJ315" s="26"/>
      <c r="LK315" s="26"/>
      <c r="LL315" s="26"/>
      <c r="LM315" s="26"/>
      <c r="LN315" s="26"/>
      <c r="LO315" t="str">
        <f t="shared" si="363"/>
        <v/>
      </c>
      <c r="LP315" s="26"/>
      <c r="LQ315" s="26"/>
      <c r="LR315" s="26"/>
      <c r="LS315" s="26"/>
      <c r="LT315" s="26"/>
      <c r="LU315" s="26"/>
      <c r="LV315" s="26"/>
      <c r="LW315" s="26"/>
      <c r="LX315" s="26"/>
      <c r="LY315" s="26"/>
      <c r="LZ315" s="26"/>
      <c r="MA315" s="26"/>
      <c r="MB315" s="26"/>
      <c r="MC315" s="26"/>
      <c r="MD315" s="26"/>
      <c r="ME315" s="26"/>
      <c r="MF315" s="26"/>
      <c r="MG315" s="26"/>
      <c r="MH315" s="26"/>
      <c r="MI315" s="26"/>
      <c r="MJ315" s="26"/>
      <c r="MK315" s="26"/>
      <c r="ML315" s="26"/>
      <c r="MM315" s="26"/>
      <c r="MN315" s="26"/>
    </row>
    <row r="316" spans="1:352" ht="16" x14ac:dyDescent="0.2">
      <c r="A316" t="e">
        <f t="shared" ca="1" si="364"/>
        <v>#N/A</v>
      </c>
      <c r="B316" s="26"/>
      <c r="C316" s="26"/>
      <c r="D316" s="26"/>
      <c r="E316" s="27" t="str">
        <f t="shared" ca="1" si="294"/>
        <v>May</v>
      </c>
      <c r="F316" s="27" t="str">
        <f t="shared" ca="1" si="294"/>
        <v>Oct</v>
      </c>
      <c r="G316" s="28" t="str">
        <f t="shared" ca="1" si="295"/>
        <v/>
      </c>
      <c r="H316" t="str">
        <f t="shared" si="296"/>
        <v/>
      </c>
      <c r="I316" s="26">
        <f t="shared" ca="1" si="297"/>
        <v>71</v>
      </c>
      <c r="J316" s="26"/>
      <c r="K316" s="26"/>
      <c r="L316" s="31" t="str">
        <f t="shared" si="298"/>
        <v/>
      </c>
      <c r="M316" s="26"/>
      <c r="N316" s="26"/>
      <c r="O316" s="26">
        <f t="shared" ca="1" si="299"/>
        <v>42</v>
      </c>
      <c r="P316" s="26" t="str">
        <f t="shared" ca="1" si="300"/>
        <v>Yes</v>
      </c>
      <c r="Q316" s="26" t="str">
        <f t="shared" ca="1" si="300"/>
        <v>No</v>
      </c>
      <c r="R316" s="26" t="str">
        <f t="shared" ca="1" si="300"/>
        <v>Yes</v>
      </c>
      <c r="S316" s="26" t="str">
        <f t="shared" ca="1" si="301"/>
        <v>Hispanic</v>
      </c>
      <c r="T316" s="26" t="str">
        <f t="shared" ca="1" si="302"/>
        <v>Yes</v>
      </c>
      <c r="U316" s="26">
        <f t="shared" ca="1" si="303"/>
        <v>3717</v>
      </c>
      <c r="V316" s="26"/>
      <c r="W316" s="26"/>
      <c r="X316" s="26" t="str">
        <f t="shared" ca="1" si="366"/>
        <v>No</v>
      </c>
      <c r="Y316" s="26" t="str">
        <f t="shared" ca="1" si="366"/>
        <v>Yes</v>
      </c>
      <c r="Z316" s="26" t="str">
        <f t="shared" ca="1" si="366"/>
        <v>Yes</v>
      </c>
      <c r="AA316" s="26" t="str">
        <f t="shared" ca="1" si="366"/>
        <v>No</v>
      </c>
      <c r="AB316" s="26" t="str">
        <f t="shared" ca="1" si="366"/>
        <v>Yes</v>
      </c>
      <c r="AC316" s="26"/>
      <c r="AD316" s="26"/>
      <c r="AE316" s="26"/>
      <c r="AF316" s="26"/>
      <c r="AG316" s="26" t="str">
        <f t="shared" ca="1" si="365"/>
        <v>Yes</v>
      </c>
      <c r="AH316" s="26" t="str">
        <f t="shared" ca="1" si="365"/>
        <v>Yes</v>
      </c>
      <c r="AI316" s="26" t="str">
        <f t="shared" ca="1" si="365"/>
        <v>No</v>
      </c>
      <c r="AJ316" s="26" t="str">
        <f t="shared" ca="1" si="365"/>
        <v>No</v>
      </c>
      <c r="AK316" s="26" t="str">
        <f t="shared" ca="1" si="365"/>
        <v>No</v>
      </c>
      <c r="AL316" s="26" t="str">
        <f t="shared" ca="1" si="365"/>
        <v>Yes</v>
      </c>
      <c r="AM316" s="26">
        <f t="shared" ca="1" si="305"/>
        <v>3</v>
      </c>
      <c r="AN316" s="26">
        <f t="shared" ca="1" si="306"/>
        <v>3</v>
      </c>
      <c r="AT316" t="str">
        <f t="shared" ca="1" si="307"/>
        <v>Male</v>
      </c>
      <c r="AU316">
        <f t="shared" ca="1" si="308"/>
        <v>2544</v>
      </c>
      <c r="AV316">
        <f t="shared" ca="1" si="309"/>
        <v>-3</v>
      </c>
      <c r="AW316">
        <f t="shared" ca="1" si="310"/>
        <v>34</v>
      </c>
      <c r="AX316">
        <f t="shared" ca="1" si="311"/>
        <v>5</v>
      </c>
      <c r="BB316" t="str">
        <f t="shared" ca="1" si="312"/>
        <v>Vaginal</v>
      </c>
      <c r="BC316" t="str">
        <f t="shared" ca="1" si="313"/>
        <v>Yes</v>
      </c>
      <c r="BD316" t="str">
        <f t="shared" ca="1" si="313"/>
        <v>Yes</v>
      </c>
      <c r="BG316" t="str">
        <f t="shared" ca="1" si="314"/>
        <v>No</v>
      </c>
      <c r="BH316">
        <f t="shared" ca="1" si="315"/>
        <v>37</v>
      </c>
      <c r="BI316">
        <f t="shared" ca="1" si="316"/>
        <v>-4</v>
      </c>
      <c r="BJ316">
        <f t="shared" ca="1" si="317"/>
        <v>5</v>
      </c>
      <c r="BK316" t="str">
        <f t="shared" si="318"/>
        <v/>
      </c>
      <c r="BL316" s="26">
        <f t="shared" ca="1" si="319"/>
        <v>7</v>
      </c>
      <c r="BM316" s="26"/>
      <c r="BN316" s="26"/>
      <c r="BO316" s="26" t="str">
        <f t="shared" ca="1" si="320"/>
        <v>No</v>
      </c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 t="str">
        <f t="shared" ca="1" si="321"/>
        <v>Yes</v>
      </c>
      <c r="CE316" s="26" t="str">
        <f t="shared" ca="1" si="322"/>
        <v>MIST</v>
      </c>
      <c r="CF316" s="26"/>
      <c r="CG316" s="26"/>
      <c r="CH316" s="26"/>
      <c r="CI316" s="31" t="str">
        <f t="shared" si="323"/>
        <v/>
      </c>
      <c r="CJ316" s="26" t="str">
        <f t="shared" ca="1" si="324"/>
        <v>NICU</v>
      </c>
      <c r="CK316" s="26" t="str">
        <f t="shared" ca="1" si="325"/>
        <v>NA</v>
      </c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 t="str">
        <f t="shared" ca="1" si="326"/>
        <v>No</v>
      </c>
      <c r="DO316" s="26"/>
      <c r="DP316" s="26"/>
      <c r="DQ316" s="26"/>
      <c r="DR316" s="26"/>
      <c r="DS316" s="26"/>
      <c r="DT316" s="26"/>
      <c r="DU316" s="26"/>
      <c r="DV316" t="str">
        <f t="shared" si="327"/>
        <v/>
      </c>
      <c r="DW316" s="26"/>
      <c r="DX316" s="26"/>
      <c r="DY316" s="26"/>
      <c r="DZ316" t="str">
        <f t="shared" si="328"/>
        <v/>
      </c>
      <c r="EA316" t="str">
        <f t="shared" si="329"/>
        <v/>
      </c>
      <c r="EB316" t="str">
        <f t="shared" si="330"/>
        <v/>
      </c>
      <c r="EC316" t="str">
        <f t="shared" si="331"/>
        <v/>
      </c>
      <c r="ED316" t="str">
        <f t="shared" si="332"/>
        <v/>
      </c>
      <c r="EE316" s="34" t="str">
        <f t="shared" si="333"/>
        <v/>
      </c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32" t="str">
        <f t="shared" si="334"/>
        <v/>
      </c>
      <c r="ES316" s="26"/>
      <c r="ET316" s="26"/>
      <c r="EU316" s="26"/>
      <c r="EV316" s="26"/>
      <c r="EW316" s="26"/>
      <c r="EX316" s="26"/>
      <c r="EY316" s="26"/>
      <c r="EZ316" s="26"/>
      <c r="FA316" s="31" t="str">
        <f t="shared" si="335"/>
        <v/>
      </c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31" t="str">
        <f t="shared" si="336"/>
        <v/>
      </c>
      <c r="FN316" s="26"/>
      <c r="FO316" s="26"/>
      <c r="FP316" s="26"/>
      <c r="FQ316" s="26" t="s">
        <v>350</v>
      </c>
      <c r="FR316" s="39" t="str">
        <f t="shared" ca="1" si="337"/>
        <v>Other</v>
      </c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t="str">
        <f t="shared" ca="1" si="338"/>
        <v/>
      </c>
      <c r="GP316" t="str">
        <f t="shared" si="339"/>
        <v/>
      </c>
      <c r="GQ316" s="26"/>
      <c r="GR316" s="26"/>
      <c r="GS316" t="str">
        <f t="shared" ca="1" si="340"/>
        <v/>
      </c>
      <c r="GT316" s="26"/>
      <c r="GU316" s="26"/>
      <c r="GV316" s="26"/>
      <c r="GW316" s="26"/>
      <c r="GX316" s="26"/>
      <c r="GY316" t="str">
        <f t="shared" ca="1" si="341"/>
        <v/>
      </c>
      <c r="GZ316" t="str">
        <f t="shared" si="342"/>
        <v/>
      </c>
      <c r="HA316" s="26"/>
      <c r="HB316" s="26"/>
      <c r="HC316" s="26"/>
      <c r="HD316" s="26"/>
      <c r="HE316" s="26"/>
      <c r="HF316" t="str">
        <f t="shared" ca="1" si="343"/>
        <v/>
      </c>
      <c r="HG316" s="31" t="str">
        <f t="shared" si="344"/>
        <v/>
      </c>
      <c r="HH316" s="26"/>
      <c r="HI316" s="26"/>
      <c r="HJ316" s="26"/>
      <c r="HK316" s="26"/>
      <c r="HL316" s="26"/>
      <c r="HM316" t="str">
        <f t="shared" ca="1" si="345"/>
        <v/>
      </c>
      <c r="HN316" t="str">
        <f t="shared" si="346"/>
        <v/>
      </c>
      <c r="HO316" s="26"/>
      <c r="HP316" s="26"/>
      <c r="HQ316" s="26"/>
      <c r="HR316" s="26"/>
      <c r="HS316" s="26"/>
      <c r="HT316" t="str">
        <f t="shared" ca="1" si="347"/>
        <v/>
      </c>
      <c r="HU316" t="str">
        <f t="shared" si="348"/>
        <v/>
      </c>
      <c r="HV316" s="26"/>
      <c r="HW316" s="26"/>
      <c r="HX316" s="26"/>
      <c r="HY316" s="26"/>
      <c r="HZ316" s="26"/>
      <c r="IA316" s="37" t="str">
        <f t="shared" ca="1" si="349"/>
        <v/>
      </c>
      <c r="IB316" t="str">
        <f t="shared" si="350"/>
        <v/>
      </c>
      <c r="IC316" s="26"/>
      <c r="ID316" s="26"/>
      <c r="IE316" s="26"/>
      <c r="IF316" s="26"/>
      <c r="IG316" s="26"/>
      <c r="IH316" s="37" t="str">
        <f t="shared" ca="1" si="351"/>
        <v/>
      </c>
      <c r="II316" t="str">
        <f t="shared" si="352"/>
        <v/>
      </c>
      <c r="IJ316" s="26"/>
      <c r="IK316" s="26"/>
      <c r="IL316" s="26"/>
      <c r="IM316" s="26"/>
      <c r="IN316" s="26"/>
      <c r="IO316" s="26"/>
      <c r="IP316" s="26"/>
      <c r="IQ316" s="26"/>
      <c r="IR316" s="26"/>
      <c r="IS316" s="26"/>
      <c r="IT316" s="26"/>
      <c r="IU316" s="26"/>
      <c r="IV316" s="26"/>
      <c r="IW316" s="26"/>
      <c r="IX316" s="26"/>
      <c r="IY316" s="26"/>
      <c r="IZ316" s="26"/>
      <c r="JA316" s="26"/>
      <c r="JB316" s="26"/>
      <c r="JC316" s="26"/>
      <c r="JD316" s="26"/>
      <c r="JE316" s="26"/>
      <c r="JF316" s="26"/>
      <c r="JG316" s="26"/>
      <c r="JH316" s="26"/>
      <c r="JI316" s="26"/>
      <c r="JJ316" s="26"/>
      <c r="JK316" s="26"/>
      <c r="JL316" s="26"/>
      <c r="JM316" s="26"/>
      <c r="JN316" s="26"/>
      <c r="JO316" s="26"/>
      <c r="JP316" s="26"/>
      <c r="JQ316" s="26"/>
      <c r="JR316" s="26"/>
      <c r="JS316" s="26"/>
      <c r="JT316" s="26" t="str">
        <f t="shared" si="353"/>
        <v/>
      </c>
      <c r="JU316" s="26"/>
      <c r="JV316" t="str">
        <f t="shared" si="354"/>
        <v/>
      </c>
      <c r="JW316" s="26"/>
      <c r="JX316" s="26"/>
      <c r="JY316" s="26"/>
      <c r="JZ316" s="26"/>
      <c r="KA316" s="26"/>
      <c r="KB316" s="26"/>
      <c r="KC316" s="26"/>
      <c r="KD316" s="26"/>
      <c r="KE316" s="26"/>
      <c r="KF316" s="26"/>
      <c r="KG316" s="26"/>
      <c r="KH316" s="26"/>
      <c r="KI316" s="26"/>
      <c r="KJ316" s="26"/>
      <c r="KK316" t="str">
        <f t="shared" si="355"/>
        <v/>
      </c>
      <c r="KL316" s="26"/>
      <c r="KM316" s="31" t="str">
        <f t="shared" si="356"/>
        <v/>
      </c>
      <c r="KN316" s="26"/>
      <c r="KO316" s="26"/>
      <c r="KP316" s="38" t="str">
        <f t="shared" si="357"/>
        <v/>
      </c>
      <c r="KQ316" s="26"/>
      <c r="KR316" s="26"/>
      <c r="KS316" s="26"/>
      <c r="KT316" s="26"/>
      <c r="KU316" s="26"/>
      <c r="KV316" s="26"/>
      <c r="KW316" s="26"/>
      <c r="KX316" t="str">
        <f t="shared" si="358"/>
        <v/>
      </c>
      <c r="KY316" t="str">
        <f t="shared" si="359"/>
        <v/>
      </c>
      <c r="KZ316" s="26"/>
      <c r="LA316" s="26"/>
      <c r="LB316" t="str">
        <f t="shared" si="360"/>
        <v/>
      </c>
      <c r="LC316" s="26"/>
      <c r="LD316" t="str">
        <f t="shared" si="361"/>
        <v/>
      </c>
      <c r="LE316" t="str">
        <f t="shared" si="362"/>
        <v/>
      </c>
      <c r="LF316" s="26"/>
      <c r="LG316" s="26"/>
      <c r="LH316" s="26"/>
      <c r="LI316" s="26"/>
      <c r="LJ316" s="26"/>
      <c r="LK316" s="26"/>
      <c r="LL316" s="26"/>
      <c r="LM316" s="26"/>
      <c r="LN316" s="26"/>
      <c r="LO316" t="str">
        <f t="shared" si="363"/>
        <v/>
      </c>
      <c r="LP316" s="26"/>
      <c r="LQ316" s="26"/>
      <c r="LR316" s="26"/>
      <c r="LS316" s="26"/>
      <c r="LT316" s="26"/>
      <c r="LU316" s="26"/>
      <c r="LV316" s="26"/>
      <c r="LW316" s="26"/>
      <c r="LX316" s="26"/>
      <c r="LY316" s="26"/>
      <c r="LZ316" s="26"/>
      <c r="MA316" s="26"/>
      <c r="MB316" s="26"/>
      <c r="MC316" s="26"/>
      <c r="MD316" s="26"/>
      <c r="ME316" s="26"/>
      <c r="MF316" s="26"/>
      <c r="MG316" s="26"/>
      <c r="MH316" s="26"/>
      <c r="MI316" s="26"/>
      <c r="MJ316" s="26"/>
      <c r="MK316" s="26"/>
      <c r="ML316" s="26"/>
      <c r="MM316" s="26"/>
      <c r="MN316" s="26"/>
    </row>
    <row r="317" spans="1:352" ht="16" x14ac:dyDescent="0.2">
      <c r="A317" t="e">
        <f t="shared" ca="1" si="364"/>
        <v>#N/A</v>
      </c>
      <c r="B317" s="26"/>
      <c r="C317" s="26"/>
      <c r="D317" s="26"/>
      <c r="E317" s="27" t="str">
        <f t="shared" ca="1" si="294"/>
        <v>Jul</v>
      </c>
      <c r="F317" s="27" t="str">
        <f t="shared" ca="1" si="294"/>
        <v>Nov</v>
      </c>
      <c r="G317" s="28" t="str">
        <f t="shared" ca="1" si="295"/>
        <v/>
      </c>
      <c r="H317" t="str">
        <f t="shared" si="296"/>
        <v/>
      </c>
      <c r="I317" s="26">
        <f t="shared" ca="1" si="297"/>
        <v>22</v>
      </c>
      <c r="J317" s="26"/>
      <c r="K317" s="26"/>
      <c r="L317" s="31" t="str">
        <f t="shared" si="298"/>
        <v/>
      </c>
      <c r="M317" s="26"/>
      <c r="N317" s="26"/>
      <c r="O317" s="26">
        <f t="shared" ca="1" si="299"/>
        <v>42</v>
      </c>
      <c r="P317" s="26" t="str">
        <f t="shared" ca="1" si="300"/>
        <v>No</v>
      </c>
      <c r="Q317" s="26" t="str">
        <f t="shared" ca="1" si="300"/>
        <v>Yes</v>
      </c>
      <c r="R317" s="26" t="str">
        <f t="shared" ca="1" si="300"/>
        <v>Yes</v>
      </c>
      <c r="S317" s="26" t="str">
        <f t="shared" ca="1" si="301"/>
        <v>African</v>
      </c>
      <c r="T317" s="26" t="str">
        <f t="shared" ca="1" si="302"/>
        <v>No</v>
      </c>
      <c r="U317" s="26">
        <f t="shared" ca="1" si="303"/>
        <v>3402</v>
      </c>
      <c r="V317" s="26"/>
      <c r="W317" s="26"/>
      <c r="X317" s="26" t="str">
        <f t="shared" ca="1" si="366"/>
        <v>Yes</v>
      </c>
      <c r="Y317" s="26" t="str">
        <f t="shared" ca="1" si="366"/>
        <v>Yes</v>
      </c>
      <c r="Z317" s="26" t="str">
        <f t="shared" ca="1" si="366"/>
        <v>Yes</v>
      </c>
      <c r="AA317" s="26" t="str">
        <f t="shared" ca="1" si="366"/>
        <v>No</v>
      </c>
      <c r="AB317" s="26" t="str">
        <f t="shared" ca="1" si="366"/>
        <v>Yes</v>
      </c>
      <c r="AC317" s="26"/>
      <c r="AD317" s="26"/>
      <c r="AE317" s="26"/>
      <c r="AF317" s="26"/>
      <c r="AG317" s="26" t="str">
        <f t="shared" ca="1" si="365"/>
        <v>No</v>
      </c>
      <c r="AH317" s="26" t="str">
        <f t="shared" ca="1" si="365"/>
        <v>Yes</v>
      </c>
      <c r="AI317" s="26" t="str">
        <f t="shared" ca="1" si="365"/>
        <v>No</v>
      </c>
      <c r="AJ317" s="26" t="str">
        <f t="shared" ca="1" si="365"/>
        <v>No</v>
      </c>
      <c r="AK317" s="26" t="str">
        <f t="shared" ca="1" si="365"/>
        <v>No</v>
      </c>
      <c r="AL317" s="26" t="str">
        <f t="shared" ca="1" si="365"/>
        <v>Yes</v>
      </c>
      <c r="AM317" s="26">
        <f t="shared" ca="1" si="305"/>
        <v>10</v>
      </c>
      <c r="AN317" s="26">
        <f t="shared" ca="1" si="306"/>
        <v>2</v>
      </c>
      <c r="AT317" t="str">
        <f t="shared" ca="1" si="307"/>
        <v>Female</v>
      </c>
      <c r="AU317">
        <f t="shared" ca="1" si="308"/>
        <v>716</v>
      </c>
      <c r="AV317">
        <f t="shared" ca="1" si="309"/>
        <v>-3</v>
      </c>
      <c r="AW317">
        <f t="shared" ca="1" si="310"/>
        <v>36</v>
      </c>
      <c r="AX317">
        <f t="shared" ca="1" si="311"/>
        <v>4</v>
      </c>
      <c r="BB317" t="str">
        <f t="shared" ca="1" si="312"/>
        <v>EMLUCS</v>
      </c>
      <c r="BC317" t="str">
        <f t="shared" ca="1" si="313"/>
        <v>Yes</v>
      </c>
      <c r="BD317" t="str">
        <f t="shared" ca="1" si="313"/>
        <v>No</v>
      </c>
      <c r="BG317" t="str">
        <f t="shared" ca="1" si="314"/>
        <v>No</v>
      </c>
      <c r="BH317">
        <f t="shared" ca="1" si="315"/>
        <v>34</v>
      </c>
      <c r="BI317">
        <f t="shared" ca="1" si="316"/>
        <v>-5</v>
      </c>
      <c r="BJ317">
        <f t="shared" ca="1" si="317"/>
        <v>14</v>
      </c>
      <c r="BK317" t="str">
        <f t="shared" si="318"/>
        <v/>
      </c>
      <c r="BL317" s="26">
        <f t="shared" ca="1" si="319"/>
        <v>16</v>
      </c>
      <c r="BM317" s="26"/>
      <c r="BN317" s="26"/>
      <c r="BO317" s="26" t="str">
        <f t="shared" ca="1" si="320"/>
        <v>Yes</v>
      </c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 t="str">
        <f t="shared" ca="1" si="321"/>
        <v>Yes</v>
      </c>
      <c r="CE317" s="26" t="str">
        <f t="shared" ca="1" si="322"/>
        <v>ETT</v>
      </c>
      <c r="CF317" s="26"/>
      <c r="CG317" s="26"/>
      <c r="CH317" s="26"/>
      <c r="CI317" s="31" t="str">
        <f t="shared" si="323"/>
        <v/>
      </c>
      <c r="CJ317" s="26" t="str">
        <f t="shared" ca="1" si="324"/>
        <v>BS</v>
      </c>
      <c r="CK317" s="26" t="str">
        <f t="shared" ca="1" si="325"/>
        <v>NA</v>
      </c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 t="str">
        <f t="shared" ca="1" si="326"/>
        <v>No</v>
      </c>
      <c r="DO317" s="26"/>
      <c r="DP317" s="26"/>
      <c r="DQ317" s="26"/>
      <c r="DR317" s="26"/>
      <c r="DS317" s="26"/>
      <c r="DT317" s="26"/>
      <c r="DU317" s="26"/>
      <c r="DV317" t="str">
        <f t="shared" si="327"/>
        <v/>
      </c>
      <c r="DW317" s="26"/>
      <c r="DX317" s="26"/>
      <c r="DY317" s="26"/>
      <c r="DZ317" t="str">
        <f t="shared" si="328"/>
        <v/>
      </c>
      <c r="EA317" t="str">
        <f t="shared" si="329"/>
        <v/>
      </c>
      <c r="EB317" t="str">
        <f t="shared" si="330"/>
        <v/>
      </c>
      <c r="EC317" t="str">
        <f t="shared" si="331"/>
        <v/>
      </c>
      <c r="ED317" t="str">
        <f t="shared" si="332"/>
        <v/>
      </c>
      <c r="EE317" s="34" t="str">
        <f t="shared" si="333"/>
        <v/>
      </c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32" t="str">
        <f t="shared" si="334"/>
        <v/>
      </c>
      <c r="ES317" s="26"/>
      <c r="ET317" s="26"/>
      <c r="EU317" s="26"/>
      <c r="EV317" s="26"/>
      <c r="EW317" s="26"/>
      <c r="EX317" s="26"/>
      <c r="EY317" s="26"/>
      <c r="EZ317" s="26"/>
      <c r="FA317" s="31" t="str">
        <f t="shared" si="335"/>
        <v/>
      </c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31" t="str">
        <f t="shared" si="336"/>
        <v/>
      </c>
      <c r="FN317" s="26"/>
      <c r="FO317" s="26"/>
      <c r="FP317" s="26"/>
      <c r="FQ317" s="26" t="s">
        <v>349</v>
      </c>
      <c r="FR317" s="39" t="str">
        <f t="shared" ca="1" si="337"/>
        <v>NA</v>
      </c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t="str">
        <f t="shared" ca="1" si="338"/>
        <v/>
      </c>
      <c r="GP317" t="str">
        <f t="shared" si="339"/>
        <v/>
      </c>
      <c r="GQ317" s="26"/>
      <c r="GR317" s="26"/>
      <c r="GS317" t="str">
        <f t="shared" ca="1" si="340"/>
        <v/>
      </c>
      <c r="GT317" s="26"/>
      <c r="GU317" s="26"/>
      <c r="GV317" s="26"/>
      <c r="GW317" s="26"/>
      <c r="GX317" s="26"/>
      <c r="GY317" t="str">
        <f t="shared" ca="1" si="341"/>
        <v/>
      </c>
      <c r="GZ317" t="str">
        <f t="shared" si="342"/>
        <v/>
      </c>
      <c r="HA317" s="26"/>
      <c r="HB317" s="26"/>
      <c r="HC317" s="26"/>
      <c r="HD317" s="26"/>
      <c r="HE317" s="26"/>
      <c r="HF317" t="str">
        <f t="shared" ca="1" si="343"/>
        <v/>
      </c>
      <c r="HG317" s="31" t="str">
        <f t="shared" si="344"/>
        <v/>
      </c>
      <c r="HH317" s="26"/>
      <c r="HI317" s="26"/>
      <c r="HJ317" s="26"/>
      <c r="HK317" s="26"/>
      <c r="HL317" s="26"/>
      <c r="HM317" t="str">
        <f t="shared" ca="1" si="345"/>
        <v/>
      </c>
      <c r="HN317" t="str">
        <f t="shared" si="346"/>
        <v/>
      </c>
      <c r="HO317" s="26"/>
      <c r="HP317" s="26"/>
      <c r="HQ317" s="26"/>
      <c r="HR317" s="26"/>
      <c r="HS317" s="26"/>
      <c r="HT317" t="str">
        <f t="shared" ca="1" si="347"/>
        <v/>
      </c>
      <c r="HU317" t="str">
        <f t="shared" si="348"/>
        <v/>
      </c>
      <c r="HV317" s="26"/>
      <c r="HW317" s="26"/>
      <c r="HX317" s="26"/>
      <c r="HY317" s="26"/>
      <c r="HZ317" s="26"/>
      <c r="IA317" s="37" t="str">
        <f t="shared" ca="1" si="349"/>
        <v/>
      </c>
      <c r="IB317" t="str">
        <f t="shared" si="350"/>
        <v/>
      </c>
      <c r="IC317" s="26"/>
      <c r="ID317" s="26"/>
      <c r="IE317" s="26"/>
      <c r="IF317" s="26"/>
      <c r="IG317" s="26"/>
      <c r="IH317" s="37" t="str">
        <f t="shared" ca="1" si="351"/>
        <v/>
      </c>
      <c r="II317" t="str">
        <f t="shared" si="352"/>
        <v/>
      </c>
      <c r="IJ317" s="26"/>
      <c r="IK317" s="26"/>
      <c r="IL317" s="26"/>
      <c r="IM317" s="26"/>
      <c r="IN317" s="26"/>
      <c r="IO317" s="26"/>
      <c r="IP317" s="26"/>
      <c r="IQ317" s="26"/>
      <c r="IR317" s="26"/>
      <c r="IS317" s="26"/>
      <c r="IT317" s="26"/>
      <c r="IU317" s="26"/>
      <c r="IV317" s="26"/>
      <c r="IW317" s="26"/>
      <c r="IX317" s="26"/>
      <c r="IY317" s="26"/>
      <c r="IZ317" s="26"/>
      <c r="JA317" s="26"/>
      <c r="JB317" s="26"/>
      <c r="JC317" s="26"/>
      <c r="JD317" s="26"/>
      <c r="JE317" s="26"/>
      <c r="JF317" s="26"/>
      <c r="JG317" s="26"/>
      <c r="JH317" s="26"/>
      <c r="JI317" s="26"/>
      <c r="JJ317" s="26"/>
      <c r="JK317" s="26"/>
      <c r="JL317" s="26"/>
      <c r="JM317" s="26"/>
      <c r="JN317" s="26"/>
      <c r="JO317" s="26"/>
      <c r="JP317" s="26"/>
      <c r="JQ317" s="26"/>
      <c r="JR317" s="26"/>
      <c r="JS317" s="26"/>
      <c r="JT317" s="26" t="str">
        <f t="shared" si="353"/>
        <v/>
      </c>
      <c r="JU317" s="26"/>
      <c r="JV317" t="str">
        <f t="shared" si="354"/>
        <v/>
      </c>
      <c r="JW317" s="26"/>
      <c r="JX317" s="26"/>
      <c r="JY317" s="26"/>
      <c r="JZ317" s="26"/>
      <c r="KA317" s="26"/>
      <c r="KB317" s="26"/>
      <c r="KC317" s="26"/>
      <c r="KD317" s="26"/>
      <c r="KE317" s="26"/>
      <c r="KF317" s="26"/>
      <c r="KG317" s="26"/>
      <c r="KH317" s="26"/>
      <c r="KI317" s="26"/>
      <c r="KJ317" s="26"/>
      <c r="KK317" t="str">
        <f t="shared" si="355"/>
        <v/>
      </c>
      <c r="KL317" s="26"/>
      <c r="KM317" s="31" t="str">
        <f t="shared" si="356"/>
        <v/>
      </c>
      <c r="KN317" s="26"/>
      <c r="KO317" s="26"/>
      <c r="KP317" s="38" t="str">
        <f t="shared" si="357"/>
        <v/>
      </c>
      <c r="KQ317" s="26"/>
      <c r="KR317" s="26"/>
      <c r="KS317" s="26"/>
      <c r="KT317" s="26"/>
      <c r="KU317" s="26"/>
      <c r="KV317" s="26"/>
      <c r="KW317" s="26"/>
      <c r="KX317" t="str">
        <f t="shared" si="358"/>
        <v/>
      </c>
      <c r="KY317" t="str">
        <f t="shared" si="359"/>
        <v/>
      </c>
      <c r="KZ317" s="26"/>
      <c r="LA317" s="26"/>
      <c r="LB317" t="str">
        <f t="shared" si="360"/>
        <v/>
      </c>
      <c r="LC317" s="26"/>
      <c r="LD317" t="str">
        <f t="shared" si="361"/>
        <v/>
      </c>
      <c r="LE317" t="str">
        <f t="shared" si="362"/>
        <v/>
      </c>
      <c r="LF317" s="26"/>
      <c r="LG317" s="26"/>
      <c r="LH317" s="26"/>
      <c r="LI317" s="26"/>
      <c r="LJ317" s="26"/>
      <c r="LK317" s="26"/>
      <c r="LL317" s="26"/>
      <c r="LM317" s="26"/>
      <c r="LN317" s="26"/>
      <c r="LO317" t="str">
        <f t="shared" si="363"/>
        <v/>
      </c>
      <c r="LP317" s="26"/>
      <c r="LQ317" s="26"/>
      <c r="LR317" s="26"/>
      <c r="LS317" s="26"/>
      <c r="LT317" s="26"/>
      <c r="LU317" s="26"/>
      <c r="LV317" s="26"/>
      <c r="LW317" s="26"/>
      <c r="LX317" s="26"/>
      <c r="LY317" s="26"/>
      <c r="LZ317" s="26"/>
      <c r="MA317" s="26"/>
      <c r="MB317" s="26"/>
      <c r="MC317" s="26"/>
      <c r="MD317" s="26"/>
      <c r="ME317" s="26"/>
      <c r="MF317" s="26"/>
      <c r="MG317" s="26"/>
      <c r="MH317" s="26"/>
      <c r="MI317" s="26"/>
      <c r="MJ317" s="26"/>
      <c r="MK317" s="26"/>
      <c r="ML317" s="26"/>
      <c r="MM317" s="26"/>
      <c r="MN317" s="26"/>
    </row>
    <row r="318" spans="1:352" ht="16" x14ac:dyDescent="0.2">
      <c r="A318" t="e">
        <f t="shared" ca="1" si="364"/>
        <v>#N/A</v>
      </c>
      <c r="B318" s="26"/>
      <c r="C318" s="26"/>
      <c r="D318" s="26"/>
      <c r="E318" s="27" t="str">
        <f t="shared" ca="1" si="294"/>
        <v>Dec</v>
      </c>
      <c r="F318" s="27" t="str">
        <f t="shared" ca="1" si="294"/>
        <v>Oct</v>
      </c>
      <c r="G318" s="28" t="str">
        <f t="shared" ca="1" si="295"/>
        <v/>
      </c>
      <c r="H318" t="str">
        <f t="shared" si="296"/>
        <v/>
      </c>
      <c r="I318" s="26">
        <f t="shared" ca="1" si="297"/>
        <v>77</v>
      </c>
      <c r="J318" s="26"/>
      <c r="K318" s="26"/>
      <c r="L318" s="31" t="str">
        <f t="shared" si="298"/>
        <v/>
      </c>
      <c r="M318" s="26"/>
      <c r="N318" s="26"/>
      <c r="O318" s="26">
        <f t="shared" ca="1" si="299"/>
        <v>42</v>
      </c>
      <c r="P318" s="26" t="str">
        <f t="shared" ca="1" si="300"/>
        <v>No</v>
      </c>
      <c r="Q318" s="26" t="str">
        <f t="shared" ca="1" si="300"/>
        <v>No</v>
      </c>
      <c r="R318" s="26" t="str">
        <f t="shared" ca="1" si="300"/>
        <v>Yes</v>
      </c>
      <c r="S318" s="26" t="str">
        <f t="shared" ca="1" si="301"/>
        <v>Eskimo</v>
      </c>
      <c r="T318" s="26" t="str">
        <f t="shared" ca="1" si="302"/>
        <v>Yes</v>
      </c>
      <c r="U318" s="26">
        <f t="shared" ca="1" si="303"/>
        <v>3489</v>
      </c>
      <c r="V318" s="26"/>
      <c r="W318" s="26"/>
      <c r="X318" s="26" t="str">
        <f t="shared" ca="1" si="366"/>
        <v>Yes</v>
      </c>
      <c r="Y318" s="26" t="str">
        <f t="shared" ca="1" si="366"/>
        <v>Yes</v>
      </c>
      <c r="Z318" s="26" t="str">
        <f t="shared" ca="1" si="366"/>
        <v>Yes</v>
      </c>
      <c r="AA318" s="26" t="str">
        <f t="shared" ca="1" si="366"/>
        <v>Yes</v>
      </c>
      <c r="AB318" s="26" t="str">
        <f t="shared" ca="1" si="366"/>
        <v>No</v>
      </c>
      <c r="AC318" s="26"/>
      <c r="AD318" s="26"/>
      <c r="AE318" s="26"/>
      <c r="AF318" s="26"/>
      <c r="AG318" s="26" t="str">
        <f t="shared" ca="1" si="365"/>
        <v>No</v>
      </c>
      <c r="AH318" s="26" t="str">
        <f t="shared" ca="1" si="365"/>
        <v>Yes</v>
      </c>
      <c r="AI318" s="26" t="str">
        <f t="shared" ca="1" si="365"/>
        <v>Yes</v>
      </c>
      <c r="AJ318" s="26" t="str">
        <f t="shared" ca="1" si="365"/>
        <v>No</v>
      </c>
      <c r="AK318" s="26" t="str">
        <f t="shared" ca="1" si="365"/>
        <v>No</v>
      </c>
      <c r="AL318" s="26" t="str">
        <f t="shared" ca="1" si="365"/>
        <v>No</v>
      </c>
      <c r="AM318" s="26">
        <f t="shared" ca="1" si="305"/>
        <v>3</v>
      </c>
      <c r="AN318" s="26">
        <f t="shared" ca="1" si="306"/>
        <v>3</v>
      </c>
      <c r="AT318" t="str">
        <f t="shared" ca="1" si="307"/>
        <v>Female</v>
      </c>
      <c r="AU318">
        <f t="shared" ca="1" si="308"/>
        <v>2134</v>
      </c>
      <c r="AV318">
        <f t="shared" ca="1" si="309"/>
        <v>0</v>
      </c>
      <c r="AW318">
        <f t="shared" ca="1" si="310"/>
        <v>35</v>
      </c>
      <c r="AX318">
        <f t="shared" ca="1" si="311"/>
        <v>4</v>
      </c>
      <c r="BB318" t="str">
        <f t="shared" ca="1" si="312"/>
        <v>EMLUCS</v>
      </c>
      <c r="BC318" t="str">
        <f t="shared" ca="1" si="313"/>
        <v>Yes</v>
      </c>
      <c r="BD318" t="str">
        <f t="shared" ca="1" si="313"/>
        <v>No</v>
      </c>
      <c r="BG318" t="str">
        <f t="shared" ca="1" si="314"/>
        <v>Yes</v>
      </c>
      <c r="BH318">
        <f t="shared" ca="1" si="315"/>
        <v>38</v>
      </c>
      <c r="BI318">
        <f t="shared" ca="1" si="316"/>
        <v>-4</v>
      </c>
      <c r="BJ318">
        <f t="shared" ca="1" si="317"/>
        <v>12</v>
      </c>
      <c r="BK318" t="str">
        <f t="shared" si="318"/>
        <v/>
      </c>
      <c r="BL318" s="26">
        <f t="shared" ca="1" si="319"/>
        <v>14</v>
      </c>
      <c r="BM318" s="26"/>
      <c r="BN318" s="26"/>
      <c r="BO318" s="26" t="str">
        <f t="shared" ca="1" si="320"/>
        <v>Yes</v>
      </c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 t="str">
        <f t="shared" ca="1" si="321"/>
        <v>No</v>
      </c>
      <c r="CE318" s="26" t="str">
        <f t="shared" ca="1" si="322"/>
        <v>NA</v>
      </c>
      <c r="CF318" s="26"/>
      <c r="CG318" s="26"/>
      <c r="CH318" s="26"/>
      <c r="CI318" s="31" t="str">
        <f t="shared" si="323"/>
        <v/>
      </c>
      <c r="CJ318" s="26" t="str">
        <f t="shared" ca="1" si="324"/>
        <v>NA</v>
      </c>
      <c r="CK318" s="26" t="str">
        <f t="shared" ca="1" si="325"/>
        <v>NA</v>
      </c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 t="str">
        <f t="shared" ca="1" si="326"/>
        <v>Yes</v>
      </c>
      <c r="DO318" s="26"/>
      <c r="DP318" s="26"/>
      <c r="DQ318" s="26"/>
      <c r="DR318" s="26"/>
      <c r="DS318" s="26"/>
      <c r="DT318" s="26"/>
      <c r="DU318" s="26"/>
      <c r="DV318" t="str">
        <f t="shared" si="327"/>
        <v/>
      </c>
      <c r="DW318" s="26"/>
      <c r="DX318" s="26"/>
      <c r="DY318" s="26"/>
      <c r="DZ318" t="str">
        <f t="shared" si="328"/>
        <v/>
      </c>
      <c r="EA318" t="str">
        <f t="shared" si="329"/>
        <v/>
      </c>
      <c r="EB318" t="str">
        <f t="shared" si="330"/>
        <v/>
      </c>
      <c r="EC318" t="str">
        <f t="shared" si="331"/>
        <v/>
      </c>
      <c r="ED318" t="str">
        <f t="shared" si="332"/>
        <v/>
      </c>
      <c r="EE318" s="34" t="str">
        <f t="shared" si="333"/>
        <v/>
      </c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32" t="str">
        <f t="shared" si="334"/>
        <v/>
      </c>
      <c r="ES318" s="26"/>
      <c r="ET318" s="26"/>
      <c r="EU318" s="26"/>
      <c r="EV318" s="26"/>
      <c r="EW318" s="26"/>
      <c r="EX318" s="26"/>
      <c r="EY318" s="26"/>
      <c r="EZ318" s="26"/>
      <c r="FA318" s="31" t="str">
        <f t="shared" si="335"/>
        <v/>
      </c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31" t="str">
        <f t="shared" si="336"/>
        <v/>
      </c>
      <c r="FN318" s="26"/>
      <c r="FO318" s="26"/>
      <c r="FP318" s="26"/>
      <c r="FQ318" s="26" t="s">
        <v>350</v>
      </c>
      <c r="FR318" s="39" t="str">
        <f t="shared" ca="1" si="337"/>
        <v>Other</v>
      </c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t="str">
        <f t="shared" ca="1" si="338"/>
        <v/>
      </c>
      <c r="GP318" t="str">
        <f t="shared" si="339"/>
        <v/>
      </c>
      <c r="GQ318" s="26"/>
      <c r="GR318" s="26"/>
      <c r="GS318" t="str">
        <f t="shared" ca="1" si="340"/>
        <v/>
      </c>
      <c r="GT318" s="26"/>
      <c r="GU318" s="26"/>
      <c r="GV318" s="26"/>
      <c r="GW318" s="26"/>
      <c r="GX318" s="26"/>
      <c r="GY318" t="str">
        <f t="shared" ca="1" si="341"/>
        <v/>
      </c>
      <c r="GZ318" t="str">
        <f t="shared" si="342"/>
        <v/>
      </c>
      <c r="HA318" s="26"/>
      <c r="HB318" s="26"/>
      <c r="HC318" s="26"/>
      <c r="HD318" s="26"/>
      <c r="HE318" s="26"/>
      <c r="HF318" t="str">
        <f t="shared" ca="1" si="343"/>
        <v/>
      </c>
      <c r="HG318" s="31" t="str">
        <f t="shared" si="344"/>
        <v/>
      </c>
      <c r="HH318" s="26"/>
      <c r="HI318" s="26"/>
      <c r="HJ318" s="26"/>
      <c r="HK318" s="26"/>
      <c r="HL318" s="26"/>
      <c r="HM318" t="str">
        <f t="shared" ca="1" si="345"/>
        <v/>
      </c>
      <c r="HN318" t="str">
        <f t="shared" si="346"/>
        <v/>
      </c>
      <c r="HO318" s="26"/>
      <c r="HP318" s="26"/>
      <c r="HQ318" s="26"/>
      <c r="HR318" s="26"/>
      <c r="HS318" s="26"/>
      <c r="HT318" t="str">
        <f t="shared" ca="1" si="347"/>
        <v/>
      </c>
      <c r="HU318" t="str">
        <f t="shared" si="348"/>
        <v/>
      </c>
      <c r="HV318" s="26"/>
      <c r="HW318" s="26"/>
      <c r="HX318" s="26"/>
      <c r="HY318" s="26"/>
      <c r="HZ318" s="26"/>
      <c r="IA318" s="37" t="str">
        <f t="shared" ca="1" si="349"/>
        <v/>
      </c>
      <c r="IB318" t="str">
        <f t="shared" si="350"/>
        <v/>
      </c>
      <c r="IC318" s="26"/>
      <c r="ID318" s="26"/>
      <c r="IE318" s="26"/>
      <c r="IF318" s="26"/>
      <c r="IG318" s="26"/>
      <c r="IH318" s="37" t="str">
        <f t="shared" ca="1" si="351"/>
        <v/>
      </c>
      <c r="II318" t="str">
        <f t="shared" si="352"/>
        <v/>
      </c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  <c r="IV318" s="26"/>
      <c r="IW318" s="26"/>
      <c r="IX318" s="26"/>
      <c r="IY318" s="26"/>
      <c r="IZ318" s="26"/>
      <c r="JA318" s="26"/>
      <c r="JB318" s="26"/>
      <c r="JC318" s="26"/>
      <c r="JD318" s="26"/>
      <c r="JE318" s="26"/>
      <c r="JF318" s="26"/>
      <c r="JG318" s="26"/>
      <c r="JH318" s="26"/>
      <c r="JI318" s="26"/>
      <c r="JJ318" s="26"/>
      <c r="JK318" s="26"/>
      <c r="JL318" s="26"/>
      <c r="JM318" s="26"/>
      <c r="JN318" s="26"/>
      <c r="JO318" s="26"/>
      <c r="JP318" s="26"/>
      <c r="JQ318" s="26"/>
      <c r="JR318" s="26"/>
      <c r="JS318" s="26"/>
      <c r="JT318" s="26" t="str">
        <f t="shared" si="353"/>
        <v/>
      </c>
      <c r="JU318" s="26"/>
      <c r="JV318" t="str">
        <f t="shared" si="354"/>
        <v/>
      </c>
      <c r="JW318" s="26"/>
      <c r="JX318" s="26"/>
      <c r="JY318" s="26"/>
      <c r="JZ318" s="26"/>
      <c r="KA318" s="26"/>
      <c r="KB318" s="26"/>
      <c r="KC318" s="26"/>
      <c r="KD318" s="26"/>
      <c r="KE318" s="26"/>
      <c r="KF318" s="26"/>
      <c r="KG318" s="26"/>
      <c r="KH318" s="26"/>
      <c r="KI318" s="26"/>
      <c r="KJ318" s="26"/>
      <c r="KK318" t="str">
        <f t="shared" si="355"/>
        <v/>
      </c>
      <c r="KL318" s="26"/>
      <c r="KM318" s="31" t="str">
        <f t="shared" si="356"/>
        <v/>
      </c>
      <c r="KN318" s="26"/>
      <c r="KO318" s="26"/>
      <c r="KP318" s="38" t="str">
        <f t="shared" si="357"/>
        <v/>
      </c>
      <c r="KQ318" s="26"/>
      <c r="KR318" s="26"/>
      <c r="KS318" s="26"/>
      <c r="KT318" s="26"/>
      <c r="KU318" s="26"/>
      <c r="KV318" s="26"/>
      <c r="KW318" s="26"/>
      <c r="KX318" t="str">
        <f t="shared" si="358"/>
        <v/>
      </c>
      <c r="KY318" t="str">
        <f t="shared" si="359"/>
        <v/>
      </c>
      <c r="KZ318" s="26"/>
      <c r="LA318" s="26"/>
      <c r="LB318" t="str">
        <f t="shared" si="360"/>
        <v/>
      </c>
      <c r="LC318" s="26"/>
      <c r="LD318" t="str">
        <f t="shared" si="361"/>
        <v/>
      </c>
      <c r="LE318" t="str">
        <f t="shared" si="362"/>
        <v/>
      </c>
      <c r="LF318" s="26"/>
      <c r="LG318" s="26"/>
      <c r="LH318" s="26"/>
      <c r="LI318" s="26"/>
      <c r="LJ318" s="26"/>
      <c r="LK318" s="26"/>
      <c r="LL318" s="26"/>
      <c r="LM318" s="26"/>
      <c r="LN318" s="26"/>
      <c r="LO318" t="str">
        <f t="shared" si="363"/>
        <v/>
      </c>
      <c r="LP318" s="26"/>
      <c r="LQ318" s="26"/>
      <c r="LR318" s="26"/>
      <c r="LS318" s="26"/>
      <c r="LT318" s="26"/>
      <c r="LU318" s="26"/>
      <c r="LV318" s="26"/>
      <c r="LW318" s="26"/>
      <c r="LX318" s="26"/>
      <c r="LY318" s="26"/>
      <c r="LZ318" s="26"/>
      <c r="MA318" s="26"/>
      <c r="MB318" s="26"/>
      <c r="MC318" s="26"/>
      <c r="MD318" s="26"/>
      <c r="ME318" s="26"/>
      <c r="MF318" s="26"/>
      <c r="MG318" s="26"/>
      <c r="MH318" s="26"/>
      <c r="MI318" s="26"/>
      <c r="MJ318" s="26"/>
      <c r="MK318" s="26"/>
      <c r="ML318" s="26"/>
      <c r="MM318" s="26"/>
      <c r="MN318" s="26"/>
    </row>
    <row r="319" spans="1:352" ht="16" x14ac:dyDescent="0.2">
      <c r="A319" t="e">
        <f t="shared" ca="1" si="364"/>
        <v>#N/A</v>
      </c>
      <c r="B319" s="26"/>
      <c r="C319" s="26"/>
      <c r="D319" s="26"/>
      <c r="E319" s="27" t="str">
        <f t="shared" ca="1" si="294"/>
        <v>Sep</v>
      </c>
      <c r="F319" s="27" t="str">
        <f t="shared" ca="1" si="294"/>
        <v>May</v>
      </c>
      <c r="G319" s="28" t="str">
        <f t="shared" ca="1" si="295"/>
        <v/>
      </c>
      <c r="H319" t="str">
        <f t="shared" si="296"/>
        <v/>
      </c>
      <c r="I319" s="26">
        <f t="shared" ca="1" si="297"/>
        <v>14</v>
      </c>
      <c r="J319" s="26"/>
      <c r="K319" s="26"/>
      <c r="L319" s="31" t="str">
        <f t="shared" si="298"/>
        <v/>
      </c>
      <c r="M319" s="26"/>
      <c r="N319" s="26"/>
      <c r="O319" s="26">
        <f t="shared" ca="1" si="299"/>
        <v>33</v>
      </c>
      <c r="P319" s="26" t="str">
        <f t="shared" ca="1" si="300"/>
        <v>No</v>
      </c>
      <c r="Q319" s="26" t="str">
        <f t="shared" ca="1" si="300"/>
        <v>No</v>
      </c>
      <c r="R319" s="26" t="str">
        <f t="shared" ca="1" si="300"/>
        <v>Yes</v>
      </c>
      <c r="S319" s="26" t="str">
        <f t="shared" ca="1" si="301"/>
        <v>Hispanic</v>
      </c>
      <c r="T319" s="26" t="str">
        <f t="shared" ca="1" si="302"/>
        <v>Yes</v>
      </c>
      <c r="U319" s="26">
        <f t="shared" ca="1" si="303"/>
        <v>3867</v>
      </c>
      <c r="V319" s="26"/>
      <c r="W319" s="26"/>
      <c r="X319" s="26" t="str">
        <f t="shared" ca="1" si="366"/>
        <v>Yes</v>
      </c>
      <c r="Y319" s="26" t="str">
        <f t="shared" ca="1" si="366"/>
        <v>Yes</v>
      </c>
      <c r="Z319" s="26" t="str">
        <f t="shared" ca="1" si="366"/>
        <v>No</v>
      </c>
      <c r="AA319" s="26" t="str">
        <f t="shared" ca="1" si="366"/>
        <v>Yes</v>
      </c>
      <c r="AB319" s="26" t="str">
        <f t="shared" ca="1" si="366"/>
        <v>Yes</v>
      </c>
      <c r="AC319" s="26"/>
      <c r="AD319" s="26"/>
      <c r="AE319" s="26"/>
      <c r="AF319" s="26"/>
      <c r="AG319" s="26" t="str">
        <f t="shared" ca="1" si="365"/>
        <v>No</v>
      </c>
      <c r="AH319" s="26" t="str">
        <f t="shared" ca="1" si="365"/>
        <v>No</v>
      </c>
      <c r="AI319" s="26" t="str">
        <f t="shared" ca="1" si="365"/>
        <v>No</v>
      </c>
      <c r="AJ319" s="26" t="str">
        <f t="shared" ca="1" si="365"/>
        <v>No</v>
      </c>
      <c r="AK319" s="26" t="str">
        <f t="shared" ca="1" si="365"/>
        <v>Yes</v>
      </c>
      <c r="AL319" s="26" t="str">
        <f t="shared" ca="1" si="365"/>
        <v>Yes</v>
      </c>
      <c r="AM319" s="26">
        <f t="shared" ca="1" si="305"/>
        <v>7</v>
      </c>
      <c r="AN319" s="26">
        <f t="shared" ca="1" si="306"/>
        <v>2</v>
      </c>
      <c r="AT319" t="str">
        <f t="shared" ca="1" si="307"/>
        <v>Female</v>
      </c>
      <c r="AU319">
        <f t="shared" ca="1" si="308"/>
        <v>725</v>
      </c>
      <c r="AV319">
        <f t="shared" ca="1" si="309"/>
        <v>-2</v>
      </c>
      <c r="AW319">
        <f t="shared" ca="1" si="310"/>
        <v>22</v>
      </c>
      <c r="AX319">
        <f t="shared" ca="1" si="311"/>
        <v>1</v>
      </c>
      <c r="BB319" t="str">
        <f t="shared" ca="1" si="312"/>
        <v>EMLUCS</v>
      </c>
      <c r="BC319" t="str">
        <f t="shared" ca="1" si="313"/>
        <v>Yes</v>
      </c>
      <c r="BD319" t="str">
        <f t="shared" ca="1" si="313"/>
        <v>Yes</v>
      </c>
      <c r="BG319" t="str">
        <f t="shared" ca="1" si="314"/>
        <v>No</v>
      </c>
      <c r="BH319">
        <f t="shared" ca="1" si="315"/>
        <v>37</v>
      </c>
      <c r="BI319">
        <f t="shared" ca="1" si="316"/>
        <v>-18</v>
      </c>
      <c r="BJ319">
        <f t="shared" ca="1" si="317"/>
        <v>6</v>
      </c>
      <c r="BK319" t="str">
        <f t="shared" si="318"/>
        <v/>
      </c>
      <c r="BL319" s="26">
        <f t="shared" ca="1" si="319"/>
        <v>8</v>
      </c>
      <c r="BM319" s="26"/>
      <c r="BN319" s="26"/>
      <c r="BO319" s="26" t="str">
        <f t="shared" ca="1" si="320"/>
        <v>No</v>
      </c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 t="str">
        <f t="shared" ca="1" si="321"/>
        <v>No</v>
      </c>
      <c r="CE319" s="26" t="str">
        <f t="shared" ca="1" si="322"/>
        <v>NA</v>
      </c>
      <c r="CF319" s="26"/>
      <c r="CG319" s="26"/>
      <c r="CH319" s="26"/>
      <c r="CI319" s="31" t="str">
        <f t="shared" si="323"/>
        <v/>
      </c>
      <c r="CJ319" s="26" t="str">
        <f t="shared" ca="1" si="324"/>
        <v>NA</v>
      </c>
      <c r="CK319" s="26" t="str">
        <f t="shared" ca="1" si="325"/>
        <v>No</v>
      </c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 t="str">
        <f t="shared" ca="1" si="326"/>
        <v>Yes</v>
      </c>
      <c r="DO319" s="26"/>
      <c r="DP319" s="26"/>
      <c r="DQ319" s="26"/>
      <c r="DR319" s="26"/>
      <c r="DS319" s="26"/>
      <c r="DT319" s="26"/>
      <c r="DU319" s="26"/>
      <c r="DV319" t="str">
        <f t="shared" si="327"/>
        <v/>
      </c>
      <c r="DW319" s="26"/>
      <c r="DX319" s="26"/>
      <c r="DY319" s="26"/>
      <c r="DZ319" t="str">
        <f t="shared" si="328"/>
        <v/>
      </c>
      <c r="EA319" t="str">
        <f t="shared" si="329"/>
        <v/>
      </c>
      <c r="EB319" t="str">
        <f t="shared" si="330"/>
        <v/>
      </c>
      <c r="EC319" t="str">
        <f t="shared" si="331"/>
        <v/>
      </c>
      <c r="ED319" t="str">
        <f t="shared" si="332"/>
        <v/>
      </c>
      <c r="EE319" s="34" t="str">
        <f t="shared" si="333"/>
        <v/>
      </c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32" t="str">
        <f t="shared" si="334"/>
        <v/>
      </c>
      <c r="ES319" s="26"/>
      <c r="ET319" s="26"/>
      <c r="EU319" s="26"/>
      <c r="EV319" s="26"/>
      <c r="EW319" s="26"/>
      <c r="EX319" s="26"/>
      <c r="EY319" s="26"/>
      <c r="EZ319" s="26"/>
      <c r="FA319" s="31" t="str">
        <f t="shared" si="335"/>
        <v/>
      </c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31" t="str">
        <f t="shared" si="336"/>
        <v/>
      </c>
      <c r="FN319" s="26"/>
      <c r="FO319" s="26"/>
      <c r="FP319" s="26"/>
      <c r="FQ319" s="26" t="s">
        <v>349</v>
      </c>
      <c r="FR319" s="39" t="str">
        <f t="shared" ca="1" si="337"/>
        <v>NA</v>
      </c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t="str">
        <f t="shared" ca="1" si="338"/>
        <v/>
      </c>
      <c r="GP319" t="str">
        <f t="shared" si="339"/>
        <v/>
      </c>
      <c r="GQ319" s="26"/>
      <c r="GR319" s="26"/>
      <c r="GS319" t="str">
        <f t="shared" ca="1" si="340"/>
        <v/>
      </c>
      <c r="GT319" s="26"/>
      <c r="GU319" s="26"/>
      <c r="GV319" s="26"/>
      <c r="GW319" s="26"/>
      <c r="GX319" s="26"/>
      <c r="GY319" t="str">
        <f t="shared" ca="1" si="341"/>
        <v/>
      </c>
      <c r="GZ319" t="str">
        <f t="shared" si="342"/>
        <v/>
      </c>
      <c r="HA319" s="26"/>
      <c r="HB319" s="26"/>
      <c r="HC319" s="26"/>
      <c r="HD319" s="26"/>
      <c r="HE319" s="26"/>
      <c r="HF319" t="str">
        <f t="shared" ca="1" si="343"/>
        <v/>
      </c>
      <c r="HG319" s="31" t="str">
        <f t="shared" si="344"/>
        <v/>
      </c>
      <c r="HH319" s="26"/>
      <c r="HI319" s="26"/>
      <c r="HJ319" s="26"/>
      <c r="HK319" s="26"/>
      <c r="HL319" s="26"/>
      <c r="HM319" t="str">
        <f t="shared" ca="1" si="345"/>
        <v/>
      </c>
      <c r="HN319" t="str">
        <f t="shared" si="346"/>
        <v/>
      </c>
      <c r="HO319" s="26"/>
      <c r="HP319" s="26"/>
      <c r="HQ319" s="26"/>
      <c r="HR319" s="26"/>
      <c r="HS319" s="26"/>
      <c r="HT319" t="str">
        <f t="shared" ca="1" si="347"/>
        <v/>
      </c>
      <c r="HU319" t="str">
        <f t="shared" si="348"/>
        <v/>
      </c>
      <c r="HV319" s="26"/>
      <c r="HW319" s="26"/>
      <c r="HX319" s="26"/>
      <c r="HY319" s="26"/>
      <c r="HZ319" s="26"/>
      <c r="IA319" s="37" t="str">
        <f t="shared" ca="1" si="349"/>
        <v/>
      </c>
      <c r="IB319" t="str">
        <f t="shared" si="350"/>
        <v/>
      </c>
      <c r="IC319" s="26"/>
      <c r="ID319" s="26"/>
      <c r="IE319" s="26"/>
      <c r="IF319" s="26"/>
      <c r="IG319" s="26"/>
      <c r="IH319" s="37" t="str">
        <f t="shared" ca="1" si="351"/>
        <v/>
      </c>
      <c r="II319" t="str">
        <f t="shared" si="352"/>
        <v/>
      </c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  <c r="IV319" s="26"/>
      <c r="IW319" s="26"/>
      <c r="IX319" s="26"/>
      <c r="IY319" s="26"/>
      <c r="IZ319" s="26"/>
      <c r="JA319" s="26"/>
      <c r="JB319" s="26"/>
      <c r="JC319" s="26"/>
      <c r="JD319" s="26"/>
      <c r="JE319" s="26"/>
      <c r="JF319" s="26"/>
      <c r="JG319" s="26"/>
      <c r="JH319" s="26"/>
      <c r="JI319" s="26"/>
      <c r="JJ319" s="26"/>
      <c r="JK319" s="26"/>
      <c r="JL319" s="26"/>
      <c r="JM319" s="26"/>
      <c r="JN319" s="26"/>
      <c r="JO319" s="26"/>
      <c r="JP319" s="26"/>
      <c r="JQ319" s="26"/>
      <c r="JR319" s="26"/>
      <c r="JS319" s="26"/>
      <c r="JT319" s="26" t="str">
        <f t="shared" si="353"/>
        <v/>
      </c>
      <c r="JU319" s="26"/>
      <c r="JV319" t="str">
        <f t="shared" si="354"/>
        <v/>
      </c>
      <c r="JW319" s="26"/>
      <c r="JX319" s="26"/>
      <c r="JY319" s="26"/>
      <c r="JZ319" s="26"/>
      <c r="KA319" s="26"/>
      <c r="KB319" s="26"/>
      <c r="KC319" s="26"/>
      <c r="KD319" s="26"/>
      <c r="KE319" s="26"/>
      <c r="KF319" s="26"/>
      <c r="KG319" s="26"/>
      <c r="KH319" s="26"/>
      <c r="KI319" s="26"/>
      <c r="KJ319" s="26"/>
      <c r="KK319" t="str">
        <f t="shared" si="355"/>
        <v/>
      </c>
      <c r="KL319" s="26"/>
      <c r="KM319" s="31" t="str">
        <f t="shared" si="356"/>
        <v/>
      </c>
      <c r="KN319" s="26"/>
      <c r="KO319" s="26"/>
      <c r="KP319" s="38" t="str">
        <f t="shared" si="357"/>
        <v/>
      </c>
      <c r="KQ319" s="26"/>
      <c r="KR319" s="26"/>
      <c r="KS319" s="26"/>
      <c r="KT319" s="26"/>
      <c r="KU319" s="26"/>
      <c r="KV319" s="26"/>
      <c r="KW319" s="26"/>
      <c r="KX319" t="str">
        <f t="shared" si="358"/>
        <v/>
      </c>
      <c r="KY319" t="str">
        <f t="shared" si="359"/>
        <v/>
      </c>
      <c r="KZ319" s="26"/>
      <c r="LA319" s="26"/>
      <c r="LB319" t="str">
        <f t="shared" si="360"/>
        <v/>
      </c>
      <c r="LC319" s="26"/>
      <c r="LD319" t="str">
        <f t="shared" si="361"/>
        <v/>
      </c>
      <c r="LE319" t="str">
        <f t="shared" si="362"/>
        <v/>
      </c>
      <c r="LF319" s="26"/>
      <c r="LG319" s="26"/>
      <c r="LH319" s="26"/>
      <c r="LI319" s="26"/>
      <c r="LJ319" s="26"/>
      <c r="LK319" s="26"/>
      <c r="LL319" s="26"/>
      <c r="LM319" s="26"/>
      <c r="LN319" s="26"/>
      <c r="LO319" t="str">
        <f t="shared" si="363"/>
        <v/>
      </c>
      <c r="LP319" s="26"/>
      <c r="LQ319" s="26"/>
      <c r="LR319" s="26"/>
      <c r="LS319" s="26"/>
      <c r="LT319" s="26"/>
      <c r="LU319" s="26"/>
      <c r="LV319" s="26"/>
      <c r="LW319" s="26"/>
      <c r="LX319" s="26"/>
      <c r="LY319" s="26"/>
      <c r="LZ319" s="26"/>
      <c r="MA319" s="26"/>
      <c r="MB319" s="26"/>
      <c r="MC319" s="26"/>
      <c r="MD319" s="26"/>
      <c r="ME319" s="26"/>
      <c r="MF319" s="26"/>
      <c r="MG319" s="26"/>
      <c r="MH319" s="26"/>
      <c r="MI319" s="26"/>
      <c r="MJ319" s="26"/>
      <c r="MK319" s="26"/>
      <c r="ML319" s="26"/>
      <c r="MM319" s="26"/>
      <c r="MN319" s="26"/>
    </row>
    <row r="320" spans="1:352" ht="16" x14ac:dyDescent="0.2">
      <c r="A320" t="e">
        <f t="shared" ca="1" si="364"/>
        <v>#N/A</v>
      </c>
      <c r="B320" s="26"/>
      <c r="C320" s="26"/>
      <c r="D320" s="26"/>
      <c r="E320" s="27" t="str">
        <f t="shared" ca="1" si="294"/>
        <v>Apr</v>
      </c>
      <c r="F320" s="27" t="str">
        <f t="shared" ca="1" si="294"/>
        <v>Jun</v>
      </c>
      <c r="G320" s="28" t="str">
        <f t="shared" ca="1" si="295"/>
        <v/>
      </c>
      <c r="H320" t="str">
        <f t="shared" si="296"/>
        <v/>
      </c>
      <c r="I320" s="26">
        <f t="shared" ca="1" si="297"/>
        <v>15</v>
      </c>
      <c r="J320" s="26"/>
      <c r="K320" s="26"/>
      <c r="L320" s="31" t="str">
        <f t="shared" si="298"/>
        <v/>
      </c>
      <c r="M320" s="26"/>
      <c r="N320" s="26"/>
      <c r="O320" s="26">
        <f t="shared" ca="1" si="299"/>
        <v>25</v>
      </c>
      <c r="P320" s="26" t="str">
        <f t="shared" ca="1" si="300"/>
        <v>No</v>
      </c>
      <c r="Q320" s="26" t="str">
        <f t="shared" ca="1" si="300"/>
        <v>Yes</v>
      </c>
      <c r="R320" s="26" t="str">
        <f t="shared" ca="1" si="300"/>
        <v>No</v>
      </c>
      <c r="S320" s="26" t="str">
        <f t="shared" ca="1" si="301"/>
        <v>Caucasian</v>
      </c>
      <c r="T320" s="26" t="str">
        <f t="shared" ca="1" si="302"/>
        <v>No</v>
      </c>
      <c r="U320" s="26">
        <f t="shared" ca="1" si="303"/>
        <v>3232</v>
      </c>
      <c r="V320" s="26"/>
      <c r="W320" s="26"/>
      <c r="X320" s="26" t="str">
        <f t="shared" ca="1" si="366"/>
        <v>Yes</v>
      </c>
      <c r="Y320" s="26" t="str">
        <f t="shared" ca="1" si="366"/>
        <v>Yes</v>
      </c>
      <c r="Z320" s="26" t="str">
        <f t="shared" ca="1" si="366"/>
        <v>No</v>
      </c>
      <c r="AA320" s="26" t="str">
        <f t="shared" ca="1" si="366"/>
        <v>No</v>
      </c>
      <c r="AB320" s="26" t="str">
        <f t="shared" ca="1" si="366"/>
        <v>Yes</v>
      </c>
      <c r="AC320" s="26"/>
      <c r="AD320" s="26"/>
      <c r="AE320" s="26"/>
      <c r="AF320" s="26"/>
      <c r="AG320" s="26" t="str">
        <f t="shared" ca="1" si="365"/>
        <v>No</v>
      </c>
      <c r="AH320" s="26" t="str">
        <f t="shared" ca="1" si="365"/>
        <v>No</v>
      </c>
      <c r="AI320" s="26" t="str">
        <f t="shared" ca="1" si="365"/>
        <v>No</v>
      </c>
      <c r="AJ320" s="26" t="str">
        <f t="shared" ca="1" si="365"/>
        <v>No</v>
      </c>
      <c r="AK320" s="26" t="str">
        <f t="shared" ca="1" si="365"/>
        <v>No</v>
      </c>
      <c r="AL320" s="26" t="str">
        <f t="shared" ca="1" si="365"/>
        <v>Yes</v>
      </c>
      <c r="AM320" s="26">
        <f t="shared" ca="1" si="305"/>
        <v>7</v>
      </c>
      <c r="AN320" s="26">
        <f t="shared" ca="1" si="306"/>
        <v>2</v>
      </c>
      <c r="AT320" t="str">
        <f t="shared" ca="1" si="307"/>
        <v>Male</v>
      </c>
      <c r="AU320">
        <f t="shared" ca="1" si="308"/>
        <v>3085</v>
      </c>
      <c r="AV320">
        <f t="shared" ca="1" si="309"/>
        <v>3</v>
      </c>
      <c r="AW320">
        <f t="shared" ca="1" si="310"/>
        <v>25</v>
      </c>
      <c r="AX320">
        <f t="shared" ca="1" si="311"/>
        <v>4</v>
      </c>
      <c r="BB320" t="str">
        <f t="shared" ca="1" si="312"/>
        <v>Vaginal</v>
      </c>
      <c r="BC320" t="str">
        <f t="shared" ca="1" si="313"/>
        <v>Yes</v>
      </c>
      <c r="BD320" t="str">
        <f t="shared" ca="1" si="313"/>
        <v>Yes</v>
      </c>
      <c r="BG320" t="str">
        <f t="shared" ca="1" si="314"/>
        <v>No</v>
      </c>
      <c r="BH320">
        <f t="shared" ca="1" si="315"/>
        <v>34</v>
      </c>
      <c r="BI320">
        <f t="shared" ca="1" si="316"/>
        <v>-14</v>
      </c>
      <c r="BJ320">
        <f t="shared" ca="1" si="317"/>
        <v>4</v>
      </c>
      <c r="BK320" t="str">
        <f t="shared" si="318"/>
        <v/>
      </c>
      <c r="BL320" s="26">
        <f t="shared" ca="1" si="319"/>
        <v>6</v>
      </c>
      <c r="BM320" s="26"/>
      <c r="BN320" s="26"/>
      <c r="BO320" s="26" t="str">
        <f t="shared" ca="1" si="320"/>
        <v>No</v>
      </c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 t="str">
        <f t="shared" ca="1" si="321"/>
        <v>No</v>
      </c>
      <c r="CE320" s="26" t="str">
        <f t="shared" ca="1" si="322"/>
        <v>NA</v>
      </c>
      <c r="CF320" s="26"/>
      <c r="CG320" s="26"/>
      <c r="CH320" s="26"/>
      <c r="CI320" s="31" t="str">
        <f t="shared" si="323"/>
        <v/>
      </c>
      <c r="CJ320" s="26" t="str">
        <f t="shared" ca="1" si="324"/>
        <v>NA</v>
      </c>
      <c r="CK320" s="26" t="str">
        <f t="shared" ca="1" si="325"/>
        <v>Yes</v>
      </c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 t="str">
        <f t="shared" ca="1" si="326"/>
        <v>No</v>
      </c>
      <c r="DO320" s="26"/>
      <c r="DP320" s="26"/>
      <c r="DQ320" s="26"/>
      <c r="DR320" s="26"/>
      <c r="DS320" s="26"/>
      <c r="DT320" s="26"/>
      <c r="DU320" s="26"/>
      <c r="DV320" t="str">
        <f t="shared" si="327"/>
        <v/>
      </c>
      <c r="DW320" s="26"/>
      <c r="DX320" s="26"/>
      <c r="DY320" s="26"/>
      <c r="DZ320" t="str">
        <f t="shared" si="328"/>
        <v/>
      </c>
      <c r="EA320" t="str">
        <f t="shared" si="329"/>
        <v/>
      </c>
      <c r="EB320" t="str">
        <f t="shared" si="330"/>
        <v/>
      </c>
      <c r="EC320" t="str">
        <f t="shared" si="331"/>
        <v/>
      </c>
      <c r="ED320" t="str">
        <f t="shared" si="332"/>
        <v/>
      </c>
      <c r="EE320" s="34" t="str">
        <f t="shared" si="333"/>
        <v/>
      </c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32" t="str">
        <f t="shared" si="334"/>
        <v/>
      </c>
      <c r="ES320" s="26"/>
      <c r="ET320" s="26"/>
      <c r="EU320" s="26"/>
      <c r="EV320" s="26"/>
      <c r="EW320" s="26"/>
      <c r="EX320" s="26"/>
      <c r="EY320" s="26"/>
      <c r="EZ320" s="26"/>
      <c r="FA320" s="31" t="str">
        <f t="shared" si="335"/>
        <v/>
      </c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31" t="str">
        <f t="shared" si="336"/>
        <v/>
      </c>
      <c r="FN320" s="26"/>
      <c r="FO320" s="26"/>
      <c r="FP320" s="26"/>
      <c r="FQ320" s="26" t="s">
        <v>349</v>
      </c>
      <c r="FR320" s="39" t="str">
        <f t="shared" ca="1" si="337"/>
        <v>NA</v>
      </c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t="str">
        <f t="shared" ca="1" si="338"/>
        <v/>
      </c>
      <c r="GP320" t="str">
        <f t="shared" si="339"/>
        <v/>
      </c>
      <c r="GQ320" s="26"/>
      <c r="GR320" s="26"/>
      <c r="GS320" t="str">
        <f t="shared" ca="1" si="340"/>
        <v/>
      </c>
      <c r="GT320" s="26"/>
      <c r="GU320" s="26"/>
      <c r="GV320" s="26"/>
      <c r="GW320" s="26"/>
      <c r="GX320" s="26"/>
      <c r="GY320" t="str">
        <f t="shared" ca="1" si="341"/>
        <v/>
      </c>
      <c r="GZ320" t="str">
        <f t="shared" si="342"/>
        <v/>
      </c>
      <c r="HA320" s="26"/>
      <c r="HB320" s="26"/>
      <c r="HC320" s="26"/>
      <c r="HD320" s="26"/>
      <c r="HE320" s="26"/>
      <c r="HF320" t="str">
        <f t="shared" ca="1" si="343"/>
        <v/>
      </c>
      <c r="HG320" s="31" t="str">
        <f t="shared" si="344"/>
        <v/>
      </c>
      <c r="HH320" s="26"/>
      <c r="HI320" s="26"/>
      <c r="HJ320" s="26"/>
      <c r="HK320" s="26"/>
      <c r="HL320" s="26"/>
      <c r="HM320" t="str">
        <f t="shared" ca="1" si="345"/>
        <v/>
      </c>
      <c r="HN320" t="str">
        <f t="shared" si="346"/>
        <v/>
      </c>
      <c r="HO320" s="26"/>
      <c r="HP320" s="26"/>
      <c r="HQ320" s="26"/>
      <c r="HR320" s="26"/>
      <c r="HS320" s="26"/>
      <c r="HT320" t="str">
        <f t="shared" ca="1" si="347"/>
        <v/>
      </c>
      <c r="HU320" t="str">
        <f t="shared" si="348"/>
        <v/>
      </c>
      <c r="HV320" s="26"/>
      <c r="HW320" s="26"/>
      <c r="HX320" s="26"/>
      <c r="HY320" s="26"/>
      <c r="HZ320" s="26"/>
      <c r="IA320" s="37" t="str">
        <f t="shared" ca="1" si="349"/>
        <v/>
      </c>
      <c r="IB320" t="str">
        <f t="shared" si="350"/>
        <v/>
      </c>
      <c r="IC320" s="26"/>
      <c r="ID320" s="26"/>
      <c r="IE320" s="26"/>
      <c r="IF320" s="26"/>
      <c r="IG320" s="26"/>
      <c r="IH320" s="37" t="str">
        <f t="shared" ca="1" si="351"/>
        <v/>
      </c>
      <c r="II320" t="str">
        <f t="shared" si="352"/>
        <v/>
      </c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  <c r="IV320" s="26"/>
      <c r="IW320" s="26"/>
      <c r="IX320" s="26"/>
      <c r="IY320" s="26"/>
      <c r="IZ320" s="26"/>
      <c r="JA320" s="26"/>
      <c r="JB320" s="26"/>
      <c r="JC320" s="26"/>
      <c r="JD320" s="26"/>
      <c r="JE320" s="26"/>
      <c r="JF320" s="26"/>
      <c r="JG320" s="26"/>
      <c r="JH320" s="26"/>
      <c r="JI320" s="26"/>
      <c r="JJ320" s="26"/>
      <c r="JK320" s="26"/>
      <c r="JL320" s="26"/>
      <c r="JM320" s="26"/>
      <c r="JN320" s="26"/>
      <c r="JO320" s="26"/>
      <c r="JP320" s="26"/>
      <c r="JQ320" s="26"/>
      <c r="JR320" s="26"/>
      <c r="JS320" s="26"/>
      <c r="JT320" s="26" t="str">
        <f t="shared" si="353"/>
        <v/>
      </c>
      <c r="JU320" s="26"/>
      <c r="JV320" t="str">
        <f t="shared" si="354"/>
        <v/>
      </c>
      <c r="JW320" s="26"/>
      <c r="JX320" s="26"/>
      <c r="JY320" s="26"/>
      <c r="JZ320" s="26"/>
      <c r="KA320" s="26"/>
      <c r="KB320" s="26"/>
      <c r="KC320" s="26"/>
      <c r="KD320" s="26"/>
      <c r="KE320" s="26"/>
      <c r="KF320" s="26"/>
      <c r="KG320" s="26"/>
      <c r="KH320" s="26"/>
      <c r="KI320" s="26"/>
      <c r="KJ320" s="26"/>
      <c r="KK320" t="str">
        <f t="shared" si="355"/>
        <v/>
      </c>
      <c r="KL320" s="26"/>
      <c r="KM320" s="31" t="str">
        <f t="shared" si="356"/>
        <v/>
      </c>
      <c r="KN320" s="26"/>
      <c r="KO320" s="26"/>
      <c r="KP320" s="38" t="str">
        <f t="shared" si="357"/>
        <v/>
      </c>
      <c r="KQ320" s="26"/>
      <c r="KR320" s="26"/>
      <c r="KS320" s="26"/>
      <c r="KT320" s="26"/>
      <c r="KU320" s="26"/>
      <c r="KV320" s="26"/>
      <c r="KW320" s="26"/>
      <c r="KX320" t="str">
        <f t="shared" si="358"/>
        <v/>
      </c>
      <c r="KY320" t="str">
        <f t="shared" si="359"/>
        <v/>
      </c>
      <c r="KZ320" s="26"/>
      <c r="LA320" s="26"/>
      <c r="LB320" t="str">
        <f t="shared" si="360"/>
        <v/>
      </c>
      <c r="LC320" s="26"/>
      <c r="LD320" t="str">
        <f t="shared" si="361"/>
        <v/>
      </c>
      <c r="LE320" t="str">
        <f t="shared" si="362"/>
        <v/>
      </c>
      <c r="LF320" s="26"/>
      <c r="LG320" s="26"/>
      <c r="LH320" s="26"/>
      <c r="LI320" s="26"/>
      <c r="LJ320" s="26"/>
      <c r="LK320" s="26"/>
      <c r="LL320" s="26"/>
      <c r="LM320" s="26"/>
      <c r="LN320" s="26"/>
      <c r="LO320" t="str">
        <f t="shared" si="363"/>
        <v/>
      </c>
      <c r="LP320" s="26"/>
      <c r="LQ320" s="26"/>
      <c r="LR320" s="26"/>
      <c r="LS320" s="26"/>
      <c r="LT320" s="26"/>
      <c r="LU320" s="26"/>
      <c r="LV320" s="26"/>
      <c r="LW320" s="26"/>
      <c r="LX320" s="26"/>
      <c r="LY320" s="26"/>
      <c r="LZ320" s="26"/>
      <c r="MA320" s="26"/>
      <c r="MB320" s="26"/>
      <c r="MC320" s="26"/>
      <c r="MD320" s="26"/>
      <c r="ME320" s="26"/>
      <c r="MF320" s="26"/>
      <c r="MG320" s="26"/>
      <c r="MH320" s="26"/>
      <c r="MI320" s="26"/>
      <c r="MJ320" s="26"/>
      <c r="MK320" s="26"/>
      <c r="ML320" s="26"/>
      <c r="MM320" s="26"/>
      <c r="MN320" s="26"/>
    </row>
    <row r="321" spans="1:352" ht="16" x14ac:dyDescent="0.2">
      <c r="A321" t="e">
        <f t="shared" ca="1" si="364"/>
        <v>#N/A</v>
      </c>
      <c r="B321" s="26"/>
      <c r="C321" s="26"/>
      <c r="D321" s="26"/>
      <c r="E321" s="27" t="str">
        <f t="shared" ca="1" si="294"/>
        <v>Jul</v>
      </c>
      <c r="F321" s="27" t="str">
        <f t="shared" ca="1" si="294"/>
        <v>Jul</v>
      </c>
      <c r="G321" s="28" t="str">
        <f t="shared" ca="1" si="295"/>
        <v/>
      </c>
      <c r="H321" t="str">
        <f t="shared" si="296"/>
        <v/>
      </c>
      <c r="I321" s="26">
        <f t="shared" ca="1" si="297"/>
        <v>91</v>
      </c>
      <c r="J321" s="26"/>
      <c r="K321" s="26"/>
      <c r="L321" s="31" t="str">
        <f t="shared" si="298"/>
        <v/>
      </c>
      <c r="M321" s="26"/>
      <c r="N321" s="26"/>
      <c r="O321" s="26">
        <f t="shared" ca="1" si="299"/>
        <v>45</v>
      </c>
      <c r="P321" s="26" t="str">
        <f t="shared" ca="1" si="300"/>
        <v>Yes</v>
      </c>
      <c r="Q321" s="26" t="str">
        <f t="shared" ca="1" si="300"/>
        <v>Yes</v>
      </c>
      <c r="R321" s="26" t="str">
        <f t="shared" ca="1" si="300"/>
        <v>No</v>
      </c>
      <c r="S321" s="26" t="str">
        <f t="shared" ca="1" si="301"/>
        <v>Eskimo</v>
      </c>
      <c r="T321" s="26" t="str">
        <f t="shared" ca="1" si="302"/>
        <v>No</v>
      </c>
      <c r="U321" s="26">
        <f t="shared" ca="1" si="303"/>
        <v>3051</v>
      </c>
      <c r="V321" s="26"/>
      <c r="W321" s="26"/>
      <c r="X321" s="26" t="str">
        <f t="shared" ca="1" si="366"/>
        <v>Yes</v>
      </c>
      <c r="Y321" s="26" t="str">
        <f t="shared" ca="1" si="366"/>
        <v>No</v>
      </c>
      <c r="Z321" s="26" t="str">
        <f t="shared" ca="1" si="366"/>
        <v>No</v>
      </c>
      <c r="AA321" s="26" t="str">
        <f t="shared" ca="1" si="366"/>
        <v>Yes</v>
      </c>
      <c r="AB321" s="26" t="str">
        <f t="shared" ca="1" si="366"/>
        <v>No</v>
      </c>
      <c r="AC321" s="26"/>
      <c r="AD321" s="26"/>
      <c r="AE321" s="26"/>
      <c r="AF321" s="26"/>
      <c r="AG321" s="26" t="str">
        <f t="shared" ca="1" si="365"/>
        <v>Yes</v>
      </c>
      <c r="AH321" s="26" t="str">
        <f t="shared" ca="1" si="365"/>
        <v>Yes</v>
      </c>
      <c r="AI321" s="26" t="str">
        <f t="shared" ca="1" si="365"/>
        <v>Yes</v>
      </c>
      <c r="AJ321" s="26" t="str">
        <f t="shared" ca="1" si="365"/>
        <v>No</v>
      </c>
      <c r="AK321" s="26" t="str">
        <f t="shared" ca="1" si="365"/>
        <v>Yes</v>
      </c>
      <c r="AL321" s="26" t="str">
        <f t="shared" ca="1" si="365"/>
        <v>No</v>
      </c>
      <c r="AM321" s="26">
        <f t="shared" ca="1" si="305"/>
        <v>4</v>
      </c>
      <c r="AN321" s="26">
        <f t="shared" ca="1" si="306"/>
        <v>2</v>
      </c>
      <c r="AT321" t="str">
        <f t="shared" ca="1" si="307"/>
        <v>Male</v>
      </c>
      <c r="AU321">
        <f t="shared" ca="1" si="308"/>
        <v>2958</v>
      </c>
      <c r="AV321">
        <f t="shared" ca="1" si="309"/>
        <v>-3</v>
      </c>
      <c r="AW321">
        <f t="shared" ca="1" si="310"/>
        <v>39</v>
      </c>
      <c r="AX321">
        <f t="shared" ca="1" si="311"/>
        <v>4</v>
      </c>
      <c r="BB321" t="str">
        <f t="shared" ca="1" si="312"/>
        <v>ELUCS</v>
      </c>
      <c r="BC321" t="str">
        <f t="shared" ca="1" si="313"/>
        <v>No</v>
      </c>
      <c r="BD321" t="str">
        <f t="shared" ca="1" si="313"/>
        <v>Yes</v>
      </c>
      <c r="BG321" t="str">
        <f t="shared" ca="1" si="314"/>
        <v>No</v>
      </c>
      <c r="BH321">
        <f t="shared" ca="1" si="315"/>
        <v>35</v>
      </c>
      <c r="BI321">
        <f t="shared" ca="1" si="316"/>
        <v>-19</v>
      </c>
      <c r="BJ321">
        <f t="shared" ca="1" si="317"/>
        <v>4</v>
      </c>
      <c r="BK321" t="str">
        <f t="shared" si="318"/>
        <v/>
      </c>
      <c r="BL321" s="26">
        <f t="shared" ca="1" si="319"/>
        <v>6</v>
      </c>
      <c r="BM321" s="26"/>
      <c r="BN321" s="26"/>
      <c r="BO321" s="26" t="str">
        <f t="shared" ca="1" si="320"/>
        <v>No</v>
      </c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 t="str">
        <f t="shared" ca="1" si="321"/>
        <v>No</v>
      </c>
      <c r="CE321" s="26" t="str">
        <f t="shared" ca="1" si="322"/>
        <v>NA</v>
      </c>
      <c r="CF321" s="26"/>
      <c r="CG321" s="26"/>
      <c r="CH321" s="26"/>
      <c r="CI321" s="31" t="str">
        <f t="shared" si="323"/>
        <v/>
      </c>
      <c r="CJ321" s="26" t="str">
        <f t="shared" ca="1" si="324"/>
        <v>NA</v>
      </c>
      <c r="CK321" s="26" t="str">
        <f t="shared" ca="1" si="325"/>
        <v>NA</v>
      </c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 t="str">
        <f t="shared" ca="1" si="326"/>
        <v>No</v>
      </c>
      <c r="DO321" s="26"/>
      <c r="DP321" s="26"/>
      <c r="DQ321" s="26"/>
      <c r="DR321" s="26"/>
      <c r="DS321" s="26"/>
      <c r="DT321" s="26"/>
      <c r="DU321" s="26"/>
      <c r="DV321" t="str">
        <f t="shared" si="327"/>
        <v/>
      </c>
      <c r="DW321" s="26"/>
      <c r="DX321" s="26"/>
      <c r="DY321" s="26"/>
      <c r="DZ321" t="str">
        <f t="shared" si="328"/>
        <v/>
      </c>
      <c r="EA321" t="str">
        <f t="shared" si="329"/>
        <v/>
      </c>
      <c r="EB321" t="str">
        <f t="shared" si="330"/>
        <v/>
      </c>
      <c r="EC321" t="str">
        <f t="shared" si="331"/>
        <v/>
      </c>
      <c r="ED321" t="str">
        <f t="shared" si="332"/>
        <v/>
      </c>
      <c r="EE321" s="34" t="str">
        <f t="shared" si="333"/>
        <v/>
      </c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32" t="str">
        <f t="shared" si="334"/>
        <v/>
      </c>
      <c r="ES321" s="26"/>
      <c r="ET321" s="26"/>
      <c r="EU321" s="26"/>
      <c r="EV321" s="26"/>
      <c r="EW321" s="26"/>
      <c r="EX321" s="26"/>
      <c r="EY321" s="26"/>
      <c r="EZ321" s="26"/>
      <c r="FA321" s="31" t="str">
        <f t="shared" si="335"/>
        <v/>
      </c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31" t="str">
        <f t="shared" si="336"/>
        <v/>
      </c>
      <c r="FN321" s="26"/>
      <c r="FO321" s="26"/>
      <c r="FP321" s="26"/>
      <c r="FQ321" s="26" t="s">
        <v>350</v>
      </c>
      <c r="FR321" s="39" t="str">
        <f t="shared" ca="1" si="337"/>
        <v>CONS</v>
      </c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t="str">
        <f t="shared" ca="1" si="338"/>
        <v/>
      </c>
      <c r="GP321" t="str">
        <f t="shared" si="339"/>
        <v/>
      </c>
      <c r="GQ321" s="26"/>
      <c r="GR321" s="26"/>
      <c r="GS321" t="str">
        <f t="shared" ca="1" si="340"/>
        <v/>
      </c>
      <c r="GT321" s="26"/>
      <c r="GU321" s="26"/>
      <c r="GV321" s="26"/>
      <c r="GW321" s="26"/>
      <c r="GX321" s="26"/>
      <c r="GY321" t="str">
        <f t="shared" ca="1" si="341"/>
        <v/>
      </c>
      <c r="GZ321" t="str">
        <f t="shared" si="342"/>
        <v/>
      </c>
      <c r="HA321" s="26"/>
      <c r="HB321" s="26"/>
      <c r="HC321" s="26"/>
      <c r="HD321" s="26"/>
      <c r="HE321" s="26"/>
      <c r="HF321" t="str">
        <f t="shared" ca="1" si="343"/>
        <v/>
      </c>
      <c r="HG321" s="31" t="str">
        <f t="shared" si="344"/>
        <v/>
      </c>
      <c r="HH321" s="26"/>
      <c r="HI321" s="26"/>
      <c r="HJ321" s="26"/>
      <c r="HK321" s="26"/>
      <c r="HL321" s="26"/>
      <c r="HM321" t="str">
        <f t="shared" ca="1" si="345"/>
        <v/>
      </c>
      <c r="HN321" t="str">
        <f t="shared" si="346"/>
        <v/>
      </c>
      <c r="HO321" s="26"/>
      <c r="HP321" s="26"/>
      <c r="HQ321" s="26"/>
      <c r="HR321" s="26"/>
      <c r="HS321" s="26"/>
      <c r="HT321" t="str">
        <f t="shared" ca="1" si="347"/>
        <v/>
      </c>
      <c r="HU321" t="str">
        <f t="shared" si="348"/>
        <v/>
      </c>
      <c r="HV321" s="26"/>
      <c r="HW321" s="26"/>
      <c r="HX321" s="26"/>
      <c r="HY321" s="26"/>
      <c r="HZ321" s="26"/>
      <c r="IA321" s="37" t="str">
        <f t="shared" ca="1" si="349"/>
        <v/>
      </c>
      <c r="IB321" t="str">
        <f t="shared" si="350"/>
        <v/>
      </c>
      <c r="IC321" s="26"/>
      <c r="ID321" s="26"/>
      <c r="IE321" s="26"/>
      <c r="IF321" s="26"/>
      <c r="IG321" s="26"/>
      <c r="IH321" s="37" t="str">
        <f t="shared" ca="1" si="351"/>
        <v/>
      </c>
      <c r="II321" t="str">
        <f t="shared" si="352"/>
        <v/>
      </c>
      <c r="IJ321" s="26"/>
      <c r="IK321" s="26"/>
      <c r="IL321" s="26"/>
      <c r="IM321" s="26"/>
      <c r="IN321" s="26"/>
      <c r="IO321" s="26"/>
      <c r="IP321" s="26"/>
      <c r="IQ321" s="26"/>
      <c r="IR321" s="26"/>
      <c r="IS321" s="26"/>
      <c r="IT321" s="26"/>
      <c r="IU321" s="26"/>
      <c r="IV321" s="26"/>
      <c r="IW321" s="26"/>
      <c r="IX321" s="26"/>
      <c r="IY321" s="26"/>
      <c r="IZ321" s="26"/>
      <c r="JA321" s="26"/>
      <c r="JB321" s="26"/>
      <c r="JC321" s="26"/>
      <c r="JD321" s="26"/>
      <c r="JE321" s="26"/>
      <c r="JF321" s="26"/>
      <c r="JG321" s="26"/>
      <c r="JH321" s="26"/>
      <c r="JI321" s="26"/>
      <c r="JJ321" s="26"/>
      <c r="JK321" s="26"/>
      <c r="JL321" s="26"/>
      <c r="JM321" s="26"/>
      <c r="JN321" s="26"/>
      <c r="JO321" s="26"/>
      <c r="JP321" s="26"/>
      <c r="JQ321" s="26"/>
      <c r="JR321" s="26"/>
      <c r="JS321" s="26"/>
      <c r="JT321" s="26" t="str">
        <f t="shared" si="353"/>
        <v/>
      </c>
      <c r="JU321" s="26"/>
      <c r="JV321" t="str">
        <f t="shared" si="354"/>
        <v/>
      </c>
      <c r="JW321" s="26"/>
      <c r="JX321" s="26"/>
      <c r="JY321" s="26"/>
      <c r="JZ321" s="26"/>
      <c r="KA321" s="26"/>
      <c r="KB321" s="26"/>
      <c r="KC321" s="26"/>
      <c r="KD321" s="26"/>
      <c r="KE321" s="26"/>
      <c r="KF321" s="26"/>
      <c r="KG321" s="26"/>
      <c r="KH321" s="26"/>
      <c r="KI321" s="26"/>
      <c r="KJ321" s="26"/>
      <c r="KK321" t="str">
        <f t="shared" si="355"/>
        <v/>
      </c>
      <c r="KL321" s="26"/>
      <c r="KM321" s="31" t="str">
        <f t="shared" si="356"/>
        <v/>
      </c>
      <c r="KN321" s="26"/>
      <c r="KO321" s="26"/>
      <c r="KP321" s="38" t="str">
        <f t="shared" si="357"/>
        <v/>
      </c>
      <c r="KQ321" s="26"/>
      <c r="KR321" s="26"/>
      <c r="KS321" s="26"/>
      <c r="KT321" s="26"/>
      <c r="KU321" s="26"/>
      <c r="KV321" s="26"/>
      <c r="KW321" s="26"/>
      <c r="KX321" t="str">
        <f t="shared" si="358"/>
        <v/>
      </c>
      <c r="KY321" t="str">
        <f t="shared" si="359"/>
        <v/>
      </c>
      <c r="KZ321" s="26"/>
      <c r="LA321" s="26"/>
      <c r="LB321" t="str">
        <f t="shared" si="360"/>
        <v/>
      </c>
      <c r="LC321" s="26"/>
      <c r="LD321" t="str">
        <f t="shared" si="361"/>
        <v/>
      </c>
      <c r="LE321" t="str">
        <f t="shared" si="362"/>
        <v/>
      </c>
      <c r="LF321" s="26"/>
      <c r="LG321" s="26"/>
      <c r="LH321" s="26"/>
      <c r="LI321" s="26"/>
      <c r="LJ321" s="26"/>
      <c r="LK321" s="26"/>
      <c r="LL321" s="26"/>
      <c r="LM321" s="26"/>
      <c r="LN321" s="26"/>
      <c r="LO321" t="str">
        <f t="shared" si="363"/>
        <v/>
      </c>
      <c r="LP321" s="26"/>
      <c r="LQ321" s="26"/>
      <c r="LR321" s="26"/>
      <c r="LS321" s="26"/>
      <c r="LT321" s="26"/>
      <c r="LU321" s="26"/>
      <c r="LV321" s="26"/>
      <c r="LW321" s="26"/>
      <c r="LX321" s="26"/>
      <c r="LY321" s="26"/>
      <c r="LZ321" s="26"/>
      <c r="MA321" s="26"/>
      <c r="MB321" s="26"/>
      <c r="MC321" s="26"/>
      <c r="MD321" s="26"/>
      <c r="ME321" s="26"/>
      <c r="MF321" s="26"/>
      <c r="MG321" s="26"/>
      <c r="MH321" s="26"/>
      <c r="MI321" s="26"/>
      <c r="MJ321" s="26"/>
      <c r="MK321" s="26"/>
      <c r="ML321" s="26"/>
      <c r="MM321" s="26"/>
      <c r="MN321" s="26"/>
    </row>
    <row r="322" spans="1:352" ht="16" x14ac:dyDescent="0.2">
      <c r="A322" t="e">
        <f t="shared" ca="1" si="364"/>
        <v>#N/A</v>
      </c>
      <c r="B322" s="26"/>
      <c r="C322" s="26"/>
      <c r="D322" s="26"/>
      <c r="E322" s="27" t="str">
        <f t="shared" ca="1" si="294"/>
        <v>Aug</v>
      </c>
      <c r="F322" s="27" t="str">
        <f t="shared" ca="1" si="294"/>
        <v>Jun</v>
      </c>
      <c r="G322" s="28" t="str">
        <f t="shared" ca="1" si="295"/>
        <v/>
      </c>
      <c r="H322" t="str">
        <f t="shared" si="296"/>
        <v/>
      </c>
      <c r="I322" s="26">
        <f t="shared" ca="1" si="297"/>
        <v>22</v>
      </c>
      <c r="J322" s="26"/>
      <c r="K322" s="26"/>
      <c r="L322" s="31" t="str">
        <f t="shared" si="298"/>
        <v/>
      </c>
      <c r="M322" s="26"/>
      <c r="N322" s="26"/>
      <c r="O322" s="26">
        <f t="shared" ca="1" si="299"/>
        <v>24</v>
      </c>
      <c r="P322" s="26" t="str">
        <f t="shared" ca="1" si="300"/>
        <v>No</v>
      </c>
      <c r="Q322" s="26" t="str">
        <f t="shared" ca="1" si="300"/>
        <v>No</v>
      </c>
      <c r="R322" s="26" t="str">
        <f t="shared" ca="1" si="300"/>
        <v>No</v>
      </c>
      <c r="S322" s="26" t="str">
        <f t="shared" ca="1" si="301"/>
        <v>Asian</v>
      </c>
      <c r="T322" s="26" t="str">
        <f t="shared" ca="1" si="302"/>
        <v>No</v>
      </c>
      <c r="U322" s="26">
        <f t="shared" ca="1" si="303"/>
        <v>3568</v>
      </c>
      <c r="V322" s="26"/>
      <c r="W322" s="26"/>
      <c r="X322" s="26" t="str">
        <f t="shared" ca="1" si="366"/>
        <v>No</v>
      </c>
      <c r="Y322" s="26" t="str">
        <f t="shared" ca="1" si="366"/>
        <v>No</v>
      </c>
      <c r="Z322" s="26" t="str">
        <f t="shared" ca="1" si="366"/>
        <v>No</v>
      </c>
      <c r="AA322" s="26" t="str">
        <f t="shared" ca="1" si="366"/>
        <v>Yes</v>
      </c>
      <c r="AB322" s="26" t="str">
        <f t="shared" ca="1" si="366"/>
        <v>Yes</v>
      </c>
      <c r="AC322" s="26"/>
      <c r="AD322" s="26"/>
      <c r="AE322" s="26"/>
      <c r="AF322" s="26"/>
      <c r="AG322" s="26" t="str">
        <f t="shared" ca="1" si="365"/>
        <v>No</v>
      </c>
      <c r="AH322" s="26" t="str">
        <f t="shared" ca="1" si="365"/>
        <v>Yes</v>
      </c>
      <c r="AI322" s="26" t="str">
        <f t="shared" ca="1" si="365"/>
        <v>Yes</v>
      </c>
      <c r="AJ322" s="26" t="str">
        <f t="shared" ca="1" si="365"/>
        <v>No</v>
      </c>
      <c r="AK322" s="26" t="str">
        <f t="shared" ca="1" si="365"/>
        <v>Yes</v>
      </c>
      <c r="AL322" s="26" t="str">
        <f t="shared" ca="1" si="365"/>
        <v>No</v>
      </c>
      <c r="AM322" s="26">
        <f t="shared" ca="1" si="305"/>
        <v>3</v>
      </c>
      <c r="AN322" s="26">
        <f t="shared" ca="1" si="306"/>
        <v>1</v>
      </c>
      <c r="AT322" t="str">
        <f t="shared" ca="1" si="307"/>
        <v>Male</v>
      </c>
      <c r="AU322">
        <f t="shared" ca="1" si="308"/>
        <v>2480</v>
      </c>
      <c r="AV322">
        <f t="shared" ca="1" si="309"/>
        <v>2</v>
      </c>
      <c r="AW322">
        <f t="shared" ca="1" si="310"/>
        <v>29</v>
      </c>
      <c r="AX322">
        <f t="shared" ca="1" si="311"/>
        <v>3</v>
      </c>
      <c r="BB322" t="str">
        <f t="shared" ca="1" si="312"/>
        <v>EMLUCS</v>
      </c>
      <c r="BC322" t="str">
        <f t="shared" ca="1" si="313"/>
        <v>No</v>
      </c>
      <c r="BD322" t="str">
        <f t="shared" ca="1" si="313"/>
        <v>Yes</v>
      </c>
      <c r="BG322" t="str">
        <f t="shared" ca="1" si="314"/>
        <v>No</v>
      </c>
      <c r="BH322">
        <f t="shared" ca="1" si="315"/>
        <v>37</v>
      </c>
      <c r="BI322">
        <f t="shared" ca="1" si="316"/>
        <v>-19</v>
      </c>
      <c r="BJ322">
        <f t="shared" ca="1" si="317"/>
        <v>12</v>
      </c>
      <c r="BK322" t="str">
        <f t="shared" si="318"/>
        <v/>
      </c>
      <c r="BL322" s="26">
        <f t="shared" ca="1" si="319"/>
        <v>14</v>
      </c>
      <c r="BM322" s="26"/>
      <c r="BN322" s="26"/>
      <c r="BO322" s="26" t="str">
        <f t="shared" ca="1" si="320"/>
        <v>Yes</v>
      </c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 t="str">
        <f t="shared" ca="1" si="321"/>
        <v>No</v>
      </c>
      <c r="CE322" s="26" t="str">
        <f t="shared" ca="1" si="322"/>
        <v>NA</v>
      </c>
      <c r="CF322" s="26"/>
      <c r="CG322" s="26"/>
      <c r="CH322" s="26"/>
      <c r="CI322" s="31" t="str">
        <f t="shared" si="323"/>
        <v/>
      </c>
      <c r="CJ322" s="26" t="str">
        <f t="shared" ca="1" si="324"/>
        <v>NA</v>
      </c>
      <c r="CK322" s="26" t="str">
        <f t="shared" ca="1" si="325"/>
        <v>Yes</v>
      </c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 t="str">
        <f t="shared" ca="1" si="326"/>
        <v>Yes</v>
      </c>
      <c r="DO322" s="26"/>
      <c r="DP322" s="26"/>
      <c r="DQ322" s="26"/>
      <c r="DR322" s="26"/>
      <c r="DS322" s="26"/>
      <c r="DT322" s="26"/>
      <c r="DU322" s="26"/>
      <c r="DV322" t="str">
        <f t="shared" si="327"/>
        <v/>
      </c>
      <c r="DW322" s="26"/>
      <c r="DX322" s="26"/>
      <c r="DY322" s="26"/>
      <c r="DZ322" t="str">
        <f t="shared" si="328"/>
        <v/>
      </c>
      <c r="EA322" t="str">
        <f t="shared" si="329"/>
        <v/>
      </c>
      <c r="EB322" t="str">
        <f t="shared" si="330"/>
        <v/>
      </c>
      <c r="EC322" t="str">
        <f t="shared" si="331"/>
        <v/>
      </c>
      <c r="ED322" t="str">
        <f t="shared" si="332"/>
        <v/>
      </c>
      <c r="EE322" s="34" t="str">
        <f t="shared" si="333"/>
        <v/>
      </c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32" t="str">
        <f t="shared" si="334"/>
        <v/>
      </c>
      <c r="ES322" s="26"/>
      <c r="ET322" s="26"/>
      <c r="EU322" s="26"/>
      <c r="EV322" s="26"/>
      <c r="EW322" s="26"/>
      <c r="EX322" s="26"/>
      <c r="EY322" s="26"/>
      <c r="EZ322" s="26"/>
      <c r="FA322" s="31" t="str">
        <f t="shared" si="335"/>
        <v/>
      </c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31" t="str">
        <f t="shared" si="336"/>
        <v/>
      </c>
      <c r="FN322" s="26"/>
      <c r="FO322" s="26"/>
      <c r="FP322" s="26"/>
      <c r="FQ322" s="26" t="s">
        <v>350</v>
      </c>
      <c r="FR322" s="39" t="str">
        <f t="shared" ca="1" si="337"/>
        <v>GPC</v>
      </c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t="str">
        <f t="shared" ca="1" si="338"/>
        <v/>
      </c>
      <c r="GP322" t="str">
        <f t="shared" si="339"/>
        <v/>
      </c>
      <c r="GQ322" s="26"/>
      <c r="GR322" s="26"/>
      <c r="GS322" t="str">
        <f t="shared" ca="1" si="340"/>
        <v/>
      </c>
      <c r="GT322" s="26"/>
      <c r="GU322" s="26"/>
      <c r="GV322" s="26"/>
      <c r="GW322" s="26"/>
      <c r="GX322" s="26"/>
      <c r="GY322" t="str">
        <f t="shared" ca="1" si="341"/>
        <v/>
      </c>
      <c r="GZ322" t="str">
        <f t="shared" si="342"/>
        <v/>
      </c>
      <c r="HA322" s="26"/>
      <c r="HB322" s="26"/>
      <c r="HC322" s="26"/>
      <c r="HD322" s="26"/>
      <c r="HE322" s="26"/>
      <c r="HF322" t="str">
        <f t="shared" ca="1" si="343"/>
        <v/>
      </c>
      <c r="HG322" s="31" t="str">
        <f t="shared" si="344"/>
        <v/>
      </c>
      <c r="HH322" s="26"/>
      <c r="HI322" s="26"/>
      <c r="HJ322" s="26"/>
      <c r="HK322" s="26"/>
      <c r="HL322" s="26"/>
      <c r="HM322" t="str">
        <f t="shared" ca="1" si="345"/>
        <v/>
      </c>
      <c r="HN322" t="str">
        <f t="shared" si="346"/>
        <v/>
      </c>
      <c r="HO322" s="26"/>
      <c r="HP322" s="26"/>
      <c r="HQ322" s="26"/>
      <c r="HR322" s="26"/>
      <c r="HS322" s="26"/>
      <c r="HT322" t="str">
        <f t="shared" ca="1" si="347"/>
        <v/>
      </c>
      <c r="HU322" t="str">
        <f t="shared" si="348"/>
        <v/>
      </c>
      <c r="HV322" s="26"/>
      <c r="HW322" s="26"/>
      <c r="HX322" s="26"/>
      <c r="HY322" s="26"/>
      <c r="HZ322" s="26"/>
      <c r="IA322" s="37" t="str">
        <f t="shared" ca="1" si="349"/>
        <v/>
      </c>
      <c r="IB322" t="str">
        <f t="shared" si="350"/>
        <v/>
      </c>
      <c r="IC322" s="26"/>
      <c r="ID322" s="26"/>
      <c r="IE322" s="26"/>
      <c r="IF322" s="26"/>
      <c r="IG322" s="26"/>
      <c r="IH322" s="37" t="str">
        <f t="shared" ca="1" si="351"/>
        <v/>
      </c>
      <c r="II322" t="str">
        <f t="shared" si="352"/>
        <v/>
      </c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  <c r="IV322" s="26"/>
      <c r="IW322" s="26"/>
      <c r="IX322" s="26"/>
      <c r="IY322" s="26"/>
      <c r="IZ322" s="26"/>
      <c r="JA322" s="26"/>
      <c r="JB322" s="26"/>
      <c r="JC322" s="26"/>
      <c r="JD322" s="26"/>
      <c r="JE322" s="26"/>
      <c r="JF322" s="26"/>
      <c r="JG322" s="26"/>
      <c r="JH322" s="26"/>
      <c r="JI322" s="26"/>
      <c r="JJ322" s="26"/>
      <c r="JK322" s="26"/>
      <c r="JL322" s="26"/>
      <c r="JM322" s="26"/>
      <c r="JN322" s="26"/>
      <c r="JO322" s="26"/>
      <c r="JP322" s="26"/>
      <c r="JQ322" s="26"/>
      <c r="JR322" s="26"/>
      <c r="JS322" s="26"/>
      <c r="JT322" s="26" t="str">
        <f t="shared" si="353"/>
        <v/>
      </c>
      <c r="JU322" s="26"/>
      <c r="JV322" t="str">
        <f t="shared" si="354"/>
        <v/>
      </c>
      <c r="JW322" s="26"/>
      <c r="JX322" s="26"/>
      <c r="JY322" s="26"/>
      <c r="JZ322" s="26"/>
      <c r="KA322" s="26"/>
      <c r="KB322" s="26"/>
      <c r="KC322" s="26"/>
      <c r="KD322" s="26"/>
      <c r="KE322" s="26"/>
      <c r="KF322" s="26"/>
      <c r="KG322" s="26"/>
      <c r="KH322" s="26"/>
      <c r="KI322" s="26"/>
      <c r="KJ322" s="26"/>
      <c r="KK322" t="str">
        <f t="shared" si="355"/>
        <v/>
      </c>
      <c r="KL322" s="26"/>
      <c r="KM322" s="31" t="str">
        <f t="shared" si="356"/>
        <v/>
      </c>
      <c r="KN322" s="26"/>
      <c r="KO322" s="26"/>
      <c r="KP322" s="38" t="str">
        <f t="shared" si="357"/>
        <v/>
      </c>
      <c r="KQ322" s="26"/>
      <c r="KR322" s="26"/>
      <c r="KS322" s="26"/>
      <c r="KT322" s="26"/>
      <c r="KU322" s="26"/>
      <c r="KV322" s="26"/>
      <c r="KW322" s="26"/>
      <c r="KX322" t="str">
        <f t="shared" si="358"/>
        <v/>
      </c>
      <c r="KY322" t="str">
        <f t="shared" si="359"/>
        <v/>
      </c>
      <c r="KZ322" s="26"/>
      <c r="LA322" s="26"/>
      <c r="LB322" t="str">
        <f t="shared" si="360"/>
        <v/>
      </c>
      <c r="LC322" s="26"/>
      <c r="LD322" t="str">
        <f t="shared" si="361"/>
        <v/>
      </c>
      <c r="LE322" t="str">
        <f t="shared" si="362"/>
        <v/>
      </c>
      <c r="LF322" s="26"/>
      <c r="LG322" s="26"/>
      <c r="LH322" s="26"/>
      <c r="LI322" s="26"/>
      <c r="LJ322" s="26"/>
      <c r="LK322" s="26"/>
      <c r="LL322" s="26"/>
      <c r="LM322" s="26"/>
      <c r="LN322" s="26"/>
      <c r="LO322" t="str">
        <f t="shared" si="363"/>
        <v/>
      </c>
      <c r="LP322" s="26"/>
      <c r="LQ322" s="26"/>
      <c r="LR322" s="26"/>
      <c r="LS322" s="26"/>
      <c r="LT322" s="26"/>
      <c r="LU322" s="26"/>
      <c r="LV322" s="26"/>
      <c r="LW322" s="26"/>
      <c r="LX322" s="26"/>
      <c r="LY322" s="26"/>
      <c r="LZ322" s="26"/>
      <c r="MA322" s="26"/>
      <c r="MB322" s="26"/>
      <c r="MC322" s="26"/>
      <c r="MD322" s="26"/>
      <c r="ME322" s="26"/>
      <c r="MF322" s="26"/>
      <c r="MG322" s="26"/>
      <c r="MH322" s="26"/>
      <c r="MI322" s="26"/>
      <c r="MJ322" s="26"/>
      <c r="MK322" s="26"/>
      <c r="ML322" s="26"/>
      <c r="MM322" s="26"/>
      <c r="MN322" s="26"/>
    </row>
    <row r="323" spans="1:352" ht="16" x14ac:dyDescent="0.2">
      <c r="A323" t="e">
        <f t="shared" ca="1" si="364"/>
        <v>#N/A</v>
      </c>
      <c r="B323" s="26"/>
      <c r="C323" s="26"/>
      <c r="D323" s="26"/>
      <c r="E323" s="27" t="str">
        <f t="shared" ref="E323:F386" ca="1" si="367">CHOOSE(RANDBETWEEN(1,12), "Jan", "Feb", "Mar", "Apr", "May", "Jun", "Jul", "Aug", "Sep", "Oct", "Nov", "Dec")</f>
        <v>Dec</v>
      </c>
      <c r="F323" s="27" t="str">
        <f t="shared" ca="1" si="367"/>
        <v>Nov</v>
      </c>
      <c r="G323" s="28" t="str">
        <f t="shared" ref="G323:G386" ca="1" si="368">IF($AP323&gt;1, TODAY(), "")</f>
        <v/>
      </c>
      <c r="H323" t="str">
        <f t="shared" ref="H323:H386" si="369">IF($AP323, INT(($G323-$AP323)/7+$AW323)&amp;" weeks"&amp;IF(MOD($G323-$AP323+$AX323,7)=0,"",", "&amp;MOD($G323-$AP323+$AX323,7)&amp;" days"), "")</f>
        <v/>
      </c>
      <c r="I323" s="26">
        <f t="shared" ref="I323:I386" ca="1" si="370">RANDBETWEEN(1,100)</f>
        <v>100</v>
      </c>
      <c r="J323" s="26"/>
      <c r="K323" s="26"/>
      <c r="L323" s="31" t="str">
        <f t="shared" ref="L323:L386" si="371">IF($J323, (IF($AQ323&gt;$K323, $AP323-$J323, $AP323-J323-1)+IF($AQ323&gt;$K323, $AQ323-$K323, $AQ323+1-$K323))*24, "")</f>
        <v/>
      </c>
      <c r="M323" s="26"/>
      <c r="N323" s="26"/>
      <c r="O323" s="26">
        <f t="shared" ref="O323:O386" ca="1" si="372">RANDBETWEEN(16,50)</f>
        <v>50</v>
      </c>
      <c r="P323" s="26" t="str">
        <f t="shared" ref="P323:R386" ca="1" si="373">CHOOSE(RANDBETWEEN(1,2), "Yes", "No")</f>
        <v>No</v>
      </c>
      <c r="Q323" s="26" t="str">
        <f t="shared" ca="1" si="373"/>
        <v>Yes</v>
      </c>
      <c r="R323" s="26" t="str">
        <f t="shared" ca="1" si="373"/>
        <v>No</v>
      </c>
      <c r="S323" s="26" t="str">
        <f t="shared" ref="S323:S386" ca="1" si="374">CHOOSE(RANDBETWEEN(1,5), "Caucasian", "Asian", "Hispanic", "African", "Eskimo")</f>
        <v>Eskimo</v>
      </c>
      <c r="T323" s="26" t="str">
        <f t="shared" ref="T323:T386" ca="1" si="375">CHOOSE(RANDBETWEEN(1,2), "Yes", "No")</f>
        <v>Yes</v>
      </c>
      <c r="U323" s="26">
        <f t="shared" ref="U323:U386" ca="1" si="376">RANDBETWEEN(3000,3999)</f>
        <v>3002</v>
      </c>
      <c r="V323" s="26"/>
      <c r="W323" s="26"/>
      <c r="X323" s="26" t="str">
        <f t="shared" ca="1" si="366"/>
        <v>Yes</v>
      </c>
      <c r="Y323" s="26" t="str">
        <f t="shared" ca="1" si="366"/>
        <v>No</v>
      </c>
      <c r="Z323" s="26" t="str">
        <f t="shared" ca="1" si="366"/>
        <v>Yes</v>
      </c>
      <c r="AA323" s="26" t="str">
        <f t="shared" ca="1" si="366"/>
        <v>No</v>
      </c>
      <c r="AB323" s="26" t="str">
        <f t="shared" ca="1" si="366"/>
        <v>No</v>
      </c>
      <c r="AC323" s="26"/>
      <c r="AD323" s="26"/>
      <c r="AE323" s="26"/>
      <c r="AF323" s="26"/>
      <c r="AG323" s="26" t="str">
        <f t="shared" ca="1" si="365"/>
        <v>Yes</v>
      </c>
      <c r="AH323" s="26" t="str">
        <f t="shared" ca="1" si="365"/>
        <v>No</v>
      </c>
      <c r="AI323" s="26" t="str">
        <f t="shared" ca="1" si="365"/>
        <v>Yes</v>
      </c>
      <c r="AJ323" s="26" t="str">
        <f t="shared" ca="1" si="365"/>
        <v>Yes</v>
      </c>
      <c r="AK323" s="26" t="str">
        <f t="shared" ca="1" si="365"/>
        <v>Yes</v>
      </c>
      <c r="AL323" s="26" t="str">
        <f t="shared" ca="1" si="365"/>
        <v>Yes</v>
      </c>
      <c r="AM323" s="26">
        <f t="shared" ref="AM323:AM386" ca="1" si="377">RANDBETWEEN(1,10)</f>
        <v>1</v>
      </c>
      <c r="AN323" s="26">
        <f t="shared" ref="AN323:AN386" ca="1" si="378">RANDBETWEEN(1,3)</f>
        <v>2</v>
      </c>
      <c r="AT323" t="str">
        <f t="shared" ref="AT323:AT386" ca="1" si="379">CHOOSE(RANDBETWEEN(1,2), "Male", "Female")</f>
        <v>Male</v>
      </c>
      <c r="AU323">
        <f t="shared" ref="AU323:AU386" ca="1" si="380">RANDBETWEEN(500,4000)</f>
        <v>3894</v>
      </c>
      <c r="AV323">
        <f t="shared" ref="AV323:AV386" ca="1" si="381">RANDBETWEEN(-3,3)</f>
        <v>3</v>
      </c>
      <c r="AW323">
        <f t="shared" ref="AW323:AW386" ca="1" si="382">RANDBETWEEN(22,40)</f>
        <v>32</v>
      </c>
      <c r="AX323">
        <f t="shared" ref="AX323:AX386" ca="1" si="383">RANDBETWEEN(0,6)</f>
        <v>6</v>
      </c>
      <c r="BB323" t="str">
        <f t="shared" ref="BB323:BB386" ca="1" si="384">CHOOSE(RANDBETWEEN(1,4), "Vaginal", "EMLUCS", "ELUCS", "INSTRUMENTAL")</f>
        <v>EMLUCS</v>
      </c>
      <c r="BC323" t="str">
        <f t="shared" ref="BC323:BD386" ca="1" si="385">CHOOSE(RANDBETWEEN(1,2), "Yes", "No")</f>
        <v>No</v>
      </c>
      <c r="BD323" t="str">
        <f t="shared" ca="1" si="385"/>
        <v>Yes</v>
      </c>
      <c r="BG323" t="str">
        <f t="shared" ref="BG323:BG386" ca="1" si="386">CHOOSE(RANDBETWEEN(1,2), "Yes", "No")</f>
        <v>No</v>
      </c>
      <c r="BH323">
        <f t="shared" ref="BH323:BH386" ca="1" si="387">RANDBETWEEN(34,38.5)</f>
        <v>34</v>
      </c>
      <c r="BI323">
        <f t="shared" ref="BI323:BI386" ca="1" si="388">RANDBETWEEN(-20,4)</f>
        <v>-17</v>
      </c>
      <c r="BJ323">
        <f t="shared" ref="BJ323:BJ386" ca="1" si="389">RANDBETWEEN(0,20)</f>
        <v>19</v>
      </c>
      <c r="BK323" t="str">
        <f t="shared" ref="BK323:BK386" si="390">IF($AP323, _xlfn.IFS($BJ323&gt;$BL323,$BJ323,$BJ323&lt;$BL323,$BL323), "")</f>
        <v/>
      </c>
      <c r="BL323" s="26">
        <f t="shared" ref="BL323:BL386" ca="1" si="391">IF(BJ323&gt;3, BJ323+2, "NA")</f>
        <v>21</v>
      </c>
      <c r="BM323" s="26"/>
      <c r="BN323" s="26"/>
      <c r="BO323" s="26" t="str">
        <f t="shared" ref="BO323:BO386" ca="1" si="392">IF(BL323&gt;10,"Yes","No")</f>
        <v>Yes</v>
      </c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 t="str">
        <f t="shared" ref="CD323:CD386" ca="1" si="393">CHOOSE(RANDBETWEEN(1,2), "Yes", "No")</f>
        <v>No</v>
      </c>
      <c r="CE323" s="26" t="str">
        <f t="shared" ref="CE323:CE386" ca="1" si="394">IF(CD323="Yes",(CHOOSE(RANDBETWEEN(1,3), "ETT", "MIST","LMA")),"NA")</f>
        <v>NA</v>
      </c>
      <c r="CF323" s="26"/>
      <c r="CG323" s="26"/>
      <c r="CH323" s="26"/>
      <c r="CI323" s="31" t="str">
        <f t="shared" ref="CI323:CI386" si="395">IF($CF323, (IF($CG323&gt;$AQ323,$CF323-$AP323,$CF323-$AP323-1)+IF($CG323&gt;$AQ323, $CG323-$AQ323, $CG323+1-$AQ323))*24, "")</f>
        <v/>
      </c>
      <c r="CJ323" s="26" t="str">
        <f t="shared" ref="CJ323:CJ386" ca="1" si="396">IF(CD323="Yes",(CHOOSE(RANDBETWEEN(1,3), "BS", "NICU","OT")),"NA")</f>
        <v>NA</v>
      </c>
      <c r="CK323" s="26" t="str">
        <f t="shared" ref="CK323:CK386" ca="1" si="397">IF(AW323&lt;32,(CHOOSE(RANDBETWEEN(1,2), "Yes", "No")),"NA")</f>
        <v>NA</v>
      </c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 t="str">
        <f t="shared" ref="DN323:DN386" ca="1" si="398">CHOOSE(RANDBETWEEN(1,2), "Yes", "No")</f>
        <v>Yes</v>
      </c>
      <c r="DO323" s="26"/>
      <c r="DP323" s="26"/>
      <c r="DQ323" s="26"/>
      <c r="DR323" s="26"/>
      <c r="DS323" s="26"/>
      <c r="DT323" s="26"/>
      <c r="DU323" s="26"/>
      <c r="DV323" t="str">
        <f t="shared" ref="DV323:DV386" si="399">IF(DT323, (IF(DU323&gt;AQ323,DT323-AP323,DT323-AP323-1)+IF(DU323&gt;AQ323, DU323-AQ323, DU323+1-AQ323))*24, "")</f>
        <v/>
      </c>
      <c r="DW323" s="26"/>
      <c r="DX323" s="26"/>
      <c r="DY323" s="26"/>
      <c r="DZ323" t="str">
        <f t="shared" ref="DZ323:DZ386" si="400">IF($DW323, (IF($DY323&gt;$DU323,$DX323-$DT323,$DX323-$DT323-1)+IF($DY323&gt;$DU323, $DY323-$DU323, $DY323+1-$DU323))*24, "")</f>
        <v/>
      </c>
      <c r="EA323" t="str">
        <f t="shared" ref="EA323:EA386" si="401">_xlfn.IFS($DT323,IF($DW323&gt;0, COUNTIF($DZ323,"&gt;72"), 1),$DT323="","")</f>
        <v/>
      </c>
      <c r="EB323" t="str">
        <f t="shared" ref="EB323:EB386" si="402">_xlfn.IFS($DT323,IF($DW323&gt;0, COUNTIF($DZ323,"&gt;168"), 1),$DT323="","")</f>
        <v/>
      </c>
      <c r="EC323" t="str">
        <f t="shared" ref="EC323:EC386" si="403">IF($DQ323,$DQ323- $AP323+1, "")</f>
        <v/>
      </c>
      <c r="ED323" t="str">
        <f t="shared" ref="ED323:ED386" si="404">IF($DQ323, INT(($DQ323-$AP323)/7+$AW323), "")</f>
        <v/>
      </c>
      <c r="EE323" s="34" t="str">
        <f t="shared" ref="EE323:EE386" si="405">IF($DQ323, INT(($DQ323-$AP323)/7+$AW323)&amp;" weeks"&amp;IF(MOD($DQ323-$AP323+$AX323,7)=0,"",", "&amp;MOD($DQ323-$AP323+$AX323,7)&amp;" days"), "")</f>
        <v/>
      </c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32" t="str">
        <f t="shared" ref="ER323:ER386" si="406">IF($AP323, $AP323+245-(($AW323*7)+$AX323), "")</f>
        <v/>
      </c>
      <c r="ES323" s="26"/>
      <c r="ET323" s="26"/>
      <c r="EU323" s="26"/>
      <c r="EV323" s="26"/>
      <c r="EW323" s="26"/>
      <c r="EX323" s="26"/>
      <c r="EY323" s="26"/>
      <c r="EZ323" s="26"/>
      <c r="FA323" s="31" t="str">
        <f t="shared" ref="FA323:FA386" si="407">IF(EZ323, EZ323-AP323+1, "")</f>
        <v/>
      </c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31" t="str">
        <f t="shared" ref="FM323:FM386" si="408">IF($FK323, (IF($FL323&gt;$AQ323,$FK323-$AP323,$FK323-$AP323-1)+IF($FL323&gt;$AQ323, $FL323-$AQ323, $FL323+1-$AQ323))*24, "")</f>
        <v/>
      </c>
      <c r="FN323" s="26"/>
      <c r="FO323" s="26"/>
      <c r="FP323" s="26"/>
      <c r="FQ323" s="26" t="s">
        <v>349</v>
      </c>
      <c r="FR323" s="39" t="str">
        <f t="shared" ref="FR323:FR386" ca="1" si="409">IF(FQ323="Yes",(CHOOSE(RANDBETWEEN(1,4), "CONS", "GPC","GNB", "Other")),"NA")</f>
        <v>NA</v>
      </c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t="str">
        <f t="shared" ref="GO323:GO386" ca="1" si="410">IF($GM323, IF($GN323, ($GN323-$GM323+1), (TODAY()-$GM323+1)), "")</f>
        <v/>
      </c>
      <c r="GP323" t="str">
        <f t="shared" ref="GP323:GP386" si="411">IF($GN323, $GN323-$AP323+1, "")</f>
        <v/>
      </c>
      <c r="GQ323" s="26"/>
      <c r="GR323" s="26"/>
      <c r="GS323" t="str">
        <f t="shared" ref="GS323:GS386" ca="1" si="412">IF($GQ323, IF($GR323, ($GR323-$GQ323+1), (TODAY()-$GQ323+1)), "")</f>
        <v/>
      </c>
      <c r="GT323" s="26"/>
      <c r="GU323" s="26"/>
      <c r="GV323" s="26"/>
      <c r="GW323" s="26"/>
      <c r="GX323" s="26"/>
      <c r="GY323" t="str">
        <f t="shared" ref="GY323:GY386" ca="1" si="413">IF($GU323, IF($GW323, ($GW323-$GU323+1), (TODAY()-$GU323+1)), "")</f>
        <v/>
      </c>
      <c r="GZ323" t="str">
        <f t="shared" ref="GZ323:GZ386" si="414">IF($GW323, $GW323-$AP323+1, "")</f>
        <v/>
      </c>
      <c r="HA323" s="26"/>
      <c r="HB323" s="26"/>
      <c r="HC323" s="26"/>
      <c r="HD323" s="26"/>
      <c r="HE323" s="26"/>
      <c r="HF323" t="str">
        <f t="shared" ref="HF323:HF386" ca="1" si="415">IF($HB323, IF($HD323, ($HD323-$HB323+1), (TODAY()-$HB323+1)), "")</f>
        <v/>
      </c>
      <c r="HG323" s="31" t="str">
        <f t="shared" ref="HG323:HG386" si="416">IF($HD323, $HD323-$AP323+1, "")</f>
        <v/>
      </c>
      <c r="HH323" s="26"/>
      <c r="HI323" s="26"/>
      <c r="HJ323" s="26"/>
      <c r="HK323" s="26"/>
      <c r="HL323" s="26"/>
      <c r="HM323" t="str">
        <f t="shared" ref="HM323:HM386" ca="1" si="417">IF($HI323, IF($HK323, ($HK323-$HI323+1), (TODAY()-$HI323+1)), "")</f>
        <v/>
      </c>
      <c r="HN323" t="str">
        <f t="shared" ref="HN323:HN386" si="418">IF($HK323, $HK323-$AP323+1, "")</f>
        <v/>
      </c>
      <c r="HO323" s="26"/>
      <c r="HP323" s="26"/>
      <c r="HQ323" s="26"/>
      <c r="HR323" s="26"/>
      <c r="HS323" s="26"/>
      <c r="HT323" t="str">
        <f t="shared" ref="HT323:HT386" ca="1" si="419">IF($HP323, IF($HR323, ($HR323-$HP323+1), (TODAY()-$HP323+1)), "")</f>
        <v/>
      </c>
      <c r="HU323" t="str">
        <f t="shared" ref="HU323:HU386" si="420">IF($HR323, $HR323-$AP323+1, "")</f>
        <v/>
      </c>
      <c r="HV323" s="26"/>
      <c r="HW323" s="26"/>
      <c r="HX323" s="26"/>
      <c r="HY323" s="26"/>
      <c r="HZ323" s="26"/>
      <c r="IA323" s="37" t="str">
        <f t="shared" ref="IA323:IA386" ca="1" si="421">IF($HW323, IF($HY323, ($HY323-$HW323+1), (TODAY()-$HW323+1)), "")</f>
        <v/>
      </c>
      <c r="IB323" t="str">
        <f t="shared" ref="IB323:IB386" si="422">IF($HY323, $HY323-$AP323+1, "")</f>
        <v/>
      </c>
      <c r="IC323" s="26"/>
      <c r="ID323" s="26"/>
      <c r="IE323" s="26"/>
      <c r="IF323" s="26"/>
      <c r="IG323" s="26"/>
      <c r="IH323" s="37" t="str">
        <f t="shared" ref="IH323:IH386" ca="1" si="423">IF($ID323, IF($IF323, ($IF323-$ID323+1), (TODAY()-$ID323+1)), "")</f>
        <v/>
      </c>
      <c r="II323" t="str">
        <f t="shared" ref="II323:II386" si="424">IF($IF323, $IF323-$AP323+1, "")</f>
        <v/>
      </c>
      <c r="IJ323" s="26"/>
      <c r="IK323" s="26"/>
      <c r="IL323" s="26"/>
      <c r="IM323" s="26"/>
      <c r="IN323" s="26"/>
      <c r="IO323" s="26"/>
      <c r="IP323" s="26"/>
      <c r="IQ323" s="26"/>
      <c r="IR323" s="26"/>
      <c r="IS323" s="26"/>
      <c r="IT323" s="26"/>
      <c r="IU323" s="26"/>
      <c r="IV323" s="26"/>
      <c r="IW323" s="26"/>
      <c r="IX323" s="26"/>
      <c r="IY323" s="26"/>
      <c r="IZ323" s="26"/>
      <c r="JA323" s="26"/>
      <c r="JB323" s="26"/>
      <c r="JC323" s="26"/>
      <c r="JD323" s="26"/>
      <c r="JE323" s="26"/>
      <c r="JF323" s="26"/>
      <c r="JG323" s="26"/>
      <c r="JH323" s="26"/>
      <c r="JI323" s="26"/>
      <c r="JJ323" s="26"/>
      <c r="JK323" s="26"/>
      <c r="JL323" s="26"/>
      <c r="JM323" s="26"/>
      <c r="JN323" s="26"/>
      <c r="JO323" s="26"/>
      <c r="JP323" s="26"/>
      <c r="JQ323" s="26"/>
      <c r="JR323" s="26"/>
      <c r="JS323" s="26"/>
      <c r="JT323" s="26" t="str">
        <f t="shared" ref="JT323:JT386" si="425">$JV323</f>
        <v/>
      </c>
      <c r="JU323" s="26"/>
      <c r="JV323" t="str">
        <f t="shared" ref="JV323:JV386" si="426">IF($JP323, IF($JU323&gt;0, (IF($JS323&gt;$JQ323,$JR323-$JP323,$JR323-$JP323-1)+IF($JS323&gt;$JQ323, $JS323-$JQ323, $JS323+1-$JQ323))*24, "Manual entry"),  "")</f>
        <v/>
      </c>
      <c r="JW323" s="26"/>
      <c r="JX323" s="26"/>
      <c r="JY323" s="26"/>
      <c r="JZ323" s="26"/>
      <c r="KA323" s="26"/>
      <c r="KB323" s="26"/>
      <c r="KC323" s="26"/>
      <c r="KD323" s="26"/>
      <c r="KE323" s="26"/>
      <c r="KF323" s="26"/>
      <c r="KG323" s="26"/>
      <c r="KH323" s="26"/>
      <c r="KI323" s="26"/>
      <c r="KJ323" s="26"/>
      <c r="KK323" t="str">
        <f t="shared" ref="KK323:KK386" si="427">IF($KJ323,$KJ323-$AP323+1,"")</f>
        <v/>
      </c>
      <c r="KL323" s="26"/>
      <c r="KM323" s="31" t="str">
        <f t="shared" ref="KM323:KM386" si="428">IF($KL323,$KL323-$AP323+1,"")</f>
        <v/>
      </c>
      <c r="KN323" s="26"/>
      <c r="KO323" s="26"/>
      <c r="KP323" s="38" t="str">
        <f t="shared" ref="KP323:KP386" si="429">IF(KO323, KO323-AV323, "")</f>
        <v/>
      </c>
      <c r="KQ323" s="26"/>
      <c r="KR323" s="26"/>
      <c r="KS323" s="26"/>
      <c r="KT323" s="26"/>
      <c r="KU323" s="26"/>
      <c r="KV323" s="26"/>
      <c r="KW323" s="26"/>
      <c r="KX323" t="str">
        <f t="shared" ref="KX323:KX386" si="430">IF(AP323, IF(OR(KT323&gt;2, KU323&gt;2), 1, 0), "")</f>
        <v/>
      </c>
      <c r="KY323" t="str">
        <f t="shared" ref="KY323:KY386" si="431">IF(AP323, IF(OR(KT323&gt;0, KU323&gt;0), 1, 0), "")</f>
        <v/>
      </c>
      <c r="KZ323" s="26"/>
      <c r="LA323" s="26"/>
      <c r="LB323" t="str">
        <f t="shared" ref="LB323:LB386" si="432">IF(AP323, IF(OR($KZ323&gt;0, $LA323&gt;0), 1, 0), "")</f>
        <v/>
      </c>
      <c r="LC323" s="26"/>
      <c r="LD323" t="str">
        <f t="shared" ref="LD323:LD386" si="433">IF(AP323, _xlfn.IFS(IL323=3,1,IQ323=3,1,IV323=3,1,JA323=3,1,JF323=3,1,JK323=3,1,(IL323+IQ323+IV323+JA323+JF323+JK323)&lt;1,0), "")</f>
        <v/>
      </c>
      <c r="LE323" t="str">
        <f t="shared" ref="LE323:LE386" si="434">IF(AP323, _xlfn.IFS($KX323=1,1,$LB323=1,1,$LD323=1,1,$KX323+$LB323+$LD323&lt;1,0), "")</f>
        <v/>
      </c>
      <c r="LF323" s="26"/>
      <c r="LG323" s="26"/>
      <c r="LH323" s="26"/>
      <c r="LI323" s="26"/>
      <c r="LJ323" s="26"/>
      <c r="LK323" s="26"/>
      <c r="LL323" s="26"/>
      <c r="LM323" s="26"/>
      <c r="LN323" s="26"/>
      <c r="LO323" t="str">
        <f t="shared" ref="LO323:LO386" si="435">IF($LN323, IF($MB323, IF($LP323&gt;$MB323, 0, "error"), 1), "")</f>
        <v/>
      </c>
      <c r="LP323" s="26"/>
      <c r="LQ323" s="26"/>
      <c r="LR323" s="26"/>
      <c r="LS323" s="26"/>
      <c r="LT323" s="26"/>
      <c r="LU323" s="26"/>
      <c r="LV323" s="26"/>
      <c r="LW323" s="26"/>
      <c r="LX323" s="26"/>
      <c r="LY323" s="26"/>
      <c r="LZ323" s="26"/>
      <c r="MA323" s="26"/>
      <c r="MB323" s="26"/>
      <c r="MC323" s="26"/>
      <c r="MD323" s="26"/>
      <c r="ME323" s="26"/>
      <c r="MF323" s="26"/>
      <c r="MG323" s="26"/>
      <c r="MH323" s="26"/>
      <c r="MI323" s="26"/>
      <c r="MJ323" s="26"/>
      <c r="MK323" s="26"/>
      <c r="ML323" s="26"/>
      <c r="MM323" s="26"/>
      <c r="MN323" s="26"/>
    </row>
    <row r="324" spans="1:352" ht="16" x14ac:dyDescent="0.2">
      <c r="A324" t="e">
        <f t="shared" ca="1" si="364"/>
        <v>#N/A</v>
      </c>
      <c r="B324" s="26"/>
      <c r="C324" s="26"/>
      <c r="D324" s="26"/>
      <c r="E324" s="27" t="str">
        <f t="shared" ca="1" si="367"/>
        <v>Jun</v>
      </c>
      <c r="F324" s="27" t="str">
        <f t="shared" ca="1" si="367"/>
        <v>May</v>
      </c>
      <c r="G324" s="28" t="str">
        <f t="shared" ca="1" si="368"/>
        <v/>
      </c>
      <c r="H324" t="str">
        <f t="shared" si="369"/>
        <v/>
      </c>
      <c r="I324" s="26">
        <f t="shared" ca="1" si="370"/>
        <v>3</v>
      </c>
      <c r="J324" s="26"/>
      <c r="K324" s="26"/>
      <c r="L324" s="31" t="str">
        <f t="shared" si="371"/>
        <v/>
      </c>
      <c r="M324" s="26"/>
      <c r="N324" s="26"/>
      <c r="O324" s="26">
        <f t="shared" ca="1" si="372"/>
        <v>26</v>
      </c>
      <c r="P324" s="26" t="str">
        <f t="shared" ca="1" si="373"/>
        <v>No</v>
      </c>
      <c r="Q324" s="26" t="str">
        <f t="shared" ca="1" si="373"/>
        <v>Yes</v>
      </c>
      <c r="R324" s="26" t="str">
        <f t="shared" ca="1" si="373"/>
        <v>Yes</v>
      </c>
      <c r="S324" s="26" t="str">
        <f t="shared" ca="1" si="374"/>
        <v>Eskimo</v>
      </c>
      <c r="T324" s="26" t="str">
        <f t="shared" ca="1" si="375"/>
        <v>No</v>
      </c>
      <c r="U324" s="26">
        <f t="shared" ca="1" si="376"/>
        <v>3589</v>
      </c>
      <c r="V324" s="26"/>
      <c r="W324" s="26"/>
      <c r="X324" s="26" t="str">
        <f t="shared" ca="1" si="366"/>
        <v>No</v>
      </c>
      <c r="Y324" s="26" t="str">
        <f t="shared" ca="1" si="366"/>
        <v>Yes</v>
      </c>
      <c r="Z324" s="26" t="str">
        <f t="shared" ca="1" si="366"/>
        <v>Yes</v>
      </c>
      <c r="AA324" s="26" t="str">
        <f t="shared" ca="1" si="366"/>
        <v>Yes</v>
      </c>
      <c r="AB324" s="26" t="str">
        <f t="shared" ca="1" si="366"/>
        <v>Yes</v>
      </c>
      <c r="AC324" s="26"/>
      <c r="AD324" s="26"/>
      <c r="AE324" s="26"/>
      <c r="AF324" s="26"/>
      <c r="AG324" s="26" t="str">
        <f t="shared" ca="1" si="365"/>
        <v>No</v>
      </c>
      <c r="AH324" s="26" t="str">
        <f t="shared" ca="1" si="365"/>
        <v>No</v>
      </c>
      <c r="AI324" s="26" t="str">
        <f t="shared" ca="1" si="365"/>
        <v>Yes</v>
      </c>
      <c r="AJ324" s="26" t="str">
        <f t="shared" ca="1" si="365"/>
        <v>No</v>
      </c>
      <c r="AK324" s="26" t="str">
        <f t="shared" ca="1" si="365"/>
        <v>No</v>
      </c>
      <c r="AL324" s="26" t="str">
        <f t="shared" ca="1" si="365"/>
        <v>Yes</v>
      </c>
      <c r="AM324" s="26">
        <f t="shared" ca="1" si="377"/>
        <v>3</v>
      </c>
      <c r="AN324" s="26">
        <f t="shared" ca="1" si="378"/>
        <v>1</v>
      </c>
      <c r="AT324" t="str">
        <f t="shared" ca="1" si="379"/>
        <v>Female</v>
      </c>
      <c r="AU324">
        <f t="shared" ca="1" si="380"/>
        <v>1695</v>
      </c>
      <c r="AV324">
        <f t="shared" ca="1" si="381"/>
        <v>-2</v>
      </c>
      <c r="AW324">
        <f t="shared" ca="1" si="382"/>
        <v>26</v>
      </c>
      <c r="AX324">
        <f t="shared" ca="1" si="383"/>
        <v>0</v>
      </c>
      <c r="BB324" t="str">
        <f t="shared" ca="1" si="384"/>
        <v>EMLUCS</v>
      </c>
      <c r="BC324" t="str">
        <f t="shared" ca="1" si="385"/>
        <v>Yes</v>
      </c>
      <c r="BD324" t="str">
        <f t="shared" ca="1" si="385"/>
        <v>No</v>
      </c>
      <c r="BG324" t="str">
        <f t="shared" ca="1" si="386"/>
        <v>No</v>
      </c>
      <c r="BH324">
        <f t="shared" ca="1" si="387"/>
        <v>34</v>
      </c>
      <c r="BI324">
        <f t="shared" ca="1" si="388"/>
        <v>-18</v>
      </c>
      <c r="BJ324">
        <f t="shared" ca="1" si="389"/>
        <v>1</v>
      </c>
      <c r="BK324" t="str">
        <f t="shared" si="390"/>
        <v/>
      </c>
      <c r="BL324" s="26" t="str">
        <f t="shared" ca="1" si="391"/>
        <v>NA</v>
      </c>
      <c r="BM324" s="26"/>
      <c r="BN324" s="26"/>
      <c r="BO324" s="26" t="str">
        <f t="shared" ca="1" si="392"/>
        <v>Yes</v>
      </c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 t="str">
        <f t="shared" ca="1" si="393"/>
        <v>No</v>
      </c>
      <c r="CE324" s="26" t="str">
        <f t="shared" ca="1" si="394"/>
        <v>NA</v>
      </c>
      <c r="CF324" s="26"/>
      <c r="CG324" s="26"/>
      <c r="CH324" s="26"/>
      <c r="CI324" s="31" t="str">
        <f t="shared" si="395"/>
        <v/>
      </c>
      <c r="CJ324" s="26" t="str">
        <f t="shared" ca="1" si="396"/>
        <v>NA</v>
      </c>
      <c r="CK324" s="26" t="str">
        <f t="shared" ca="1" si="397"/>
        <v>No</v>
      </c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 t="str">
        <f t="shared" ca="1" si="398"/>
        <v>No</v>
      </c>
      <c r="DO324" s="26"/>
      <c r="DP324" s="26"/>
      <c r="DQ324" s="26"/>
      <c r="DR324" s="26"/>
      <c r="DS324" s="26"/>
      <c r="DT324" s="26"/>
      <c r="DU324" s="26"/>
      <c r="DV324" t="str">
        <f t="shared" si="399"/>
        <v/>
      </c>
      <c r="DW324" s="26"/>
      <c r="DX324" s="26"/>
      <c r="DY324" s="26"/>
      <c r="DZ324" t="str">
        <f t="shared" si="400"/>
        <v/>
      </c>
      <c r="EA324" t="str">
        <f t="shared" si="401"/>
        <v/>
      </c>
      <c r="EB324" t="str">
        <f t="shared" si="402"/>
        <v/>
      </c>
      <c r="EC324" t="str">
        <f t="shared" si="403"/>
        <v/>
      </c>
      <c r="ED324" t="str">
        <f t="shared" si="404"/>
        <v/>
      </c>
      <c r="EE324" s="34" t="str">
        <f t="shared" si="405"/>
        <v/>
      </c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32" t="str">
        <f t="shared" si="406"/>
        <v/>
      </c>
      <c r="ES324" s="26"/>
      <c r="ET324" s="26"/>
      <c r="EU324" s="26"/>
      <c r="EV324" s="26"/>
      <c r="EW324" s="26"/>
      <c r="EX324" s="26"/>
      <c r="EY324" s="26"/>
      <c r="EZ324" s="26"/>
      <c r="FA324" s="31" t="str">
        <f t="shared" si="407"/>
        <v/>
      </c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31" t="str">
        <f t="shared" si="408"/>
        <v/>
      </c>
      <c r="FN324" s="26"/>
      <c r="FO324" s="26"/>
      <c r="FP324" s="26"/>
      <c r="FQ324" s="26" t="s">
        <v>349</v>
      </c>
      <c r="FR324" s="39" t="str">
        <f t="shared" ca="1" si="409"/>
        <v>NA</v>
      </c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t="str">
        <f t="shared" ca="1" si="410"/>
        <v/>
      </c>
      <c r="GP324" t="str">
        <f t="shared" si="411"/>
        <v/>
      </c>
      <c r="GQ324" s="26"/>
      <c r="GR324" s="26"/>
      <c r="GS324" t="str">
        <f t="shared" ca="1" si="412"/>
        <v/>
      </c>
      <c r="GT324" s="26"/>
      <c r="GU324" s="26"/>
      <c r="GV324" s="26"/>
      <c r="GW324" s="26"/>
      <c r="GX324" s="26"/>
      <c r="GY324" t="str">
        <f t="shared" ca="1" si="413"/>
        <v/>
      </c>
      <c r="GZ324" t="str">
        <f t="shared" si="414"/>
        <v/>
      </c>
      <c r="HA324" s="26"/>
      <c r="HB324" s="26"/>
      <c r="HC324" s="26"/>
      <c r="HD324" s="26"/>
      <c r="HE324" s="26"/>
      <c r="HF324" t="str">
        <f t="shared" ca="1" si="415"/>
        <v/>
      </c>
      <c r="HG324" s="31" t="str">
        <f t="shared" si="416"/>
        <v/>
      </c>
      <c r="HH324" s="26"/>
      <c r="HI324" s="26"/>
      <c r="HJ324" s="26"/>
      <c r="HK324" s="26"/>
      <c r="HL324" s="26"/>
      <c r="HM324" t="str">
        <f t="shared" ca="1" si="417"/>
        <v/>
      </c>
      <c r="HN324" t="str">
        <f t="shared" si="418"/>
        <v/>
      </c>
      <c r="HO324" s="26"/>
      <c r="HP324" s="26"/>
      <c r="HQ324" s="26"/>
      <c r="HR324" s="26"/>
      <c r="HS324" s="26"/>
      <c r="HT324" t="str">
        <f t="shared" ca="1" si="419"/>
        <v/>
      </c>
      <c r="HU324" t="str">
        <f t="shared" si="420"/>
        <v/>
      </c>
      <c r="HV324" s="26"/>
      <c r="HW324" s="26"/>
      <c r="HX324" s="26"/>
      <c r="HY324" s="26"/>
      <c r="HZ324" s="26"/>
      <c r="IA324" s="37" t="str">
        <f t="shared" ca="1" si="421"/>
        <v/>
      </c>
      <c r="IB324" t="str">
        <f t="shared" si="422"/>
        <v/>
      </c>
      <c r="IC324" s="26"/>
      <c r="ID324" s="26"/>
      <c r="IE324" s="26"/>
      <c r="IF324" s="26"/>
      <c r="IG324" s="26"/>
      <c r="IH324" s="37" t="str">
        <f t="shared" ca="1" si="423"/>
        <v/>
      </c>
      <c r="II324" t="str">
        <f t="shared" si="424"/>
        <v/>
      </c>
      <c r="IJ324" s="26"/>
      <c r="IK324" s="26"/>
      <c r="IL324" s="26"/>
      <c r="IM324" s="26"/>
      <c r="IN324" s="26"/>
      <c r="IO324" s="26"/>
      <c r="IP324" s="26"/>
      <c r="IQ324" s="26"/>
      <c r="IR324" s="26"/>
      <c r="IS324" s="26"/>
      <c r="IT324" s="26"/>
      <c r="IU324" s="26"/>
      <c r="IV324" s="26"/>
      <c r="IW324" s="26"/>
      <c r="IX324" s="26"/>
      <c r="IY324" s="26"/>
      <c r="IZ324" s="26"/>
      <c r="JA324" s="26"/>
      <c r="JB324" s="26"/>
      <c r="JC324" s="26"/>
      <c r="JD324" s="26"/>
      <c r="JE324" s="26"/>
      <c r="JF324" s="26"/>
      <c r="JG324" s="26"/>
      <c r="JH324" s="26"/>
      <c r="JI324" s="26"/>
      <c r="JJ324" s="26"/>
      <c r="JK324" s="26"/>
      <c r="JL324" s="26"/>
      <c r="JM324" s="26"/>
      <c r="JN324" s="26"/>
      <c r="JO324" s="26"/>
      <c r="JP324" s="26"/>
      <c r="JQ324" s="26"/>
      <c r="JR324" s="26"/>
      <c r="JS324" s="26"/>
      <c r="JT324" s="26" t="str">
        <f t="shared" si="425"/>
        <v/>
      </c>
      <c r="JU324" s="26"/>
      <c r="JV324" t="str">
        <f t="shared" si="426"/>
        <v/>
      </c>
      <c r="JW324" s="26"/>
      <c r="JX324" s="26"/>
      <c r="JY324" s="26"/>
      <c r="JZ324" s="26"/>
      <c r="KA324" s="26"/>
      <c r="KB324" s="26"/>
      <c r="KC324" s="26"/>
      <c r="KD324" s="26"/>
      <c r="KE324" s="26"/>
      <c r="KF324" s="26"/>
      <c r="KG324" s="26"/>
      <c r="KH324" s="26"/>
      <c r="KI324" s="26"/>
      <c r="KJ324" s="26"/>
      <c r="KK324" t="str">
        <f t="shared" si="427"/>
        <v/>
      </c>
      <c r="KL324" s="26"/>
      <c r="KM324" s="31" t="str">
        <f t="shared" si="428"/>
        <v/>
      </c>
      <c r="KN324" s="26"/>
      <c r="KO324" s="26"/>
      <c r="KP324" s="38" t="str">
        <f t="shared" si="429"/>
        <v/>
      </c>
      <c r="KQ324" s="26"/>
      <c r="KR324" s="26"/>
      <c r="KS324" s="26"/>
      <c r="KT324" s="26"/>
      <c r="KU324" s="26"/>
      <c r="KV324" s="26"/>
      <c r="KW324" s="26"/>
      <c r="KX324" t="str">
        <f t="shared" si="430"/>
        <v/>
      </c>
      <c r="KY324" t="str">
        <f t="shared" si="431"/>
        <v/>
      </c>
      <c r="KZ324" s="26"/>
      <c r="LA324" s="26"/>
      <c r="LB324" t="str">
        <f t="shared" si="432"/>
        <v/>
      </c>
      <c r="LC324" s="26"/>
      <c r="LD324" t="str">
        <f t="shared" si="433"/>
        <v/>
      </c>
      <c r="LE324" t="str">
        <f t="shared" si="434"/>
        <v/>
      </c>
      <c r="LF324" s="26"/>
      <c r="LG324" s="26"/>
      <c r="LH324" s="26"/>
      <c r="LI324" s="26"/>
      <c r="LJ324" s="26"/>
      <c r="LK324" s="26"/>
      <c r="LL324" s="26"/>
      <c r="LM324" s="26"/>
      <c r="LN324" s="26"/>
      <c r="LO324" t="str">
        <f t="shared" si="435"/>
        <v/>
      </c>
      <c r="LP324" s="26"/>
      <c r="LQ324" s="26"/>
      <c r="LR324" s="26"/>
      <c r="LS324" s="26"/>
      <c r="LT324" s="26"/>
      <c r="LU324" s="26"/>
      <c r="LV324" s="26"/>
      <c r="LW324" s="26"/>
      <c r="LX324" s="26"/>
      <c r="LY324" s="26"/>
      <c r="LZ324" s="26"/>
      <c r="MA324" s="26"/>
      <c r="MB324" s="26"/>
      <c r="MC324" s="26"/>
      <c r="MD324" s="26"/>
      <c r="ME324" s="26"/>
      <c r="MF324" s="26"/>
      <c r="MG324" s="26"/>
      <c r="MH324" s="26"/>
      <c r="MI324" s="26"/>
      <c r="MJ324" s="26"/>
      <c r="MK324" s="26"/>
      <c r="ML324" s="26"/>
      <c r="MM324" s="26"/>
      <c r="MN324" s="26"/>
    </row>
    <row r="325" spans="1:352" ht="16" x14ac:dyDescent="0.2">
      <c r="A325" t="e">
        <f t="shared" ca="1" si="364"/>
        <v>#N/A</v>
      </c>
      <c r="B325" s="26"/>
      <c r="C325" s="26"/>
      <c r="D325" s="26"/>
      <c r="E325" s="27" t="str">
        <f t="shared" ca="1" si="367"/>
        <v>Dec</v>
      </c>
      <c r="F325" s="27" t="str">
        <f t="shared" ca="1" si="367"/>
        <v>Feb</v>
      </c>
      <c r="G325" s="28" t="str">
        <f t="shared" ca="1" si="368"/>
        <v/>
      </c>
      <c r="H325" t="str">
        <f t="shared" si="369"/>
        <v/>
      </c>
      <c r="I325" s="26">
        <f t="shared" ca="1" si="370"/>
        <v>12</v>
      </c>
      <c r="J325" s="26"/>
      <c r="K325" s="26"/>
      <c r="L325" s="31" t="str">
        <f t="shared" si="371"/>
        <v/>
      </c>
      <c r="M325" s="26"/>
      <c r="N325" s="26"/>
      <c r="O325" s="26">
        <f t="shared" ca="1" si="372"/>
        <v>21</v>
      </c>
      <c r="P325" s="26" t="str">
        <f t="shared" ca="1" si="373"/>
        <v>No</v>
      </c>
      <c r="Q325" s="26" t="str">
        <f t="shared" ca="1" si="373"/>
        <v>No</v>
      </c>
      <c r="R325" s="26" t="str">
        <f t="shared" ca="1" si="373"/>
        <v>No</v>
      </c>
      <c r="S325" s="26" t="str">
        <f t="shared" ca="1" si="374"/>
        <v>Eskimo</v>
      </c>
      <c r="T325" s="26" t="str">
        <f t="shared" ca="1" si="375"/>
        <v>No</v>
      </c>
      <c r="U325" s="26">
        <f t="shared" ca="1" si="376"/>
        <v>3667</v>
      </c>
      <c r="V325" s="26"/>
      <c r="W325" s="26"/>
      <c r="X325" s="26" t="str">
        <f t="shared" ca="1" si="366"/>
        <v>Yes</v>
      </c>
      <c r="Y325" s="26" t="str">
        <f t="shared" ca="1" si="366"/>
        <v>No</v>
      </c>
      <c r="Z325" s="26" t="str">
        <f t="shared" ca="1" si="366"/>
        <v>No</v>
      </c>
      <c r="AA325" s="26" t="str">
        <f t="shared" ca="1" si="366"/>
        <v>No</v>
      </c>
      <c r="AB325" s="26" t="str">
        <f t="shared" ca="1" si="366"/>
        <v>No</v>
      </c>
      <c r="AC325" s="26"/>
      <c r="AD325" s="26"/>
      <c r="AE325" s="26"/>
      <c r="AF325" s="26"/>
      <c r="AG325" s="26" t="str">
        <f t="shared" ca="1" si="365"/>
        <v>Yes</v>
      </c>
      <c r="AH325" s="26" t="str">
        <f t="shared" ca="1" si="365"/>
        <v>No</v>
      </c>
      <c r="AI325" s="26" t="str">
        <f t="shared" ca="1" si="365"/>
        <v>No</v>
      </c>
      <c r="AJ325" s="26" t="str">
        <f t="shared" ca="1" si="365"/>
        <v>No</v>
      </c>
      <c r="AK325" s="26" t="str">
        <f t="shared" ca="1" si="365"/>
        <v>No</v>
      </c>
      <c r="AL325" s="26" t="str">
        <f t="shared" ca="1" si="365"/>
        <v>Yes</v>
      </c>
      <c r="AM325" s="26">
        <f t="shared" ca="1" si="377"/>
        <v>5</v>
      </c>
      <c r="AN325" s="26">
        <f t="shared" ca="1" si="378"/>
        <v>2</v>
      </c>
      <c r="AT325" t="str">
        <f t="shared" ca="1" si="379"/>
        <v>Male</v>
      </c>
      <c r="AU325">
        <f t="shared" ca="1" si="380"/>
        <v>1270</v>
      </c>
      <c r="AV325">
        <f t="shared" ca="1" si="381"/>
        <v>0</v>
      </c>
      <c r="AW325">
        <f t="shared" ca="1" si="382"/>
        <v>40</v>
      </c>
      <c r="AX325">
        <f t="shared" ca="1" si="383"/>
        <v>6</v>
      </c>
      <c r="BB325" t="str">
        <f t="shared" ca="1" si="384"/>
        <v>ELUCS</v>
      </c>
      <c r="BC325" t="str">
        <f t="shared" ca="1" si="385"/>
        <v>No</v>
      </c>
      <c r="BD325" t="str">
        <f t="shared" ca="1" si="385"/>
        <v>Yes</v>
      </c>
      <c r="BG325" t="str">
        <f t="shared" ca="1" si="386"/>
        <v>No</v>
      </c>
      <c r="BH325">
        <f t="shared" ca="1" si="387"/>
        <v>36</v>
      </c>
      <c r="BI325">
        <f t="shared" ca="1" si="388"/>
        <v>-8</v>
      </c>
      <c r="BJ325">
        <f t="shared" ca="1" si="389"/>
        <v>16</v>
      </c>
      <c r="BK325" t="str">
        <f t="shared" si="390"/>
        <v/>
      </c>
      <c r="BL325" s="26">
        <f t="shared" ca="1" si="391"/>
        <v>18</v>
      </c>
      <c r="BM325" s="26"/>
      <c r="BN325" s="26"/>
      <c r="BO325" s="26" t="str">
        <f t="shared" ca="1" si="392"/>
        <v>Yes</v>
      </c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 t="str">
        <f t="shared" ca="1" si="393"/>
        <v>Yes</v>
      </c>
      <c r="CE325" s="26" t="str">
        <f t="shared" ca="1" si="394"/>
        <v>MIST</v>
      </c>
      <c r="CF325" s="26"/>
      <c r="CG325" s="26"/>
      <c r="CH325" s="26"/>
      <c r="CI325" s="31" t="str">
        <f t="shared" si="395"/>
        <v/>
      </c>
      <c r="CJ325" s="26" t="str">
        <f t="shared" ca="1" si="396"/>
        <v>OT</v>
      </c>
      <c r="CK325" s="26" t="str">
        <f t="shared" ca="1" si="397"/>
        <v>NA</v>
      </c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 t="str">
        <f t="shared" ca="1" si="398"/>
        <v>No</v>
      </c>
      <c r="DO325" s="26"/>
      <c r="DP325" s="26"/>
      <c r="DQ325" s="26"/>
      <c r="DR325" s="26"/>
      <c r="DS325" s="26"/>
      <c r="DT325" s="26"/>
      <c r="DU325" s="26"/>
      <c r="DV325" t="str">
        <f t="shared" si="399"/>
        <v/>
      </c>
      <c r="DW325" s="26"/>
      <c r="DX325" s="26"/>
      <c r="DY325" s="26"/>
      <c r="DZ325" t="str">
        <f t="shared" si="400"/>
        <v/>
      </c>
      <c r="EA325" t="str">
        <f t="shared" si="401"/>
        <v/>
      </c>
      <c r="EB325" t="str">
        <f t="shared" si="402"/>
        <v/>
      </c>
      <c r="EC325" t="str">
        <f t="shared" si="403"/>
        <v/>
      </c>
      <c r="ED325" t="str">
        <f t="shared" si="404"/>
        <v/>
      </c>
      <c r="EE325" s="34" t="str">
        <f t="shared" si="405"/>
        <v/>
      </c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32" t="str">
        <f t="shared" si="406"/>
        <v/>
      </c>
      <c r="ES325" s="26"/>
      <c r="ET325" s="26"/>
      <c r="EU325" s="26"/>
      <c r="EV325" s="26"/>
      <c r="EW325" s="26"/>
      <c r="EX325" s="26"/>
      <c r="EY325" s="26"/>
      <c r="EZ325" s="26"/>
      <c r="FA325" s="31" t="str">
        <f t="shared" si="407"/>
        <v/>
      </c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31" t="str">
        <f t="shared" si="408"/>
        <v/>
      </c>
      <c r="FN325" s="26"/>
      <c r="FO325" s="26"/>
      <c r="FP325" s="26"/>
      <c r="FQ325" s="26" t="s">
        <v>349</v>
      </c>
      <c r="FR325" s="39" t="str">
        <f t="shared" ca="1" si="409"/>
        <v>NA</v>
      </c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t="str">
        <f t="shared" ca="1" si="410"/>
        <v/>
      </c>
      <c r="GP325" t="str">
        <f t="shared" si="411"/>
        <v/>
      </c>
      <c r="GQ325" s="26"/>
      <c r="GR325" s="26"/>
      <c r="GS325" t="str">
        <f t="shared" ca="1" si="412"/>
        <v/>
      </c>
      <c r="GT325" s="26"/>
      <c r="GU325" s="26"/>
      <c r="GV325" s="26"/>
      <c r="GW325" s="26"/>
      <c r="GX325" s="26"/>
      <c r="GY325" t="str">
        <f t="shared" ca="1" si="413"/>
        <v/>
      </c>
      <c r="GZ325" t="str">
        <f t="shared" si="414"/>
        <v/>
      </c>
      <c r="HA325" s="26"/>
      <c r="HB325" s="26"/>
      <c r="HC325" s="26"/>
      <c r="HD325" s="26"/>
      <c r="HE325" s="26"/>
      <c r="HF325" t="str">
        <f t="shared" ca="1" si="415"/>
        <v/>
      </c>
      <c r="HG325" s="31" t="str">
        <f t="shared" si="416"/>
        <v/>
      </c>
      <c r="HH325" s="26"/>
      <c r="HI325" s="26"/>
      <c r="HJ325" s="26"/>
      <c r="HK325" s="26"/>
      <c r="HL325" s="26"/>
      <c r="HM325" t="str">
        <f t="shared" ca="1" si="417"/>
        <v/>
      </c>
      <c r="HN325" t="str">
        <f t="shared" si="418"/>
        <v/>
      </c>
      <c r="HO325" s="26"/>
      <c r="HP325" s="26"/>
      <c r="HQ325" s="26"/>
      <c r="HR325" s="26"/>
      <c r="HS325" s="26"/>
      <c r="HT325" t="str">
        <f t="shared" ca="1" si="419"/>
        <v/>
      </c>
      <c r="HU325" t="str">
        <f t="shared" si="420"/>
        <v/>
      </c>
      <c r="HV325" s="26"/>
      <c r="HW325" s="26"/>
      <c r="HX325" s="26"/>
      <c r="HY325" s="26"/>
      <c r="HZ325" s="26"/>
      <c r="IA325" s="37" t="str">
        <f t="shared" ca="1" si="421"/>
        <v/>
      </c>
      <c r="IB325" t="str">
        <f t="shared" si="422"/>
        <v/>
      </c>
      <c r="IC325" s="26"/>
      <c r="ID325" s="26"/>
      <c r="IE325" s="26"/>
      <c r="IF325" s="26"/>
      <c r="IG325" s="26"/>
      <c r="IH325" s="37" t="str">
        <f t="shared" ca="1" si="423"/>
        <v/>
      </c>
      <c r="II325" t="str">
        <f t="shared" si="424"/>
        <v/>
      </c>
      <c r="IJ325" s="26"/>
      <c r="IK325" s="26"/>
      <c r="IL325" s="26"/>
      <c r="IM325" s="26"/>
      <c r="IN325" s="26"/>
      <c r="IO325" s="26"/>
      <c r="IP325" s="26"/>
      <c r="IQ325" s="26"/>
      <c r="IR325" s="26"/>
      <c r="IS325" s="26"/>
      <c r="IT325" s="26"/>
      <c r="IU325" s="26"/>
      <c r="IV325" s="26"/>
      <c r="IW325" s="26"/>
      <c r="IX325" s="26"/>
      <c r="IY325" s="26"/>
      <c r="IZ325" s="26"/>
      <c r="JA325" s="26"/>
      <c r="JB325" s="26"/>
      <c r="JC325" s="26"/>
      <c r="JD325" s="26"/>
      <c r="JE325" s="26"/>
      <c r="JF325" s="26"/>
      <c r="JG325" s="26"/>
      <c r="JH325" s="26"/>
      <c r="JI325" s="26"/>
      <c r="JJ325" s="26"/>
      <c r="JK325" s="26"/>
      <c r="JL325" s="26"/>
      <c r="JM325" s="26"/>
      <c r="JN325" s="26"/>
      <c r="JO325" s="26"/>
      <c r="JP325" s="26"/>
      <c r="JQ325" s="26"/>
      <c r="JR325" s="26"/>
      <c r="JS325" s="26"/>
      <c r="JT325" s="26" t="str">
        <f t="shared" si="425"/>
        <v/>
      </c>
      <c r="JU325" s="26"/>
      <c r="JV325" t="str">
        <f t="shared" si="426"/>
        <v/>
      </c>
      <c r="JW325" s="26"/>
      <c r="JX325" s="26"/>
      <c r="JY325" s="26"/>
      <c r="JZ325" s="26"/>
      <c r="KA325" s="26"/>
      <c r="KB325" s="26"/>
      <c r="KC325" s="26"/>
      <c r="KD325" s="26"/>
      <c r="KE325" s="26"/>
      <c r="KF325" s="26"/>
      <c r="KG325" s="26"/>
      <c r="KH325" s="26"/>
      <c r="KI325" s="26"/>
      <c r="KJ325" s="26"/>
      <c r="KK325" t="str">
        <f t="shared" si="427"/>
        <v/>
      </c>
      <c r="KL325" s="26"/>
      <c r="KM325" s="31" t="str">
        <f t="shared" si="428"/>
        <v/>
      </c>
      <c r="KN325" s="26"/>
      <c r="KO325" s="26"/>
      <c r="KP325" s="38" t="str">
        <f t="shared" si="429"/>
        <v/>
      </c>
      <c r="KQ325" s="26"/>
      <c r="KR325" s="26"/>
      <c r="KS325" s="26"/>
      <c r="KT325" s="26"/>
      <c r="KU325" s="26"/>
      <c r="KV325" s="26"/>
      <c r="KW325" s="26"/>
      <c r="KX325" t="str">
        <f t="shared" si="430"/>
        <v/>
      </c>
      <c r="KY325" t="str">
        <f t="shared" si="431"/>
        <v/>
      </c>
      <c r="KZ325" s="26"/>
      <c r="LA325" s="26"/>
      <c r="LB325" t="str">
        <f t="shared" si="432"/>
        <v/>
      </c>
      <c r="LC325" s="26"/>
      <c r="LD325" t="str">
        <f t="shared" si="433"/>
        <v/>
      </c>
      <c r="LE325" t="str">
        <f t="shared" si="434"/>
        <v/>
      </c>
      <c r="LF325" s="26"/>
      <c r="LG325" s="26"/>
      <c r="LH325" s="26"/>
      <c r="LI325" s="26"/>
      <c r="LJ325" s="26"/>
      <c r="LK325" s="26"/>
      <c r="LL325" s="26"/>
      <c r="LM325" s="26"/>
      <c r="LN325" s="26"/>
      <c r="LO325" t="str">
        <f t="shared" si="435"/>
        <v/>
      </c>
      <c r="LP325" s="26"/>
      <c r="LQ325" s="26"/>
      <c r="LR325" s="26"/>
      <c r="LS325" s="26"/>
      <c r="LT325" s="26"/>
      <c r="LU325" s="26"/>
      <c r="LV325" s="26"/>
      <c r="LW325" s="26"/>
      <c r="LX325" s="26"/>
      <c r="LY325" s="26"/>
      <c r="LZ325" s="26"/>
      <c r="MA325" s="26"/>
      <c r="MB325" s="26"/>
      <c r="MC325" s="26"/>
      <c r="MD325" s="26"/>
      <c r="ME325" s="26"/>
      <c r="MF325" s="26"/>
      <c r="MG325" s="26"/>
      <c r="MH325" s="26"/>
      <c r="MI325" s="26"/>
      <c r="MJ325" s="26"/>
      <c r="MK325" s="26"/>
      <c r="ML325" s="26"/>
      <c r="MM325" s="26"/>
      <c r="MN325" s="26"/>
    </row>
    <row r="326" spans="1:352" ht="16" x14ac:dyDescent="0.2">
      <c r="A326" t="e">
        <f t="shared" ca="1" si="364"/>
        <v>#N/A</v>
      </c>
      <c r="B326" s="26"/>
      <c r="C326" s="26"/>
      <c r="D326" s="26"/>
      <c r="E326" s="27" t="str">
        <f t="shared" ca="1" si="367"/>
        <v>Sep</v>
      </c>
      <c r="F326" s="27" t="str">
        <f t="shared" ca="1" si="367"/>
        <v>Jan</v>
      </c>
      <c r="G326" s="28" t="str">
        <f t="shared" ca="1" si="368"/>
        <v/>
      </c>
      <c r="H326" t="str">
        <f t="shared" si="369"/>
        <v/>
      </c>
      <c r="I326" s="26">
        <f t="shared" ca="1" si="370"/>
        <v>86</v>
      </c>
      <c r="J326" s="26"/>
      <c r="K326" s="26"/>
      <c r="L326" s="31" t="str">
        <f t="shared" si="371"/>
        <v/>
      </c>
      <c r="M326" s="26"/>
      <c r="N326" s="26"/>
      <c r="O326" s="26">
        <f t="shared" ca="1" si="372"/>
        <v>35</v>
      </c>
      <c r="P326" s="26" t="str">
        <f t="shared" ca="1" si="373"/>
        <v>No</v>
      </c>
      <c r="Q326" s="26" t="str">
        <f t="shared" ca="1" si="373"/>
        <v>No</v>
      </c>
      <c r="R326" s="26" t="str">
        <f t="shared" ca="1" si="373"/>
        <v>Yes</v>
      </c>
      <c r="S326" s="26" t="str">
        <f t="shared" ca="1" si="374"/>
        <v>Asian</v>
      </c>
      <c r="T326" s="26" t="str">
        <f t="shared" ca="1" si="375"/>
        <v>Yes</v>
      </c>
      <c r="U326" s="26">
        <f t="shared" ca="1" si="376"/>
        <v>3089</v>
      </c>
      <c r="V326" s="26"/>
      <c r="W326" s="26"/>
      <c r="X326" s="26" t="str">
        <f t="shared" ca="1" si="366"/>
        <v>No</v>
      </c>
      <c r="Y326" s="26" t="str">
        <f t="shared" ca="1" si="366"/>
        <v>No</v>
      </c>
      <c r="Z326" s="26" t="str">
        <f t="shared" ca="1" si="366"/>
        <v>No</v>
      </c>
      <c r="AA326" s="26" t="str">
        <f t="shared" ca="1" si="366"/>
        <v>Yes</v>
      </c>
      <c r="AB326" s="26" t="str">
        <f t="shared" ca="1" si="366"/>
        <v>Yes</v>
      </c>
      <c r="AC326" s="26"/>
      <c r="AD326" s="26"/>
      <c r="AE326" s="26"/>
      <c r="AF326" s="26"/>
      <c r="AG326" s="26" t="str">
        <f t="shared" ca="1" si="365"/>
        <v>No</v>
      </c>
      <c r="AH326" s="26" t="str">
        <f t="shared" ca="1" si="365"/>
        <v>Yes</v>
      </c>
      <c r="AI326" s="26" t="str">
        <f t="shared" ca="1" si="365"/>
        <v>No</v>
      </c>
      <c r="AJ326" s="26" t="str">
        <f t="shared" ca="1" si="365"/>
        <v>No</v>
      </c>
      <c r="AK326" s="26" t="str">
        <f t="shared" ca="1" si="365"/>
        <v>Yes</v>
      </c>
      <c r="AL326" s="26" t="str">
        <f t="shared" ca="1" si="365"/>
        <v>No</v>
      </c>
      <c r="AM326" s="26">
        <f t="shared" ca="1" si="377"/>
        <v>9</v>
      </c>
      <c r="AN326" s="26">
        <f t="shared" ca="1" si="378"/>
        <v>3</v>
      </c>
      <c r="AT326" t="str">
        <f t="shared" ca="1" si="379"/>
        <v>Female</v>
      </c>
      <c r="AU326">
        <f t="shared" ca="1" si="380"/>
        <v>3312</v>
      </c>
      <c r="AV326">
        <f t="shared" ca="1" si="381"/>
        <v>-1</v>
      </c>
      <c r="AW326">
        <f t="shared" ca="1" si="382"/>
        <v>24</v>
      </c>
      <c r="AX326">
        <f t="shared" ca="1" si="383"/>
        <v>3</v>
      </c>
      <c r="BB326" t="str">
        <f t="shared" ca="1" si="384"/>
        <v>INSTRUMENTAL</v>
      </c>
      <c r="BC326" t="str">
        <f t="shared" ca="1" si="385"/>
        <v>Yes</v>
      </c>
      <c r="BD326" t="str">
        <f t="shared" ca="1" si="385"/>
        <v>No</v>
      </c>
      <c r="BG326" t="str">
        <f t="shared" ca="1" si="386"/>
        <v>Yes</v>
      </c>
      <c r="BH326">
        <f t="shared" ca="1" si="387"/>
        <v>38</v>
      </c>
      <c r="BI326">
        <f t="shared" ca="1" si="388"/>
        <v>-1</v>
      </c>
      <c r="BJ326">
        <f t="shared" ca="1" si="389"/>
        <v>8</v>
      </c>
      <c r="BK326" t="str">
        <f t="shared" si="390"/>
        <v/>
      </c>
      <c r="BL326" s="26">
        <f t="shared" ca="1" si="391"/>
        <v>10</v>
      </c>
      <c r="BM326" s="26"/>
      <c r="BN326" s="26"/>
      <c r="BO326" s="26" t="str">
        <f t="shared" ca="1" si="392"/>
        <v>No</v>
      </c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 t="str">
        <f t="shared" ca="1" si="393"/>
        <v>No</v>
      </c>
      <c r="CE326" s="26" t="str">
        <f t="shared" ca="1" si="394"/>
        <v>NA</v>
      </c>
      <c r="CF326" s="26"/>
      <c r="CG326" s="26"/>
      <c r="CH326" s="26"/>
      <c r="CI326" s="31" t="str">
        <f t="shared" si="395"/>
        <v/>
      </c>
      <c r="CJ326" s="26" t="str">
        <f t="shared" ca="1" si="396"/>
        <v>NA</v>
      </c>
      <c r="CK326" s="26" t="str">
        <f t="shared" ca="1" si="397"/>
        <v>No</v>
      </c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 t="str">
        <f t="shared" ca="1" si="398"/>
        <v>No</v>
      </c>
      <c r="DO326" s="26"/>
      <c r="DP326" s="26"/>
      <c r="DQ326" s="26"/>
      <c r="DR326" s="26"/>
      <c r="DS326" s="26"/>
      <c r="DT326" s="26"/>
      <c r="DU326" s="26"/>
      <c r="DV326" t="str">
        <f t="shared" si="399"/>
        <v/>
      </c>
      <c r="DW326" s="26"/>
      <c r="DX326" s="26"/>
      <c r="DY326" s="26"/>
      <c r="DZ326" t="str">
        <f t="shared" si="400"/>
        <v/>
      </c>
      <c r="EA326" t="str">
        <f t="shared" si="401"/>
        <v/>
      </c>
      <c r="EB326" t="str">
        <f t="shared" si="402"/>
        <v/>
      </c>
      <c r="EC326" t="str">
        <f t="shared" si="403"/>
        <v/>
      </c>
      <c r="ED326" t="str">
        <f t="shared" si="404"/>
        <v/>
      </c>
      <c r="EE326" s="34" t="str">
        <f t="shared" si="405"/>
        <v/>
      </c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32" t="str">
        <f t="shared" si="406"/>
        <v/>
      </c>
      <c r="ES326" s="26"/>
      <c r="ET326" s="26"/>
      <c r="EU326" s="26"/>
      <c r="EV326" s="26"/>
      <c r="EW326" s="26"/>
      <c r="EX326" s="26"/>
      <c r="EY326" s="26"/>
      <c r="EZ326" s="26"/>
      <c r="FA326" s="31" t="str">
        <f t="shared" si="407"/>
        <v/>
      </c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31" t="str">
        <f t="shared" si="408"/>
        <v/>
      </c>
      <c r="FN326" s="26"/>
      <c r="FO326" s="26"/>
      <c r="FP326" s="26"/>
      <c r="FQ326" s="26" t="s">
        <v>350</v>
      </c>
      <c r="FR326" s="39" t="str">
        <f t="shared" ca="1" si="409"/>
        <v>Other</v>
      </c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t="str">
        <f t="shared" ca="1" si="410"/>
        <v/>
      </c>
      <c r="GP326" t="str">
        <f t="shared" si="411"/>
        <v/>
      </c>
      <c r="GQ326" s="26"/>
      <c r="GR326" s="26"/>
      <c r="GS326" t="str">
        <f t="shared" ca="1" si="412"/>
        <v/>
      </c>
      <c r="GT326" s="26"/>
      <c r="GU326" s="26"/>
      <c r="GV326" s="26"/>
      <c r="GW326" s="26"/>
      <c r="GX326" s="26"/>
      <c r="GY326" t="str">
        <f t="shared" ca="1" si="413"/>
        <v/>
      </c>
      <c r="GZ326" t="str">
        <f t="shared" si="414"/>
        <v/>
      </c>
      <c r="HA326" s="26"/>
      <c r="HB326" s="26"/>
      <c r="HC326" s="26"/>
      <c r="HD326" s="26"/>
      <c r="HE326" s="26"/>
      <c r="HF326" t="str">
        <f t="shared" ca="1" si="415"/>
        <v/>
      </c>
      <c r="HG326" s="31" t="str">
        <f t="shared" si="416"/>
        <v/>
      </c>
      <c r="HH326" s="26"/>
      <c r="HI326" s="26"/>
      <c r="HJ326" s="26"/>
      <c r="HK326" s="26"/>
      <c r="HL326" s="26"/>
      <c r="HM326" t="str">
        <f t="shared" ca="1" si="417"/>
        <v/>
      </c>
      <c r="HN326" t="str">
        <f t="shared" si="418"/>
        <v/>
      </c>
      <c r="HO326" s="26"/>
      <c r="HP326" s="26"/>
      <c r="HQ326" s="26"/>
      <c r="HR326" s="26"/>
      <c r="HS326" s="26"/>
      <c r="HT326" t="str">
        <f t="shared" ca="1" si="419"/>
        <v/>
      </c>
      <c r="HU326" t="str">
        <f t="shared" si="420"/>
        <v/>
      </c>
      <c r="HV326" s="26"/>
      <c r="HW326" s="26"/>
      <c r="HX326" s="26"/>
      <c r="HY326" s="26"/>
      <c r="HZ326" s="26"/>
      <c r="IA326" s="37" t="str">
        <f t="shared" ca="1" si="421"/>
        <v/>
      </c>
      <c r="IB326" t="str">
        <f t="shared" si="422"/>
        <v/>
      </c>
      <c r="IC326" s="26"/>
      <c r="ID326" s="26"/>
      <c r="IE326" s="26"/>
      <c r="IF326" s="26"/>
      <c r="IG326" s="26"/>
      <c r="IH326" s="37" t="str">
        <f t="shared" ca="1" si="423"/>
        <v/>
      </c>
      <c r="II326" t="str">
        <f t="shared" si="424"/>
        <v/>
      </c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  <c r="IV326" s="26"/>
      <c r="IW326" s="26"/>
      <c r="IX326" s="26"/>
      <c r="IY326" s="26"/>
      <c r="IZ326" s="26"/>
      <c r="JA326" s="26"/>
      <c r="JB326" s="26"/>
      <c r="JC326" s="26"/>
      <c r="JD326" s="26"/>
      <c r="JE326" s="26"/>
      <c r="JF326" s="26"/>
      <c r="JG326" s="26"/>
      <c r="JH326" s="26"/>
      <c r="JI326" s="26"/>
      <c r="JJ326" s="26"/>
      <c r="JK326" s="26"/>
      <c r="JL326" s="26"/>
      <c r="JM326" s="26"/>
      <c r="JN326" s="26"/>
      <c r="JO326" s="26"/>
      <c r="JP326" s="26"/>
      <c r="JQ326" s="26"/>
      <c r="JR326" s="26"/>
      <c r="JS326" s="26"/>
      <c r="JT326" s="26" t="str">
        <f t="shared" si="425"/>
        <v/>
      </c>
      <c r="JU326" s="26"/>
      <c r="JV326" t="str">
        <f t="shared" si="426"/>
        <v/>
      </c>
      <c r="JW326" s="26"/>
      <c r="JX326" s="26"/>
      <c r="JY326" s="26"/>
      <c r="JZ326" s="26"/>
      <c r="KA326" s="26"/>
      <c r="KB326" s="26"/>
      <c r="KC326" s="26"/>
      <c r="KD326" s="26"/>
      <c r="KE326" s="26"/>
      <c r="KF326" s="26"/>
      <c r="KG326" s="26"/>
      <c r="KH326" s="26"/>
      <c r="KI326" s="26"/>
      <c r="KJ326" s="26"/>
      <c r="KK326" t="str">
        <f t="shared" si="427"/>
        <v/>
      </c>
      <c r="KL326" s="26"/>
      <c r="KM326" s="31" t="str">
        <f t="shared" si="428"/>
        <v/>
      </c>
      <c r="KN326" s="26"/>
      <c r="KO326" s="26"/>
      <c r="KP326" s="38" t="str">
        <f t="shared" si="429"/>
        <v/>
      </c>
      <c r="KQ326" s="26"/>
      <c r="KR326" s="26"/>
      <c r="KS326" s="26"/>
      <c r="KT326" s="26"/>
      <c r="KU326" s="26"/>
      <c r="KV326" s="26"/>
      <c r="KW326" s="26"/>
      <c r="KX326" t="str">
        <f t="shared" si="430"/>
        <v/>
      </c>
      <c r="KY326" t="str">
        <f t="shared" si="431"/>
        <v/>
      </c>
      <c r="KZ326" s="26"/>
      <c r="LA326" s="26"/>
      <c r="LB326" t="str">
        <f t="shared" si="432"/>
        <v/>
      </c>
      <c r="LC326" s="26"/>
      <c r="LD326" t="str">
        <f t="shared" si="433"/>
        <v/>
      </c>
      <c r="LE326" t="str">
        <f t="shared" si="434"/>
        <v/>
      </c>
      <c r="LF326" s="26"/>
      <c r="LG326" s="26"/>
      <c r="LH326" s="26"/>
      <c r="LI326" s="26"/>
      <c r="LJ326" s="26"/>
      <c r="LK326" s="26"/>
      <c r="LL326" s="26"/>
      <c r="LM326" s="26"/>
      <c r="LN326" s="26"/>
      <c r="LO326" t="str">
        <f t="shared" si="435"/>
        <v/>
      </c>
      <c r="LP326" s="26"/>
      <c r="LQ326" s="26"/>
      <c r="LR326" s="26"/>
      <c r="LS326" s="26"/>
      <c r="LT326" s="26"/>
      <c r="LU326" s="26"/>
      <c r="LV326" s="26"/>
      <c r="LW326" s="26"/>
      <c r="LX326" s="26"/>
      <c r="LY326" s="26"/>
      <c r="LZ326" s="26"/>
      <c r="MA326" s="26"/>
      <c r="MB326" s="26"/>
      <c r="MC326" s="26"/>
      <c r="MD326" s="26"/>
      <c r="ME326" s="26"/>
      <c r="MF326" s="26"/>
      <c r="MG326" s="26"/>
      <c r="MH326" s="26"/>
      <c r="MI326" s="26"/>
      <c r="MJ326" s="26"/>
      <c r="MK326" s="26"/>
      <c r="ML326" s="26"/>
      <c r="MM326" s="26"/>
      <c r="MN326" s="26"/>
    </row>
    <row r="327" spans="1:352" ht="16" x14ac:dyDescent="0.2">
      <c r="A327" t="e">
        <f t="shared" ca="1" si="364"/>
        <v>#N/A</v>
      </c>
      <c r="B327" s="26"/>
      <c r="C327" s="26"/>
      <c r="D327" s="26"/>
      <c r="E327" s="27" t="str">
        <f t="shared" ca="1" si="367"/>
        <v>Feb</v>
      </c>
      <c r="F327" s="27" t="str">
        <f t="shared" ca="1" si="367"/>
        <v>Sep</v>
      </c>
      <c r="G327" s="28" t="str">
        <f t="shared" ca="1" si="368"/>
        <v/>
      </c>
      <c r="H327" t="str">
        <f t="shared" si="369"/>
        <v/>
      </c>
      <c r="I327" s="26">
        <f t="shared" ca="1" si="370"/>
        <v>43</v>
      </c>
      <c r="J327" s="26"/>
      <c r="K327" s="26"/>
      <c r="L327" s="31" t="str">
        <f t="shared" si="371"/>
        <v/>
      </c>
      <c r="M327" s="26"/>
      <c r="N327" s="26"/>
      <c r="O327" s="26">
        <f t="shared" ca="1" si="372"/>
        <v>46</v>
      </c>
      <c r="P327" s="26" t="str">
        <f t="shared" ca="1" si="373"/>
        <v>No</v>
      </c>
      <c r="Q327" s="26" t="str">
        <f t="shared" ca="1" si="373"/>
        <v>Yes</v>
      </c>
      <c r="R327" s="26" t="str">
        <f t="shared" ca="1" si="373"/>
        <v>No</v>
      </c>
      <c r="S327" s="26" t="str">
        <f t="shared" ca="1" si="374"/>
        <v>Eskimo</v>
      </c>
      <c r="T327" s="26" t="str">
        <f t="shared" ca="1" si="375"/>
        <v>No</v>
      </c>
      <c r="U327" s="26">
        <f t="shared" ca="1" si="376"/>
        <v>3471</v>
      </c>
      <c r="V327" s="26"/>
      <c r="W327" s="26"/>
      <c r="X327" s="26" t="str">
        <f t="shared" ca="1" si="366"/>
        <v>No</v>
      </c>
      <c r="Y327" s="26" t="str">
        <f t="shared" ca="1" si="366"/>
        <v>No</v>
      </c>
      <c r="Z327" s="26" t="str">
        <f t="shared" ca="1" si="366"/>
        <v>Yes</v>
      </c>
      <c r="AA327" s="26" t="str">
        <f t="shared" ca="1" si="366"/>
        <v>No</v>
      </c>
      <c r="AB327" s="26" t="str">
        <f t="shared" ca="1" si="366"/>
        <v>No</v>
      </c>
      <c r="AC327" s="26"/>
      <c r="AD327" s="26"/>
      <c r="AE327" s="26"/>
      <c r="AF327" s="26"/>
      <c r="AG327" s="26" t="str">
        <f t="shared" ca="1" si="365"/>
        <v>No</v>
      </c>
      <c r="AH327" s="26" t="str">
        <f t="shared" ca="1" si="365"/>
        <v>Yes</v>
      </c>
      <c r="AI327" s="26" t="str">
        <f t="shared" ca="1" si="365"/>
        <v>No</v>
      </c>
      <c r="AJ327" s="26" t="str">
        <f t="shared" ca="1" si="365"/>
        <v>Yes</v>
      </c>
      <c r="AK327" s="26" t="str">
        <f t="shared" ca="1" si="365"/>
        <v>No</v>
      </c>
      <c r="AL327" s="26" t="str">
        <f t="shared" ca="1" si="365"/>
        <v>No</v>
      </c>
      <c r="AM327" s="26">
        <f t="shared" ca="1" si="377"/>
        <v>4</v>
      </c>
      <c r="AN327" s="26">
        <f t="shared" ca="1" si="378"/>
        <v>3</v>
      </c>
      <c r="AT327" t="str">
        <f t="shared" ca="1" si="379"/>
        <v>Female</v>
      </c>
      <c r="AU327">
        <f t="shared" ca="1" si="380"/>
        <v>3222</v>
      </c>
      <c r="AV327">
        <f t="shared" ca="1" si="381"/>
        <v>-2</v>
      </c>
      <c r="AW327">
        <f t="shared" ca="1" si="382"/>
        <v>26</v>
      </c>
      <c r="AX327">
        <f t="shared" ca="1" si="383"/>
        <v>6</v>
      </c>
      <c r="BB327" t="str">
        <f t="shared" ca="1" si="384"/>
        <v>Vaginal</v>
      </c>
      <c r="BC327" t="str">
        <f t="shared" ca="1" si="385"/>
        <v>No</v>
      </c>
      <c r="BD327" t="str">
        <f t="shared" ca="1" si="385"/>
        <v>Yes</v>
      </c>
      <c r="BG327" t="str">
        <f t="shared" ca="1" si="386"/>
        <v>No</v>
      </c>
      <c r="BH327">
        <f t="shared" ca="1" si="387"/>
        <v>34</v>
      </c>
      <c r="BI327">
        <f t="shared" ca="1" si="388"/>
        <v>-2</v>
      </c>
      <c r="BJ327">
        <f t="shared" ca="1" si="389"/>
        <v>17</v>
      </c>
      <c r="BK327" t="str">
        <f t="shared" si="390"/>
        <v/>
      </c>
      <c r="BL327" s="26">
        <f t="shared" ca="1" si="391"/>
        <v>19</v>
      </c>
      <c r="BM327" s="26"/>
      <c r="BN327" s="26"/>
      <c r="BO327" s="26" t="str">
        <f t="shared" ca="1" si="392"/>
        <v>Yes</v>
      </c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 t="str">
        <f t="shared" ca="1" si="393"/>
        <v>Yes</v>
      </c>
      <c r="CE327" s="26" t="str">
        <f t="shared" ca="1" si="394"/>
        <v>MIST</v>
      </c>
      <c r="CF327" s="26"/>
      <c r="CG327" s="26"/>
      <c r="CH327" s="26"/>
      <c r="CI327" s="31" t="str">
        <f t="shared" si="395"/>
        <v/>
      </c>
      <c r="CJ327" s="26" t="str">
        <f t="shared" ca="1" si="396"/>
        <v>BS</v>
      </c>
      <c r="CK327" s="26" t="str">
        <f t="shared" ca="1" si="397"/>
        <v>No</v>
      </c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 t="str">
        <f t="shared" ca="1" si="398"/>
        <v>No</v>
      </c>
      <c r="DO327" s="26"/>
      <c r="DP327" s="26"/>
      <c r="DQ327" s="26"/>
      <c r="DR327" s="26"/>
      <c r="DS327" s="26"/>
      <c r="DT327" s="26"/>
      <c r="DU327" s="26"/>
      <c r="DV327" t="str">
        <f t="shared" si="399"/>
        <v/>
      </c>
      <c r="DW327" s="26"/>
      <c r="DX327" s="26"/>
      <c r="DY327" s="26"/>
      <c r="DZ327" t="str">
        <f t="shared" si="400"/>
        <v/>
      </c>
      <c r="EA327" t="str">
        <f t="shared" si="401"/>
        <v/>
      </c>
      <c r="EB327" t="str">
        <f t="shared" si="402"/>
        <v/>
      </c>
      <c r="EC327" t="str">
        <f t="shared" si="403"/>
        <v/>
      </c>
      <c r="ED327" t="str">
        <f t="shared" si="404"/>
        <v/>
      </c>
      <c r="EE327" s="34" t="str">
        <f t="shared" si="405"/>
        <v/>
      </c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32" t="str">
        <f t="shared" si="406"/>
        <v/>
      </c>
      <c r="ES327" s="26"/>
      <c r="ET327" s="26"/>
      <c r="EU327" s="26"/>
      <c r="EV327" s="26"/>
      <c r="EW327" s="26"/>
      <c r="EX327" s="26"/>
      <c r="EY327" s="26"/>
      <c r="EZ327" s="26"/>
      <c r="FA327" s="31" t="str">
        <f t="shared" si="407"/>
        <v/>
      </c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31" t="str">
        <f t="shared" si="408"/>
        <v/>
      </c>
      <c r="FN327" s="26"/>
      <c r="FO327" s="26"/>
      <c r="FP327" s="26"/>
      <c r="FQ327" s="26" t="s">
        <v>349</v>
      </c>
      <c r="FR327" s="39" t="str">
        <f t="shared" ca="1" si="409"/>
        <v>NA</v>
      </c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t="str">
        <f t="shared" ca="1" si="410"/>
        <v/>
      </c>
      <c r="GP327" t="str">
        <f t="shared" si="411"/>
        <v/>
      </c>
      <c r="GQ327" s="26"/>
      <c r="GR327" s="26"/>
      <c r="GS327" t="str">
        <f t="shared" ca="1" si="412"/>
        <v/>
      </c>
      <c r="GT327" s="26"/>
      <c r="GU327" s="26"/>
      <c r="GV327" s="26"/>
      <c r="GW327" s="26"/>
      <c r="GX327" s="26"/>
      <c r="GY327" t="str">
        <f t="shared" ca="1" si="413"/>
        <v/>
      </c>
      <c r="GZ327" t="str">
        <f t="shared" si="414"/>
        <v/>
      </c>
      <c r="HA327" s="26"/>
      <c r="HB327" s="26"/>
      <c r="HC327" s="26"/>
      <c r="HD327" s="26"/>
      <c r="HE327" s="26"/>
      <c r="HF327" t="str">
        <f t="shared" ca="1" si="415"/>
        <v/>
      </c>
      <c r="HG327" s="31" t="str">
        <f t="shared" si="416"/>
        <v/>
      </c>
      <c r="HH327" s="26"/>
      <c r="HI327" s="26"/>
      <c r="HJ327" s="26"/>
      <c r="HK327" s="26"/>
      <c r="HL327" s="26"/>
      <c r="HM327" t="str">
        <f t="shared" ca="1" si="417"/>
        <v/>
      </c>
      <c r="HN327" t="str">
        <f t="shared" si="418"/>
        <v/>
      </c>
      <c r="HO327" s="26"/>
      <c r="HP327" s="26"/>
      <c r="HQ327" s="26"/>
      <c r="HR327" s="26"/>
      <c r="HS327" s="26"/>
      <c r="HT327" t="str">
        <f t="shared" ca="1" si="419"/>
        <v/>
      </c>
      <c r="HU327" t="str">
        <f t="shared" si="420"/>
        <v/>
      </c>
      <c r="HV327" s="26"/>
      <c r="HW327" s="26"/>
      <c r="HX327" s="26"/>
      <c r="HY327" s="26"/>
      <c r="HZ327" s="26"/>
      <c r="IA327" s="37" t="str">
        <f t="shared" ca="1" si="421"/>
        <v/>
      </c>
      <c r="IB327" t="str">
        <f t="shared" si="422"/>
        <v/>
      </c>
      <c r="IC327" s="26"/>
      <c r="ID327" s="26"/>
      <c r="IE327" s="26"/>
      <c r="IF327" s="26"/>
      <c r="IG327" s="26"/>
      <c r="IH327" s="37" t="str">
        <f t="shared" ca="1" si="423"/>
        <v/>
      </c>
      <c r="II327" t="str">
        <f t="shared" si="424"/>
        <v/>
      </c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  <c r="IV327" s="26"/>
      <c r="IW327" s="26"/>
      <c r="IX327" s="26"/>
      <c r="IY327" s="26"/>
      <c r="IZ327" s="26"/>
      <c r="JA327" s="26"/>
      <c r="JB327" s="26"/>
      <c r="JC327" s="26"/>
      <c r="JD327" s="26"/>
      <c r="JE327" s="26"/>
      <c r="JF327" s="26"/>
      <c r="JG327" s="26"/>
      <c r="JH327" s="26"/>
      <c r="JI327" s="26"/>
      <c r="JJ327" s="26"/>
      <c r="JK327" s="26"/>
      <c r="JL327" s="26"/>
      <c r="JM327" s="26"/>
      <c r="JN327" s="26"/>
      <c r="JO327" s="26"/>
      <c r="JP327" s="26"/>
      <c r="JQ327" s="26"/>
      <c r="JR327" s="26"/>
      <c r="JS327" s="26"/>
      <c r="JT327" s="26" t="str">
        <f t="shared" si="425"/>
        <v/>
      </c>
      <c r="JU327" s="26"/>
      <c r="JV327" t="str">
        <f t="shared" si="426"/>
        <v/>
      </c>
      <c r="JW327" s="26"/>
      <c r="JX327" s="26"/>
      <c r="JY327" s="26"/>
      <c r="JZ327" s="26"/>
      <c r="KA327" s="26"/>
      <c r="KB327" s="26"/>
      <c r="KC327" s="26"/>
      <c r="KD327" s="26"/>
      <c r="KE327" s="26"/>
      <c r="KF327" s="26"/>
      <c r="KG327" s="26"/>
      <c r="KH327" s="26"/>
      <c r="KI327" s="26"/>
      <c r="KJ327" s="26"/>
      <c r="KK327" t="str">
        <f t="shared" si="427"/>
        <v/>
      </c>
      <c r="KL327" s="26"/>
      <c r="KM327" s="31" t="str">
        <f t="shared" si="428"/>
        <v/>
      </c>
      <c r="KN327" s="26"/>
      <c r="KO327" s="26"/>
      <c r="KP327" s="38" t="str">
        <f t="shared" si="429"/>
        <v/>
      </c>
      <c r="KQ327" s="26"/>
      <c r="KR327" s="26"/>
      <c r="KS327" s="26"/>
      <c r="KT327" s="26"/>
      <c r="KU327" s="26"/>
      <c r="KV327" s="26"/>
      <c r="KW327" s="26"/>
      <c r="KX327" t="str">
        <f t="shared" si="430"/>
        <v/>
      </c>
      <c r="KY327" t="str">
        <f t="shared" si="431"/>
        <v/>
      </c>
      <c r="KZ327" s="26"/>
      <c r="LA327" s="26"/>
      <c r="LB327" t="str">
        <f t="shared" si="432"/>
        <v/>
      </c>
      <c r="LC327" s="26"/>
      <c r="LD327" t="str">
        <f t="shared" si="433"/>
        <v/>
      </c>
      <c r="LE327" t="str">
        <f t="shared" si="434"/>
        <v/>
      </c>
      <c r="LF327" s="26"/>
      <c r="LG327" s="26"/>
      <c r="LH327" s="26"/>
      <c r="LI327" s="26"/>
      <c r="LJ327" s="26"/>
      <c r="LK327" s="26"/>
      <c r="LL327" s="26"/>
      <c r="LM327" s="26"/>
      <c r="LN327" s="26"/>
      <c r="LO327" t="str">
        <f t="shared" si="435"/>
        <v/>
      </c>
      <c r="LP327" s="26"/>
      <c r="LQ327" s="26"/>
      <c r="LR327" s="26"/>
      <c r="LS327" s="26"/>
      <c r="LT327" s="26"/>
      <c r="LU327" s="26"/>
      <c r="LV327" s="26"/>
      <c r="LW327" s="26"/>
      <c r="LX327" s="26"/>
      <c r="LY327" s="26"/>
      <c r="LZ327" s="26"/>
      <c r="MA327" s="26"/>
      <c r="MB327" s="26"/>
      <c r="MC327" s="26"/>
      <c r="MD327" s="26"/>
      <c r="ME327" s="26"/>
      <c r="MF327" s="26"/>
      <c r="MG327" s="26"/>
      <c r="MH327" s="26"/>
      <c r="MI327" s="26"/>
      <c r="MJ327" s="26"/>
      <c r="MK327" s="26"/>
      <c r="ML327" s="26"/>
      <c r="MM327" s="26"/>
      <c r="MN327" s="26"/>
    </row>
    <row r="328" spans="1:352" ht="16" x14ac:dyDescent="0.2">
      <c r="A328" t="e">
        <f t="shared" ca="1" si="364"/>
        <v>#N/A</v>
      </c>
      <c r="B328" s="26"/>
      <c r="C328" s="26"/>
      <c r="D328" s="26"/>
      <c r="E328" s="27" t="str">
        <f t="shared" ca="1" si="367"/>
        <v>Feb</v>
      </c>
      <c r="F328" s="27" t="str">
        <f t="shared" ca="1" si="367"/>
        <v>Aug</v>
      </c>
      <c r="G328" s="28" t="str">
        <f t="shared" ca="1" si="368"/>
        <v/>
      </c>
      <c r="H328" t="str">
        <f t="shared" si="369"/>
        <v/>
      </c>
      <c r="I328" s="26">
        <f t="shared" ca="1" si="370"/>
        <v>5</v>
      </c>
      <c r="J328" s="26"/>
      <c r="K328" s="26"/>
      <c r="L328" s="31" t="str">
        <f t="shared" si="371"/>
        <v/>
      </c>
      <c r="M328" s="26"/>
      <c r="N328" s="26"/>
      <c r="O328" s="26">
        <f t="shared" ca="1" si="372"/>
        <v>37</v>
      </c>
      <c r="P328" s="26" t="str">
        <f t="shared" ca="1" si="373"/>
        <v>No</v>
      </c>
      <c r="Q328" s="26" t="str">
        <f t="shared" ca="1" si="373"/>
        <v>No</v>
      </c>
      <c r="R328" s="26" t="str">
        <f t="shared" ca="1" si="373"/>
        <v>No</v>
      </c>
      <c r="S328" s="26" t="str">
        <f t="shared" ca="1" si="374"/>
        <v>African</v>
      </c>
      <c r="T328" s="26" t="str">
        <f t="shared" ca="1" si="375"/>
        <v>Yes</v>
      </c>
      <c r="U328" s="26">
        <f t="shared" ca="1" si="376"/>
        <v>3059</v>
      </c>
      <c r="V328" s="26"/>
      <c r="W328" s="26"/>
      <c r="X328" s="26" t="str">
        <f t="shared" ca="1" si="366"/>
        <v>Yes</v>
      </c>
      <c r="Y328" s="26" t="str">
        <f t="shared" ca="1" si="366"/>
        <v>No</v>
      </c>
      <c r="Z328" s="26" t="str">
        <f t="shared" ca="1" si="366"/>
        <v>Yes</v>
      </c>
      <c r="AA328" s="26" t="str">
        <f t="shared" ca="1" si="366"/>
        <v>Yes</v>
      </c>
      <c r="AB328" s="26" t="str">
        <f t="shared" ca="1" si="366"/>
        <v>Yes</v>
      </c>
      <c r="AC328" s="26"/>
      <c r="AD328" s="26"/>
      <c r="AE328" s="26"/>
      <c r="AF328" s="26"/>
      <c r="AG328" s="26" t="str">
        <f t="shared" ca="1" si="365"/>
        <v>Yes</v>
      </c>
      <c r="AH328" s="26" t="str">
        <f t="shared" ca="1" si="365"/>
        <v>Yes</v>
      </c>
      <c r="AI328" s="26" t="str">
        <f t="shared" ca="1" si="365"/>
        <v>No</v>
      </c>
      <c r="AJ328" s="26" t="str">
        <f t="shared" ca="1" si="365"/>
        <v>No</v>
      </c>
      <c r="AK328" s="26" t="str">
        <f t="shared" ca="1" si="365"/>
        <v>No</v>
      </c>
      <c r="AL328" s="26" t="str">
        <f t="shared" ca="1" si="365"/>
        <v>Yes</v>
      </c>
      <c r="AM328" s="26">
        <f t="shared" ca="1" si="377"/>
        <v>5</v>
      </c>
      <c r="AN328" s="26">
        <f t="shared" ca="1" si="378"/>
        <v>1</v>
      </c>
      <c r="AT328" t="str">
        <f t="shared" ca="1" si="379"/>
        <v>Male</v>
      </c>
      <c r="AU328">
        <f t="shared" ca="1" si="380"/>
        <v>948</v>
      </c>
      <c r="AV328">
        <f t="shared" ca="1" si="381"/>
        <v>1</v>
      </c>
      <c r="AW328">
        <f t="shared" ca="1" si="382"/>
        <v>38</v>
      </c>
      <c r="AX328">
        <f t="shared" ca="1" si="383"/>
        <v>5</v>
      </c>
      <c r="BB328" t="str">
        <f t="shared" ca="1" si="384"/>
        <v>EMLUCS</v>
      </c>
      <c r="BC328" t="str">
        <f t="shared" ca="1" si="385"/>
        <v>Yes</v>
      </c>
      <c r="BD328" t="str">
        <f t="shared" ca="1" si="385"/>
        <v>Yes</v>
      </c>
      <c r="BG328" t="str">
        <f t="shared" ca="1" si="386"/>
        <v>Yes</v>
      </c>
      <c r="BH328">
        <f t="shared" ca="1" si="387"/>
        <v>34</v>
      </c>
      <c r="BI328">
        <f t="shared" ca="1" si="388"/>
        <v>-4</v>
      </c>
      <c r="BJ328">
        <f t="shared" ca="1" si="389"/>
        <v>3</v>
      </c>
      <c r="BK328" t="str">
        <f t="shared" si="390"/>
        <v/>
      </c>
      <c r="BL328" s="26" t="str">
        <f t="shared" ca="1" si="391"/>
        <v>NA</v>
      </c>
      <c r="BM328" s="26"/>
      <c r="BN328" s="26"/>
      <c r="BO328" s="26" t="str">
        <f t="shared" ca="1" si="392"/>
        <v>Yes</v>
      </c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 t="str">
        <f t="shared" ca="1" si="393"/>
        <v>Yes</v>
      </c>
      <c r="CE328" s="26" t="str">
        <f t="shared" ca="1" si="394"/>
        <v>LMA</v>
      </c>
      <c r="CF328" s="26"/>
      <c r="CG328" s="26"/>
      <c r="CH328" s="26"/>
      <c r="CI328" s="31" t="str">
        <f t="shared" si="395"/>
        <v/>
      </c>
      <c r="CJ328" s="26" t="str">
        <f t="shared" ca="1" si="396"/>
        <v>BS</v>
      </c>
      <c r="CK328" s="26" t="str">
        <f t="shared" ca="1" si="397"/>
        <v>NA</v>
      </c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 t="str">
        <f t="shared" ca="1" si="398"/>
        <v>Yes</v>
      </c>
      <c r="DO328" s="26"/>
      <c r="DP328" s="26"/>
      <c r="DQ328" s="26"/>
      <c r="DR328" s="26"/>
      <c r="DS328" s="26"/>
      <c r="DT328" s="26"/>
      <c r="DU328" s="26"/>
      <c r="DV328" t="str">
        <f t="shared" si="399"/>
        <v/>
      </c>
      <c r="DW328" s="26"/>
      <c r="DX328" s="26"/>
      <c r="DY328" s="26"/>
      <c r="DZ328" t="str">
        <f t="shared" si="400"/>
        <v/>
      </c>
      <c r="EA328" t="str">
        <f t="shared" si="401"/>
        <v/>
      </c>
      <c r="EB328" t="str">
        <f t="shared" si="402"/>
        <v/>
      </c>
      <c r="EC328" t="str">
        <f t="shared" si="403"/>
        <v/>
      </c>
      <c r="ED328" t="str">
        <f t="shared" si="404"/>
        <v/>
      </c>
      <c r="EE328" s="34" t="str">
        <f t="shared" si="405"/>
        <v/>
      </c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32" t="str">
        <f t="shared" si="406"/>
        <v/>
      </c>
      <c r="ES328" s="26"/>
      <c r="ET328" s="26"/>
      <c r="EU328" s="26"/>
      <c r="EV328" s="26"/>
      <c r="EW328" s="26"/>
      <c r="EX328" s="26"/>
      <c r="EY328" s="26"/>
      <c r="EZ328" s="26"/>
      <c r="FA328" s="31" t="str">
        <f t="shared" si="407"/>
        <v/>
      </c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31" t="str">
        <f t="shared" si="408"/>
        <v/>
      </c>
      <c r="FN328" s="26"/>
      <c r="FO328" s="26"/>
      <c r="FP328" s="26"/>
      <c r="FQ328" s="26" t="s">
        <v>349</v>
      </c>
      <c r="FR328" s="39" t="str">
        <f t="shared" ca="1" si="409"/>
        <v>NA</v>
      </c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t="str">
        <f t="shared" ca="1" si="410"/>
        <v/>
      </c>
      <c r="GP328" t="str">
        <f t="shared" si="411"/>
        <v/>
      </c>
      <c r="GQ328" s="26"/>
      <c r="GR328" s="26"/>
      <c r="GS328" t="str">
        <f t="shared" ca="1" si="412"/>
        <v/>
      </c>
      <c r="GT328" s="26"/>
      <c r="GU328" s="26"/>
      <c r="GV328" s="26"/>
      <c r="GW328" s="26"/>
      <c r="GX328" s="26"/>
      <c r="GY328" t="str">
        <f t="shared" ca="1" si="413"/>
        <v/>
      </c>
      <c r="GZ328" t="str">
        <f t="shared" si="414"/>
        <v/>
      </c>
      <c r="HA328" s="26"/>
      <c r="HB328" s="26"/>
      <c r="HC328" s="26"/>
      <c r="HD328" s="26"/>
      <c r="HE328" s="26"/>
      <c r="HF328" t="str">
        <f t="shared" ca="1" si="415"/>
        <v/>
      </c>
      <c r="HG328" s="31" t="str">
        <f t="shared" si="416"/>
        <v/>
      </c>
      <c r="HH328" s="26"/>
      <c r="HI328" s="26"/>
      <c r="HJ328" s="26"/>
      <c r="HK328" s="26"/>
      <c r="HL328" s="26"/>
      <c r="HM328" t="str">
        <f t="shared" ca="1" si="417"/>
        <v/>
      </c>
      <c r="HN328" t="str">
        <f t="shared" si="418"/>
        <v/>
      </c>
      <c r="HO328" s="26"/>
      <c r="HP328" s="26"/>
      <c r="HQ328" s="26"/>
      <c r="HR328" s="26"/>
      <c r="HS328" s="26"/>
      <c r="HT328" t="str">
        <f t="shared" ca="1" si="419"/>
        <v/>
      </c>
      <c r="HU328" t="str">
        <f t="shared" si="420"/>
        <v/>
      </c>
      <c r="HV328" s="26"/>
      <c r="HW328" s="26"/>
      <c r="HX328" s="26"/>
      <c r="HY328" s="26"/>
      <c r="HZ328" s="26"/>
      <c r="IA328" s="37" t="str">
        <f t="shared" ca="1" si="421"/>
        <v/>
      </c>
      <c r="IB328" t="str">
        <f t="shared" si="422"/>
        <v/>
      </c>
      <c r="IC328" s="26"/>
      <c r="ID328" s="26"/>
      <c r="IE328" s="26"/>
      <c r="IF328" s="26"/>
      <c r="IG328" s="26"/>
      <c r="IH328" s="37" t="str">
        <f t="shared" ca="1" si="423"/>
        <v/>
      </c>
      <c r="II328" t="str">
        <f t="shared" si="424"/>
        <v/>
      </c>
      <c r="IJ328" s="26"/>
      <c r="IK328" s="26"/>
      <c r="IL328" s="26"/>
      <c r="IM328" s="26"/>
      <c r="IN328" s="26"/>
      <c r="IO328" s="26"/>
      <c r="IP328" s="26"/>
      <c r="IQ328" s="26"/>
      <c r="IR328" s="26"/>
      <c r="IS328" s="26"/>
      <c r="IT328" s="26"/>
      <c r="IU328" s="26"/>
      <c r="IV328" s="26"/>
      <c r="IW328" s="26"/>
      <c r="IX328" s="26"/>
      <c r="IY328" s="26"/>
      <c r="IZ328" s="26"/>
      <c r="JA328" s="26"/>
      <c r="JB328" s="26"/>
      <c r="JC328" s="26"/>
      <c r="JD328" s="26"/>
      <c r="JE328" s="26"/>
      <c r="JF328" s="26"/>
      <c r="JG328" s="26"/>
      <c r="JH328" s="26"/>
      <c r="JI328" s="26"/>
      <c r="JJ328" s="26"/>
      <c r="JK328" s="26"/>
      <c r="JL328" s="26"/>
      <c r="JM328" s="26"/>
      <c r="JN328" s="26"/>
      <c r="JO328" s="26"/>
      <c r="JP328" s="26"/>
      <c r="JQ328" s="26"/>
      <c r="JR328" s="26"/>
      <c r="JS328" s="26"/>
      <c r="JT328" s="26" t="str">
        <f t="shared" si="425"/>
        <v/>
      </c>
      <c r="JU328" s="26"/>
      <c r="JV328" t="str">
        <f t="shared" si="426"/>
        <v/>
      </c>
      <c r="JW328" s="26"/>
      <c r="JX328" s="26"/>
      <c r="JY328" s="26"/>
      <c r="JZ328" s="26"/>
      <c r="KA328" s="26"/>
      <c r="KB328" s="26"/>
      <c r="KC328" s="26"/>
      <c r="KD328" s="26"/>
      <c r="KE328" s="26"/>
      <c r="KF328" s="26"/>
      <c r="KG328" s="26"/>
      <c r="KH328" s="26"/>
      <c r="KI328" s="26"/>
      <c r="KJ328" s="26"/>
      <c r="KK328" t="str">
        <f t="shared" si="427"/>
        <v/>
      </c>
      <c r="KL328" s="26"/>
      <c r="KM328" s="31" t="str">
        <f t="shared" si="428"/>
        <v/>
      </c>
      <c r="KN328" s="26"/>
      <c r="KO328" s="26"/>
      <c r="KP328" s="38" t="str">
        <f t="shared" si="429"/>
        <v/>
      </c>
      <c r="KQ328" s="26"/>
      <c r="KR328" s="26"/>
      <c r="KS328" s="26"/>
      <c r="KT328" s="26"/>
      <c r="KU328" s="26"/>
      <c r="KV328" s="26"/>
      <c r="KW328" s="26"/>
      <c r="KX328" t="str">
        <f t="shared" si="430"/>
        <v/>
      </c>
      <c r="KY328" t="str">
        <f t="shared" si="431"/>
        <v/>
      </c>
      <c r="KZ328" s="26"/>
      <c r="LA328" s="26"/>
      <c r="LB328" t="str">
        <f t="shared" si="432"/>
        <v/>
      </c>
      <c r="LC328" s="26"/>
      <c r="LD328" t="str">
        <f t="shared" si="433"/>
        <v/>
      </c>
      <c r="LE328" t="str">
        <f t="shared" si="434"/>
        <v/>
      </c>
      <c r="LF328" s="26"/>
      <c r="LG328" s="26"/>
      <c r="LH328" s="26"/>
      <c r="LI328" s="26"/>
      <c r="LJ328" s="26"/>
      <c r="LK328" s="26"/>
      <c r="LL328" s="26"/>
      <c r="LM328" s="26"/>
      <c r="LN328" s="26"/>
      <c r="LO328" t="str">
        <f t="shared" si="435"/>
        <v/>
      </c>
      <c r="LP328" s="26"/>
      <c r="LQ328" s="26"/>
      <c r="LR328" s="26"/>
      <c r="LS328" s="26"/>
      <c r="LT328" s="26"/>
      <c r="LU328" s="26"/>
      <c r="LV328" s="26"/>
      <c r="LW328" s="26"/>
      <c r="LX328" s="26"/>
      <c r="LY328" s="26"/>
      <c r="LZ328" s="26"/>
      <c r="MA328" s="26"/>
      <c r="MB328" s="26"/>
      <c r="MC328" s="26"/>
      <c r="MD328" s="26"/>
      <c r="ME328" s="26"/>
      <c r="MF328" s="26"/>
      <c r="MG328" s="26"/>
      <c r="MH328" s="26"/>
      <c r="MI328" s="26"/>
      <c r="MJ328" s="26"/>
      <c r="MK328" s="26"/>
      <c r="ML328" s="26"/>
      <c r="MM328" s="26"/>
      <c r="MN328" s="26"/>
    </row>
    <row r="329" spans="1:352" ht="16" x14ac:dyDescent="0.2">
      <c r="A329" t="e">
        <f t="shared" ca="1" si="364"/>
        <v>#N/A</v>
      </c>
      <c r="B329" s="26"/>
      <c r="C329" s="26"/>
      <c r="D329" s="26"/>
      <c r="E329" s="27" t="str">
        <f t="shared" ca="1" si="367"/>
        <v>Sep</v>
      </c>
      <c r="F329" s="27" t="str">
        <f t="shared" ca="1" si="367"/>
        <v>Nov</v>
      </c>
      <c r="G329" s="28" t="str">
        <f t="shared" ca="1" si="368"/>
        <v/>
      </c>
      <c r="H329" t="str">
        <f t="shared" si="369"/>
        <v/>
      </c>
      <c r="I329" s="26">
        <f t="shared" ca="1" si="370"/>
        <v>88</v>
      </c>
      <c r="J329" s="26"/>
      <c r="K329" s="26"/>
      <c r="L329" s="31" t="str">
        <f t="shared" si="371"/>
        <v/>
      </c>
      <c r="M329" s="26"/>
      <c r="N329" s="26"/>
      <c r="O329" s="26">
        <f t="shared" ca="1" si="372"/>
        <v>27</v>
      </c>
      <c r="P329" s="26" t="str">
        <f t="shared" ca="1" si="373"/>
        <v>No</v>
      </c>
      <c r="Q329" s="26" t="str">
        <f t="shared" ca="1" si="373"/>
        <v>Yes</v>
      </c>
      <c r="R329" s="26" t="str">
        <f t="shared" ca="1" si="373"/>
        <v>No</v>
      </c>
      <c r="S329" s="26" t="str">
        <f t="shared" ca="1" si="374"/>
        <v>Asian</v>
      </c>
      <c r="T329" s="26" t="str">
        <f t="shared" ca="1" si="375"/>
        <v>Yes</v>
      </c>
      <c r="U329" s="26">
        <f t="shared" ca="1" si="376"/>
        <v>3999</v>
      </c>
      <c r="V329" s="26"/>
      <c r="W329" s="26"/>
      <c r="X329" s="26" t="str">
        <f t="shared" ca="1" si="366"/>
        <v>No</v>
      </c>
      <c r="Y329" s="26" t="str">
        <f t="shared" ca="1" si="366"/>
        <v>No</v>
      </c>
      <c r="Z329" s="26" t="str">
        <f t="shared" ca="1" si="366"/>
        <v>No</v>
      </c>
      <c r="AA329" s="26" t="str">
        <f t="shared" ca="1" si="366"/>
        <v>No</v>
      </c>
      <c r="AB329" s="26" t="str">
        <f t="shared" ca="1" si="366"/>
        <v>Yes</v>
      </c>
      <c r="AC329" s="26"/>
      <c r="AD329" s="26"/>
      <c r="AE329" s="26"/>
      <c r="AF329" s="26"/>
      <c r="AG329" s="26" t="str">
        <f t="shared" ca="1" si="365"/>
        <v>No</v>
      </c>
      <c r="AH329" s="26" t="str">
        <f t="shared" ca="1" si="365"/>
        <v>No</v>
      </c>
      <c r="AI329" s="26" t="str">
        <f t="shared" ca="1" si="365"/>
        <v>Yes</v>
      </c>
      <c r="AJ329" s="26" t="str">
        <f t="shared" ca="1" si="365"/>
        <v>No</v>
      </c>
      <c r="AK329" s="26" t="str">
        <f t="shared" ca="1" si="365"/>
        <v>Yes</v>
      </c>
      <c r="AL329" s="26" t="str">
        <f t="shared" ca="1" si="365"/>
        <v>No</v>
      </c>
      <c r="AM329" s="26">
        <f t="shared" ca="1" si="377"/>
        <v>7</v>
      </c>
      <c r="AN329" s="26">
        <f t="shared" ca="1" si="378"/>
        <v>1</v>
      </c>
      <c r="AT329" t="str">
        <f t="shared" ca="1" si="379"/>
        <v>Male</v>
      </c>
      <c r="AU329">
        <f t="shared" ca="1" si="380"/>
        <v>1153</v>
      </c>
      <c r="AV329">
        <f t="shared" ca="1" si="381"/>
        <v>-3</v>
      </c>
      <c r="AW329">
        <f t="shared" ca="1" si="382"/>
        <v>27</v>
      </c>
      <c r="AX329">
        <f t="shared" ca="1" si="383"/>
        <v>5</v>
      </c>
      <c r="BB329" t="str">
        <f t="shared" ca="1" si="384"/>
        <v>EMLUCS</v>
      </c>
      <c r="BC329" t="str">
        <f t="shared" ca="1" si="385"/>
        <v>Yes</v>
      </c>
      <c r="BD329" t="str">
        <f t="shared" ca="1" si="385"/>
        <v>Yes</v>
      </c>
      <c r="BG329" t="str">
        <f t="shared" ca="1" si="386"/>
        <v>No</v>
      </c>
      <c r="BH329">
        <f t="shared" ca="1" si="387"/>
        <v>35</v>
      </c>
      <c r="BI329">
        <f t="shared" ca="1" si="388"/>
        <v>-10</v>
      </c>
      <c r="BJ329">
        <f t="shared" ca="1" si="389"/>
        <v>2</v>
      </c>
      <c r="BK329" t="str">
        <f t="shared" si="390"/>
        <v/>
      </c>
      <c r="BL329" s="26" t="str">
        <f t="shared" ca="1" si="391"/>
        <v>NA</v>
      </c>
      <c r="BM329" s="26"/>
      <c r="BN329" s="26"/>
      <c r="BO329" s="26" t="str">
        <f t="shared" ca="1" si="392"/>
        <v>Yes</v>
      </c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 t="str">
        <f t="shared" ca="1" si="393"/>
        <v>No</v>
      </c>
      <c r="CE329" s="26" t="str">
        <f t="shared" ca="1" si="394"/>
        <v>NA</v>
      </c>
      <c r="CF329" s="26"/>
      <c r="CG329" s="26"/>
      <c r="CH329" s="26"/>
      <c r="CI329" s="31" t="str">
        <f t="shared" si="395"/>
        <v/>
      </c>
      <c r="CJ329" s="26" t="str">
        <f t="shared" ca="1" si="396"/>
        <v>NA</v>
      </c>
      <c r="CK329" s="26" t="str">
        <f t="shared" ca="1" si="397"/>
        <v>No</v>
      </c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 t="str">
        <f t="shared" ca="1" si="398"/>
        <v>Yes</v>
      </c>
      <c r="DO329" s="26"/>
      <c r="DP329" s="26"/>
      <c r="DQ329" s="26"/>
      <c r="DR329" s="26"/>
      <c r="DS329" s="26"/>
      <c r="DT329" s="26"/>
      <c r="DU329" s="26"/>
      <c r="DV329" t="str">
        <f t="shared" si="399"/>
        <v/>
      </c>
      <c r="DW329" s="26"/>
      <c r="DX329" s="26"/>
      <c r="DY329" s="26"/>
      <c r="DZ329" t="str">
        <f t="shared" si="400"/>
        <v/>
      </c>
      <c r="EA329" t="str">
        <f t="shared" si="401"/>
        <v/>
      </c>
      <c r="EB329" t="str">
        <f t="shared" si="402"/>
        <v/>
      </c>
      <c r="EC329" t="str">
        <f t="shared" si="403"/>
        <v/>
      </c>
      <c r="ED329" t="str">
        <f t="shared" si="404"/>
        <v/>
      </c>
      <c r="EE329" s="34" t="str">
        <f t="shared" si="405"/>
        <v/>
      </c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32" t="str">
        <f t="shared" si="406"/>
        <v/>
      </c>
      <c r="ES329" s="26"/>
      <c r="ET329" s="26"/>
      <c r="EU329" s="26"/>
      <c r="EV329" s="26"/>
      <c r="EW329" s="26"/>
      <c r="EX329" s="26"/>
      <c r="EY329" s="26"/>
      <c r="EZ329" s="26"/>
      <c r="FA329" s="31" t="str">
        <f t="shared" si="407"/>
        <v/>
      </c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31" t="str">
        <f t="shared" si="408"/>
        <v/>
      </c>
      <c r="FN329" s="26"/>
      <c r="FO329" s="26"/>
      <c r="FP329" s="26"/>
      <c r="FQ329" s="26" t="s">
        <v>350</v>
      </c>
      <c r="FR329" s="39" t="str">
        <f t="shared" ca="1" si="409"/>
        <v>CONS</v>
      </c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t="str">
        <f t="shared" ca="1" si="410"/>
        <v/>
      </c>
      <c r="GP329" t="str">
        <f t="shared" si="411"/>
        <v/>
      </c>
      <c r="GQ329" s="26"/>
      <c r="GR329" s="26"/>
      <c r="GS329" t="str">
        <f t="shared" ca="1" si="412"/>
        <v/>
      </c>
      <c r="GT329" s="26"/>
      <c r="GU329" s="26"/>
      <c r="GV329" s="26"/>
      <c r="GW329" s="26"/>
      <c r="GX329" s="26"/>
      <c r="GY329" t="str">
        <f t="shared" ca="1" si="413"/>
        <v/>
      </c>
      <c r="GZ329" t="str">
        <f t="shared" si="414"/>
        <v/>
      </c>
      <c r="HA329" s="26"/>
      <c r="HB329" s="26"/>
      <c r="HC329" s="26"/>
      <c r="HD329" s="26"/>
      <c r="HE329" s="26"/>
      <c r="HF329" t="str">
        <f t="shared" ca="1" si="415"/>
        <v/>
      </c>
      <c r="HG329" s="31" t="str">
        <f t="shared" si="416"/>
        <v/>
      </c>
      <c r="HH329" s="26"/>
      <c r="HI329" s="26"/>
      <c r="HJ329" s="26"/>
      <c r="HK329" s="26"/>
      <c r="HL329" s="26"/>
      <c r="HM329" t="str">
        <f t="shared" ca="1" si="417"/>
        <v/>
      </c>
      <c r="HN329" t="str">
        <f t="shared" si="418"/>
        <v/>
      </c>
      <c r="HO329" s="26"/>
      <c r="HP329" s="26"/>
      <c r="HQ329" s="26"/>
      <c r="HR329" s="26"/>
      <c r="HS329" s="26"/>
      <c r="HT329" t="str">
        <f t="shared" ca="1" si="419"/>
        <v/>
      </c>
      <c r="HU329" t="str">
        <f t="shared" si="420"/>
        <v/>
      </c>
      <c r="HV329" s="26"/>
      <c r="HW329" s="26"/>
      <c r="HX329" s="26"/>
      <c r="HY329" s="26"/>
      <c r="HZ329" s="26"/>
      <c r="IA329" s="37" t="str">
        <f t="shared" ca="1" si="421"/>
        <v/>
      </c>
      <c r="IB329" t="str">
        <f t="shared" si="422"/>
        <v/>
      </c>
      <c r="IC329" s="26"/>
      <c r="ID329" s="26"/>
      <c r="IE329" s="26"/>
      <c r="IF329" s="26"/>
      <c r="IG329" s="26"/>
      <c r="IH329" s="37" t="str">
        <f t="shared" ca="1" si="423"/>
        <v/>
      </c>
      <c r="II329" t="str">
        <f t="shared" si="424"/>
        <v/>
      </c>
      <c r="IJ329" s="26"/>
      <c r="IK329" s="26"/>
      <c r="IL329" s="26"/>
      <c r="IM329" s="26"/>
      <c r="IN329" s="26"/>
      <c r="IO329" s="26"/>
      <c r="IP329" s="26"/>
      <c r="IQ329" s="26"/>
      <c r="IR329" s="26"/>
      <c r="IS329" s="26"/>
      <c r="IT329" s="26"/>
      <c r="IU329" s="26"/>
      <c r="IV329" s="26"/>
      <c r="IW329" s="26"/>
      <c r="IX329" s="26"/>
      <c r="IY329" s="26"/>
      <c r="IZ329" s="26"/>
      <c r="JA329" s="26"/>
      <c r="JB329" s="26"/>
      <c r="JC329" s="26"/>
      <c r="JD329" s="26"/>
      <c r="JE329" s="26"/>
      <c r="JF329" s="26"/>
      <c r="JG329" s="26"/>
      <c r="JH329" s="26"/>
      <c r="JI329" s="26"/>
      <c r="JJ329" s="26"/>
      <c r="JK329" s="26"/>
      <c r="JL329" s="26"/>
      <c r="JM329" s="26"/>
      <c r="JN329" s="26"/>
      <c r="JO329" s="26"/>
      <c r="JP329" s="26"/>
      <c r="JQ329" s="26"/>
      <c r="JR329" s="26"/>
      <c r="JS329" s="26"/>
      <c r="JT329" s="26" t="str">
        <f t="shared" si="425"/>
        <v/>
      </c>
      <c r="JU329" s="26"/>
      <c r="JV329" t="str">
        <f t="shared" si="426"/>
        <v/>
      </c>
      <c r="JW329" s="26"/>
      <c r="JX329" s="26"/>
      <c r="JY329" s="26"/>
      <c r="JZ329" s="26"/>
      <c r="KA329" s="26"/>
      <c r="KB329" s="26"/>
      <c r="KC329" s="26"/>
      <c r="KD329" s="26"/>
      <c r="KE329" s="26"/>
      <c r="KF329" s="26"/>
      <c r="KG329" s="26"/>
      <c r="KH329" s="26"/>
      <c r="KI329" s="26"/>
      <c r="KJ329" s="26"/>
      <c r="KK329" t="str">
        <f t="shared" si="427"/>
        <v/>
      </c>
      <c r="KL329" s="26"/>
      <c r="KM329" s="31" t="str">
        <f t="shared" si="428"/>
        <v/>
      </c>
      <c r="KN329" s="26"/>
      <c r="KO329" s="26"/>
      <c r="KP329" s="38" t="str">
        <f t="shared" si="429"/>
        <v/>
      </c>
      <c r="KQ329" s="26"/>
      <c r="KR329" s="26"/>
      <c r="KS329" s="26"/>
      <c r="KT329" s="26"/>
      <c r="KU329" s="26"/>
      <c r="KV329" s="26"/>
      <c r="KW329" s="26"/>
      <c r="KX329" t="str">
        <f t="shared" si="430"/>
        <v/>
      </c>
      <c r="KY329" t="str">
        <f t="shared" si="431"/>
        <v/>
      </c>
      <c r="KZ329" s="26"/>
      <c r="LA329" s="26"/>
      <c r="LB329" t="str">
        <f t="shared" si="432"/>
        <v/>
      </c>
      <c r="LC329" s="26"/>
      <c r="LD329" t="str">
        <f t="shared" si="433"/>
        <v/>
      </c>
      <c r="LE329" t="str">
        <f t="shared" si="434"/>
        <v/>
      </c>
      <c r="LF329" s="26"/>
      <c r="LG329" s="26"/>
      <c r="LH329" s="26"/>
      <c r="LI329" s="26"/>
      <c r="LJ329" s="26"/>
      <c r="LK329" s="26"/>
      <c r="LL329" s="26"/>
      <c r="LM329" s="26"/>
      <c r="LN329" s="26"/>
      <c r="LO329" t="str">
        <f t="shared" si="435"/>
        <v/>
      </c>
      <c r="LP329" s="26"/>
      <c r="LQ329" s="26"/>
      <c r="LR329" s="26"/>
      <c r="LS329" s="26"/>
      <c r="LT329" s="26"/>
      <c r="LU329" s="26"/>
      <c r="LV329" s="26"/>
      <c r="LW329" s="26"/>
      <c r="LX329" s="26"/>
      <c r="LY329" s="26"/>
      <c r="LZ329" s="26"/>
      <c r="MA329" s="26"/>
      <c r="MB329" s="26"/>
      <c r="MC329" s="26"/>
      <c r="MD329" s="26"/>
      <c r="ME329" s="26"/>
      <c r="MF329" s="26"/>
      <c r="MG329" s="26"/>
      <c r="MH329" s="26"/>
      <c r="MI329" s="26"/>
      <c r="MJ329" s="26"/>
      <c r="MK329" s="26"/>
      <c r="ML329" s="26"/>
      <c r="MM329" s="26"/>
      <c r="MN329" s="26"/>
    </row>
    <row r="330" spans="1:352" ht="16" x14ac:dyDescent="0.2">
      <c r="A330" t="e">
        <f t="shared" ca="1" si="364"/>
        <v>#N/A</v>
      </c>
      <c r="B330" s="26"/>
      <c r="C330" s="26"/>
      <c r="D330" s="26"/>
      <c r="E330" s="27" t="str">
        <f t="shared" ca="1" si="367"/>
        <v>Oct</v>
      </c>
      <c r="F330" s="27" t="str">
        <f t="shared" ca="1" si="367"/>
        <v>Jun</v>
      </c>
      <c r="G330" s="28" t="str">
        <f t="shared" ca="1" si="368"/>
        <v/>
      </c>
      <c r="H330" t="str">
        <f t="shared" si="369"/>
        <v/>
      </c>
      <c r="I330" s="26">
        <f t="shared" ca="1" si="370"/>
        <v>31</v>
      </c>
      <c r="J330" s="26"/>
      <c r="K330" s="26"/>
      <c r="L330" s="31" t="str">
        <f t="shared" si="371"/>
        <v/>
      </c>
      <c r="M330" s="26"/>
      <c r="N330" s="26"/>
      <c r="O330" s="26">
        <f t="shared" ca="1" si="372"/>
        <v>39</v>
      </c>
      <c r="P330" s="26" t="str">
        <f t="shared" ca="1" si="373"/>
        <v>No</v>
      </c>
      <c r="Q330" s="26" t="str">
        <f t="shared" ca="1" si="373"/>
        <v>Yes</v>
      </c>
      <c r="R330" s="26" t="str">
        <f t="shared" ca="1" si="373"/>
        <v>No</v>
      </c>
      <c r="S330" s="26" t="str">
        <f t="shared" ca="1" si="374"/>
        <v>Eskimo</v>
      </c>
      <c r="T330" s="26" t="str">
        <f t="shared" ca="1" si="375"/>
        <v>Yes</v>
      </c>
      <c r="U330" s="26">
        <f t="shared" ca="1" si="376"/>
        <v>3913</v>
      </c>
      <c r="V330" s="26"/>
      <c r="W330" s="26"/>
      <c r="X330" s="26" t="str">
        <f t="shared" ca="1" si="366"/>
        <v>No</v>
      </c>
      <c r="Y330" s="26" t="str">
        <f t="shared" ca="1" si="366"/>
        <v>Yes</v>
      </c>
      <c r="Z330" s="26" t="str">
        <f t="shared" ca="1" si="366"/>
        <v>No</v>
      </c>
      <c r="AA330" s="26" t="str">
        <f t="shared" ca="1" si="366"/>
        <v>Yes</v>
      </c>
      <c r="AB330" s="26" t="str">
        <f t="shared" ca="1" si="366"/>
        <v>Yes</v>
      </c>
      <c r="AC330" s="26"/>
      <c r="AD330" s="26"/>
      <c r="AE330" s="26"/>
      <c r="AF330" s="26"/>
      <c r="AG330" s="26" t="str">
        <f t="shared" ca="1" si="365"/>
        <v>Yes</v>
      </c>
      <c r="AH330" s="26" t="str">
        <f t="shared" ca="1" si="365"/>
        <v>No</v>
      </c>
      <c r="AI330" s="26" t="str">
        <f t="shared" ca="1" si="365"/>
        <v>No</v>
      </c>
      <c r="AJ330" s="26" t="str">
        <f t="shared" ca="1" si="365"/>
        <v>No</v>
      </c>
      <c r="AK330" s="26" t="str">
        <f t="shared" ca="1" si="365"/>
        <v>Yes</v>
      </c>
      <c r="AL330" s="26" t="str">
        <f t="shared" ca="1" si="365"/>
        <v>No</v>
      </c>
      <c r="AM330" s="26">
        <f t="shared" ca="1" si="377"/>
        <v>6</v>
      </c>
      <c r="AN330" s="26">
        <f t="shared" ca="1" si="378"/>
        <v>2</v>
      </c>
      <c r="AT330" t="str">
        <f t="shared" ca="1" si="379"/>
        <v>Female</v>
      </c>
      <c r="AU330">
        <f t="shared" ca="1" si="380"/>
        <v>3378</v>
      </c>
      <c r="AV330">
        <f t="shared" ca="1" si="381"/>
        <v>1</v>
      </c>
      <c r="AW330">
        <f t="shared" ca="1" si="382"/>
        <v>36</v>
      </c>
      <c r="AX330">
        <f t="shared" ca="1" si="383"/>
        <v>1</v>
      </c>
      <c r="BB330" t="str">
        <f t="shared" ca="1" si="384"/>
        <v>ELUCS</v>
      </c>
      <c r="BC330" t="str">
        <f t="shared" ca="1" si="385"/>
        <v>No</v>
      </c>
      <c r="BD330" t="str">
        <f t="shared" ca="1" si="385"/>
        <v>Yes</v>
      </c>
      <c r="BG330" t="str">
        <f t="shared" ca="1" si="386"/>
        <v>Yes</v>
      </c>
      <c r="BH330">
        <f t="shared" ca="1" si="387"/>
        <v>37</v>
      </c>
      <c r="BI330">
        <f t="shared" ca="1" si="388"/>
        <v>-2</v>
      </c>
      <c r="BJ330">
        <f t="shared" ca="1" si="389"/>
        <v>5</v>
      </c>
      <c r="BK330" t="str">
        <f t="shared" si="390"/>
        <v/>
      </c>
      <c r="BL330" s="26">
        <f t="shared" ca="1" si="391"/>
        <v>7</v>
      </c>
      <c r="BM330" s="26"/>
      <c r="BN330" s="26"/>
      <c r="BO330" s="26" t="str">
        <f t="shared" ca="1" si="392"/>
        <v>No</v>
      </c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 t="str">
        <f t="shared" ca="1" si="393"/>
        <v>Yes</v>
      </c>
      <c r="CE330" s="26" t="str">
        <f t="shared" ca="1" si="394"/>
        <v>LMA</v>
      </c>
      <c r="CF330" s="26"/>
      <c r="CG330" s="26"/>
      <c r="CH330" s="26"/>
      <c r="CI330" s="31" t="str">
        <f t="shared" si="395"/>
        <v/>
      </c>
      <c r="CJ330" s="26" t="str">
        <f t="shared" ca="1" si="396"/>
        <v>OT</v>
      </c>
      <c r="CK330" s="26" t="str">
        <f t="shared" ca="1" si="397"/>
        <v>NA</v>
      </c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 t="str">
        <f t="shared" ca="1" si="398"/>
        <v>No</v>
      </c>
      <c r="DO330" s="26"/>
      <c r="DP330" s="26"/>
      <c r="DQ330" s="26"/>
      <c r="DR330" s="26"/>
      <c r="DS330" s="26"/>
      <c r="DT330" s="26"/>
      <c r="DU330" s="26"/>
      <c r="DV330" t="str">
        <f t="shared" si="399"/>
        <v/>
      </c>
      <c r="DW330" s="26"/>
      <c r="DX330" s="26"/>
      <c r="DY330" s="26"/>
      <c r="DZ330" t="str">
        <f t="shared" si="400"/>
        <v/>
      </c>
      <c r="EA330" t="str">
        <f t="shared" si="401"/>
        <v/>
      </c>
      <c r="EB330" t="str">
        <f t="shared" si="402"/>
        <v/>
      </c>
      <c r="EC330" t="str">
        <f t="shared" si="403"/>
        <v/>
      </c>
      <c r="ED330" t="str">
        <f t="shared" si="404"/>
        <v/>
      </c>
      <c r="EE330" s="34" t="str">
        <f t="shared" si="405"/>
        <v/>
      </c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32" t="str">
        <f t="shared" si="406"/>
        <v/>
      </c>
      <c r="ES330" s="26"/>
      <c r="ET330" s="26"/>
      <c r="EU330" s="26"/>
      <c r="EV330" s="26"/>
      <c r="EW330" s="26"/>
      <c r="EX330" s="26"/>
      <c r="EY330" s="26"/>
      <c r="EZ330" s="26"/>
      <c r="FA330" s="31" t="str">
        <f t="shared" si="407"/>
        <v/>
      </c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31" t="str">
        <f t="shared" si="408"/>
        <v/>
      </c>
      <c r="FN330" s="26"/>
      <c r="FO330" s="26"/>
      <c r="FP330" s="26"/>
      <c r="FQ330" s="26" t="s">
        <v>349</v>
      </c>
      <c r="FR330" s="39" t="str">
        <f t="shared" ca="1" si="409"/>
        <v>NA</v>
      </c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t="str">
        <f t="shared" ca="1" si="410"/>
        <v/>
      </c>
      <c r="GP330" t="str">
        <f t="shared" si="411"/>
        <v/>
      </c>
      <c r="GQ330" s="26"/>
      <c r="GR330" s="26"/>
      <c r="GS330" t="str">
        <f t="shared" ca="1" si="412"/>
        <v/>
      </c>
      <c r="GT330" s="26"/>
      <c r="GU330" s="26"/>
      <c r="GV330" s="26"/>
      <c r="GW330" s="26"/>
      <c r="GX330" s="26"/>
      <c r="GY330" t="str">
        <f t="shared" ca="1" si="413"/>
        <v/>
      </c>
      <c r="GZ330" t="str">
        <f t="shared" si="414"/>
        <v/>
      </c>
      <c r="HA330" s="26"/>
      <c r="HB330" s="26"/>
      <c r="HC330" s="26"/>
      <c r="HD330" s="26"/>
      <c r="HE330" s="26"/>
      <c r="HF330" t="str">
        <f t="shared" ca="1" si="415"/>
        <v/>
      </c>
      <c r="HG330" s="31" t="str">
        <f t="shared" si="416"/>
        <v/>
      </c>
      <c r="HH330" s="26"/>
      <c r="HI330" s="26"/>
      <c r="HJ330" s="26"/>
      <c r="HK330" s="26"/>
      <c r="HL330" s="26"/>
      <c r="HM330" t="str">
        <f t="shared" ca="1" si="417"/>
        <v/>
      </c>
      <c r="HN330" t="str">
        <f t="shared" si="418"/>
        <v/>
      </c>
      <c r="HO330" s="26"/>
      <c r="HP330" s="26"/>
      <c r="HQ330" s="26"/>
      <c r="HR330" s="26"/>
      <c r="HS330" s="26"/>
      <c r="HT330" t="str">
        <f t="shared" ca="1" si="419"/>
        <v/>
      </c>
      <c r="HU330" t="str">
        <f t="shared" si="420"/>
        <v/>
      </c>
      <c r="HV330" s="26"/>
      <c r="HW330" s="26"/>
      <c r="HX330" s="26"/>
      <c r="HY330" s="26"/>
      <c r="HZ330" s="26"/>
      <c r="IA330" s="37" t="str">
        <f t="shared" ca="1" si="421"/>
        <v/>
      </c>
      <c r="IB330" t="str">
        <f t="shared" si="422"/>
        <v/>
      </c>
      <c r="IC330" s="26"/>
      <c r="ID330" s="26"/>
      <c r="IE330" s="26"/>
      <c r="IF330" s="26"/>
      <c r="IG330" s="26"/>
      <c r="IH330" s="37" t="str">
        <f t="shared" ca="1" si="423"/>
        <v/>
      </c>
      <c r="II330" t="str">
        <f t="shared" si="424"/>
        <v/>
      </c>
      <c r="IJ330" s="26"/>
      <c r="IK330" s="26"/>
      <c r="IL330" s="26"/>
      <c r="IM330" s="26"/>
      <c r="IN330" s="26"/>
      <c r="IO330" s="26"/>
      <c r="IP330" s="26"/>
      <c r="IQ330" s="26"/>
      <c r="IR330" s="26"/>
      <c r="IS330" s="26"/>
      <c r="IT330" s="26"/>
      <c r="IU330" s="26"/>
      <c r="IV330" s="26"/>
      <c r="IW330" s="26"/>
      <c r="IX330" s="26"/>
      <c r="IY330" s="26"/>
      <c r="IZ330" s="26"/>
      <c r="JA330" s="26"/>
      <c r="JB330" s="26"/>
      <c r="JC330" s="26"/>
      <c r="JD330" s="26"/>
      <c r="JE330" s="26"/>
      <c r="JF330" s="26"/>
      <c r="JG330" s="26"/>
      <c r="JH330" s="26"/>
      <c r="JI330" s="26"/>
      <c r="JJ330" s="26"/>
      <c r="JK330" s="26"/>
      <c r="JL330" s="26"/>
      <c r="JM330" s="26"/>
      <c r="JN330" s="26"/>
      <c r="JO330" s="26"/>
      <c r="JP330" s="26"/>
      <c r="JQ330" s="26"/>
      <c r="JR330" s="26"/>
      <c r="JS330" s="26"/>
      <c r="JT330" s="26" t="str">
        <f t="shared" si="425"/>
        <v/>
      </c>
      <c r="JU330" s="26"/>
      <c r="JV330" t="str">
        <f t="shared" si="426"/>
        <v/>
      </c>
      <c r="JW330" s="26"/>
      <c r="JX330" s="26"/>
      <c r="JY330" s="26"/>
      <c r="JZ330" s="26"/>
      <c r="KA330" s="26"/>
      <c r="KB330" s="26"/>
      <c r="KC330" s="26"/>
      <c r="KD330" s="26"/>
      <c r="KE330" s="26"/>
      <c r="KF330" s="26"/>
      <c r="KG330" s="26"/>
      <c r="KH330" s="26"/>
      <c r="KI330" s="26"/>
      <c r="KJ330" s="26"/>
      <c r="KK330" t="str">
        <f t="shared" si="427"/>
        <v/>
      </c>
      <c r="KL330" s="26"/>
      <c r="KM330" s="31" t="str">
        <f t="shared" si="428"/>
        <v/>
      </c>
      <c r="KN330" s="26"/>
      <c r="KO330" s="26"/>
      <c r="KP330" s="38" t="str">
        <f t="shared" si="429"/>
        <v/>
      </c>
      <c r="KQ330" s="26"/>
      <c r="KR330" s="26"/>
      <c r="KS330" s="26"/>
      <c r="KT330" s="26"/>
      <c r="KU330" s="26"/>
      <c r="KV330" s="26"/>
      <c r="KW330" s="26"/>
      <c r="KX330" t="str">
        <f t="shared" si="430"/>
        <v/>
      </c>
      <c r="KY330" t="str">
        <f t="shared" si="431"/>
        <v/>
      </c>
      <c r="KZ330" s="26"/>
      <c r="LA330" s="26"/>
      <c r="LB330" t="str">
        <f t="shared" si="432"/>
        <v/>
      </c>
      <c r="LC330" s="26"/>
      <c r="LD330" t="str">
        <f t="shared" si="433"/>
        <v/>
      </c>
      <c r="LE330" t="str">
        <f t="shared" si="434"/>
        <v/>
      </c>
      <c r="LF330" s="26"/>
      <c r="LG330" s="26"/>
      <c r="LH330" s="26"/>
      <c r="LI330" s="26"/>
      <c r="LJ330" s="26"/>
      <c r="LK330" s="26"/>
      <c r="LL330" s="26"/>
      <c r="LM330" s="26"/>
      <c r="LN330" s="26"/>
      <c r="LO330" t="str">
        <f t="shared" si="435"/>
        <v/>
      </c>
      <c r="LP330" s="26"/>
      <c r="LQ330" s="26"/>
      <c r="LR330" s="26"/>
      <c r="LS330" s="26"/>
      <c r="LT330" s="26"/>
      <c r="LU330" s="26"/>
      <c r="LV330" s="26"/>
      <c r="LW330" s="26"/>
      <c r="LX330" s="26"/>
      <c r="LY330" s="26"/>
      <c r="LZ330" s="26"/>
      <c r="MA330" s="26"/>
      <c r="MB330" s="26"/>
      <c r="MC330" s="26"/>
      <c r="MD330" s="26"/>
      <c r="ME330" s="26"/>
      <c r="MF330" s="26"/>
      <c r="MG330" s="26"/>
      <c r="MH330" s="26"/>
      <c r="MI330" s="26"/>
      <c r="MJ330" s="26"/>
      <c r="MK330" s="26"/>
      <c r="ML330" s="26"/>
      <c r="MM330" s="26"/>
      <c r="MN330" s="26"/>
    </row>
    <row r="331" spans="1:352" ht="16" x14ac:dyDescent="0.2">
      <c r="A331" t="e">
        <f t="shared" ca="1" si="364"/>
        <v>#N/A</v>
      </c>
      <c r="B331" s="26"/>
      <c r="C331" s="26"/>
      <c r="D331" s="26"/>
      <c r="E331" s="27" t="str">
        <f t="shared" ca="1" si="367"/>
        <v>Feb</v>
      </c>
      <c r="F331" s="27" t="str">
        <f t="shared" ca="1" si="367"/>
        <v>May</v>
      </c>
      <c r="G331" s="28" t="str">
        <f t="shared" ca="1" si="368"/>
        <v/>
      </c>
      <c r="H331" t="str">
        <f t="shared" si="369"/>
        <v/>
      </c>
      <c r="I331" s="26">
        <f t="shared" ca="1" si="370"/>
        <v>48</v>
      </c>
      <c r="J331" s="26"/>
      <c r="K331" s="26"/>
      <c r="L331" s="31" t="str">
        <f t="shared" si="371"/>
        <v/>
      </c>
      <c r="M331" s="26"/>
      <c r="N331" s="26"/>
      <c r="O331" s="26">
        <f t="shared" ca="1" si="372"/>
        <v>33</v>
      </c>
      <c r="P331" s="26" t="str">
        <f t="shared" ca="1" si="373"/>
        <v>No</v>
      </c>
      <c r="Q331" s="26" t="str">
        <f t="shared" ca="1" si="373"/>
        <v>No</v>
      </c>
      <c r="R331" s="26" t="str">
        <f t="shared" ca="1" si="373"/>
        <v>Yes</v>
      </c>
      <c r="S331" s="26" t="str">
        <f t="shared" ca="1" si="374"/>
        <v>Hispanic</v>
      </c>
      <c r="T331" s="26" t="str">
        <f t="shared" ca="1" si="375"/>
        <v>Yes</v>
      </c>
      <c r="U331" s="26">
        <f t="shared" ca="1" si="376"/>
        <v>3405</v>
      </c>
      <c r="V331" s="26"/>
      <c r="W331" s="26"/>
      <c r="X331" s="26" t="str">
        <f t="shared" ca="1" si="366"/>
        <v>No</v>
      </c>
      <c r="Y331" s="26" t="str">
        <f t="shared" ca="1" si="366"/>
        <v>Yes</v>
      </c>
      <c r="Z331" s="26" t="str">
        <f t="shared" ca="1" si="366"/>
        <v>No</v>
      </c>
      <c r="AA331" s="26" t="str">
        <f t="shared" ca="1" si="366"/>
        <v>No</v>
      </c>
      <c r="AB331" s="26" t="str">
        <f t="shared" ca="1" si="366"/>
        <v>No</v>
      </c>
      <c r="AC331" s="26"/>
      <c r="AD331" s="26"/>
      <c r="AE331" s="26"/>
      <c r="AF331" s="26"/>
      <c r="AG331" s="26" t="str">
        <f t="shared" ca="1" si="365"/>
        <v>Yes</v>
      </c>
      <c r="AH331" s="26" t="str">
        <f t="shared" ca="1" si="365"/>
        <v>Yes</v>
      </c>
      <c r="AI331" s="26" t="str">
        <f t="shared" ca="1" si="365"/>
        <v>Yes</v>
      </c>
      <c r="AJ331" s="26" t="str">
        <f t="shared" ca="1" si="365"/>
        <v>Yes</v>
      </c>
      <c r="AK331" s="26" t="str">
        <f t="shared" ca="1" si="365"/>
        <v>No</v>
      </c>
      <c r="AL331" s="26" t="str">
        <f t="shared" ca="1" si="365"/>
        <v>No</v>
      </c>
      <c r="AM331" s="26">
        <f t="shared" ca="1" si="377"/>
        <v>9</v>
      </c>
      <c r="AN331" s="26">
        <f t="shared" ca="1" si="378"/>
        <v>2</v>
      </c>
      <c r="AT331" t="str">
        <f t="shared" ca="1" si="379"/>
        <v>Female</v>
      </c>
      <c r="AU331">
        <f t="shared" ca="1" si="380"/>
        <v>2628</v>
      </c>
      <c r="AV331">
        <f t="shared" ca="1" si="381"/>
        <v>-3</v>
      </c>
      <c r="AW331">
        <f t="shared" ca="1" si="382"/>
        <v>26</v>
      </c>
      <c r="AX331">
        <f t="shared" ca="1" si="383"/>
        <v>5</v>
      </c>
      <c r="BB331" t="str">
        <f t="shared" ca="1" si="384"/>
        <v>EMLUCS</v>
      </c>
      <c r="BC331" t="str">
        <f t="shared" ca="1" si="385"/>
        <v>No</v>
      </c>
      <c r="BD331" t="str">
        <f t="shared" ca="1" si="385"/>
        <v>Yes</v>
      </c>
      <c r="BG331" t="str">
        <f t="shared" ca="1" si="386"/>
        <v>Yes</v>
      </c>
      <c r="BH331">
        <f t="shared" ca="1" si="387"/>
        <v>38</v>
      </c>
      <c r="BI331">
        <f t="shared" ca="1" si="388"/>
        <v>-4</v>
      </c>
      <c r="BJ331">
        <f t="shared" ca="1" si="389"/>
        <v>14</v>
      </c>
      <c r="BK331" t="str">
        <f t="shared" si="390"/>
        <v/>
      </c>
      <c r="BL331" s="26">
        <f t="shared" ca="1" si="391"/>
        <v>16</v>
      </c>
      <c r="BM331" s="26"/>
      <c r="BN331" s="26"/>
      <c r="BO331" s="26" t="str">
        <f t="shared" ca="1" si="392"/>
        <v>Yes</v>
      </c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 t="str">
        <f t="shared" ca="1" si="393"/>
        <v>No</v>
      </c>
      <c r="CE331" s="26" t="str">
        <f t="shared" ca="1" si="394"/>
        <v>NA</v>
      </c>
      <c r="CF331" s="26"/>
      <c r="CG331" s="26"/>
      <c r="CH331" s="26"/>
      <c r="CI331" s="31" t="str">
        <f t="shared" si="395"/>
        <v/>
      </c>
      <c r="CJ331" s="26" t="str">
        <f t="shared" ca="1" si="396"/>
        <v>NA</v>
      </c>
      <c r="CK331" s="26" t="str">
        <f t="shared" ca="1" si="397"/>
        <v>Yes</v>
      </c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 t="str">
        <f t="shared" ca="1" si="398"/>
        <v>Yes</v>
      </c>
      <c r="DO331" s="26"/>
      <c r="DP331" s="26"/>
      <c r="DQ331" s="26"/>
      <c r="DR331" s="26"/>
      <c r="DS331" s="26"/>
      <c r="DT331" s="26"/>
      <c r="DU331" s="26"/>
      <c r="DV331" t="str">
        <f t="shared" si="399"/>
        <v/>
      </c>
      <c r="DW331" s="26"/>
      <c r="DX331" s="26"/>
      <c r="DY331" s="26"/>
      <c r="DZ331" t="str">
        <f t="shared" si="400"/>
        <v/>
      </c>
      <c r="EA331" t="str">
        <f t="shared" si="401"/>
        <v/>
      </c>
      <c r="EB331" t="str">
        <f t="shared" si="402"/>
        <v/>
      </c>
      <c r="EC331" t="str">
        <f t="shared" si="403"/>
        <v/>
      </c>
      <c r="ED331" t="str">
        <f t="shared" si="404"/>
        <v/>
      </c>
      <c r="EE331" s="34" t="str">
        <f t="shared" si="405"/>
        <v/>
      </c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32" t="str">
        <f t="shared" si="406"/>
        <v/>
      </c>
      <c r="ES331" s="26"/>
      <c r="ET331" s="26"/>
      <c r="EU331" s="26"/>
      <c r="EV331" s="26"/>
      <c r="EW331" s="26"/>
      <c r="EX331" s="26"/>
      <c r="EY331" s="26"/>
      <c r="EZ331" s="26"/>
      <c r="FA331" s="31" t="str">
        <f t="shared" si="407"/>
        <v/>
      </c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31" t="str">
        <f t="shared" si="408"/>
        <v/>
      </c>
      <c r="FN331" s="26"/>
      <c r="FO331" s="26"/>
      <c r="FP331" s="26"/>
      <c r="FQ331" s="26" t="s">
        <v>349</v>
      </c>
      <c r="FR331" s="39" t="str">
        <f t="shared" ca="1" si="409"/>
        <v>NA</v>
      </c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t="str">
        <f t="shared" ca="1" si="410"/>
        <v/>
      </c>
      <c r="GP331" t="str">
        <f t="shared" si="411"/>
        <v/>
      </c>
      <c r="GQ331" s="26"/>
      <c r="GR331" s="26"/>
      <c r="GS331" t="str">
        <f t="shared" ca="1" si="412"/>
        <v/>
      </c>
      <c r="GT331" s="26"/>
      <c r="GU331" s="26"/>
      <c r="GV331" s="26"/>
      <c r="GW331" s="26"/>
      <c r="GX331" s="26"/>
      <c r="GY331" t="str">
        <f t="shared" ca="1" si="413"/>
        <v/>
      </c>
      <c r="GZ331" t="str">
        <f t="shared" si="414"/>
        <v/>
      </c>
      <c r="HA331" s="26"/>
      <c r="HB331" s="26"/>
      <c r="HC331" s="26"/>
      <c r="HD331" s="26"/>
      <c r="HE331" s="26"/>
      <c r="HF331" t="str">
        <f t="shared" ca="1" si="415"/>
        <v/>
      </c>
      <c r="HG331" s="31" t="str">
        <f t="shared" si="416"/>
        <v/>
      </c>
      <c r="HH331" s="26"/>
      <c r="HI331" s="26"/>
      <c r="HJ331" s="26"/>
      <c r="HK331" s="26"/>
      <c r="HL331" s="26"/>
      <c r="HM331" t="str">
        <f t="shared" ca="1" si="417"/>
        <v/>
      </c>
      <c r="HN331" t="str">
        <f t="shared" si="418"/>
        <v/>
      </c>
      <c r="HO331" s="26"/>
      <c r="HP331" s="26"/>
      <c r="HQ331" s="26"/>
      <c r="HR331" s="26"/>
      <c r="HS331" s="26"/>
      <c r="HT331" t="str">
        <f t="shared" ca="1" si="419"/>
        <v/>
      </c>
      <c r="HU331" t="str">
        <f t="shared" si="420"/>
        <v/>
      </c>
      <c r="HV331" s="26"/>
      <c r="HW331" s="26"/>
      <c r="HX331" s="26"/>
      <c r="HY331" s="26"/>
      <c r="HZ331" s="26"/>
      <c r="IA331" s="37" t="str">
        <f t="shared" ca="1" si="421"/>
        <v/>
      </c>
      <c r="IB331" t="str">
        <f t="shared" si="422"/>
        <v/>
      </c>
      <c r="IC331" s="26"/>
      <c r="ID331" s="26"/>
      <c r="IE331" s="26"/>
      <c r="IF331" s="26"/>
      <c r="IG331" s="26"/>
      <c r="IH331" s="37" t="str">
        <f t="shared" ca="1" si="423"/>
        <v/>
      </c>
      <c r="II331" t="str">
        <f t="shared" si="424"/>
        <v/>
      </c>
      <c r="IJ331" s="26"/>
      <c r="IK331" s="26"/>
      <c r="IL331" s="26"/>
      <c r="IM331" s="26"/>
      <c r="IN331" s="26"/>
      <c r="IO331" s="26"/>
      <c r="IP331" s="26"/>
      <c r="IQ331" s="26"/>
      <c r="IR331" s="26"/>
      <c r="IS331" s="26"/>
      <c r="IT331" s="26"/>
      <c r="IU331" s="26"/>
      <c r="IV331" s="26"/>
      <c r="IW331" s="26"/>
      <c r="IX331" s="26"/>
      <c r="IY331" s="26"/>
      <c r="IZ331" s="26"/>
      <c r="JA331" s="26"/>
      <c r="JB331" s="26"/>
      <c r="JC331" s="26"/>
      <c r="JD331" s="26"/>
      <c r="JE331" s="26"/>
      <c r="JF331" s="26"/>
      <c r="JG331" s="26"/>
      <c r="JH331" s="26"/>
      <c r="JI331" s="26"/>
      <c r="JJ331" s="26"/>
      <c r="JK331" s="26"/>
      <c r="JL331" s="26"/>
      <c r="JM331" s="26"/>
      <c r="JN331" s="26"/>
      <c r="JO331" s="26"/>
      <c r="JP331" s="26"/>
      <c r="JQ331" s="26"/>
      <c r="JR331" s="26"/>
      <c r="JS331" s="26"/>
      <c r="JT331" s="26" t="str">
        <f t="shared" si="425"/>
        <v/>
      </c>
      <c r="JU331" s="26"/>
      <c r="JV331" t="str">
        <f t="shared" si="426"/>
        <v/>
      </c>
      <c r="JW331" s="26"/>
      <c r="JX331" s="26"/>
      <c r="JY331" s="26"/>
      <c r="JZ331" s="26"/>
      <c r="KA331" s="26"/>
      <c r="KB331" s="26"/>
      <c r="KC331" s="26"/>
      <c r="KD331" s="26"/>
      <c r="KE331" s="26"/>
      <c r="KF331" s="26"/>
      <c r="KG331" s="26"/>
      <c r="KH331" s="26"/>
      <c r="KI331" s="26"/>
      <c r="KJ331" s="26"/>
      <c r="KK331" t="str">
        <f t="shared" si="427"/>
        <v/>
      </c>
      <c r="KL331" s="26"/>
      <c r="KM331" s="31" t="str">
        <f t="shared" si="428"/>
        <v/>
      </c>
      <c r="KN331" s="26"/>
      <c r="KO331" s="26"/>
      <c r="KP331" s="38" t="str">
        <f t="shared" si="429"/>
        <v/>
      </c>
      <c r="KQ331" s="26"/>
      <c r="KR331" s="26"/>
      <c r="KS331" s="26"/>
      <c r="KT331" s="26"/>
      <c r="KU331" s="26"/>
      <c r="KV331" s="26"/>
      <c r="KW331" s="26"/>
      <c r="KX331" t="str">
        <f t="shared" si="430"/>
        <v/>
      </c>
      <c r="KY331" t="str">
        <f t="shared" si="431"/>
        <v/>
      </c>
      <c r="KZ331" s="26"/>
      <c r="LA331" s="26"/>
      <c r="LB331" t="str">
        <f t="shared" si="432"/>
        <v/>
      </c>
      <c r="LC331" s="26"/>
      <c r="LD331" t="str">
        <f t="shared" si="433"/>
        <v/>
      </c>
      <c r="LE331" t="str">
        <f t="shared" si="434"/>
        <v/>
      </c>
      <c r="LF331" s="26"/>
      <c r="LG331" s="26"/>
      <c r="LH331" s="26"/>
      <c r="LI331" s="26"/>
      <c r="LJ331" s="26"/>
      <c r="LK331" s="26"/>
      <c r="LL331" s="26"/>
      <c r="LM331" s="26"/>
      <c r="LN331" s="26"/>
      <c r="LO331" t="str">
        <f t="shared" si="435"/>
        <v/>
      </c>
      <c r="LP331" s="26"/>
      <c r="LQ331" s="26"/>
      <c r="LR331" s="26"/>
      <c r="LS331" s="26"/>
      <c r="LT331" s="26"/>
      <c r="LU331" s="26"/>
      <c r="LV331" s="26"/>
      <c r="LW331" s="26"/>
      <c r="LX331" s="26"/>
      <c r="LY331" s="26"/>
      <c r="LZ331" s="26"/>
      <c r="MA331" s="26"/>
      <c r="MB331" s="26"/>
      <c r="MC331" s="26"/>
      <c r="MD331" s="26"/>
      <c r="ME331" s="26"/>
      <c r="MF331" s="26"/>
      <c r="MG331" s="26"/>
      <c r="MH331" s="26"/>
      <c r="MI331" s="26"/>
      <c r="MJ331" s="26"/>
      <c r="MK331" s="26"/>
      <c r="ML331" s="26"/>
      <c r="MM331" s="26"/>
      <c r="MN331" s="26"/>
    </row>
    <row r="332" spans="1:352" ht="16" x14ac:dyDescent="0.2">
      <c r="A332" t="e">
        <f t="shared" ca="1" si="364"/>
        <v>#N/A</v>
      </c>
      <c r="B332" s="26"/>
      <c r="C332" s="26"/>
      <c r="D332" s="26"/>
      <c r="E332" s="27" t="str">
        <f t="shared" ca="1" si="367"/>
        <v>Oct</v>
      </c>
      <c r="F332" s="27" t="str">
        <f t="shared" ca="1" si="367"/>
        <v>Jul</v>
      </c>
      <c r="G332" s="28" t="str">
        <f t="shared" ca="1" si="368"/>
        <v/>
      </c>
      <c r="H332" t="str">
        <f t="shared" si="369"/>
        <v/>
      </c>
      <c r="I332" s="26">
        <f t="shared" ca="1" si="370"/>
        <v>83</v>
      </c>
      <c r="J332" s="26"/>
      <c r="K332" s="26"/>
      <c r="L332" s="31" t="str">
        <f t="shared" si="371"/>
        <v/>
      </c>
      <c r="M332" s="26"/>
      <c r="N332" s="26"/>
      <c r="O332" s="26">
        <f t="shared" ca="1" si="372"/>
        <v>44</v>
      </c>
      <c r="P332" s="26" t="str">
        <f t="shared" ca="1" si="373"/>
        <v>No</v>
      </c>
      <c r="Q332" s="26" t="str">
        <f t="shared" ca="1" si="373"/>
        <v>No</v>
      </c>
      <c r="R332" s="26" t="str">
        <f t="shared" ca="1" si="373"/>
        <v>Yes</v>
      </c>
      <c r="S332" s="26" t="str">
        <f t="shared" ca="1" si="374"/>
        <v>African</v>
      </c>
      <c r="T332" s="26" t="str">
        <f t="shared" ca="1" si="375"/>
        <v>No</v>
      </c>
      <c r="U332" s="26">
        <f t="shared" ca="1" si="376"/>
        <v>3565</v>
      </c>
      <c r="V332" s="26"/>
      <c r="W332" s="26"/>
      <c r="X332" s="26" t="str">
        <f t="shared" ca="1" si="366"/>
        <v>No</v>
      </c>
      <c r="Y332" s="26" t="str">
        <f t="shared" ca="1" si="366"/>
        <v>No</v>
      </c>
      <c r="Z332" s="26" t="str">
        <f t="shared" ca="1" si="366"/>
        <v>No</v>
      </c>
      <c r="AA332" s="26" t="str">
        <f t="shared" ca="1" si="366"/>
        <v>Yes</v>
      </c>
      <c r="AB332" s="26" t="str">
        <f t="shared" ca="1" si="366"/>
        <v>Yes</v>
      </c>
      <c r="AC332" s="26"/>
      <c r="AD332" s="26"/>
      <c r="AE332" s="26"/>
      <c r="AF332" s="26"/>
      <c r="AG332" s="26" t="str">
        <f t="shared" ca="1" si="365"/>
        <v>No</v>
      </c>
      <c r="AH332" s="26" t="str">
        <f t="shared" ca="1" si="365"/>
        <v>No</v>
      </c>
      <c r="AI332" s="26" t="str">
        <f t="shared" ca="1" si="365"/>
        <v>No</v>
      </c>
      <c r="AJ332" s="26" t="str">
        <f t="shared" ca="1" si="365"/>
        <v>Yes</v>
      </c>
      <c r="AK332" s="26" t="str">
        <f t="shared" ca="1" si="365"/>
        <v>No</v>
      </c>
      <c r="AL332" s="26" t="str">
        <f t="shared" ca="1" si="365"/>
        <v>No</v>
      </c>
      <c r="AM332" s="26">
        <f t="shared" ca="1" si="377"/>
        <v>4</v>
      </c>
      <c r="AN332" s="26">
        <f t="shared" ca="1" si="378"/>
        <v>3</v>
      </c>
      <c r="AT332" t="str">
        <f t="shared" ca="1" si="379"/>
        <v>Female</v>
      </c>
      <c r="AU332">
        <f t="shared" ca="1" si="380"/>
        <v>2703</v>
      </c>
      <c r="AV332">
        <f t="shared" ca="1" si="381"/>
        <v>0</v>
      </c>
      <c r="AW332">
        <f t="shared" ca="1" si="382"/>
        <v>37</v>
      </c>
      <c r="AX332">
        <f t="shared" ca="1" si="383"/>
        <v>5</v>
      </c>
      <c r="BB332" t="str">
        <f t="shared" ca="1" si="384"/>
        <v>INSTRUMENTAL</v>
      </c>
      <c r="BC332" t="str">
        <f t="shared" ca="1" si="385"/>
        <v>Yes</v>
      </c>
      <c r="BD332" t="str">
        <f t="shared" ca="1" si="385"/>
        <v>Yes</v>
      </c>
      <c r="BG332" t="str">
        <f t="shared" ca="1" si="386"/>
        <v>No</v>
      </c>
      <c r="BH332">
        <f t="shared" ca="1" si="387"/>
        <v>36</v>
      </c>
      <c r="BI332">
        <f t="shared" ca="1" si="388"/>
        <v>-9</v>
      </c>
      <c r="BJ332">
        <f t="shared" ca="1" si="389"/>
        <v>12</v>
      </c>
      <c r="BK332" t="str">
        <f t="shared" si="390"/>
        <v/>
      </c>
      <c r="BL332" s="26">
        <f t="shared" ca="1" si="391"/>
        <v>14</v>
      </c>
      <c r="BM332" s="26"/>
      <c r="BN332" s="26"/>
      <c r="BO332" s="26" t="str">
        <f t="shared" ca="1" si="392"/>
        <v>Yes</v>
      </c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 t="str">
        <f t="shared" ca="1" si="393"/>
        <v>Yes</v>
      </c>
      <c r="CE332" s="26" t="str">
        <f t="shared" ca="1" si="394"/>
        <v>ETT</v>
      </c>
      <c r="CF332" s="26"/>
      <c r="CG332" s="26"/>
      <c r="CH332" s="26"/>
      <c r="CI332" s="31" t="str">
        <f t="shared" si="395"/>
        <v/>
      </c>
      <c r="CJ332" s="26" t="str">
        <f t="shared" ca="1" si="396"/>
        <v>NICU</v>
      </c>
      <c r="CK332" s="26" t="str">
        <f t="shared" ca="1" si="397"/>
        <v>NA</v>
      </c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 t="str">
        <f t="shared" ca="1" si="398"/>
        <v>Yes</v>
      </c>
      <c r="DO332" s="26"/>
      <c r="DP332" s="26"/>
      <c r="DQ332" s="26"/>
      <c r="DR332" s="26"/>
      <c r="DS332" s="26"/>
      <c r="DT332" s="26"/>
      <c r="DU332" s="26"/>
      <c r="DV332" t="str">
        <f t="shared" si="399"/>
        <v/>
      </c>
      <c r="DW332" s="26"/>
      <c r="DX332" s="26"/>
      <c r="DY332" s="26"/>
      <c r="DZ332" t="str">
        <f t="shared" si="400"/>
        <v/>
      </c>
      <c r="EA332" t="str">
        <f t="shared" si="401"/>
        <v/>
      </c>
      <c r="EB332" t="str">
        <f t="shared" si="402"/>
        <v/>
      </c>
      <c r="EC332" t="str">
        <f t="shared" si="403"/>
        <v/>
      </c>
      <c r="ED332" t="str">
        <f t="shared" si="404"/>
        <v/>
      </c>
      <c r="EE332" s="34" t="str">
        <f t="shared" si="405"/>
        <v/>
      </c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32" t="str">
        <f t="shared" si="406"/>
        <v/>
      </c>
      <c r="ES332" s="26"/>
      <c r="ET332" s="26"/>
      <c r="EU332" s="26"/>
      <c r="EV332" s="26"/>
      <c r="EW332" s="26"/>
      <c r="EX332" s="26"/>
      <c r="EY332" s="26"/>
      <c r="EZ332" s="26"/>
      <c r="FA332" s="31" t="str">
        <f t="shared" si="407"/>
        <v/>
      </c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31" t="str">
        <f t="shared" si="408"/>
        <v/>
      </c>
      <c r="FN332" s="26"/>
      <c r="FO332" s="26"/>
      <c r="FP332" s="26"/>
      <c r="FQ332" s="26" t="s">
        <v>350</v>
      </c>
      <c r="FR332" s="39" t="str">
        <f t="shared" ca="1" si="409"/>
        <v>GNB</v>
      </c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t="str">
        <f t="shared" ca="1" si="410"/>
        <v/>
      </c>
      <c r="GP332" t="str">
        <f t="shared" si="411"/>
        <v/>
      </c>
      <c r="GQ332" s="26"/>
      <c r="GR332" s="26"/>
      <c r="GS332" t="str">
        <f t="shared" ca="1" si="412"/>
        <v/>
      </c>
      <c r="GT332" s="26"/>
      <c r="GU332" s="26"/>
      <c r="GV332" s="26"/>
      <c r="GW332" s="26"/>
      <c r="GX332" s="26"/>
      <c r="GY332" t="str">
        <f t="shared" ca="1" si="413"/>
        <v/>
      </c>
      <c r="GZ332" t="str">
        <f t="shared" si="414"/>
        <v/>
      </c>
      <c r="HA332" s="26"/>
      <c r="HB332" s="26"/>
      <c r="HC332" s="26"/>
      <c r="HD332" s="26"/>
      <c r="HE332" s="26"/>
      <c r="HF332" t="str">
        <f t="shared" ca="1" si="415"/>
        <v/>
      </c>
      <c r="HG332" s="31" t="str">
        <f t="shared" si="416"/>
        <v/>
      </c>
      <c r="HH332" s="26"/>
      <c r="HI332" s="26"/>
      <c r="HJ332" s="26"/>
      <c r="HK332" s="26"/>
      <c r="HL332" s="26"/>
      <c r="HM332" t="str">
        <f t="shared" ca="1" si="417"/>
        <v/>
      </c>
      <c r="HN332" t="str">
        <f t="shared" si="418"/>
        <v/>
      </c>
      <c r="HO332" s="26"/>
      <c r="HP332" s="26"/>
      <c r="HQ332" s="26"/>
      <c r="HR332" s="26"/>
      <c r="HS332" s="26"/>
      <c r="HT332" t="str">
        <f t="shared" ca="1" si="419"/>
        <v/>
      </c>
      <c r="HU332" t="str">
        <f t="shared" si="420"/>
        <v/>
      </c>
      <c r="HV332" s="26"/>
      <c r="HW332" s="26"/>
      <c r="HX332" s="26"/>
      <c r="HY332" s="26"/>
      <c r="HZ332" s="26"/>
      <c r="IA332" s="37" t="str">
        <f t="shared" ca="1" si="421"/>
        <v/>
      </c>
      <c r="IB332" t="str">
        <f t="shared" si="422"/>
        <v/>
      </c>
      <c r="IC332" s="26"/>
      <c r="ID332" s="26"/>
      <c r="IE332" s="26"/>
      <c r="IF332" s="26"/>
      <c r="IG332" s="26"/>
      <c r="IH332" s="37" t="str">
        <f t="shared" ca="1" si="423"/>
        <v/>
      </c>
      <c r="II332" t="str">
        <f t="shared" si="424"/>
        <v/>
      </c>
      <c r="IJ332" s="26"/>
      <c r="IK332" s="26"/>
      <c r="IL332" s="26"/>
      <c r="IM332" s="26"/>
      <c r="IN332" s="26"/>
      <c r="IO332" s="26"/>
      <c r="IP332" s="26"/>
      <c r="IQ332" s="26"/>
      <c r="IR332" s="26"/>
      <c r="IS332" s="26"/>
      <c r="IT332" s="26"/>
      <c r="IU332" s="26"/>
      <c r="IV332" s="26"/>
      <c r="IW332" s="26"/>
      <c r="IX332" s="26"/>
      <c r="IY332" s="26"/>
      <c r="IZ332" s="26"/>
      <c r="JA332" s="26"/>
      <c r="JB332" s="26"/>
      <c r="JC332" s="26"/>
      <c r="JD332" s="26"/>
      <c r="JE332" s="26"/>
      <c r="JF332" s="26"/>
      <c r="JG332" s="26"/>
      <c r="JH332" s="26"/>
      <c r="JI332" s="26"/>
      <c r="JJ332" s="26"/>
      <c r="JK332" s="26"/>
      <c r="JL332" s="26"/>
      <c r="JM332" s="26"/>
      <c r="JN332" s="26"/>
      <c r="JO332" s="26"/>
      <c r="JP332" s="26"/>
      <c r="JQ332" s="26"/>
      <c r="JR332" s="26"/>
      <c r="JS332" s="26"/>
      <c r="JT332" s="26" t="str">
        <f t="shared" si="425"/>
        <v/>
      </c>
      <c r="JU332" s="26"/>
      <c r="JV332" t="str">
        <f t="shared" si="426"/>
        <v/>
      </c>
      <c r="JW332" s="26"/>
      <c r="JX332" s="26"/>
      <c r="JY332" s="26"/>
      <c r="JZ332" s="26"/>
      <c r="KA332" s="26"/>
      <c r="KB332" s="26"/>
      <c r="KC332" s="26"/>
      <c r="KD332" s="26"/>
      <c r="KE332" s="26"/>
      <c r="KF332" s="26"/>
      <c r="KG332" s="26"/>
      <c r="KH332" s="26"/>
      <c r="KI332" s="26"/>
      <c r="KJ332" s="26"/>
      <c r="KK332" t="str">
        <f t="shared" si="427"/>
        <v/>
      </c>
      <c r="KL332" s="26"/>
      <c r="KM332" s="31" t="str">
        <f t="shared" si="428"/>
        <v/>
      </c>
      <c r="KN332" s="26"/>
      <c r="KO332" s="26"/>
      <c r="KP332" s="38" t="str">
        <f t="shared" si="429"/>
        <v/>
      </c>
      <c r="KQ332" s="26"/>
      <c r="KR332" s="26"/>
      <c r="KS332" s="26"/>
      <c r="KT332" s="26"/>
      <c r="KU332" s="26"/>
      <c r="KV332" s="26"/>
      <c r="KW332" s="26"/>
      <c r="KX332" t="str">
        <f t="shared" si="430"/>
        <v/>
      </c>
      <c r="KY332" t="str">
        <f t="shared" si="431"/>
        <v/>
      </c>
      <c r="KZ332" s="26"/>
      <c r="LA332" s="26"/>
      <c r="LB332" t="str">
        <f t="shared" si="432"/>
        <v/>
      </c>
      <c r="LC332" s="26"/>
      <c r="LD332" t="str">
        <f t="shared" si="433"/>
        <v/>
      </c>
      <c r="LE332" t="str">
        <f t="shared" si="434"/>
        <v/>
      </c>
      <c r="LF332" s="26"/>
      <c r="LG332" s="26"/>
      <c r="LH332" s="26"/>
      <c r="LI332" s="26"/>
      <c r="LJ332" s="26"/>
      <c r="LK332" s="26"/>
      <c r="LL332" s="26"/>
      <c r="LM332" s="26"/>
      <c r="LN332" s="26"/>
      <c r="LO332" t="str">
        <f t="shared" si="435"/>
        <v/>
      </c>
      <c r="LP332" s="26"/>
      <c r="LQ332" s="26"/>
      <c r="LR332" s="26"/>
      <c r="LS332" s="26"/>
      <c r="LT332" s="26"/>
      <c r="LU332" s="26"/>
      <c r="LV332" s="26"/>
      <c r="LW332" s="26"/>
      <c r="LX332" s="26"/>
      <c r="LY332" s="26"/>
      <c r="LZ332" s="26"/>
      <c r="MA332" s="26"/>
      <c r="MB332" s="26"/>
      <c r="MC332" s="26"/>
      <c r="MD332" s="26"/>
      <c r="ME332" s="26"/>
      <c r="MF332" s="26"/>
      <c r="MG332" s="26"/>
      <c r="MH332" s="26"/>
      <c r="MI332" s="26"/>
      <c r="MJ332" s="26"/>
      <c r="MK332" s="26"/>
      <c r="ML332" s="26"/>
      <c r="MM332" s="26"/>
      <c r="MN332" s="26"/>
    </row>
    <row r="333" spans="1:352" ht="16" x14ac:dyDescent="0.2">
      <c r="A333" t="e">
        <f t="shared" ca="1" si="364"/>
        <v>#N/A</v>
      </c>
      <c r="B333" s="26"/>
      <c r="C333" s="26"/>
      <c r="D333" s="26"/>
      <c r="E333" s="27" t="str">
        <f t="shared" ca="1" si="367"/>
        <v>Sep</v>
      </c>
      <c r="F333" s="27" t="str">
        <f t="shared" ca="1" si="367"/>
        <v>Sep</v>
      </c>
      <c r="G333" s="28" t="str">
        <f t="shared" ca="1" si="368"/>
        <v/>
      </c>
      <c r="H333" t="str">
        <f t="shared" si="369"/>
        <v/>
      </c>
      <c r="I333" s="26">
        <f t="shared" ca="1" si="370"/>
        <v>62</v>
      </c>
      <c r="J333" s="26"/>
      <c r="K333" s="26"/>
      <c r="L333" s="31" t="str">
        <f t="shared" si="371"/>
        <v/>
      </c>
      <c r="M333" s="26"/>
      <c r="N333" s="26"/>
      <c r="O333" s="26">
        <f t="shared" ca="1" si="372"/>
        <v>50</v>
      </c>
      <c r="P333" s="26" t="str">
        <f t="shared" ca="1" si="373"/>
        <v>Yes</v>
      </c>
      <c r="Q333" s="26" t="str">
        <f t="shared" ca="1" si="373"/>
        <v>Yes</v>
      </c>
      <c r="R333" s="26" t="str">
        <f t="shared" ca="1" si="373"/>
        <v>Yes</v>
      </c>
      <c r="S333" s="26" t="str">
        <f t="shared" ca="1" si="374"/>
        <v>Caucasian</v>
      </c>
      <c r="T333" s="26" t="str">
        <f t="shared" ca="1" si="375"/>
        <v>Yes</v>
      </c>
      <c r="U333" s="26">
        <f t="shared" ca="1" si="376"/>
        <v>3000</v>
      </c>
      <c r="V333" s="26"/>
      <c r="W333" s="26"/>
      <c r="X333" s="26" t="str">
        <f t="shared" ca="1" si="366"/>
        <v>Yes</v>
      </c>
      <c r="Y333" s="26" t="str">
        <f t="shared" ca="1" si="366"/>
        <v>Yes</v>
      </c>
      <c r="Z333" s="26" t="str">
        <f t="shared" ca="1" si="366"/>
        <v>Yes</v>
      </c>
      <c r="AA333" s="26" t="str">
        <f t="shared" ca="1" si="366"/>
        <v>Yes</v>
      </c>
      <c r="AB333" s="26" t="str">
        <f t="shared" ca="1" si="366"/>
        <v>Yes</v>
      </c>
      <c r="AC333" s="26"/>
      <c r="AD333" s="26"/>
      <c r="AE333" s="26"/>
      <c r="AF333" s="26"/>
      <c r="AG333" s="26" t="str">
        <f t="shared" ca="1" si="365"/>
        <v>No</v>
      </c>
      <c r="AH333" s="26" t="str">
        <f t="shared" ca="1" si="365"/>
        <v>Yes</v>
      </c>
      <c r="AI333" s="26" t="str">
        <f t="shared" ca="1" si="365"/>
        <v>No</v>
      </c>
      <c r="AJ333" s="26" t="str">
        <f t="shared" ca="1" si="365"/>
        <v>No</v>
      </c>
      <c r="AK333" s="26" t="str">
        <f t="shared" ca="1" si="365"/>
        <v>No</v>
      </c>
      <c r="AL333" s="26" t="str">
        <f t="shared" ca="1" si="365"/>
        <v>Yes</v>
      </c>
      <c r="AM333" s="26">
        <f t="shared" ca="1" si="377"/>
        <v>8</v>
      </c>
      <c r="AN333" s="26">
        <f t="shared" ca="1" si="378"/>
        <v>3</v>
      </c>
      <c r="AT333" t="str">
        <f t="shared" ca="1" si="379"/>
        <v>Female</v>
      </c>
      <c r="AU333">
        <f t="shared" ca="1" si="380"/>
        <v>3775</v>
      </c>
      <c r="AV333">
        <f t="shared" ca="1" si="381"/>
        <v>0</v>
      </c>
      <c r="AW333">
        <f t="shared" ca="1" si="382"/>
        <v>22</v>
      </c>
      <c r="AX333">
        <f t="shared" ca="1" si="383"/>
        <v>5</v>
      </c>
      <c r="BB333" t="str">
        <f t="shared" ca="1" si="384"/>
        <v>EMLUCS</v>
      </c>
      <c r="BC333" t="str">
        <f t="shared" ca="1" si="385"/>
        <v>Yes</v>
      </c>
      <c r="BD333" t="str">
        <f t="shared" ca="1" si="385"/>
        <v>No</v>
      </c>
      <c r="BG333" t="str">
        <f t="shared" ca="1" si="386"/>
        <v>No</v>
      </c>
      <c r="BH333">
        <f t="shared" ca="1" si="387"/>
        <v>35</v>
      </c>
      <c r="BI333">
        <f t="shared" ca="1" si="388"/>
        <v>-2</v>
      </c>
      <c r="BJ333">
        <f t="shared" ca="1" si="389"/>
        <v>16</v>
      </c>
      <c r="BK333" t="str">
        <f t="shared" si="390"/>
        <v/>
      </c>
      <c r="BL333" s="26">
        <f t="shared" ca="1" si="391"/>
        <v>18</v>
      </c>
      <c r="BM333" s="26"/>
      <c r="BN333" s="26"/>
      <c r="BO333" s="26" t="str">
        <f t="shared" ca="1" si="392"/>
        <v>Yes</v>
      </c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 t="str">
        <f t="shared" ca="1" si="393"/>
        <v>Yes</v>
      </c>
      <c r="CE333" s="26" t="str">
        <f t="shared" ca="1" si="394"/>
        <v>LMA</v>
      </c>
      <c r="CF333" s="26"/>
      <c r="CG333" s="26"/>
      <c r="CH333" s="26"/>
      <c r="CI333" s="31" t="str">
        <f t="shared" si="395"/>
        <v/>
      </c>
      <c r="CJ333" s="26" t="str">
        <f t="shared" ca="1" si="396"/>
        <v>BS</v>
      </c>
      <c r="CK333" s="26" t="str">
        <f t="shared" ca="1" si="397"/>
        <v>No</v>
      </c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 t="str">
        <f t="shared" ca="1" si="398"/>
        <v>No</v>
      </c>
      <c r="DO333" s="26"/>
      <c r="DP333" s="26"/>
      <c r="DQ333" s="26"/>
      <c r="DR333" s="26"/>
      <c r="DS333" s="26"/>
      <c r="DT333" s="26"/>
      <c r="DU333" s="26"/>
      <c r="DV333" t="str">
        <f t="shared" si="399"/>
        <v/>
      </c>
      <c r="DW333" s="26"/>
      <c r="DX333" s="26"/>
      <c r="DY333" s="26"/>
      <c r="DZ333" t="str">
        <f t="shared" si="400"/>
        <v/>
      </c>
      <c r="EA333" t="str">
        <f t="shared" si="401"/>
        <v/>
      </c>
      <c r="EB333" t="str">
        <f t="shared" si="402"/>
        <v/>
      </c>
      <c r="EC333" t="str">
        <f t="shared" si="403"/>
        <v/>
      </c>
      <c r="ED333" t="str">
        <f t="shared" si="404"/>
        <v/>
      </c>
      <c r="EE333" s="34" t="str">
        <f t="shared" si="405"/>
        <v/>
      </c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32" t="str">
        <f t="shared" si="406"/>
        <v/>
      </c>
      <c r="ES333" s="26"/>
      <c r="ET333" s="26"/>
      <c r="EU333" s="26"/>
      <c r="EV333" s="26"/>
      <c r="EW333" s="26"/>
      <c r="EX333" s="26"/>
      <c r="EY333" s="26"/>
      <c r="EZ333" s="26"/>
      <c r="FA333" s="31" t="str">
        <f t="shared" si="407"/>
        <v/>
      </c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31" t="str">
        <f t="shared" si="408"/>
        <v/>
      </c>
      <c r="FN333" s="26"/>
      <c r="FO333" s="26"/>
      <c r="FP333" s="26"/>
      <c r="FQ333" s="26" t="s">
        <v>350</v>
      </c>
      <c r="FR333" s="39" t="str">
        <f t="shared" ca="1" si="409"/>
        <v>GNB</v>
      </c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t="str">
        <f t="shared" ca="1" si="410"/>
        <v/>
      </c>
      <c r="GP333" t="str">
        <f t="shared" si="411"/>
        <v/>
      </c>
      <c r="GQ333" s="26"/>
      <c r="GR333" s="26"/>
      <c r="GS333" t="str">
        <f t="shared" ca="1" si="412"/>
        <v/>
      </c>
      <c r="GT333" s="26"/>
      <c r="GU333" s="26"/>
      <c r="GV333" s="26"/>
      <c r="GW333" s="26"/>
      <c r="GX333" s="26"/>
      <c r="GY333" t="str">
        <f t="shared" ca="1" si="413"/>
        <v/>
      </c>
      <c r="GZ333" t="str">
        <f t="shared" si="414"/>
        <v/>
      </c>
      <c r="HA333" s="26"/>
      <c r="HB333" s="26"/>
      <c r="HC333" s="26"/>
      <c r="HD333" s="26"/>
      <c r="HE333" s="26"/>
      <c r="HF333" t="str">
        <f t="shared" ca="1" si="415"/>
        <v/>
      </c>
      <c r="HG333" s="31" t="str">
        <f t="shared" si="416"/>
        <v/>
      </c>
      <c r="HH333" s="26"/>
      <c r="HI333" s="26"/>
      <c r="HJ333" s="26"/>
      <c r="HK333" s="26"/>
      <c r="HL333" s="26"/>
      <c r="HM333" t="str">
        <f t="shared" ca="1" si="417"/>
        <v/>
      </c>
      <c r="HN333" t="str">
        <f t="shared" si="418"/>
        <v/>
      </c>
      <c r="HO333" s="26"/>
      <c r="HP333" s="26"/>
      <c r="HQ333" s="26"/>
      <c r="HR333" s="26"/>
      <c r="HS333" s="26"/>
      <c r="HT333" t="str">
        <f t="shared" ca="1" si="419"/>
        <v/>
      </c>
      <c r="HU333" t="str">
        <f t="shared" si="420"/>
        <v/>
      </c>
      <c r="HV333" s="26"/>
      <c r="HW333" s="26"/>
      <c r="HX333" s="26"/>
      <c r="HY333" s="26"/>
      <c r="HZ333" s="26"/>
      <c r="IA333" s="37" t="str">
        <f t="shared" ca="1" si="421"/>
        <v/>
      </c>
      <c r="IB333" t="str">
        <f t="shared" si="422"/>
        <v/>
      </c>
      <c r="IC333" s="26"/>
      <c r="ID333" s="26"/>
      <c r="IE333" s="26"/>
      <c r="IF333" s="26"/>
      <c r="IG333" s="26"/>
      <c r="IH333" s="37" t="str">
        <f t="shared" ca="1" si="423"/>
        <v/>
      </c>
      <c r="II333" t="str">
        <f t="shared" si="424"/>
        <v/>
      </c>
      <c r="IJ333" s="26"/>
      <c r="IK333" s="26"/>
      <c r="IL333" s="26"/>
      <c r="IM333" s="26"/>
      <c r="IN333" s="26"/>
      <c r="IO333" s="26"/>
      <c r="IP333" s="26"/>
      <c r="IQ333" s="26"/>
      <c r="IR333" s="26"/>
      <c r="IS333" s="26"/>
      <c r="IT333" s="26"/>
      <c r="IU333" s="26"/>
      <c r="IV333" s="26"/>
      <c r="IW333" s="26"/>
      <c r="IX333" s="26"/>
      <c r="IY333" s="26"/>
      <c r="IZ333" s="26"/>
      <c r="JA333" s="26"/>
      <c r="JB333" s="26"/>
      <c r="JC333" s="26"/>
      <c r="JD333" s="26"/>
      <c r="JE333" s="26"/>
      <c r="JF333" s="26"/>
      <c r="JG333" s="26"/>
      <c r="JH333" s="26"/>
      <c r="JI333" s="26"/>
      <c r="JJ333" s="26"/>
      <c r="JK333" s="26"/>
      <c r="JL333" s="26"/>
      <c r="JM333" s="26"/>
      <c r="JN333" s="26"/>
      <c r="JO333" s="26"/>
      <c r="JP333" s="26"/>
      <c r="JQ333" s="26"/>
      <c r="JR333" s="26"/>
      <c r="JS333" s="26"/>
      <c r="JT333" s="26" t="str">
        <f t="shared" si="425"/>
        <v/>
      </c>
      <c r="JU333" s="26"/>
      <c r="JV333" t="str">
        <f t="shared" si="426"/>
        <v/>
      </c>
      <c r="JW333" s="26"/>
      <c r="JX333" s="26"/>
      <c r="JY333" s="26"/>
      <c r="JZ333" s="26"/>
      <c r="KA333" s="26"/>
      <c r="KB333" s="26"/>
      <c r="KC333" s="26"/>
      <c r="KD333" s="26"/>
      <c r="KE333" s="26"/>
      <c r="KF333" s="26"/>
      <c r="KG333" s="26"/>
      <c r="KH333" s="26"/>
      <c r="KI333" s="26"/>
      <c r="KJ333" s="26"/>
      <c r="KK333" t="str">
        <f t="shared" si="427"/>
        <v/>
      </c>
      <c r="KL333" s="26"/>
      <c r="KM333" s="31" t="str">
        <f t="shared" si="428"/>
        <v/>
      </c>
      <c r="KN333" s="26"/>
      <c r="KO333" s="26"/>
      <c r="KP333" s="38" t="str">
        <f t="shared" si="429"/>
        <v/>
      </c>
      <c r="KQ333" s="26"/>
      <c r="KR333" s="26"/>
      <c r="KS333" s="26"/>
      <c r="KT333" s="26"/>
      <c r="KU333" s="26"/>
      <c r="KV333" s="26"/>
      <c r="KW333" s="26"/>
      <c r="KX333" t="str">
        <f t="shared" si="430"/>
        <v/>
      </c>
      <c r="KY333" t="str">
        <f t="shared" si="431"/>
        <v/>
      </c>
      <c r="KZ333" s="26"/>
      <c r="LA333" s="26"/>
      <c r="LB333" t="str">
        <f t="shared" si="432"/>
        <v/>
      </c>
      <c r="LC333" s="26"/>
      <c r="LD333" t="str">
        <f t="shared" si="433"/>
        <v/>
      </c>
      <c r="LE333" t="str">
        <f t="shared" si="434"/>
        <v/>
      </c>
      <c r="LF333" s="26"/>
      <c r="LG333" s="26"/>
      <c r="LH333" s="26"/>
      <c r="LI333" s="26"/>
      <c r="LJ333" s="26"/>
      <c r="LK333" s="26"/>
      <c r="LL333" s="26"/>
      <c r="LM333" s="26"/>
      <c r="LN333" s="26"/>
      <c r="LO333" t="str">
        <f t="shared" si="435"/>
        <v/>
      </c>
      <c r="LP333" s="26"/>
      <c r="LQ333" s="26"/>
      <c r="LR333" s="26"/>
      <c r="LS333" s="26"/>
      <c r="LT333" s="26"/>
      <c r="LU333" s="26"/>
      <c r="LV333" s="26"/>
      <c r="LW333" s="26"/>
      <c r="LX333" s="26"/>
      <c r="LY333" s="26"/>
      <c r="LZ333" s="26"/>
      <c r="MA333" s="26"/>
      <c r="MB333" s="26"/>
      <c r="MC333" s="26"/>
      <c r="MD333" s="26"/>
      <c r="ME333" s="26"/>
      <c r="MF333" s="26"/>
      <c r="MG333" s="26"/>
      <c r="MH333" s="26"/>
      <c r="MI333" s="26"/>
      <c r="MJ333" s="26"/>
      <c r="MK333" s="26"/>
      <c r="ML333" s="26"/>
      <c r="MM333" s="26"/>
      <c r="MN333" s="26"/>
    </row>
    <row r="334" spans="1:352" ht="16" x14ac:dyDescent="0.2">
      <c r="A334" t="e">
        <f t="shared" ca="1" si="364"/>
        <v>#N/A</v>
      </c>
      <c r="B334" s="26"/>
      <c r="C334" s="26"/>
      <c r="D334" s="26"/>
      <c r="E334" s="27" t="str">
        <f t="shared" ca="1" si="367"/>
        <v>Nov</v>
      </c>
      <c r="F334" s="27" t="str">
        <f t="shared" ca="1" si="367"/>
        <v>Sep</v>
      </c>
      <c r="G334" s="28" t="str">
        <f t="shared" ca="1" si="368"/>
        <v/>
      </c>
      <c r="H334" t="str">
        <f t="shared" si="369"/>
        <v/>
      </c>
      <c r="I334" s="26">
        <f t="shared" ca="1" si="370"/>
        <v>28</v>
      </c>
      <c r="J334" s="26"/>
      <c r="K334" s="26"/>
      <c r="L334" s="31" t="str">
        <f t="shared" si="371"/>
        <v/>
      </c>
      <c r="M334" s="26"/>
      <c r="N334" s="26"/>
      <c r="O334" s="26">
        <f t="shared" ca="1" si="372"/>
        <v>45</v>
      </c>
      <c r="P334" s="26" t="str">
        <f t="shared" ca="1" si="373"/>
        <v>Yes</v>
      </c>
      <c r="Q334" s="26" t="str">
        <f t="shared" ca="1" si="373"/>
        <v>Yes</v>
      </c>
      <c r="R334" s="26" t="str">
        <f t="shared" ca="1" si="373"/>
        <v>Yes</v>
      </c>
      <c r="S334" s="26" t="str">
        <f t="shared" ca="1" si="374"/>
        <v>Hispanic</v>
      </c>
      <c r="T334" s="26" t="str">
        <f t="shared" ca="1" si="375"/>
        <v>Yes</v>
      </c>
      <c r="U334" s="26">
        <f t="shared" ca="1" si="376"/>
        <v>3852</v>
      </c>
      <c r="V334" s="26"/>
      <c r="W334" s="26"/>
      <c r="X334" s="26" t="str">
        <f t="shared" ca="1" si="366"/>
        <v>Yes</v>
      </c>
      <c r="Y334" s="26" t="str">
        <f t="shared" ca="1" si="366"/>
        <v>No</v>
      </c>
      <c r="Z334" s="26" t="str">
        <f t="shared" ca="1" si="366"/>
        <v>No</v>
      </c>
      <c r="AA334" s="26" t="str">
        <f t="shared" ca="1" si="366"/>
        <v>Yes</v>
      </c>
      <c r="AB334" s="26" t="str">
        <f t="shared" ca="1" si="366"/>
        <v>No</v>
      </c>
      <c r="AC334" s="26"/>
      <c r="AD334" s="26"/>
      <c r="AE334" s="26"/>
      <c r="AF334" s="26"/>
      <c r="AG334" s="26" t="str">
        <f t="shared" ca="1" si="365"/>
        <v>Yes</v>
      </c>
      <c r="AH334" s="26" t="str">
        <f t="shared" ca="1" si="365"/>
        <v>No</v>
      </c>
      <c r="AI334" s="26" t="str">
        <f t="shared" ca="1" si="365"/>
        <v>Yes</v>
      </c>
      <c r="AJ334" s="26" t="str">
        <f t="shared" ca="1" si="365"/>
        <v>Yes</v>
      </c>
      <c r="AK334" s="26" t="str">
        <f t="shared" ca="1" si="365"/>
        <v>Yes</v>
      </c>
      <c r="AL334" s="26" t="str">
        <f t="shared" ca="1" si="365"/>
        <v>Yes</v>
      </c>
      <c r="AM334" s="26">
        <f t="shared" ca="1" si="377"/>
        <v>10</v>
      </c>
      <c r="AN334" s="26">
        <f t="shared" ca="1" si="378"/>
        <v>3</v>
      </c>
      <c r="AT334" t="str">
        <f t="shared" ca="1" si="379"/>
        <v>Male</v>
      </c>
      <c r="AU334">
        <f t="shared" ca="1" si="380"/>
        <v>1365</v>
      </c>
      <c r="AV334">
        <f t="shared" ca="1" si="381"/>
        <v>-3</v>
      </c>
      <c r="AW334">
        <f t="shared" ca="1" si="382"/>
        <v>28</v>
      </c>
      <c r="AX334">
        <f t="shared" ca="1" si="383"/>
        <v>0</v>
      </c>
      <c r="BB334" t="str">
        <f t="shared" ca="1" si="384"/>
        <v>Vaginal</v>
      </c>
      <c r="BC334" t="str">
        <f t="shared" ca="1" si="385"/>
        <v>Yes</v>
      </c>
      <c r="BD334" t="str">
        <f t="shared" ca="1" si="385"/>
        <v>Yes</v>
      </c>
      <c r="BG334" t="str">
        <f t="shared" ca="1" si="386"/>
        <v>Yes</v>
      </c>
      <c r="BH334">
        <f t="shared" ca="1" si="387"/>
        <v>37</v>
      </c>
      <c r="BI334">
        <f t="shared" ca="1" si="388"/>
        <v>-19</v>
      </c>
      <c r="BJ334">
        <f t="shared" ca="1" si="389"/>
        <v>19</v>
      </c>
      <c r="BK334" t="str">
        <f t="shared" si="390"/>
        <v/>
      </c>
      <c r="BL334" s="26">
        <f t="shared" ca="1" si="391"/>
        <v>21</v>
      </c>
      <c r="BM334" s="26"/>
      <c r="BN334" s="26"/>
      <c r="BO334" s="26" t="str">
        <f t="shared" ca="1" si="392"/>
        <v>Yes</v>
      </c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 t="str">
        <f t="shared" ca="1" si="393"/>
        <v>No</v>
      </c>
      <c r="CE334" s="26" t="str">
        <f t="shared" ca="1" si="394"/>
        <v>NA</v>
      </c>
      <c r="CF334" s="26"/>
      <c r="CG334" s="26"/>
      <c r="CH334" s="26"/>
      <c r="CI334" s="31" t="str">
        <f t="shared" si="395"/>
        <v/>
      </c>
      <c r="CJ334" s="26" t="str">
        <f t="shared" ca="1" si="396"/>
        <v>NA</v>
      </c>
      <c r="CK334" s="26" t="str">
        <f t="shared" ca="1" si="397"/>
        <v>No</v>
      </c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 t="str">
        <f t="shared" ca="1" si="398"/>
        <v>Yes</v>
      </c>
      <c r="DO334" s="26"/>
      <c r="DP334" s="26"/>
      <c r="DQ334" s="26"/>
      <c r="DR334" s="26"/>
      <c r="DS334" s="26"/>
      <c r="DT334" s="26"/>
      <c r="DU334" s="26"/>
      <c r="DV334" t="str">
        <f t="shared" si="399"/>
        <v/>
      </c>
      <c r="DW334" s="26"/>
      <c r="DX334" s="26"/>
      <c r="DY334" s="26"/>
      <c r="DZ334" t="str">
        <f t="shared" si="400"/>
        <v/>
      </c>
      <c r="EA334" t="str">
        <f t="shared" si="401"/>
        <v/>
      </c>
      <c r="EB334" t="str">
        <f t="shared" si="402"/>
        <v/>
      </c>
      <c r="EC334" t="str">
        <f t="shared" si="403"/>
        <v/>
      </c>
      <c r="ED334" t="str">
        <f t="shared" si="404"/>
        <v/>
      </c>
      <c r="EE334" s="34" t="str">
        <f t="shared" si="405"/>
        <v/>
      </c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32" t="str">
        <f t="shared" si="406"/>
        <v/>
      </c>
      <c r="ES334" s="26"/>
      <c r="ET334" s="26"/>
      <c r="EU334" s="26"/>
      <c r="EV334" s="26"/>
      <c r="EW334" s="26"/>
      <c r="EX334" s="26"/>
      <c r="EY334" s="26"/>
      <c r="EZ334" s="26"/>
      <c r="FA334" s="31" t="str">
        <f t="shared" si="407"/>
        <v/>
      </c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31" t="str">
        <f t="shared" si="408"/>
        <v/>
      </c>
      <c r="FN334" s="26"/>
      <c r="FO334" s="26"/>
      <c r="FP334" s="26"/>
      <c r="FQ334" s="26" t="s">
        <v>349</v>
      </c>
      <c r="FR334" s="39" t="str">
        <f t="shared" ca="1" si="409"/>
        <v>NA</v>
      </c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t="str">
        <f t="shared" ca="1" si="410"/>
        <v/>
      </c>
      <c r="GP334" t="str">
        <f t="shared" si="411"/>
        <v/>
      </c>
      <c r="GQ334" s="26"/>
      <c r="GR334" s="26"/>
      <c r="GS334" t="str">
        <f t="shared" ca="1" si="412"/>
        <v/>
      </c>
      <c r="GT334" s="26"/>
      <c r="GU334" s="26"/>
      <c r="GV334" s="26"/>
      <c r="GW334" s="26"/>
      <c r="GX334" s="26"/>
      <c r="GY334" t="str">
        <f t="shared" ca="1" si="413"/>
        <v/>
      </c>
      <c r="GZ334" t="str">
        <f t="shared" si="414"/>
        <v/>
      </c>
      <c r="HA334" s="26"/>
      <c r="HB334" s="26"/>
      <c r="HC334" s="26"/>
      <c r="HD334" s="26"/>
      <c r="HE334" s="26"/>
      <c r="HF334" t="str">
        <f t="shared" ca="1" si="415"/>
        <v/>
      </c>
      <c r="HG334" s="31" t="str">
        <f t="shared" si="416"/>
        <v/>
      </c>
      <c r="HH334" s="26"/>
      <c r="HI334" s="26"/>
      <c r="HJ334" s="26"/>
      <c r="HK334" s="26"/>
      <c r="HL334" s="26"/>
      <c r="HM334" t="str">
        <f t="shared" ca="1" si="417"/>
        <v/>
      </c>
      <c r="HN334" t="str">
        <f t="shared" si="418"/>
        <v/>
      </c>
      <c r="HO334" s="26"/>
      <c r="HP334" s="26"/>
      <c r="HQ334" s="26"/>
      <c r="HR334" s="26"/>
      <c r="HS334" s="26"/>
      <c r="HT334" t="str">
        <f t="shared" ca="1" si="419"/>
        <v/>
      </c>
      <c r="HU334" t="str">
        <f t="shared" si="420"/>
        <v/>
      </c>
      <c r="HV334" s="26"/>
      <c r="HW334" s="26"/>
      <c r="HX334" s="26"/>
      <c r="HY334" s="26"/>
      <c r="HZ334" s="26"/>
      <c r="IA334" s="37" t="str">
        <f t="shared" ca="1" si="421"/>
        <v/>
      </c>
      <c r="IB334" t="str">
        <f t="shared" si="422"/>
        <v/>
      </c>
      <c r="IC334" s="26"/>
      <c r="ID334" s="26"/>
      <c r="IE334" s="26"/>
      <c r="IF334" s="26"/>
      <c r="IG334" s="26"/>
      <c r="IH334" s="37" t="str">
        <f t="shared" ca="1" si="423"/>
        <v/>
      </c>
      <c r="II334" t="str">
        <f t="shared" si="424"/>
        <v/>
      </c>
      <c r="IJ334" s="26"/>
      <c r="IK334" s="26"/>
      <c r="IL334" s="26"/>
      <c r="IM334" s="26"/>
      <c r="IN334" s="26"/>
      <c r="IO334" s="26"/>
      <c r="IP334" s="26"/>
      <c r="IQ334" s="26"/>
      <c r="IR334" s="26"/>
      <c r="IS334" s="26"/>
      <c r="IT334" s="26"/>
      <c r="IU334" s="26"/>
      <c r="IV334" s="26"/>
      <c r="IW334" s="26"/>
      <c r="IX334" s="26"/>
      <c r="IY334" s="26"/>
      <c r="IZ334" s="26"/>
      <c r="JA334" s="26"/>
      <c r="JB334" s="26"/>
      <c r="JC334" s="26"/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 t="str">
        <f t="shared" si="425"/>
        <v/>
      </c>
      <c r="JU334" s="26"/>
      <c r="JV334" t="str">
        <f t="shared" si="426"/>
        <v/>
      </c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t="str">
        <f t="shared" si="427"/>
        <v/>
      </c>
      <c r="KL334" s="26"/>
      <c r="KM334" s="31" t="str">
        <f t="shared" si="428"/>
        <v/>
      </c>
      <c r="KN334" s="26"/>
      <c r="KO334" s="26"/>
      <c r="KP334" s="38" t="str">
        <f t="shared" si="429"/>
        <v/>
      </c>
      <c r="KQ334" s="26"/>
      <c r="KR334" s="26"/>
      <c r="KS334" s="26"/>
      <c r="KT334" s="26"/>
      <c r="KU334" s="26"/>
      <c r="KV334" s="26"/>
      <c r="KW334" s="26"/>
      <c r="KX334" t="str">
        <f t="shared" si="430"/>
        <v/>
      </c>
      <c r="KY334" t="str">
        <f t="shared" si="431"/>
        <v/>
      </c>
      <c r="KZ334" s="26"/>
      <c r="LA334" s="26"/>
      <c r="LB334" t="str">
        <f t="shared" si="432"/>
        <v/>
      </c>
      <c r="LC334" s="26"/>
      <c r="LD334" t="str">
        <f t="shared" si="433"/>
        <v/>
      </c>
      <c r="LE334" t="str">
        <f t="shared" si="434"/>
        <v/>
      </c>
      <c r="LF334" s="26"/>
      <c r="LG334" s="26"/>
      <c r="LH334" s="26"/>
      <c r="LI334" s="26"/>
      <c r="LJ334" s="26"/>
      <c r="LK334" s="26"/>
      <c r="LL334" s="26"/>
      <c r="LM334" s="26"/>
      <c r="LN334" s="26"/>
      <c r="LO334" t="str">
        <f t="shared" si="435"/>
        <v/>
      </c>
      <c r="LP334" s="26"/>
      <c r="LQ334" s="26"/>
      <c r="LR334" s="26"/>
      <c r="LS334" s="26"/>
      <c r="LT334" s="26"/>
      <c r="LU334" s="26"/>
      <c r="LV334" s="26"/>
      <c r="LW334" s="26"/>
      <c r="LX334" s="26"/>
      <c r="LY334" s="26"/>
      <c r="LZ334" s="26"/>
      <c r="MA334" s="26"/>
      <c r="MB334" s="26"/>
      <c r="MC334" s="26"/>
      <c r="MD334" s="26"/>
      <c r="ME334" s="26"/>
      <c r="MF334" s="26"/>
      <c r="MG334" s="26"/>
      <c r="MH334" s="26"/>
      <c r="MI334" s="26"/>
      <c r="MJ334" s="26"/>
      <c r="MK334" s="26"/>
      <c r="ML334" s="26"/>
      <c r="MM334" s="26"/>
      <c r="MN334" s="26"/>
    </row>
    <row r="335" spans="1:352" ht="16" x14ac:dyDescent="0.2">
      <c r="A335" t="e">
        <f t="shared" ca="1" si="364"/>
        <v>#N/A</v>
      </c>
      <c r="B335" s="26"/>
      <c r="C335" s="26"/>
      <c r="D335" s="26"/>
      <c r="E335" s="27" t="str">
        <f t="shared" ca="1" si="367"/>
        <v>Jan</v>
      </c>
      <c r="F335" s="27" t="str">
        <f t="shared" ca="1" si="367"/>
        <v>Mar</v>
      </c>
      <c r="G335" s="28" t="str">
        <f t="shared" ca="1" si="368"/>
        <v/>
      </c>
      <c r="H335" t="str">
        <f t="shared" si="369"/>
        <v/>
      </c>
      <c r="I335" s="26">
        <f t="shared" ca="1" si="370"/>
        <v>81</v>
      </c>
      <c r="J335" s="26"/>
      <c r="K335" s="26"/>
      <c r="L335" s="31" t="str">
        <f t="shared" si="371"/>
        <v/>
      </c>
      <c r="M335" s="26"/>
      <c r="N335" s="26"/>
      <c r="O335" s="26">
        <f t="shared" ca="1" si="372"/>
        <v>26</v>
      </c>
      <c r="P335" s="26" t="str">
        <f t="shared" ca="1" si="373"/>
        <v>No</v>
      </c>
      <c r="Q335" s="26" t="str">
        <f t="shared" ca="1" si="373"/>
        <v>Yes</v>
      </c>
      <c r="R335" s="26" t="str">
        <f t="shared" ca="1" si="373"/>
        <v>No</v>
      </c>
      <c r="S335" s="26" t="str">
        <f t="shared" ca="1" si="374"/>
        <v>African</v>
      </c>
      <c r="T335" s="26" t="str">
        <f t="shared" ca="1" si="375"/>
        <v>Yes</v>
      </c>
      <c r="U335" s="26">
        <f t="shared" ca="1" si="376"/>
        <v>3883</v>
      </c>
      <c r="V335" s="26"/>
      <c r="W335" s="26"/>
      <c r="X335" s="26" t="str">
        <f t="shared" ca="1" si="366"/>
        <v>No</v>
      </c>
      <c r="Y335" s="26" t="str">
        <f t="shared" ca="1" si="366"/>
        <v>No</v>
      </c>
      <c r="Z335" s="26" t="str">
        <f t="shared" ca="1" si="366"/>
        <v>No</v>
      </c>
      <c r="AA335" s="26" t="str">
        <f t="shared" ca="1" si="366"/>
        <v>Yes</v>
      </c>
      <c r="AB335" s="26" t="str">
        <f t="shared" ca="1" si="366"/>
        <v>No</v>
      </c>
      <c r="AC335" s="26"/>
      <c r="AD335" s="26"/>
      <c r="AE335" s="26"/>
      <c r="AF335" s="26"/>
      <c r="AG335" s="26" t="str">
        <f t="shared" ca="1" si="365"/>
        <v>No</v>
      </c>
      <c r="AH335" s="26" t="str">
        <f t="shared" ca="1" si="365"/>
        <v>Yes</v>
      </c>
      <c r="AI335" s="26" t="str">
        <f t="shared" ca="1" si="365"/>
        <v>Yes</v>
      </c>
      <c r="AJ335" s="26" t="str">
        <f t="shared" ca="1" si="365"/>
        <v>No</v>
      </c>
      <c r="AK335" s="26" t="str">
        <f t="shared" ca="1" si="365"/>
        <v>Yes</v>
      </c>
      <c r="AL335" s="26" t="str">
        <f t="shared" ca="1" si="365"/>
        <v>No</v>
      </c>
      <c r="AM335" s="26">
        <f t="shared" ca="1" si="377"/>
        <v>3</v>
      </c>
      <c r="AN335" s="26">
        <f t="shared" ca="1" si="378"/>
        <v>1</v>
      </c>
      <c r="AT335" t="str">
        <f t="shared" ca="1" si="379"/>
        <v>Female</v>
      </c>
      <c r="AU335">
        <f t="shared" ca="1" si="380"/>
        <v>1974</v>
      </c>
      <c r="AV335">
        <f t="shared" ca="1" si="381"/>
        <v>2</v>
      </c>
      <c r="AW335">
        <f t="shared" ca="1" si="382"/>
        <v>26</v>
      </c>
      <c r="AX335">
        <f t="shared" ca="1" si="383"/>
        <v>6</v>
      </c>
      <c r="BB335" t="str">
        <f t="shared" ca="1" si="384"/>
        <v>Vaginal</v>
      </c>
      <c r="BC335" t="str">
        <f t="shared" ca="1" si="385"/>
        <v>No</v>
      </c>
      <c r="BD335" t="str">
        <f t="shared" ca="1" si="385"/>
        <v>Yes</v>
      </c>
      <c r="BG335" t="str">
        <f t="shared" ca="1" si="386"/>
        <v>No</v>
      </c>
      <c r="BH335">
        <f t="shared" ca="1" si="387"/>
        <v>38</v>
      </c>
      <c r="BI335">
        <f t="shared" ca="1" si="388"/>
        <v>-8</v>
      </c>
      <c r="BJ335">
        <f t="shared" ca="1" si="389"/>
        <v>10</v>
      </c>
      <c r="BK335" t="str">
        <f t="shared" si="390"/>
        <v/>
      </c>
      <c r="BL335" s="26">
        <f t="shared" ca="1" si="391"/>
        <v>12</v>
      </c>
      <c r="BM335" s="26"/>
      <c r="BN335" s="26"/>
      <c r="BO335" s="26" t="str">
        <f t="shared" ca="1" si="392"/>
        <v>Yes</v>
      </c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 t="str">
        <f t="shared" ca="1" si="393"/>
        <v>Yes</v>
      </c>
      <c r="CE335" s="26" t="str">
        <f t="shared" ca="1" si="394"/>
        <v>ETT</v>
      </c>
      <c r="CF335" s="26"/>
      <c r="CG335" s="26"/>
      <c r="CH335" s="26"/>
      <c r="CI335" s="31" t="str">
        <f t="shared" si="395"/>
        <v/>
      </c>
      <c r="CJ335" s="26" t="str">
        <f t="shared" ca="1" si="396"/>
        <v>BS</v>
      </c>
      <c r="CK335" s="26" t="str">
        <f t="shared" ca="1" si="397"/>
        <v>No</v>
      </c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 t="str">
        <f t="shared" ca="1" si="398"/>
        <v>Yes</v>
      </c>
      <c r="DO335" s="26"/>
      <c r="DP335" s="26"/>
      <c r="DQ335" s="26"/>
      <c r="DR335" s="26"/>
      <c r="DS335" s="26"/>
      <c r="DT335" s="26"/>
      <c r="DU335" s="26"/>
      <c r="DV335" t="str">
        <f t="shared" si="399"/>
        <v/>
      </c>
      <c r="DW335" s="26"/>
      <c r="DX335" s="26"/>
      <c r="DY335" s="26"/>
      <c r="DZ335" t="str">
        <f t="shared" si="400"/>
        <v/>
      </c>
      <c r="EA335" t="str">
        <f t="shared" si="401"/>
        <v/>
      </c>
      <c r="EB335" t="str">
        <f t="shared" si="402"/>
        <v/>
      </c>
      <c r="EC335" t="str">
        <f t="shared" si="403"/>
        <v/>
      </c>
      <c r="ED335" t="str">
        <f t="shared" si="404"/>
        <v/>
      </c>
      <c r="EE335" s="34" t="str">
        <f t="shared" si="405"/>
        <v/>
      </c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32" t="str">
        <f t="shared" si="406"/>
        <v/>
      </c>
      <c r="ES335" s="26"/>
      <c r="ET335" s="26"/>
      <c r="EU335" s="26"/>
      <c r="EV335" s="26"/>
      <c r="EW335" s="26"/>
      <c r="EX335" s="26"/>
      <c r="EY335" s="26"/>
      <c r="EZ335" s="26"/>
      <c r="FA335" s="31" t="str">
        <f t="shared" si="407"/>
        <v/>
      </c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31" t="str">
        <f t="shared" si="408"/>
        <v/>
      </c>
      <c r="FN335" s="26"/>
      <c r="FO335" s="26"/>
      <c r="FP335" s="26"/>
      <c r="FQ335" s="26" t="s">
        <v>349</v>
      </c>
      <c r="FR335" s="39" t="str">
        <f t="shared" ca="1" si="409"/>
        <v>NA</v>
      </c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t="str">
        <f t="shared" ca="1" si="410"/>
        <v/>
      </c>
      <c r="GP335" t="str">
        <f t="shared" si="411"/>
        <v/>
      </c>
      <c r="GQ335" s="26"/>
      <c r="GR335" s="26"/>
      <c r="GS335" t="str">
        <f t="shared" ca="1" si="412"/>
        <v/>
      </c>
      <c r="GT335" s="26"/>
      <c r="GU335" s="26"/>
      <c r="GV335" s="26"/>
      <c r="GW335" s="26"/>
      <c r="GX335" s="26"/>
      <c r="GY335" t="str">
        <f t="shared" ca="1" si="413"/>
        <v/>
      </c>
      <c r="GZ335" t="str">
        <f t="shared" si="414"/>
        <v/>
      </c>
      <c r="HA335" s="26"/>
      <c r="HB335" s="26"/>
      <c r="HC335" s="26"/>
      <c r="HD335" s="26"/>
      <c r="HE335" s="26"/>
      <c r="HF335" t="str">
        <f t="shared" ca="1" si="415"/>
        <v/>
      </c>
      <c r="HG335" s="31" t="str">
        <f t="shared" si="416"/>
        <v/>
      </c>
      <c r="HH335" s="26"/>
      <c r="HI335" s="26"/>
      <c r="HJ335" s="26"/>
      <c r="HK335" s="26"/>
      <c r="HL335" s="26"/>
      <c r="HM335" t="str">
        <f t="shared" ca="1" si="417"/>
        <v/>
      </c>
      <c r="HN335" t="str">
        <f t="shared" si="418"/>
        <v/>
      </c>
      <c r="HO335" s="26"/>
      <c r="HP335" s="26"/>
      <c r="HQ335" s="26"/>
      <c r="HR335" s="26"/>
      <c r="HS335" s="26"/>
      <c r="HT335" t="str">
        <f t="shared" ca="1" si="419"/>
        <v/>
      </c>
      <c r="HU335" t="str">
        <f t="shared" si="420"/>
        <v/>
      </c>
      <c r="HV335" s="26"/>
      <c r="HW335" s="26"/>
      <c r="HX335" s="26"/>
      <c r="HY335" s="26"/>
      <c r="HZ335" s="26"/>
      <c r="IA335" s="37" t="str">
        <f t="shared" ca="1" si="421"/>
        <v/>
      </c>
      <c r="IB335" t="str">
        <f t="shared" si="422"/>
        <v/>
      </c>
      <c r="IC335" s="26"/>
      <c r="ID335" s="26"/>
      <c r="IE335" s="26"/>
      <c r="IF335" s="26"/>
      <c r="IG335" s="26"/>
      <c r="IH335" s="37" t="str">
        <f t="shared" ca="1" si="423"/>
        <v/>
      </c>
      <c r="II335" t="str">
        <f t="shared" si="424"/>
        <v/>
      </c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  <c r="IV335" s="26"/>
      <c r="IW335" s="26"/>
      <c r="IX335" s="26"/>
      <c r="IY335" s="26"/>
      <c r="IZ335" s="26"/>
      <c r="JA335" s="26"/>
      <c r="JB335" s="26"/>
      <c r="JC335" s="26"/>
      <c r="JD335" s="26"/>
      <c r="JE335" s="26"/>
      <c r="JF335" s="26"/>
      <c r="JG335" s="26"/>
      <c r="JH335" s="26"/>
      <c r="JI335" s="26"/>
      <c r="JJ335" s="26"/>
      <c r="JK335" s="26"/>
      <c r="JL335" s="26"/>
      <c r="JM335" s="26"/>
      <c r="JN335" s="26"/>
      <c r="JO335" s="26"/>
      <c r="JP335" s="26"/>
      <c r="JQ335" s="26"/>
      <c r="JR335" s="26"/>
      <c r="JS335" s="26"/>
      <c r="JT335" s="26" t="str">
        <f t="shared" si="425"/>
        <v/>
      </c>
      <c r="JU335" s="26"/>
      <c r="JV335" t="str">
        <f t="shared" si="426"/>
        <v/>
      </c>
      <c r="JW335" s="26"/>
      <c r="JX335" s="26"/>
      <c r="JY335" s="26"/>
      <c r="JZ335" s="26"/>
      <c r="KA335" s="26"/>
      <c r="KB335" s="26"/>
      <c r="KC335" s="26"/>
      <c r="KD335" s="26"/>
      <c r="KE335" s="26"/>
      <c r="KF335" s="26"/>
      <c r="KG335" s="26"/>
      <c r="KH335" s="26"/>
      <c r="KI335" s="26"/>
      <c r="KJ335" s="26"/>
      <c r="KK335" t="str">
        <f t="shared" si="427"/>
        <v/>
      </c>
      <c r="KL335" s="26"/>
      <c r="KM335" s="31" t="str">
        <f t="shared" si="428"/>
        <v/>
      </c>
      <c r="KN335" s="26"/>
      <c r="KO335" s="26"/>
      <c r="KP335" s="38" t="str">
        <f t="shared" si="429"/>
        <v/>
      </c>
      <c r="KQ335" s="26"/>
      <c r="KR335" s="26"/>
      <c r="KS335" s="26"/>
      <c r="KT335" s="26"/>
      <c r="KU335" s="26"/>
      <c r="KV335" s="26"/>
      <c r="KW335" s="26"/>
      <c r="KX335" t="str">
        <f t="shared" si="430"/>
        <v/>
      </c>
      <c r="KY335" t="str">
        <f t="shared" si="431"/>
        <v/>
      </c>
      <c r="KZ335" s="26"/>
      <c r="LA335" s="26"/>
      <c r="LB335" t="str">
        <f t="shared" si="432"/>
        <v/>
      </c>
      <c r="LC335" s="26"/>
      <c r="LD335" t="str">
        <f t="shared" si="433"/>
        <v/>
      </c>
      <c r="LE335" t="str">
        <f t="shared" si="434"/>
        <v/>
      </c>
      <c r="LF335" s="26"/>
      <c r="LG335" s="26"/>
      <c r="LH335" s="26"/>
      <c r="LI335" s="26"/>
      <c r="LJ335" s="26"/>
      <c r="LK335" s="26"/>
      <c r="LL335" s="26"/>
      <c r="LM335" s="26"/>
      <c r="LN335" s="26"/>
      <c r="LO335" t="str">
        <f t="shared" si="435"/>
        <v/>
      </c>
      <c r="LP335" s="26"/>
      <c r="LQ335" s="26"/>
      <c r="LR335" s="26"/>
      <c r="LS335" s="26"/>
      <c r="LT335" s="26"/>
      <c r="LU335" s="26"/>
      <c r="LV335" s="26"/>
      <c r="LW335" s="26"/>
      <c r="LX335" s="26"/>
      <c r="LY335" s="26"/>
      <c r="LZ335" s="26"/>
      <c r="MA335" s="26"/>
      <c r="MB335" s="26"/>
      <c r="MC335" s="26"/>
      <c r="MD335" s="26"/>
      <c r="ME335" s="26"/>
      <c r="MF335" s="26"/>
      <c r="MG335" s="26"/>
      <c r="MH335" s="26"/>
      <c r="MI335" s="26"/>
      <c r="MJ335" s="26"/>
      <c r="MK335" s="26"/>
      <c r="ML335" s="26"/>
      <c r="MM335" s="26"/>
      <c r="MN335" s="26"/>
    </row>
    <row r="336" spans="1:352" ht="16" x14ac:dyDescent="0.2">
      <c r="A336" t="e">
        <f t="shared" ca="1" si="364"/>
        <v>#N/A</v>
      </c>
      <c r="B336" s="26"/>
      <c r="C336" s="26"/>
      <c r="D336" s="26"/>
      <c r="E336" s="27" t="str">
        <f t="shared" ca="1" si="367"/>
        <v>May</v>
      </c>
      <c r="F336" s="27" t="str">
        <f t="shared" ca="1" si="367"/>
        <v>Apr</v>
      </c>
      <c r="G336" s="28" t="str">
        <f t="shared" ca="1" si="368"/>
        <v/>
      </c>
      <c r="H336" t="str">
        <f t="shared" si="369"/>
        <v/>
      </c>
      <c r="I336" s="26">
        <f t="shared" ca="1" si="370"/>
        <v>22</v>
      </c>
      <c r="J336" s="26"/>
      <c r="K336" s="26"/>
      <c r="L336" s="31" t="str">
        <f t="shared" si="371"/>
        <v/>
      </c>
      <c r="M336" s="26"/>
      <c r="N336" s="26"/>
      <c r="O336" s="26">
        <f t="shared" ca="1" si="372"/>
        <v>26</v>
      </c>
      <c r="P336" s="26" t="str">
        <f t="shared" ca="1" si="373"/>
        <v>Yes</v>
      </c>
      <c r="Q336" s="26" t="str">
        <f t="shared" ca="1" si="373"/>
        <v>Yes</v>
      </c>
      <c r="R336" s="26" t="str">
        <f t="shared" ca="1" si="373"/>
        <v>No</v>
      </c>
      <c r="S336" s="26" t="str">
        <f t="shared" ca="1" si="374"/>
        <v>Asian</v>
      </c>
      <c r="T336" s="26" t="str">
        <f t="shared" ca="1" si="375"/>
        <v>Yes</v>
      </c>
      <c r="U336" s="26">
        <f t="shared" ca="1" si="376"/>
        <v>3575</v>
      </c>
      <c r="V336" s="26"/>
      <c r="W336" s="26"/>
      <c r="X336" s="26" t="str">
        <f t="shared" ca="1" si="366"/>
        <v>Yes</v>
      </c>
      <c r="Y336" s="26" t="str">
        <f t="shared" ca="1" si="366"/>
        <v>No</v>
      </c>
      <c r="Z336" s="26" t="str">
        <f t="shared" ca="1" si="366"/>
        <v>No</v>
      </c>
      <c r="AA336" s="26" t="str">
        <f t="shared" ca="1" si="366"/>
        <v>No</v>
      </c>
      <c r="AB336" s="26" t="str">
        <f t="shared" ca="1" si="366"/>
        <v>Yes</v>
      </c>
      <c r="AC336" s="26"/>
      <c r="AD336" s="26"/>
      <c r="AE336" s="26"/>
      <c r="AF336" s="26"/>
      <c r="AG336" s="26" t="str">
        <f t="shared" ca="1" si="365"/>
        <v>Yes</v>
      </c>
      <c r="AH336" s="26" t="str">
        <f t="shared" ca="1" si="365"/>
        <v>Yes</v>
      </c>
      <c r="AI336" s="26" t="str">
        <f t="shared" ca="1" si="365"/>
        <v>Yes</v>
      </c>
      <c r="AJ336" s="26" t="str">
        <f t="shared" ca="1" si="365"/>
        <v>No</v>
      </c>
      <c r="AK336" s="26" t="str">
        <f t="shared" ca="1" si="365"/>
        <v>No</v>
      </c>
      <c r="AL336" s="26" t="str">
        <f t="shared" ca="1" si="365"/>
        <v>No</v>
      </c>
      <c r="AM336" s="26">
        <f t="shared" ca="1" si="377"/>
        <v>9</v>
      </c>
      <c r="AN336" s="26">
        <f t="shared" ca="1" si="378"/>
        <v>2</v>
      </c>
      <c r="AT336" t="str">
        <f t="shared" ca="1" si="379"/>
        <v>Female</v>
      </c>
      <c r="AU336">
        <f t="shared" ca="1" si="380"/>
        <v>1100</v>
      </c>
      <c r="AV336">
        <f t="shared" ca="1" si="381"/>
        <v>3</v>
      </c>
      <c r="AW336">
        <f t="shared" ca="1" si="382"/>
        <v>34</v>
      </c>
      <c r="AX336">
        <f t="shared" ca="1" si="383"/>
        <v>6</v>
      </c>
      <c r="BB336" t="str">
        <f t="shared" ca="1" si="384"/>
        <v>ELUCS</v>
      </c>
      <c r="BC336" t="str">
        <f t="shared" ca="1" si="385"/>
        <v>Yes</v>
      </c>
      <c r="BD336" t="str">
        <f t="shared" ca="1" si="385"/>
        <v>Yes</v>
      </c>
      <c r="BG336" t="str">
        <f t="shared" ca="1" si="386"/>
        <v>Yes</v>
      </c>
      <c r="BH336">
        <f t="shared" ca="1" si="387"/>
        <v>37</v>
      </c>
      <c r="BI336">
        <f t="shared" ca="1" si="388"/>
        <v>3</v>
      </c>
      <c r="BJ336">
        <f t="shared" ca="1" si="389"/>
        <v>10</v>
      </c>
      <c r="BK336" t="str">
        <f t="shared" si="390"/>
        <v/>
      </c>
      <c r="BL336" s="26">
        <f t="shared" ca="1" si="391"/>
        <v>12</v>
      </c>
      <c r="BM336" s="26"/>
      <c r="BN336" s="26"/>
      <c r="BO336" s="26" t="str">
        <f t="shared" ca="1" si="392"/>
        <v>Yes</v>
      </c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 t="str">
        <f t="shared" ca="1" si="393"/>
        <v>Yes</v>
      </c>
      <c r="CE336" s="26" t="str">
        <f t="shared" ca="1" si="394"/>
        <v>LMA</v>
      </c>
      <c r="CF336" s="26"/>
      <c r="CG336" s="26"/>
      <c r="CH336" s="26"/>
      <c r="CI336" s="31" t="str">
        <f t="shared" si="395"/>
        <v/>
      </c>
      <c r="CJ336" s="26" t="str">
        <f t="shared" ca="1" si="396"/>
        <v>BS</v>
      </c>
      <c r="CK336" s="26" t="str">
        <f t="shared" ca="1" si="397"/>
        <v>NA</v>
      </c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 t="str">
        <f t="shared" ca="1" si="398"/>
        <v>No</v>
      </c>
      <c r="DO336" s="26"/>
      <c r="DP336" s="26"/>
      <c r="DQ336" s="26"/>
      <c r="DR336" s="26"/>
      <c r="DS336" s="26"/>
      <c r="DT336" s="26"/>
      <c r="DU336" s="26"/>
      <c r="DV336" t="str">
        <f t="shared" si="399"/>
        <v/>
      </c>
      <c r="DW336" s="26"/>
      <c r="DX336" s="26"/>
      <c r="DY336" s="26"/>
      <c r="DZ336" t="str">
        <f t="shared" si="400"/>
        <v/>
      </c>
      <c r="EA336" t="str">
        <f t="shared" si="401"/>
        <v/>
      </c>
      <c r="EB336" t="str">
        <f t="shared" si="402"/>
        <v/>
      </c>
      <c r="EC336" t="str">
        <f t="shared" si="403"/>
        <v/>
      </c>
      <c r="ED336" t="str">
        <f t="shared" si="404"/>
        <v/>
      </c>
      <c r="EE336" s="34" t="str">
        <f t="shared" si="405"/>
        <v/>
      </c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32" t="str">
        <f t="shared" si="406"/>
        <v/>
      </c>
      <c r="ES336" s="26"/>
      <c r="ET336" s="26"/>
      <c r="EU336" s="26"/>
      <c r="EV336" s="26"/>
      <c r="EW336" s="26"/>
      <c r="EX336" s="26"/>
      <c r="EY336" s="26"/>
      <c r="EZ336" s="26"/>
      <c r="FA336" s="31" t="str">
        <f t="shared" si="407"/>
        <v/>
      </c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31" t="str">
        <f t="shared" si="408"/>
        <v/>
      </c>
      <c r="FN336" s="26"/>
      <c r="FO336" s="26"/>
      <c r="FP336" s="26"/>
      <c r="FQ336" s="26" t="s">
        <v>349</v>
      </c>
      <c r="FR336" s="39" t="str">
        <f t="shared" ca="1" si="409"/>
        <v>NA</v>
      </c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t="str">
        <f t="shared" ca="1" si="410"/>
        <v/>
      </c>
      <c r="GP336" t="str">
        <f t="shared" si="411"/>
        <v/>
      </c>
      <c r="GQ336" s="26"/>
      <c r="GR336" s="26"/>
      <c r="GS336" t="str">
        <f t="shared" ca="1" si="412"/>
        <v/>
      </c>
      <c r="GT336" s="26"/>
      <c r="GU336" s="26"/>
      <c r="GV336" s="26"/>
      <c r="GW336" s="26"/>
      <c r="GX336" s="26"/>
      <c r="GY336" t="str">
        <f t="shared" ca="1" si="413"/>
        <v/>
      </c>
      <c r="GZ336" t="str">
        <f t="shared" si="414"/>
        <v/>
      </c>
      <c r="HA336" s="26"/>
      <c r="HB336" s="26"/>
      <c r="HC336" s="26"/>
      <c r="HD336" s="26"/>
      <c r="HE336" s="26"/>
      <c r="HF336" t="str">
        <f t="shared" ca="1" si="415"/>
        <v/>
      </c>
      <c r="HG336" s="31" t="str">
        <f t="shared" si="416"/>
        <v/>
      </c>
      <c r="HH336" s="26"/>
      <c r="HI336" s="26"/>
      <c r="HJ336" s="26"/>
      <c r="HK336" s="26"/>
      <c r="HL336" s="26"/>
      <c r="HM336" t="str">
        <f t="shared" ca="1" si="417"/>
        <v/>
      </c>
      <c r="HN336" t="str">
        <f t="shared" si="418"/>
        <v/>
      </c>
      <c r="HO336" s="26"/>
      <c r="HP336" s="26"/>
      <c r="HQ336" s="26"/>
      <c r="HR336" s="26"/>
      <c r="HS336" s="26"/>
      <c r="HT336" t="str">
        <f t="shared" ca="1" si="419"/>
        <v/>
      </c>
      <c r="HU336" t="str">
        <f t="shared" si="420"/>
        <v/>
      </c>
      <c r="HV336" s="26"/>
      <c r="HW336" s="26"/>
      <c r="HX336" s="26"/>
      <c r="HY336" s="26"/>
      <c r="HZ336" s="26"/>
      <c r="IA336" s="37" t="str">
        <f t="shared" ca="1" si="421"/>
        <v/>
      </c>
      <c r="IB336" t="str">
        <f t="shared" si="422"/>
        <v/>
      </c>
      <c r="IC336" s="26"/>
      <c r="ID336" s="26"/>
      <c r="IE336" s="26"/>
      <c r="IF336" s="26"/>
      <c r="IG336" s="26"/>
      <c r="IH336" s="37" t="str">
        <f t="shared" ca="1" si="423"/>
        <v/>
      </c>
      <c r="II336" t="str">
        <f t="shared" si="424"/>
        <v/>
      </c>
      <c r="IJ336" s="26"/>
      <c r="IK336" s="26"/>
      <c r="IL336" s="26"/>
      <c r="IM336" s="26"/>
      <c r="IN336" s="26"/>
      <c r="IO336" s="26"/>
      <c r="IP336" s="26"/>
      <c r="IQ336" s="26"/>
      <c r="IR336" s="26"/>
      <c r="IS336" s="26"/>
      <c r="IT336" s="26"/>
      <c r="IU336" s="26"/>
      <c r="IV336" s="26"/>
      <c r="IW336" s="26"/>
      <c r="IX336" s="26"/>
      <c r="IY336" s="26"/>
      <c r="IZ336" s="26"/>
      <c r="JA336" s="26"/>
      <c r="JB336" s="26"/>
      <c r="JC336" s="26"/>
      <c r="JD336" s="26"/>
      <c r="JE336" s="26"/>
      <c r="JF336" s="26"/>
      <c r="JG336" s="26"/>
      <c r="JH336" s="26"/>
      <c r="JI336" s="26"/>
      <c r="JJ336" s="26"/>
      <c r="JK336" s="26"/>
      <c r="JL336" s="26"/>
      <c r="JM336" s="26"/>
      <c r="JN336" s="26"/>
      <c r="JO336" s="26"/>
      <c r="JP336" s="26"/>
      <c r="JQ336" s="26"/>
      <c r="JR336" s="26"/>
      <c r="JS336" s="26"/>
      <c r="JT336" s="26" t="str">
        <f t="shared" si="425"/>
        <v/>
      </c>
      <c r="JU336" s="26"/>
      <c r="JV336" t="str">
        <f t="shared" si="426"/>
        <v/>
      </c>
      <c r="JW336" s="26"/>
      <c r="JX336" s="26"/>
      <c r="JY336" s="26"/>
      <c r="JZ336" s="26"/>
      <c r="KA336" s="26"/>
      <c r="KB336" s="26"/>
      <c r="KC336" s="26"/>
      <c r="KD336" s="26"/>
      <c r="KE336" s="26"/>
      <c r="KF336" s="26"/>
      <c r="KG336" s="26"/>
      <c r="KH336" s="26"/>
      <c r="KI336" s="26"/>
      <c r="KJ336" s="26"/>
      <c r="KK336" t="str">
        <f t="shared" si="427"/>
        <v/>
      </c>
      <c r="KL336" s="26"/>
      <c r="KM336" s="31" t="str">
        <f t="shared" si="428"/>
        <v/>
      </c>
      <c r="KN336" s="26"/>
      <c r="KO336" s="26"/>
      <c r="KP336" s="38" t="str">
        <f t="shared" si="429"/>
        <v/>
      </c>
      <c r="KQ336" s="26"/>
      <c r="KR336" s="26"/>
      <c r="KS336" s="26"/>
      <c r="KT336" s="26"/>
      <c r="KU336" s="26"/>
      <c r="KV336" s="26"/>
      <c r="KW336" s="26"/>
      <c r="KX336" t="str">
        <f t="shared" si="430"/>
        <v/>
      </c>
      <c r="KY336" t="str">
        <f t="shared" si="431"/>
        <v/>
      </c>
      <c r="KZ336" s="26"/>
      <c r="LA336" s="26"/>
      <c r="LB336" t="str">
        <f t="shared" si="432"/>
        <v/>
      </c>
      <c r="LC336" s="26"/>
      <c r="LD336" t="str">
        <f t="shared" si="433"/>
        <v/>
      </c>
      <c r="LE336" t="str">
        <f t="shared" si="434"/>
        <v/>
      </c>
      <c r="LF336" s="26"/>
      <c r="LG336" s="26"/>
      <c r="LH336" s="26"/>
      <c r="LI336" s="26"/>
      <c r="LJ336" s="26"/>
      <c r="LK336" s="26"/>
      <c r="LL336" s="26"/>
      <c r="LM336" s="26"/>
      <c r="LN336" s="26"/>
      <c r="LO336" t="str">
        <f t="shared" si="435"/>
        <v/>
      </c>
      <c r="LP336" s="26"/>
      <c r="LQ336" s="26"/>
      <c r="LR336" s="26"/>
      <c r="LS336" s="26"/>
      <c r="LT336" s="26"/>
      <c r="LU336" s="26"/>
      <c r="LV336" s="26"/>
      <c r="LW336" s="26"/>
      <c r="LX336" s="26"/>
      <c r="LY336" s="26"/>
      <c r="LZ336" s="26"/>
      <c r="MA336" s="26"/>
      <c r="MB336" s="26"/>
      <c r="MC336" s="26"/>
      <c r="MD336" s="26"/>
      <c r="ME336" s="26"/>
      <c r="MF336" s="26"/>
      <c r="MG336" s="26"/>
      <c r="MH336" s="26"/>
      <c r="MI336" s="26"/>
      <c r="MJ336" s="26"/>
      <c r="MK336" s="26"/>
      <c r="ML336" s="26"/>
      <c r="MM336" s="26"/>
      <c r="MN336" s="26"/>
    </row>
    <row r="337" spans="1:352" ht="16" x14ac:dyDescent="0.2">
      <c r="A337" t="e">
        <f t="shared" ca="1" si="364"/>
        <v>#N/A</v>
      </c>
      <c r="B337" s="26"/>
      <c r="C337" s="26"/>
      <c r="D337" s="26"/>
      <c r="E337" s="27" t="str">
        <f t="shared" ca="1" si="367"/>
        <v>Apr</v>
      </c>
      <c r="F337" s="27" t="str">
        <f t="shared" ca="1" si="367"/>
        <v>Sep</v>
      </c>
      <c r="G337" s="28" t="str">
        <f t="shared" ca="1" si="368"/>
        <v/>
      </c>
      <c r="H337" t="str">
        <f t="shared" si="369"/>
        <v/>
      </c>
      <c r="I337" s="26">
        <f t="shared" ca="1" si="370"/>
        <v>56</v>
      </c>
      <c r="J337" s="26"/>
      <c r="K337" s="26"/>
      <c r="L337" s="31" t="str">
        <f t="shared" si="371"/>
        <v/>
      </c>
      <c r="M337" s="26"/>
      <c r="N337" s="26"/>
      <c r="O337" s="26">
        <f t="shared" ca="1" si="372"/>
        <v>24</v>
      </c>
      <c r="P337" s="26" t="str">
        <f t="shared" ca="1" si="373"/>
        <v>No</v>
      </c>
      <c r="Q337" s="26" t="str">
        <f t="shared" ca="1" si="373"/>
        <v>Yes</v>
      </c>
      <c r="R337" s="26" t="str">
        <f t="shared" ca="1" si="373"/>
        <v>No</v>
      </c>
      <c r="S337" s="26" t="str">
        <f t="shared" ca="1" si="374"/>
        <v>African</v>
      </c>
      <c r="T337" s="26" t="str">
        <f t="shared" ca="1" si="375"/>
        <v>Yes</v>
      </c>
      <c r="U337" s="26">
        <f t="shared" ca="1" si="376"/>
        <v>3793</v>
      </c>
      <c r="V337" s="26"/>
      <c r="W337" s="26"/>
      <c r="X337" s="26" t="str">
        <f t="shared" ca="1" si="366"/>
        <v>Yes</v>
      </c>
      <c r="Y337" s="26" t="str">
        <f t="shared" ca="1" si="366"/>
        <v>No</v>
      </c>
      <c r="Z337" s="26" t="str">
        <f t="shared" ca="1" si="366"/>
        <v>Yes</v>
      </c>
      <c r="AA337" s="26" t="str">
        <f t="shared" ca="1" si="366"/>
        <v>No</v>
      </c>
      <c r="AB337" s="26" t="str">
        <f t="shared" ca="1" si="366"/>
        <v>Yes</v>
      </c>
      <c r="AC337" s="26"/>
      <c r="AD337" s="26"/>
      <c r="AE337" s="26"/>
      <c r="AF337" s="26"/>
      <c r="AG337" s="26" t="str">
        <f t="shared" ca="1" si="365"/>
        <v>Yes</v>
      </c>
      <c r="AH337" s="26" t="str">
        <f t="shared" ca="1" si="365"/>
        <v>Yes</v>
      </c>
      <c r="AI337" s="26" t="str">
        <f t="shared" ca="1" si="365"/>
        <v>No</v>
      </c>
      <c r="AJ337" s="26" t="str">
        <f t="shared" ca="1" si="365"/>
        <v>Yes</v>
      </c>
      <c r="AK337" s="26" t="str">
        <f t="shared" ca="1" si="365"/>
        <v>Yes</v>
      </c>
      <c r="AL337" s="26" t="str">
        <f t="shared" ca="1" si="365"/>
        <v>No</v>
      </c>
      <c r="AM337" s="26">
        <f t="shared" ca="1" si="377"/>
        <v>4</v>
      </c>
      <c r="AN337" s="26">
        <f t="shared" ca="1" si="378"/>
        <v>1</v>
      </c>
      <c r="AT337" t="str">
        <f t="shared" ca="1" si="379"/>
        <v>Female</v>
      </c>
      <c r="AU337">
        <f t="shared" ca="1" si="380"/>
        <v>854</v>
      </c>
      <c r="AV337">
        <f t="shared" ca="1" si="381"/>
        <v>0</v>
      </c>
      <c r="AW337">
        <f t="shared" ca="1" si="382"/>
        <v>38</v>
      </c>
      <c r="AX337">
        <f t="shared" ca="1" si="383"/>
        <v>2</v>
      </c>
      <c r="BB337" t="str">
        <f t="shared" ca="1" si="384"/>
        <v>INSTRUMENTAL</v>
      </c>
      <c r="BC337" t="str">
        <f t="shared" ca="1" si="385"/>
        <v>Yes</v>
      </c>
      <c r="BD337" t="str">
        <f t="shared" ca="1" si="385"/>
        <v>No</v>
      </c>
      <c r="BG337" t="str">
        <f t="shared" ca="1" si="386"/>
        <v>Yes</v>
      </c>
      <c r="BH337">
        <f t="shared" ca="1" si="387"/>
        <v>37</v>
      </c>
      <c r="BI337">
        <f t="shared" ca="1" si="388"/>
        <v>-3</v>
      </c>
      <c r="BJ337">
        <f t="shared" ca="1" si="389"/>
        <v>4</v>
      </c>
      <c r="BK337" t="str">
        <f t="shared" si="390"/>
        <v/>
      </c>
      <c r="BL337" s="26">
        <f t="shared" ca="1" si="391"/>
        <v>6</v>
      </c>
      <c r="BM337" s="26"/>
      <c r="BN337" s="26"/>
      <c r="BO337" s="26" t="str">
        <f t="shared" ca="1" si="392"/>
        <v>No</v>
      </c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 t="str">
        <f t="shared" ca="1" si="393"/>
        <v>No</v>
      </c>
      <c r="CE337" s="26" t="str">
        <f t="shared" ca="1" si="394"/>
        <v>NA</v>
      </c>
      <c r="CF337" s="26"/>
      <c r="CG337" s="26"/>
      <c r="CH337" s="26"/>
      <c r="CI337" s="31" t="str">
        <f t="shared" si="395"/>
        <v/>
      </c>
      <c r="CJ337" s="26" t="str">
        <f t="shared" ca="1" si="396"/>
        <v>NA</v>
      </c>
      <c r="CK337" s="26" t="str">
        <f t="shared" ca="1" si="397"/>
        <v>NA</v>
      </c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 t="str">
        <f t="shared" ca="1" si="398"/>
        <v>No</v>
      </c>
      <c r="DO337" s="26"/>
      <c r="DP337" s="26"/>
      <c r="DQ337" s="26"/>
      <c r="DR337" s="26"/>
      <c r="DS337" s="26"/>
      <c r="DT337" s="26"/>
      <c r="DU337" s="26"/>
      <c r="DV337" t="str">
        <f t="shared" si="399"/>
        <v/>
      </c>
      <c r="DW337" s="26"/>
      <c r="DX337" s="26"/>
      <c r="DY337" s="26"/>
      <c r="DZ337" t="str">
        <f t="shared" si="400"/>
        <v/>
      </c>
      <c r="EA337" t="str">
        <f t="shared" si="401"/>
        <v/>
      </c>
      <c r="EB337" t="str">
        <f t="shared" si="402"/>
        <v/>
      </c>
      <c r="EC337" t="str">
        <f t="shared" si="403"/>
        <v/>
      </c>
      <c r="ED337" t="str">
        <f t="shared" si="404"/>
        <v/>
      </c>
      <c r="EE337" s="34" t="str">
        <f t="shared" si="405"/>
        <v/>
      </c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32" t="str">
        <f t="shared" si="406"/>
        <v/>
      </c>
      <c r="ES337" s="26"/>
      <c r="ET337" s="26"/>
      <c r="EU337" s="26"/>
      <c r="EV337" s="26"/>
      <c r="EW337" s="26"/>
      <c r="EX337" s="26"/>
      <c r="EY337" s="26"/>
      <c r="EZ337" s="26"/>
      <c r="FA337" s="31" t="str">
        <f t="shared" si="407"/>
        <v/>
      </c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31" t="str">
        <f t="shared" si="408"/>
        <v/>
      </c>
      <c r="FN337" s="26"/>
      <c r="FO337" s="26"/>
      <c r="FP337" s="26"/>
      <c r="FQ337" s="26" t="s">
        <v>349</v>
      </c>
      <c r="FR337" s="39" t="str">
        <f t="shared" ca="1" si="409"/>
        <v>NA</v>
      </c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t="str">
        <f t="shared" ca="1" si="410"/>
        <v/>
      </c>
      <c r="GP337" t="str">
        <f t="shared" si="411"/>
        <v/>
      </c>
      <c r="GQ337" s="26"/>
      <c r="GR337" s="26"/>
      <c r="GS337" t="str">
        <f t="shared" ca="1" si="412"/>
        <v/>
      </c>
      <c r="GT337" s="26"/>
      <c r="GU337" s="26"/>
      <c r="GV337" s="26"/>
      <c r="GW337" s="26"/>
      <c r="GX337" s="26"/>
      <c r="GY337" t="str">
        <f t="shared" ca="1" si="413"/>
        <v/>
      </c>
      <c r="GZ337" t="str">
        <f t="shared" si="414"/>
        <v/>
      </c>
      <c r="HA337" s="26"/>
      <c r="HB337" s="26"/>
      <c r="HC337" s="26"/>
      <c r="HD337" s="26"/>
      <c r="HE337" s="26"/>
      <c r="HF337" t="str">
        <f t="shared" ca="1" si="415"/>
        <v/>
      </c>
      <c r="HG337" s="31" t="str">
        <f t="shared" si="416"/>
        <v/>
      </c>
      <c r="HH337" s="26"/>
      <c r="HI337" s="26"/>
      <c r="HJ337" s="26"/>
      <c r="HK337" s="26"/>
      <c r="HL337" s="26"/>
      <c r="HM337" t="str">
        <f t="shared" ca="1" si="417"/>
        <v/>
      </c>
      <c r="HN337" t="str">
        <f t="shared" si="418"/>
        <v/>
      </c>
      <c r="HO337" s="26"/>
      <c r="HP337" s="26"/>
      <c r="HQ337" s="26"/>
      <c r="HR337" s="26"/>
      <c r="HS337" s="26"/>
      <c r="HT337" t="str">
        <f t="shared" ca="1" si="419"/>
        <v/>
      </c>
      <c r="HU337" t="str">
        <f t="shared" si="420"/>
        <v/>
      </c>
      <c r="HV337" s="26"/>
      <c r="HW337" s="26"/>
      <c r="HX337" s="26"/>
      <c r="HY337" s="26"/>
      <c r="HZ337" s="26"/>
      <c r="IA337" s="37" t="str">
        <f t="shared" ca="1" si="421"/>
        <v/>
      </c>
      <c r="IB337" t="str">
        <f t="shared" si="422"/>
        <v/>
      </c>
      <c r="IC337" s="26"/>
      <c r="ID337" s="26"/>
      <c r="IE337" s="26"/>
      <c r="IF337" s="26"/>
      <c r="IG337" s="26"/>
      <c r="IH337" s="37" t="str">
        <f t="shared" ca="1" si="423"/>
        <v/>
      </c>
      <c r="II337" t="str">
        <f t="shared" si="424"/>
        <v/>
      </c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  <c r="IV337" s="26"/>
      <c r="IW337" s="26"/>
      <c r="IX337" s="26"/>
      <c r="IY337" s="26"/>
      <c r="IZ337" s="26"/>
      <c r="JA337" s="26"/>
      <c r="JB337" s="26"/>
      <c r="JC337" s="26"/>
      <c r="JD337" s="26"/>
      <c r="JE337" s="26"/>
      <c r="JF337" s="26"/>
      <c r="JG337" s="26"/>
      <c r="JH337" s="26"/>
      <c r="JI337" s="26"/>
      <c r="JJ337" s="26"/>
      <c r="JK337" s="26"/>
      <c r="JL337" s="26"/>
      <c r="JM337" s="26"/>
      <c r="JN337" s="26"/>
      <c r="JO337" s="26"/>
      <c r="JP337" s="26"/>
      <c r="JQ337" s="26"/>
      <c r="JR337" s="26"/>
      <c r="JS337" s="26"/>
      <c r="JT337" s="26" t="str">
        <f t="shared" si="425"/>
        <v/>
      </c>
      <c r="JU337" s="26"/>
      <c r="JV337" t="str">
        <f t="shared" si="426"/>
        <v/>
      </c>
      <c r="JW337" s="26"/>
      <c r="JX337" s="26"/>
      <c r="JY337" s="26"/>
      <c r="JZ337" s="26"/>
      <c r="KA337" s="26"/>
      <c r="KB337" s="26"/>
      <c r="KC337" s="26"/>
      <c r="KD337" s="26"/>
      <c r="KE337" s="26"/>
      <c r="KF337" s="26"/>
      <c r="KG337" s="26"/>
      <c r="KH337" s="26"/>
      <c r="KI337" s="26"/>
      <c r="KJ337" s="26"/>
      <c r="KK337" t="str">
        <f t="shared" si="427"/>
        <v/>
      </c>
      <c r="KL337" s="26"/>
      <c r="KM337" s="31" t="str">
        <f t="shared" si="428"/>
        <v/>
      </c>
      <c r="KN337" s="26"/>
      <c r="KO337" s="26"/>
      <c r="KP337" s="38" t="str">
        <f t="shared" si="429"/>
        <v/>
      </c>
      <c r="KQ337" s="26"/>
      <c r="KR337" s="26"/>
      <c r="KS337" s="26"/>
      <c r="KT337" s="26"/>
      <c r="KU337" s="26"/>
      <c r="KV337" s="26"/>
      <c r="KW337" s="26"/>
      <c r="KX337" t="str">
        <f t="shared" si="430"/>
        <v/>
      </c>
      <c r="KY337" t="str">
        <f t="shared" si="431"/>
        <v/>
      </c>
      <c r="KZ337" s="26"/>
      <c r="LA337" s="26"/>
      <c r="LB337" t="str">
        <f t="shared" si="432"/>
        <v/>
      </c>
      <c r="LC337" s="26"/>
      <c r="LD337" t="str">
        <f t="shared" si="433"/>
        <v/>
      </c>
      <c r="LE337" t="str">
        <f t="shared" si="434"/>
        <v/>
      </c>
      <c r="LF337" s="26"/>
      <c r="LG337" s="26"/>
      <c r="LH337" s="26"/>
      <c r="LI337" s="26"/>
      <c r="LJ337" s="26"/>
      <c r="LK337" s="26"/>
      <c r="LL337" s="26"/>
      <c r="LM337" s="26"/>
      <c r="LN337" s="26"/>
      <c r="LO337" t="str">
        <f t="shared" si="435"/>
        <v/>
      </c>
      <c r="LP337" s="26"/>
      <c r="LQ337" s="26"/>
      <c r="LR337" s="26"/>
      <c r="LS337" s="26"/>
      <c r="LT337" s="26"/>
      <c r="LU337" s="26"/>
      <c r="LV337" s="26"/>
      <c r="LW337" s="26"/>
      <c r="LX337" s="26"/>
      <c r="LY337" s="26"/>
      <c r="LZ337" s="26"/>
      <c r="MA337" s="26"/>
      <c r="MB337" s="26"/>
      <c r="MC337" s="26"/>
      <c r="MD337" s="26"/>
      <c r="ME337" s="26"/>
      <c r="MF337" s="26"/>
      <c r="MG337" s="26"/>
      <c r="MH337" s="26"/>
      <c r="MI337" s="26"/>
      <c r="MJ337" s="26"/>
      <c r="MK337" s="26"/>
      <c r="ML337" s="26"/>
      <c r="MM337" s="26"/>
      <c r="MN337" s="26"/>
    </row>
    <row r="338" spans="1:352" ht="16" x14ac:dyDescent="0.2">
      <c r="A338" t="e">
        <f t="shared" ca="1" si="364"/>
        <v>#N/A</v>
      </c>
      <c r="B338" s="26"/>
      <c r="C338" s="26"/>
      <c r="D338" s="26"/>
      <c r="E338" s="27" t="str">
        <f t="shared" ca="1" si="367"/>
        <v>Sep</v>
      </c>
      <c r="F338" s="27" t="str">
        <f t="shared" ca="1" si="367"/>
        <v>Jul</v>
      </c>
      <c r="G338" s="28" t="str">
        <f t="shared" ca="1" si="368"/>
        <v/>
      </c>
      <c r="H338" t="str">
        <f t="shared" si="369"/>
        <v/>
      </c>
      <c r="I338" s="26">
        <f t="shared" ca="1" si="370"/>
        <v>63</v>
      </c>
      <c r="J338" s="26"/>
      <c r="K338" s="26"/>
      <c r="L338" s="31" t="str">
        <f t="shared" si="371"/>
        <v/>
      </c>
      <c r="M338" s="26"/>
      <c r="N338" s="26"/>
      <c r="O338" s="26">
        <f t="shared" ca="1" si="372"/>
        <v>31</v>
      </c>
      <c r="P338" s="26" t="str">
        <f t="shared" ca="1" si="373"/>
        <v>Yes</v>
      </c>
      <c r="Q338" s="26" t="str">
        <f t="shared" ca="1" si="373"/>
        <v>Yes</v>
      </c>
      <c r="R338" s="26" t="str">
        <f t="shared" ca="1" si="373"/>
        <v>No</v>
      </c>
      <c r="S338" s="26" t="str">
        <f t="shared" ca="1" si="374"/>
        <v>Caucasian</v>
      </c>
      <c r="T338" s="26" t="str">
        <f t="shared" ca="1" si="375"/>
        <v>Yes</v>
      </c>
      <c r="U338" s="26">
        <f t="shared" ca="1" si="376"/>
        <v>3736</v>
      </c>
      <c r="V338" s="26"/>
      <c r="W338" s="26"/>
      <c r="X338" s="26" t="str">
        <f t="shared" ca="1" si="366"/>
        <v>Yes</v>
      </c>
      <c r="Y338" s="26" t="str">
        <f t="shared" ca="1" si="366"/>
        <v>No</v>
      </c>
      <c r="Z338" s="26" t="str">
        <f t="shared" ca="1" si="366"/>
        <v>No</v>
      </c>
      <c r="AA338" s="26" t="str">
        <f t="shared" ca="1" si="366"/>
        <v>Yes</v>
      </c>
      <c r="AB338" s="26" t="str">
        <f t="shared" ca="1" si="366"/>
        <v>No</v>
      </c>
      <c r="AC338" s="26"/>
      <c r="AD338" s="26"/>
      <c r="AE338" s="26"/>
      <c r="AF338" s="26"/>
      <c r="AG338" s="26" t="str">
        <f t="shared" ca="1" si="365"/>
        <v>No</v>
      </c>
      <c r="AH338" s="26" t="str">
        <f t="shared" ca="1" si="365"/>
        <v>Yes</v>
      </c>
      <c r="AI338" s="26" t="str">
        <f t="shared" ca="1" si="365"/>
        <v>Yes</v>
      </c>
      <c r="AJ338" s="26" t="str">
        <f t="shared" ca="1" si="365"/>
        <v>Yes</v>
      </c>
      <c r="AK338" s="26" t="str">
        <f t="shared" ca="1" si="365"/>
        <v>No</v>
      </c>
      <c r="AL338" s="26" t="str">
        <f t="shared" ca="1" si="365"/>
        <v>No</v>
      </c>
      <c r="AM338" s="26">
        <f t="shared" ca="1" si="377"/>
        <v>4</v>
      </c>
      <c r="AN338" s="26">
        <f t="shared" ca="1" si="378"/>
        <v>2</v>
      </c>
      <c r="AT338" t="str">
        <f t="shared" ca="1" si="379"/>
        <v>Male</v>
      </c>
      <c r="AU338">
        <f t="shared" ca="1" si="380"/>
        <v>3807</v>
      </c>
      <c r="AV338">
        <f t="shared" ca="1" si="381"/>
        <v>0</v>
      </c>
      <c r="AW338">
        <f t="shared" ca="1" si="382"/>
        <v>39</v>
      </c>
      <c r="AX338">
        <f t="shared" ca="1" si="383"/>
        <v>6</v>
      </c>
      <c r="BB338" t="str">
        <f t="shared" ca="1" si="384"/>
        <v>EMLUCS</v>
      </c>
      <c r="BC338" t="str">
        <f t="shared" ca="1" si="385"/>
        <v>No</v>
      </c>
      <c r="BD338" t="str">
        <f t="shared" ca="1" si="385"/>
        <v>No</v>
      </c>
      <c r="BG338" t="str">
        <f t="shared" ca="1" si="386"/>
        <v>No</v>
      </c>
      <c r="BH338">
        <f t="shared" ca="1" si="387"/>
        <v>36</v>
      </c>
      <c r="BI338">
        <f t="shared" ca="1" si="388"/>
        <v>-13</v>
      </c>
      <c r="BJ338">
        <f t="shared" ca="1" si="389"/>
        <v>9</v>
      </c>
      <c r="BK338" t="str">
        <f t="shared" si="390"/>
        <v/>
      </c>
      <c r="BL338" s="26">
        <f t="shared" ca="1" si="391"/>
        <v>11</v>
      </c>
      <c r="BM338" s="26"/>
      <c r="BN338" s="26"/>
      <c r="BO338" s="26" t="str">
        <f t="shared" ca="1" si="392"/>
        <v>Yes</v>
      </c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 t="str">
        <f t="shared" ca="1" si="393"/>
        <v>No</v>
      </c>
      <c r="CE338" s="26" t="str">
        <f t="shared" ca="1" si="394"/>
        <v>NA</v>
      </c>
      <c r="CF338" s="26"/>
      <c r="CG338" s="26"/>
      <c r="CH338" s="26"/>
      <c r="CI338" s="31" t="str">
        <f t="shared" si="395"/>
        <v/>
      </c>
      <c r="CJ338" s="26" t="str">
        <f t="shared" ca="1" si="396"/>
        <v>NA</v>
      </c>
      <c r="CK338" s="26" t="str">
        <f t="shared" ca="1" si="397"/>
        <v>NA</v>
      </c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 t="str">
        <f t="shared" ca="1" si="398"/>
        <v>No</v>
      </c>
      <c r="DO338" s="26"/>
      <c r="DP338" s="26"/>
      <c r="DQ338" s="26"/>
      <c r="DR338" s="26"/>
      <c r="DS338" s="26"/>
      <c r="DT338" s="26"/>
      <c r="DU338" s="26"/>
      <c r="DV338" t="str">
        <f t="shared" si="399"/>
        <v/>
      </c>
      <c r="DW338" s="26"/>
      <c r="DX338" s="26"/>
      <c r="DY338" s="26"/>
      <c r="DZ338" t="str">
        <f t="shared" si="400"/>
        <v/>
      </c>
      <c r="EA338" t="str">
        <f t="shared" si="401"/>
        <v/>
      </c>
      <c r="EB338" t="str">
        <f t="shared" si="402"/>
        <v/>
      </c>
      <c r="EC338" t="str">
        <f t="shared" si="403"/>
        <v/>
      </c>
      <c r="ED338" t="str">
        <f t="shared" si="404"/>
        <v/>
      </c>
      <c r="EE338" s="34" t="str">
        <f t="shared" si="405"/>
        <v/>
      </c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32" t="str">
        <f t="shared" si="406"/>
        <v/>
      </c>
      <c r="ES338" s="26"/>
      <c r="ET338" s="26"/>
      <c r="EU338" s="26"/>
      <c r="EV338" s="26"/>
      <c r="EW338" s="26"/>
      <c r="EX338" s="26"/>
      <c r="EY338" s="26"/>
      <c r="EZ338" s="26"/>
      <c r="FA338" s="31" t="str">
        <f t="shared" si="407"/>
        <v/>
      </c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31" t="str">
        <f t="shared" si="408"/>
        <v/>
      </c>
      <c r="FN338" s="26"/>
      <c r="FO338" s="26"/>
      <c r="FP338" s="26"/>
      <c r="FQ338" s="26" t="s">
        <v>350</v>
      </c>
      <c r="FR338" s="39" t="str">
        <f t="shared" ca="1" si="409"/>
        <v>CONS</v>
      </c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t="str">
        <f t="shared" ca="1" si="410"/>
        <v/>
      </c>
      <c r="GP338" t="str">
        <f t="shared" si="411"/>
        <v/>
      </c>
      <c r="GQ338" s="26"/>
      <c r="GR338" s="26"/>
      <c r="GS338" t="str">
        <f t="shared" ca="1" si="412"/>
        <v/>
      </c>
      <c r="GT338" s="26"/>
      <c r="GU338" s="26"/>
      <c r="GV338" s="26"/>
      <c r="GW338" s="26"/>
      <c r="GX338" s="26"/>
      <c r="GY338" t="str">
        <f t="shared" ca="1" si="413"/>
        <v/>
      </c>
      <c r="GZ338" t="str">
        <f t="shared" si="414"/>
        <v/>
      </c>
      <c r="HA338" s="26"/>
      <c r="HB338" s="26"/>
      <c r="HC338" s="26"/>
      <c r="HD338" s="26"/>
      <c r="HE338" s="26"/>
      <c r="HF338" t="str">
        <f t="shared" ca="1" si="415"/>
        <v/>
      </c>
      <c r="HG338" s="31" t="str">
        <f t="shared" si="416"/>
        <v/>
      </c>
      <c r="HH338" s="26"/>
      <c r="HI338" s="26"/>
      <c r="HJ338" s="26"/>
      <c r="HK338" s="26"/>
      <c r="HL338" s="26"/>
      <c r="HM338" t="str">
        <f t="shared" ca="1" si="417"/>
        <v/>
      </c>
      <c r="HN338" t="str">
        <f t="shared" si="418"/>
        <v/>
      </c>
      <c r="HO338" s="26"/>
      <c r="HP338" s="26"/>
      <c r="HQ338" s="26"/>
      <c r="HR338" s="26"/>
      <c r="HS338" s="26"/>
      <c r="HT338" t="str">
        <f t="shared" ca="1" si="419"/>
        <v/>
      </c>
      <c r="HU338" t="str">
        <f t="shared" si="420"/>
        <v/>
      </c>
      <c r="HV338" s="26"/>
      <c r="HW338" s="26"/>
      <c r="HX338" s="26"/>
      <c r="HY338" s="26"/>
      <c r="HZ338" s="26"/>
      <c r="IA338" s="37" t="str">
        <f t="shared" ca="1" si="421"/>
        <v/>
      </c>
      <c r="IB338" t="str">
        <f t="shared" si="422"/>
        <v/>
      </c>
      <c r="IC338" s="26"/>
      <c r="ID338" s="26"/>
      <c r="IE338" s="26"/>
      <c r="IF338" s="26"/>
      <c r="IG338" s="26"/>
      <c r="IH338" s="37" t="str">
        <f t="shared" ca="1" si="423"/>
        <v/>
      </c>
      <c r="II338" t="str">
        <f t="shared" si="424"/>
        <v/>
      </c>
      <c r="IJ338" s="26"/>
      <c r="IK338" s="26"/>
      <c r="IL338" s="26"/>
      <c r="IM338" s="26"/>
      <c r="IN338" s="26"/>
      <c r="IO338" s="26"/>
      <c r="IP338" s="26"/>
      <c r="IQ338" s="26"/>
      <c r="IR338" s="26"/>
      <c r="IS338" s="26"/>
      <c r="IT338" s="26"/>
      <c r="IU338" s="26"/>
      <c r="IV338" s="26"/>
      <c r="IW338" s="26"/>
      <c r="IX338" s="26"/>
      <c r="IY338" s="26"/>
      <c r="IZ338" s="26"/>
      <c r="JA338" s="26"/>
      <c r="JB338" s="26"/>
      <c r="JC338" s="26"/>
      <c r="JD338" s="26"/>
      <c r="JE338" s="26"/>
      <c r="JF338" s="26"/>
      <c r="JG338" s="26"/>
      <c r="JH338" s="26"/>
      <c r="JI338" s="26"/>
      <c r="JJ338" s="26"/>
      <c r="JK338" s="26"/>
      <c r="JL338" s="26"/>
      <c r="JM338" s="26"/>
      <c r="JN338" s="26"/>
      <c r="JO338" s="26"/>
      <c r="JP338" s="26"/>
      <c r="JQ338" s="26"/>
      <c r="JR338" s="26"/>
      <c r="JS338" s="26"/>
      <c r="JT338" s="26" t="str">
        <f t="shared" si="425"/>
        <v/>
      </c>
      <c r="JU338" s="26"/>
      <c r="JV338" t="str">
        <f t="shared" si="426"/>
        <v/>
      </c>
      <c r="JW338" s="26"/>
      <c r="JX338" s="26"/>
      <c r="JY338" s="26"/>
      <c r="JZ338" s="26"/>
      <c r="KA338" s="26"/>
      <c r="KB338" s="26"/>
      <c r="KC338" s="26"/>
      <c r="KD338" s="26"/>
      <c r="KE338" s="26"/>
      <c r="KF338" s="26"/>
      <c r="KG338" s="26"/>
      <c r="KH338" s="26"/>
      <c r="KI338" s="26"/>
      <c r="KJ338" s="26"/>
      <c r="KK338" t="str">
        <f t="shared" si="427"/>
        <v/>
      </c>
      <c r="KL338" s="26"/>
      <c r="KM338" s="31" t="str">
        <f t="shared" si="428"/>
        <v/>
      </c>
      <c r="KN338" s="26"/>
      <c r="KO338" s="26"/>
      <c r="KP338" s="38" t="str">
        <f t="shared" si="429"/>
        <v/>
      </c>
      <c r="KQ338" s="26"/>
      <c r="KR338" s="26"/>
      <c r="KS338" s="26"/>
      <c r="KT338" s="26"/>
      <c r="KU338" s="26"/>
      <c r="KV338" s="26"/>
      <c r="KW338" s="26"/>
      <c r="KX338" t="str">
        <f t="shared" si="430"/>
        <v/>
      </c>
      <c r="KY338" t="str">
        <f t="shared" si="431"/>
        <v/>
      </c>
      <c r="KZ338" s="26"/>
      <c r="LA338" s="26"/>
      <c r="LB338" t="str">
        <f t="shared" si="432"/>
        <v/>
      </c>
      <c r="LC338" s="26"/>
      <c r="LD338" t="str">
        <f t="shared" si="433"/>
        <v/>
      </c>
      <c r="LE338" t="str">
        <f t="shared" si="434"/>
        <v/>
      </c>
      <c r="LF338" s="26"/>
      <c r="LG338" s="26"/>
      <c r="LH338" s="26"/>
      <c r="LI338" s="26"/>
      <c r="LJ338" s="26"/>
      <c r="LK338" s="26"/>
      <c r="LL338" s="26"/>
      <c r="LM338" s="26"/>
      <c r="LN338" s="26"/>
      <c r="LO338" t="str">
        <f t="shared" si="435"/>
        <v/>
      </c>
      <c r="LP338" s="26"/>
      <c r="LQ338" s="26"/>
      <c r="LR338" s="26"/>
      <c r="LS338" s="26"/>
      <c r="LT338" s="26"/>
      <c r="LU338" s="26"/>
      <c r="LV338" s="26"/>
      <c r="LW338" s="26"/>
      <c r="LX338" s="26"/>
      <c r="LY338" s="26"/>
      <c r="LZ338" s="26"/>
      <c r="MA338" s="26"/>
      <c r="MB338" s="26"/>
      <c r="MC338" s="26"/>
      <c r="MD338" s="26"/>
      <c r="ME338" s="26"/>
      <c r="MF338" s="26"/>
      <c r="MG338" s="26"/>
      <c r="MH338" s="26"/>
      <c r="MI338" s="26"/>
      <c r="MJ338" s="26"/>
      <c r="MK338" s="26"/>
      <c r="ML338" s="26"/>
      <c r="MM338" s="26"/>
      <c r="MN338" s="26"/>
    </row>
    <row r="339" spans="1:352" ht="16" x14ac:dyDescent="0.2">
      <c r="A339" t="e">
        <f t="shared" ca="1" si="364"/>
        <v>#N/A</v>
      </c>
      <c r="B339" s="26"/>
      <c r="C339" s="26"/>
      <c r="D339" s="26"/>
      <c r="E339" s="27" t="str">
        <f t="shared" ca="1" si="367"/>
        <v>Aug</v>
      </c>
      <c r="F339" s="27" t="str">
        <f t="shared" ca="1" si="367"/>
        <v>Nov</v>
      </c>
      <c r="G339" s="28" t="str">
        <f t="shared" ca="1" si="368"/>
        <v/>
      </c>
      <c r="H339" t="str">
        <f t="shared" si="369"/>
        <v/>
      </c>
      <c r="I339" s="26">
        <f t="shared" ca="1" si="370"/>
        <v>64</v>
      </c>
      <c r="J339" s="26"/>
      <c r="K339" s="26"/>
      <c r="L339" s="31" t="str">
        <f t="shared" si="371"/>
        <v/>
      </c>
      <c r="M339" s="26"/>
      <c r="N339" s="26"/>
      <c r="O339" s="26">
        <f t="shared" ca="1" si="372"/>
        <v>50</v>
      </c>
      <c r="P339" s="26" t="str">
        <f t="shared" ca="1" si="373"/>
        <v>Yes</v>
      </c>
      <c r="Q339" s="26" t="str">
        <f t="shared" ca="1" si="373"/>
        <v>No</v>
      </c>
      <c r="R339" s="26" t="str">
        <f t="shared" ca="1" si="373"/>
        <v>No</v>
      </c>
      <c r="S339" s="26" t="str">
        <f t="shared" ca="1" si="374"/>
        <v>Hispanic</v>
      </c>
      <c r="T339" s="26" t="str">
        <f t="shared" ca="1" si="375"/>
        <v>No</v>
      </c>
      <c r="U339" s="26">
        <f t="shared" ca="1" si="376"/>
        <v>3191</v>
      </c>
      <c r="V339" s="26"/>
      <c r="W339" s="26"/>
      <c r="X339" s="26" t="str">
        <f t="shared" ca="1" si="366"/>
        <v>Yes</v>
      </c>
      <c r="Y339" s="26" t="str">
        <f t="shared" ca="1" si="366"/>
        <v>No</v>
      </c>
      <c r="Z339" s="26" t="str">
        <f t="shared" ca="1" si="366"/>
        <v>No</v>
      </c>
      <c r="AA339" s="26" t="str">
        <f t="shared" ca="1" si="366"/>
        <v>No</v>
      </c>
      <c r="AB339" s="26" t="str">
        <f t="shared" ca="1" si="366"/>
        <v>Yes</v>
      </c>
      <c r="AC339" s="26"/>
      <c r="AD339" s="26"/>
      <c r="AE339" s="26"/>
      <c r="AF339" s="26"/>
      <c r="AG339" s="26" t="str">
        <f t="shared" ca="1" si="365"/>
        <v>No</v>
      </c>
      <c r="AH339" s="26" t="str">
        <f t="shared" ca="1" si="365"/>
        <v>Yes</v>
      </c>
      <c r="AI339" s="26" t="str">
        <f t="shared" ca="1" si="365"/>
        <v>No</v>
      </c>
      <c r="AJ339" s="26" t="str">
        <f t="shared" ca="1" si="365"/>
        <v>No</v>
      </c>
      <c r="AK339" s="26" t="str">
        <f t="shared" ca="1" si="365"/>
        <v>Yes</v>
      </c>
      <c r="AL339" s="26" t="str">
        <f t="shared" ca="1" si="365"/>
        <v>Yes</v>
      </c>
      <c r="AM339" s="26">
        <f t="shared" ca="1" si="377"/>
        <v>9</v>
      </c>
      <c r="AN339" s="26">
        <f t="shared" ca="1" si="378"/>
        <v>2</v>
      </c>
      <c r="AT339" t="str">
        <f t="shared" ca="1" si="379"/>
        <v>Female</v>
      </c>
      <c r="AU339">
        <f t="shared" ca="1" si="380"/>
        <v>3986</v>
      </c>
      <c r="AV339">
        <f t="shared" ca="1" si="381"/>
        <v>-3</v>
      </c>
      <c r="AW339">
        <f t="shared" ca="1" si="382"/>
        <v>26</v>
      </c>
      <c r="AX339">
        <f t="shared" ca="1" si="383"/>
        <v>2</v>
      </c>
      <c r="BB339" t="str">
        <f t="shared" ca="1" si="384"/>
        <v>ELUCS</v>
      </c>
      <c r="BC339" t="str">
        <f t="shared" ca="1" si="385"/>
        <v>Yes</v>
      </c>
      <c r="BD339" t="str">
        <f t="shared" ca="1" si="385"/>
        <v>No</v>
      </c>
      <c r="BG339" t="str">
        <f t="shared" ca="1" si="386"/>
        <v>No</v>
      </c>
      <c r="BH339">
        <f t="shared" ca="1" si="387"/>
        <v>34</v>
      </c>
      <c r="BI339">
        <f t="shared" ca="1" si="388"/>
        <v>3</v>
      </c>
      <c r="BJ339">
        <f t="shared" ca="1" si="389"/>
        <v>6</v>
      </c>
      <c r="BK339" t="str">
        <f t="shared" si="390"/>
        <v/>
      </c>
      <c r="BL339" s="26">
        <f t="shared" ca="1" si="391"/>
        <v>8</v>
      </c>
      <c r="BM339" s="26"/>
      <c r="BN339" s="26"/>
      <c r="BO339" s="26" t="str">
        <f t="shared" ca="1" si="392"/>
        <v>No</v>
      </c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 t="str">
        <f t="shared" ca="1" si="393"/>
        <v>Yes</v>
      </c>
      <c r="CE339" s="26" t="str">
        <f t="shared" ca="1" si="394"/>
        <v>ETT</v>
      </c>
      <c r="CF339" s="26"/>
      <c r="CG339" s="26"/>
      <c r="CH339" s="26"/>
      <c r="CI339" s="31" t="str">
        <f t="shared" si="395"/>
        <v/>
      </c>
      <c r="CJ339" s="26" t="str">
        <f t="shared" ca="1" si="396"/>
        <v>OT</v>
      </c>
      <c r="CK339" s="26" t="str">
        <f t="shared" ca="1" si="397"/>
        <v>Yes</v>
      </c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 t="str">
        <f t="shared" ca="1" si="398"/>
        <v>Yes</v>
      </c>
      <c r="DO339" s="26"/>
      <c r="DP339" s="26"/>
      <c r="DQ339" s="26"/>
      <c r="DR339" s="26"/>
      <c r="DS339" s="26"/>
      <c r="DT339" s="26"/>
      <c r="DU339" s="26"/>
      <c r="DV339" t="str">
        <f t="shared" si="399"/>
        <v/>
      </c>
      <c r="DW339" s="26"/>
      <c r="DX339" s="26"/>
      <c r="DY339" s="26"/>
      <c r="DZ339" t="str">
        <f t="shared" si="400"/>
        <v/>
      </c>
      <c r="EA339" t="str">
        <f t="shared" si="401"/>
        <v/>
      </c>
      <c r="EB339" t="str">
        <f t="shared" si="402"/>
        <v/>
      </c>
      <c r="EC339" t="str">
        <f t="shared" si="403"/>
        <v/>
      </c>
      <c r="ED339" t="str">
        <f t="shared" si="404"/>
        <v/>
      </c>
      <c r="EE339" s="34" t="str">
        <f t="shared" si="405"/>
        <v/>
      </c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32" t="str">
        <f t="shared" si="406"/>
        <v/>
      </c>
      <c r="ES339" s="26"/>
      <c r="ET339" s="26"/>
      <c r="EU339" s="26"/>
      <c r="EV339" s="26"/>
      <c r="EW339" s="26"/>
      <c r="EX339" s="26"/>
      <c r="EY339" s="26"/>
      <c r="EZ339" s="26"/>
      <c r="FA339" s="31" t="str">
        <f t="shared" si="407"/>
        <v/>
      </c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31" t="str">
        <f t="shared" si="408"/>
        <v/>
      </c>
      <c r="FN339" s="26"/>
      <c r="FO339" s="26"/>
      <c r="FP339" s="26"/>
      <c r="FQ339" s="26" t="s">
        <v>349</v>
      </c>
      <c r="FR339" s="39" t="str">
        <f t="shared" ca="1" si="409"/>
        <v>NA</v>
      </c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t="str">
        <f t="shared" ca="1" si="410"/>
        <v/>
      </c>
      <c r="GP339" t="str">
        <f t="shared" si="411"/>
        <v/>
      </c>
      <c r="GQ339" s="26"/>
      <c r="GR339" s="26"/>
      <c r="GS339" t="str">
        <f t="shared" ca="1" si="412"/>
        <v/>
      </c>
      <c r="GT339" s="26"/>
      <c r="GU339" s="26"/>
      <c r="GV339" s="26"/>
      <c r="GW339" s="26"/>
      <c r="GX339" s="26"/>
      <c r="GY339" t="str">
        <f t="shared" ca="1" si="413"/>
        <v/>
      </c>
      <c r="GZ339" t="str">
        <f t="shared" si="414"/>
        <v/>
      </c>
      <c r="HA339" s="26"/>
      <c r="HB339" s="26"/>
      <c r="HC339" s="26"/>
      <c r="HD339" s="26"/>
      <c r="HE339" s="26"/>
      <c r="HF339" t="str">
        <f t="shared" ca="1" si="415"/>
        <v/>
      </c>
      <c r="HG339" s="31" t="str">
        <f t="shared" si="416"/>
        <v/>
      </c>
      <c r="HH339" s="26"/>
      <c r="HI339" s="26"/>
      <c r="HJ339" s="26"/>
      <c r="HK339" s="26"/>
      <c r="HL339" s="26"/>
      <c r="HM339" t="str">
        <f t="shared" ca="1" si="417"/>
        <v/>
      </c>
      <c r="HN339" t="str">
        <f t="shared" si="418"/>
        <v/>
      </c>
      <c r="HO339" s="26"/>
      <c r="HP339" s="26"/>
      <c r="HQ339" s="26"/>
      <c r="HR339" s="26"/>
      <c r="HS339" s="26"/>
      <c r="HT339" t="str">
        <f t="shared" ca="1" si="419"/>
        <v/>
      </c>
      <c r="HU339" t="str">
        <f t="shared" si="420"/>
        <v/>
      </c>
      <c r="HV339" s="26"/>
      <c r="HW339" s="26"/>
      <c r="HX339" s="26"/>
      <c r="HY339" s="26"/>
      <c r="HZ339" s="26"/>
      <c r="IA339" s="37" t="str">
        <f t="shared" ca="1" si="421"/>
        <v/>
      </c>
      <c r="IB339" t="str">
        <f t="shared" si="422"/>
        <v/>
      </c>
      <c r="IC339" s="26"/>
      <c r="ID339" s="26"/>
      <c r="IE339" s="26"/>
      <c r="IF339" s="26"/>
      <c r="IG339" s="26"/>
      <c r="IH339" s="37" t="str">
        <f t="shared" ca="1" si="423"/>
        <v/>
      </c>
      <c r="II339" t="str">
        <f t="shared" si="424"/>
        <v/>
      </c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  <c r="IV339" s="26"/>
      <c r="IW339" s="26"/>
      <c r="IX339" s="26"/>
      <c r="IY339" s="26"/>
      <c r="IZ339" s="26"/>
      <c r="JA339" s="26"/>
      <c r="JB339" s="26"/>
      <c r="JC339" s="26"/>
      <c r="JD339" s="26"/>
      <c r="JE339" s="26"/>
      <c r="JF339" s="26"/>
      <c r="JG339" s="26"/>
      <c r="JH339" s="26"/>
      <c r="JI339" s="26"/>
      <c r="JJ339" s="26"/>
      <c r="JK339" s="26"/>
      <c r="JL339" s="26"/>
      <c r="JM339" s="26"/>
      <c r="JN339" s="26"/>
      <c r="JO339" s="26"/>
      <c r="JP339" s="26"/>
      <c r="JQ339" s="26"/>
      <c r="JR339" s="26"/>
      <c r="JS339" s="26"/>
      <c r="JT339" s="26" t="str">
        <f t="shared" si="425"/>
        <v/>
      </c>
      <c r="JU339" s="26"/>
      <c r="JV339" t="str">
        <f t="shared" si="426"/>
        <v/>
      </c>
      <c r="JW339" s="26"/>
      <c r="JX339" s="26"/>
      <c r="JY339" s="26"/>
      <c r="JZ339" s="26"/>
      <c r="KA339" s="26"/>
      <c r="KB339" s="26"/>
      <c r="KC339" s="26"/>
      <c r="KD339" s="26"/>
      <c r="KE339" s="26"/>
      <c r="KF339" s="26"/>
      <c r="KG339" s="26"/>
      <c r="KH339" s="26"/>
      <c r="KI339" s="26"/>
      <c r="KJ339" s="26"/>
      <c r="KK339" t="str">
        <f t="shared" si="427"/>
        <v/>
      </c>
      <c r="KL339" s="26"/>
      <c r="KM339" s="31" t="str">
        <f t="shared" si="428"/>
        <v/>
      </c>
      <c r="KN339" s="26"/>
      <c r="KO339" s="26"/>
      <c r="KP339" s="38" t="str">
        <f t="shared" si="429"/>
        <v/>
      </c>
      <c r="KQ339" s="26"/>
      <c r="KR339" s="26"/>
      <c r="KS339" s="26"/>
      <c r="KT339" s="26"/>
      <c r="KU339" s="26"/>
      <c r="KV339" s="26"/>
      <c r="KW339" s="26"/>
      <c r="KX339" t="str">
        <f t="shared" si="430"/>
        <v/>
      </c>
      <c r="KY339" t="str">
        <f t="shared" si="431"/>
        <v/>
      </c>
      <c r="KZ339" s="26"/>
      <c r="LA339" s="26"/>
      <c r="LB339" t="str">
        <f t="shared" si="432"/>
        <v/>
      </c>
      <c r="LC339" s="26"/>
      <c r="LD339" t="str">
        <f t="shared" si="433"/>
        <v/>
      </c>
      <c r="LE339" t="str">
        <f t="shared" si="434"/>
        <v/>
      </c>
      <c r="LF339" s="26"/>
      <c r="LG339" s="26"/>
      <c r="LH339" s="26"/>
      <c r="LI339" s="26"/>
      <c r="LJ339" s="26"/>
      <c r="LK339" s="26"/>
      <c r="LL339" s="26"/>
      <c r="LM339" s="26"/>
      <c r="LN339" s="26"/>
      <c r="LO339" t="str">
        <f t="shared" si="435"/>
        <v/>
      </c>
      <c r="LP339" s="26"/>
      <c r="LQ339" s="26"/>
      <c r="LR339" s="26"/>
      <c r="LS339" s="26"/>
      <c r="LT339" s="26"/>
      <c r="LU339" s="26"/>
      <c r="LV339" s="26"/>
      <c r="LW339" s="26"/>
      <c r="LX339" s="26"/>
      <c r="LY339" s="26"/>
      <c r="LZ339" s="26"/>
      <c r="MA339" s="26"/>
      <c r="MB339" s="26"/>
      <c r="MC339" s="26"/>
      <c r="MD339" s="26"/>
      <c r="ME339" s="26"/>
      <c r="MF339" s="26"/>
      <c r="MG339" s="26"/>
      <c r="MH339" s="26"/>
      <c r="MI339" s="26"/>
      <c r="MJ339" s="26"/>
      <c r="MK339" s="26"/>
      <c r="ML339" s="26"/>
      <c r="MM339" s="26"/>
      <c r="MN339" s="26"/>
    </row>
    <row r="340" spans="1:352" ht="16" x14ac:dyDescent="0.2">
      <c r="A340" t="e">
        <f t="shared" ca="1" si="364"/>
        <v>#N/A</v>
      </c>
      <c r="B340" s="26"/>
      <c r="C340" s="26"/>
      <c r="D340" s="26"/>
      <c r="E340" s="27" t="str">
        <f t="shared" ca="1" si="367"/>
        <v>Jan</v>
      </c>
      <c r="F340" s="27" t="str">
        <f t="shared" ca="1" si="367"/>
        <v>Oct</v>
      </c>
      <c r="G340" s="28" t="str">
        <f t="shared" ca="1" si="368"/>
        <v/>
      </c>
      <c r="H340" t="str">
        <f t="shared" si="369"/>
        <v/>
      </c>
      <c r="I340" s="26">
        <f t="shared" ca="1" si="370"/>
        <v>88</v>
      </c>
      <c r="J340" s="26"/>
      <c r="K340" s="26"/>
      <c r="L340" s="31" t="str">
        <f t="shared" si="371"/>
        <v/>
      </c>
      <c r="M340" s="26"/>
      <c r="N340" s="26"/>
      <c r="O340" s="26">
        <f t="shared" ca="1" si="372"/>
        <v>36</v>
      </c>
      <c r="P340" s="26" t="str">
        <f t="shared" ca="1" si="373"/>
        <v>No</v>
      </c>
      <c r="Q340" s="26" t="str">
        <f t="shared" ca="1" si="373"/>
        <v>Yes</v>
      </c>
      <c r="R340" s="26" t="str">
        <f t="shared" ca="1" si="373"/>
        <v>Yes</v>
      </c>
      <c r="S340" s="26" t="str">
        <f t="shared" ca="1" si="374"/>
        <v>African</v>
      </c>
      <c r="T340" s="26" t="str">
        <f t="shared" ca="1" si="375"/>
        <v>Yes</v>
      </c>
      <c r="U340" s="26">
        <f t="shared" ca="1" si="376"/>
        <v>3617</v>
      </c>
      <c r="V340" s="26"/>
      <c r="W340" s="26"/>
      <c r="X340" s="26" t="str">
        <f t="shared" ca="1" si="366"/>
        <v>Yes</v>
      </c>
      <c r="Y340" s="26" t="str">
        <f t="shared" ca="1" si="366"/>
        <v>No</v>
      </c>
      <c r="Z340" s="26" t="str">
        <f t="shared" ca="1" si="366"/>
        <v>No</v>
      </c>
      <c r="AA340" s="26" t="str">
        <f t="shared" ca="1" si="366"/>
        <v>No</v>
      </c>
      <c r="AB340" s="26" t="str">
        <f t="shared" ca="1" si="366"/>
        <v>No</v>
      </c>
      <c r="AC340" s="26"/>
      <c r="AD340" s="26"/>
      <c r="AE340" s="26"/>
      <c r="AF340" s="26"/>
      <c r="AG340" s="26" t="str">
        <f t="shared" ca="1" si="365"/>
        <v>Yes</v>
      </c>
      <c r="AH340" s="26" t="str">
        <f t="shared" ca="1" si="365"/>
        <v>Yes</v>
      </c>
      <c r="AI340" s="26" t="str">
        <f t="shared" ca="1" si="365"/>
        <v>No</v>
      </c>
      <c r="AJ340" s="26" t="str">
        <f t="shared" ca="1" si="365"/>
        <v>Yes</v>
      </c>
      <c r="AK340" s="26" t="str">
        <f t="shared" ca="1" si="365"/>
        <v>No</v>
      </c>
      <c r="AL340" s="26" t="str">
        <f t="shared" ca="1" si="365"/>
        <v>No</v>
      </c>
      <c r="AM340" s="26">
        <f t="shared" ca="1" si="377"/>
        <v>8</v>
      </c>
      <c r="AN340" s="26">
        <f t="shared" ca="1" si="378"/>
        <v>1</v>
      </c>
      <c r="AT340" t="str">
        <f t="shared" ca="1" si="379"/>
        <v>Female</v>
      </c>
      <c r="AU340">
        <f t="shared" ca="1" si="380"/>
        <v>2753</v>
      </c>
      <c r="AV340">
        <f t="shared" ca="1" si="381"/>
        <v>2</v>
      </c>
      <c r="AW340">
        <f t="shared" ca="1" si="382"/>
        <v>37</v>
      </c>
      <c r="AX340">
        <f t="shared" ca="1" si="383"/>
        <v>5</v>
      </c>
      <c r="BB340" t="str">
        <f t="shared" ca="1" si="384"/>
        <v>Vaginal</v>
      </c>
      <c r="BC340" t="str">
        <f t="shared" ca="1" si="385"/>
        <v>Yes</v>
      </c>
      <c r="BD340" t="str">
        <f t="shared" ca="1" si="385"/>
        <v>No</v>
      </c>
      <c r="BG340" t="str">
        <f t="shared" ca="1" si="386"/>
        <v>Yes</v>
      </c>
      <c r="BH340">
        <f t="shared" ca="1" si="387"/>
        <v>35</v>
      </c>
      <c r="BI340">
        <f t="shared" ca="1" si="388"/>
        <v>-3</v>
      </c>
      <c r="BJ340">
        <f t="shared" ca="1" si="389"/>
        <v>12</v>
      </c>
      <c r="BK340" t="str">
        <f t="shared" si="390"/>
        <v/>
      </c>
      <c r="BL340" s="26">
        <f t="shared" ca="1" si="391"/>
        <v>14</v>
      </c>
      <c r="BM340" s="26"/>
      <c r="BN340" s="26"/>
      <c r="BO340" s="26" t="str">
        <f t="shared" ca="1" si="392"/>
        <v>Yes</v>
      </c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 t="str">
        <f t="shared" ca="1" si="393"/>
        <v>Yes</v>
      </c>
      <c r="CE340" s="26" t="str">
        <f t="shared" ca="1" si="394"/>
        <v>ETT</v>
      </c>
      <c r="CF340" s="26"/>
      <c r="CG340" s="26"/>
      <c r="CH340" s="26"/>
      <c r="CI340" s="31" t="str">
        <f t="shared" si="395"/>
        <v/>
      </c>
      <c r="CJ340" s="26" t="str">
        <f t="shared" ca="1" si="396"/>
        <v>OT</v>
      </c>
      <c r="CK340" s="26" t="str">
        <f t="shared" ca="1" si="397"/>
        <v>NA</v>
      </c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 t="str">
        <f t="shared" ca="1" si="398"/>
        <v>No</v>
      </c>
      <c r="DO340" s="26"/>
      <c r="DP340" s="26"/>
      <c r="DQ340" s="26"/>
      <c r="DR340" s="26"/>
      <c r="DS340" s="26"/>
      <c r="DT340" s="26"/>
      <c r="DU340" s="26"/>
      <c r="DV340" t="str">
        <f t="shared" si="399"/>
        <v/>
      </c>
      <c r="DW340" s="26"/>
      <c r="DX340" s="26"/>
      <c r="DY340" s="26"/>
      <c r="DZ340" t="str">
        <f t="shared" si="400"/>
        <v/>
      </c>
      <c r="EA340" t="str">
        <f t="shared" si="401"/>
        <v/>
      </c>
      <c r="EB340" t="str">
        <f t="shared" si="402"/>
        <v/>
      </c>
      <c r="EC340" t="str">
        <f t="shared" si="403"/>
        <v/>
      </c>
      <c r="ED340" t="str">
        <f t="shared" si="404"/>
        <v/>
      </c>
      <c r="EE340" s="34" t="str">
        <f t="shared" si="405"/>
        <v/>
      </c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32" t="str">
        <f t="shared" si="406"/>
        <v/>
      </c>
      <c r="ES340" s="26"/>
      <c r="ET340" s="26"/>
      <c r="EU340" s="26"/>
      <c r="EV340" s="26"/>
      <c r="EW340" s="26"/>
      <c r="EX340" s="26"/>
      <c r="EY340" s="26"/>
      <c r="EZ340" s="26"/>
      <c r="FA340" s="31" t="str">
        <f t="shared" si="407"/>
        <v/>
      </c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31" t="str">
        <f t="shared" si="408"/>
        <v/>
      </c>
      <c r="FN340" s="26"/>
      <c r="FO340" s="26"/>
      <c r="FP340" s="26"/>
      <c r="FQ340" s="26" t="s">
        <v>349</v>
      </c>
      <c r="FR340" s="39" t="str">
        <f t="shared" ca="1" si="409"/>
        <v>NA</v>
      </c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t="str">
        <f t="shared" ca="1" si="410"/>
        <v/>
      </c>
      <c r="GP340" t="str">
        <f t="shared" si="411"/>
        <v/>
      </c>
      <c r="GQ340" s="26"/>
      <c r="GR340" s="26"/>
      <c r="GS340" t="str">
        <f t="shared" ca="1" si="412"/>
        <v/>
      </c>
      <c r="GT340" s="26"/>
      <c r="GU340" s="26"/>
      <c r="GV340" s="26"/>
      <c r="GW340" s="26"/>
      <c r="GX340" s="26"/>
      <c r="GY340" t="str">
        <f t="shared" ca="1" si="413"/>
        <v/>
      </c>
      <c r="GZ340" t="str">
        <f t="shared" si="414"/>
        <v/>
      </c>
      <c r="HA340" s="26"/>
      <c r="HB340" s="26"/>
      <c r="HC340" s="26"/>
      <c r="HD340" s="26"/>
      <c r="HE340" s="26"/>
      <c r="HF340" t="str">
        <f t="shared" ca="1" si="415"/>
        <v/>
      </c>
      <c r="HG340" s="31" t="str">
        <f t="shared" si="416"/>
        <v/>
      </c>
      <c r="HH340" s="26"/>
      <c r="HI340" s="26"/>
      <c r="HJ340" s="26"/>
      <c r="HK340" s="26"/>
      <c r="HL340" s="26"/>
      <c r="HM340" t="str">
        <f t="shared" ca="1" si="417"/>
        <v/>
      </c>
      <c r="HN340" t="str">
        <f t="shared" si="418"/>
        <v/>
      </c>
      <c r="HO340" s="26"/>
      <c r="HP340" s="26"/>
      <c r="HQ340" s="26"/>
      <c r="HR340" s="26"/>
      <c r="HS340" s="26"/>
      <c r="HT340" t="str">
        <f t="shared" ca="1" si="419"/>
        <v/>
      </c>
      <c r="HU340" t="str">
        <f t="shared" si="420"/>
        <v/>
      </c>
      <c r="HV340" s="26"/>
      <c r="HW340" s="26"/>
      <c r="HX340" s="26"/>
      <c r="HY340" s="26"/>
      <c r="HZ340" s="26"/>
      <c r="IA340" s="37" t="str">
        <f t="shared" ca="1" si="421"/>
        <v/>
      </c>
      <c r="IB340" t="str">
        <f t="shared" si="422"/>
        <v/>
      </c>
      <c r="IC340" s="26"/>
      <c r="ID340" s="26"/>
      <c r="IE340" s="26"/>
      <c r="IF340" s="26"/>
      <c r="IG340" s="26"/>
      <c r="IH340" s="37" t="str">
        <f t="shared" ca="1" si="423"/>
        <v/>
      </c>
      <c r="II340" t="str">
        <f t="shared" si="424"/>
        <v/>
      </c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  <c r="IV340" s="26"/>
      <c r="IW340" s="26"/>
      <c r="IX340" s="26"/>
      <c r="IY340" s="26"/>
      <c r="IZ340" s="26"/>
      <c r="JA340" s="26"/>
      <c r="JB340" s="26"/>
      <c r="JC340" s="26"/>
      <c r="JD340" s="26"/>
      <c r="JE340" s="26"/>
      <c r="JF340" s="26"/>
      <c r="JG340" s="26"/>
      <c r="JH340" s="26"/>
      <c r="JI340" s="26"/>
      <c r="JJ340" s="26"/>
      <c r="JK340" s="26"/>
      <c r="JL340" s="26"/>
      <c r="JM340" s="26"/>
      <c r="JN340" s="26"/>
      <c r="JO340" s="26"/>
      <c r="JP340" s="26"/>
      <c r="JQ340" s="26"/>
      <c r="JR340" s="26"/>
      <c r="JS340" s="26"/>
      <c r="JT340" s="26" t="str">
        <f t="shared" si="425"/>
        <v/>
      </c>
      <c r="JU340" s="26"/>
      <c r="JV340" t="str">
        <f t="shared" si="426"/>
        <v/>
      </c>
      <c r="JW340" s="26"/>
      <c r="JX340" s="26"/>
      <c r="JY340" s="26"/>
      <c r="JZ340" s="26"/>
      <c r="KA340" s="26"/>
      <c r="KB340" s="26"/>
      <c r="KC340" s="26"/>
      <c r="KD340" s="26"/>
      <c r="KE340" s="26"/>
      <c r="KF340" s="26"/>
      <c r="KG340" s="26"/>
      <c r="KH340" s="26"/>
      <c r="KI340" s="26"/>
      <c r="KJ340" s="26"/>
      <c r="KK340" t="str">
        <f t="shared" si="427"/>
        <v/>
      </c>
      <c r="KL340" s="26"/>
      <c r="KM340" s="31" t="str">
        <f t="shared" si="428"/>
        <v/>
      </c>
      <c r="KN340" s="26"/>
      <c r="KO340" s="26"/>
      <c r="KP340" s="38" t="str">
        <f t="shared" si="429"/>
        <v/>
      </c>
      <c r="KQ340" s="26"/>
      <c r="KR340" s="26"/>
      <c r="KS340" s="26"/>
      <c r="KT340" s="26"/>
      <c r="KU340" s="26"/>
      <c r="KV340" s="26"/>
      <c r="KW340" s="26"/>
      <c r="KX340" t="str">
        <f t="shared" si="430"/>
        <v/>
      </c>
      <c r="KY340" t="str">
        <f t="shared" si="431"/>
        <v/>
      </c>
      <c r="KZ340" s="26"/>
      <c r="LA340" s="26"/>
      <c r="LB340" t="str">
        <f t="shared" si="432"/>
        <v/>
      </c>
      <c r="LC340" s="26"/>
      <c r="LD340" t="str">
        <f t="shared" si="433"/>
        <v/>
      </c>
      <c r="LE340" t="str">
        <f t="shared" si="434"/>
        <v/>
      </c>
      <c r="LF340" s="26"/>
      <c r="LG340" s="26"/>
      <c r="LH340" s="26"/>
      <c r="LI340" s="26"/>
      <c r="LJ340" s="26"/>
      <c r="LK340" s="26"/>
      <c r="LL340" s="26"/>
      <c r="LM340" s="26"/>
      <c r="LN340" s="26"/>
      <c r="LO340" t="str">
        <f t="shared" si="435"/>
        <v/>
      </c>
      <c r="LP340" s="26"/>
      <c r="LQ340" s="26"/>
      <c r="LR340" s="26"/>
      <c r="LS340" s="26"/>
      <c r="LT340" s="26"/>
      <c r="LU340" s="26"/>
      <c r="LV340" s="26"/>
      <c r="LW340" s="26"/>
      <c r="LX340" s="26"/>
      <c r="LY340" s="26"/>
      <c r="LZ340" s="26"/>
      <c r="MA340" s="26"/>
      <c r="MB340" s="26"/>
      <c r="MC340" s="26"/>
      <c r="MD340" s="26"/>
      <c r="ME340" s="26"/>
      <c r="MF340" s="26"/>
      <c r="MG340" s="26"/>
      <c r="MH340" s="26"/>
      <c r="MI340" s="26"/>
      <c r="MJ340" s="26"/>
      <c r="MK340" s="26"/>
      <c r="ML340" s="26"/>
      <c r="MM340" s="26"/>
      <c r="MN340" s="26"/>
    </row>
    <row r="341" spans="1:352" ht="16" x14ac:dyDescent="0.2">
      <c r="A341" t="e">
        <f t="shared" ca="1" si="364"/>
        <v>#N/A</v>
      </c>
      <c r="B341" s="26"/>
      <c r="C341" s="26"/>
      <c r="D341" s="26"/>
      <c r="E341" s="27" t="str">
        <f t="shared" ca="1" si="367"/>
        <v>Aug</v>
      </c>
      <c r="F341" s="27" t="str">
        <f t="shared" ca="1" si="367"/>
        <v>Jan</v>
      </c>
      <c r="G341" s="28" t="str">
        <f t="shared" ca="1" si="368"/>
        <v/>
      </c>
      <c r="H341" t="str">
        <f t="shared" si="369"/>
        <v/>
      </c>
      <c r="I341" s="26">
        <f t="shared" ca="1" si="370"/>
        <v>89</v>
      </c>
      <c r="J341" s="26"/>
      <c r="K341" s="26"/>
      <c r="L341" s="31" t="str">
        <f t="shared" si="371"/>
        <v/>
      </c>
      <c r="M341" s="26"/>
      <c r="N341" s="26"/>
      <c r="O341" s="26">
        <f t="shared" ca="1" si="372"/>
        <v>33</v>
      </c>
      <c r="P341" s="26" t="str">
        <f t="shared" ca="1" si="373"/>
        <v>Yes</v>
      </c>
      <c r="Q341" s="26" t="str">
        <f t="shared" ca="1" si="373"/>
        <v>Yes</v>
      </c>
      <c r="R341" s="26" t="str">
        <f t="shared" ca="1" si="373"/>
        <v>Yes</v>
      </c>
      <c r="S341" s="26" t="str">
        <f t="shared" ca="1" si="374"/>
        <v>Hispanic</v>
      </c>
      <c r="T341" s="26" t="str">
        <f t="shared" ca="1" si="375"/>
        <v>Yes</v>
      </c>
      <c r="U341" s="26">
        <f t="shared" ca="1" si="376"/>
        <v>3691</v>
      </c>
      <c r="V341" s="26"/>
      <c r="W341" s="26"/>
      <c r="X341" s="26" t="str">
        <f t="shared" ca="1" si="366"/>
        <v>Yes</v>
      </c>
      <c r="Y341" s="26" t="str">
        <f t="shared" ca="1" si="366"/>
        <v>No</v>
      </c>
      <c r="Z341" s="26" t="str">
        <f t="shared" ca="1" si="366"/>
        <v>Yes</v>
      </c>
      <c r="AA341" s="26" t="str">
        <f t="shared" ca="1" si="366"/>
        <v>Yes</v>
      </c>
      <c r="AB341" s="26" t="str">
        <f t="shared" ca="1" si="366"/>
        <v>No</v>
      </c>
      <c r="AC341" s="26"/>
      <c r="AD341" s="26"/>
      <c r="AE341" s="26"/>
      <c r="AF341" s="26"/>
      <c r="AG341" s="26" t="str">
        <f t="shared" ca="1" si="365"/>
        <v>No</v>
      </c>
      <c r="AH341" s="26" t="str">
        <f t="shared" ca="1" si="365"/>
        <v>No</v>
      </c>
      <c r="AI341" s="26" t="str">
        <f t="shared" ca="1" si="365"/>
        <v>Yes</v>
      </c>
      <c r="AJ341" s="26" t="str">
        <f t="shared" ca="1" si="365"/>
        <v>Yes</v>
      </c>
      <c r="AK341" s="26" t="str">
        <f t="shared" ca="1" si="365"/>
        <v>No</v>
      </c>
      <c r="AL341" s="26" t="str">
        <f t="shared" ca="1" si="365"/>
        <v>No</v>
      </c>
      <c r="AM341" s="26">
        <f t="shared" ca="1" si="377"/>
        <v>5</v>
      </c>
      <c r="AN341" s="26">
        <f t="shared" ca="1" si="378"/>
        <v>3</v>
      </c>
      <c r="AT341" t="str">
        <f t="shared" ca="1" si="379"/>
        <v>Male</v>
      </c>
      <c r="AU341">
        <f t="shared" ca="1" si="380"/>
        <v>3882</v>
      </c>
      <c r="AV341">
        <f t="shared" ca="1" si="381"/>
        <v>3</v>
      </c>
      <c r="AW341">
        <f t="shared" ca="1" si="382"/>
        <v>25</v>
      </c>
      <c r="AX341">
        <f t="shared" ca="1" si="383"/>
        <v>3</v>
      </c>
      <c r="BB341" t="str">
        <f t="shared" ca="1" si="384"/>
        <v>INSTRUMENTAL</v>
      </c>
      <c r="BC341" t="str">
        <f t="shared" ca="1" si="385"/>
        <v>Yes</v>
      </c>
      <c r="BD341" t="str">
        <f t="shared" ca="1" si="385"/>
        <v>Yes</v>
      </c>
      <c r="BG341" t="str">
        <f t="shared" ca="1" si="386"/>
        <v>Yes</v>
      </c>
      <c r="BH341">
        <f t="shared" ca="1" si="387"/>
        <v>38</v>
      </c>
      <c r="BI341">
        <f t="shared" ca="1" si="388"/>
        <v>1</v>
      </c>
      <c r="BJ341">
        <f t="shared" ca="1" si="389"/>
        <v>10</v>
      </c>
      <c r="BK341" t="str">
        <f t="shared" si="390"/>
        <v/>
      </c>
      <c r="BL341" s="26">
        <f t="shared" ca="1" si="391"/>
        <v>12</v>
      </c>
      <c r="BM341" s="26"/>
      <c r="BN341" s="26"/>
      <c r="BO341" s="26" t="str">
        <f t="shared" ca="1" si="392"/>
        <v>Yes</v>
      </c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 t="str">
        <f t="shared" ca="1" si="393"/>
        <v>No</v>
      </c>
      <c r="CE341" s="26" t="str">
        <f t="shared" ca="1" si="394"/>
        <v>NA</v>
      </c>
      <c r="CF341" s="26"/>
      <c r="CG341" s="26"/>
      <c r="CH341" s="26"/>
      <c r="CI341" s="31" t="str">
        <f t="shared" si="395"/>
        <v/>
      </c>
      <c r="CJ341" s="26" t="str">
        <f t="shared" ca="1" si="396"/>
        <v>NA</v>
      </c>
      <c r="CK341" s="26" t="str">
        <f t="shared" ca="1" si="397"/>
        <v>No</v>
      </c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 t="str">
        <f t="shared" ca="1" si="398"/>
        <v>No</v>
      </c>
      <c r="DO341" s="26"/>
      <c r="DP341" s="26"/>
      <c r="DQ341" s="26"/>
      <c r="DR341" s="26"/>
      <c r="DS341" s="26"/>
      <c r="DT341" s="26"/>
      <c r="DU341" s="26"/>
      <c r="DV341" t="str">
        <f t="shared" si="399"/>
        <v/>
      </c>
      <c r="DW341" s="26"/>
      <c r="DX341" s="26"/>
      <c r="DY341" s="26"/>
      <c r="DZ341" t="str">
        <f t="shared" si="400"/>
        <v/>
      </c>
      <c r="EA341" t="str">
        <f t="shared" si="401"/>
        <v/>
      </c>
      <c r="EB341" t="str">
        <f t="shared" si="402"/>
        <v/>
      </c>
      <c r="EC341" t="str">
        <f t="shared" si="403"/>
        <v/>
      </c>
      <c r="ED341" t="str">
        <f t="shared" si="404"/>
        <v/>
      </c>
      <c r="EE341" s="34" t="str">
        <f t="shared" si="405"/>
        <v/>
      </c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32" t="str">
        <f t="shared" si="406"/>
        <v/>
      </c>
      <c r="ES341" s="26"/>
      <c r="ET341" s="26"/>
      <c r="EU341" s="26"/>
      <c r="EV341" s="26"/>
      <c r="EW341" s="26"/>
      <c r="EX341" s="26"/>
      <c r="EY341" s="26"/>
      <c r="EZ341" s="26"/>
      <c r="FA341" s="31" t="str">
        <f t="shared" si="407"/>
        <v/>
      </c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31" t="str">
        <f t="shared" si="408"/>
        <v/>
      </c>
      <c r="FN341" s="26"/>
      <c r="FO341" s="26"/>
      <c r="FP341" s="26"/>
      <c r="FQ341" s="26" t="s">
        <v>349</v>
      </c>
      <c r="FR341" s="39" t="str">
        <f t="shared" ca="1" si="409"/>
        <v>NA</v>
      </c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t="str">
        <f t="shared" ca="1" si="410"/>
        <v/>
      </c>
      <c r="GP341" t="str">
        <f t="shared" si="411"/>
        <v/>
      </c>
      <c r="GQ341" s="26"/>
      <c r="GR341" s="26"/>
      <c r="GS341" t="str">
        <f t="shared" ca="1" si="412"/>
        <v/>
      </c>
      <c r="GT341" s="26"/>
      <c r="GU341" s="26"/>
      <c r="GV341" s="26"/>
      <c r="GW341" s="26"/>
      <c r="GX341" s="26"/>
      <c r="GY341" t="str">
        <f t="shared" ca="1" si="413"/>
        <v/>
      </c>
      <c r="GZ341" t="str">
        <f t="shared" si="414"/>
        <v/>
      </c>
      <c r="HA341" s="26"/>
      <c r="HB341" s="26"/>
      <c r="HC341" s="26"/>
      <c r="HD341" s="26"/>
      <c r="HE341" s="26"/>
      <c r="HF341" t="str">
        <f t="shared" ca="1" si="415"/>
        <v/>
      </c>
      <c r="HG341" s="31" t="str">
        <f t="shared" si="416"/>
        <v/>
      </c>
      <c r="HH341" s="26"/>
      <c r="HI341" s="26"/>
      <c r="HJ341" s="26"/>
      <c r="HK341" s="26"/>
      <c r="HL341" s="26"/>
      <c r="HM341" t="str">
        <f t="shared" ca="1" si="417"/>
        <v/>
      </c>
      <c r="HN341" t="str">
        <f t="shared" si="418"/>
        <v/>
      </c>
      <c r="HO341" s="26"/>
      <c r="HP341" s="26"/>
      <c r="HQ341" s="26"/>
      <c r="HR341" s="26"/>
      <c r="HS341" s="26"/>
      <c r="HT341" t="str">
        <f t="shared" ca="1" si="419"/>
        <v/>
      </c>
      <c r="HU341" t="str">
        <f t="shared" si="420"/>
        <v/>
      </c>
      <c r="HV341" s="26"/>
      <c r="HW341" s="26"/>
      <c r="HX341" s="26"/>
      <c r="HY341" s="26"/>
      <c r="HZ341" s="26"/>
      <c r="IA341" s="37" t="str">
        <f t="shared" ca="1" si="421"/>
        <v/>
      </c>
      <c r="IB341" t="str">
        <f t="shared" si="422"/>
        <v/>
      </c>
      <c r="IC341" s="26"/>
      <c r="ID341" s="26"/>
      <c r="IE341" s="26"/>
      <c r="IF341" s="26"/>
      <c r="IG341" s="26"/>
      <c r="IH341" s="37" t="str">
        <f t="shared" ca="1" si="423"/>
        <v/>
      </c>
      <c r="II341" t="str">
        <f t="shared" si="424"/>
        <v/>
      </c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  <c r="IV341" s="26"/>
      <c r="IW341" s="26"/>
      <c r="IX341" s="26"/>
      <c r="IY341" s="26"/>
      <c r="IZ341" s="26"/>
      <c r="JA341" s="26"/>
      <c r="JB341" s="26"/>
      <c r="JC341" s="26"/>
      <c r="JD341" s="26"/>
      <c r="JE341" s="26"/>
      <c r="JF341" s="26"/>
      <c r="JG341" s="26"/>
      <c r="JH341" s="26"/>
      <c r="JI341" s="26"/>
      <c r="JJ341" s="26"/>
      <c r="JK341" s="26"/>
      <c r="JL341" s="26"/>
      <c r="JM341" s="26"/>
      <c r="JN341" s="26"/>
      <c r="JO341" s="26"/>
      <c r="JP341" s="26"/>
      <c r="JQ341" s="26"/>
      <c r="JR341" s="26"/>
      <c r="JS341" s="26"/>
      <c r="JT341" s="26" t="str">
        <f t="shared" si="425"/>
        <v/>
      </c>
      <c r="JU341" s="26"/>
      <c r="JV341" t="str">
        <f t="shared" si="426"/>
        <v/>
      </c>
      <c r="JW341" s="26"/>
      <c r="JX341" s="26"/>
      <c r="JY341" s="26"/>
      <c r="JZ341" s="26"/>
      <c r="KA341" s="26"/>
      <c r="KB341" s="26"/>
      <c r="KC341" s="26"/>
      <c r="KD341" s="26"/>
      <c r="KE341" s="26"/>
      <c r="KF341" s="26"/>
      <c r="KG341" s="26"/>
      <c r="KH341" s="26"/>
      <c r="KI341" s="26"/>
      <c r="KJ341" s="26"/>
      <c r="KK341" t="str">
        <f t="shared" si="427"/>
        <v/>
      </c>
      <c r="KL341" s="26"/>
      <c r="KM341" s="31" t="str">
        <f t="shared" si="428"/>
        <v/>
      </c>
      <c r="KN341" s="26"/>
      <c r="KO341" s="26"/>
      <c r="KP341" s="38" t="str">
        <f t="shared" si="429"/>
        <v/>
      </c>
      <c r="KQ341" s="26"/>
      <c r="KR341" s="26"/>
      <c r="KS341" s="26"/>
      <c r="KT341" s="26"/>
      <c r="KU341" s="26"/>
      <c r="KV341" s="26"/>
      <c r="KW341" s="26"/>
      <c r="KX341" t="str">
        <f t="shared" si="430"/>
        <v/>
      </c>
      <c r="KY341" t="str">
        <f t="shared" si="431"/>
        <v/>
      </c>
      <c r="KZ341" s="26"/>
      <c r="LA341" s="26"/>
      <c r="LB341" t="str">
        <f t="shared" si="432"/>
        <v/>
      </c>
      <c r="LC341" s="26"/>
      <c r="LD341" t="str">
        <f t="shared" si="433"/>
        <v/>
      </c>
      <c r="LE341" t="str">
        <f t="shared" si="434"/>
        <v/>
      </c>
      <c r="LF341" s="26"/>
      <c r="LG341" s="26"/>
      <c r="LH341" s="26"/>
      <c r="LI341" s="26"/>
      <c r="LJ341" s="26"/>
      <c r="LK341" s="26"/>
      <c r="LL341" s="26"/>
      <c r="LM341" s="26"/>
      <c r="LN341" s="26"/>
      <c r="LO341" t="str">
        <f t="shared" si="435"/>
        <v/>
      </c>
      <c r="LP341" s="26"/>
      <c r="LQ341" s="26"/>
      <c r="LR341" s="26"/>
      <c r="LS341" s="26"/>
      <c r="LT341" s="26"/>
      <c r="LU341" s="26"/>
      <c r="LV341" s="26"/>
      <c r="LW341" s="26"/>
      <c r="LX341" s="26"/>
      <c r="LY341" s="26"/>
      <c r="LZ341" s="26"/>
      <c r="MA341" s="26"/>
      <c r="MB341" s="26"/>
      <c r="MC341" s="26"/>
      <c r="MD341" s="26"/>
      <c r="ME341" s="26"/>
      <c r="MF341" s="26"/>
      <c r="MG341" s="26"/>
      <c r="MH341" s="26"/>
      <c r="MI341" s="26"/>
      <c r="MJ341" s="26"/>
      <c r="MK341" s="26"/>
      <c r="ML341" s="26"/>
      <c r="MM341" s="26"/>
      <c r="MN341" s="26"/>
    </row>
    <row r="342" spans="1:352" ht="16" x14ac:dyDescent="0.2">
      <c r="A342" t="e">
        <f t="shared" ca="1" si="364"/>
        <v>#N/A</v>
      </c>
      <c r="B342" s="26"/>
      <c r="C342" s="26"/>
      <c r="D342" s="26"/>
      <c r="E342" s="27" t="str">
        <f t="shared" ca="1" si="367"/>
        <v>Oct</v>
      </c>
      <c r="F342" s="27" t="str">
        <f t="shared" ca="1" si="367"/>
        <v>Oct</v>
      </c>
      <c r="G342" s="28" t="str">
        <f t="shared" ca="1" si="368"/>
        <v/>
      </c>
      <c r="H342" t="str">
        <f t="shared" si="369"/>
        <v/>
      </c>
      <c r="I342" s="26">
        <f t="shared" ca="1" si="370"/>
        <v>77</v>
      </c>
      <c r="J342" s="26"/>
      <c r="K342" s="26"/>
      <c r="L342" s="31" t="str">
        <f t="shared" si="371"/>
        <v/>
      </c>
      <c r="M342" s="26"/>
      <c r="N342" s="26"/>
      <c r="O342" s="26">
        <f t="shared" ca="1" si="372"/>
        <v>40</v>
      </c>
      <c r="P342" s="26" t="str">
        <f t="shared" ca="1" si="373"/>
        <v>No</v>
      </c>
      <c r="Q342" s="26" t="str">
        <f t="shared" ca="1" si="373"/>
        <v>Yes</v>
      </c>
      <c r="R342" s="26" t="str">
        <f t="shared" ca="1" si="373"/>
        <v>Yes</v>
      </c>
      <c r="S342" s="26" t="str">
        <f t="shared" ca="1" si="374"/>
        <v>African</v>
      </c>
      <c r="T342" s="26" t="str">
        <f t="shared" ca="1" si="375"/>
        <v>No</v>
      </c>
      <c r="U342" s="26">
        <f t="shared" ca="1" si="376"/>
        <v>3292</v>
      </c>
      <c r="V342" s="26"/>
      <c r="W342" s="26"/>
      <c r="X342" s="26" t="str">
        <f t="shared" ca="1" si="366"/>
        <v>No</v>
      </c>
      <c r="Y342" s="26" t="str">
        <f t="shared" ca="1" si="366"/>
        <v>No</v>
      </c>
      <c r="Z342" s="26" t="str">
        <f t="shared" ca="1" si="366"/>
        <v>Yes</v>
      </c>
      <c r="AA342" s="26" t="str">
        <f t="shared" ca="1" si="366"/>
        <v>Yes</v>
      </c>
      <c r="AB342" s="26" t="str">
        <f t="shared" ca="1" si="366"/>
        <v>No</v>
      </c>
      <c r="AC342" s="26"/>
      <c r="AD342" s="26"/>
      <c r="AE342" s="26"/>
      <c r="AF342" s="26"/>
      <c r="AG342" s="26" t="str">
        <f t="shared" ca="1" si="365"/>
        <v>Yes</v>
      </c>
      <c r="AH342" s="26" t="str">
        <f t="shared" ca="1" si="365"/>
        <v>Yes</v>
      </c>
      <c r="AI342" s="26" t="str">
        <f t="shared" ca="1" si="365"/>
        <v>Yes</v>
      </c>
      <c r="AJ342" s="26" t="str">
        <f t="shared" ca="1" si="365"/>
        <v>No</v>
      </c>
      <c r="AK342" s="26" t="str">
        <f t="shared" ca="1" si="365"/>
        <v>Yes</v>
      </c>
      <c r="AL342" s="26" t="str">
        <f t="shared" ca="1" si="365"/>
        <v>No</v>
      </c>
      <c r="AM342" s="26">
        <f t="shared" ca="1" si="377"/>
        <v>10</v>
      </c>
      <c r="AN342" s="26">
        <f t="shared" ca="1" si="378"/>
        <v>2</v>
      </c>
      <c r="AT342" t="str">
        <f t="shared" ca="1" si="379"/>
        <v>Male</v>
      </c>
      <c r="AU342">
        <f t="shared" ca="1" si="380"/>
        <v>1450</v>
      </c>
      <c r="AV342">
        <f t="shared" ca="1" si="381"/>
        <v>-3</v>
      </c>
      <c r="AW342">
        <f t="shared" ca="1" si="382"/>
        <v>30</v>
      </c>
      <c r="AX342">
        <f t="shared" ca="1" si="383"/>
        <v>6</v>
      </c>
      <c r="BB342" t="str">
        <f t="shared" ca="1" si="384"/>
        <v>Vaginal</v>
      </c>
      <c r="BC342" t="str">
        <f t="shared" ca="1" si="385"/>
        <v>Yes</v>
      </c>
      <c r="BD342" t="str">
        <f t="shared" ca="1" si="385"/>
        <v>No</v>
      </c>
      <c r="BG342" t="str">
        <f t="shared" ca="1" si="386"/>
        <v>Yes</v>
      </c>
      <c r="BH342">
        <f t="shared" ca="1" si="387"/>
        <v>36</v>
      </c>
      <c r="BI342">
        <f t="shared" ca="1" si="388"/>
        <v>1</v>
      </c>
      <c r="BJ342">
        <f t="shared" ca="1" si="389"/>
        <v>0</v>
      </c>
      <c r="BK342" t="str">
        <f t="shared" si="390"/>
        <v/>
      </c>
      <c r="BL342" s="26" t="str">
        <f t="shared" ca="1" si="391"/>
        <v>NA</v>
      </c>
      <c r="BM342" s="26"/>
      <c r="BN342" s="26"/>
      <c r="BO342" s="26" t="str">
        <f t="shared" ca="1" si="392"/>
        <v>Yes</v>
      </c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 t="str">
        <f t="shared" ca="1" si="393"/>
        <v>No</v>
      </c>
      <c r="CE342" s="26" t="str">
        <f t="shared" ca="1" si="394"/>
        <v>NA</v>
      </c>
      <c r="CF342" s="26"/>
      <c r="CG342" s="26"/>
      <c r="CH342" s="26"/>
      <c r="CI342" s="31" t="str">
        <f t="shared" si="395"/>
        <v/>
      </c>
      <c r="CJ342" s="26" t="str">
        <f t="shared" ca="1" si="396"/>
        <v>NA</v>
      </c>
      <c r="CK342" s="26" t="str">
        <f t="shared" ca="1" si="397"/>
        <v>No</v>
      </c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 t="str">
        <f t="shared" ca="1" si="398"/>
        <v>No</v>
      </c>
      <c r="DO342" s="26"/>
      <c r="DP342" s="26"/>
      <c r="DQ342" s="26"/>
      <c r="DR342" s="26"/>
      <c r="DS342" s="26"/>
      <c r="DT342" s="26"/>
      <c r="DU342" s="26"/>
      <c r="DV342" t="str">
        <f t="shared" si="399"/>
        <v/>
      </c>
      <c r="DW342" s="26"/>
      <c r="DX342" s="26"/>
      <c r="DY342" s="26"/>
      <c r="DZ342" t="str">
        <f t="shared" si="400"/>
        <v/>
      </c>
      <c r="EA342" t="str">
        <f t="shared" si="401"/>
        <v/>
      </c>
      <c r="EB342" t="str">
        <f t="shared" si="402"/>
        <v/>
      </c>
      <c r="EC342" t="str">
        <f t="shared" si="403"/>
        <v/>
      </c>
      <c r="ED342" t="str">
        <f t="shared" si="404"/>
        <v/>
      </c>
      <c r="EE342" s="34" t="str">
        <f t="shared" si="405"/>
        <v/>
      </c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32" t="str">
        <f t="shared" si="406"/>
        <v/>
      </c>
      <c r="ES342" s="26"/>
      <c r="ET342" s="26"/>
      <c r="EU342" s="26"/>
      <c r="EV342" s="26"/>
      <c r="EW342" s="26"/>
      <c r="EX342" s="26"/>
      <c r="EY342" s="26"/>
      <c r="EZ342" s="26"/>
      <c r="FA342" s="31" t="str">
        <f t="shared" si="407"/>
        <v/>
      </c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31" t="str">
        <f t="shared" si="408"/>
        <v/>
      </c>
      <c r="FN342" s="26"/>
      <c r="FO342" s="26"/>
      <c r="FP342" s="26"/>
      <c r="FQ342" s="26" t="s">
        <v>350</v>
      </c>
      <c r="FR342" s="39" t="str">
        <f t="shared" ca="1" si="409"/>
        <v>GPC</v>
      </c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t="str">
        <f t="shared" ca="1" si="410"/>
        <v/>
      </c>
      <c r="GP342" t="str">
        <f t="shared" si="411"/>
        <v/>
      </c>
      <c r="GQ342" s="26"/>
      <c r="GR342" s="26"/>
      <c r="GS342" t="str">
        <f t="shared" ca="1" si="412"/>
        <v/>
      </c>
      <c r="GT342" s="26"/>
      <c r="GU342" s="26"/>
      <c r="GV342" s="26"/>
      <c r="GW342" s="26"/>
      <c r="GX342" s="26"/>
      <c r="GY342" t="str">
        <f t="shared" ca="1" si="413"/>
        <v/>
      </c>
      <c r="GZ342" t="str">
        <f t="shared" si="414"/>
        <v/>
      </c>
      <c r="HA342" s="26"/>
      <c r="HB342" s="26"/>
      <c r="HC342" s="26"/>
      <c r="HD342" s="26"/>
      <c r="HE342" s="26"/>
      <c r="HF342" t="str">
        <f t="shared" ca="1" si="415"/>
        <v/>
      </c>
      <c r="HG342" s="31" t="str">
        <f t="shared" si="416"/>
        <v/>
      </c>
      <c r="HH342" s="26"/>
      <c r="HI342" s="26"/>
      <c r="HJ342" s="26"/>
      <c r="HK342" s="26"/>
      <c r="HL342" s="26"/>
      <c r="HM342" t="str">
        <f t="shared" ca="1" si="417"/>
        <v/>
      </c>
      <c r="HN342" t="str">
        <f t="shared" si="418"/>
        <v/>
      </c>
      <c r="HO342" s="26"/>
      <c r="HP342" s="26"/>
      <c r="HQ342" s="26"/>
      <c r="HR342" s="26"/>
      <c r="HS342" s="26"/>
      <c r="HT342" t="str">
        <f t="shared" ca="1" si="419"/>
        <v/>
      </c>
      <c r="HU342" t="str">
        <f t="shared" si="420"/>
        <v/>
      </c>
      <c r="HV342" s="26"/>
      <c r="HW342" s="26"/>
      <c r="HX342" s="26"/>
      <c r="HY342" s="26"/>
      <c r="HZ342" s="26"/>
      <c r="IA342" s="37" t="str">
        <f t="shared" ca="1" si="421"/>
        <v/>
      </c>
      <c r="IB342" t="str">
        <f t="shared" si="422"/>
        <v/>
      </c>
      <c r="IC342" s="26"/>
      <c r="ID342" s="26"/>
      <c r="IE342" s="26"/>
      <c r="IF342" s="26"/>
      <c r="IG342" s="26"/>
      <c r="IH342" s="37" t="str">
        <f t="shared" ca="1" si="423"/>
        <v/>
      </c>
      <c r="II342" t="str">
        <f t="shared" si="424"/>
        <v/>
      </c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  <c r="IV342" s="26"/>
      <c r="IW342" s="26"/>
      <c r="IX342" s="26"/>
      <c r="IY342" s="26"/>
      <c r="IZ342" s="26"/>
      <c r="JA342" s="26"/>
      <c r="JB342" s="26"/>
      <c r="JC342" s="26"/>
      <c r="JD342" s="26"/>
      <c r="JE342" s="26"/>
      <c r="JF342" s="26"/>
      <c r="JG342" s="26"/>
      <c r="JH342" s="26"/>
      <c r="JI342" s="26"/>
      <c r="JJ342" s="26"/>
      <c r="JK342" s="26"/>
      <c r="JL342" s="26"/>
      <c r="JM342" s="26"/>
      <c r="JN342" s="26"/>
      <c r="JO342" s="26"/>
      <c r="JP342" s="26"/>
      <c r="JQ342" s="26"/>
      <c r="JR342" s="26"/>
      <c r="JS342" s="26"/>
      <c r="JT342" s="26" t="str">
        <f t="shared" si="425"/>
        <v/>
      </c>
      <c r="JU342" s="26"/>
      <c r="JV342" t="str">
        <f t="shared" si="426"/>
        <v/>
      </c>
      <c r="JW342" s="26"/>
      <c r="JX342" s="26"/>
      <c r="JY342" s="26"/>
      <c r="JZ342" s="26"/>
      <c r="KA342" s="26"/>
      <c r="KB342" s="26"/>
      <c r="KC342" s="26"/>
      <c r="KD342" s="26"/>
      <c r="KE342" s="26"/>
      <c r="KF342" s="26"/>
      <c r="KG342" s="26"/>
      <c r="KH342" s="26"/>
      <c r="KI342" s="26"/>
      <c r="KJ342" s="26"/>
      <c r="KK342" t="str">
        <f t="shared" si="427"/>
        <v/>
      </c>
      <c r="KL342" s="26"/>
      <c r="KM342" s="31" t="str">
        <f t="shared" si="428"/>
        <v/>
      </c>
      <c r="KN342" s="26"/>
      <c r="KO342" s="26"/>
      <c r="KP342" s="38" t="str">
        <f t="shared" si="429"/>
        <v/>
      </c>
      <c r="KQ342" s="26"/>
      <c r="KR342" s="26"/>
      <c r="KS342" s="26"/>
      <c r="KT342" s="26"/>
      <c r="KU342" s="26"/>
      <c r="KV342" s="26"/>
      <c r="KW342" s="26"/>
      <c r="KX342" t="str">
        <f t="shared" si="430"/>
        <v/>
      </c>
      <c r="KY342" t="str">
        <f t="shared" si="431"/>
        <v/>
      </c>
      <c r="KZ342" s="26"/>
      <c r="LA342" s="26"/>
      <c r="LB342" t="str">
        <f t="shared" si="432"/>
        <v/>
      </c>
      <c r="LC342" s="26"/>
      <c r="LD342" t="str">
        <f t="shared" si="433"/>
        <v/>
      </c>
      <c r="LE342" t="str">
        <f t="shared" si="434"/>
        <v/>
      </c>
      <c r="LF342" s="26"/>
      <c r="LG342" s="26"/>
      <c r="LH342" s="26"/>
      <c r="LI342" s="26"/>
      <c r="LJ342" s="26"/>
      <c r="LK342" s="26"/>
      <c r="LL342" s="26"/>
      <c r="LM342" s="26"/>
      <c r="LN342" s="26"/>
      <c r="LO342" t="str">
        <f t="shared" si="435"/>
        <v/>
      </c>
      <c r="LP342" s="26"/>
      <c r="LQ342" s="26"/>
      <c r="LR342" s="26"/>
      <c r="LS342" s="26"/>
      <c r="LT342" s="26"/>
      <c r="LU342" s="26"/>
      <c r="LV342" s="26"/>
      <c r="LW342" s="26"/>
      <c r="LX342" s="26"/>
      <c r="LY342" s="26"/>
      <c r="LZ342" s="26"/>
      <c r="MA342" s="26"/>
      <c r="MB342" s="26"/>
      <c r="MC342" s="26"/>
      <c r="MD342" s="26"/>
      <c r="ME342" s="26"/>
      <c r="MF342" s="26"/>
      <c r="MG342" s="26"/>
      <c r="MH342" s="26"/>
      <c r="MI342" s="26"/>
      <c r="MJ342" s="26"/>
      <c r="MK342" s="26"/>
      <c r="ML342" s="26"/>
      <c r="MM342" s="26"/>
      <c r="MN342" s="26"/>
    </row>
    <row r="343" spans="1:352" ht="16" x14ac:dyDescent="0.2">
      <c r="A343" t="e">
        <f t="shared" ca="1" si="364"/>
        <v>#N/A</v>
      </c>
      <c r="B343" s="26"/>
      <c r="C343" s="26"/>
      <c r="D343" s="26"/>
      <c r="E343" s="27" t="str">
        <f t="shared" ca="1" si="367"/>
        <v>Jun</v>
      </c>
      <c r="F343" s="27" t="str">
        <f t="shared" ca="1" si="367"/>
        <v>Apr</v>
      </c>
      <c r="G343" s="28" t="str">
        <f t="shared" ca="1" si="368"/>
        <v/>
      </c>
      <c r="H343" t="str">
        <f t="shared" si="369"/>
        <v/>
      </c>
      <c r="I343" s="26">
        <f t="shared" ca="1" si="370"/>
        <v>46</v>
      </c>
      <c r="J343" s="26"/>
      <c r="K343" s="26"/>
      <c r="L343" s="31" t="str">
        <f t="shared" si="371"/>
        <v/>
      </c>
      <c r="M343" s="26"/>
      <c r="N343" s="26"/>
      <c r="O343" s="26">
        <f t="shared" ca="1" si="372"/>
        <v>38</v>
      </c>
      <c r="P343" s="26" t="str">
        <f t="shared" ca="1" si="373"/>
        <v>Yes</v>
      </c>
      <c r="Q343" s="26" t="str">
        <f t="shared" ca="1" si="373"/>
        <v>Yes</v>
      </c>
      <c r="R343" s="26" t="str">
        <f t="shared" ca="1" si="373"/>
        <v>Yes</v>
      </c>
      <c r="S343" s="26" t="str">
        <f t="shared" ca="1" si="374"/>
        <v>Eskimo</v>
      </c>
      <c r="T343" s="26" t="str">
        <f t="shared" ca="1" si="375"/>
        <v>Yes</v>
      </c>
      <c r="U343" s="26">
        <f t="shared" ca="1" si="376"/>
        <v>3767</v>
      </c>
      <c r="V343" s="26"/>
      <c r="W343" s="26"/>
      <c r="X343" s="26" t="str">
        <f t="shared" ca="1" si="366"/>
        <v>No</v>
      </c>
      <c r="Y343" s="26" t="str">
        <f t="shared" ca="1" si="366"/>
        <v>Yes</v>
      </c>
      <c r="Z343" s="26" t="str">
        <f t="shared" ca="1" si="366"/>
        <v>Yes</v>
      </c>
      <c r="AA343" s="26" t="str">
        <f t="shared" ca="1" si="366"/>
        <v>Yes</v>
      </c>
      <c r="AB343" s="26" t="str">
        <f t="shared" ca="1" si="366"/>
        <v>Yes</v>
      </c>
      <c r="AC343" s="26"/>
      <c r="AD343" s="26"/>
      <c r="AE343" s="26"/>
      <c r="AF343" s="26"/>
      <c r="AG343" s="26" t="str">
        <f t="shared" ca="1" si="365"/>
        <v>Yes</v>
      </c>
      <c r="AH343" s="26" t="str">
        <f t="shared" ca="1" si="365"/>
        <v>No</v>
      </c>
      <c r="AI343" s="26" t="str">
        <f t="shared" ca="1" si="365"/>
        <v>Yes</v>
      </c>
      <c r="AJ343" s="26" t="str">
        <f t="shared" ca="1" si="365"/>
        <v>No</v>
      </c>
      <c r="AK343" s="26" t="str">
        <f t="shared" ca="1" si="365"/>
        <v>Yes</v>
      </c>
      <c r="AL343" s="26" t="str">
        <f t="shared" ca="1" si="365"/>
        <v>No</v>
      </c>
      <c r="AM343" s="26">
        <f t="shared" ca="1" si="377"/>
        <v>10</v>
      </c>
      <c r="AN343" s="26">
        <f t="shared" ca="1" si="378"/>
        <v>2</v>
      </c>
      <c r="AT343" t="str">
        <f t="shared" ca="1" si="379"/>
        <v>Male</v>
      </c>
      <c r="AU343">
        <f t="shared" ca="1" si="380"/>
        <v>1275</v>
      </c>
      <c r="AV343">
        <f t="shared" ca="1" si="381"/>
        <v>1</v>
      </c>
      <c r="AW343">
        <f t="shared" ca="1" si="382"/>
        <v>22</v>
      </c>
      <c r="AX343">
        <f t="shared" ca="1" si="383"/>
        <v>5</v>
      </c>
      <c r="BB343" t="str">
        <f t="shared" ca="1" si="384"/>
        <v>ELUCS</v>
      </c>
      <c r="BC343" t="str">
        <f t="shared" ca="1" si="385"/>
        <v>Yes</v>
      </c>
      <c r="BD343" t="str">
        <f t="shared" ca="1" si="385"/>
        <v>Yes</v>
      </c>
      <c r="BG343" t="str">
        <f t="shared" ca="1" si="386"/>
        <v>No</v>
      </c>
      <c r="BH343">
        <f t="shared" ca="1" si="387"/>
        <v>34</v>
      </c>
      <c r="BI343">
        <f t="shared" ca="1" si="388"/>
        <v>-11</v>
      </c>
      <c r="BJ343">
        <f t="shared" ca="1" si="389"/>
        <v>8</v>
      </c>
      <c r="BK343" t="str">
        <f t="shared" si="390"/>
        <v/>
      </c>
      <c r="BL343" s="26">
        <f t="shared" ca="1" si="391"/>
        <v>10</v>
      </c>
      <c r="BM343" s="26"/>
      <c r="BN343" s="26"/>
      <c r="BO343" s="26" t="str">
        <f t="shared" ca="1" si="392"/>
        <v>No</v>
      </c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 t="str">
        <f t="shared" ca="1" si="393"/>
        <v>No</v>
      </c>
      <c r="CE343" s="26" t="str">
        <f t="shared" ca="1" si="394"/>
        <v>NA</v>
      </c>
      <c r="CF343" s="26"/>
      <c r="CG343" s="26"/>
      <c r="CH343" s="26"/>
      <c r="CI343" s="31" t="str">
        <f t="shared" si="395"/>
        <v/>
      </c>
      <c r="CJ343" s="26" t="str">
        <f t="shared" ca="1" si="396"/>
        <v>NA</v>
      </c>
      <c r="CK343" s="26" t="str">
        <f t="shared" ca="1" si="397"/>
        <v>Yes</v>
      </c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 t="str">
        <f t="shared" ca="1" si="398"/>
        <v>Yes</v>
      </c>
      <c r="DO343" s="26"/>
      <c r="DP343" s="26"/>
      <c r="DQ343" s="26"/>
      <c r="DR343" s="26"/>
      <c r="DS343" s="26"/>
      <c r="DT343" s="26"/>
      <c r="DU343" s="26"/>
      <c r="DV343" t="str">
        <f t="shared" si="399"/>
        <v/>
      </c>
      <c r="DW343" s="26"/>
      <c r="DX343" s="26"/>
      <c r="DY343" s="26"/>
      <c r="DZ343" t="str">
        <f t="shared" si="400"/>
        <v/>
      </c>
      <c r="EA343" t="str">
        <f t="shared" si="401"/>
        <v/>
      </c>
      <c r="EB343" t="str">
        <f t="shared" si="402"/>
        <v/>
      </c>
      <c r="EC343" t="str">
        <f t="shared" si="403"/>
        <v/>
      </c>
      <c r="ED343" t="str">
        <f t="shared" si="404"/>
        <v/>
      </c>
      <c r="EE343" s="34" t="str">
        <f t="shared" si="405"/>
        <v/>
      </c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32" t="str">
        <f t="shared" si="406"/>
        <v/>
      </c>
      <c r="ES343" s="26"/>
      <c r="ET343" s="26"/>
      <c r="EU343" s="26"/>
      <c r="EV343" s="26"/>
      <c r="EW343" s="26"/>
      <c r="EX343" s="26"/>
      <c r="EY343" s="26"/>
      <c r="EZ343" s="26"/>
      <c r="FA343" s="31" t="str">
        <f t="shared" si="407"/>
        <v/>
      </c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31" t="str">
        <f t="shared" si="408"/>
        <v/>
      </c>
      <c r="FN343" s="26"/>
      <c r="FO343" s="26"/>
      <c r="FP343" s="26"/>
      <c r="FQ343" s="26" t="s">
        <v>349</v>
      </c>
      <c r="FR343" s="39" t="str">
        <f t="shared" ca="1" si="409"/>
        <v>NA</v>
      </c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t="str">
        <f t="shared" ca="1" si="410"/>
        <v/>
      </c>
      <c r="GP343" t="str">
        <f t="shared" si="411"/>
        <v/>
      </c>
      <c r="GQ343" s="26"/>
      <c r="GR343" s="26"/>
      <c r="GS343" t="str">
        <f t="shared" ca="1" si="412"/>
        <v/>
      </c>
      <c r="GT343" s="26"/>
      <c r="GU343" s="26"/>
      <c r="GV343" s="26"/>
      <c r="GW343" s="26"/>
      <c r="GX343" s="26"/>
      <c r="GY343" t="str">
        <f t="shared" ca="1" si="413"/>
        <v/>
      </c>
      <c r="GZ343" t="str">
        <f t="shared" si="414"/>
        <v/>
      </c>
      <c r="HA343" s="26"/>
      <c r="HB343" s="26"/>
      <c r="HC343" s="26"/>
      <c r="HD343" s="26"/>
      <c r="HE343" s="26"/>
      <c r="HF343" t="str">
        <f t="shared" ca="1" si="415"/>
        <v/>
      </c>
      <c r="HG343" s="31" t="str">
        <f t="shared" si="416"/>
        <v/>
      </c>
      <c r="HH343" s="26"/>
      <c r="HI343" s="26"/>
      <c r="HJ343" s="26"/>
      <c r="HK343" s="26"/>
      <c r="HL343" s="26"/>
      <c r="HM343" t="str">
        <f t="shared" ca="1" si="417"/>
        <v/>
      </c>
      <c r="HN343" t="str">
        <f t="shared" si="418"/>
        <v/>
      </c>
      <c r="HO343" s="26"/>
      <c r="HP343" s="26"/>
      <c r="HQ343" s="26"/>
      <c r="HR343" s="26"/>
      <c r="HS343" s="26"/>
      <c r="HT343" t="str">
        <f t="shared" ca="1" si="419"/>
        <v/>
      </c>
      <c r="HU343" t="str">
        <f t="shared" si="420"/>
        <v/>
      </c>
      <c r="HV343" s="26"/>
      <c r="HW343" s="26"/>
      <c r="HX343" s="26"/>
      <c r="HY343" s="26"/>
      <c r="HZ343" s="26"/>
      <c r="IA343" s="37" t="str">
        <f t="shared" ca="1" si="421"/>
        <v/>
      </c>
      <c r="IB343" t="str">
        <f t="shared" si="422"/>
        <v/>
      </c>
      <c r="IC343" s="26"/>
      <c r="ID343" s="26"/>
      <c r="IE343" s="26"/>
      <c r="IF343" s="26"/>
      <c r="IG343" s="26"/>
      <c r="IH343" s="37" t="str">
        <f t="shared" ca="1" si="423"/>
        <v/>
      </c>
      <c r="II343" t="str">
        <f t="shared" si="424"/>
        <v/>
      </c>
      <c r="IJ343" s="26"/>
      <c r="IK343" s="26"/>
      <c r="IL343" s="26"/>
      <c r="IM343" s="26"/>
      <c r="IN343" s="26"/>
      <c r="IO343" s="26"/>
      <c r="IP343" s="26"/>
      <c r="IQ343" s="26"/>
      <c r="IR343" s="26"/>
      <c r="IS343" s="26"/>
      <c r="IT343" s="26"/>
      <c r="IU343" s="26"/>
      <c r="IV343" s="26"/>
      <c r="IW343" s="26"/>
      <c r="IX343" s="26"/>
      <c r="IY343" s="26"/>
      <c r="IZ343" s="26"/>
      <c r="JA343" s="26"/>
      <c r="JB343" s="26"/>
      <c r="JC343" s="26"/>
      <c r="JD343" s="26"/>
      <c r="JE343" s="26"/>
      <c r="JF343" s="26"/>
      <c r="JG343" s="26"/>
      <c r="JH343" s="26"/>
      <c r="JI343" s="26"/>
      <c r="JJ343" s="26"/>
      <c r="JK343" s="26"/>
      <c r="JL343" s="26"/>
      <c r="JM343" s="26"/>
      <c r="JN343" s="26"/>
      <c r="JO343" s="26"/>
      <c r="JP343" s="26"/>
      <c r="JQ343" s="26"/>
      <c r="JR343" s="26"/>
      <c r="JS343" s="26"/>
      <c r="JT343" s="26" t="str">
        <f t="shared" si="425"/>
        <v/>
      </c>
      <c r="JU343" s="26"/>
      <c r="JV343" t="str">
        <f t="shared" si="426"/>
        <v/>
      </c>
      <c r="JW343" s="26"/>
      <c r="JX343" s="26"/>
      <c r="JY343" s="26"/>
      <c r="JZ343" s="26"/>
      <c r="KA343" s="26"/>
      <c r="KB343" s="26"/>
      <c r="KC343" s="26"/>
      <c r="KD343" s="26"/>
      <c r="KE343" s="26"/>
      <c r="KF343" s="26"/>
      <c r="KG343" s="26"/>
      <c r="KH343" s="26"/>
      <c r="KI343" s="26"/>
      <c r="KJ343" s="26"/>
      <c r="KK343" t="str">
        <f t="shared" si="427"/>
        <v/>
      </c>
      <c r="KL343" s="26"/>
      <c r="KM343" s="31" t="str">
        <f t="shared" si="428"/>
        <v/>
      </c>
      <c r="KN343" s="26"/>
      <c r="KO343" s="26"/>
      <c r="KP343" s="38" t="str">
        <f t="shared" si="429"/>
        <v/>
      </c>
      <c r="KQ343" s="26"/>
      <c r="KR343" s="26"/>
      <c r="KS343" s="26"/>
      <c r="KT343" s="26"/>
      <c r="KU343" s="26"/>
      <c r="KV343" s="26"/>
      <c r="KW343" s="26"/>
      <c r="KX343" t="str">
        <f t="shared" si="430"/>
        <v/>
      </c>
      <c r="KY343" t="str">
        <f t="shared" si="431"/>
        <v/>
      </c>
      <c r="KZ343" s="26"/>
      <c r="LA343" s="26"/>
      <c r="LB343" t="str">
        <f t="shared" si="432"/>
        <v/>
      </c>
      <c r="LC343" s="26"/>
      <c r="LD343" t="str">
        <f t="shared" si="433"/>
        <v/>
      </c>
      <c r="LE343" t="str">
        <f t="shared" si="434"/>
        <v/>
      </c>
      <c r="LF343" s="26"/>
      <c r="LG343" s="26"/>
      <c r="LH343" s="26"/>
      <c r="LI343" s="26"/>
      <c r="LJ343" s="26"/>
      <c r="LK343" s="26"/>
      <c r="LL343" s="26"/>
      <c r="LM343" s="26"/>
      <c r="LN343" s="26"/>
      <c r="LO343" t="str">
        <f t="shared" si="435"/>
        <v/>
      </c>
      <c r="LP343" s="26"/>
      <c r="LQ343" s="26"/>
      <c r="LR343" s="26"/>
      <c r="LS343" s="26"/>
      <c r="LT343" s="26"/>
      <c r="LU343" s="26"/>
      <c r="LV343" s="26"/>
      <c r="LW343" s="26"/>
      <c r="LX343" s="26"/>
      <c r="LY343" s="26"/>
      <c r="LZ343" s="26"/>
      <c r="MA343" s="26"/>
      <c r="MB343" s="26"/>
      <c r="MC343" s="26"/>
      <c r="MD343" s="26"/>
      <c r="ME343" s="26"/>
      <c r="MF343" s="26"/>
      <c r="MG343" s="26"/>
      <c r="MH343" s="26"/>
      <c r="MI343" s="26"/>
      <c r="MJ343" s="26"/>
      <c r="MK343" s="26"/>
      <c r="ML343" s="26"/>
      <c r="MM343" s="26"/>
      <c r="MN343" s="26"/>
    </row>
    <row r="344" spans="1:352" ht="16" x14ac:dyDescent="0.2">
      <c r="A344" t="e">
        <f t="shared" ca="1" si="364"/>
        <v>#N/A</v>
      </c>
      <c r="B344" s="26"/>
      <c r="C344" s="26"/>
      <c r="D344" s="26"/>
      <c r="E344" s="27" t="str">
        <f t="shared" ca="1" si="367"/>
        <v>Dec</v>
      </c>
      <c r="F344" s="27" t="str">
        <f t="shared" ca="1" si="367"/>
        <v>Nov</v>
      </c>
      <c r="G344" s="28" t="str">
        <f t="shared" ca="1" si="368"/>
        <v/>
      </c>
      <c r="H344" t="str">
        <f t="shared" si="369"/>
        <v/>
      </c>
      <c r="I344" s="26">
        <f t="shared" ca="1" si="370"/>
        <v>61</v>
      </c>
      <c r="J344" s="26"/>
      <c r="K344" s="26"/>
      <c r="L344" s="31" t="str">
        <f t="shared" si="371"/>
        <v/>
      </c>
      <c r="M344" s="26"/>
      <c r="N344" s="26"/>
      <c r="O344" s="26">
        <f t="shared" ca="1" si="372"/>
        <v>31</v>
      </c>
      <c r="P344" s="26" t="str">
        <f t="shared" ca="1" si="373"/>
        <v>No</v>
      </c>
      <c r="Q344" s="26" t="str">
        <f t="shared" ca="1" si="373"/>
        <v>Yes</v>
      </c>
      <c r="R344" s="26" t="str">
        <f t="shared" ca="1" si="373"/>
        <v>Yes</v>
      </c>
      <c r="S344" s="26" t="str">
        <f t="shared" ca="1" si="374"/>
        <v>Caucasian</v>
      </c>
      <c r="T344" s="26" t="str">
        <f t="shared" ca="1" si="375"/>
        <v>Yes</v>
      </c>
      <c r="U344" s="26">
        <f t="shared" ca="1" si="376"/>
        <v>3077</v>
      </c>
      <c r="V344" s="26"/>
      <c r="W344" s="26"/>
      <c r="X344" s="26" t="str">
        <f t="shared" ca="1" si="366"/>
        <v>No</v>
      </c>
      <c r="Y344" s="26" t="str">
        <f t="shared" ca="1" si="366"/>
        <v>Yes</v>
      </c>
      <c r="Z344" s="26" t="str">
        <f t="shared" ca="1" si="366"/>
        <v>Yes</v>
      </c>
      <c r="AA344" s="26" t="str">
        <f t="shared" ca="1" si="366"/>
        <v>No</v>
      </c>
      <c r="AB344" s="26" t="str">
        <f t="shared" ca="1" si="366"/>
        <v>No</v>
      </c>
      <c r="AC344" s="26"/>
      <c r="AD344" s="26"/>
      <c r="AE344" s="26"/>
      <c r="AF344" s="26"/>
      <c r="AG344" s="26" t="str">
        <f t="shared" ref="AG344:AL407" ca="1" si="436">CHOOSE(RANDBETWEEN(1,2), "Yes", "No")</f>
        <v>Yes</v>
      </c>
      <c r="AH344" s="26" t="str">
        <f t="shared" ca="1" si="436"/>
        <v>Yes</v>
      </c>
      <c r="AI344" s="26" t="str">
        <f t="shared" ca="1" si="436"/>
        <v>No</v>
      </c>
      <c r="AJ344" s="26" t="str">
        <f t="shared" ca="1" si="436"/>
        <v>Yes</v>
      </c>
      <c r="AK344" s="26" t="str">
        <f t="shared" ca="1" si="436"/>
        <v>No</v>
      </c>
      <c r="AL344" s="26" t="str">
        <f t="shared" ca="1" si="436"/>
        <v>Yes</v>
      </c>
      <c r="AM344" s="26">
        <f t="shared" ca="1" si="377"/>
        <v>1</v>
      </c>
      <c r="AN344" s="26">
        <f t="shared" ca="1" si="378"/>
        <v>1</v>
      </c>
      <c r="AT344" t="str">
        <f t="shared" ca="1" si="379"/>
        <v>Female</v>
      </c>
      <c r="AU344">
        <f t="shared" ca="1" si="380"/>
        <v>2134</v>
      </c>
      <c r="AV344">
        <f t="shared" ca="1" si="381"/>
        <v>1</v>
      </c>
      <c r="AW344">
        <f t="shared" ca="1" si="382"/>
        <v>40</v>
      </c>
      <c r="AX344">
        <f t="shared" ca="1" si="383"/>
        <v>0</v>
      </c>
      <c r="BB344" t="str">
        <f t="shared" ca="1" si="384"/>
        <v>EMLUCS</v>
      </c>
      <c r="BC344" t="str">
        <f t="shared" ca="1" si="385"/>
        <v>Yes</v>
      </c>
      <c r="BD344" t="str">
        <f t="shared" ca="1" si="385"/>
        <v>No</v>
      </c>
      <c r="BG344" t="str">
        <f t="shared" ca="1" si="386"/>
        <v>No</v>
      </c>
      <c r="BH344">
        <f t="shared" ca="1" si="387"/>
        <v>38</v>
      </c>
      <c r="BI344">
        <f t="shared" ca="1" si="388"/>
        <v>-5</v>
      </c>
      <c r="BJ344">
        <f t="shared" ca="1" si="389"/>
        <v>6</v>
      </c>
      <c r="BK344" t="str">
        <f t="shared" si="390"/>
        <v/>
      </c>
      <c r="BL344" s="26">
        <f t="shared" ca="1" si="391"/>
        <v>8</v>
      </c>
      <c r="BM344" s="26"/>
      <c r="BN344" s="26"/>
      <c r="BO344" s="26" t="str">
        <f t="shared" ca="1" si="392"/>
        <v>No</v>
      </c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 t="str">
        <f t="shared" ca="1" si="393"/>
        <v>Yes</v>
      </c>
      <c r="CE344" s="26" t="str">
        <f t="shared" ca="1" si="394"/>
        <v>LMA</v>
      </c>
      <c r="CF344" s="26"/>
      <c r="CG344" s="26"/>
      <c r="CH344" s="26"/>
      <c r="CI344" s="31" t="str">
        <f t="shared" si="395"/>
        <v/>
      </c>
      <c r="CJ344" s="26" t="str">
        <f t="shared" ca="1" si="396"/>
        <v>BS</v>
      </c>
      <c r="CK344" s="26" t="str">
        <f t="shared" ca="1" si="397"/>
        <v>NA</v>
      </c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 t="str">
        <f t="shared" ca="1" si="398"/>
        <v>Yes</v>
      </c>
      <c r="DO344" s="26"/>
      <c r="DP344" s="26"/>
      <c r="DQ344" s="26"/>
      <c r="DR344" s="26"/>
      <c r="DS344" s="26"/>
      <c r="DT344" s="26"/>
      <c r="DU344" s="26"/>
      <c r="DV344" t="str">
        <f t="shared" si="399"/>
        <v/>
      </c>
      <c r="DW344" s="26"/>
      <c r="DX344" s="26"/>
      <c r="DY344" s="26"/>
      <c r="DZ344" t="str">
        <f t="shared" si="400"/>
        <v/>
      </c>
      <c r="EA344" t="str">
        <f t="shared" si="401"/>
        <v/>
      </c>
      <c r="EB344" t="str">
        <f t="shared" si="402"/>
        <v/>
      </c>
      <c r="EC344" t="str">
        <f t="shared" si="403"/>
        <v/>
      </c>
      <c r="ED344" t="str">
        <f t="shared" si="404"/>
        <v/>
      </c>
      <c r="EE344" s="34" t="str">
        <f t="shared" si="405"/>
        <v/>
      </c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32" t="str">
        <f t="shared" si="406"/>
        <v/>
      </c>
      <c r="ES344" s="26"/>
      <c r="ET344" s="26"/>
      <c r="EU344" s="26"/>
      <c r="EV344" s="26"/>
      <c r="EW344" s="26"/>
      <c r="EX344" s="26"/>
      <c r="EY344" s="26"/>
      <c r="EZ344" s="26"/>
      <c r="FA344" s="31" t="str">
        <f t="shared" si="407"/>
        <v/>
      </c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31" t="str">
        <f t="shared" si="408"/>
        <v/>
      </c>
      <c r="FN344" s="26"/>
      <c r="FO344" s="26"/>
      <c r="FP344" s="26"/>
      <c r="FQ344" s="26" t="s">
        <v>349</v>
      </c>
      <c r="FR344" s="39" t="str">
        <f t="shared" ca="1" si="409"/>
        <v>NA</v>
      </c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t="str">
        <f t="shared" ca="1" si="410"/>
        <v/>
      </c>
      <c r="GP344" t="str">
        <f t="shared" si="411"/>
        <v/>
      </c>
      <c r="GQ344" s="26"/>
      <c r="GR344" s="26"/>
      <c r="GS344" t="str">
        <f t="shared" ca="1" si="412"/>
        <v/>
      </c>
      <c r="GT344" s="26"/>
      <c r="GU344" s="26"/>
      <c r="GV344" s="26"/>
      <c r="GW344" s="26"/>
      <c r="GX344" s="26"/>
      <c r="GY344" t="str">
        <f t="shared" ca="1" si="413"/>
        <v/>
      </c>
      <c r="GZ344" t="str">
        <f t="shared" si="414"/>
        <v/>
      </c>
      <c r="HA344" s="26"/>
      <c r="HB344" s="26"/>
      <c r="HC344" s="26"/>
      <c r="HD344" s="26"/>
      <c r="HE344" s="26"/>
      <c r="HF344" t="str">
        <f t="shared" ca="1" si="415"/>
        <v/>
      </c>
      <c r="HG344" s="31" t="str">
        <f t="shared" si="416"/>
        <v/>
      </c>
      <c r="HH344" s="26"/>
      <c r="HI344" s="26"/>
      <c r="HJ344" s="26"/>
      <c r="HK344" s="26"/>
      <c r="HL344" s="26"/>
      <c r="HM344" t="str">
        <f t="shared" ca="1" si="417"/>
        <v/>
      </c>
      <c r="HN344" t="str">
        <f t="shared" si="418"/>
        <v/>
      </c>
      <c r="HO344" s="26"/>
      <c r="HP344" s="26"/>
      <c r="HQ344" s="26"/>
      <c r="HR344" s="26"/>
      <c r="HS344" s="26"/>
      <c r="HT344" t="str">
        <f t="shared" ca="1" si="419"/>
        <v/>
      </c>
      <c r="HU344" t="str">
        <f t="shared" si="420"/>
        <v/>
      </c>
      <c r="HV344" s="26"/>
      <c r="HW344" s="26"/>
      <c r="HX344" s="26"/>
      <c r="HY344" s="26"/>
      <c r="HZ344" s="26"/>
      <c r="IA344" s="37" t="str">
        <f t="shared" ca="1" si="421"/>
        <v/>
      </c>
      <c r="IB344" t="str">
        <f t="shared" si="422"/>
        <v/>
      </c>
      <c r="IC344" s="26"/>
      <c r="ID344" s="26"/>
      <c r="IE344" s="26"/>
      <c r="IF344" s="26"/>
      <c r="IG344" s="26"/>
      <c r="IH344" s="37" t="str">
        <f t="shared" ca="1" si="423"/>
        <v/>
      </c>
      <c r="II344" t="str">
        <f t="shared" si="424"/>
        <v/>
      </c>
      <c r="IJ344" s="26"/>
      <c r="IK344" s="26"/>
      <c r="IL344" s="26"/>
      <c r="IM344" s="26"/>
      <c r="IN344" s="26"/>
      <c r="IO344" s="26"/>
      <c r="IP344" s="26"/>
      <c r="IQ344" s="26"/>
      <c r="IR344" s="26"/>
      <c r="IS344" s="26"/>
      <c r="IT344" s="26"/>
      <c r="IU344" s="26"/>
      <c r="IV344" s="26"/>
      <c r="IW344" s="26"/>
      <c r="IX344" s="26"/>
      <c r="IY344" s="26"/>
      <c r="IZ344" s="26"/>
      <c r="JA344" s="26"/>
      <c r="JB344" s="26"/>
      <c r="JC344" s="26"/>
      <c r="JD344" s="26"/>
      <c r="JE344" s="26"/>
      <c r="JF344" s="26"/>
      <c r="JG344" s="26"/>
      <c r="JH344" s="26"/>
      <c r="JI344" s="26"/>
      <c r="JJ344" s="26"/>
      <c r="JK344" s="26"/>
      <c r="JL344" s="26"/>
      <c r="JM344" s="26"/>
      <c r="JN344" s="26"/>
      <c r="JO344" s="26"/>
      <c r="JP344" s="26"/>
      <c r="JQ344" s="26"/>
      <c r="JR344" s="26"/>
      <c r="JS344" s="26"/>
      <c r="JT344" s="26" t="str">
        <f t="shared" si="425"/>
        <v/>
      </c>
      <c r="JU344" s="26"/>
      <c r="JV344" t="str">
        <f t="shared" si="426"/>
        <v/>
      </c>
      <c r="JW344" s="26"/>
      <c r="JX344" s="26"/>
      <c r="JY344" s="26"/>
      <c r="JZ344" s="26"/>
      <c r="KA344" s="26"/>
      <c r="KB344" s="26"/>
      <c r="KC344" s="26"/>
      <c r="KD344" s="26"/>
      <c r="KE344" s="26"/>
      <c r="KF344" s="26"/>
      <c r="KG344" s="26"/>
      <c r="KH344" s="26"/>
      <c r="KI344" s="26"/>
      <c r="KJ344" s="26"/>
      <c r="KK344" t="str">
        <f t="shared" si="427"/>
        <v/>
      </c>
      <c r="KL344" s="26"/>
      <c r="KM344" s="31" t="str">
        <f t="shared" si="428"/>
        <v/>
      </c>
      <c r="KN344" s="26"/>
      <c r="KO344" s="26"/>
      <c r="KP344" s="38" t="str">
        <f t="shared" si="429"/>
        <v/>
      </c>
      <c r="KQ344" s="26"/>
      <c r="KR344" s="26"/>
      <c r="KS344" s="26"/>
      <c r="KT344" s="26"/>
      <c r="KU344" s="26"/>
      <c r="KV344" s="26"/>
      <c r="KW344" s="26"/>
      <c r="KX344" t="str">
        <f t="shared" si="430"/>
        <v/>
      </c>
      <c r="KY344" t="str">
        <f t="shared" si="431"/>
        <v/>
      </c>
      <c r="KZ344" s="26"/>
      <c r="LA344" s="26"/>
      <c r="LB344" t="str">
        <f t="shared" si="432"/>
        <v/>
      </c>
      <c r="LC344" s="26"/>
      <c r="LD344" t="str">
        <f t="shared" si="433"/>
        <v/>
      </c>
      <c r="LE344" t="str">
        <f t="shared" si="434"/>
        <v/>
      </c>
      <c r="LF344" s="26"/>
      <c r="LG344" s="26"/>
      <c r="LH344" s="26"/>
      <c r="LI344" s="26"/>
      <c r="LJ344" s="26"/>
      <c r="LK344" s="26"/>
      <c r="LL344" s="26"/>
      <c r="LM344" s="26"/>
      <c r="LN344" s="26"/>
      <c r="LO344" t="str">
        <f t="shared" si="435"/>
        <v/>
      </c>
      <c r="LP344" s="26"/>
      <c r="LQ344" s="26"/>
      <c r="LR344" s="26"/>
      <c r="LS344" s="26"/>
      <c r="LT344" s="26"/>
      <c r="LU344" s="26"/>
      <c r="LV344" s="26"/>
      <c r="LW344" s="26"/>
      <c r="LX344" s="26"/>
      <c r="LY344" s="26"/>
      <c r="LZ344" s="26"/>
      <c r="MA344" s="26"/>
      <c r="MB344" s="26"/>
      <c r="MC344" s="26"/>
      <c r="MD344" s="26"/>
      <c r="ME344" s="26"/>
      <c r="MF344" s="26"/>
      <c r="MG344" s="26"/>
      <c r="MH344" s="26"/>
      <c r="MI344" s="26"/>
      <c r="MJ344" s="26"/>
      <c r="MK344" s="26"/>
      <c r="ML344" s="26"/>
      <c r="MM344" s="26"/>
      <c r="MN344" s="26"/>
    </row>
    <row r="345" spans="1:352" ht="16" x14ac:dyDescent="0.2">
      <c r="A345" t="e">
        <f t="shared" ca="1" si="364"/>
        <v>#N/A</v>
      </c>
      <c r="B345" s="26"/>
      <c r="C345" s="26"/>
      <c r="D345" s="26"/>
      <c r="E345" s="27" t="str">
        <f t="shared" ca="1" si="367"/>
        <v>Jan</v>
      </c>
      <c r="F345" s="27" t="str">
        <f t="shared" ca="1" si="367"/>
        <v>Dec</v>
      </c>
      <c r="G345" s="28" t="str">
        <f t="shared" ca="1" si="368"/>
        <v/>
      </c>
      <c r="H345" t="str">
        <f t="shared" si="369"/>
        <v/>
      </c>
      <c r="I345" s="26">
        <f t="shared" ca="1" si="370"/>
        <v>65</v>
      </c>
      <c r="J345" s="26"/>
      <c r="K345" s="26"/>
      <c r="L345" s="31" t="str">
        <f t="shared" si="371"/>
        <v/>
      </c>
      <c r="M345" s="26"/>
      <c r="N345" s="26"/>
      <c r="O345" s="26">
        <f t="shared" ca="1" si="372"/>
        <v>23</v>
      </c>
      <c r="P345" s="26" t="str">
        <f t="shared" ca="1" si="373"/>
        <v>Yes</v>
      </c>
      <c r="Q345" s="26" t="str">
        <f t="shared" ca="1" si="373"/>
        <v>No</v>
      </c>
      <c r="R345" s="26" t="str">
        <f t="shared" ca="1" si="373"/>
        <v>Yes</v>
      </c>
      <c r="S345" s="26" t="str">
        <f t="shared" ca="1" si="374"/>
        <v>Hispanic</v>
      </c>
      <c r="T345" s="26" t="str">
        <f t="shared" ca="1" si="375"/>
        <v>No</v>
      </c>
      <c r="U345" s="26">
        <f t="shared" ca="1" si="376"/>
        <v>3449</v>
      </c>
      <c r="V345" s="26"/>
      <c r="W345" s="26"/>
      <c r="X345" s="26" t="str">
        <f t="shared" ca="1" si="366"/>
        <v>Yes</v>
      </c>
      <c r="Y345" s="26" t="str">
        <f t="shared" ca="1" si="366"/>
        <v>No</v>
      </c>
      <c r="Z345" s="26" t="str">
        <f t="shared" ca="1" si="366"/>
        <v>Yes</v>
      </c>
      <c r="AA345" s="26" t="str">
        <f t="shared" ca="1" si="366"/>
        <v>No</v>
      </c>
      <c r="AB345" s="26" t="str">
        <f t="shared" ca="1" si="366"/>
        <v>Yes</v>
      </c>
      <c r="AC345" s="26"/>
      <c r="AD345" s="26"/>
      <c r="AE345" s="26"/>
      <c r="AF345" s="26"/>
      <c r="AG345" s="26" t="str">
        <f t="shared" ca="1" si="436"/>
        <v>No</v>
      </c>
      <c r="AH345" s="26" t="str">
        <f t="shared" ca="1" si="436"/>
        <v>Yes</v>
      </c>
      <c r="AI345" s="26" t="str">
        <f t="shared" ca="1" si="436"/>
        <v>No</v>
      </c>
      <c r="AJ345" s="26" t="str">
        <f t="shared" ca="1" si="436"/>
        <v>No</v>
      </c>
      <c r="AK345" s="26" t="str">
        <f t="shared" ca="1" si="436"/>
        <v>Yes</v>
      </c>
      <c r="AL345" s="26" t="str">
        <f t="shared" ca="1" si="436"/>
        <v>No</v>
      </c>
      <c r="AM345" s="26">
        <f t="shared" ca="1" si="377"/>
        <v>2</v>
      </c>
      <c r="AN345" s="26">
        <f t="shared" ca="1" si="378"/>
        <v>3</v>
      </c>
      <c r="AT345" t="str">
        <f t="shared" ca="1" si="379"/>
        <v>Female</v>
      </c>
      <c r="AU345">
        <f t="shared" ca="1" si="380"/>
        <v>3362</v>
      </c>
      <c r="AV345">
        <f t="shared" ca="1" si="381"/>
        <v>-3</v>
      </c>
      <c r="AW345">
        <f t="shared" ca="1" si="382"/>
        <v>25</v>
      </c>
      <c r="AX345">
        <f t="shared" ca="1" si="383"/>
        <v>1</v>
      </c>
      <c r="BB345" t="str">
        <f t="shared" ca="1" si="384"/>
        <v>INSTRUMENTAL</v>
      </c>
      <c r="BC345" t="str">
        <f t="shared" ca="1" si="385"/>
        <v>No</v>
      </c>
      <c r="BD345" t="str">
        <f t="shared" ca="1" si="385"/>
        <v>No</v>
      </c>
      <c r="BG345" t="str">
        <f t="shared" ca="1" si="386"/>
        <v>Yes</v>
      </c>
      <c r="BH345">
        <f t="shared" ca="1" si="387"/>
        <v>35</v>
      </c>
      <c r="BI345">
        <f t="shared" ca="1" si="388"/>
        <v>-4</v>
      </c>
      <c r="BJ345">
        <f t="shared" ca="1" si="389"/>
        <v>13</v>
      </c>
      <c r="BK345" t="str">
        <f t="shared" si="390"/>
        <v/>
      </c>
      <c r="BL345" s="26">
        <f t="shared" ca="1" si="391"/>
        <v>15</v>
      </c>
      <c r="BM345" s="26"/>
      <c r="BN345" s="26"/>
      <c r="BO345" s="26" t="str">
        <f t="shared" ca="1" si="392"/>
        <v>Yes</v>
      </c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 t="str">
        <f t="shared" ca="1" si="393"/>
        <v>Yes</v>
      </c>
      <c r="CE345" s="26" t="str">
        <f t="shared" ca="1" si="394"/>
        <v>MIST</v>
      </c>
      <c r="CF345" s="26"/>
      <c r="CG345" s="26"/>
      <c r="CH345" s="26"/>
      <c r="CI345" s="31" t="str">
        <f t="shared" si="395"/>
        <v/>
      </c>
      <c r="CJ345" s="26" t="str">
        <f t="shared" ca="1" si="396"/>
        <v>BS</v>
      </c>
      <c r="CK345" s="26" t="str">
        <f t="shared" ca="1" si="397"/>
        <v>No</v>
      </c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 t="str">
        <f t="shared" ca="1" si="398"/>
        <v>Yes</v>
      </c>
      <c r="DO345" s="26"/>
      <c r="DP345" s="26"/>
      <c r="DQ345" s="26"/>
      <c r="DR345" s="26"/>
      <c r="DS345" s="26"/>
      <c r="DT345" s="26"/>
      <c r="DU345" s="26"/>
      <c r="DV345" t="str">
        <f t="shared" si="399"/>
        <v/>
      </c>
      <c r="DW345" s="26"/>
      <c r="DX345" s="26"/>
      <c r="DY345" s="26"/>
      <c r="DZ345" t="str">
        <f t="shared" si="400"/>
        <v/>
      </c>
      <c r="EA345" t="str">
        <f t="shared" si="401"/>
        <v/>
      </c>
      <c r="EB345" t="str">
        <f t="shared" si="402"/>
        <v/>
      </c>
      <c r="EC345" t="str">
        <f t="shared" si="403"/>
        <v/>
      </c>
      <c r="ED345" t="str">
        <f t="shared" si="404"/>
        <v/>
      </c>
      <c r="EE345" s="34" t="str">
        <f t="shared" si="405"/>
        <v/>
      </c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32" t="str">
        <f t="shared" si="406"/>
        <v/>
      </c>
      <c r="ES345" s="26"/>
      <c r="ET345" s="26"/>
      <c r="EU345" s="26"/>
      <c r="EV345" s="26"/>
      <c r="EW345" s="26"/>
      <c r="EX345" s="26"/>
      <c r="EY345" s="26"/>
      <c r="EZ345" s="26"/>
      <c r="FA345" s="31" t="str">
        <f t="shared" si="407"/>
        <v/>
      </c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31" t="str">
        <f t="shared" si="408"/>
        <v/>
      </c>
      <c r="FN345" s="26"/>
      <c r="FO345" s="26"/>
      <c r="FP345" s="26"/>
      <c r="FQ345" s="26" t="s">
        <v>350</v>
      </c>
      <c r="FR345" s="39" t="str">
        <f t="shared" ca="1" si="409"/>
        <v>Other</v>
      </c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t="str">
        <f t="shared" ca="1" si="410"/>
        <v/>
      </c>
      <c r="GP345" t="str">
        <f t="shared" si="411"/>
        <v/>
      </c>
      <c r="GQ345" s="26"/>
      <c r="GR345" s="26"/>
      <c r="GS345" t="str">
        <f t="shared" ca="1" si="412"/>
        <v/>
      </c>
      <c r="GT345" s="26"/>
      <c r="GU345" s="26"/>
      <c r="GV345" s="26"/>
      <c r="GW345" s="26"/>
      <c r="GX345" s="26"/>
      <c r="GY345" t="str">
        <f t="shared" ca="1" si="413"/>
        <v/>
      </c>
      <c r="GZ345" t="str">
        <f t="shared" si="414"/>
        <v/>
      </c>
      <c r="HA345" s="26"/>
      <c r="HB345" s="26"/>
      <c r="HC345" s="26"/>
      <c r="HD345" s="26"/>
      <c r="HE345" s="26"/>
      <c r="HF345" t="str">
        <f t="shared" ca="1" si="415"/>
        <v/>
      </c>
      <c r="HG345" s="31" t="str">
        <f t="shared" si="416"/>
        <v/>
      </c>
      <c r="HH345" s="26"/>
      <c r="HI345" s="26"/>
      <c r="HJ345" s="26"/>
      <c r="HK345" s="26"/>
      <c r="HL345" s="26"/>
      <c r="HM345" t="str">
        <f t="shared" ca="1" si="417"/>
        <v/>
      </c>
      <c r="HN345" t="str">
        <f t="shared" si="418"/>
        <v/>
      </c>
      <c r="HO345" s="26"/>
      <c r="HP345" s="26"/>
      <c r="HQ345" s="26"/>
      <c r="HR345" s="26"/>
      <c r="HS345" s="26"/>
      <c r="HT345" t="str">
        <f t="shared" ca="1" si="419"/>
        <v/>
      </c>
      <c r="HU345" t="str">
        <f t="shared" si="420"/>
        <v/>
      </c>
      <c r="HV345" s="26"/>
      <c r="HW345" s="26"/>
      <c r="HX345" s="26"/>
      <c r="HY345" s="26"/>
      <c r="HZ345" s="26"/>
      <c r="IA345" s="37" t="str">
        <f t="shared" ca="1" si="421"/>
        <v/>
      </c>
      <c r="IB345" t="str">
        <f t="shared" si="422"/>
        <v/>
      </c>
      <c r="IC345" s="26"/>
      <c r="ID345" s="26"/>
      <c r="IE345" s="26"/>
      <c r="IF345" s="26"/>
      <c r="IG345" s="26"/>
      <c r="IH345" s="37" t="str">
        <f t="shared" ca="1" si="423"/>
        <v/>
      </c>
      <c r="II345" t="str">
        <f t="shared" si="424"/>
        <v/>
      </c>
      <c r="IJ345" s="26"/>
      <c r="IK345" s="26"/>
      <c r="IL345" s="26"/>
      <c r="IM345" s="26"/>
      <c r="IN345" s="26"/>
      <c r="IO345" s="26"/>
      <c r="IP345" s="26"/>
      <c r="IQ345" s="26"/>
      <c r="IR345" s="26"/>
      <c r="IS345" s="26"/>
      <c r="IT345" s="26"/>
      <c r="IU345" s="26"/>
      <c r="IV345" s="26"/>
      <c r="IW345" s="26"/>
      <c r="IX345" s="26"/>
      <c r="IY345" s="26"/>
      <c r="IZ345" s="26"/>
      <c r="JA345" s="26"/>
      <c r="JB345" s="26"/>
      <c r="JC345" s="26"/>
      <c r="JD345" s="26"/>
      <c r="JE345" s="26"/>
      <c r="JF345" s="26"/>
      <c r="JG345" s="26"/>
      <c r="JH345" s="26"/>
      <c r="JI345" s="26"/>
      <c r="JJ345" s="26"/>
      <c r="JK345" s="26"/>
      <c r="JL345" s="26"/>
      <c r="JM345" s="26"/>
      <c r="JN345" s="26"/>
      <c r="JO345" s="26"/>
      <c r="JP345" s="26"/>
      <c r="JQ345" s="26"/>
      <c r="JR345" s="26"/>
      <c r="JS345" s="26"/>
      <c r="JT345" s="26" t="str">
        <f t="shared" si="425"/>
        <v/>
      </c>
      <c r="JU345" s="26"/>
      <c r="JV345" t="str">
        <f t="shared" si="426"/>
        <v/>
      </c>
      <c r="JW345" s="26"/>
      <c r="JX345" s="26"/>
      <c r="JY345" s="26"/>
      <c r="JZ345" s="26"/>
      <c r="KA345" s="26"/>
      <c r="KB345" s="26"/>
      <c r="KC345" s="26"/>
      <c r="KD345" s="26"/>
      <c r="KE345" s="26"/>
      <c r="KF345" s="26"/>
      <c r="KG345" s="26"/>
      <c r="KH345" s="26"/>
      <c r="KI345" s="26"/>
      <c r="KJ345" s="26"/>
      <c r="KK345" t="str">
        <f t="shared" si="427"/>
        <v/>
      </c>
      <c r="KL345" s="26"/>
      <c r="KM345" s="31" t="str">
        <f t="shared" si="428"/>
        <v/>
      </c>
      <c r="KN345" s="26"/>
      <c r="KO345" s="26"/>
      <c r="KP345" s="38" t="str">
        <f t="shared" si="429"/>
        <v/>
      </c>
      <c r="KQ345" s="26"/>
      <c r="KR345" s="26"/>
      <c r="KS345" s="26"/>
      <c r="KT345" s="26"/>
      <c r="KU345" s="26"/>
      <c r="KV345" s="26"/>
      <c r="KW345" s="26"/>
      <c r="KX345" t="str">
        <f t="shared" si="430"/>
        <v/>
      </c>
      <c r="KY345" t="str">
        <f t="shared" si="431"/>
        <v/>
      </c>
      <c r="KZ345" s="26"/>
      <c r="LA345" s="26"/>
      <c r="LB345" t="str">
        <f t="shared" si="432"/>
        <v/>
      </c>
      <c r="LC345" s="26"/>
      <c r="LD345" t="str">
        <f t="shared" si="433"/>
        <v/>
      </c>
      <c r="LE345" t="str">
        <f t="shared" si="434"/>
        <v/>
      </c>
      <c r="LF345" s="26"/>
      <c r="LG345" s="26"/>
      <c r="LH345" s="26"/>
      <c r="LI345" s="26"/>
      <c r="LJ345" s="26"/>
      <c r="LK345" s="26"/>
      <c r="LL345" s="26"/>
      <c r="LM345" s="26"/>
      <c r="LN345" s="26"/>
      <c r="LO345" t="str">
        <f t="shared" si="435"/>
        <v/>
      </c>
      <c r="LP345" s="26"/>
      <c r="LQ345" s="26"/>
      <c r="LR345" s="26"/>
      <c r="LS345" s="26"/>
      <c r="LT345" s="26"/>
      <c r="LU345" s="26"/>
      <c r="LV345" s="26"/>
      <c r="LW345" s="26"/>
      <c r="LX345" s="26"/>
      <c r="LY345" s="26"/>
      <c r="LZ345" s="26"/>
      <c r="MA345" s="26"/>
      <c r="MB345" s="26"/>
      <c r="MC345" s="26"/>
      <c r="MD345" s="26"/>
      <c r="ME345" s="26"/>
      <c r="MF345" s="26"/>
      <c r="MG345" s="26"/>
      <c r="MH345" s="26"/>
      <c r="MI345" s="26"/>
      <c r="MJ345" s="26"/>
      <c r="MK345" s="26"/>
      <c r="ML345" s="26"/>
      <c r="MM345" s="26"/>
      <c r="MN345" s="26"/>
    </row>
    <row r="346" spans="1:352" ht="16" x14ac:dyDescent="0.2">
      <c r="A346" t="e">
        <f t="shared" ca="1" si="364"/>
        <v>#N/A</v>
      </c>
      <c r="B346" s="26"/>
      <c r="C346" s="26"/>
      <c r="D346" s="26"/>
      <c r="E346" s="27" t="str">
        <f t="shared" ca="1" si="367"/>
        <v>May</v>
      </c>
      <c r="F346" s="27" t="str">
        <f t="shared" ca="1" si="367"/>
        <v>Nov</v>
      </c>
      <c r="G346" s="28" t="str">
        <f t="shared" ca="1" si="368"/>
        <v/>
      </c>
      <c r="H346" t="str">
        <f t="shared" si="369"/>
        <v/>
      </c>
      <c r="I346" s="26">
        <f t="shared" ca="1" si="370"/>
        <v>93</v>
      </c>
      <c r="J346" s="26"/>
      <c r="K346" s="26"/>
      <c r="L346" s="31" t="str">
        <f t="shared" si="371"/>
        <v/>
      </c>
      <c r="M346" s="26"/>
      <c r="N346" s="26"/>
      <c r="O346" s="26">
        <f t="shared" ca="1" si="372"/>
        <v>17</v>
      </c>
      <c r="P346" s="26" t="str">
        <f t="shared" ca="1" si="373"/>
        <v>Yes</v>
      </c>
      <c r="Q346" s="26" t="str">
        <f t="shared" ca="1" si="373"/>
        <v>No</v>
      </c>
      <c r="R346" s="26" t="str">
        <f t="shared" ca="1" si="373"/>
        <v>Yes</v>
      </c>
      <c r="S346" s="26" t="str">
        <f t="shared" ca="1" si="374"/>
        <v>Eskimo</v>
      </c>
      <c r="T346" s="26" t="str">
        <f t="shared" ca="1" si="375"/>
        <v>Yes</v>
      </c>
      <c r="U346" s="26">
        <f t="shared" ca="1" si="376"/>
        <v>3762</v>
      </c>
      <c r="V346" s="26"/>
      <c r="W346" s="26"/>
      <c r="X346" s="26" t="str">
        <f t="shared" ca="1" si="366"/>
        <v>No</v>
      </c>
      <c r="Y346" s="26" t="str">
        <f t="shared" ca="1" si="366"/>
        <v>No</v>
      </c>
      <c r="Z346" s="26" t="str">
        <f t="shared" ca="1" si="366"/>
        <v>No</v>
      </c>
      <c r="AA346" s="26" t="str">
        <f t="shared" ca="1" si="366"/>
        <v>No</v>
      </c>
      <c r="AB346" s="26" t="str">
        <f t="shared" ca="1" si="366"/>
        <v>No</v>
      </c>
      <c r="AC346" s="26"/>
      <c r="AD346" s="26"/>
      <c r="AE346" s="26"/>
      <c r="AF346" s="26"/>
      <c r="AG346" s="26" t="str">
        <f t="shared" ca="1" si="436"/>
        <v>Yes</v>
      </c>
      <c r="AH346" s="26" t="str">
        <f t="shared" ca="1" si="436"/>
        <v>Yes</v>
      </c>
      <c r="AI346" s="26" t="str">
        <f t="shared" ca="1" si="436"/>
        <v>No</v>
      </c>
      <c r="AJ346" s="26" t="str">
        <f t="shared" ca="1" si="436"/>
        <v>No</v>
      </c>
      <c r="AK346" s="26" t="str">
        <f t="shared" ca="1" si="436"/>
        <v>No</v>
      </c>
      <c r="AL346" s="26" t="str">
        <f t="shared" ca="1" si="436"/>
        <v>Yes</v>
      </c>
      <c r="AM346" s="26">
        <f t="shared" ca="1" si="377"/>
        <v>10</v>
      </c>
      <c r="AN346" s="26">
        <f t="shared" ca="1" si="378"/>
        <v>2</v>
      </c>
      <c r="AT346" t="str">
        <f t="shared" ca="1" si="379"/>
        <v>Female</v>
      </c>
      <c r="AU346">
        <f t="shared" ca="1" si="380"/>
        <v>925</v>
      </c>
      <c r="AV346">
        <f t="shared" ca="1" si="381"/>
        <v>-1</v>
      </c>
      <c r="AW346">
        <f t="shared" ca="1" si="382"/>
        <v>39</v>
      </c>
      <c r="AX346">
        <f t="shared" ca="1" si="383"/>
        <v>5</v>
      </c>
      <c r="BB346" t="str">
        <f t="shared" ca="1" si="384"/>
        <v>INSTRUMENTAL</v>
      </c>
      <c r="BC346" t="str">
        <f t="shared" ca="1" si="385"/>
        <v>Yes</v>
      </c>
      <c r="BD346" t="str">
        <f t="shared" ca="1" si="385"/>
        <v>No</v>
      </c>
      <c r="BG346" t="str">
        <f t="shared" ca="1" si="386"/>
        <v>Yes</v>
      </c>
      <c r="BH346">
        <f t="shared" ca="1" si="387"/>
        <v>36</v>
      </c>
      <c r="BI346">
        <f t="shared" ca="1" si="388"/>
        <v>-8</v>
      </c>
      <c r="BJ346">
        <f t="shared" ca="1" si="389"/>
        <v>4</v>
      </c>
      <c r="BK346" t="str">
        <f t="shared" si="390"/>
        <v/>
      </c>
      <c r="BL346" s="26">
        <f t="shared" ca="1" si="391"/>
        <v>6</v>
      </c>
      <c r="BM346" s="26"/>
      <c r="BN346" s="26"/>
      <c r="BO346" s="26" t="str">
        <f t="shared" ca="1" si="392"/>
        <v>No</v>
      </c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 t="str">
        <f t="shared" ca="1" si="393"/>
        <v>Yes</v>
      </c>
      <c r="CE346" s="26" t="str">
        <f t="shared" ca="1" si="394"/>
        <v>ETT</v>
      </c>
      <c r="CF346" s="26"/>
      <c r="CG346" s="26"/>
      <c r="CH346" s="26"/>
      <c r="CI346" s="31" t="str">
        <f t="shared" si="395"/>
        <v/>
      </c>
      <c r="CJ346" s="26" t="str">
        <f t="shared" ca="1" si="396"/>
        <v>NICU</v>
      </c>
      <c r="CK346" s="26" t="str">
        <f t="shared" ca="1" si="397"/>
        <v>NA</v>
      </c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 t="str">
        <f t="shared" ca="1" si="398"/>
        <v>Yes</v>
      </c>
      <c r="DO346" s="26"/>
      <c r="DP346" s="26"/>
      <c r="DQ346" s="26"/>
      <c r="DR346" s="26"/>
      <c r="DS346" s="26"/>
      <c r="DT346" s="26"/>
      <c r="DU346" s="26"/>
      <c r="DV346" t="str">
        <f t="shared" si="399"/>
        <v/>
      </c>
      <c r="DW346" s="26"/>
      <c r="DX346" s="26"/>
      <c r="DY346" s="26"/>
      <c r="DZ346" t="str">
        <f t="shared" si="400"/>
        <v/>
      </c>
      <c r="EA346" t="str">
        <f t="shared" si="401"/>
        <v/>
      </c>
      <c r="EB346" t="str">
        <f t="shared" si="402"/>
        <v/>
      </c>
      <c r="EC346" t="str">
        <f t="shared" si="403"/>
        <v/>
      </c>
      <c r="ED346" t="str">
        <f t="shared" si="404"/>
        <v/>
      </c>
      <c r="EE346" s="34" t="str">
        <f t="shared" si="405"/>
        <v/>
      </c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32" t="str">
        <f t="shared" si="406"/>
        <v/>
      </c>
      <c r="ES346" s="26"/>
      <c r="ET346" s="26"/>
      <c r="EU346" s="26"/>
      <c r="EV346" s="26"/>
      <c r="EW346" s="26"/>
      <c r="EX346" s="26"/>
      <c r="EY346" s="26"/>
      <c r="EZ346" s="26"/>
      <c r="FA346" s="31" t="str">
        <f t="shared" si="407"/>
        <v/>
      </c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31" t="str">
        <f t="shared" si="408"/>
        <v/>
      </c>
      <c r="FN346" s="26"/>
      <c r="FO346" s="26"/>
      <c r="FP346" s="26"/>
      <c r="FQ346" s="26" t="s">
        <v>350</v>
      </c>
      <c r="FR346" s="39" t="str">
        <f t="shared" ca="1" si="409"/>
        <v>GPC</v>
      </c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t="str">
        <f t="shared" ca="1" si="410"/>
        <v/>
      </c>
      <c r="GP346" t="str">
        <f t="shared" si="411"/>
        <v/>
      </c>
      <c r="GQ346" s="26"/>
      <c r="GR346" s="26"/>
      <c r="GS346" t="str">
        <f t="shared" ca="1" si="412"/>
        <v/>
      </c>
      <c r="GT346" s="26"/>
      <c r="GU346" s="26"/>
      <c r="GV346" s="26"/>
      <c r="GW346" s="26"/>
      <c r="GX346" s="26"/>
      <c r="GY346" t="str">
        <f t="shared" ca="1" si="413"/>
        <v/>
      </c>
      <c r="GZ346" t="str">
        <f t="shared" si="414"/>
        <v/>
      </c>
      <c r="HA346" s="26"/>
      <c r="HB346" s="26"/>
      <c r="HC346" s="26"/>
      <c r="HD346" s="26"/>
      <c r="HE346" s="26"/>
      <c r="HF346" t="str">
        <f t="shared" ca="1" si="415"/>
        <v/>
      </c>
      <c r="HG346" s="31" t="str">
        <f t="shared" si="416"/>
        <v/>
      </c>
      <c r="HH346" s="26"/>
      <c r="HI346" s="26"/>
      <c r="HJ346" s="26"/>
      <c r="HK346" s="26"/>
      <c r="HL346" s="26"/>
      <c r="HM346" t="str">
        <f t="shared" ca="1" si="417"/>
        <v/>
      </c>
      <c r="HN346" t="str">
        <f t="shared" si="418"/>
        <v/>
      </c>
      <c r="HO346" s="26"/>
      <c r="HP346" s="26"/>
      <c r="HQ346" s="26"/>
      <c r="HR346" s="26"/>
      <c r="HS346" s="26"/>
      <c r="HT346" t="str">
        <f t="shared" ca="1" si="419"/>
        <v/>
      </c>
      <c r="HU346" t="str">
        <f t="shared" si="420"/>
        <v/>
      </c>
      <c r="HV346" s="26"/>
      <c r="HW346" s="26"/>
      <c r="HX346" s="26"/>
      <c r="HY346" s="26"/>
      <c r="HZ346" s="26"/>
      <c r="IA346" s="37" t="str">
        <f t="shared" ca="1" si="421"/>
        <v/>
      </c>
      <c r="IB346" t="str">
        <f t="shared" si="422"/>
        <v/>
      </c>
      <c r="IC346" s="26"/>
      <c r="ID346" s="26"/>
      <c r="IE346" s="26"/>
      <c r="IF346" s="26"/>
      <c r="IG346" s="26"/>
      <c r="IH346" s="37" t="str">
        <f t="shared" ca="1" si="423"/>
        <v/>
      </c>
      <c r="II346" t="str">
        <f t="shared" si="424"/>
        <v/>
      </c>
      <c r="IJ346" s="26"/>
      <c r="IK346" s="26"/>
      <c r="IL346" s="26"/>
      <c r="IM346" s="26"/>
      <c r="IN346" s="26"/>
      <c r="IO346" s="26"/>
      <c r="IP346" s="26"/>
      <c r="IQ346" s="26"/>
      <c r="IR346" s="26"/>
      <c r="IS346" s="26"/>
      <c r="IT346" s="26"/>
      <c r="IU346" s="26"/>
      <c r="IV346" s="26"/>
      <c r="IW346" s="26"/>
      <c r="IX346" s="26"/>
      <c r="IY346" s="26"/>
      <c r="IZ346" s="26"/>
      <c r="JA346" s="26"/>
      <c r="JB346" s="26"/>
      <c r="JC346" s="26"/>
      <c r="JD346" s="26"/>
      <c r="JE346" s="26"/>
      <c r="JF346" s="26"/>
      <c r="JG346" s="26"/>
      <c r="JH346" s="26"/>
      <c r="JI346" s="26"/>
      <c r="JJ346" s="26"/>
      <c r="JK346" s="26"/>
      <c r="JL346" s="26"/>
      <c r="JM346" s="26"/>
      <c r="JN346" s="26"/>
      <c r="JO346" s="26"/>
      <c r="JP346" s="26"/>
      <c r="JQ346" s="26"/>
      <c r="JR346" s="26"/>
      <c r="JS346" s="26"/>
      <c r="JT346" s="26" t="str">
        <f t="shared" si="425"/>
        <v/>
      </c>
      <c r="JU346" s="26"/>
      <c r="JV346" t="str">
        <f t="shared" si="426"/>
        <v/>
      </c>
      <c r="JW346" s="26"/>
      <c r="JX346" s="26"/>
      <c r="JY346" s="26"/>
      <c r="JZ346" s="26"/>
      <c r="KA346" s="26"/>
      <c r="KB346" s="26"/>
      <c r="KC346" s="26"/>
      <c r="KD346" s="26"/>
      <c r="KE346" s="26"/>
      <c r="KF346" s="26"/>
      <c r="KG346" s="26"/>
      <c r="KH346" s="26"/>
      <c r="KI346" s="26"/>
      <c r="KJ346" s="26"/>
      <c r="KK346" t="str">
        <f t="shared" si="427"/>
        <v/>
      </c>
      <c r="KL346" s="26"/>
      <c r="KM346" s="31" t="str">
        <f t="shared" si="428"/>
        <v/>
      </c>
      <c r="KN346" s="26"/>
      <c r="KO346" s="26"/>
      <c r="KP346" s="38" t="str">
        <f t="shared" si="429"/>
        <v/>
      </c>
      <c r="KQ346" s="26"/>
      <c r="KR346" s="26"/>
      <c r="KS346" s="26"/>
      <c r="KT346" s="26"/>
      <c r="KU346" s="26"/>
      <c r="KV346" s="26"/>
      <c r="KW346" s="26"/>
      <c r="KX346" t="str">
        <f t="shared" si="430"/>
        <v/>
      </c>
      <c r="KY346" t="str">
        <f t="shared" si="431"/>
        <v/>
      </c>
      <c r="KZ346" s="26"/>
      <c r="LA346" s="26"/>
      <c r="LB346" t="str">
        <f t="shared" si="432"/>
        <v/>
      </c>
      <c r="LC346" s="26"/>
      <c r="LD346" t="str">
        <f t="shared" si="433"/>
        <v/>
      </c>
      <c r="LE346" t="str">
        <f t="shared" si="434"/>
        <v/>
      </c>
      <c r="LF346" s="26"/>
      <c r="LG346" s="26"/>
      <c r="LH346" s="26"/>
      <c r="LI346" s="26"/>
      <c r="LJ346" s="26"/>
      <c r="LK346" s="26"/>
      <c r="LL346" s="26"/>
      <c r="LM346" s="26"/>
      <c r="LN346" s="26"/>
      <c r="LO346" t="str">
        <f t="shared" si="435"/>
        <v/>
      </c>
      <c r="LP346" s="26"/>
      <c r="LQ346" s="26"/>
      <c r="LR346" s="26"/>
      <c r="LS346" s="26"/>
      <c r="LT346" s="26"/>
      <c r="LU346" s="26"/>
      <c r="LV346" s="26"/>
      <c r="LW346" s="26"/>
      <c r="LX346" s="26"/>
      <c r="LY346" s="26"/>
      <c r="LZ346" s="26"/>
      <c r="MA346" s="26"/>
      <c r="MB346" s="26"/>
      <c r="MC346" s="26"/>
      <c r="MD346" s="26"/>
      <c r="ME346" s="26"/>
      <c r="MF346" s="26"/>
      <c r="MG346" s="26"/>
      <c r="MH346" s="26"/>
      <c r="MI346" s="26"/>
      <c r="MJ346" s="26"/>
      <c r="MK346" s="26"/>
      <c r="ML346" s="26"/>
      <c r="MM346" s="26"/>
      <c r="MN346" s="26"/>
    </row>
    <row r="347" spans="1:352" ht="16" x14ac:dyDescent="0.2">
      <c r="A347" t="e">
        <f t="shared" ca="1" si="364"/>
        <v>#N/A</v>
      </c>
      <c r="B347" s="26"/>
      <c r="C347" s="26"/>
      <c r="D347" s="26"/>
      <c r="E347" s="27" t="str">
        <f t="shared" ca="1" si="367"/>
        <v>Feb</v>
      </c>
      <c r="F347" s="27" t="str">
        <f t="shared" ca="1" si="367"/>
        <v>Jul</v>
      </c>
      <c r="G347" s="28" t="str">
        <f t="shared" ca="1" si="368"/>
        <v/>
      </c>
      <c r="H347" t="str">
        <f t="shared" si="369"/>
        <v/>
      </c>
      <c r="I347" s="26">
        <f t="shared" ca="1" si="370"/>
        <v>8</v>
      </c>
      <c r="J347" s="26"/>
      <c r="K347" s="26"/>
      <c r="L347" s="31" t="str">
        <f t="shared" si="371"/>
        <v/>
      </c>
      <c r="M347" s="26"/>
      <c r="N347" s="26"/>
      <c r="O347" s="26">
        <f t="shared" ca="1" si="372"/>
        <v>48</v>
      </c>
      <c r="P347" s="26" t="str">
        <f t="shared" ca="1" si="373"/>
        <v>No</v>
      </c>
      <c r="Q347" s="26" t="str">
        <f t="shared" ca="1" si="373"/>
        <v>No</v>
      </c>
      <c r="R347" s="26" t="str">
        <f t="shared" ca="1" si="373"/>
        <v>No</v>
      </c>
      <c r="S347" s="26" t="str">
        <f t="shared" ca="1" si="374"/>
        <v>African</v>
      </c>
      <c r="T347" s="26" t="str">
        <f t="shared" ca="1" si="375"/>
        <v>No</v>
      </c>
      <c r="U347" s="26">
        <f t="shared" ca="1" si="376"/>
        <v>3554</v>
      </c>
      <c r="V347" s="26"/>
      <c r="W347" s="26"/>
      <c r="X347" s="26" t="str">
        <f t="shared" ca="1" si="366"/>
        <v>Yes</v>
      </c>
      <c r="Y347" s="26" t="str">
        <f t="shared" ca="1" si="366"/>
        <v>Yes</v>
      </c>
      <c r="Z347" s="26" t="str">
        <f t="shared" ca="1" si="366"/>
        <v>No</v>
      </c>
      <c r="AA347" s="26" t="str">
        <f t="shared" ca="1" si="366"/>
        <v>No</v>
      </c>
      <c r="AB347" s="26" t="str">
        <f t="shared" ca="1" si="366"/>
        <v>No</v>
      </c>
      <c r="AC347" s="26"/>
      <c r="AD347" s="26"/>
      <c r="AE347" s="26"/>
      <c r="AF347" s="26"/>
      <c r="AG347" s="26" t="str">
        <f t="shared" ca="1" si="436"/>
        <v>Yes</v>
      </c>
      <c r="AH347" s="26" t="str">
        <f t="shared" ca="1" si="436"/>
        <v>Yes</v>
      </c>
      <c r="AI347" s="26" t="str">
        <f t="shared" ca="1" si="436"/>
        <v>Yes</v>
      </c>
      <c r="AJ347" s="26" t="str">
        <f t="shared" ca="1" si="436"/>
        <v>Yes</v>
      </c>
      <c r="AK347" s="26" t="str">
        <f t="shared" ca="1" si="436"/>
        <v>Yes</v>
      </c>
      <c r="AL347" s="26" t="str">
        <f t="shared" ca="1" si="436"/>
        <v>Yes</v>
      </c>
      <c r="AM347" s="26">
        <f t="shared" ca="1" si="377"/>
        <v>10</v>
      </c>
      <c r="AN347" s="26">
        <f t="shared" ca="1" si="378"/>
        <v>3</v>
      </c>
      <c r="AT347" t="str">
        <f t="shared" ca="1" si="379"/>
        <v>Female</v>
      </c>
      <c r="AU347">
        <f t="shared" ca="1" si="380"/>
        <v>1729</v>
      </c>
      <c r="AV347">
        <f t="shared" ca="1" si="381"/>
        <v>-1</v>
      </c>
      <c r="AW347">
        <f t="shared" ca="1" si="382"/>
        <v>34</v>
      </c>
      <c r="AX347">
        <f t="shared" ca="1" si="383"/>
        <v>1</v>
      </c>
      <c r="BB347" t="str">
        <f t="shared" ca="1" si="384"/>
        <v>ELUCS</v>
      </c>
      <c r="BC347" t="str">
        <f t="shared" ca="1" si="385"/>
        <v>No</v>
      </c>
      <c r="BD347" t="str">
        <f t="shared" ca="1" si="385"/>
        <v>No</v>
      </c>
      <c r="BG347" t="str">
        <f t="shared" ca="1" si="386"/>
        <v>Yes</v>
      </c>
      <c r="BH347">
        <f t="shared" ca="1" si="387"/>
        <v>38</v>
      </c>
      <c r="BI347">
        <f t="shared" ca="1" si="388"/>
        <v>-14</v>
      </c>
      <c r="BJ347">
        <f t="shared" ca="1" si="389"/>
        <v>0</v>
      </c>
      <c r="BK347" t="str">
        <f t="shared" si="390"/>
        <v/>
      </c>
      <c r="BL347" s="26" t="str">
        <f t="shared" ca="1" si="391"/>
        <v>NA</v>
      </c>
      <c r="BM347" s="26"/>
      <c r="BN347" s="26"/>
      <c r="BO347" s="26" t="str">
        <f t="shared" ca="1" si="392"/>
        <v>Yes</v>
      </c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 t="str">
        <f t="shared" ca="1" si="393"/>
        <v>No</v>
      </c>
      <c r="CE347" s="26" t="str">
        <f t="shared" ca="1" si="394"/>
        <v>NA</v>
      </c>
      <c r="CF347" s="26"/>
      <c r="CG347" s="26"/>
      <c r="CH347" s="26"/>
      <c r="CI347" s="31" t="str">
        <f t="shared" si="395"/>
        <v/>
      </c>
      <c r="CJ347" s="26" t="str">
        <f t="shared" ca="1" si="396"/>
        <v>NA</v>
      </c>
      <c r="CK347" s="26" t="str">
        <f t="shared" ca="1" si="397"/>
        <v>NA</v>
      </c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 t="str">
        <f t="shared" ca="1" si="398"/>
        <v>Yes</v>
      </c>
      <c r="DO347" s="26"/>
      <c r="DP347" s="26"/>
      <c r="DQ347" s="26"/>
      <c r="DR347" s="26"/>
      <c r="DS347" s="26"/>
      <c r="DT347" s="26"/>
      <c r="DU347" s="26"/>
      <c r="DV347" t="str">
        <f t="shared" si="399"/>
        <v/>
      </c>
      <c r="DW347" s="26"/>
      <c r="DX347" s="26"/>
      <c r="DY347" s="26"/>
      <c r="DZ347" t="str">
        <f t="shared" si="400"/>
        <v/>
      </c>
      <c r="EA347" t="str">
        <f t="shared" si="401"/>
        <v/>
      </c>
      <c r="EB347" t="str">
        <f t="shared" si="402"/>
        <v/>
      </c>
      <c r="EC347" t="str">
        <f t="shared" si="403"/>
        <v/>
      </c>
      <c r="ED347" t="str">
        <f t="shared" si="404"/>
        <v/>
      </c>
      <c r="EE347" s="34" t="str">
        <f t="shared" si="405"/>
        <v/>
      </c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32" t="str">
        <f t="shared" si="406"/>
        <v/>
      </c>
      <c r="ES347" s="26"/>
      <c r="ET347" s="26"/>
      <c r="EU347" s="26"/>
      <c r="EV347" s="26"/>
      <c r="EW347" s="26"/>
      <c r="EX347" s="26"/>
      <c r="EY347" s="26"/>
      <c r="EZ347" s="26"/>
      <c r="FA347" s="31" t="str">
        <f t="shared" si="407"/>
        <v/>
      </c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31" t="str">
        <f t="shared" si="408"/>
        <v/>
      </c>
      <c r="FN347" s="26"/>
      <c r="FO347" s="26"/>
      <c r="FP347" s="26"/>
      <c r="FQ347" s="26" t="s">
        <v>350</v>
      </c>
      <c r="FR347" s="39" t="str">
        <f t="shared" ca="1" si="409"/>
        <v>Other</v>
      </c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t="str">
        <f t="shared" ca="1" si="410"/>
        <v/>
      </c>
      <c r="GP347" t="str">
        <f t="shared" si="411"/>
        <v/>
      </c>
      <c r="GQ347" s="26"/>
      <c r="GR347" s="26"/>
      <c r="GS347" t="str">
        <f t="shared" ca="1" si="412"/>
        <v/>
      </c>
      <c r="GT347" s="26"/>
      <c r="GU347" s="26"/>
      <c r="GV347" s="26"/>
      <c r="GW347" s="26"/>
      <c r="GX347" s="26"/>
      <c r="GY347" t="str">
        <f t="shared" ca="1" si="413"/>
        <v/>
      </c>
      <c r="GZ347" t="str">
        <f t="shared" si="414"/>
        <v/>
      </c>
      <c r="HA347" s="26"/>
      <c r="HB347" s="26"/>
      <c r="HC347" s="26"/>
      <c r="HD347" s="26"/>
      <c r="HE347" s="26"/>
      <c r="HF347" t="str">
        <f t="shared" ca="1" si="415"/>
        <v/>
      </c>
      <c r="HG347" s="31" t="str">
        <f t="shared" si="416"/>
        <v/>
      </c>
      <c r="HH347" s="26"/>
      <c r="HI347" s="26"/>
      <c r="HJ347" s="26"/>
      <c r="HK347" s="26"/>
      <c r="HL347" s="26"/>
      <c r="HM347" t="str">
        <f t="shared" ca="1" si="417"/>
        <v/>
      </c>
      <c r="HN347" t="str">
        <f t="shared" si="418"/>
        <v/>
      </c>
      <c r="HO347" s="26"/>
      <c r="HP347" s="26"/>
      <c r="HQ347" s="26"/>
      <c r="HR347" s="26"/>
      <c r="HS347" s="26"/>
      <c r="HT347" t="str">
        <f t="shared" ca="1" si="419"/>
        <v/>
      </c>
      <c r="HU347" t="str">
        <f t="shared" si="420"/>
        <v/>
      </c>
      <c r="HV347" s="26"/>
      <c r="HW347" s="26"/>
      <c r="HX347" s="26"/>
      <c r="HY347" s="26"/>
      <c r="HZ347" s="26"/>
      <c r="IA347" s="37" t="str">
        <f t="shared" ca="1" si="421"/>
        <v/>
      </c>
      <c r="IB347" t="str">
        <f t="shared" si="422"/>
        <v/>
      </c>
      <c r="IC347" s="26"/>
      <c r="ID347" s="26"/>
      <c r="IE347" s="26"/>
      <c r="IF347" s="26"/>
      <c r="IG347" s="26"/>
      <c r="IH347" s="37" t="str">
        <f t="shared" ca="1" si="423"/>
        <v/>
      </c>
      <c r="II347" t="str">
        <f t="shared" si="424"/>
        <v/>
      </c>
      <c r="IJ347" s="26"/>
      <c r="IK347" s="26"/>
      <c r="IL347" s="26"/>
      <c r="IM347" s="26"/>
      <c r="IN347" s="26"/>
      <c r="IO347" s="26"/>
      <c r="IP347" s="26"/>
      <c r="IQ347" s="26"/>
      <c r="IR347" s="26"/>
      <c r="IS347" s="26"/>
      <c r="IT347" s="26"/>
      <c r="IU347" s="26"/>
      <c r="IV347" s="26"/>
      <c r="IW347" s="26"/>
      <c r="IX347" s="26"/>
      <c r="IY347" s="26"/>
      <c r="IZ347" s="26"/>
      <c r="JA347" s="26"/>
      <c r="JB347" s="26"/>
      <c r="JC347" s="26"/>
      <c r="JD347" s="26"/>
      <c r="JE347" s="26"/>
      <c r="JF347" s="26"/>
      <c r="JG347" s="26"/>
      <c r="JH347" s="26"/>
      <c r="JI347" s="26"/>
      <c r="JJ347" s="26"/>
      <c r="JK347" s="26"/>
      <c r="JL347" s="26"/>
      <c r="JM347" s="26"/>
      <c r="JN347" s="26"/>
      <c r="JO347" s="26"/>
      <c r="JP347" s="26"/>
      <c r="JQ347" s="26"/>
      <c r="JR347" s="26"/>
      <c r="JS347" s="26"/>
      <c r="JT347" s="26" t="str">
        <f t="shared" si="425"/>
        <v/>
      </c>
      <c r="JU347" s="26"/>
      <c r="JV347" t="str">
        <f t="shared" si="426"/>
        <v/>
      </c>
      <c r="JW347" s="26"/>
      <c r="JX347" s="26"/>
      <c r="JY347" s="26"/>
      <c r="JZ347" s="26"/>
      <c r="KA347" s="26"/>
      <c r="KB347" s="26"/>
      <c r="KC347" s="26"/>
      <c r="KD347" s="26"/>
      <c r="KE347" s="26"/>
      <c r="KF347" s="26"/>
      <c r="KG347" s="26"/>
      <c r="KH347" s="26"/>
      <c r="KI347" s="26"/>
      <c r="KJ347" s="26"/>
      <c r="KK347" t="str">
        <f t="shared" si="427"/>
        <v/>
      </c>
      <c r="KL347" s="26"/>
      <c r="KM347" s="31" t="str">
        <f t="shared" si="428"/>
        <v/>
      </c>
      <c r="KN347" s="26"/>
      <c r="KO347" s="26"/>
      <c r="KP347" s="38" t="str">
        <f t="shared" si="429"/>
        <v/>
      </c>
      <c r="KQ347" s="26"/>
      <c r="KR347" s="26"/>
      <c r="KS347" s="26"/>
      <c r="KT347" s="26"/>
      <c r="KU347" s="26"/>
      <c r="KV347" s="26"/>
      <c r="KW347" s="26"/>
      <c r="KX347" t="str">
        <f t="shared" si="430"/>
        <v/>
      </c>
      <c r="KY347" t="str">
        <f t="shared" si="431"/>
        <v/>
      </c>
      <c r="KZ347" s="26"/>
      <c r="LA347" s="26"/>
      <c r="LB347" t="str">
        <f t="shared" si="432"/>
        <v/>
      </c>
      <c r="LC347" s="26"/>
      <c r="LD347" t="str">
        <f t="shared" si="433"/>
        <v/>
      </c>
      <c r="LE347" t="str">
        <f t="shared" si="434"/>
        <v/>
      </c>
      <c r="LF347" s="26"/>
      <c r="LG347" s="26"/>
      <c r="LH347" s="26"/>
      <c r="LI347" s="26"/>
      <c r="LJ347" s="26"/>
      <c r="LK347" s="26"/>
      <c r="LL347" s="26"/>
      <c r="LM347" s="26"/>
      <c r="LN347" s="26"/>
      <c r="LO347" t="str">
        <f t="shared" si="435"/>
        <v/>
      </c>
      <c r="LP347" s="26"/>
      <c r="LQ347" s="26"/>
      <c r="LR347" s="26"/>
      <c r="LS347" s="26"/>
      <c r="LT347" s="26"/>
      <c r="LU347" s="26"/>
      <c r="LV347" s="26"/>
      <c r="LW347" s="26"/>
      <c r="LX347" s="26"/>
      <c r="LY347" s="26"/>
      <c r="LZ347" s="26"/>
      <c r="MA347" s="26"/>
      <c r="MB347" s="26"/>
      <c r="MC347" s="26"/>
      <c r="MD347" s="26"/>
      <c r="ME347" s="26"/>
      <c r="MF347" s="26"/>
      <c r="MG347" s="26"/>
      <c r="MH347" s="26"/>
      <c r="MI347" s="26"/>
      <c r="MJ347" s="26"/>
      <c r="MK347" s="26"/>
      <c r="ML347" s="26"/>
      <c r="MM347" s="26"/>
      <c r="MN347" s="26"/>
    </row>
    <row r="348" spans="1:352" ht="16" x14ac:dyDescent="0.2">
      <c r="A348" t="e">
        <f t="shared" ca="1" si="364"/>
        <v>#N/A</v>
      </c>
      <c r="B348" s="26"/>
      <c r="C348" s="26"/>
      <c r="D348" s="26"/>
      <c r="E348" s="27" t="str">
        <f t="shared" ca="1" si="367"/>
        <v>Aug</v>
      </c>
      <c r="F348" s="27" t="str">
        <f t="shared" ca="1" si="367"/>
        <v>Apr</v>
      </c>
      <c r="G348" s="28" t="str">
        <f t="shared" ca="1" si="368"/>
        <v/>
      </c>
      <c r="H348" t="str">
        <f t="shared" si="369"/>
        <v/>
      </c>
      <c r="I348" s="26">
        <f t="shared" ca="1" si="370"/>
        <v>11</v>
      </c>
      <c r="J348" s="26"/>
      <c r="K348" s="26"/>
      <c r="L348" s="31" t="str">
        <f t="shared" si="371"/>
        <v/>
      </c>
      <c r="M348" s="26"/>
      <c r="N348" s="26"/>
      <c r="O348" s="26">
        <f t="shared" ca="1" si="372"/>
        <v>35</v>
      </c>
      <c r="P348" s="26" t="str">
        <f t="shared" ca="1" si="373"/>
        <v>Yes</v>
      </c>
      <c r="Q348" s="26" t="str">
        <f t="shared" ca="1" si="373"/>
        <v>Yes</v>
      </c>
      <c r="R348" s="26" t="str">
        <f t="shared" ca="1" si="373"/>
        <v>No</v>
      </c>
      <c r="S348" s="26" t="str">
        <f t="shared" ca="1" si="374"/>
        <v>Hispanic</v>
      </c>
      <c r="T348" s="26" t="str">
        <f t="shared" ca="1" si="375"/>
        <v>No</v>
      </c>
      <c r="U348" s="26">
        <f t="shared" ca="1" si="376"/>
        <v>3418</v>
      </c>
      <c r="V348" s="26"/>
      <c r="W348" s="26"/>
      <c r="X348" s="26" t="str">
        <f t="shared" ca="1" si="366"/>
        <v>Yes</v>
      </c>
      <c r="Y348" s="26" t="str">
        <f t="shared" ca="1" si="366"/>
        <v>Yes</v>
      </c>
      <c r="Z348" s="26" t="str">
        <f t="shared" ca="1" si="366"/>
        <v>No</v>
      </c>
      <c r="AA348" s="26" t="str">
        <f t="shared" ca="1" si="366"/>
        <v>No</v>
      </c>
      <c r="AB348" s="26" t="str">
        <f t="shared" ca="1" si="366"/>
        <v>Yes</v>
      </c>
      <c r="AC348" s="26"/>
      <c r="AD348" s="26"/>
      <c r="AE348" s="26"/>
      <c r="AF348" s="26"/>
      <c r="AG348" s="26" t="str">
        <f t="shared" ca="1" si="436"/>
        <v>No</v>
      </c>
      <c r="AH348" s="26" t="str">
        <f t="shared" ca="1" si="436"/>
        <v>No</v>
      </c>
      <c r="AI348" s="26" t="str">
        <f t="shared" ca="1" si="436"/>
        <v>Yes</v>
      </c>
      <c r="AJ348" s="26" t="str">
        <f t="shared" ca="1" si="436"/>
        <v>No</v>
      </c>
      <c r="AK348" s="26" t="str">
        <f t="shared" ca="1" si="436"/>
        <v>No</v>
      </c>
      <c r="AL348" s="26" t="str">
        <f t="shared" ca="1" si="436"/>
        <v>No</v>
      </c>
      <c r="AM348" s="26">
        <f t="shared" ca="1" si="377"/>
        <v>10</v>
      </c>
      <c r="AN348" s="26">
        <f t="shared" ca="1" si="378"/>
        <v>1</v>
      </c>
      <c r="AT348" t="str">
        <f t="shared" ca="1" si="379"/>
        <v>Female</v>
      </c>
      <c r="AU348">
        <f t="shared" ca="1" si="380"/>
        <v>1608</v>
      </c>
      <c r="AV348">
        <f t="shared" ca="1" si="381"/>
        <v>1</v>
      </c>
      <c r="AW348">
        <f t="shared" ca="1" si="382"/>
        <v>37</v>
      </c>
      <c r="AX348">
        <f t="shared" ca="1" si="383"/>
        <v>4</v>
      </c>
      <c r="BB348" t="str">
        <f t="shared" ca="1" si="384"/>
        <v>EMLUCS</v>
      </c>
      <c r="BC348" t="str">
        <f t="shared" ca="1" si="385"/>
        <v>No</v>
      </c>
      <c r="BD348" t="str">
        <f t="shared" ca="1" si="385"/>
        <v>Yes</v>
      </c>
      <c r="BG348" t="str">
        <f t="shared" ca="1" si="386"/>
        <v>Yes</v>
      </c>
      <c r="BH348">
        <f t="shared" ca="1" si="387"/>
        <v>37</v>
      </c>
      <c r="BI348">
        <f t="shared" ca="1" si="388"/>
        <v>-3</v>
      </c>
      <c r="BJ348">
        <f t="shared" ca="1" si="389"/>
        <v>6</v>
      </c>
      <c r="BK348" t="str">
        <f t="shared" si="390"/>
        <v/>
      </c>
      <c r="BL348" s="26">
        <f t="shared" ca="1" si="391"/>
        <v>8</v>
      </c>
      <c r="BM348" s="26"/>
      <c r="BN348" s="26"/>
      <c r="BO348" s="26" t="str">
        <f t="shared" ca="1" si="392"/>
        <v>No</v>
      </c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 t="str">
        <f t="shared" ca="1" si="393"/>
        <v>Yes</v>
      </c>
      <c r="CE348" s="26" t="str">
        <f t="shared" ca="1" si="394"/>
        <v>MIST</v>
      </c>
      <c r="CF348" s="26"/>
      <c r="CG348" s="26"/>
      <c r="CH348" s="26"/>
      <c r="CI348" s="31" t="str">
        <f t="shared" si="395"/>
        <v/>
      </c>
      <c r="CJ348" s="26" t="str">
        <f t="shared" ca="1" si="396"/>
        <v>BS</v>
      </c>
      <c r="CK348" s="26" t="str">
        <f t="shared" ca="1" si="397"/>
        <v>NA</v>
      </c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 t="str">
        <f t="shared" ca="1" si="398"/>
        <v>Yes</v>
      </c>
      <c r="DO348" s="26"/>
      <c r="DP348" s="26"/>
      <c r="DQ348" s="26"/>
      <c r="DR348" s="26"/>
      <c r="DS348" s="26"/>
      <c r="DT348" s="26"/>
      <c r="DU348" s="26"/>
      <c r="DV348" t="str">
        <f t="shared" si="399"/>
        <v/>
      </c>
      <c r="DW348" s="26"/>
      <c r="DX348" s="26"/>
      <c r="DY348" s="26"/>
      <c r="DZ348" t="str">
        <f t="shared" si="400"/>
        <v/>
      </c>
      <c r="EA348" t="str">
        <f t="shared" si="401"/>
        <v/>
      </c>
      <c r="EB348" t="str">
        <f t="shared" si="402"/>
        <v/>
      </c>
      <c r="EC348" t="str">
        <f t="shared" si="403"/>
        <v/>
      </c>
      <c r="ED348" t="str">
        <f t="shared" si="404"/>
        <v/>
      </c>
      <c r="EE348" s="34" t="str">
        <f t="shared" si="405"/>
        <v/>
      </c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32" t="str">
        <f t="shared" si="406"/>
        <v/>
      </c>
      <c r="ES348" s="26"/>
      <c r="ET348" s="26"/>
      <c r="EU348" s="26"/>
      <c r="EV348" s="26"/>
      <c r="EW348" s="26"/>
      <c r="EX348" s="26"/>
      <c r="EY348" s="26"/>
      <c r="EZ348" s="26"/>
      <c r="FA348" s="31" t="str">
        <f t="shared" si="407"/>
        <v/>
      </c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31" t="str">
        <f t="shared" si="408"/>
        <v/>
      </c>
      <c r="FN348" s="26"/>
      <c r="FO348" s="26"/>
      <c r="FP348" s="26"/>
      <c r="FQ348" s="26" t="s">
        <v>349</v>
      </c>
      <c r="FR348" s="39" t="str">
        <f t="shared" ca="1" si="409"/>
        <v>NA</v>
      </c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t="str">
        <f t="shared" ca="1" si="410"/>
        <v/>
      </c>
      <c r="GP348" t="str">
        <f t="shared" si="411"/>
        <v/>
      </c>
      <c r="GQ348" s="26"/>
      <c r="GR348" s="26"/>
      <c r="GS348" t="str">
        <f t="shared" ca="1" si="412"/>
        <v/>
      </c>
      <c r="GT348" s="26"/>
      <c r="GU348" s="26"/>
      <c r="GV348" s="26"/>
      <c r="GW348" s="26"/>
      <c r="GX348" s="26"/>
      <c r="GY348" t="str">
        <f t="shared" ca="1" si="413"/>
        <v/>
      </c>
      <c r="GZ348" t="str">
        <f t="shared" si="414"/>
        <v/>
      </c>
      <c r="HA348" s="26"/>
      <c r="HB348" s="26"/>
      <c r="HC348" s="26"/>
      <c r="HD348" s="26"/>
      <c r="HE348" s="26"/>
      <c r="HF348" t="str">
        <f t="shared" ca="1" si="415"/>
        <v/>
      </c>
      <c r="HG348" s="31" t="str">
        <f t="shared" si="416"/>
        <v/>
      </c>
      <c r="HH348" s="26"/>
      <c r="HI348" s="26"/>
      <c r="HJ348" s="26"/>
      <c r="HK348" s="26"/>
      <c r="HL348" s="26"/>
      <c r="HM348" t="str">
        <f t="shared" ca="1" si="417"/>
        <v/>
      </c>
      <c r="HN348" t="str">
        <f t="shared" si="418"/>
        <v/>
      </c>
      <c r="HO348" s="26"/>
      <c r="HP348" s="26"/>
      <c r="HQ348" s="26"/>
      <c r="HR348" s="26"/>
      <c r="HS348" s="26"/>
      <c r="HT348" t="str">
        <f t="shared" ca="1" si="419"/>
        <v/>
      </c>
      <c r="HU348" t="str">
        <f t="shared" si="420"/>
        <v/>
      </c>
      <c r="HV348" s="26"/>
      <c r="HW348" s="26"/>
      <c r="HX348" s="26"/>
      <c r="HY348" s="26"/>
      <c r="HZ348" s="26"/>
      <c r="IA348" s="37" t="str">
        <f t="shared" ca="1" si="421"/>
        <v/>
      </c>
      <c r="IB348" t="str">
        <f t="shared" si="422"/>
        <v/>
      </c>
      <c r="IC348" s="26"/>
      <c r="ID348" s="26"/>
      <c r="IE348" s="26"/>
      <c r="IF348" s="26"/>
      <c r="IG348" s="26"/>
      <c r="IH348" s="37" t="str">
        <f t="shared" ca="1" si="423"/>
        <v/>
      </c>
      <c r="II348" t="str">
        <f t="shared" si="424"/>
        <v/>
      </c>
      <c r="IJ348" s="26"/>
      <c r="IK348" s="26"/>
      <c r="IL348" s="26"/>
      <c r="IM348" s="26"/>
      <c r="IN348" s="26"/>
      <c r="IO348" s="26"/>
      <c r="IP348" s="26"/>
      <c r="IQ348" s="26"/>
      <c r="IR348" s="26"/>
      <c r="IS348" s="26"/>
      <c r="IT348" s="26"/>
      <c r="IU348" s="26"/>
      <c r="IV348" s="26"/>
      <c r="IW348" s="26"/>
      <c r="IX348" s="26"/>
      <c r="IY348" s="26"/>
      <c r="IZ348" s="26"/>
      <c r="JA348" s="26"/>
      <c r="JB348" s="26"/>
      <c r="JC348" s="26"/>
      <c r="JD348" s="26"/>
      <c r="JE348" s="26"/>
      <c r="JF348" s="26"/>
      <c r="JG348" s="26"/>
      <c r="JH348" s="26"/>
      <c r="JI348" s="26"/>
      <c r="JJ348" s="26"/>
      <c r="JK348" s="26"/>
      <c r="JL348" s="26"/>
      <c r="JM348" s="26"/>
      <c r="JN348" s="26"/>
      <c r="JO348" s="26"/>
      <c r="JP348" s="26"/>
      <c r="JQ348" s="26"/>
      <c r="JR348" s="26"/>
      <c r="JS348" s="26"/>
      <c r="JT348" s="26" t="str">
        <f t="shared" si="425"/>
        <v/>
      </c>
      <c r="JU348" s="26"/>
      <c r="JV348" t="str">
        <f t="shared" si="426"/>
        <v/>
      </c>
      <c r="JW348" s="26"/>
      <c r="JX348" s="26"/>
      <c r="JY348" s="26"/>
      <c r="JZ348" s="26"/>
      <c r="KA348" s="26"/>
      <c r="KB348" s="26"/>
      <c r="KC348" s="26"/>
      <c r="KD348" s="26"/>
      <c r="KE348" s="26"/>
      <c r="KF348" s="26"/>
      <c r="KG348" s="26"/>
      <c r="KH348" s="26"/>
      <c r="KI348" s="26"/>
      <c r="KJ348" s="26"/>
      <c r="KK348" t="str">
        <f t="shared" si="427"/>
        <v/>
      </c>
      <c r="KL348" s="26"/>
      <c r="KM348" s="31" t="str">
        <f t="shared" si="428"/>
        <v/>
      </c>
      <c r="KN348" s="26"/>
      <c r="KO348" s="26"/>
      <c r="KP348" s="38" t="str">
        <f t="shared" si="429"/>
        <v/>
      </c>
      <c r="KQ348" s="26"/>
      <c r="KR348" s="26"/>
      <c r="KS348" s="26"/>
      <c r="KT348" s="26"/>
      <c r="KU348" s="26"/>
      <c r="KV348" s="26"/>
      <c r="KW348" s="26"/>
      <c r="KX348" t="str">
        <f t="shared" si="430"/>
        <v/>
      </c>
      <c r="KY348" t="str">
        <f t="shared" si="431"/>
        <v/>
      </c>
      <c r="KZ348" s="26"/>
      <c r="LA348" s="26"/>
      <c r="LB348" t="str">
        <f t="shared" si="432"/>
        <v/>
      </c>
      <c r="LC348" s="26"/>
      <c r="LD348" t="str">
        <f t="shared" si="433"/>
        <v/>
      </c>
      <c r="LE348" t="str">
        <f t="shared" si="434"/>
        <v/>
      </c>
      <c r="LF348" s="26"/>
      <c r="LG348" s="26"/>
      <c r="LH348" s="26"/>
      <c r="LI348" s="26"/>
      <c r="LJ348" s="26"/>
      <c r="LK348" s="26"/>
      <c r="LL348" s="26"/>
      <c r="LM348" s="26"/>
      <c r="LN348" s="26"/>
      <c r="LO348" t="str">
        <f t="shared" si="435"/>
        <v/>
      </c>
      <c r="LP348" s="26"/>
      <c r="LQ348" s="26"/>
      <c r="LR348" s="26"/>
      <c r="LS348" s="26"/>
      <c r="LT348" s="26"/>
      <c r="LU348" s="26"/>
      <c r="LV348" s="26"/>
      <c r="LW348" s="26"/>
      <c r="LX348" s="26"/>
      <c r="LY348" s="26"/>
      <c r="LZ348" s="26"/>
      <c r="MA348" s="26"/>
      <c r="MB348" s="26"/>
      <c r="MC348" s="26"/>
      <c r="MD348" s="26"/>
      <c r="ME348" s="26"/>
      <c r="MF348" s="26"/>
      <c r="MG348" s="26"/>
      <c r="MH348" s="26"/>
      <c r="MI348" s="26"/>
      <c r="MJ348" s="26"/>
      <c r="MK348" s="26"/>
      <c r="ML348" s="26"/>
      <c r="MM348" s="26"/>
      <c r="MN348" s="26"/>
    </row>
    <row r="349" spans="1:352" ht="16" x14ac:dyDescent="0.2">
      <c r="A349" t="e">
        <f t="shared" ca="1" si="364"/>
        <v>#N/A</v>
      </c>
      <c r="B349" s="26"/>
      <c r="C349" s="26"/>
      <c r="D349" s="26"/>
      <c r="E349" s="27" t="str">
        <f t="shared" ca="1" si="367"/>
        <v>Nov</v>
      </c>
      <c r="F349" s="27" t="str">
        <f t="shared" ca="1" si="367"/>
        <v>Jul</v>
      </c>
      <c r="G349" s="28" t="str">
        <f t="shared" ca="1" si="368"/>
        <v/>
      </c>
      <c r="H349" t="str">
        <f t="shared" si="369"/>
        <v/>
      </c>
      <c r="I349" s="26">
        <f t="shared" ca="1" si="370"/>
        <v>3</v>
      </c>
      <c r="J349" s="26"/>
      <c r="K349" s="26"/>
      <c r="L349" s="31" t="str">
        <f t="shared" si="371"/>
        <v/>
      </c>
      <c r="M349" s="26"/>
      <c r="N349" s="26"/>
      <c r="O349" s="26">
        <f t="shared" ca="1" si="372"/>
        <v>16</v>
      </c>
      <c r="P349" s="26" t="str">
        <f t="shared" ca="1" si="373"/>
        <v>No</v>
      </c>
      <c r="Q349" s="26" t="str">
        <f t="shared" ca="1" si="373"/>
        <v>Yes</v>
      </c>
      <c r="R349" s="26" t="str">
        <f t="shared" ca="1" si="373"/>
        <v>Yes</v>
      </c>
      <c r="S349" s="26" t="str">
        <f t="shared" ca="1" si="374"/>
        <v>Caucasian</v>
      </c>
      <c r="T349" s="26" t="str">
        <f t="shared" ca="1" si="375"/>
        <v>Yes</v>
      </c>
      <c r="U349" s="26">
        <f t="shared" ca="1" si="376"/>
        <v>3021</v>
      </c>
      <c r="V349" s="26"/>
      <c r="W349" s="26"/>
      <c r="X349" s="26" t="str">
        <f t="shared" ca="1" si="366"/>
        <v>No</v>
      </c>
      <c r="Y349" s="26" t="str">
        <f t="shared" ca="1" si="366"/>
        <v>No</v>
      </c>
      <c r="Z349" s="26" t="str">
        <f t="shared" ca="1" si="366"/>
        <v>Yes</v>
      </c>
      <c r="AA349" s="26" t="str">
        <f t="shared" ca="1" si="366"/>
        <v>No</v>
      </c>
      <c r="AB349" s="26" t="str">
        <f t="shared" ca="1" si="366"/>
        <v>No</v>
      </c>
      <c r="AC349" s="26"/>
      <c r="AD349" s="26"/>
      <c r="AE349" s="26"/>
      <c r="AF349" s="26"/>
      <c r="AG349" s="26" t="str">
        <f t="shared" ca="1" si="436"/>
        <v>Yes</v>
      </c>
      <c r="AH349" s="26" t="str">
        <f t="shared" ca="1" si="436"/>
        <v>No</v>
      </c>
      <c r="AI349" s="26" t="str">
        <f t="shared" ca="1" si="436"/>
        <v>Yes</v>
      </c>
      <c r="AJ349" s="26" t="str">
        <f t="shared" ca="1" si="436"/>
        <v>No</v>
      </c>
      <c r="AK349" s="26" t="str">
        <f t="shared" ca="1" si="436"/>
        <v>No</v>
      </c>
      <c r="AL349" s="26" t="str">
        <f t="shared" ca="1" si="436"/>
        <v>No</v>
      </c>
      <c r="AM349" s="26">
        <f t="shared" ca="1" si="377"/>
        <v>7</v>
      </c>
      <c r="AN349" s="26">
        <f t="shared" ca="1" si="378"/>
        <v>3</v>
      </c>
      <c r="AT349" t="str">
        <f t="shared" ca="1" si="379"/>
        <v>Female</v>
      </c>
      <c r="AU349">
        <f t="shared" ca="1" si="380"/>
        <v>3232</v>
      </c>
      <c r="AV349">
        <f t="shared" ca="1" si="381"/>
        <v>-3</v>
      </c>
      <c r="AW349">
        <f t="shared" ca="1" si="382"/>
        <v>26</v>
      </c>
      <c r="AX349">
        <f t="shared" ca="1" si="383"/>
        <v>6</v>
      </c>
      <c r="BB349" t="str">
        <f t="shared" ca="1" si="384"/>
        <v>ELUCS</v>
      </c>
      <c r="BC349" t="str">
        <f t="shared" ca="1" si="385"/>
        <v>Yes</v>
      </c>
      <c r="BD349" t="str">
        <f t="shared" ca="1" si="385"/>
        <v>No</v>
      </c>
      <c r="BG349" t="str">
        <f t="shared" ca="1" si="386"/>
        <v>No</v>
      </c>
      <c r="BH349">
        <f t="shared" ca="1" si="387"/>
        <v>37</v>
      </c>
      <c r="BI349">
        <f t="shared" ca="1" si="388"/>
        <v>-20</v>
      </c>
      <c r="BJ349">
        <f t="shared" ca="1" si="389"/>
        <v>12</v>
      </c>
      <c r="BK349" t="str">
        <f t="shared" si="390"/>
        <v/>
      </c>
      <c r="BL349" s="26">
        <f t="shared" ca="1" si="391"/>
        <v>14</v>
      </c>
      <c r="BM349" s="26"/>
      <c r="BN349" s="26"/>
      <c r="BO349" s="26" t="str">
        <f t="shared" ca="1" si="392"/>
        <v>Yes</v>
      </c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 t="str">
        <f t="shared" ca="1" si="393"/>
        <v>Yes</v>
      </c>
      <c r="CE349" s="26" t="str">
        <f t="shared" ca="1" si="394"/>
        <v>ETT</v>
      </c>
      <c r="CF349" s="26"/>
      <c r="CG349" s="26"/>
      <c r="CH349" s="26"/>
      <c r="CI349" s="31" t="str">
        <f t="shared" si="395"/>
        <v/>
      </c>
      <c r="CJ349" s="26" t="str">
        <f t="shared" ca="1" si="396"/>
        <v>NICU</v>
      </c>
      <c r="CK349" s="26" t="str">
        <f t="shared" ca="1" si="397"/>
        <v>No</v>
      </c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 t="str">
        <f t="shared" ca="1" si="398"/>
        <v>Yes</v>
      </c>
      <c r="DO349" s="26"/>
      <c r="DP349" s="26"/>
      <c r="DQ349" s="26"/>
      <c r="DR349" s="26"/>
      <c r="DS349" s="26"/>
      <c r="DT349" s="26"/>
      <c r="DU349" s="26"/>
      <c r="DV349" t="str">
        <f t="shared" si="399"/>
        <v/>
      </c>
      <c r="DW349" s="26"/>
      <c r="DX349" s="26"/>
      <c r="DY349" s="26"/>
      <c r="DZ349" t="str">
        <f t="shared" si="400"/>
        <v/>
      </c>
      <c r="EA349" t="str">
        <f t="shared" si="401"/>
        <v/>
      </c>
      <c r="EB349" t="str">
        <f t="shared" si="402"/>
        <v/>
      </c>
      <c r="EC349" t="str">
        <f t="shared" si="403"/>
        <v/>
      </c>
      <c r="ED349" t="str">
        <f t="shared" si="404"/>
        <v/>
      </c>
      <c r="EE349" s="34" t="str">
        <f t="shared" si="405"/>
        <v/>
      </c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32" t="str">
        <f t="shared" si="406"/>
        <v/>
      </c>
      <c r="ES349" s="26"/>
      <c r="ET349" s="26"/>
      <c r="EU349" s="26"/>
      <c r="EV349" s="26"/>
      <c r="EW349" s="26"/>
      <c r="EX349" s="26"/>
      <c r="EY349" s="26"/>
      <c r="EZ349" s="26"/>
      <c r="FA349" s="31" t="str">
        <f t="shared" si="407"/>
        <v/>
      </c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31" t="str">
        <f t="shared" si="408"/>
        <v/>
      </c>
      <c r="FN349" s="26"/>
      <c r="FO349" s="26"/>
      <c r="FP349" s="26"/>
      <c r="FQ349" s="26" t="s">
        <v>350</v>
      </c>
      <c r="FR349" s="39" t="str">
        <f t="shared" ca="1" si="409"/>
        <v>GNB</v>
      </c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t="str">
        <f t="shared" ca="1" si="410"/>
        <v/>
      </c>
      <c r="GP349" t="str">
        <f t="shared" si="411"/>
        <v/>
      </c>
      <c r="GQ349" s="26"/>
      <c r="GR349" s="26"/>
      <c r="GS349" t="str">
        <f t="shared" ca="1" si="412"/>
        <v/>
      </c>
      <c r="GT349" s="26"/>
      <c r="GU349" s="26"/>
      <c r="GV349" s="26"/>
      <c r="GW349" s="26"/>
      <c r="GX349" s="26"/>
      <c r="GY349" t="str">
        <f t="shared" ca="1" si="413"/>
        <v/>
      </c>
      <c r="GZ349" t="str">
        <f t="shared" si="414"/>
        <v/>
      </c>
      <c r="HA349" s="26"/>
      <c r="HB349" s="26"/>
      <c r="HC349" s="26"/>
      <c r="HD349" s="26"/>
      <c r="HE349" s="26"/>
      <c r="HF349" t="str">
        <f t="shared" ca="1" si="415"/>
        <v/>
      </c>
      <c r="HG349" s="31" t="str">
        <f t="shared" si="416"/>
        <v/>
      </c>
      <c r="HH349" s="26"/>
      <c r="HI349" s="26"/>
      <c r="HJ349" s="26"/>
      <c r="HK349" s="26"/>
      <c r="HL349" s="26"/>
      <c r="HM349" t="str">
        <f t="shared" ca="1" si="417"/>
        <v/>
      </c>
      <c r="HN349" t="str">
        <f t="shared" si="418"/>
        <v/>
      </c>
      <c r="HO349" s="26"/>
      <c r="HP349" s="26"/>
      <c r="HQ349" s="26"/>
      <c r="HR349" s="26"/>
      <c r="HS349" s="26"/>
      <c r="HT349" t="str">
        <f t="shared" ca="1" si="419"/>
        <v/>
      </c>
      <c r="HU349" t="str">
        <f t="shared" si="420"/>
        <v/>
      </c>
      <c r="HV349" s="26"/>
      <c r="HW349" s="26"/>
      <c r="HX349" s="26"/>
      <c r="HY349" s="26"/>
      <c r="HZ349" s="26"/>
      <c r="IA349" s="37" t="str">
        <f t="shared" ca="1" si="421"/>
        <v/>
      </c>
      <c r="IB349" t="str">
        <f t="shared" si="422"/>
        <v/>
      </c>
      <c r="IC349" s="26"/>
      <c r="ID349" s="26"/>
      <c r="IE349" s="26"/>
      <c r="IF349" s="26"/>
      <c r="IG349" s="26"/>
      <c r="IH349" s="37" t="str">
        <f t="shared" ca="1" si="423"/>
        <v/>
      </c>
      <c r="II349" t="str">
        <f t="shared" si="424"/>
        <v/>
      </c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  <c r="IV349" s="26"/>
      <c r="IW349" s="26"/>
      <c r="IX349" s="26"/>
      <c r="IY349" s="26"/>
      <c r="IZ349" s="26"/>
      <c r="JA349" s="26"/>
      <c r="JB349" s="26"/>
      <c r="JC349" s="26"/>
      <c r="JD349" s="26"/>
      <c r="JE349" s="26"/>
      <c r="JF349" s="26"/>
      <c r="JG349" s="26"/>
      <c r="JH349" s="26"/>
      <c r="JI349" s="26"/>
      <c r="JJ349" s="26"/>
      <c r="JK349" s="26"/>
      <c r="JL349" s="26"/>
      <c r="JM349" s="26"/>
      <c r="JN349" s="26"/>
      <c r="JO349" s="26"/>
      <c r="JP349" s="26"/>
      <c r="JQ349" s="26"/>
      <c r="JR349" s="26"/>
      <c r="JS349" s="26"/>
      <c r="JT349" s="26" t="str">
        <f t="shared" si="425"/>
        <v/>
      </c>
      <c r="JU349" s="26"/>
      <c r="JV349" t="str">
        <f t="shared" si="426"/>
        <v/>
      </c>
      <c r="JW349" s="26"/>
      <c r="JX349" s="26"/>
      <c r="JY349" s="26"/>
      <c r="JZ349" s="26"/>
      <c r="KA349" s="26"/>
      <c r="KB349" s="26"/>
      <c r="KC349" s="26"/>
      <c r="KD349" s="26"/>
      <c r="KE349" s="26"/>
      <c r="KF349" s="26"/>
      <c r="KG349" s="26"/>
      <c r="KH349" s="26"/>
      <c r="KI349" s="26"/>
      <c r="KJ349" s="26"/>
      <c r="KK349" t="str">
        <f t="shared" si="427"/>
        <v/>
      </c>
      <c r="KL349" s="26"/>
      <c r="KM349" s="31" t="str">
        <f t="shared" si="428"/>
        <v/>
      </c>
      <c r="KN349" s="26"/>
      <c r="KO349" s="26"/>
      <c r="KP349" s="38" t="str">
        <f t="shared" si="429"/>
        <v/>
      </c>
      <c r="KQ349" s="26"/>
      <c r="KR349" s="26"/>
      <c r="KS349" s="26"/>
      <c r="KT349" s="26"/>
      <c r="KU349" s="26"/>
      <c r="KV349" s="26"/>
      <c r="KW349" s="26"/>
      <c r="KX349" t="str">
        <f t="shared" si="430"/>
        <v/>
      </c>
      <c r="KY349" t="str">
        <f t="shared" si="431"/>
        <v/>
      </c>
      <c r="KZ349" s="26"/>
      <c r="LA349" s="26"/>
      <c r="LB349" t="str">
        <f t="shared" si="432"/>
        <v/>
      </c>
      <c r="LC349" s="26"/>
      <c r="LD349" t="str">
        <f t="shared" si="433"/>
        <v/>
      </c>
      <c r="LE349" t="str">
        <f t="shared" si="434"/>
        <v/>
      </c>
      <c r="LF349" s="26"/>
      <c r="LG349" s="26"/>
      <c r="LH349" s="26"/>
      <c r="LI349" s="26"/>
      <c r="LJ349" s="26"/>
      <c r="LK349" s="26"/>
      <c r="LL349" s="26"/>
      <c r="LM349" s="26"/>
      <c r="LN349" s="26"/>
      <c r="LO349" t="str">
        <f t="shared" si="435"/>
        <v/>
      </c>
      <c r="LP349" s="26"/>
      <c r="LQ349" s="26"/>
      <c r="LR349" s="26"/>
      <c r="LS349" s="26"/>
      <c r="LT349" s="26"/>
      <c r="LU349" s="26"/>
      <c r="LV349" s="26"/>
      <c r="LW349" s="26"/>
      <c r="LX349" s="26"/>
      <c r="LY349" s="26"/>
      <c r="LZ349" s="26"/>
      <c r="MA349" s="26"/>
      <c r="MB349" s="26"/>
      <c r="MC349" s="26"/>
      <c r="MD349" s="26"/>
      <c r="ME349" s="26"/>
      <c r="MF349" s="26"/>
      <c r="MG349" s="26"/>
      <c r="MH349" s="26"/>
      <c r="MI349" s="26"/>
      <c r="MJ349" s="26"/>
      <c r="MK349" s="26"/>
      <c r="ML349" s="26"/>
      <c r="MM349" s="26"/>
      <c r="MN349" s="26"/>
    </row>
    <row r="350" spans="1:352" ht="16" x14ac:dyDescent="0.2">
      <c r="A350" t="e">
        <f t="shared" ca="1" si="364"/>
        <v>#N/A</v>
      </c>
      <c r="B350" s="26"/>
      <c r="C350" s="26"/>
      <c r="D350" s="26"/>
      <c r="E350" s="27" t="str">
        <f t="shared" ca="1" si="367"/>
        <v>Aug</v>
      </c>
      <c r="F350" s="27" t="str">
        <f t="shared" ca="1" si="367"/>
        <v>Oct</v>
      </c>
      <c r="G350" s="28" t="str">
        <f t="shared" ca="1" si="368"/>
        <v/>
      </c>
      <c r="H350" t="str">
        <f t="shared" si="369"/>
        <v/>
      </c>
      <c r="I350" s="26">
        <f t="shared" ca="1" si="370"/>
        <v>95</v>
      </c>
      <c r="J350" s="26"/>
      <c r="K350" s="26"/>
      <c r="L350" s="31" t="str">
        <f t="shared" si="371"/>
        <v/>
      </c>
      <c r="M350" s="26"/>
      <c r="N350" s="26"/>
      <c r="O350" s="26">
        <f t="shared" ca="1" si="372"/>
        <v>26</v>
      </c>
      <c r="P350" s="26" t="str">
        <f t="shared" ca="1" si="373"/>
        <v>No</v>
      </c>
      <c r="Q350" s="26" t="str">
        <f t="shared" ca="1" si="373"/>
        <v>Yes</v>
      </c>
      <c r="R350" s="26" t="str">
        <f t="shared" ca="1" si="373"/>
        <v>No</v>
      </c>
      <c r="S350" s="26" t="str">
        <f t="shared" ca="1" si="374"/>
        <v>Asian</v>
      </c>
      <c r="T350" s="26" t="str">
        <f t="shared" ca="1" si="375"/>
        <v>Yes</v>
      </c>
      <c r="U350" s="26">
        <f t="shared" ca="1" si="376"/>
        <v>3634</v>
      </c>
      <c r="V350" s="26"/>
      <c r="W350" s="26"/>
      <c r="X350" s="26" t="str">
        <f t="shared" ca="1" si="366"/>
        <v>No</v>
      </c>
      <c r="Y350" s="26" t="str">
        <f t="shared" ca="1" si="366"/>
        <v>Yes</v>
      </c>
      <c r="Z350" s="26" t="str">
        <f t="shared" ca="1" si="366"/>
        <v>No</v>
      </c>
      <c r="AA350" s="26" t="str">
        <f t="shared" ca="1" si="366"/>
        <v>No</v>
      </c>
      <c r="AB350" s="26" t="str">
        <f t="shared" ca="1" si="366"/>
        <v>No</v>
      </c>
      <c r="AC350" s="26"/>
      <c r="AD350" s="26"/>
      <c r="AE350" s="26"/>
      <c r="AF350" s="26"/>
      <c r="AG350" s="26" t="str">
        <f t="shared" ca="1" si="436"/>
        <v>Yes</v>
      </c>
      <c r="AH350" s="26" t="str">
        <f t="shared" ca="1" si="436"/>
        <v>Yes</v>
      </c>
      <c r="AI350" s="26" t="str">
        <f t="shared" ca="1" si="436"/>
        <v>No</v>
      </c>
      <c r="AJ350" s="26" t="str">
        <f t="shared" ca="1" si="436"/>
        <v>No</v>
      </c>
      <c r="AK350" s="26" t="str">
        <f t="shared" ca="1" si="436"/>
        <v>Yes</v>
      </c>
      <c r="AL350" s="26" t="str">
        <f t="shared" ca="1" si="436"/>
        <v>Yes</v>
      </c>
      <c r="AM350" s="26">
        <f t="shared" ca="1" si="377"/>
        <v>6</v>
      </c>
      <c r="AN350" s="26">
        <f t="shared" ca="1" si="378"/>
        <v>3</v>
      </c>
      <c r="AT350" t="str">
        <f t="shared" ca="1" si="379"/>
        <v>Female</v>
      </c>
      <c r="AU350">
        <f t="shared" ca="1" si="380"/>
        <v>2391</v>
      </c>
      <c r="AV350">
        <f t="shared" ca="1" si="381"/>
        <v>1</v>
      </c>
      <c r="AW350">
        <f t="shared" ca="1" si="382"/>
        <v>30</v>
      </c>
      <c r="AX350">
        <f t="shared" ca="1" si="383"/>
        <v>0</v>
      </c>
      <c r="BB350" t="str">
        <f t="shared" ca="1" si="384"/>
        <v>INSTRUMENTAL</v>
      </c>
      <c r="BC350" t="str">
        <f t="shared" ca="1" si="385"/>
        <v>No</v>
      </c>
      <c r="BD350" t="str">
        <f t="shared" ca="1" si="385"/>
        <v>No</v>
      </c>
      <c r="BG350" t="str">
        <f t="shared" ca="1" si="386"/>
        <v>No</v>
      </c>
      <c r="BH350">
        <f t="shared" ca="1" si="387"/>
        <v>37</v>
      </c>
      <c r="BI350">
        <f t="shared" ca="1" si="388"/>
        <v>-13</v>
      </c>
      <c r="BJ350">
        <f t="shared" ca="1" si="389"/>
        <v>13</v>
      </c>
      <c r="BK350" t="str">
        <f t="shared" si="390"/>
        <v/>
      </c>
      <c r="BL350" s="26">
        <f t="shared" ca="1" si="391"/>
        <v>15</v>
      </c>
      <c r="BM350" s="26"/>
      <c r="BN350" s="26"/>
      <c r="BO350" s="26" t="str">
        <f t="shared" ca="1" si="392"/>
        <v>Yes</v>
      </c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 t="str">
        <f t="shared" ca="1" si="393"/>
        <v>No</v>
      </c>
      <c r="CE350" s="26" t="str">
        <f t="shared" ca="1" si="394"/>
        <v>NA</v>
      </c>
      <c r="CF350" s="26"/>
      <c r="CG350" s="26"/>
      <c r="CH350" s="26"/>
      <c r="CI350" s="31" t="str">
        <f t="shared" si="395"/>
        <v/>
      </c>
      <c r="CJ350" s="26" t="str">
        <f t="shared" ca="1" si="396"/>
        <v>NA</v>
      </c>
      <c r="CK350" s="26" t="str">
        <f t="shared" ca="1" si="397"/>
        <v>Yes</v>
      </c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 t="str">
        <f t="shared" ca="1" si="398"/>
        <v>Yes</v>
      </c>
      <c r="DO350" s="26"/>
      <c r="DP350" s="26"/>
      <c r="DQ350" s="26"/>
      <c r="DR350" s="26"/>
      <c r="DS350" s="26"/>
      <c r="DT350" s="26"/>
      <c r="DU350" s="26"/>
      <c r="DV350" t="str">
        <f t="shared" si="399"/>
        <v/>
      </c>
      <c r="DW350" s="26"/>
      <c r="DX350" s="26"/>
      <c r="DY350" s="26"/>
      <c r="DZ350" t="str">
        <f t="shared" si="400"/>
        <v/>
      </c>
      <c r="EA350" t="str">
        <f t="shared" si="401"/>
        <v/>
      </c>
      <c r="EB350" t="str">
        <f t="shared" si="402"/>
        <v/>
      </c>
      <c r="EC350" t="str">
        <f t="shared" si="403"/>
        <v/>
      </c>
      <c r="ED350" t="str">
        <f t="shared" si="404"/>
        <v/>
      </c>
      <c r="EE350" s="34" t="str">
        <f t="shared" si="405"/>
        <v/>
      </c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32" t="str">
        <f t="shared" si="406"/>
        <v/>
      </c>
      <c r="ES350" s="26"/>
      <c r="ET350" s="26"/>
      <c r="EU350" s="26"/>
      <c r="EV350" s="26"/>
      <c r="EW350" s="26"/>
      <c r="EX350" s="26"/>
      <c r="EY350" s="26"/>
      <c r="EZ350" s="26"/>
      <c r="FA350" s="31" t="str">
        <f t="shared" si="407"/>
        <v/>
      </c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31" t="str">
        <f t="shared" si="408"/>
        <v/>
      </c>
      <c r="FN350" s="26"/>
      <c r="FO350" s="26"/>
      <c r="FP350" s="26"/>
      <c r="FQ350" s="26" t="s">
        <v>350</v>
      </c>
      <c r="FR350" s="39" t="str">
        <f t="shared" ca="1" si="409"/>
        <v>Other</v>
      </c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t="str">
        <f t="shared" ca="1" si="410"/>
        <v/>
      </c>
      <c r="GP350" t="str">
        <f t="shared" si="411"/>
        <v/>
      </c>
      <c r="GQ350" s="26"/>
      <c r="GR350" s="26"/>
      <c r="GS350" t="str">
        <f t="shared" ca="1" si="412"/>
        <v/>
      </c>
      <c r="GT350" s="26"/>
      <c r="GU350" s="26"/>
      <c r="GV350" s="26"/>
      <c r="GW350" s="26"/>
      <c r="GX350" s="26"/>
      <c r="GY350" t="str">
        <f t="shared" ca="1" si="413"/>
        <v/>
      </c>
      <c r="GZ350" t="str">
        <f t="shared" si="414"/>
        <v/>
      </c>
      <c r="HA350" s="26"/>
      <c r="HB350" s="26"/>
      <c r="HC350" s="26"/>
      <c r="HD350" s="26"/>
      <c r="HE350" s="26"/>
      <c r="HF350" t="str">
        <f t="shared" ca="1" si="415"/>
        <v/>
      </c>
      <c r="HG350" s="31" t="str">
        <f t="shared" si="416"/>
        <v/>
      </c>
      <c r="HH350" s="26"/>
      <c r="HI350" s="26"/>
      <c r="HJ350" s="26"/>
      <c r="HK350" s="26"/>
      <c r="HL350" s="26"/>
      <c r="HM350" t="str">
        <f t="shared" ca="1" si="417"/>
        <v/>
      </c>
      <c r="HN350" t="str">
        <f t="shared" si="418"/>
        <v/>
      </c>
      <c r="HO350" s="26"/>
      <c r="HP350" s="26"/>
      <c r="HQ350" s="26"/>
      <c r="HR350" s="26"/>
      <c r="HS350" s="26"/>
      <c r="HT350" t="str">
        <f t="shared" ca="1" si="419"/>
        <v/>
      </c>
      <c r="HU350" t="str">
        <f t="shared" si="420"/>
        <v/>
      </c>
      <c r="HV350" s="26"/>
      <c r="HW350" s="26"/>
      <c r="HX350" s="26"/>
      <c r="HY350" s="26"/>
      <c r="HZ350" s="26"/>
      <c r="IA350" s="37" t="str">
        <f t="shared" ca="1" si="421"/>
        <v/>
      </c>
      <c r="IB350" t="str">
        <f t="shared" si="422"/>
        <v/>
      </c>
      <c r="IC350" s="26"/>
      <c r="ID350" s="26"/>
      <c r="IE350" s="26"/>
      <c r="IF350" s="26"/>
      <c r="IG350" s="26"/>
      <c r="IH350" s="37" t="str">
        <f t="shared" ca="1" si="423"/>
        <v/>
      </c>
      <c r="II350" t="str">
        <f t="shared" si="424"/>
        <v/>
      </c>
      <c r="IJ350" s="26"/>
      <c r="IK350" s="26"/>
      <c r="IL350" s="26"/>
      <c r="IM350" s="26"/>
      <c r="IN350" s="26"/>
      <c r="IO350" s="26"/>
      <c r="IP350" s="26"/>
      <c r="IQ350" s="26"/>
      <c r="IR350" s="26"/>
      <c r="IS350" s="26"/>
      <c r="IT350" s="26"/>
      <c r="IU350" s="26"/>
      <c r="IV350" s="26"/>
      <c r="IW350" s="26"/>
      <c r="IX350" s="26"/>
      <c r="IY350" s="26"/>
      <c r="IZ350" s="26"/>
      <c r="JA350" s="26"/>
      <c r="JB350" s="26"/>
      <c r="JC350" s="26"/>
      <c r="JD350" s="26"/>
      <c r="JE350" s="26"/>
      <c r="JF350" s="26"/>
      <c r="JG350" s="26"/>
      <c r="JH350" s="26"/>
      <c r="JI350" s="26"/>
      <c r="JJ350" s="26"/>
      <c r="JK350" s="26"/>
      <c r="JL350" s="26"/>
      <c r="JM350" s="26"/>
      <c r="JN350" s="26"/>
      <c r="JO350" s="26"/>
      <c r="JP350" s="26"/>
      <c r="JQ350" s="26"/>
      <c r="JR350" s="26"/>
      <c r="JS350" s="26"/>
      <c r="JT350" s="26" t="str">
        <f t="shared" si="425"/>
        <v/>
      </c>
      <c r="JU350" s="26"/>
      <c r="JV350" t="str">
        <f t="shared" si="426"/>
        <v/>
      </c>
      <c r="JW350" s="26"/>
      <c r="JX350" s="26"/>
      <c r="JY350" s="26"/>
      <c r="JZ350" s="26"/>
      <c r="KA350" s="26"/>
      <c r="KB350" s="26"/>
      <c r="KC350" s="26"/>
      <c r="KD350" s="26"/>
      <c r="KE350" s="26"/>
      <c r="KF350" s="26"/>
      <c r="KG350" s="26"/>
      <c r="KH350" s="26"/>
      <c r="KI350" s="26"/>
      <c r="KJ350" s="26"/>
      <c r="KK350" t="str">
        <f t="shared" si="427"/>
        <v/>
      </c>
      <c r="KL350" s="26"/>
      <c r="KM350" s="31" t="str">
        <f t="shared" si="428"/>
        <v/>
      </c>
      <c r="KN350" s="26"/>
      <c r="KO350" s="26"/>
      <c r="KP350" s="38" t="str">
        <f t="shared" si="429"/>
        <v/>
      </c>
      <c r="KQ350" s="26"/>
      <c r="KR350" s="26"/>
      <c r="KS350" s="26"/>
      <c r="KT350" s="26"/>
      <c r="KU350" s="26"/>
      <c r="KV350" s="26"/>
      <c r="KW350" s="26"/>
      <c r="KX350" t="str">
        <f t="shared" si="430"/>
        <v/>
      </c>
      <c r="KY350" t="str">
        <f t="shared" si="431"/>
        <v/>
      </c>
      <c r="KZ350" s="26"/>
      <c r="LA350" s="26"/>
      <c r="LB350" t="str">
        <f t="shared" si="432"/>
        <v/>
      </c>
      <c r="LC350" s="26"/>
      <c r="LD350" t="str">
        <f t="shared" si="433"/>
        <v/>
      </c>
      <c r="LE350" t="str">
        <f t="shared" si="434"/>
        <v/>
      </c>
      <c r="LF350" s="26"/>
      <c r="LG350" s="26"/>
      <c r="LH350" s="26"/>
      <c r="LI350" s="26"/>
      <c r="LJ350" s="26"/>
      <c r="LK350" s="26"/>
      <c r="LL350" s="26"/>
      <c r="LM350" s="26"/>
      <c r="LN350" s="26"/>
      <c r="LO350" t="str">
        <f t="shared" si="435"/>
        <v/>
      </c>
      <c r="LP350" s="26"/>
      <c r="LQ350" s="26"/>
      <c r="LR350" s="26"/>
      <c r="LS350" s="26"/>
      <c r="LT350" s="26"/>
      <c r="LU350" s="26"/>
      <c r="LV350" s="26"/>
      <c r="LW350" s="26"/>
      <c r="LX350" s="26"/>
      <c r="LY350" s="26"/>
      <c r="LZ350" s="26"/>
      <c r="MA350" s="26"/>
      <c r="MB350" s="26"/>
      <c r="MC350" s="26"/>
      <c r="MD350" s="26"/>
      <c r="ME350" s="26"/>
      <c r="MF350" s="26"/>
      <c r="MG350" s="26"/>
      <c r="MH350" s="26"/>
      <c r="MI350" s="26"/>
      <c r="MJ350" s="26"/>
      <c r="MK350" s="26"/>
      <c r="ML350" s="26"/>
      <c r="MM350" s="26"/>
      <c r="MN350" s="26"/>
    </row>
    <row r="351" spans="1:352" ht="16" x14ac:dyDescent="0.2">
      <c r="A351" t="e">
        <f t="shared" ca="1" si="364"/>
        <v>#N/A</v>
      </c>
      <c r="B351" s="26"/>
      <c r="C351" s="26"/>
      <c r="D351" s="26"/>
      <c r="E351" s="27" t="str">
        <f t="shared" ca="1" si="367"/>
        <v>Mar</v>
      </c>
      <c r="F351" s="27" t="str">
        <f t="shared" ca="1" si="367"/>
        <v>Mar</v>
      </c>
      <c r="G351" s="28" t="str">
        <f t="shared" ca="1" si="368"/>
        <v/>
      </c>
      <c r="H351" t="str">
        <f t="shared" si="369"/>
        <v/>
      </c>
      <c r="I351" s="26">
        <f t="shared" ca="1" si="370"/>
        <v>76</v>
      </c>
      <c r="J351" s="26"/>
      <c r="K351" s="26"/>
      <c r="L351" s="31" t="str">
        <f t="shared" si="371"/>
        <v/>
      </c>
      <c r="M351" s="26"/>
      <c r="N351" s="26"/>
      <c r="O351" s="26">
        <f t="shared" ca="1" si="372"/>
        <v>38</v>
      </c>
      <c r="P351" s="26" t="str">
        <f t="shared" ca="1" si="373"/>
        <v>Yes</v>
      </c>
      <c r="Q351" s="26" t="str">
        <f t="shared" ca="1" si="373"/>
        <v>No</v>
      </c>
      <c r="R351" s="26" t="str">
        <f t="shared" ca="1" si="373"/>
        <v>Yes</v>
      </c>
      <c r="S351" s="26" t="str">
        <f t="shared" ca="1" si="374"/>
        <v>Eskimo</v>
      </c>
      <c r="T351" s="26" t="str">
        <f t="shared" ca="1" si="375"/>
        <v>Yes</v>
      </c>
      <c r="U351" s="26">
        <f t="shared" ca="1" si="376"/>
        <v>3880</v>
      </c>
      <c r="V351" s="26"/>
      <c r="W351" s="26"/>
      <c r="X351" s="26" t="str">
        <f t="shared" ca="1" si="366"/>
        <v>No</v>
      </c>
      <c r="Y351" s="26" t="str">
        <f t="shared" ca="1" si="366"/>
        <v>Yes</v>
      </c>
      <c r="Z351" s="26" t="str">
        <f t="shared" ca="1" si="366"/>
        <v>Yes</v>
      </c>
      <c r="AA351" s="26" t="str">
        <f t="shared" ca="1" si="366"/>
        <v>Yes</v>
      </c>
      <c r="AB351" s="26" t="str">
        <f t="shared" ca="1" si="366"/>
        <v>Yes</v>
      </c>
      <c r="AC351" s="26"/>
      <c r="AD351" s="26"/>
      <c r="AE351" s="26"/>
      <c r="AF351" s="26"/>
      <c r="AG351" s="26" t="str">
        <f t="shared" ca="1" si="436"/>
        <v>No</v>
      </c>
      <c r="AH351" s="26" t="str">
        <f t="shared" ca="1" si="436"/>
        <v>Yes</v>
      </c>
      <c r="AI351" s="26" t="str">
        <f t="shared" ca="1" si="436"/>
        <v>Yes</v>
      </c>
      <c r="AJ351" s="26" t="str">
        <f t="shared" ca="1" si="436"/>
        <v>No</v>
      </c>
      <c r="AK351" s="26" t="str">
        <f t="shared" ca="1" si="436"/>
        <v>No</v>
      </c>
      <c r="AL351" s="26" t="str">
        <f t="shared" ca="1" si="436"/>
        <v>No</v>
      </c>
      <c r="AM351" s="26">
        <f t="shared" ca="1" si="377"/>
        <v>6</v>
      </c>
      <c r="AN351" s="26">
        <f t="shared" ca="1" si="378"/>
        <v>2</v>
      </c>
      <c r="AT351" t="str">
        <f t="shared" ca="1" si="379"/>
        <v>Male</v>
      </c>
      <c r="AU351">
        <f t="shared" ca="1" si="380"/>
        <v>1720</v>
      </c>
      <c r="AV351">
        <f t="shared" ca="1" si="381"/>
        <v>1</v>
      </c>
      <c r="AW351">
        <f t="shared" ca="1" si="382"/>
        <v>40</v>
      </c>
      <c r="AX351">
        <f t="shared" ca="1" si="383"/>
        <v>2</v>
      </c>
      <c r="BB351" t="str">
        <f t="shared" ca="1" si="384"/>
        <v>INSTRUMENTAL</v>
      </c>
      <c r="BC351" t="str">
        <f t="shared" ca="1" si="385"/>
        <v>No</v>
      </c>
      <c r="BD351" t="str">
        <f t="shared" ca="1" si="385"/>
        <v>Yes</v>
      </c>
      <c r="BG351" t="str">
        <f t="shared" ca="1" si="386"/>
        <v>No</v>
      </c>
      <c r="BH351">
        <f t="shared" ca="1" si="387"/>
        <v>34</v>
      </c>
      <c r="BI351">
        <f t="shared" ca="1" si="388"/>
        <v>-16</v>
      </c>
      <c r="BJ351">
        <f t="shared" ca="1" si="389"/>
        <v>11</v>
      </c>
      <c r="BK351" t="str">
        <f t="shared" si="390"/>
        <v/>
      </c>
      <c r="BL351" s="26">
        <f t="shared" ca="1" si="391"/>
        <v>13</v>
      </c>
      <c r="BM351" s="26"/>
      <c r="BN351" s="26"/>
      <c r="BO351" s="26" t="str">
        <f t="shared" ca="1" si="392"/>
        <v>Yes</v>
      </c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 t="str">
        <f t="shared" ca="1" si="393"/>
        <v>No</v>
      </c>
      <c r="CE351" s="26" t="str">
        <f t="shared" ca="1" si="394"/>
        <v>NA</v>
      </c>
      <c r="CF351" s="26"/>
      <c r="CG351" s="26"/>
      <c r="CH351" s="26"/>
      <c r="CI351" s="31" t="str">
        <f t="shared" si="395"/>
        <v/>
      </c>
      <c r="CJ351" s="26" t="str">
        <f t="shared" ca="1" si="396"/>
        <v>NA</v>
      </c>
      <c r="CK351" s="26" t="str">
        <f t="shared" ca="1" si="397"/>
        <v>NA</v>
      </c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 t="str">
        <f t="shared" ca="1" si="398"/>
        <v>Yes</v>
      </c>
      <c r="DO351" s="26"/>
      <c r="DP351" s="26"/>
      <c r="DQ351" s="26"/>
      <c r="DR351" s="26"/>
      <c r="DS351" s="26"/>
      <c r="DT351" s="26"/>
      <c r="DU351" s="26"/>
      <c r="DV351" t="str">
        <f t="shared" si="399"/>
        <v/>
      </c>
      <c r="DW351" s="26"/>
      <c r="DX351" s="26"/>
      <c r="DY351" s="26"/>
      <c r="DZ351" t="str">
        <f t="shared" si="400"/>
        <v/>
      </c>
      <c r="EA351" t="str">
        <f t="shared" si="401"/>
        <v/>
      </c>
      <c r="EB351" t="str">
        <f t="shared" si="402"/>
        <v/>
      </c>
      <c r="EC351" t="str">
        <f t="shared" si="403"/>
        <v/>
      </c>
      <c r="ED351" t="str">
        <f t="shared" si="404"/>
        <v/>
      </c>
      <c r="EE351" s="34" t="str">
        <f t="shared" si="405"/>
        <v/>
      </c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32" t="str">
        <f t="shared" si="406"/>
        <v/>
      </c>
      <c r="ES351" s="26"/>
      <c r="ET351" s="26"/>
      <c r="EU351" s="26"/>
      <c r="EV351" s="26"/>
      <c r="EW351" s="26"/>
      <c r="EX351" s="26"/>
      <c r="EY351" s="26"/>
      <c r="EZ351" s="26"/>
      <c r="FA351" s="31" t="str">
        <f t="shared" si="407"/>
        <v/>
      </c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31" t="str">
        <f t="shared" si="408"/>
        <v/>
      </c>
      <c r="FN351" s="26"/>
      <c r="FO351" s="26"/>
      <c r="FP351" s="26"/>
      <c r="FQ351" s="26" t="s">
        <v>350</v>
      </c>
      <c r="FR351" s="39" t="str">
        <f t="shared" ca="1" si="409"/>
        <v>CONS</v>
      </c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t="str">
        <f t="shared" ca="1" si="410"/>
        <v/>
      </c>
      <c r="GP351" t="str">
        <f t="shared" si="411"/>
        <v/>
      </c>
      <c r="GQ351" s="26"/>
      <c r="GR351" s="26"/>
      <c r="GS351" t="str">
        <f t="shared" ca="1" si="412"/>
        <v/>
      </c>
      <c r="GT351" s="26"/>
      <c r="GU351" s="26"/>
      <c r="GV351" s="26"/>
      <c r="GW351" s="26"/>
      <c r="GX351" s="26"/>
      <c r="GY351" t="str">
        <f t="shared" ca="1" si="413"/>
        <v/>
      </c>
      <c r="GZ351" t="str">
        <f t="shared" si="414"/>
        <v/>
      </c>
      <c r="HA351" s="26"/>
      <c r="HB351" s="26"/>
      <c r="HC351" s="26"/>
      <c r="HD351" s="26"/>
      <c r="HE351" s="26"/>
      <c r="HF351" t="str">
        <f t="shared" ca="1" si="415"/>
        <v/>
      </c>
      <c r="HG351" s="31" t="str">
        <f t="shared" si="416"/>
        <v/>
      </c>
      <c r="HH351" s="26"/>
      <c r="HI351" s="26"/>
      <c r="HJ351" s="26"/>
      <c r="HK351" s="26"/>
      <c r="HL351" s="26"/>
      <c r="HM351" t="str">
        <f t="shared" ca="1" si="417"/>
        <v/>
      </c>
      <c r="HN351" t="str">
        <f t="shared" si="418"/>
        <v/>
      </c>
      <c r="HO351" s="26"/>
      <c r="HP351" s="26"/>
      <c r="HQ351" s="26"/>
      <c r="HR351" s="26"/>
      <c r="HS351" s="26"/>
      <c r="HT351" t="str">
        <f t="shared" ca="1" si="419"/>
        <v/>
      </c>
      <c r="HU351" t="str">
        <f t="shared" si="420"/>
        <v/>
      </c>
      <c r="HV351" s="26"/>
      <c r="HW351" s="26"/>
      <c r="HX351" s="26"/>
      <c r="HY351" s="26"/>
      <c r="HZ351" s="26"/>
      <c r="IA351" s="37" t="str">
        <f t="shared" ca="1" si="421"/>
        <v/>
      </c>
      <c r="IB351" t="str">
        <f t="shared" si="422"/>
        <v/>
      </c>
      <c r="IC351" s="26"/>
      <c r="ID351" s="26"/>
      <c r="IE351" s="26"/>
      <c r="IF351" s="26"/>
      <c r="IG351" s="26"/>
      <c r="IH351" s="37" t="str">
        <f t="shared" ca="1" si="423"/>
        <v/>
      </c>
      <c r="II351" t="str">
        <f t="shared" si="424"/>
        <v/>
      </c>
      <c r="IJ351" s="26"/>
      <c r="IK351" s="26"/>
      <c r="IL351" s="26"/>
      <c r="IM351" s="26"/>
      <c r="IN351" s="26"/>
      <c r="IO351" s="26"/>
      <c r="IP351" s="26"/>
      <c r="IQ351" s="26"/>
      <c r="IR351" s="26"/>
      <c r="IS351" s="26"/>
      <c r="IT351" s="26"/>
      <c r="IU351" s="26"/>
      <c r="IV351" s="26"/>
      <c r="IW351" s="26"/>
      <c r="IX351" s="26"/>
      <c r="IY351" s="26"/>
      <c r="IZ351" s="26"/>
      <c r="JA351" s="26"/>
      <c r="JB351" s="26"/>
      <c r="JC351" s="26"/>
      <c r="JD351" s="26"/>
      <c r="JE351" s="26"/>
      <c r="JF351" s="26"/>
      <c r="JG351" s="26"/>
      <c r="JH351" s="26"/>
      <c r="JI351" s="26"/>
      <c r="JJ351" s="26"/>
      <c r="JK351" s="26"/>
      <c r="JL351" s="26"/>
      <c r="JM351" s="26"/>
      <c r="JN351" s="26"/>
      <c r="JO351" s="26"/>
      <c r="JP351" s="26"/>
      <c r="JQ351" s="26"/>
      <c r="JR351" s="26"/>
      <c r="JS351" s="26"/>
      <c r="JT351" s="26" t="str">
        <f t="shared" si="425"/>
        <v/>
      </c>
      <c r="JU351" s="26"/>
      <c r="JV351" t="str">
        <f t="shared" si="426"/>
        <v/>
      </c>
      <c r="JW351" s="26"/>
      <c r="JX351" s="26"/>
      <c r="JY351" s="26"/>
      <c r="JZ351" s="26"/>
      <c r="KA351" s="26"/>
      <c r="KB351" s="26"/>
      <c r="KC351" s="26"/>
      <c r="KD351" s="26"/>
      <c r="KE351" s="26"/>
      <c r="KF351" s="26"/>
      <c r="KG351" s="26"/>
      <c r="KH351" s="26"/>
      <c r="KI351" s="26"/>
      <c r="KJ351" s="26"/>
      <c r="KK351" t="str">
        <f t="shared" si="427"/>
        <v/>
      </c>
      <c r="KL351" s="26"/>
      <c r="KM351" s="31" t="str">
        <f t="shared" si="428"/>
        <v/>
      </c>
      <c r="KN351" s="26"/>
      <c r="KO351" s="26"/>
      <c r="KP351" s="38" t="str">
        <f t="shared" si="429"/>
        <v/>
      </c>
      <c r="KQ351" s="26"/>
      <c r="KR351" s="26"/>
      <c r="KS351" s="26"/>
      <c r="KT351" s="26"/>
      <c r="KU351" s="26"/>
      <c r="KV351" s="26"/>
      <c r="KW351" s="26"/>
      <c r="KX351" t="str">
        <f t="shared" si="430"/>
        <v/>
      </c>
      <c r="KY351" t="str">
        <f t="shared" si="431"/>
        <v/>
      </c>
      <c r="KZ351" s="26"/>
      <c r="LA351" s="26"/>
      <c r="LB351" t="str">
        <f t="shared" si="432"/>
        <v/>
      </c>
      <c r="LC351" s="26"/>
      <c r="LD351" t="str">
        <f t="shared" si="433"/>
        <v/>
      </c>
      <c r="LE351" t="str">
        <f t="shared" si="434"/>
        <v/>
      </c>
      <c r="LF351" s="26"/>
      <c r="LG351" s="26"/>
      <c r="LH351" s="26"/>
      <c r="LI351" s="26"/>
      <c r="LJ351" s="26"/>
      <c r="LK351" s="26"/>
      <c r="LL351" s="26"/>
      <c r="LM351" s="26"/>
      <c r="LN351" s="26"/>
      <c r="LO351" t="str">
        <f t="shared" si="435"/>
        <v/>
      </c>
      <c r="LP351" s="26"/>
      <c r="LQ351" s="26"/>
      <c r="LR351" s="26"/>
      <c r="LS351" s="26"/>
      <c r="LT351" s="26"/>
      <c r="LU351" s="26"/>
      <c r="LV351" s="26"/>
      <c r="LW351" s="26"/>
      <c r="LX351" s="26"/>
      <c r="LY351" s="26"/>
      <c r="LZ351" s="26"/>
      <c r="MA351" s="26"/>
      <c r="MB351" s="26"/>
      <c r="MC351" s="26"/>
      <c r="MD351" s="26"/>
      <c r="ME351" s="26"/>
      <c r="MF351" s="26"/>
      <c r="MG351" s="26"/>
      <c r="MH351" s="26"/>
      <c r="MI351" s="26"/>
      <c r="MJ351" s="26"/>
      <c r="MK351" s="26"/>
      <c r="ML351" s="26"/>
      <c r="MM351" s="26"/>
      <c r="MN351" s="26"/>
    </row>
    <row r="352" spans="1:352" ht="16" x14ac:dyDescent="0.2">
      <c r="A352" t="e">
        <f t="shared" ca="1" si="364"/>
        <v>#N/A</v>
      </c>
      <c r="B352" s="26"/>
      <c r="C352" s="26"/>
      <c r="D352" s="26"/>
      <c r="E352" s="27" t="str">
        <f t="shared" ca="1" si="367"/>
        <v>Aug</v>
      </c>
      <c r="F352" s="27" t="str">
        <f t="shared" ca="1" si="367"/>
        <v>Sep</v>
      </c>
      <c r="G352" s="28" t="str">
        <f t="shared" ca="1" si="368"/>
        <v/>
      </c>
      <c r="H352" t="str">
        <f t="shared" si="369"/>
        <v/>
      </c>
      <c r="I352" s="26">
        <f t="shared" ca="1" si="370"/>
        <v>42</v>
      </c>
      <c r="J352" s="26"/>
      <c r="K352" s="26"/>
      <c r="L352" s="31" t="str">
        <f t="shared" si="371"/>
        <v/>
      </c>
      <c r="M352" s="26"/>
      <c r="N352" s="26"/>
      <c r="O352" s="26">
        <f t="shared" ca="1" si="372"/>
        <v>26</v>
      </c>
      <c r="P352" s="26" t="str">
        <f t="shared" ca="1" si="373"/>
        <v>No</v>
      </c>
      <c r="Q352" s="26" t="str">
        <f t="shared" ca="1" si="373"/>
        <v>No</v>
      </c>
      <c r="R352" s="26" t="str">
        <f t="shared" ca="1" si="373"/>
        <v>No</v>
      </c>
      <c r="S352" s="26" t="str">
        <f t="shared" ca="1" si="374"/>
        <v>African</v>
      </c>
      <c r="T352" s="26" t="str">
        <f t="shared" ca="1" si="375"/>
        <v>Yes</v>
      </c>
      <c r="U352" s="26">
        <f t="shared" ca="1" si="376"/>
        <v>3861</v>
      </c>
      <c r="V352" s="26"/>
      <c r="W352" s="26"/>
      <c r="X352" s="26" t="str">
        <f t="shared" ca="1" si="366"/>
        <v>No</v>
      </c>
      <c r="Y352" s="26" t="str">
        <f t="shared" ca="1" si="366"/>
        <v>No</v>
      </c>
      <c r="Z352" s="26" t="str">
        <f t="shared" ca="1" si="366"/>
        <v>No</v>
      </c>
      <c r="AA352" s="26" t="str">
        <f t="shared" ca="1" si="366"/>
        <v>No</v>
      </c>
      <c r="AB352" s="26" t="str">
        <f t="shared" ca="1" si="366"/>
        <v>Yes</v>
      </c>
      <c r="AC352" s="26"/>
      <c r="AD352" s="26"/>
      <c r="AE352" s="26"/>
      <c r="AF352" s="26"/>
      <c r="AG352" s="26" t="str">
        <f t="shared" ca="1" si="436"/>
        <v>Yes</v>
      </c>
      <c r="AH352" s="26" t="str">
        <f t="shared" ca="1" si="436"/>
        <v>Yes</v>
      </c>
      <c r="AI352" s="26" t="str">
        <f t="shared" ca="1" si="436"/>
        <v>No</v>
      </c>
      <c r="AJ352" s="26" t="str">
        <f t="shared" ca="1" si="436"/>
        <v>Yes</v>
      </c>
      <c r="AK352" s="26" t="str">
        <f t="shared" ca="1" si="436"/>
        <v>No</v>
      </c>
      <c r="AL352" s="26" t="str">
        <f t="shared" ca="1" si="436"/>
        <v>No</v>
      </c>
      <c r="AM352" s="26">
        <f t="shared" ca="1" si="377"/>
        <v>10</v>
      </c>
      <c r="AN352" s="26">
        <f t="shared" ca="1" si="378"/>
        <v>2</v>
      </c>
      <c r="AT352" t="str">
        <f t="shared" ca="1" si="379"/>
        <v>Male</v>
      </c>
      <c r="AU352">
        <f t="shared" ca="1" si="380"/>
        <v>3221</v>
      </c>
      <c r="AV352">
        <f t="shared" ca="1" si="381"/>
        <v>3</v>
      </c>
      <c r="AW352">
        <f t="shared" ca="1" si="382"/>
        <v>39</v>
      </c>
      <c r="AX352">
        <f t="shared" ca="1" si="383"/>
        <v>1</v>
      </c>
      <c r="BB352" t="str">
        <f t="shared" ca="1" si="384"/>
        <v>EMLUCS</v>
      </c>
      <c r="BC352" t="str">
        <f t="shared" ca="1" si="385"/>
        <v>No</v>
      </c>
      <c r="BD352" t="str">
        <f t="shared" ca="1" si="385"/>
        <v>Yes</v>
      </c>
      <c r="BG352" t="str">
        <f t="shared" ca="1" si="386"/>
        <v>No</v>
      </c>
      <c r="BH352">
        <f t="shared" ca="1" si="387"/>
        <v>38</v>
      </c>
      <c r="BI352">
        <f t="shared" ca="1" si="388"/>
        <v>-15</v>
      </c>
      <c r="BJ352">
        <f t="shared" ca="1" si="389"/>
        <v>20</v>
      </c>
      <c r="BK352" t="str">
        <f t="shared" si="390"/>
        <v/>
      </c>
      <c r="BL352" s="26">
        <f t="shared" ca="1" si="391"/>
        <v>22</v>
      </c>
      <c r="BM352" s="26"/>
      <c r="BN352" s="26"/>
      <c r="BO352" s="26" t="str">
        <f t="shared" ca="1" si="392"/>
        <v>Yes</v>
      </c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 t="str">
        <f t="shared" ca="1" si="393"/>
        <v>No</v>
      </c>
      <c r="CE352" s="26" t="str">
        <f t="shared" ca="1" si="394"/>
        <v>NA</v>
      </c>
      <c r="CF352" s="26"/>
      <c r="CG352" s="26"/>
      <c r="CH352" s="26"/>
      <c r="CI352" s="31" t="str">
        <f t="shared" si="395"/>
        <v/>
      </c>
      <c r="CJ352" s="26" t="str">
        <f t="shared" ca="1" si="396"/>
        <v>NA</v>
      </c>
      <c r="CK352" s="26" t="str">
        <f t="shared" ca="1" si="397"/>
        <v>NA</v>
      </c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 t="str">
        <f t="shared" ca="1" si="398"/>
        <v>No</v>
      </c>
      <c r="DO352" s="26"/>
      <c r="DP352" s="26"/>
      <c r="DQ352" s="26"/>
      <c r="DR352" s="26"/>
      <c r="DS352" s="26"/>
      <c r="DT352" s="26"/>
      <c r="DU352" s="26"/>
      <c r="DV352" t="str">
        <f t="shared" si="399"/>
        <v/>
      </c>
      <c r="DW352" s="26"/>
      <c r="DX352" s="26"/>
      <c r="DY352" s="26"/>
      <c r="DZ352" t="str">
        <f t="shared" si="400"/>
        <v/>
      </c>
      <c r="EA352" t="str">
        <f t="shared" si="401"/>
        <v/>
      </c>
      <c r="EB352" t="str">
        <f t="shared" si="402"/>
        <v/>
      </c>
      <c r="EC352" t="str">
        <f t="shared" si="403"/>
        <v/>
      </c>
      <c r="ED352" t="str">
        <f t="shared" si="404"/>
        <v/>
      </c>
      <c r="EE352" s="34" t="str">
        <f t="shared" si="405"/>
        <v/>
      </c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32" t="str">
        <f t="shared" si="406"/>
        <v/>
      </c>
      <c r="ES352" s="26"/>
      <c r="ET352" s="26"/>
      <c r="EU352" s="26"/>
      <c r="EV352" s="26"/>
      <c r="EW352" s="26"/>
      <c r="EX352" s="26"/>
      <c r="EY352" s="26"/>
      <c r="EZ352" s="26"/>
      <c r="FA352" s="31" t="str">
        <f t="shared" si="407"/>
        <v/>
      </c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31" t="str">
        <f t="shared" si="408"/>
        <v/>
      </c>
      <c r="FN352" s="26"/>
      <c r="FO352" s="26"/>
      <c r="FP352" s="26"/>
      <c r="FQ352" s="26" t="s">
        <v>349</v>
      </c>
      <c r="FR352" s="39" t="str">
        <f t="shared" ca="1" si="409"/>
        <v>NA</v>
      </c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t="str">
        <f t="shared" ca="1" si="410"/>
        <v/>
      </c>
      <c r="GP352" t="str">
        <f t="shared" si="411"/>
        <v/>
      </c>
      <c r="GQ352" s="26"/>
      <c r="GR352" s="26"/>
      <c r="GS352" t="str">
        <f t="shared" ca="1" si="412"/>
        <v/>
      </c>
      <c r="GT352" s="26"/>
      <c r="GU352" s="26"/>
      <c r="GV352" s="26"/>
      <c r="GW352" s="26"/>
      <c r="GX352" s="26"/>
      <c r="GY352" t="str">
        <f t="shared" ca="1" si="413"/>
        <v/>
      </c>
      <c r="GZ352" t="str">
        <f t="shared" si="414"/>
        <v/>
      </c>
      <c r="HA352" s="26"/>
      <c r="HB352" s="26"/>
      <c r="HC352" s="26"/>
      <c r="HD352" s="26"/>
      <c r="HE352" s="26"/>
      <c r="HF352" t="str">
        <f t="shared" ca="1" si="415"/>
        <v/>
      </c>
      <c r="HG352" s="31" t="str">
        <f t="shared" si="416"/>
        <v/>
      </c>
      <c r="HH352" s="26"/>
      <c r="HI352" s="26"/>
      <c r="HJ352" s="26"/>
      <c r="HK352" s="26"/>
      <c r="HL352" s="26"/>
      <c r="HM352" t="str">
        <f t="shared" ca="1" si="417"/>
        <v/>
      </c>
      <c r="HN352" t="str">
        <f t="shared" si="418"/>
        <v/>
      </c>
      <c r="HO352" s="26"/>
      <c r="HP352" s="26"/>
      <c r="HQ352" s="26"/>
      <c r="HR352" s="26"/>
      <c r="HS352" s="26"/>
      <c r="HT352" t="str">
        <f t="shared" ca="1" si="419"/>
        <v/>
      </c>
      <c r="HU352" t="str">
        <f t="shared" si="420"/>
        <v/>
      </c>
      <c r="HV352" s="26"/>
      <c r="HW352" s="26"/>
      <c r="HX352" s="26"/>
      <c r="HY352" s="26"/>
      <c r="HZ352" s="26"/>
      <c r="IA352" s="37" t="str">
        <f t="shared" ca="1" si="421"/>
        <v/>
      </c>
      <c r="IB352" t="str">
        <f t="shared" si="422"/>
        <v/>
      </c>
      <c r="IC352" s="26"/>
      <c r="ID352" s="26"/>
      <c r="IE352" s="26"/>
      <c r="IF352" s="26"/>
      <c r="IG352" s="26"/>
      <c r="IH352" s="37" t="str">
        <f t="shared" ca="1" si="423"/>
        <v/>
      </c>
      <c r="II352" t="str">
        <f t="shared" si="424"/>
        <v/>
      </c>
      <c r="IJ352" s="26"/>
      <c r="IK352" s="26"/>
      <c r="IL352" s="26"/>
      <c r="IM352" s="26"/>
      <c r="IN352" s="26"/>
      <c r="IO352" s="26"/>
      <c r="IP352" s="26"/>
      <c r="IQ352" s="26"/>
      <c r="IR352" s="26"/>
      <c r="IS352" s="26"/>
      <c r="IT352" s="26"/>
      <c r="IU352" s="26"/>
      <c r="IV352" s="26"/>
      <c r="IW352" s="26"/>
      <c r="IX352" s="26"/>
      <c r="IY352" s="26"/>
      <c r="IZ352" s="26"/>
      <c r="JA352" s="26"/>
      <c r="JB352" s="26"/>
      <c r="JC352" s="26"/>
      <c r="JD352" s="26"/>
      <c r="JE352" s="26"/>
      <c r="JF352" s="26"/>
      <c r="JG352" s="26"/>
      <c r="JH352" s="26"/>
      <c r="JI352" s="26"/>
      <c r="JJ352" s="26"/>
      <c r="JK352" s="26"/>
      <c r="JL352" s="26"/>
      <c r="JM352" s="26"/>
      <c r="JN352" s="26"/>
      <c r="JO352" s="26"/>
      <c r="JP352" s="26"/>
      <c r="JQ352" s="26"/>
      <c r="JR352" s="26"/>
      <c r="JS352" s="26"/>
      <c r="JT352" s="26" t="str">
        <f t="shared" si="425"/>
        <v/>
      </c>
      <c r="JU352" s="26"/>
      <c r="JV352" t="str">
        <f t="shared" si="426"/>
        <v/>
      </c>
      <c r="JW352" s="26"/>
      <c r="JX352" s="26"/>
      <c r="JY352" s="26"/>
      <c r="JZ352" s="26"/>
      <c r="KA352" s="26"/>
      <c r="KB352" s="26"/>
      <c r="KC352" s="26"/>
      <c r="KD352" s="26"/>
      <c r="KE352" s="26"/>
      <c r="KF352" s="26"/>
      <c r="KG352" s="26"/>
      <c r="KH352" s="26"/>
      <c r="KI352" s="26"/>
      <c r="KJ352" s="26"/>
      <c r="KK352" t="str">
        <f t="shared" si="427"/>
        <v/>
      </c>
      <c r="KL352" s="26"/>
      <c r="KM352" s="31" t="str">
        <f t="shared" si="428"/>
        <v/>
      </c>
      <c r="KN352" s="26"/>
      <c r="KO352" s="26"/>
      <c r="KP352" s="38" t="str">
        <f t="shared" si="429"/>
        <v/>
      </c>
      <c r="KQ352" s="26"/>
      <c r="KR352" s="26"/>
      <c r="KS352" s="26"/>
      <c r="KT352" s="26"/>
      <c r="KU352" s="26"/>
      <c r="KV352" s="26"/>
      <c r="KW352" s="26"/>
      <c r="KX352" t="str">
        <f t="shared" si="430"/>
        <v/>
      </c>
      <c r="KY352" t="str">
        <f t="shared" si="431"/>
        <v/>
      </c>
      <c r="KZ352" s="26"/>
      <c r="LA352" s="26"/>
      <c r="LB352" t="str">
        <f t="shared" si="432"/>
        <v/>
      </c>
      <c r="LC352" s="26"/>
      <c r="LD352" t="str">
        <f t="shared" si="433"/>
        <v/>
      </c>
      <c r="LE352" t="str">
        <f t="shared" si="434"/>
        <v/>
      </c>
      <c r="LF352" s="26"/>
      <c r="LG352" s="26"/>
      <c r="LH352" s="26"/>
      <c r="LI352" s="26"/>
      <c r="LJ352" s="26"/>
      <c r="LK352" s="26"/>
      <c r="LL352" s="26"/>
      <c r="LM352" s="26"/>
      <c r="LN352" s="26"/>
      <c r="LO352" t="str">
        <f t="shared" si="435"/>
        <v/>
      </c>
      <c r="LP352" s="26"/>
      <c r="LQ352" s="26"/>
      <c r="LR352" s="26"/>
      <c r="LS352" s="26"/>
      <c r="LT352" s="26"/>
      <c r="LU352" s="26"/>
      <c r="LV352" s="26"/>
      <c r="LW352" s="26"/>
      <c r="LX352" s="26"/>
      <c r="LY352" s="26"/>
      <c r="LZ352" s="26"/>
      <c r="MA352" s="26"/>
      <c r="MB352" s="26"/>
      <c r="MC352" s="26"/>
      <c r="MD352" s="26"/>
      <c r="ME352" s="26"/>
      <c r="MF352" s="26"/>
      <c r="MG352" s="26"/>
      <c r="MH352" s="26"/>
      <c r="MI352" s="26"/>
      <c r="MJ352" s="26"/>
      <c r="MK352" s="26"/>
      <c r="ML352" s="26"/>
      <c r="MM352" s="26"/>
      <c r="MN352" s="26"/>
    </row>
    <row r="353" spans="1:352" ht="16" x14ac:dyDescent="0.2">
      <c r="A353" t="e">
        <f t="shared" ca="1" si="364"/>
        <v>#N/A</v>
      </c>
      <c r="B353" s="26"/>
      <c r="C353" s="26"/>
      <c r="D353" s="26"/>
      <c r="E353" s="27" t="str">
        <f t="shared" ca="1" si="367"/>
        <v>Jul</v>
      </c>
      <c r="F353" s="27" t="str">
        <f t="shared" ca="1" si="367"/>
        <v>Jul</v>
      </c>
      <c r="G353" s="28" t="str">
        <f t="shared" ca="1" si="368"/>
        <v/>
      </c>
      <c r="H353" t="str">
        <f t="shared" si="369"/>
        <v/>
      </c>
      <c r="I353" s="26">
        <f t="shared" ca="1" si="370"/>
        <v>91</v>
      </c>
      <c r="J353" s="26"/>
      <c r="K353" s="26"/>
      <c r="L353" s="31" t="str">
        <f t="shared" si="371"/>
        <v/>
      </c>
      <c r="M353" s="26"/>
      <c r="N353" s="26"/>
      <c r="O353" s="26">
        <f t="shared" ca="1" si="372"/>
        <v>31</v>
      </c>
      <c r="P353" s="26" t="str">
        <f t="shared" ca="1" si="373"/>
        <v>No</v>
      </c>
      <c r="Q353" s="26" t="str">
        <f t="shared" ca="1" si="373"/>
        <v>No</v>
      </c>
      <c r="R353" s="26" t="str">
        <f t="shared" ca="1" si="373"/>
        <v>Yes</v>
      </c>
      <c r="S353" s="26" t="str">
        <f t="shared" ca="1" si="374"/>
        <v>African</v>
      </c>
      <c r="T353" s="26" t="str">
        <f t="shared" ca="1" si="375"/>
        <v>Yes</v>
      </c>
      <c r="U353" s="26">
        <f t="shared" ca="1" si="376"/>
        <v>3914</v>
      </c>
      <c r="V353" s="26"/>
      <c r="W353" s="26"/>
      <c r="X353" s="26" t="str">
        <f t="shared" ca="1" si="366"/>
        <v>No</v>
      </c>
      <c r="Y353" s="26" t="str">
        <f t="shared" ca="1" si="366"/>
        <v>No</v>
      </c>
      <c r="Z353" s="26" t="str">
        <f t="shared" ca="1" si="366"/>
        <v>No</v>
      </c>
      <c r="AA353" s="26" t="str">
        <f t="shared" ca="1" si="366"/>
        <v>No</v>
      </c>
      <c r="AB353" s="26" t="str">
        <f t="shared" ca="1" si="366"/>
        <v>Yes</v>
      </c>
      <c r="AC353" s="26"/>
      <c r="AD353" s="26"/>
      <c r="AE353" s="26"/>
      <c r="AF353" s="26"/>
      <c r="AG353" s="26" t="str">
        <f t="shared" ca="1" si="436"/>
        <v>Yes</v>
      </c>
      <c r="AH353" s="26" t="str">
        <f t="shared" ca="1" si="436"/>
        <v>Yes</v>
      </c>
      <c r="AI353" s="26" t="str">
        <f t="shared" ca="1" si="436"/>
        <v>No</v>
      </c>
      <c r="AJ353" s="26" t="str">
        <f t="shared" ca="1" si="436"/>
        <v>Yes</v>
      </c>
      <c r="AK353" s="26" t="str">
        <f t="shared" ca="1" si="436"/>
        <v>No</v>
      </c>
      <c r="AL353" s="26" t="str">
        <f t="shared" ca="1" si="436"/>
        <v>No</v>
      </c>
      <c r="AM353" s="26">
        <f t="shared" ca="1" si="377"/>
        <v>7</v>
      </c>
      <c r="AN353" s="26">
        <f t="shared" ca="1" si="378"/>
        <v>2</v>
      </c>
      <c r="AT353" t="str">
        <f t="shared" ca="1" si="379"/>
        <v>Female</v>
      </c>
      <c r="AU353">
        <f t="shared" ca="1" si="380"/>
        <v>1592</v>
      </c>
      <c r="AV353">
        <f t="shared" ca="1" si="381"/>
        <v>3</v>
      </c>
      <c r="AW353">
        <f t="shared" ca="1" si="382"/>
        <v>37</v>
      </c>
      <c r="AX353">
        <f t="shared" ca="1" si="383"/>
        <v>5</v>
      </c>
      <c r="BB353" t="str">
        <f t="shared" ca="1" si="384"/>
        <v>Vaginal</v>
      </c>
      <c r="BC353" t="str">
        <f t="shared" ca="1" si="385"/>
        <v>No</v>
      </c>
      <c r="BD353" t="str">
        <f t="shared" ca="1" si="385"/>
        <v>No</v>
      </c>
      <c r="BG353" t="str">
        <f t="shared" ca="1" si="386"/>
        <v>No</v>
      </c>
      <c r="BH353">
        <f t="shared" ca="1" si="387"/>
        <v>38</v>
      </c>
      <c r="BI353">
        <f t="shared" ca="1" si="388"/>
        <v>-4</v>
      </c>
      <c r="BJ353">
        <f t="shared" ca="1" si="389"/>
        <v>12</v>
      </c>
      <c r="BK353" t="str">
        <f t="shared" si="390"/>
        <v/>
      </c>
      <c r="BL353" s="26">
        <f t="shared" ca="1" si="391"/>
        <v>14</v>
      </c>
      <c r="BM353" s="26"/>
      <c r="BN353" s="26"/>
      <c r="BO353" s="26" t="str">
        <f t="shared" ca="1" si="392"/>
        <v>Yes</v>
      </c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 t="str">
        <f t="shared" ca="1" si="393"/>
        <v>No</v>
      </c>
      <c r="CE353" s="26" t="str">
        <f t="shared" ca="1" si="394"/>
        <v>NA</v>
      </c>
      <c r="CF353" s="26"/>
      <c r="CG353" s="26"/>
      <c r="CH353" s="26"/>
      <c r="CI353" s="31" t="str">
        <f t="shared" si="395"/>
        <v/>
      </c>
      <c r="CJ353" s="26" t="str">
        <f t="shared" ca="1" si="396"/>
        <v>NA</v>
      </c>
      <c r="CK353" s="26" t="str">
        <f t="shared" ca="1" si="397"/>
        <v>NA</v>
      </c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 t="str">
        <f t="shared" ca="1" si="398"/>
        <v>No</v>
      </c>
      <c r="DO353" s="26"/>
      <c r="DP353" s="26"/>
      <c r="DQ353" s="26"/>
      <c r="DR353" s="26"/>
      <c r="DS353" s="26"/>
      <c r="DT353" s="26"/>
      <c r="DU353" s="26"/>
      <c r="DV353" t="str">
        <f t="shared" si="399"/>
        <v/>
      </c>
      <c r="DW353" s="26"/>
      <c r="DX353" s="26"/>
      <c r="DY353" s="26"/>
      <c r="DZ353" t="str">
        <f t="shared" si="400"/>
        <v/>
      </c>
      <c r="EA353" t="str">
        <f t="shared" si="401"/>
        <v/>
      </c>
      <c r="EB353" t="str">
        <f t="shared" si="402"/>
        <v/>
      </c>
      <c r="EC353" t="str">
        <f t="shared" si="403"/>
        <v/>
      </c>
      <c r="ED353" t="str">
        <f t="shared" si="404"/>
        <v/>
      </c>
      <c r="EE353" s="34" t="str">
        <f t="shared" si="405"/>
        <v/>
      </c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32" t="str">
        <f t="shared" si="406"/>
        <v/>
      </c>
      <c r="ES353" s="26"/>
      <c r="ET353" s="26"/>
      <c r="EU353" s="26"/>
      <c r="EV353" s="26"/>
      <c r="EW353" s="26"/>
      <c r="EX353" s="26"/>
      <c r="EY353" s="26"/>
      <c r="EZ353" s="26"/>
      <c r="FA353" s="31" t="str">
        <f t="shared" si="407"/>
        <v/>
      </c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31" t="str">
        <f t="shared" si="408"/>
        <v/>
      </c>
      <c r="FN353" s="26"/>
      <c r="FO353" s="26"/>
      <c r="FP353" s="26"/>
      <c r="FQ353" s="26" t="s">
        <v>350</v>
      </c>
      <c r="FR353" s="39" t="str">
        <f t="shared" ca="1" si="409"/>
        <v>Other</v>
      </c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t="str">
        <f t="shared" ca="1" si="410"/>
        <v/>
      </c>
      <c r="GP353" t="str">
        <f t="shared" si="411"/>
        <v/>
      </c>
      <c r="GQ353" s="26"/>
      <c r="GR353" s="26"/>
      <c r="GS353" t="str">
        <f t="shared" ca="1" si="412"/>
        <v/>
      </c>
      <c r="GT353" s="26"/>
      <c r="GU353" s="26"/>
      <c r="GV353" s="26"/>
      <c r="GW353" s="26"/>
      <c r="GX353" s="26"/>
      <c r="GY353" t="str">
        <f t="shared" ca="1" si="413"/>
        <v/>
      </c>
      <c r="GZ353" t="str">
        <f t="shared" si="414"/>
        <v/>
      </c>
      <c r="HA353" s="26"/>
      <c r="HB353" s="26"/>
      <c r="HC353" s="26"/>
      <c r="HD353" s="26"/>
      <c r="HE353" s="26"/>
      <c r="HF353" t="str">
        <f t="shared" ca="1" si="415"/>
        <v/>
      </c>
      <c r="HG353" s="31" t="str">
        <f t="shared" si="416"/>
        <v/>
      </c>
      <c r="HH353" s="26"/>
      <c r="HI353" s="26"/>
      <c r="HJ353" s="26"/>
      <c r="HK353" s="26"/>
      <c r="HL353" s="26"/>
      <c r="HM353" t="str">
        <f t="shared" ca="1" si="417"/>
        <v/>
      </c>
      <c r="HN353" t="str">
        <f t="shared" si="418"/>
        <v/>
      </c>
      <c r="HO353" s="26"/>
      <c r="HP353" s="26"/>
      <c r="HQ353" s="26"/>
      <c r="HR353" s="26"/>
      <c r="HS353" s="26"/>
      <c r="HT353" t="str">
        <f t="shared" ca="1" si="419"/>
        <v/>
      </c>
      <c r="HU353" t="str">
        <f t="shared" si="420"/>
        <v/>
      </c>
      <c r="HV353" s="26"/>
      <c r="HW353" s="26"/>
      <c r="HX353" s="26"/>
      <c r="HY353" s="26"/>
      <c r="HZ353" s="26"/>
      <c r="IA353" s="37" t="str">
        <f t="shared" ca="1" si="421"/>
        <v/>
      </c>
      <c r="IB353" t="str">
        <f t="shared" si="422"/>
        <v/>
      </c>
      <c r="IC353" s="26"/>
      <c r="ID353" s="26"/>
      <c r="IE353" s="26"/>
      <c r="IF353" s="26"/>
      <c r="IG353" s="26"/>
      <c r="IH353" s="37" t="str">
        <f t="shared" ca="1" si="423"/>
        <v/>
      </c>
      <c r="II353" t="str">
        <f t="shared" si="424"/>
        <v/>
      </c>
      <c r="IJ353" s="26"/>
      <c r="IK353" s="26"/>
      <c r="IL353" s="26"/>
      <c r="IM353" s="26"/>
      <c r="IN353" s="26"/>
      <c r="IO353" s="26"/>
      <c r="IP353" s="26"/>
      <c r="IQ353" s="26"/>
      <c r="IR353" s="26"/>
      <c r="IS353" s="26"/>
      <c r="IT353" s="26"/>
      <c r="IU353" s="26"/>
      <c r="IV353" s="26"/>
      <c r="IW353" s="26"/>
      <c r="IX353" s="26"/>
      <c r="IY353" s="26"/>
      <c r="IZ353" s="26"/>
      <c r="JA353" s="26"/>
      <c r="JB353" s="26"/>
      <c r="JC353" s="26"/>
      <c r="JD353" s="26"/>
      <c r="JE353" s="26"/>
      <c r="JF353" s="26"/>
      <c r="JG353" s="26"/>
      <c r="JH353" s="26"/>
      <c r="JI353" s="26"/>
      <c r="JJ353" s="26"/>
      <c r="JK353" s="26"/>
      <c r="JL353" s="26"/>
      <c r="JM353" s="26"/>
      <c r="JN353" s="26"/>
      <c r="JO353" s="26"/>
      <c r="JP353" s="26"/>
      <c r="JQ353" s="26"/>
      <c r="JR353" s="26"/>
      <c r="JS353" s="26"/>
      <c r="JT353" s="26" t="str">
        <f t="shared" si="425"/>
        <v/>
      </c>
      <c r="JU353" s="26"/>
      <c r="JV353" t="str">
        <f t="shared" si="426"/>
        <v/>
      </c>
      <c r="JW353" s="26"/>
      <c r="JX353" s="26"/>
      <c r="JY353" s="26"/>
      <c r="JZ353" s="26"/>
      <c r="KA353" s="26"/>
      <c r="KB353" s="26"/>
      <c r="KC353" s="26"/>
      <c r="KD353" s="26"/>
      <c r="KE353" s="26"/>
      <c r="KF353" s="26"/>
      <c r="KG353" s="26"/>
      <c r="KH353" s="26"/>
      <c r="KI353" s="26"/>
      <c r="KJ353" s="26"/>
      <c r="KK353" t="str">
        <f t="shared" si="427"/>
        <v/>
      </c>
      <c r="KL353" s="26"/>
      <c r="KM353" s="31" t="str">
        <f t="shared" si="428"/>
        <v/>
      </c>
      <c r="KN353" s="26"/>
      <c r="KO353" s="26"/>
      <c r="KP353" s="38" t="str">
        <f t="shared" si="429"/>
        <v/>
      </c>
      <c r="KQ353" s="26"/>
      <c r="KR353" s="26"/>
      <c r="KS353" s="26"/>
      <c r="KT353" s="26"/>
      <c r="KU353" s="26"/>
      <c r="KV353" s="26"/>
      <c r="KW353" s="26"/>
      <c r="KX353" t="str">
        <f t="shared" si="430"/>
        <v/>
      </c>
      <c r="KY353" t="str">
        <f t="shared" si="431"/>
        <v/>
      </c>
      <c r="KZ353" s="26"/>
      <c r="LA353" s="26"/>
      <c r="LB353" t="str">
        <f t="shared" si="432"/>
        <v/>
      </c>
      <c r="LC353" s="26"/>
      <c r="LD353" t="str">
        <f t="shared" si="433"/>
        <v/>
      </c>
      <c r="LE353" t="str">
        <f t="shared" si="434"/>
        <v/>
      </c>
      <c r="LF353" s="26"/>
      <c r="LG353" s="26"/>
      <c r="LH353" s="26"/>
      <c r="LI353" s="26"/>
      <c r="LJ353" s="26"/>
      <c r="LK353" s="26"/>
      <c r="LL353" s="26"/>
      <c r="LM353" s="26"/>
      <c r="LN353" s="26"/>
      <c r="LO353" t="str">
        <f t="shared" si="435"/>
        <v/>
      </c>
      <c r="LP353" s="26"/>
      <c r="LQ353" s="26"/>
      <c r="LR353" s="26"/>
      <c r="LS353" s="26"/>
      <c r="LT353" s="26"/>
      <c r="LU353" s="26"/>
      <c r="LV353" s="26"/>
      <c r="LW353" s="26"/>
      <c r="LX353" s="26"/>
      <c r="LY353" s="26"/>
      <c r="LZ353" s="26"/>
      <c r="MA353" s="26"/>
      <c r="MB353" s="26"/>
      <c r="MC353" s="26"/>
      <c r="MD353" s="26"/>
      <c r="ME353" s="26"/>
      <c r="MF353" s="26"/>
      <c r="MG353" s="26"/>
      <c r="MH353" s="26"/>
      <c r="MI353" s="26"/>
      <c r="MJ353" s="26"/>
      <c r="MK353" s="26"/>
      <c r="ML353" s="26"/>
      <c r="MM353" s="26"/>
      <c r="MN353" s="26"/>
    </row>
    <row r="354" spans="1:352" ht="16" x14ac:dyDescent="0.2">
      <c r="A354" t="e">
        <f t="shared" ca="1" si="364"/>
        <v>#N/A</v>
      </c>
      <c r="B354" s="26"/>
      <c r="C354" s="26"/>
      <c r="D354" s="26"/>
      <c r="E354" s="27" t="str">
        <f t="shared" ca="1" si="367"/>
        <v>Jun</v>
      </c>
      <c r="F354" s="27" t="str">
        <f t="shared" ca="1" si="367"/>
        <v>May</v>
      </c>
      <c r="G354" s="28" t="str">
        <f t="shared" ca="1" si="368"/>
        <v/>
      </c>
      <c r="H354" t="str">
        <f t="shared" si="369"/>
        <v/>
      </c>
      <c r="I354" s="26">
        <f t="shared" ca="1" si="370"/>
        <v>89</v>
      </c>
      <c r="J354" s="26"/>
      <c r="K354" s="26"/>
      <c r="L354" s="31" t="str">
        <f t="shared" si="371"/>
        <v/>
      </c>
      <c r="M354" s="26"/>
      <c r="N354" s="26"/>
      <c r="O354" s="26">
        <f t="shared" ca="1" si="372"/>
        <v>17</v>
      </c>
      <c r="P354" s="26" t="str">
        <f t="shared" ca="1" si="373"/>
        <v>No</v>
      </c>
      <c r="Q354" s="26" t="str">
        <f t="shared" ca="1" si="373"/>
        <v>Yes</v>
      </c>
      <c r="R354" s="26" t="str">
        <f t="shared" ca="1" si="373"/>
        <v>No</v>
      </c>
      <c r="S354" s="26" t="str">
        <f t="shared" ca="1" si="374"/>
        <v>Hispanic</v>
      </c>
      <c r="T354" s="26" t="str">
        <f t="shared" ca="1" si="375"/>
        <v>Yes</v>
      </c>
      <c r="U354" s="26">
        <f t="shared" ca="1" si="376"/>
        <v>3285</v>
      </c>
      <c r="V354" s="26"/>
      <c r="W354" s="26"/>
      <c r="X354" s="26" t="str">
        <f t="shared" ca="1" si="366"/>
        <v>Yes</v>
      </c>
      <c r="Y354" s="26" t="str">
        <f t="shared" ca="1" si="366"/>
        <v>Yes</v>
      </c>
      <c r="Z354" s="26" t="str">
        <f t="shared" ca="1" si="366"/>
        <v>Yes</v>
      </c>
      <c r="AA354" s="26" t="str">
        <f t="shared" ca="1" si="366"/>
        <v>Yes</v>
      </c>
      <c r="AB354" s="26" t="str">
        <f t="shared" ca="1" si="366"/>
        <v>Yes</v>
      </c>
      <c r="AC354" s="26"/>
      <c r="AD354" s="26"/>
      <c r="AE354" s="26"/>
      <c r="AF354" s="26"/>
      <c r="AG354" s="26" t="str">
        <f t="shared" ca="1" si="436"/>
        <v>No</v>
      </c>
      <c r="AH354" s="26" t="str">
        <f t="shared" ca="1" si="436"/>
        <v>No</v>
      </c>
      <c r="AI354" s="26" t="str">
        <f t="shared" ca="1" si="436"/>
        <v>Yes</v>
      </c>
      <c r="AJ354" s="26" t="str">
        <f t="shared" ca="1" si="436"/>
        <v>Yes</v>
      </c>
      <c r="AK354" s="26" t="str">
        <f t="shared" ca="1" si="436"/>
        <v>No</v>
      </c>
      <c r="AL354" s="26" t="str">
        <f t="shared" ca="1" si="436"/>
        <v>Yes</v>
      </c>
      <c r="AM354" s="26">
        <f t="shared" ca="1" si="377"/>
        <v>9</v>
      </c>
      <c r="AN354" s="26">
        <f t="shared" ca="1" si="378"/>
        <v>1</v>
      </c>
      <c r="AT354" t="str">
        <f t="shared" ca="1" si="379"/>
        <v>Male</v>
      </c>
      <c r="AU354">
        <f t="shared" ca="1" si="380"/>
        <v>2989</v>
      </c>
      <c r="AV354">
        <f t="shared" ca="1" si="381"/>
        <v>1</v>
      </c>
      <c r="AW354">
        <f t="shared" ca="1" si="382"/>
        <v>23</v>
      </c>
      <c r="AX354">
        <f t="shared" ca="1" si="383"/>
        <v>0</v>
      </c>
      <c r="BB354" t="str">
        <f t="shared" ca="1" si="384"/>
        <v>EMLUCS</v>
      </c>
      <c r="BC354" t="str">
        <f t="shared" ca="1" si="385"/>
        <v>Yes</v>
      </c>
      <c r="BD354" t="str">
        <f t="shared" ca="1" si="385"/>
        <v>Yes</v>
      </c>
      <c r="BG354" t="str">
        <f t="shared" ca="1" si="386"/>
        <v>No</v>
      </c>
      <c r="BH354">
        <f t="shared" ca="1" si="387"/>
        <v>38</v>
      </c>
      <c r="BI354">
        <f t="shared" ca="1" si="388"/>
        <v>-5</v>
      </c>
      <c r="BJ354">
        <f t="shared" ca="1" si="389"/>
        <v>4</v>
      </c>
      <c r="BK354" t="str">
        <f t="shared" si="390"/>
        <v/>
      </c>
      <c r="BL354" s="26">
        <f t="shared" ca="1" si="391"/>
        <v>6</v>
      </c>
      <c r="BM354" s="26"/>
      <c r="BN354" s="26"/>
      <c r="BO354" s="26" t="str">
        <f t="shared" ca="1" si="392"/>
        <v>No</v>
      </c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 t="str">
        <f t="shared" ca="1" si="393"/>
        <v>Yes</v>
      </c>
      <c r="CE354" s="26" t="str">
        <f t="shared" ca="1" si="394"/>
        <v>ETT</v>
      </c>
      <c r="CF354" s="26"/>
      <c r="CG354" s="26"/>
      <c r="CH354" s="26"/>
      <c r="CI354" s="31" t="str">
        <f t="shared" si="395"/>
        <v/>
      </c>
      <c r="CJ354" s="26" t="str">
        <f t="shared" ca="1" si="396"/>
        <v>OT</v>
      </c>
      <c r="CK354" s="26" t="str">
        <f t="shared" ca="1" si="397"/>
        <v>Yes</v>
      </c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 t="str">
        <f t="shared" ca="1" si="398"/>
        <v>No</v>
      </c>
      <c r="DO354" s="26"/>
      <c r="DP354" s="26"/>
      <c r="DQ354" s="26"/>
      <c r="DR354" s="26"/>
      <c r="DS354" s="26"/>
      <c r="DT354" s="26"/>
      <c r="DU354" s="26"/>
      <c r="DV354" t="str">
        <f t="shared" si="399"/>
        <v/>
      </c>
      <c r="DW354" s="26"/>
      <c r="DX354" s="26"/>
      <c r="DY354" s="26"/>
      <c r="DZ354" t="str">
        <f t="shared" si="400"/>
        <v/>
      </c>
      <c r="EA354" t="str">
        <f t="shared" si="401"/>
        <v/>
      </c>
      <c r="EB354" t="str">
        <f t="shared" si="402"/>
        <v/>
      </c>
      <c r="EC354" t="str">
        <f t="shared" si="403"/>
        <v/>
      </c>
      <c r="ED354" t="str">
        <f t="shared" si="404"/>
        <v/>
      </c>
      <c r="EE354" s="34" t="str">
        <f t="shared" si="405"/>
        <v/>
      </c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32" t="str">
        <f t="shared" si="406"/>
        <v/>
      </c>
      <c r="ES354" s="26"/>
      <c r="ET354" s="26"/>
      <c r="EU354" s="26"/>
      <c r="EV354" s="26"/>
      <c r="EW354" s="26"/>
      <c r="EX354" s="26"/>
      <c r="EY354" s="26"/>
      <c r="EZ354" s="26"/>
      <c r="FA354" s="31" t="str">
        <f t="shared" si="407"/>
        <v/>
      </c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31" t="str">
        <f t="shared" si="408"/>
        <v/>
      </c>
      <c r="FN354" s="26"/>
      <c r="FO354" s="26"/>
      <c r="FP354" s="26"/>
      <c r="FQ354" s="26" t="s">
        <v>349</v>
      </c>
      <c r="FR354" s="39" t="str">
        <f t="shared" ca="1" si="409"/>
        <v>NA</v>
      </c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t="str">
        <f t="shared" ca="1" si="410"/>
        <v/>
      </c>
      <c r="GP354" t="str">
        <f t="shared" si="411"/>
        <v/>
      </c>
      <c r="GQ354" s="26"/>
      <c r="GR354" s="26"/>
      <c r="GS354" t="str">
        <f t="shared" ca="1" si="412"/>
        <v/>
      </c>
      <c r="GT354" s="26"/>
      <c r="GU354" s="26"/>
      <c r="GV354" s="26"/>
      <c r="GW354" s="26"/>
      <c r="GX354" s="26"/>
      <c r="GY354" t="str">
        <f t="shared" ca="1" si="413"/>
        <v/>
      </c>
      <c r="GZ354" t="str">
        <f t="shared" si="414"/>
        <v/>
      </c>
      <c r="HA354" s="26"/>
      <c r="HB354" s="26"/>
      <c r="HC354" s="26"/>
      <c r="HD354" s="26"/>
      <c r="HE354" s="26"/>
      <c r="HF354" t="str">
        <f t="shared" ca="1" si="415"/>
        <v/>
      </c>
      <c r="HG354" s="31" t="str">
        <f t="shared" si="416"/>
        <v/>
      </c>
      <c r="HH354" s="26"/>
      <c r="HI354" s="26"/>
      <c r="HJ354" s="26"/>
      <c r="HK354" s="26"/>
      <c r="HL354" s="26"/>
      <c r="HM354" t="str">
        <f t="shared" ca="1" si="417"/>
        <v/>
      </c>
      <c r="HN354" t="str">
        <f t="shared" si="418"/>
        <v/>
      </c>
      <c r="HO354" s="26"/>
      <c r="HP354" s="26"/>
      <c r="HQ354" s="26"/>
      <c r="HR354" s="26"/>
      <c r="HS354" s="26"/>
      <c r="HT354" t="str">
        <f t="shared" ca="1" si="419"/>
        <v/>
      </c>
      <c r="HU354" t="str">
        <f t="shared" si="420"/>
        <v/>
      </c>
      <c r="HV354" s="26"/>
      <c r="HW354" s="26"/>
      <c r="HX354" s="26"/>
      <c r="HY354" s="26"/>
      <c r="HZ354" s="26"/>
      <c r="IA354" s="37" t="str">
        <f t="shared" ca="1" si="421"/>
        <v/>
      </c>
      <c r="IB354" t="str">
        <f t="shared" si="422"/>
        <v/>
      </c>
      <c r="IC354" s="26"/>
      <c r="ID354" s="26"/>
      <c r="IE354" s="26"/>
      <c r="IF354" s="26"/>
      <c r="IG354" s="26"/>
      <c r="IH354" s="37" t="str">
        <f t="shared" ca="1" si="423"/>
        <v/>
      </c>
      <c r="II354" t="str">
        <f t="shared" si="424"/>
        <v/>
      </c>
      <c r="IJ354" s="26"/>
      <c r="IK354" s="26"/>
      <c r="IL354" s="26"/>
      <c r="IM354" s="26"/>
      <c r="IN354" s="26"/>
      <c r="IO354" s="26"/>
      <c r="IP354" s="26"/>
      <c r="IQ354" s="26"/>
      <c r="IR354" s="26"/>
      <c r="IS354" s="26"/>
      <c r="IT354" s="26"/>
      <c r="IU354" s="26"/>
      <c r="IV354" s="26"/>
      <c r="IW354" s="26"/>
      <c r="IX354" s="26"/>
      <c r="IY354" s="26"/>
      <c r="IZ354" s="26"/>
      <c r="JA354" s="26"/>
      <c r="JB354" s="26"/>
      <c r="JC354" s="26"/>
      <c r="JD354" s="26"/>
      <c r="JE354" s="26"/>
      <c r="JF354" s="26"/>
      <c r="JG354" s="26"/>
      <c r="JH354" s="26"/>
      <c r="JI354" s="26"/>
      <c r="JJ354" s="26"/>
      <c r="JK354" s="26"/>
      <c r="JL354" s="26"/>
      <c r="JM354" s="26"/>
      <c r="JN354" s="26"/>
      <c r="JO354" s="26"/>
      <c r="JP354" s="26"/>
      <c r="JQ354" s="26"/>
      <c r="JR354" s="26"/>
      <c r="JS354" s="26"/>
      <c r="JT354" s="26" t="str">
        <f t="shared" si="425"/>
        <v/>
      </c>
      <c r="JU354" s="26"/>
      <c r="JV354" t="str">
        <f t="shared" si="426"/>
        <v/>
      </c>
      <c r="JW354" s="26"/>
      <c r="JX354" s="26"/>
      <c r="JY354" s="26"/>
      <c r="JZ354" s="26"/>
      <c r="KA354" s="26"/>
      <c r="KB354" s="26"/>
      <c r="KC354" s="26"/>
      <c r="KD354" s="26"/>
      <c r="KE354" s="26"/>
      <c r="KF354" s="26"/>
      <c r="KG354" s="26"/>
      <c r="KH354" s="26"/>
      <c r="KI354" s="26"/>
      <c r="KJ354" s="26"/>
      <c r="KK354" t="str">
        <f t="shared" si="427"/>
        <v/>
      </c>
      <c r="KL354" s="26"/>
      <c r="KM354" s="31" t="str">
        <f t="shared" si="428"/>
        <v/>
      </c>
      <c r="KN354" s="26"/>
      <c r="KO354" s="26"/>
      <c r="KP354" s="38" t="str">
        <f t="shared" si="429"/>
        <v/>
      </c>
      <c r="KQ354" s="26"/>
      <c r="KR354" s="26"/>
      <c r="KS354" s="26"/>
      <c r="KT354" s="26"/>
      <c r="KU354" s="26"/>
      <c r="KV354" s="26"/>
      <c r="KW354" s="26"/>
      <c r="KX354" t="str">
        <f t="shared" si="430"/>
        <v/>
      </c>
      <c r="KY354" t="str">
        <f t="shared" si="431"/>
        <v/>
      </c>
      <c r="KZ354" s="26"/>
      <c r="LA354" s="26"/>
      <c r="LB354" t="str">
        <f t="shared" si="432"/>
        <v/>
      </c>
      <c r="LC354" s="26"/>
      <c r="LD354" t="str">
        <f t="shared" si="433"/>
        <v/>
      </c>
      <c r="LE354" t="str">
        <f t="shared" si="434"/>
        <v/>
      </c>
      <c r="LF354" s="26"/>
      <c r="LG354" s="26"/>
      <c r="LH354" s="26"/>
      <c r="LI354" s="26"/>
      <c r="LJ354" s="26"/>
      <c r="LK354" s="26"/>
      <c r="LL354" s="26"/>
      <c r="LM354" s="26"/>
      <c r="LN354" s="26"/>
      <c r="LO354" t="str">
        <f t="shared" si="435"/>
        <v/>
      </c>
      <c r="LP354" s="26"/>
      <c r="LQ354" s="26"/>
      <c r="LR354" s="26"/>
      <c r="LS354" s="26"/>
      <c r="LT354" s="26"/>
      <c r="LU354" s="26"/>
      <c r="LV354" s="26"/>
      <c r="LW354" s="26"/>
      <c r="LX354" s="26"/>
      <c r="LY354" s="26"/>
      <c r="LZ354" s="26"/>
      <c r="MA354" s="26"/>
      <c r="MB354" s="26"/>
      <c r="MC354" s="26"/>
      <c r="MD354" s="26"/>
      <c r="ME354" s="26"/>
      <c r="MF354" s="26"/>
      <c r="MG354" s="26"/>
      <c r="MH354" s="26"/>
      <c r="MI354" s="26"/>
      <c r="MJ354" s="26"/>
      <c r="MK354" s="26"/>
      <c r="ML354" s="26"/>
      <c r="MM354" s="26"/>
      <c r="MN354" s="26"/>
    </row>
    <row r="355" spans="1:352" ht="16" x14ac:dyDescent="0.2">
      <c r="A355" t="e">
        <f t="shared" ca="1" si="364"/>
        <v>#N/A</v>
      </c>
      <c r="B355" s="26"/>
      <c r="C355" s="26"/>
      <c r="D355" s="26"/>
      <c r="E355" s="27" t="str">
        <f t="shared" ca="1" si="367"/>
        <v>Feb</v>
      </c>
      <c r="F355" s="27" t="str">
        <f t="shared" ca="1" si="367"/>
        <v>Sep</v>
      </c>
      <c r="G355" s="28" t="str">
        <f t="shared" ca="1" si="368"/>
        <v/>
      </c>
      <c r="H355" t="str">
        <f t="shared" si="369"/>
        <v/>
      </c>
      <c r="I355" s="26">
        <f t="shared" ca="1" si="370"/>
        <v>97</v>
      </c>
      <c r="J355" s="26"/>
      <c r="K355" s="26"/>
      <c r="L355" s="31" t="str">
        <f t="shared" si="371"/>
        <v/>
      </c>
      <c r="M355" s="26"/>
      <c r="N355" s="26"/>
      <c r="O355" s="26">
        <f t="shared" ca="1" si="372"/>
        <v>48</v>
      </c>
      <c r="P355" s="26" t="str">
        <f t="shared" ca="1" si="373"/>
        <v>Yes</v>
      </c>
      <c r="Q355" s="26" t="str">
        <f t="shared" ca="1" si="373"/>
        <v>No</v>
      </c>
      <c r="R355" s="26" t="str">
        <f t="shared" ca="1" si="373"/>
        <v>No</v>
      </c>
      <c r="S355" s="26" t="str">
        <f t="shared" ca="1" si="374"/>
        <v>Asian</v>
      </c>
      <c r="T355" s="26" t="str">
        <f t="shared" ca="1" si="375"/>
        <v>No</v>
      </c>
      <c r="U355" s="26">
        <f t="shared" ca="1" si="376"/>
        <v>3200</v>
      </c>
      <c r="V355" s="26"/>
      <c r="W355" s="26"/>
      <c r="X355" s="26" t="str">
        <f t="shared" ca="1" si="366"/>
        <v>No</v>
      </c>
      <c r="Y355" s="26" t="str">
        <f t="shared" ca="1" si="366"/>
        <v>Yes</v>
      </c>
      <c r="Z355" s="26" t="str">
        <f t="shared" ca="1" si="366"/>
        <v>Yes</v>
      </c>
      <c r="AA355" s="26" t="str">
        <f t="shared" ca="1" si="366"/>
        <v>Yes</v>
      </c>
      <c r="AB355" s="26" t="str">
        <f t="shared" ca="1" si="366"/>
        <v>Yes</v>
      </c>
      <c r="AC355" s="26"/>
      <c r="AD355" s="26"/>
      <c r="AE355" s="26"/>
      <c r="AF355" s="26"/>
      <c r="AG355" s="26" t="str">
        <f t="shared" ca="1" si="436"/>
        <v>No</v>
      </c>
      <c r="AH355" s="26" t="str">
        <f t="shared" ca="1" si="436"/>
        <v>No</v>
      </c>
      <c r="AI355" s="26" t="str">
        <f t="shared" ca="1" si="436"/>
        <v>Yes</v>
      </c>
      <c r="AJ355" s="26" t="str">
        <f t="shared" ca="1" si="436"/>
        <v>No</v>
      </c>
      <c r="AK355" s="26" t="str">
        <f t="shared" ca="1" si="436"/>
        <v>No</v>
      </c>
      <c r="AL355" s="26" t="str">
        <f t="shared" ca="1" si="436"/>
        <v>Yes</v>
      </c>
      <c r="AM355" s="26">
        <f t="shared" ca="1" si="377"/>
        <v>9</v>
      </c>
      <c r="AN355" s="26">
        <f t="shared" ca="1" si="378"/>
        <v>2</v>
      </c>
      <c r="AT355" t="str">
        <f t="shared" ca="1" si="379"/>
        <v>Female</v>
      </c>
      <c r="AU355">
        <f t="shared" ca="1" si="380"/>
        <v>1246</v>
      </c>
      <c r="AV355">
        <f t="shared" ca="1" si="381"/>
        <v>-1</v>
      </c>
      <c r="AW355">
        <f t="shared" ca="1" si="382"/>
        <v>26</v>
      </c>
      <c r="AX355">
        <f t="shared" ca="1" si="383"/>
        <v>2</v>
      </c>
      <c r="BB355" t="str">
        <f t="shared" ca="1" si="384"/>
        <v>INSTRUMENTAL</v>
      </c>
      <c r="BC355" t="str">
        <f t="shared" ca="1" si="385"/>
        <v>No</v>
      </c>
      <c r="BD355" t="str">
        <f t="shared" ca="1" si="385"/>
        <v>Yes</v>
      </c>
      <c r="BG355" t="str">
        <f t="shared" ca="1" si="386"/>
        <v>Yes</v>
      </c>
      <c r="BH355">
        <f t="shared" ca="1" si="387"/>
        <v>34</v>
      </c>
      <c r="BI355">
        <f t="shared" ca="1" si="388"/>
        <v>-10</v>
      </c>
      <c r="BJ355">
        <f t="shared" ca="1" si="389"/>
        <v>0</v>
      </c>
      <c r="BK355" t="str">
        <f t="shared" si="390"/>
        <v/>
      </c>
      <c r="BL355" s="26" t="str">
        <f t="shared" ca="1" si="391"/>
        <v>NA</v>
      </c>
      <c r="BM355" s="26"/>
      <c r="BN355" s="26"/>
      <c r="BO355" s="26" t="str">
        <f t="shared" ca="1" si="392"/>
        <v>Yes</v>
      </c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 t="str">
        <f t="shared" ca="1" si="393"/>
        <v>Yes</v>
      </c>
      <c r="CE355" s="26" t="str">
        <f t="shared" ca="1" si="394"/>
        <v>MIST</v>
      </c>
      <c r="CF355" s="26"/>
      <c r="CG355" s="26"/>
      <c r="CH355" s="26"/>
      <c r="CI355" s="31" t="str">
        <f t="shared" si="395"/>
        <v/>
      </c>
      <c r="CJ355" s="26" t="str">
        <f t="shared" ca="1" si="396"/>
        <v>OT</v>
      </c>
      <c r="CK355" s="26" t="str">
        <f t="shared" ca="1" si="397"/>
        <v>Yes</v>
      </c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 t="str">
        <f t="shared" ca="1" si="398"/>
        <v>No</v>
      </c>
      <c r="DO355" s="26"/>
      <c r="DP355" s="26"/>
      <c r="DQ355" s="26"/>
      <c r="DR355" s="26"/>
      <c r="DS355" s="26"/>
      <c r="DT355" s="26"/>
      <c r="DU355" s="26"/>
      <c r="DV355" t="str">
        <f t="shared" si="399"/>
        <v/>
      </c>
      <c r="DW355" s="26"/>
      <c r="DX355" s="26"/>
      <c r="DY355" s="26"/>
      <c r="DZ355" t="str">
        <f t="shared" si="400"/>
        <v/>
      </c>
      <c r="EA355" t="str">
        <f t="shared" si="401"/>
        <v/>
      </c>
      <c r="EB355" t="str">
        <f t="shared" si="402"/>
        <v/>
      </c>
      <c r="EC355" t="str">
        <f t="shared" si="403"/>
        <v/>
      </c>
      <c r="ED355" t="str">
        <f t="shared" si="404"/>
        <v/>
      </c>
      <c r="EE355" s="34" t="str">
        <f t="shared" si="405"/>
        <v/>
      </c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32" t="str">
        <f t="shared" si="406"/>
        <v/>
      </c>
      <c r="ES355" s="26"/>
      <c r="ET355" s="26"/>
      <c r="EU355" s="26"/>
      <c r="EV355" s="26"/>
      <c r="EW355" s="26"/>
      <c r="EX355" s="26"/>
      <c r="EY355" s="26"/>
      <c r="EZ355" s="26"/>
      <c r="FA355" s="31" t="str">
        <f t="shared" si="407"/>
        <v/>
      </c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31" t="str">
        <f t="shared" si="408"/>
        <v/>
      </c>
      <c r="FN355" s="26"/>
      <c r="FO355" s="26"/>
      <c r="FP355" s="26"/>
      <c r="FQ355" s="26" t="s">
        <v>350</v>
      </c>
      <c r="FR355" s="39" t="str">
        <f t="shared" ca="1" si="409"/>
        <v>GNB</v>
      </c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t="str">
        <f t="shared" ca="1" si="410"/>
        <v/>
      </c>
      <c r="GP355" t="str">
        <f t="shared" si="411"/>
        <v/>
      </c>
      <c r="GQ355" s="26"/>
      <c r="GR355" s="26"/>
      <c r="GS355" t="str">
        <f t="shared" ca="1" si="412"/>
        <v/>
      </c>
      <c r="GT355" s="26"/>
      <c r="GU355" s="26"/>
      <c r="GV355" s="26"/>
      <c r="GW355" s="26"/>
      <c r="GX355" s="26"/>
      <c r="GY355" t="str">
        <f t="shared" ca="1" si="413"/>
        <v/>
      </c>
      <c r="GZ355" t="str">
        <f t="shared" si="414"/>
        <v/>
      </c>
      <c r="HA355" s="26"/>
      <c r="HB355" s="26"/>
      <c r="HC355" s="26"/>
      <c r="HD355" s="26"/>
      <c r="HE355" s="26"/>
      <c r="HF355" t="str">
        <f t="shared" ca="1" si="415"/>
        <v/>
      </c>
      <c r="HG355" s="31" t="str">
        <f t="shared" si="416"/>
        <v/>
      </c>
      <c r="HH355" s="26"/>
      <c r="HI355" s="26"/>
      <c r="HJ355" s="26"/>
      <c r="HK355" s="26"/>
      <c r="HL355" s="26"/>
      <c r="HM355" t="str">
        <f t="shared" ca="1" si="417"/>
        <v/>
      </c>
      <c r="HN355" t="str">
        <f t="shared" si="418"/>
        <v/>
      </c>
      <c r="HO355" s="26"/>
      <c r="HP355" s="26"/>
      <c r="HQ355" s="26"/>
      <c r="HR355" s="26"/>
      <c r="HS355" s="26"/>
      <c r="HT355" t="str">
        <f t="shared" ca="1" si="419"/>
        <v/>
      </c>
      <c r="HU355" t="str">
        <f t="shared" si="420"/>
        <v/>
      </c>
      <c r="HV355" s="26"/>
      <c r="HW355" s="26"/>
      <c r="HX355" s="26"/>
      <c r="HY355" s="26"/>
      <c r="HZ355" s="26"/>
      <c r="IA355" s="37" t="str">
        <f t="shared" ca="1" si="421"/>
        <v/>
      </c>
      <c r="IB355" t="str">
        <f t="shared" si="422"/>
        <v/>
      </c>
      <c r="IC355" s="26"/>
      <c r="ID355" s="26"/>
      <c r="IE355" s="26"/>
      <c r="IF355" s="26"/>
      <c r="IG355" s="26"/>
      <c r="IH355" s="37" t="str">
        <f t="shared" ca="1" si="423"/>
        <v/>
      </c>
      <c r="II355" t="str">
        <f t="shared" si="424"/>
        <v/>
      </c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  <c r="IY355" s="26"/>
      <c r="IZ355" s="26"/>
      <c r="JA355" s="26"/>
      <c r="JB355" s="26"/>
      <c r="JC355" s="26"/>
      <c r="JD355" s="26"/>
      <c r="JE355" s="26"/>
      <c r="JF355" s="26"/>
      <c r="JG355" s="26"/>
      <c r="JH355" s="26"/>
      <c r="JI355" s="26"/>
      <c r="JJ355" s="26"/>
      <c r="JK355" s="26"/>
      <c r="JL355" s="26"/>
      <c r="JM355" s="26"/>
      <c r="JN355" s="26"/>
      <c r="JO355" s="26"/>
      <c r="JP355" s="26"/>
      <c r="JQ355" s="26"/>
      <c r="JR355" s="26"/>
      <c r="JS355" s="26"/>
      <c r="JT355" s="26" t="str">
        <f t="shared" si="425"/>
        <v/>
      </c>
      <c r="JU355" s="26"/>
      <c r="JV355" t="str">
        <f t="shared" si="426"/>
        <v/>
      </c>
      <c r="JW355" s="26"/>
      <c r="JX355" s="26"/>
      <c r="JY355" s="26"/>
      <c r="JZ355" s="26"/>
      <c r="KA355" s="26"/>
      <c r="KB355" s="26"/>
      <c r="KC355" s="26"/>
      <c r="KD355" s="26"/>
      <c r="KE355" s="26"/>
      <c r="KF355" s="26"/>
      <c r="KG355" s="26"/>
      <c r="KH355" s="26"/>
      <c r="KI355" s="26"/>
      <c r="KJ355" s="26"/>
      <c r="KK355" t="str">
        <f t="shared" si="427"/>
        <v/>
      </c>
      <c r="KL355" s="26"/>
      <c r="KM355" s="31" t="str">
        <f t="shared" si="428"/>
        <v/>
      </c>
      <c r="KN355" s="26"/>
      <c r="KO355" s="26"/>
      <c r="KP355" s="38" t="str">
        <f t="shared" si="429"/>
        <v/>
      </c>
      <c r="KQ355" s="26"/>
      <c r="KR355" s="26"/>
      <c r="KS355" s="26"/>
      <c r="KT355" s="26"/>
      <c r="KU355" s="26"/>
      <c r="KV355" s="26"/>
      <c r="KW355" s="26"/>
      <c r="KX355" t="str">
        <f t="shared" si="430"/>
        <v/>
      </c>
      <c r="KY355" t="str">
        <f t="shared" si="431"/>
        <v/>
      </c>
      <c r="KZ355" s="26"/>
      <c r="LA355" s="26"/>
      <c r="LB355" t="str">
        <f t="shared" si="432"/>
        <v/>
      </c>
      <c r="LC355" s="26"/>
      <c r="LD355" t="str">
        <f t="shared" si="433"/>
        <v/>
      </c>
      <c r="LE355" t="str">
        <f t="shared" si="434"/>
        <v/>
      </c>
      <c r="LF355" s="26"/>
      <c r="LG355" s="26"/>
      <c r="LH355" s="26"/>
      <c r="LI355" s="26"/>
      <c r="LJ355" s="26"/>
      <c r="LK355" s="26"/>
      <c r="LL355" s="26"/>
      <c r="LM355" s="26"/>
      <c r="LN355" s="26"/>
      <c r="LO355" t="str">
        <f t="shared" si="435"/>
        <v/>
      </c>
      <c r="LP355" s="26"/>
      <c r="LQ355" s="26"/>
      <c r="LR355" s="26"/>
      <c r="LS355" s="26"/>
      <c r="LT355" s="26"/>
      <c r="LU355" s="26"/>
      <c r="LV355" s="26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  <c r="ML355" s="26"/>
      <c r="MM355" s="26"/>
      <c r="MN355" s="26"/>
    </row>
    <row r="356" spans="1:352" ht="16" x14ac:dyDescent="0.2">
      <c r="A356" t="e">
        <f t="shared" ca="1" si="364"/>
        <v>#N/A</v>
      </c>
      <c r="B356" s="26"/>
      <c r="C356" s="26"/>
      <c r="D356" s="26"/>
      <c r="E356" s="27" t="str">
        <f t="shared" ca="1" si="367"/>
        <v>Mar</v>
      </c>
      <c r="F356" s="27" t="str">
        <f t="shared" ca="1" si="367"/>
        <v>Mar</v>
      </c>
      <c r="G356" s="28" t="str">
        <f t="shared" ca="1" si="368"/>
        <v/>
      </c>
      <c r="H356" t="str">
        <f t="shared" si="369"/>
        <v/>
      </c>
      <c r="I356" s="26">
        <f t="shared" ca="1" si="370"/>
        <v>90</v>
      </c>
      <c r="J356" s="26"/>
      <c r="K356" s="26"/>
      <c r="L356" s="31" t="str">
        <f t="shared" si="371"/>
        <v/>
      </c>
      <c r="M356" s="26"/>
      <c r="N356" s="26"/>
      <c r="O356" s="26">
        <f t="shared" ca="1" si="372"/>
        <v>25</v>
      </c>
      <c r="P356" s="26" t="str">
        <f t="shared" ca="1" si="373"/>
        <v>No</v>
      </c>
      <c r="Q356" s="26" t="str">
        <f t="shared" ca="1" si="373"/>
        <v>Yes</v>
      </c>
      <c r="R356" s="26" t="str">
        <f t="shared" ca="1" si="373"/>
        <v>No</v>
      </c>
      <c r="S356" s="26" t="str">
        <f t="shared" ca="1" si="374"/>
        <v>Caucasian</v>
      </c>
      <c r="T356" s="26" t="str">
        <f t="shared" ca="1" si="375"/>
        <v>No</v>
      </c>
      <c r="U356" s="26">
        <f t="shared" ca="1" si="376"/>
        <v>3107</v>
      </c>
      <c r="V356" s="26"/>
      <c r="W356" s="26"/>
      <c r="X356" s="26" t="str">
        <f t="shared" ca="1" si="366"/>
        <v>No</v>
      </c>
      <c r="Y356" s="26" t="str">
        <f t="shared" ca="1" si="366"/>
        <v>No</v>
      </c>
      <c r="Z356" s="26" t="str">
        <f t="shared" ca="1" si="366"/>
        <v>Yes</v>
      </c>
      <c r="AA356" s="26" t="str">
        <f t="shared" ca="1" si="366"/>
        <v>Yes</v>
      </c>
      <c r="AB356" s="26" t="str">
        <f t="shared" ca="1" si="366"/>
        <v>Yes</v>
      </c>
      <c r="AC356" s="26"/>
      <c r="AD356" s="26"/>
      <c r="AE356" s="26"/>
      <c r="AF356" s="26"/>
      <c r="AG356" s="26" t="str">
        <f t="shared" ca="1" si="436"/>
        <v>No</v>
      </c>
      <c r="AH356" s="26" t="str">
        <f t="shared" ca="1" si="436"/>
        <v>No</v>
      </c>
      <c r="AI356" s="26" t="str">
        <f t="shared" ca="1" si="436"/>
        <v>Yes</v>
      </c>
      <c r="AJ356" s="26" t="str">
        <f t="shared" ca="1" si="436"/>
        <v>Yes</v>
      </c>
      <c r="AK356" s="26" t="str">
        <f t="shared" ca="1" si="436"/>
        <v>No</v>
      </c>
      <c r="AL356" s="26" t="str">
        <f t="shared" ca="1" si="436"/>
        <v>No</v>
      </c>
      <c r="AM356" s="26">
        <f t="shared" ca="1" si="377"/>
        <v>5</v>
      </c>
      <c r="AN356" s="26">
        <f t="shared" ca="1" si="378"/>
        <v>3</v>
      </c>
      <c r="AT356" t="str">
        <f t="shared" ca="1" si="379"/>
        <v>Male</v>
      </c>
      <c r="AU356">
        <f t="shared" ca="1" si="380"/>
        <v>1873</v>
      </c>
      <c r="AV356">
        <f t="shared" ca="1" si="381"/>
        <v>2</v>
      </c>
      <c r="AW356">
        <f t="shared" ca="1" si="382"/>
        <v>36</v>
      </c>
      <c r="AX356">
        <f t="shared" ca="1" si="383"/>
        <v>1</v>
      </c>
      <c r="BB356" t="str">
        <f t="shared" ca="1" si="384"/>
        <v>Vaginal</v>
      </c>
      <c r="BC356" t="str">
        <f t="shared" ca="1" si="385"/>
        <v>No</v>
      </c>
      <c r="BD356" t="str">
        <f t="shared" ca="1" si="385"/>
        <v>Yes</v>
      </c>
      <c r="BG356" t="str">
        <f t="shared" ca="1" si="386"/>
        <v>No</v>
      </c>
      <c r="BH356">
        <f t="shared" ca="1" si="387"/>
        <v>35</v>
      </c>
      <c r="BI356">
        <f t="shared" ca="1" si="388"/>
        <v>-12</v>
      </c>
      <c r="BJ356">
        <f t="shared" ca="1" si="389"/>
        <v>3</v>
      </c>
      <c r="BK356" t="str">
        <f t="shared" si="390"/>
        <v/>
      </c>
      <c r="BL356" s="26" t="str">
        <f t="shared" ca="1" si="391"/>
        <v>NA</v>
      </c>
      <c r="BM356" s="26"/>
      <c r="BN356" s="26"/>
      <c r="BO356" s="26" t="str">
        <f t="shared" ca="1" si="392"/>
        <v>Yes</v>
      </c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 t="str">
        <f t="shared" ca="1" si="393"/>
        <v>Yes</v>
      </c>
      <c r="CE356" s="26" t="str">
        <f t="shared" ca="1" si="394"/>
        <v>ETT</v>
      </c>
      <c r="CF356" s="26"/>
      <c r="CG356" s="26"/>
      <c r="CH356" s="26"/>
      <c r="CI356" s="31" t="str">
        <f t="shared" si="395"/>
        <v/>
      </c>
      <c r="CJ356" s="26" t="str">
        <f t="shared" ca="1" si="396"/>
        <v>BS</v>
      </c>
      <c r="CK356" s="26" t="str">
        <f t="shared" ca="1" si="397"/>
        <v>NA</v>
      </c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 t="str">
        <f t="shared" ca="1" si="398"/>
        <v>No</v>
      </c>
      <c r="DO356" s="26"/>
      <c r="DP356" s="26"/>
      <c r="DQ356" s="26"/>
      <c r="DR356" s="26"/>
      <c r="DS356" s="26"/>
      <c r="DT356" s="26"/>
      <c r="DU356" s="26"/>
      <c r="DV356" t="str">
        <f t="shared" si="399"/>
        <v/>
      </c>
      <c r="DW356" s="26"/>
      <c r="DX356" s="26"/>
      <c r="DY356" s="26"/>
      <c r="DZ356" t="str">
        <f t="shared" si="400"/>
        <v/>
      </c>
      <c r="EA356" t="str">
        <f t="shared" si="401"/>
        <v/>
      </c>
      <c r="EB356" t="str">
        <f t="shared" si="402"/>
        <v/>
      </c>
      <c r="EC356" t="str">
        <f t="shared" si="403"/>
        <v/>
      </c>
      <c r="ED356" t="str">
        <f t="shared" si="404"/>
        <v/>
      </c>
      <c r="EE356" s="34" t="str">
        <f t="shared" si="405"/>
        <v/>
      </c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32" t="str">
        <f t="shared" si="406"/>
        <v/>
      </c>
      <c r="ES356" s="26"/>
      <c r="ET356" s="26"/>
      <c r="EU356" s="26"/>
      <c r="EV356" s="26"/>
      <c r="EW356" s="26"/>
      <c r="EX356" s="26"/>
      <c r="EY356" s="26"/>
      <c r="EZ356" s="26"/>
      <c r="FA356" s="31" t="str">
        <f t="shared" si="407"/>
        <v/>
      </c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31" t="str">
        <f t="shared" si="408"/>
        <v/>
      </c>
      <c r="FN356" s="26"/>
      <c r="FO356" s="26"/>
      <c r="FP356" s="26"/>
      <c r="FQ356" s="26" t="s">
        <v>350</v>
      </c>
      <c r="FR356" s="39" t="str">
        <f t="shared" ca="1" si="409"/>
        <v>GNB</v>
      </c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t="str">
        <f t="shared" ca="1" si="410"/>
        <v/>
      </c>
      <c r="GP356" t="str">
        <f t="shared" si="411"/>
        <v/>
      </c>
      <c r="GQ356" s="26"/>
      <c r="GR356" s="26"/>
      <c r="GS356" t="str">
        <f t="shared" ca="1" si="412"/>
        <v/>
      </c>
      <c r="GT356" s="26"/>
      <c r="GU356" s="26"/>
      <c r="GV356" s="26"/>
      <c r="GW356" s="26"/>
      <c r="GX356" s="26"/>
      <c r="GY356" t="str">
        <f t="shared" ca="1" si="413"/>
        <v/>
      </c>
      <c r="GZ356" t="str">
        <f t="shared" si="414"/>
        <v/>
      </c>
      <c r="HA356" s="26"/>
      <c r="HB356" s="26"/>
      <c r="HC356" s="26"/>
      <c r="HD356" s="26"/>
      <c r="HE356" s="26"/>
      <c r="HF356" t="str">
        <f t="shared" ca="1" si="415"/>
        <v/>
      </c>
      <c r="HG356" s="31" t="str">
        <f t="shared" si="416"/>
        <v/>
      </c>
      <c r="HH356" s="26"/>
      <c r="HI356" s="26"/>
      <c r="HJ356" s="26"/>
      <c r="HK356" s="26"/>
      <c r="HL356" s="26"/>
      <c r="HM356" t="str">
        <f t="shared" ca="1" si="417"/>
        <v/>
      </c>
      <c r="HN356" t="str">
        <f t="shared" si="418"/>
        <v/>
      </c>
      <c r="HO356" s="26"/>
      <c r="HP356" s="26"/>
      <c r="HQ356" s="26"/>
      <c r="HR356" s="26"/>
      <c r="HS356" s="26"/>
      <c r="HT356" t="str">
        <f t="shared" ca="1" si="419"/>
        <v/>
      </c>
      <c r="HU356" t="str">
        <f t="shared" si="420"/>
        <v/>
      </c>
      <c r="HV356" s="26"/>
      <c r="HW356" s="26"/>
      <c r="HX356" s="26"/>
      <c r="HY356" s="26"/>
      <c r="HZ356" s="26"/>
      <c r="IA356" s="37" t="str">
        <f t="shared" ca="1" si="421"/>
        <v/>
      </c>
      <c r="IB356" t="str">
        <f t="shared" si="422"/>
        <v/>
      </c>
      <c r="IC356" s="26"/>
      <c r="ID356" s="26"/>
      <c r="IE356" s="26"/>
      <c r="IF356" s="26"/>
      <c r="IG356" s="26"/>
      <c r="IH356" s="37" t="str">
        <f t="shared" ca="1" si="423"/>
        <v/>
      </c>
      <c r="II356" t="str">
        <f t="shared" si="424"/>
        <v/>
      </c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  <c r="IV356" s="26"/>
      <c r="IW356" s="26"/>
      <c r="IX356" s="26"/>
      <c r="IY356" s="26"/>
      <c r="IZ356" s="26"/>
      <c r="JA356" s="26"/>
      <c r="JB356" s="26"/>
      <c r="JC356" s="26"/>
      <c r="JD356" s="26"/>
      <c r="JE356" s="26"/>
      <c r="JF356" s="26"/>
      <c r="JG356" s="26"/>
      <c r="JH356" s="26"/>
      <c r="JI356" s="26"/>
      <c r="JJ356" s="26"/>
      <c r="JK356" s="26"/>
      <c r="JL356" s="26"/>
      <c r="JM356" s="26"/>
      <c r="JN356" s="26"/>
      <c r="JO356" s="26"/>
      <c r="JP356" s="26"/>
      <c r="JQ356" s="26"/>
      <c r="JR356" s="26"/>
      <c r="JS356" s="26"/>
      <c r="JT356" s="26" t="str">
        <f t="shared" si="425"/>
        <v/>
      </c>
      <c r="JU356" s="26"/>
      <c r="JV356" t="str">
        <f t="shared" si="426"/>
        <v/>
      </c>
      <c r="JW356" s="26"/>
      <c r="JX356" s="26"/>
      <c r="JY356" s="26"/>
      <c r="JZ356" s="26"/>
      <c r="KA356" s="26"/>
      <c r="KB356" s="26"/>
      <c r="KC356" s="26"/>
      <c r="KD356" s="26"/>
      <c r="KE356" s="26"/>
      <c r="KF356" s="26"/>
      <c r="KG356" s="26"/>
      <c r="KH356" s="26"/>
      <c r="KI356" s="26"/>
      <c r="KJ356" s="26"/>
      <c r="KK356" t="str">
        <f t="shared" si="427"/>
        <v/>
      </c>
      <c r="KL356" s="26"/>
      <c r="KM356" s="31" t="str">
        <f t="shared" si="428"/>
        <v/>
      </c>
      <c r="KN356" s="26"/>
      <c r="KO356" s="26"/>
      <c r="KP356" s="38" t="str">
        <f t="shared" si="429"/>
        <v/>
      </c>
      <c r="KQ356" s="26"/>
      <c r="KR356" s="26"/>
      <c r="KS356" s="26"/>
      <c r="KT356" s="26"/>
      <c r="KU356" s="26"/>
      <c r="KV356" s="26"/>
      <c r="KW356" s="26"/>
      <c r="KX356" t="str">
        <f t="shared" si="430"/>
        <v/>
      </c>
      <c r="KY356" t="str">
        <f t="shared" si="431"/>
        <v/>
      </c>
      <c r="KZ356" s="26"/>
      <c r="LA356" s="26"/>
      <c r="LB356" t="str">
        <f t="shared" si="432"/>
        <v/>
      </c>
      <c r="LC356" s="26"/>
      <c r="LD356" t="str">
        <f t="shared" si="433"/>
        <v/>
      </c>
      <c r="LE356" t="str">
        <f t="shared" si="434"/>
        <v/>
      </c>
      <c r="LF356" s="26"/>
      <c r="LG356" s="26"/>
      <c r="LH356" s="26"/>
      <c r="LI356" s="26"/>
      <c r="LJ356" s="26"/>
      <c r="LK356" s="26"/>
      <c r="LL356" s="26"/>
      <c r="LM356" s="26"/>
      <c r="LN356" s="26"/>
      <c r="LO356" t="str">
        <f t="shared" si="435"/>
        <v/>
      </c>
      <c r="LP356" s="26"/>
      <c r="LQ356" s="26"/>
      <c r="LR356" s="26"/>
      <c r="LS356" s="26"/>
      <c r="LT356" s="26"/>
      <c r="LU356" s="26"/>
      <c r="LV356" s="26"/>
      <c r="LW356" s="26"/>
      <c r="LX356" s="26"/>
      <c r="LY356" s="26"/>
      <c r="LZ356" s="26"/>
      <c r="MA356" s="26"/>
      <c r="MB356" s="26"/>
      <c r="MC356" s="26"/>
      <c r="MD356" s="26"/>
      <c r="ME356" s="26"/>
      <c r="MF356" s="26"/>
      <c r="MG356" s="26"/>
      <c r="MH356" s="26"/>
      <c r="MI356" s="26"/>
      <c r="MJ356" s="26"/>
      <c r="MK356" s="26"/>
      <c r="ML356" s="26"/>
      <c r="MM356" s="26"/>
      <c r="MN356" s="26"/>
    </row>
    <row r="357" spans="1:352" ht="16" x14ac:dyDescent="0.2">
      <c r="A357" t="e">
        <f t="shared" ca="1" si="364"/>
        <v>#N/A</v>
      </c>
      <c r="B357" s="26"/>
      <c r="C357" s="26"/>
      <c r="D357" s="26"/>
      <c r="E357" s="27" t="str">
        <f t="shared" ca="1" si="367"/>
        <v>Mar</v>
      </c>
      <c r="F357" s="27" t="str">
        <f t="shared" ca="1" si="367"/>
        <v>Mar</v>
      </c>
      <c r="G357" s="28" t="str">
        <f t="shared" ca="1" si="368"/>
        <v/>
      </c>
      <c r="H357" t="str">
        <f t="shared" si="369"/>
        <v/>
      </c>
      <c r="I357" s="26">
        <f t="shared" ca="1" si="370"/>
        <v>90</v>
      </c>
      <c r="J357" s="26"/>
      <c r="K357" s="26"/>
      <c r="L357" s="31" t="str">
        <f t="shared" si="371"/>
        <v/>
      </c>
      <c r="M357" s="26"/>
      <c r="N357" s="26"/>
      <c r="O357" s="26">
        <f t="shared" ca="1" si="372"/>
        <v>41</v>
      </c>
      <c r="P357" s="26" t="str">
        <f t="shared" ca="1" si="373"/>
        <v>Yes</v>
      </c>
      <c r="Q357" s="26" t="str">
        <f t="shared" ca="1" si="373"/>
        <v>No</v>
      </c>
      <c r="R357" s="26" t="str">
        <f t="shared" ca="1" si="373"/>
        <v>No</v>
      </c>
      <c r="S357" s="26" t="str">
        <f t="shared" ca="1" si="374"/>
        <v>Asian</v>
      </c>
      <c r="T357" s="26" t="str">
        <f t="shared" ca="1" si="375"/>
        <v>No</v>
      </c>
      <c r="U357" s="26">
        <f t="shared" ca="1" si="376"/>
        <v>3052</v>
      </c>
      <c r="V357" s="26"/>
      <c r="W357" s="26"/>
      <c r="X357" s="26" t="str">
        <f t="shared" ca="1" si="366"/>
        <v>Yes</v>
      </c>
      <c r="Y357" s="26" t="str">
        <f t="shared" ca="1" si="366"/>
        <v>Yes</v>
      </c>
      <c r="Z357" s="26" t="str">
        <f t="shared" ca="1" si="366"/>
        <v>No</v>
      </c>
      <c r="AA357" s="26" t="str">
        <f t="shared" ca="1" si="366"/>
        <v>No</v>
      </c>
      <c r="AB357" s="26" t="str">
        <f t="shared" ca="1" si="366"/>
        <v>No</v>
      </c>
      <c r="AC357" s="26"/>
      <c r="AD357" s="26"/>
      <c r="AE357" s="26"/>
      <c r="AF357" s="26"/>
      <c r="AG357" s="26" t="str">
        <f t="shared" ca="1" si="436"/>
        <v>No</v>
      </c>
      <c r="AH357" s="26" t="str">
        <f t="shared" ca="1" si="436"/>
        <v>No</v>
      </c>
      <c r="AI357" s="26" t="str">
        <f t="shared" ca="1" si="436"/>
        <v>No</v>
      </c>
      <c r="AJ357" s="26" t="str">
        <f t="shared" ca="1" si="436"/>
        <v>No</v>
      </c>
      <c r="AK357" s="26" t="str">
        <f t="shared" ca="1" si="436"/>
        <v>Yes</v>
      </c>
      <c r="AL357" s="26" t="str">
        <f t="shared" ca="1" si="436"/>
        <v>No</v>
      </c>
      <c r="AM357" s="26">
        <f t="shared" ca="1" si="377"/>
        <v>8</v>
      </c>
      <c r="AN357" s="26">
        <f t="shared" ca="1" si="378"/>
        <v>2</v>
      </c>
      <c r="AT357" t="str">
        <f t="shared" ca="1" si="379"/>
        <v>Female</v>
      </c>
      <c r="AU357">
        <f t="shared" ca="1" si="380"/>
        <v>3752</v>
      </c>
      <c r="AV357">
        <f t="shared" ca="1" si="381"/>
        <v>1</v>
      </c>
      <c r="AW357">
        <f t="shared" ca="1" si="382"/>
        <v>23</v>
      </c>
      <c r="AX357">
        <f t="shared" ca="1" si="383"/>
        <v>4</v>
      </c>
      <c r="BB357" t="str">
        <f t="shared" ca="1" si="384"/>
        <v>EMLUCS</v>
      </c>
      <c r="BC357" t="str">
        <f t="shared" ca="1" si="385"/>
        <v>Yes</v>
      </c>
      <c r="BD357" t="str">
        <f t="shared" ca="1" si="385"/>
        <v>No</v>
      </c>
      <c r="BG357" t="str">
        <f t="shared" ca="1" si="386"/>
        <v>No</v>
      </c>
      <c r="BH357">
        <f t="shared" ca="1" si="387"/>
        <v>36</v>
      </c>
      <c r="BI357">
        <f t="shared" ca="1" si="388"/>
        <v>-9</v>
      </c>
      <c r="BJ357">
        <f t="shared" ca="1" si="389"/>
        <v>1</v>
      </c>
      <c r="BK357" t="str">
        <f t="shared" si="390"/>
        <v/>
      </c>
      <c r="BL357" s="26" t="str">
        <f t="shared" ca="1" si="391"/>
        <v>NA</v>
      </c>
      <c r="BM357" s="26"/>
      <c r="BN357" s="26"/>
      <c r="BO357" s="26" t="str">
        <f t="shared" ca="1" si="392"/>
        <v>Yes</v>
      </c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 t="str">
        <f t="shared" ca="1" si="393"/>
        <v>Yes</v>
      </c>
      <c r="CE357" s="26" t="str">
        <f t="shared" ca="1" si="394"/>
        <v>LMA</v>
      </c>
      <c r="CF357" s="26"/>
      <c r="CG357" s="26"/>
      <c r="CH357" s="26"/>
      <c r="CI357" s="31" t="str">
        <f t="shared" si="395"/>
        <v/>
      </c>
      <c r="CJ357" s="26" t="str">
        <f t="shared" ca="1" si="396"/>
        <v>OT</v>
      </c>
      <c r="CK357" s="26" t="str">
        <f t="shared" ca="1" si="397"/>
        <v>Yes</v>
      </c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 t="str">
        <f t="shared" ca="1" si="398"/>
        <v>No</v>
      </c>
      <c r="DO357" s="26"/>
      <c r="DP357" s="26"/>
      <c r="DQ357" s="26"/>
      <c r="DR357" s="26"/>
      <c r="DS357" s="26"/>
      <c r="DT357" s="26"/>
      <c r="DU357" s="26"/>
      <c r="DV357" t="str">
        <f t="shared" si="399"/>
        <v/>
      </c>
      <c r="DW357" s="26"/>
      <c r="DX357" s="26"/>
      <c r="DY357" s="26"/>
      <c r="DZ357" t="str">
        <f t="shared" si="400"/>
        <v/>
      </c>
      <c r="EA357" t="str">
        <f t="shared" si="401"/>
        <v/>
      </c>
      <c r="EB357" t="str">
        <f t="shared" si="402"/>
        <v/>
      </c>
      <c r="EC357" t="str">
        <f t="shared" si="403"/>
        <v/>
      </c>
      <c r="ED357" t="str">
        <f t="shared" si="404"/>
        <v/>
      </c>
      <c r="EE357" s="34" t="str">
        <f t="shared" si="405"/>
        <v/>
      </c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32" t="str">
        <f t="shared" si="406"/>
        <v/>
      </c>
      <c r="ES357" s="26"/>
      <c r="ET357" s="26"/>
      <c r="EU357" s="26"/>
      <c r="EV357" s="26"/>
      <c r="EW357" s="26"/>
      <c r="EX357" s="26"/>
      <c r="EY357" s="26"/>
      <c r="EZ357" s="26"/>
      <c r="FA357" s="31" t="str">
        <f t="shared" si="407"/>
        <v/>
      </c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31" t="str">
        <f t="shared" si="408"/>
        <v/>
      </c>
      <c r="FN357" s="26"/>
      <c r="FO357" s="26"/>
      <c r="FP357" s="26"/>
      <c r="FQ357" s="26" t="s">
        <v>349</v>
      </c>
      <c r="FR357" s="39" t="str">
        <f t="shared" ca="1" si="409"/>
        <v>NA</v>
      </c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t="str">
        <f t="shared" ca="1" si="410"/>
        <v/>
      </c>
      <c r="GP357" t="str">
        <f t="shared" si="411"/>
        <v/>
      </c>
      <c r="GQ357" s="26"/>
      <c r="GR357" s="26"/>
      <c r="GS357" t="str">
        <f t="shared" ca="1" si="412"/>
        <v/>
      </c>
      <c r="GT357" s="26"/>
      <c r="GU357" s="26"/>
      <c r="GV357" s="26"/>
      <c r="GW357" s="26"/>
      <c r="GX357" s="26"/>
      <c r="GY357" t="str">
        <f t="shared" ca="1" si="413"/>
        <v/>
      </c>
      <c r="GZ357" t="str">
        <f t="shared" si="414"/>
        <v/>
      </c>
      <c r="HA357" s="26"/>
      <c r="HB357" s="26"/>
      <c r="HC357" s="26"/>
      <c r="HD357" s="26"/>
      <c r="HE357" s="26"/>
      <c r="HF357" t="str">
        <f t="shared" ca="1" si="415"/>
        <v/>
      </c>
      <c r="HG357" s="31" t="str">
        <f t="shared" si="416"/>
        <v/>
      </c>
      <c r="HH357" s="26"/>
      <c r="HI357" s="26"/>
      <c r="HJ357" s="26"/>
      <c r="HK357" s="26"/>
      <c r="HL357" s="26"/>
      <c r="HM357" t="str">
        <f t="shared" ca="1" si="417"/>
        <v/>
      </c>
      <c r="HN357" t="str">
        <f t="shared" si="418"/>
        <v/>
      </c>
      <c r="HO357" s="26"/>
      <c r="HP357" s="26"/>
      <c r="HQ357" s="26"/>
      <c r="HR357" s="26"/>
      <c r="HS357" s="26"/>
      <c r="HT357" t="str">
        <f t="shared" ca="1" si="419"/>
        <v/>
      </c>
      <c r="HU357" t="str">
        <f t="shared" si="420"/>
        <v/>
      </c>
      <c r="HV357" s="26"/>
      <c r="HW357" s="26"/>
      <c r="HX357" s="26"/>
      <c r="HY357" s="26"/>
      <c r="HZ357" s="26"/>
      <c r="IA357" s="37" t="str">
        <f t="shared" ca="1" si="421"/>
        <v/>
      </c>
      <c r="IB357" t="str">
        <f t="shared" si="422"/>
        <v/>
      </c>
      <c r="IC357" s="26"/>
      <c r="ID357" s="26"/>
      <c r="IE357" s="26"/>
      <c r="IF357" s="26"/>
      <c r="IG357" s="26"/>
      <c r="IH357" s="37" t="str">
        <f t="shared" ca="1" si="423"/>
        <v/>
      </c>
      <c r="II357" t="str">
        <f t="shared" si="424"/>
        <v/>
      </c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  <c r="IV357" s="26"/>
      <c r="IW357" s="26"/>
      <c r="IX357" s="26"/>
      <c r="IY357" s="26"/>
      <c r="IZ357" s="26"/>
      <c r="JA357" s="26"/>
      <c r="JB357" s="26"/>
      <c r="JC357" s="26"/>
      <c r="JD357" s="26"/>
      <c r="JE357" s="26"/>
      <c r="JF357" s="26"/>
      <c r="JG357" s="26"/>
      <c r="JH357" s="26"/>
      <c r="JI357" s="26"/>
      <c r="JJ357" s="26"/>
      <c r="JK357" s="26"/>
      <c r="JL357" s="26"/>
      <c r="JM357" s="26"/>
      <c r="JN357" s="26"/>
      <c r="JO357" s="26"/>
      <c r="JP357" s="26"/>
      <c r="JQ357" s="26"/>
      <c r="JR357" s="26"/>
      <c r="JS357" s="26"/>
      <c r="JT357" s="26" t="str">
        <f t="shared" si="425"/>
        <v/>
      </c>
      <c r="JU357" s="26"/>
      <c r="JV357" t="str">
        <f t="shared" si="426"/>
        <v/>
      </c>
      <c r="JW357" s="26"/>
      <c r="JX357" s="26"/>
      <c r="JY357" s="26"/>
      <c r="JZ357" s="26"/>
      <c r="KA357" s="26"/>
      <c r="KB357" s="26"/>
      <c r="KC357" s="26"/>
      <c r="KD357" s="26"/>
      <c r="KE357" s="26"/>
      <c r="KF357" s="26"/>
      <c r="KG357" s="26"/>
      <c r="KH357" s="26"/>
      <c r="KI357" s="26"/>
      <c r="KJ357" s="26"/>
      <c r="KK357" t="str">
        <f t="shared" si="427"/>
        <v/>
      </c>
      <c r="KL357" s="26"/>
      <c r="KM357" s="31" t="str">
        <f t="shared" si="428"/>
        <v/>
      </c>
      <c r="KN357" s="26"/>
      <c r="KO357" s="26"/>
      <c r="KP357" s="38" t="str">
        <f t="shared" si="429"/>
        <v/>
      </c>
      <c r="KQ357" s="26"/>
      <c r="KR357" s="26"/>
      <c r="KS357" s="26"/>
      <c r="KT357" s="26"/>
      <c r="KU357" s="26"/>
      <c r="KV357" s="26"/>
      <c r="KW357" s="26"/>
      <c r="KX357" t="str">
        <f t="shared" si="430"/>
        <v/>
      </c>
      <c r="KY357" t="str">
        <f t="shared" si="431"/>
        <v/>
      </c>
      <c r="KZ357" s="26"/>
      <c r="LA357" s="26"/>
      <c r="LB357" t="str">
        <f t="shared" si="432"/>
        <v/>
      </c>
      <c r="LC357" s="26"/>
      <c r="LD357" t="str">
        <f t="shared" si="433"/>
        <v/>
      </c>
      <c r="LE357" t="str">
        <f t="shared" si="434"/>
        <v/>
      </c>
      <c r="LF357" s="26"/>
      <c r="LG357" s="26"/>
      <c r="LH357" s="26"/>
      <c r="LI357" s="26"/>
      <c r="LJ357" s="26"/>
      <c r="LK357" s="26"/>
      <c r="LL357" s="26"/>
      <c r="LM357" s="26"/>
      <c r="LN357" s="26"/>
      <c r="LO357" t="str">
        <f t="shared" si="435"/>
        <v/>
      </c>
      <c r="LP357" s="26"/>
      <c r="LQ357" s="26"/>
      <c r="LR357" s="26"/>
      <c r="LS357" s="26"/>
      <c r="LT357" s="26"/>
      <c r="LU357" s="26"/>
      <c r="LV357" s="26"/>
      <c r="LW357" s="26"/>
      <c r="LX357" s="26"/>
      <c r="LY357" s="26"/>
      <c r="LZ357" s="26"/>
      <c r="MA357" s="26"/>
      <c r="MB357" s="26"/>
      <c r="MC357" s="26"/>
      <c r="MD357" s="26"/>
      <c r="ME357" s="26"/>
      <c r="MF357" s="26"/>
      <c r="MG357" s="26"/>
      <c r="MH357" s="26"/>
      <c r="MI357" s="26"/>
      <c r="MJ357" s="26"/>
      <c r="MK357" s="26"/>
      <c r="ML357" s="26"/>
      <c r="MM357" s="26"/>
      <c r="MN357" s="26"/>
    </row>
    <row r="358" spans="1:352" ht="16" x14ac:dyDescent="0.2">
      <c r="A358" t="e">
        <f t="shared" ref="A358:A421" ca="1" si="437">_xlfn.IFS($F358=1,"Q1",$F358=2,"Q1",$F358=3,"Q1",$F358=4,"Q2",$F358=5,"Q2",$F358=6,"Q2",$F358=7,"Q3",$F358=8,"Q3",$F358=9,"Q3",$F358=10,"Q4",$F358=11,"Q4",$F358=12,"Q4",F358="","")</f>
        <v>#N/A</v>
      </c>
      <c r="B358" s="26"/>
      <c r="C358" s="26"/>
      <c r="D358" s="26"/>
      <c r="E358" s="27" t="str">
        <f t="shared" ca="1" si="367"/>
        <v>Dec</v>
      </c>
      <c r="F358" s="27" t="str">
        <f t="shared" ca="1" si="367"/>
        <v>Jul</v>
      </c>
      <c r="G358" s="28" t="str">
        <f t="shared" ca="1" si="368"/>
        <v/>
      </c>
      <c r="H358" t="str">
        <f t="shared" si="369"/>
        <v/>
      </c>
      <c r="I358" s="26">
        <f t="shared" ca="1" si="370"/>
        <v>89</v>
      </c>
      <c r="J358" s="26"/>
      <c r="K358" s="26"/>
      <c r="L358" s="31" t="str">
        <f t="shared" si="371"/>
        <v/>
      </c>
      <c r="M358" s="26"/>
      <c r="N358" s="26"/>
      <c r="O358" s="26">
        <f t="shared" ca="1" si="372"/>
        <v>24</v>
      </c>
      <c r="P358" s="26" t="str">
        <f t="shared" ca="1" si="373"/>
        <v>Yes</v>
      </c>
      <c r="Q358" s="26" t="str">
        <f t="shared" ca="1" si="373"/>
        <v>Yes</v>
      </c>
      <c r="R358" s="26" t="str">
        <f t="shared" ca="1" si="373"/>
        <v>No</v>
      </c>
      <c r="S358" s="26" t="str">
        <f t="shared" ca="1" si="374"/>
        <v>Eskimo</v>
      </c>
      <c r="T358" s="26" t="str">
        <f t="shared" ca="1" si="375"/>
        <v>Yes</v>
      </c>
      <c r="U358" s="26">
        <f t="shared" ca="1" si="376"/>
        <v>3859</v>
      </c>
      <c r="V358" s="26"/>
      <c r="W358" s="26"/>
      <c r="X358" s="26" t="str">
        <f t="shared" ca="1" si="366"/>
        <v>No</v>
      </c>
      <c r="Y358" s="26" t="str">
        <f t="shared" ca="1" si="366"/>
        <v>No</v>
      </c>
      <c r="Z358" s="26" t="str">
        <f t="shared" ca="1" si="366"/>
        <v>Yes</v>
      </c>
      <c r="AA358" s="26" t="str">
        <f t="shared" ca="1" si="366"/>
        <v>No</v>
      </c>
      <c r="AB358" s="26" t="str">
        <f t="shared" ca="1" si="366"/>
        <v>Yes</v>
      </c>
      <c r="AC358" s="26"/>
      <c r="AD358" s="26"/>
      <c r="AE358" s="26"/>
      <c r="AF358" s="26"/>
      <c r="AG358" s="26" t="str">
        <f t="shared" ca="1" si="436"/>
        <v>Yes</v>
      </c>
      <c r="AH358" s="26" t="str">
        <f t="shared" ca="1" si="436"/>
        <v>No</v>
      </c>
      <c r="AI358" s="26" t="str">
        <f t="shared" ca="1" si="436"/>
        <v>Yes</v>
      </c>
      <c r="AJ358" s="26" t="str">
        <f t="shared" ca="1" si="436"/>
        <v>Yes</v>
      </c>
      <c r="AK358" s="26" t="str">
        <f t="shared" ca="1" si="436"/>
        <v>Yes</v>
      </c>
      <c r="AL358" s="26" t="str">
        <f t="shared" ca="1" si="436"/>
        <v>Yes</v>
      </c>
      <c r="AM358" s="26">
        <f t="shared" ca="1" si="377"/>
        <v>7</v>
      </c>
      <c r="AN358" s="26">
        <f t="shared" ca="1" si="378"/>
        <v>2</v>
      </c>
      <c r="AT358" t="str">
        <f t="shared" ca="1" si="379"/>
        <v>Male</v>
      </c>
      <c r="AU358">
        <f t="shared" ca="1" si="380"/>
        <v>789</v>
      </c>
      <c r="AV358">
        <f t="shared" ca="1" si="381"/>
        <v>3</v>
      </c>
      <c r="AW358">
        <f t="shared" ca="1" si="382"/>
        <v>31</v>
      </c>
      <c r="AX358">
        <f t="shared" ca="1" si="383"/>
        <v>2</v>
      </c>
      <c r="BB358" t="str">
        <f t="shared" ca="1" si="384"/>
        <v>ELUCS</v>
      </c>
      <c r="BC358" t="str">
        <f t="shared" ca="1" si="385"/>
        <v>Yes</v>
      </c>
      <c r="BD358" t="str">
        <f t="shared" ca="1" si="385"/>
        <v>Yes</v>
      </c>
      <c r="BG358" t="str">
        <f t="shared" ca="1" si="386"/>
        <v>Yes</v>
      </c>
      <c r="BH358">
        <f t="shared" ca="1" si="387"/>
        <v>36</v>
      </c>
      <c r="BI358">
        <f t="shared" ca="1" si="388"/>
        <v>-15</v>
      </c>
      <c r="BJ358">
        <f t="shared" ca="1" si="389"/>
        <v>17</v>
      </c>
      <c r="BK358" t="str">
        <f t="shared" si="390"/>
        <v/>
      </c>
      <c r="BL358" s="26">
        <f t="shared" ca="1" si="391"/>
        <v>19</v>
      </c>
      <c r="BM358" s="26"/>
      <c r="BN358" s="26"/>
      <c r="BO358" s="26" t="str">
        <f t="shared" ca="1" si="392"/>
        <v>Yes</v>
      </c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 t="str">
        <f t="shared" ca="1" si="393"/>
        <v>No</v>
      </c>
      <c r="CE358" s="26" t="str">
        <f t="shared" ca="1" si="394"/>
        <v>NA</v>
      </c>
      <c r="CF358" s="26"/>
      <c r="CG358" s="26"/>
      <c r="CH358" s="26"/>
      <c r="CI358" s="31" t="str">
        <f t="shared" si="395"/>
        <v/>
      </c>
      <c r="CJ358" s="26" t="str">
        <f t="shared" ca="1" si="396"/>
        <v>NA</v>
      </c>
      <c r="CK358" s="26" t="str">
        <f t="shared" ca="1" si="397"/>
        <v>Yes</v>
      </c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 t="str">
        <f t="shared" ca="1" si="398"/>
        <v>Yes</v>
      </c>
      <c r="DO358" s="26"/>
      <c r="DP358" s="26"/>
      <c r="DQ358" s="26"/>
      <c r="DR358" s="26"/>
      <c r="DS358" s="26"/>
      <c r="DT358" s="26"/>
      <c r="DU358" s="26"/>
      <c r="DV358" t="str">
        <f t="shared" si="399"/>
        <v/>
      </c>
      <c r="DW358" s="26"/>
      <c r="DX358" s="26"/>
      <c r="DY358" s="26"/>
      <c r="DZ358" t="str">
        <f t="shared" si="400"/>
        <v/>
      </c>
      <c r="EA358" t="str">
        <f t="shared" si="401"/>
        <v/>
      </c>
      <c r="EB358" t="str">
        <f t="shared" si="402"/>
        <v/>
      </c>
      <c r="EC358" t="str">
        <f t="shared" si="403"/>
        <v/>
      </c>
      <c r="ED358" t="str">
        <f t="shared" si="404"/>
        <v/>
      </c>
      <c r="EE358" s="34" t="str">
        <f t="shared" si="405"/>
        <v/>
      </c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32" t="str">
        <f t="shared" si="406"/>
        <v/>
      </c>
      <c r="ES358" s="26"/>
      <c r="ET358" s="26"/>
      <c r="EU358" s="26"/>
      <c r="EV358" s="26"/>
      <c r="EW358" s="26"/>
      <c r="EX358" s="26"/>
      <c r="EY358" s="26"/>
      <c r="EZ358" s="26"/>
      <c r="FA358" s="31" t="str">
        <f t="shared" si="407"/>
        <v/>
      </c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31" t="str">
        <f t="shared" si="408"/>
        <v/>
      </c>
      <c r="FN358" s="26"/>
      <c r="FO358" s="26"/>
      <c r="FP358" s="26"/>
      <c r="FQ358" s="26" t="s">
        <v>349</v>
      </c>
      <c r="FR358" s="39" t="str">
        <f t="shared" ca="1" si="409"/>
        <v>NA</v>
      </c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t="str">
        <f t="shared" ca="1" si="410"/>
        <v/>
      </c>
      <c r="GP358" t="str">
        <f t="shared" si="411"/>
        <v/>
      </c>
      <c r="GQ358" s="26"/>
      <c r="GR358" s="26"/>
      <c r="GS358" t="str">
        <f t="shared" ca="1" si="412"/>
        <v/>
      </c>
      <c r="GT358" s="26"/>
      <c r="GU358" s="26"/>
      <c r="GV358" s="26"/>
      <c r="GW358" s="26"/>
      <c r="GX358" s="26"/>
      <c r="GY358" t="str">
        <f t="shared" ca="1" si="413"/>
        <v/>
      </c>
      <c r="GZ358" t="str">
        <f t="shared" si="414"/>
        <v/>
      </c>
      <c r="HA358" s="26"/>
      <c r="HB358" s="26"/>
      <c r="HC358" s="26"/>
      <c r="HD358" s="26"/>
      <c r="HE358" s="26"/>
      <c r="HF358" t="str">
        <f t="shared" ca="1" si="415"/>
        <v/>
      </c>
      <c r="HG358" s="31" t="str">
        <f t="shared" si="416"/>
        <v/>
      </c>
      <c r="HH358" s="26"/>
      <c r="HI358" s="26"/>
      <c r="HJ358" s="26"/>
      <c r="HK358" s="26"/>
      <c r="HL358" s="26"/>
      <c r="HM358" t="str">
        <f t="shared" ca="1" si="417"/>
        <v/>
      </c>
      <c r="HN358" t="str">
        <f t="shared" si="418"/>
        <v/>
      </c>
      <c r="HO358" s="26"/>
      <c r="HP358" s="26"/>
      <c r="HQ358" s="26"/>
      <c r="HR358" s="26"/>
      <c r="HS358" s="26"/>
      <c r="HT358" t="str">
        <f t="shared" ca="1" si="419"/>
        <v/>
      </c>
      <c r="HU358" t="str">
        <f t="shared" si="420"/>
        <v/>
      </c>
      <c r="HV358" s="26"/>
      <c r="HW358" s="26"/>
      <c r="HX358" s="26"/>
      <c r="HY358" s="26"/>
      <c r="HZ358" s="26"/>
      <c r="IA358" s="37" t="str">
        <f t="shared" ca="1" si="421"/>
        <v/>
      </c>
      <c r="IB358" t="str">
        <f t="shared" si="422"/>
        <v/>
      </c>
      <c r="IC358" s="26"/>
      <c r="ID358" s="26"/>
      <c r="IE358" s="26"/>
      <c r="IF358" s="26"/>
      <c r="IG358" s="26"/>
      <c r="IH358" s="37" t="str">
        <f t="shared" ca="1" si="423"/>
        <v/>
      </c>
      <c r="II358" t="str">
        <f t="shared" si="424"/>
        <v/>
      </c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  <c r="IV358" s="26"/>
      <c r="IW358" s="26"/>
      <c r="IX358" s="26"/>
      <c r="IY358" s="26"/>
      <c r="IZ358" s="26"/>
      <c r="JA358" s="26"/>
      <c r="JB358" s="26"/>
      <c r="JC358" s="26"/>
      <c r="JD358" s="26"/>
      <c r="JE358" s="26"/>
      <c r="JF358" s="26"/>
      <c r="JG358" s="26"/>
      <c r="JH358" s="26"/>
      <c r="JI358" s="26"/>
      <c r="JJ358" s="26"/>
      <c r="JK358" s="26"/>
      <c r="JL358" s="26"/>
      <c r="JM358" s="26"/>
      <c r="JN358" s="26"/>
      <c r="JO358" s="26"/>
      <c r="JP358" s="26"/>
      <c r="JQ358" s="26"/>
      <c r="JR358" s="26"/>
      <c r="JS358" s="26"/>
      <c r="JT358" s="26" t="str">
        <f t="shared" si="425"/>
        <v/>
      </c>
      <c r="JU358" s="26"/>
      <c r="JV358" t="str">
        <f t="shared" si="426"/>
        <v/>
      </c>
      <c r="JW358" s="26"/>
      <c r="JX358" s="26"/>
      <c r="JY358" s="26"/>
      <c r="JZ358" s="26"/>
      <c r="KA358" s="26"/>
      <c r="KB358" s="26"/>
      <c r="KC358" s="26"/>
      <c r="KD358" s="26"/>
      <c r="KE358" s="26"/>
      <c r="KF358" s="26"/>
      <c r="KG358" s="26"/>
      <c r="KH358" s="26"/>
      <c r="KI358" s="26"/>
      <c r="KJ358" s="26"/>
      <c r="KK358" t="str">
        <f t="shared" si="427"/>
        <v/>
      </c>
      <c r="KL358" s="26"/>
      <c r="KM358" s="31" t="str">
        <f t="shared" si="428"/>
        <v/>
      </c>
      <c r="KN358" s="26"/>
      <c r="KO358" s="26"/>
      <c r="KP358" s="38" t="str">
        <f t="shared" si="429"/>
        <v/>
      </c>
      <c r="KQ358" s="26"/>
      <c r="KR358" s="26"/>
      <c r="KS358" s="26"/>
      <c r="KT358" s="26"/>
      <c r="KU358" s="26"/>
      <c r="KV358" s="26"/>
      <c r="KW358" s="26"/>
      <c r="KX358" t="str">
        <f t="shared" si="430"/>
        <v/>
      </c>
      <c r="KY358" t="str">
        <f t="shared" si="431"/>
        <v/>
      </c>
      <c r="KZ358" s="26"/>
      <c r="LA358" s="26"/>
      <c r="LB358" t="str">
        <f t="shared" si="432"/>
        <v/>
      </c>
      <c r="LC358" s="26"/>
      <c r="LD358" t="str">
        <f t="shared" si="433"/>
        <v/>
      </c>
      <c r="LE358" t="str">
        <f t="shared" si="434"/>
        <v/>
      </c>
      <c r="LF358" s="26"/>
      <c r="LG358" s="26"/>
      <c r="LH358" s="26"/>
      <c r="LI358" s="26"/>
      <c r="LJ358" s="26"/>
      <c r="LK358" s="26"/>
      <c r="LL358" s="26"/>
      <c r="LM358" s="26"/>
      <c r="LN358" s="26"/>
      <c r="LO358" t="str">
        <f t="shared" si="435"/>
        <v/>
      </c>
      <c r="LP358" s="26"/>
      <c r="LQ358" s="26"/>
      <c r="LR358" s="26"/>
      <c r="LS358" s="26"/>
      <c r="LT358" s="26"/>
      <c r="LU358" s="26"/>
      <c r="LV358" s="26"/>
      <c r="LW358" s="26"/>
      <c r="LX358" s="26"/>
      <c r="LY358" s="26"/>
      <c r="LZ358" s="26"/>
      <c r="MA358" s="26"/>
      <c r="MB358" s="26"/>
      <c r="MC358" s="26"/>
      <c r="MD358" s="26"/>
      <c r="ME358" s="26"/>
      <c r="MF358" s="26"/>
      <c r="MG358" s="26"/>
      <c r="MH358" s="26"/>
      <c r="MI358" s="26"/>
      <c r="MJ358" s="26"/>
      <c r="MK358" s="26"/>
      <c r="ML358" s="26"/>
      <c r="MM358" s="26"/>
      <c r="MN358" s="26"/>
    </row>
    <row r="359" spans="1:352" ht="16" x14ac:dyDescent="0.2">
      <c r="A359" t="e">
        <f t="shared" ca="1" si="437"/>
        <v>#N/A</v>
      </c>
      <c r="B359" s="26"/>
      <c r="C359" s="26"/>
      <c r="D359" s="26"/>
      <c r="E359" s="27" t="str">
        <f t="shared" ca="1" si="367"/>
        <v>Oct</v>
      </c>
      <c r="F359" s="27" t="str">
        <f t="shared" ca="1" si="367"/>
        <v>Jun</v>
      </c>
      <c r="G359" s="28" t="str">
        <f t="shared" ca="1" si="368"/>
        <v/>
      </c>
      <c r="H359" t="str">
        <f t="shared" si="369"/>
        <v/>
      </c>
      <c r="I359" s="26">
        <f t="shared" ca="1" si="370"/>
        <v>77</v>
      </c>
      <c r="J359" s="26"/>
      <c r="K359" s="26"/>
      <c r="L359" s="31" t="str">
        <f t="shared" si="371"/>
        <v/>
      </c>
      <c r="M359" s="26"/>
      <c r="N359" s="26"/>
      <c r="O359" s="26">
        <f t="shared" ca="1" si="372"/>
        <v>33</v>
      </c>
      <c r="P359" s="26" t="str">
        <f t="shared" ca="1" si="373"/>
        <v>No</v>
      </c>
      <c r="Q359" s="26" t="str">
        <f t="shared" ca="1" si="373"/>
        <v>Yes</v>
      </c>
      <c r="R359" s="26" t="str">
        <f t="shared" ca="1" si="373"/>
        <v>No</v>
      </c>
      <c r="S359" s="26" t="str">
        <f t="shared" ca="1" si="374"/>
        <v>Eskimo</v>
      </c>
      <c r="T359" s="26" t="str">
        <f t="shared" ca="1" si="375"/>
        <v>No</v>
      </c>
      <c r="U359" s="26">
        <f t="shared" ca="1" si="376"/>
        <v>3376</v>
      </c>
      <c r="V359" s="26"/>
      <c r="W359" s="26"/>
      <c r="X359" s="26" t="str">
        <f t="shared" ca="1" si="366"/>
        <v>No</v>
      </c>
      <c r="Y359" s="26" t="str">
        <f t="shared" ca="1" si="366"/>
        <v>Yes</v>
      </c>
      <c r="Z359" s="26" t="str">
        <f t="shared" ca="1" si="366"/>
        <v>Yes</v>
      </c>
      <c r="AA359" s="26" t="str">
        <f t="shared" ca="1" si="366"/>
        <v>No</v>
      </c>
      <c r="AB359" s="26" t="str">
        <f t="shared" ca="1" si="366"/>
        <v>Yes</v>
      </c>
      <c r="AC359" s="26"/>
      <c r="AD359" s="26"/>
      <c r="AE359" s="26"/>
      <c r="AF359" s="26"/>
      <c r="AG359" s="26" t="str">
        <f t="shared" ca="1" si="436"/>
        <v>No</v>
      </c>
      <c r="AH359" s="26" t="str">
        <f t="shared" ca="1" si="436"/>
        <v>Yes</v>
      </c>
      <c r="AI359" s="26" t="str">
        <f t="shared" ca="1" si="436"/>
        <v>Yes</v>
      </c>
      <c r="AJ359" s="26" t="str">
        <f t="shared" ca="1" si="436"/>
        <v>No</v>
      </c>
      <c r="AK359" s="26" t="str">
        <f t="shared" ca="1" si="436"/>
        <v>No</v>
      </c>
      <c r="AL359" s="26" t="str">
        <f t="shared" ca="1" si="436"/>
        <v>No</v>
      </c>
      <c r="AM359" s="26">
        <f t="shared" ca="1" si="377"/>
        <v>1</v>
      </c>
      <c r="AN359" s="26">
        <f t="shared" ca="1" si="378"/>
        <v>3</v>
      </c>
      <c r="AT359" t="str">
        <f t="shared" ca="1" si="379"/>
        <v>Male</v>
      </c>
      <c r="AU359">
        <f t="shared" ca="1" si="380"/>
        <v>3342</v>
      </c>
      <c r="AV359">
        <f t="shared" ca="1" si="381"/>
        <v>2</v>
      </c>
      <c r="AW359">
        <f t="shared" ca="1" si="382"/>
        <v>29</v>
      </c>
      <c r="AX359">
        <f t="shared" ca="1" si="383"/>
        <v>6</v>
      </c>
      <c r="BB359" t="str">
        <f t="shared" ca="1" si="384"/>
        <v>EMLUCS</v>
      </c>
      <c r="BC359" t="str">
        <f t="shared" ca="1" si="385"/>
        <v>No</v>
      </c>
      <c r="BD359" t="str">
        <f t="shared" ca="1" si="385"/>
        <v>Yes</v>
      </c>
      <c r="BG359" t="str">
        <f t="shared" ca="1" si="386"/>
        <v>No</v>
      </c>
      <c r="BH359">
        <f t="shared" ca="1" si="387"/>
        <v>35</v>
      </c>
      <c r="BI359">
        <f t="shared" ca="1" si="388"/>
        <v>-18</v>
      </c>
      <c r="BJ359">
        <f t="shared" ca="1" si="389"/>
        <v>13</v>
      </c>
      <c r="BK359" t="str">
        <f t="shared" si="390"/>
        <v/>
      </c>
      <c r="BL359" s="26">
        <f t="shared" ca="1" si="391"/>
        <v>15</v>
      </c>
      <c r="BM359" s="26"/>
      <c r="BN359" s="26"/>
      <c r="BO359" s="26" t="str">
        <f t="shared" ca="1" si="392"/>
        <v>Yes</v>
      </c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 t="str">
        <f t="shared" ca="1" si="393"/>
        <v>Yes</v>
      </c>
      <c r="CE359" s="26" t="str">
        <f t="shared" ca="1" si="394"/>
        <v>LMA</v>
      </c>
      <c r="CF359" s="26"/>
      <c r="CG359" s="26"/>
      <c r="CH359" s="26"/>
      <c r="CI359" s="31" t="str">
        <f t="shared" si="395"/>
        <v/>
      </c>
      <c r="CJ359" s="26" t="str">
        <f t="shared" ca="1" si="396"/>
        <v>BS</v>
      </c>
      <c r="CK359" s="26" t="str">
        <f t="shared" ca="1" si="397"/>
        <v>No</v>
      </c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 t="str">
        <f t="shared" ca="1" si="398"/>
        <v>Yes</v>
      </c>
      <c r="DO359" s="26"/>
      <c r="DP359" s="26"/>
      <c r="DQ359" s="26"/>
      <c r="DR359" s="26"/>
      <c r="DS359" s="26"/>
      <c r="DT359" s="26"/>
      <c r="DU359" s="26"/>
      <c r="DV359" t="str">
        <f t="shared" si="399"/>
        <v/>
      </c>
      <c r="DW359" s="26"/>
      <c r="DX359" s="26"/>
      <c r="DY359" s="26"/>
      <c r="DZ359" t="str">
        <f t="shared" si="400"/>
        <v/>
      </c>
      <c r="EA359" t="str">
        <f t="shared" si="401"/>
        <v/>
      </c>
      <c r="EB359" t="str">
        <f t="shared" si="402"/>
        <v/>
      </c>
      <c r="EC359" t="str">
        <f t="shared" si="403"/>
        <v/>
      </c>
      <c r="ED359" t="str">
        <f t="shared" si="404"/>
        <v/>
      </c>
      <c r="EE359" s="34" t="str">
        <f t="shared" si="405"/>
        <v/>
      </c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32" t="str">
        <f t="shared" si="406"/>
        <v/>
      </c>
      <c r="ES359" s="26"/>
      <c r="ET359" s="26"/>
      <c r="EU359" s="26"/>
      <c r="EV359" s="26"/>
      <c r="EW359" s="26"/>
      <c r="EX359" s="26"/>
      <c r="EY359" s="26"/>
      <c r="EZ359" s="26"/>
      <c r="FA359" s="31" t="str">
        <f t="shared" si="407"/>
        <v/>
      </c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31" t="str">
        <f t="shared" si="408"/>
        <v/>
      </c>
      <c r="FN359" s="26"/>
      <c r="FO359" s="26"/>
      <c r="FP359" s="26"/>
      <c r="FQ359" s="26" t="s">
        <v>350</v>
      </c>
      <c r="FR359" s="39" t="str">
        <f t="shared" ca="1" si="409"/>
        <v>GPC</v>
      </c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t="str">
        <f t="shared" ca="1" si="410"/>
        <v/>
      </c>
      <c r="GP359" t="str">
        <f t="shared" si="411"/>
        <v/>
      </c>
      <c r="GQ359" s="26"/>
      <c r="GR359" s="26"/>
      <c r="GS359" t="str">
        <f t="shared" ca="1" si="412"/>
        <v/>
      </c>
      <c r="GT359" s="26"/>
      <c r="GU359" s="26"/>
      <c r="GV359" s="26"/>
      <c r="GW359" s="26"/>
      <c r="GX359" s="26"/>
      <c r="GY359" t="str">
        <f t="shared" ca="1" si="413"/>
        <v/>
      </c>
      <c r="GZ359" t="str">
        <f t="shared" si="414"/>
        <v/>
      </c>
      <c r="HA359" s="26"/>
      <c r="HB359" s="26"/>
      <c r="HC359" s="26"/>
      <c r="HD359" s="26"/>
      <c r="HE359" s="26"/>
      <c r="HF359" t="str">
        <f t="shared" ca="1" si="415"/>
        <v/>
      </c>
      <c r="HG359" s="31" t="str">
        <f t="shared" si="416"/>
        <v/>
      </c>
      <c r="HH359" s="26"/>
      <c r="HI359" s="26"/>
      <c r="HJ359" s="26"/>
      <c r="HK359" s="26"/>
      <c r="HL359" s="26"/>
      <c r="HM359" t="str">
        <f t="shared" ca="1" si="417"/>
        <v/>
      </c>
      <c r="HN359" t="str">
        <f t="shared" si="418"/>
        <v/>
      </c>
      <c r="HO359" s="26"/>
      <c r="HP359" s="26"/>
      <c r="HQ359" s="26"/>
      <c r="HR359" s="26"/>
      <c r="HS359" s="26"/>
      <c r="HT359" t="str">
        <f t="shared" ca="1" si="419"/>
        <v/>
      </c>
      <c r="HU359" t="str">
        <f t="shared" si="420"/>
        <v/>
      </c>
      <c r="HV359" s="26"/>
      <c r="HW359" s="26"/>
      <c r="HX359" s="26"/>
      <c r="HY359" s="26"/>
      <c r="HZ359" s="26"/>
      <c r="IA359" s="37" t="str">
        <f t="shared" ca="1" si="421"/>
        <v/>
      </c>
      <c r="IB359" t="str">
        <f t="shared" si="422"/>
        <v/>
      </c>
      <c r="IC359" s="26"/>
      <c r="ID359" s="26"/>
      <c r="IE359" s="26"/>
      <c r="IF359" s="26"/>
      <c r="IG359" s="26"/>
      <c r="IH359" s="37" t="str">
        <f t="shared" ca="1" si="423"/>
        <v/>
      </c>
      <c r="II359" t="str">
        <f t="shared" si="424"/>
        <v/>
      </c>
      <c r="IJ359" s="26"/>
      <c r="IK359" s="26"/>
      <c r="IL359" s="26"/>
      <c r="IM359" s="26"/>
      <c r="IN359" s="26"/>
      <c r="IO359" s="26"/>
      <c r="IP359" s="26"/>
      <c r="IQ359" s="26"/>
      <c r="IR359" s="26"/>
      <c r="IS359" s="26"/>
      <c r="IT359" s="26"/>
      <c r="IU359" s="26"/>
      <c r="IV359" s="26"/>
      <c r="IW359" s="26"/>
      <c r="IX359" s="26"/>
      <c r="IY359" s="26"/>
      <c r="IZ359" s="26"/>
      <c r="JA359" s="26"/>
      <c r="JB359" s="26"/>
      <c r="JC359" s="26"/>
      <c r="JD359" s="26"/>
      <c r="JE359" s="26"/>
      <c r="JF359" s="26"/>
      <c r="JG359" s="26"/>
      <c r="JH359" s="26"/>
      <c r="JI359" s="26"/>
      <c r="JJ359" s="26"/>
      <c r="JK359" s="26"/>
      <c r="JL359" s="26"/>
      <c r="JM359" s="26"/>
      <c r="JN359" s="26"/>
      <c r="JO359" s="26"/>
      <c r="JP359" s="26"/>
      <c r="JQ359" s="26"/>
      <c r="JR359" s="26"/>
      <c r="JS359" s="26"/>
      <c r="JT359" s="26" t="str">
        <f t="shared" si="425"/>
        <v/>
      </c>
      <c r="JU359" s="26"/>
      <c r="JV359" t="str">
        <f t="shared" si="426"/>
        <v/>
      </c>
      <c r="JW359" s="26"/>
      <c r="JX359" s="26"/>
      <c r="JY359" s="26"/>
      <c r="JZ359" s="26"/>
      <c r="KA359" s="26"/>
      <c r="KB359" s="26"/>
      <c r="KC359" s="26"/>
      <c r="KD359" s="26"/>
      <c r="KE359" s="26"/>
      <c r="KF359" s="26"/>
      <c r="KG359" s="26"/>
      <c r="KH359" s="26"/>
      <c r="KI359" s="26"/>
      <c r="KJ359" s="26"/>
      <c r="KK359" t="str">
        <f t="shared" si="427"/>
        <v/>
      </c>
      <c r="KL359" s="26"/>
      <c r="KM359" s="31" t="str">
        <f t="shared" si="428"/>
        <v/>
      </c>
      <c r="KN359" s="26"/>
      <c r="KO359" s="26"/>
      <c r="KP359" s="38" t="str">
        <f t="shared" si="429"/>
        <v/>
      </c>
      <c r="KQ359" s="26"/>
      <c r="KR359" s="26"/>
      <c r="KS359" s="26"/>
      <c r="KT359" s="26"/>
      <c r="KU359" s="26"/>
      <c r="KV359" s="26"/>
      <c r="KW359" s="26"/>
      <c r="KX359" t="str">
        <f t="shared" si="430"/>
        <v/>
      </c>
      <c r="KY359" t="str">
        <f t="shared" si="431"/>
        <v/>
      </c>
      <c r="KZ359" s="26"/>
      <c r="LA359" s="26"/>
      <c r="LB359" t="str">
        <f t="shared" si="432"/>
        <v/>
      </c>
      <c r="LC359" s="26"/>
      <c r="LD359" t="str">
        <f t="shared" si="433"/>
        <v/>
      </c>
      <c r="LE359" t="str">
        <f t="shared" si="434"/>
        <v/>
      </c>
      <c r="LF359" s="26"/>
      <c r="LG359" s="26"/>
      <c r="LH359" s="26"/>
      <c r="LI359" s="26"/>
      <c r="LJ359" s="26"/>
      <c r="LK359" s="26"/>
      <c r="LL359" s="26"/>
      <c r="LM359" s="26"/>
      <c r="LN359" s="26"/>
      <c r="LO359" t="str">
        <f t="shared" si="435"/>
        <v/>
      </c>
      <c r="LP359" s="26"/>
      <c r="LQ359" s="26"/>
      <c r="LR359" s="26"/>
      <c r="LS359" s="26"/>
      <c r="LT359" s="26"/>
      <c r="LU359" s="26"/>
      <c r="LV359" s="26"/>
      <c r="LW359" s="26"/>
      <c r="LX359" s="26"/>
      <c r="LY359" s="26"/>
      <c r="LZ359" s="26"/>
      <c r="MA359" s="26"/>
      <c r="MB359" s="26"/>
      <c r="MC359" s="26"/>
      <c r="MD359" s="26"/>
      <c r="ME359" s="26"/>
      <c r="MF359" s="26"/>
      <c r="MG359" s="26"/>
      <c r="MH359" s="26"/>
      <c r="MI359" s="26"/>
      <c r="MJ359" s="26"/>
      <c r="MK359" s="26"/>
      <c r="ML359" s="26"/>
      <c r="MM359" s="26"/>
      <c r="MN359" s="26"/>
    </row>
    <row r="360" spans="1:352" ht="16" x14ac:dyDescent="0.2">
      <c r="A360" t="e">
        <f t="shared" ca="1" si="437"/>
        <v>#N/A</v>
      </c>
      <c r="B360" s="26"/>
      <c r="C360" s="26"/>
      <c r="D360" s="26"/>
      <c r="E360" s="27" t="str">
        <f t="shared" ca="1" si="367"/>
        <v>Feb</v>
      </c>
      <c r="F360" s="27" t="str">
        <f t="shared" ca="1" si="367"/>
        <v>Apr</v>
      </c>
      <c r="G360" s="28" t="str">
        <f t="shared" ca="1" si="368"/>
        <v/>
      </c>
      <c r="H360" t="str">
        <f t="shared" si="369"/>
        <v/>
      </c>
      <c r="I360" s="26">
        <f t="shared" ca="1" si="370"/>
        <v>9</v>
      </c>
      <c r="J360" s="26"/>
      <c r="K360" s="26"/>
      <c r="L360" s="31" t="str">
        <f t="shared" si="371"/>
        <v/>
      </c>
      <c r="M360" s="26"/>
      <c r="N360" s="26"/>
      <c r="O360" s="26">
        <f t="shared" ca="1" si="372"/>
        <v>43</v>
      </c>
      <c r="P360" s="26" t="str">
        <f t="shared" ca="1" si="373"/>
        <v>Yes</v>
      </c>
      <c r="Q360" s="26" t="str">
        <f t="shared" ca="1" si="373"/>
        <v>No</v>
      </c>
      <c r="R360" s="26" t="str">
        <f t="shared" ca="1" si="373"/>
        <v>Yes</v>
      </c>
      <c r="S360" s="26" t="str">
        <f t="shared" ca="1" si="374"/>
        <v>African</v>
      </c>
      <c r="T360" s="26" t="str">
        <f t="shared" ca="1" si="375"/>
        <v>No</v>
      </c>
      <c r="U360" s="26">
        <f t="shared" ca="1" si="376"/>
        <v>3880</v>
      </c>
      <c r="V360" s="26"/>
      <c r="W360" s="26"/>
      <c r="X360" s="26" t="str">
        <f t="shared" ref="X360:AB423" ca="1" si="438">CHOOSE(RANDBETWEEN(1,2), "Yes", "No")</f>
        <v>No</v>
      </c>
      <c r="Y360" s="26" t="str">
        <f t="shared" ca="1" si="438"/>
        <v>Yes</v>
      </c>
      <c r="Z360" s="26" t="str">
        <f t="shared" ca="1" si="438"/>
        <v>Yes</v>
      </c>
      <c r="AA360" s="26" t="str">
        <f t="shared" ca="1" si="438"/>
        <v>No</v>
      </c>
      <c r="AB360" s="26" t="str">
        <f t="shared" ca="1" si="438"/>
        <v>Yes</v>
      </c>
      <c r="AC360" s="26"/>
      <c r="AD360" s="26"/>
      <c r="AE360" s="26"/>
      <c r="AF360" s="26"/>
      <c r="AG360" s="26" t="str">
        <f t="shared" ca="1" si="436"/>
        <v>Yes</v>
      </c>
      <c r="AH360" s="26" t="str">
        <f t="shared" ca="1" si="436"/>
        <v>Yes</v>
      </c>
      <c r="AI360" s="26" t="str">
        <f t="shared" ca="1" si="436"/>
        <v>Yes</v>
      </c>
      <c r="AJ360" s="26" t="str">
        <f t="shared" ca="1" si="436"/>
        <v>No</v>
      </c>
      <c r="AK360" s="26" t="str">
        <f t="shared" ca="1" si="436"/>
        <v>Yes</v>
      </c>
      <c r="AL360" s="26" t="str">
        <f t="shared" ca="1" si="436"/>
        <v>Yes</v>
      </c>
      <c r="AM360" s="26">
        <f t="shared" ca="1" si="377"/>
        <v>3</v>
      </c>
      <c r="AN360" s="26">
        <f t="shared" ca="1" si="378"/>
        <v>3</v>
      </c>
      <c r="AT360" t="str">
        <f t="shared" ca="1" si="379"/>
        <v>Female</v>
      </c>
      <c r="AU360">
        <f t="shared" ca="1" si="380"/>
        <v>1334</v>
      </c>
      <c r="AV360">
        <f t="shared" ca="1" si="381"/>
        <v>-1</v>
      </c>
      <c r="AW360">
        <f t="shared" ca="1" si="382"/>
        <v>40</v>
      </c>
      <c r="AX360">
        <f t="shared" ca="1" si="383"/>
        <v>2</v>
      </c>
      <c r="BB360" t="str">
        <f t="shared" ca="1" si="384"/>
        <v>Vaginal</v>
      </c>
      <c r="BC360" t="str">
        <f t="shared" ca="1" si="385"/>
        <v>No</v>
      </c>
      <c r="BD360" t="str">
        <f t="shared" ca="1" si="385"/>
        <v>No</v>
      </c>
      <c r="BG360" t="str">
        <f t="shared" ca="1" si="386"/>
        <v>Yes</v>
      </c>
      <c r="BH360">
        <f t="shared" ca="1" si="387"/>
        <v>36</v>
      </c>
      <c r="BI360">
        <f t="shared" ca="1" si="388"/>
        <v>-19</v>
      </c>
      <c r="BJ360">
        <f t="shared" ca="1" si="389"/>
        <v>14</v>
      </c>
      <c r="BK360" t="str">
        <f t="shared" si="390"/>
        <v/>
      </c>
      <c r="BL360" s="26">
        <f t="shared" ca="1" si="391"/>
        <v>16</v>
      </c>
      <c r="BM360" s="26"/>
      <c r="BN360" s="26"/>
      <c r="BO360" s="26" t="str">
        <f t="shared" ca="1" si="392"/>
        <v>Yes</v>
      </c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 t="str">
        <f t="shared" ca="1" si="393"/>
        <v>No</v>
      </c>
      <c r="CE360" s="26" t="str">
        <f t="shared" ca="1" si="394"/>
        <v>NA</v>
      </c>
      <c r="CF360" s="26"/>
      <c r="CG360" s="26"/>
      <c r="CH360" s="26"/>
      <c r="CI360" s="31" t="str">
        <f t="shared" si="395"/>
        <v/>
      </c>
      <c r="CJ360" s="26" t="str">
        <f t="shared" ca="1" si="396"/>
        <v>NA</v>
      </c>
      <c r="CK360" s="26" t="str">
        <f t="shared" ca="1" si="397"/>
        <v>NA</v>
      </c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 t="str">
        <f t="shared" ca="1" si="398"/>
        <v>Yes</v>
      </c>
      <c r="DO360" s="26"/>
      <c r="DP360" s="26"/>
      <c r="DQ360" s="26"/>
      <c r="DR360" s="26"/>
      <c r="DS360" s="26"/>
      <c r="DT360" s="26"/>
      <c r="DU360" s="26"/>
      <c r="DV360" t="str">
        <f t="shared" si="399"/>
        <v/>
      </c>
      <c r="DW360" s="26"/>
      <c r="DX360" s="26"/>
      <c r="DY360" s="26"/>
      <c r="DZ360" t="str">
        <f t="shared" si="400"/>
        <v/>
      </c>
      <c r="EA360" t="str">
        <f t="shared" si="401"/>
        <v/>
      </c>
      <c r="EB360" t="str">
        <f t="shared" si="402"/>
        <v/>
      </c>
      <c r="EC360" t="str">
        <f t="shared" si="403"/>
        <v/>
      </c>
      <c r="ED360" t="str">
        <f t="shared" si="404"/>
        <v/>
      </c>
      <c r="EE360" s="34" t="str">
        <f t="shared" si="405"/>
        <v/>
      </c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32" t="str">
        <f t="shared" si="406"/>
        <v/>
      </c>
      <c r="ES360" s="26"/>
      <c r="ET360" s="26"/>
      <c r="EU360" s="26"/>
      <c r="EV360" s="26"/>
      <c r="EW360" s="26"/>
      <c r="EX360" s="26"/>
      <c r="EY360" s="26"/>
      <c r="EZ360" s="26"/>
      <c r="FA360" s="31" t="str">
        <f t="shared" si="407"/>
        <v/>
      </c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31" t="str">
        <f t="shared" si="408"/>
        <v/>
      </c>
      <c r="FN360" s="26"/>
      <c r="FO360" s="26"/>
      <c r="FP360" s="26"/>
      <c r="FQ360" s="26" t="s">
        <v>350</v>
      </c>
      <c r="FR360" s="39" t="str">
        <f t="shared" ca="1" si="409"/>
        <v>Other</v>
      </c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t="str">
        <f t="shared" ca="1" si="410"/>
        <v/>
      </c>
      <c r="GP360" t="str">
        <f t="shared" si="411"/>
        <v/>
      </c>
      <c r="GQ360" s="26"/>
      <c r="GR360" s="26"/>
      <c r="GS360" t="str">
        <f t="shared" ca="1" si="412"/>
        <v/>
      </c>
      <c r="GT360" s="26"/>
      <c r="GU360" s="26"/>
      <c r="GV360" s="26"/>
      <c r="GW360" s="26"/>
      <c r="GX360" s="26"/>
      <c r="GY360" t="str">
        <f t="shared" ca="1" si="413"/>
        <v/>
      </c>
      <c r="GZ360" t="str">
        <f t="shared" si="414"/>
        <v/>
      </c>
      <c r="HA360" s="26"/>
      <c r="HB360" s="26"/>
      <c r="HC360" s="26"/>
      <c r="HD360" s="26"/>
      <c r="HE360" s="26"/>
      <c r="HF360" t="str">
        <f t="shared" ca="1" si="415"/>
        <v/>
      </c>
      <c r="HG360" s="31" t="str">
        <f t="shared" si="416"/>
        <v/>
      </c>
      <c r="HH360" s="26"/>
      <c r="HI360" s="26"/>
      <c r="HJ360" s="26"/>
      <c r="HK360" s="26"/>
      <c r="HL360" s="26"/>
      <c r="HM360" t="str">
        <f t="shared" ca="1" si="417"/>
        <v/>
      </c>
      <c r="HN360" t="str">
        <f t="shared" si="418"/>
        <v/>
      </c>
      <c r="HO360" s="26"/>
      <c r="HP360" s="26"/>
      <c r="HQ360" s="26"/>
      <c r="HR360" s="26"/>
      <c r="HS360" s="26"/>
      <c r="HT360" t="str">
        <f t="shared" ca="1" si="419"/>
        <v/>
      </c>
      <c r="HU360" t="str">
        <f t="shared" si="420"/>
        <v/>
      </c>
      <c r="HV360" s="26"/>
      <c r="HW360" s="26"/>
      <c r="HX360" s="26"/>
      <c r="HY360" s="26"/>
      <c r="HZ360" s="26"/>
      <c r="IA360" s="37" t="str">
        <f t="shared" ca="1" si="421"/>
        <v/>
      </c>
      <c r="IB360" t="str">
        <f t="shared" si="422"/>
        <v/>
      </c>
      <c r="IC360" s="26"/>
      <c r="ID360" s="26"/>
      <c r="IE360" s="26"/>
      <c r="IF360" s="26"/>
      <c r="IG360" s="26"/>
      <c r="IH360" s="37" t="str">
        <f t="shared" ca="1" si="423"/>
        <v/>
      </c>
      <c r="II360" t="str">
        <f t="shared" si="424"/>
        <v/>
      </c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  <c r="IV360" s="26"/>
      <c r="IW360" s="26"/>
      <c r="IX360" s="26"/>
      <c r="IY360" s="26"/>
      <c r="IZ360" s="26"/>
      <c r="JA360" s="26"/>
      <c r="JB360" s="26"/>
      <c r="JC360" s="26"/>
      <c r="JD360" s="26"/>
      <c r="JE360" s="26"/>
      <c r="JF360" s="26"/>
      <c r="JG360" s="26"/>
      <c r="JH360" s="26"/>
      <c r="JI360" s="26"/>
      <c r="JJ360" s="26"/>
      <c r="JK360" s="26"/>
      <c r="JL360" s="26"/>
      <c r="JM360" s="26"/>
      <c r="JN360" s="26"/>
      <c r="JO360" s="26"/>
      <c r="JP360" s="26"/>
      <c r="JQ360" s="26"/>
      <c r="JR360" s="26"/>
      <c r="JS360" s="26"/>
      <c r="JT360" s="26" t="str">
        <f t="shared" si="425"/>
        <v/>
      </c>
      <c r="JU360" s="26"/>
      <c r="JV360" t="str">
        <f t="shared" si="426"/>
        <v/>
      </c>
      <c r="JW360" s="26"/>
      <c r="JX360" s="26"/>
      <c r="JY360" s="26"/>
      <c r="JZ360" s="26"/>
      <c r="KA360" s="26"/>
      <c r="KB360" s="26"/>
      <c r="KC360" s="26"/>
      <c r="KD360" s="26"/>
      <c r="KE360" s="26"/>
      <c r="KF360" s="26"/>
      <c r="KG360" s="26"/>
      <c r="KH360" s="26"/>
      <c r="KI360" s="26"/>
      <c r="KJ360" s="26"/>
      <c r="KK360" t="str">
        <f t="shared" si="427"/>
        <v/>
      </c>
      <c r="KL360" s="26"/>
      <c r="KM360" s="31" t="str">
        <f t="shared" si="428"/>
        <v/>
      </c>
      <c r="KN360" s="26"/>
      <c r="KO360" s="26"/>
      <c r="KP360" s="38" t="str">
        <f t="shared" si="429"/>
        <v/>
      </c>
      <c r="KQ360" s="26"/>
      <c r="KR360" s="26"/>
      <c r="KS360" s="26"/>
      <c r="KT360" s="26"/>
      <c r="KU360" s="26"/>
      <c r="KV360" s="26"/>
      <c r="KW360" s="26"/>
      <c r="KX360" t="str">
        <f t="shared" si="430"/>
        <v/>
      </c>
      <c r="KY360" t="str">
        <f t="shared" si="431"/>
        <v/>
      </c>
      <c r="KZ360" s="26"/>
      <c r="LA360" s="26"/>
      <c r="LB360" t="str">
        <f t="shared" si="432"/>
        <v/>
      </c>
      <c r="LC360" s="26"/>
      <c r="LD360" t="str">
        <f t="shared" si="433"/>
        <v/>
      </c>
      <c r="LE360" t="str">
        <f t="shared" si="434"/>
        <v/>
      </c>
      <c r="LF360" s="26"/>
      <c r="LG360" s="26"/>
      <c r="LH360" s="26"/>
      <c r="LI360" s="26"/>
      <c r="LJ360" s="26"/>
      <c r="LK360" s="26"/>
      <c r="LL360" s="26"/>
      <c r="LM360" s="26"/>
      <c r="LN360" s="26"/>
      <c r="LO360" t="str">
        <f t="shared" si="435"/>
        <v/>
      </c>
      <c r="LP360" s="26"/>
      <c r="LQ360" s="26"/>
      <c r="LR360" s="26"/>
      <c r="LS360" s="26"/>
      <c r="LT360" s="26"/>
      <c r="LU360" s="26"/>
      <c r="LV360" s="26"/>
      <c r="LW360" s="26"/>
      <c r="LX360" s="26"/>
      <c r="LY360" s="26"/>
      <c r="LZ360" s="26"/>
      <c r="MA360" s="26"/>
      <c r="MB360" s="26"/>
      <c r="MC360" s="26"/>
      <c r="MD360" s="26"/>
      <c r="ME360" s="26"/>
      <c r="MF360" s="26"/>
      <c r="MG360" s="26"/>
      <c r="MH360" s="26"/>
      <c r="MI360" s="26"/>
      <c r="MJ360" s="26"/>
      <c r="MK360" s="26"/>
      <c r="ML360" s="26"/>
      <c r="MM360" s="26"/>
      <c r="MN360" s="26"/>
    </row>
    <row r="361" spans="1:352" ht="16" x14ac:dyDescent="0.2">
      <c r="A361" t="e">
        <f t="shared" ca="1" si="437"/>
        <v>#N/A</v>
      </c>
      <c r="B361" s="26"/>
      <c r="C361" s="26"/>
      <c r="D361" s="26"/>
      <c r="E361" s="27" t="str">
        <f t="shared" ca="1" si="367"/>
        <v>May</v>
      </c>
      <c r="F361" s="27" t="str">
        <f t="shared" ca="1" si="367"/>
        <v>Sep</v>
      </c>
      <c r="G361" s="28" t="str">
        <f t="shared" ca="1" si="368"/>
        <v/>
      </c>
      <c r="H361" t="str">
        <f t="shared" si="369"/>
        <v/>
      </c>
      <c r="I361" s="26">
        <f t="shared" ca="1" si="370"/>
        <v>12</v>
      </c>
      <c r="J361" s="26"/>
      <c r="K361" s="26"/>
      <c r="L361" s="31" t="str">
        <f t="shared" si="371"/>
        <v/>
      </c>
      <c r="M361" s="26"/>
      <c r="N361" s="26"/>
      <c r="O361" s="26">
        <f t="shared" ca="1" si="372"/>
        <v>33</v>
      </c>
      <c r="P361" s="26" t="str">
        <f t="shared" ca="1" si="373"/>
        <v>No</v>
      </c>
      <c r="Q361" s="26" t="str">
        <f t="shared" ca="1" si="373"/>
        <v>Yes</v>
      </c>
      <c r="R361" s="26" t="str">
        <f t="shared" ca="1" si="373"/>
        <v>No</v>
      </c>
      <c r="S361" s="26" t="str">
        <f t="shared" ca="1" si="374"/>
        <v>African</v>
      </c>
      <c r="T361" s="26" t="str">
        <f t="shared" ca="1" si="375"/>
        <v>Yes</v>
      </c>
      <c r="U361" s="26">
        <f t="shared" ca="1" si="376"/>
        <v>3744</v>
      </c>
      <c r="V361" s="26"/>
      <c r="W361" s="26"/>
      <c r="X361" s="26" t="str">
        <f t="shared" ca="1" si="438"/>
        <v>No</v>
      </c>
      <c r="Y361" s="26" t="str">
        <f t="shared" ca="1" si="438"/>
        <v>No</v>
      </c>
      <c r="Z361" s="26" t="str">
        <f t="shared" ca="1" si="438"/>
        <v>No</v>
      </c>
      <c r="AA361" s="26" t="str">
        <f t="shared" ca="1" si="438"/>
        <v>No</v>
      </c>
      <c r="AB361" s="26" t="str">
        <f t="shared" ca="1" si="438"/>
        <v>Yes</v>
      </c>
      <c r="AC361" s="26"/>
      <c r="AD361" s="26"/>
      <c r="AE361" s="26"/>
      <c r="AF361" s="26"/>
      <c r="AG361" s="26" t="str">
        <f t="shared" ca="1" si="436"/>
        <v>Yes</v>
      </c>
      <c r="AH361" s="26" t="str">
        <f t="shared" ca="1" si="436"/>
        <v>No</v>
      </c>
      <c r="AI361" s="26" t="str">
        <f t="shared" ca="1" si="436"/>
        <v>Yes</v>
      </c>
      <c r="AJ361" s="26" t="str">
        <f t="shared" ca="1" si="436"/>
        <v>No</v>
      </c>
      <c r="AK361" s="26" t="str">
        <f t="shared" ca="1" si="436"/>
        <v>No</v>
      </c>
      <c r="AL361" s="26" t="str">
        <f t="shared" ca="1" si="436"/>
        <v>No</v>
      </c>
      <c r="AM361" s="26">
        <f t="shared" ca="1" si="377"/>
        <v>10</v>
      </c>
      <c r="AN361" s="26">
        <f t="shared" ca="1" si="378"/>
        <v>2</v>
      </c>
      <c r="AT361" t="str">
        <f t="shared" ca="1" si="379"/>
        <v>Male</v>
      </c>
      <c r="AU361">
        <f t="shared" ca="1" si="380"/>
        <v>2935</v>
      </c>
      <c r="AV361">
        <f t="shared" ca="1" si="381"/>
        <v>-2</v>
      </c>
      <c r="AW361">
        <f t="shared" ca="1" si="382"/>
        <v>39</v>
      </c>
      <c r="AX361">
        <f t="shared" ca="1" si="383"/>
        <v>6</v>
      </c>
      <c r="BB361" t="str">
        <f t="shared" ca="1" si="384"/>
        <v>Vaginal</v>
      </c>
      <c r="BC361" t="str">
        <f t="shared" ca="1" si="385"/>
        <v>Yes</v>
      </c>
      <c r="BD361" t="str">
        <f t="shared" ca="1" si="385"/>
        <v>Yes</v>
      </c>
      <c r="BG361" t="str">
        <f t="shared" ca="1" si="386"/>
        <v>No</v>
      </c>
      <c r="BH361">
        <f t="shared" ca="1" si="387"/>
        <v>38</v>
      </c>
      <c r="BI361">
        <f t="shared" ca="1" si="388"/>
        <v>-4</v>
      </c>
      <c r="BJ361">
        <f t="shared" ca="1" si="389"/>
        <v>0</v>
      </c>
      <c r="BK361" t="str">
        <f t="shared" si="390"/>
        <v/>
      </c>
      <c r="BL361" s="26" t="str">
        <f t="shared" ca="1" si="391"/>
        <v>NA</v>
      </c>
      <c r="BM361" s="26"/>
      <c r="BN361" s="26"/>
      <c r="BO361" s="26" t="str">
        <f t="shared" ca="1" si="392"/>
        <v>Yes</v>
      </c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 t="str">
        <f t="shared" ca="1" si="393"/>
        <v>Yes</v>
      </c>
      <c r="CE361" s="26" t="str">
        <f t="shared" ca="1" si="394"/>
        <v>MIST</v>
      </c>
      <c r="CF361" s="26"/>
      <c r="CG361" s="26"/>
      <c r="CH361" s="26"/>
      <c r="CI361" s="31" t="str">
        <f t="shared" si="395"/>
        <v/>
      </c>
      <c r="CJ361" s="26" t="str">
        <f t="shared" ca="1" si="396"/>
        <v>BS</v>
      </c>
      <c r="CK361" s="26" t="str">
        <f t="shared" ca="1" si="397"/>
        <v>NA</v>
      </c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 t="str">
        <f t="shared" ca="1" si="398"/>
        <v>No</v>
      </c>
      <c r="DO361" s="26"/>
      <c r="DP361" s="26"/>
      <c r="DQ361" s="26"/>
      <c r="DR361" s="26"/>
      <c r="DS361" s="26"/>
      <c r="DT361" s="26"/>
      <c r="DU361" s="26"/>
      <c r="DV361" t="str">
        <f t="shared" si="399"/>
        <v/>
      </c>
      <c r="DW361" s="26"/>
      <c r="DX361" s="26"/>
      <c r="DY361" s="26"/>
      <c r="DZ361" t="str">
        <f t="shared" si="400"/>
        <v/>
      </c>
      <c r="EA361" t="str">
        <f t="shared" si="401"/>
        <v/>
      </c>
      <c r="EB361" t="str">
        <f t="shared" si="402"/>
        <v/>
      </c>
      <c r="EC361" t="str">
        <f t="shared" si="403"/>
        <v/>
      </c>
      <c r="ED361" t="str">
        <f t="shared" si="404"/>
        <v/>
      </c>
      <c r="EE361" s="34" t="str">
        <f t="shared" si="405"/>
        <v/>
      </c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32" t="str">
        <f t="shared" si="406"/>
        <v/>
      </c>
      <c r="ES361" s="26"/>
      <c r="ET361" s="26"/>
      <c r="EU361" s="26"/>
      <c r="EV361" s="26"/>
      <c r="EW361" s="26"/>
      <c r="EX361" s="26"/>
      <c r="EY361" s="26"/>
      <c r="EZ361" s="26"/>
      <c r="FA361" s="31" t="str">
        <f t="shared" si="407"/>
        <v/>
      </c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31" t="str">
        <f t="shared" si="408"/>
        <v/>
      </c>
      <c r="FN361" s="26"/>
      <c r="FO361" s="26"/>
      <c r="FP361" s="26"/>
      <c r="FQ361" s="26" t="s">
        <v>350</v>
      </c>
      <c r="FR361" s="39" t="str">
        <f t="shared" ca="1" si="409"/>
        <v>GNB</v>
      </c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t="str">
        <f t="shared" ca="1" si="410"/>
        <v/>
      </c>
      <c r="GP361" t="str">
        <f t="shared" si="411"/>
        <v/>
      </c>
      <c r="GQ361" s="26"/>
      <c r="GR361" s="26"/>
      <c r="GS361" t="str">
        <f t="shared" ca="1" si="412"/>
        <v/>
      </c>
      <c r="GT361" s="26"/>
      <c r="GU361" s="26"/>
      <c r="GV361" s="26"/>
      <c r="GW361" s="26"/>
      <c r="GX361" s="26"/>
      <c r="GY361" t="str">
        <f t="shared" ca="1" si="413"/>
        <v/>
      </c>
      <c r="GZ361" t="str">
        <f t="shared" si="414"/>
        <v/>
      </c>
      <c r="HA361" s="26"/>
      <c r="HB361" s="26"/>
      <c r="HC361" s="26"/>
      <c r="HD361" s="26"/>
      <c r="HE361" s="26"/>
      <c r="HF361" t="str">
        <f t="shared" ca="1" si="415"/>
        <v/>
      </c>
      <c r="HG361" s="31" t="str">
        <f t="shared" si="416"/>
        <v/>
      </c>
      <c r="HH361" s="26"/>
      <c r="HI361" s="26"/>
      <c r="HJ361" s="26"/>
      <c r="HK361" s="26"/>
      <c r="HL361" s="26"/>
      <c r="HM361" t="str">
        <f t="shared" ca="1" si="417"/>
        <v/>
      </c>
      <c r="HN361" t="str">
        <f t="shared" si="418"/>
        <v/>
      </c>
      <c r="HO361" s="26"/>
      <c r="HP361" s="26"/>
      <c r="HQ361" s="26"/>
      <c r="HR361" s="26"/>
      <c r="HS361" s="26"/>
      <c r="HT361" t="str">
        <f t="shared" ca="1" si="419"/>
        <v/>
      </c>
      <c r="HU361" t="str">
        <f t="shared" si="420"/>
        <v/>
      </c>
      <c r="HV361" s="26"/>
      <c r="HW361" s="26"/>
      <c r="HX361" s="26"/>
      <c r="HY361" s="26"/>
      <c r="HZ361" s="26"/>
      <c r="IA361" s="37" t="str">
        <f t="shared" ca="1" si="421"/>
        <v/>
      </c>
      <c r="IB361" t="str">
        <f t="shared" si="422"/>
        <v/>
      </c>
      <c r="IC361" s="26"/>
      <c r="ID361" s="26"/>
      <c r="IE361" s="26"/>
      <c r="IF361" s="26"/>
      <c r="IG361" s="26"/>
      <c r="IH361" s="37" t="str">
        <f t="shared" ca="1" si="423"/>
        <v/>
      </c>
      <c r="II361" t="str">
        <f t="shared" si="424"/>
        <v/>
      </c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  <c r="IV361" s="26"/>
      <c r="IW361" s="26"/>
      <c r="IX361" s="26"/>
      <c r="IY361" s="26"/>
      <c r="IZ361" s="26"/>
      <c r="JA361" s="26"/>
      <c r="JB361" s="26"/>
      <c r="JC361" s="26"/>
      <c r="JD361" s="26"/>
      <c r="JE361" s="26"/>
      <c r="JF361" s="26"/>
      <c r="JG361" s="26"/>
      <c r="JH361" s="26"/>
      <c r="JI361" s="26"/>
      <c r="JJ361" s="26"/>
      <c r="JK361" s="26"/>
      <c r="JL361" s="26"/>
      <c r="JM361" s="26"/>
      <c r="JN361" s="26"/>
      <c r="JO361" s="26"/>
      <c r="JP361" s="26"/>
      <c r="JQ361" s="26"/>
      <c r="JR361" s="26"/>
      <c r="JS361" s="26"/>
      <c r="JT361" s="26" t="str">
        <f t="shared" si="425"/>
        <v/>
      </c>
      <c r="JU361" s="26"/>
      <c r="JV361" t="str">
        <f t="shared" si="426"/>
        <v/>
      </c>
      <c r="JW361" s="26"/>
      <c r="JX361" s="26"/>
      <c r="JY361" s="26"/>
      <c r="JZ361" s="26"/>
      <c r="KA361" s="26"/>
      <c r="KB361" s="26"/>
      <c r="KC361" s="26"/>
      <c r="KD361" s="26"/>
      <c r="KE361" s="26"/>
      <c r="KF361" s="26"/>
      <c r="KG361" s="26"/>
      <c r="KH361" s="26"/>
      <c r="KI361" s="26"/>
      <c r="KJ361" s="26"/>
      <c r="KK361" t="str">
        <f t="shared" si="427"/>
        <v/>
      </c>
      <c r="KL361" s="26"/>
      <c r="KM361" s="31" t="str">
        <f t="shared" si="428"/>
        <v/>
      </c>
      <c r="KN361" s="26"/>
      <c r="KO361" s="26"/>
      <c r="KP361" s="38" t="str">
        <f t="shared" si="429"/>
        <v/>
      </c>
      <c r="KQ361" s="26"/>
      <c r="KR361" s="26"/>
      <c r="KS361" s="26"/>
      <c r="KT361" s="26"/>
      <c r="KU361" s="26"/>
      <c r="KV361" s="26"/>
      <c r="KW361" s="26"/>
      <c r="KX361" t="str">
        <f t="shared" si="430"/>
        <v/>
      </c>
      <c r="KY361" t="str">
        <f t="shared" si="431"/>
        <v/>
      </c>
      <c r="KZ361" s="26"/>
      <c r="LA361" s="26"/>
      <c r="LB361" t="str">
        <f t="shared" si="432"/>
        <v/>
      </c>
      <c r="LC361" s="26"/>
      <c r="LD361" t="str">
        <f t="shared" si="433"/>
        <v/>
      </c>
      <c r="LE361" t="str">
        <f t="shared" si="434"/>
        <v/>
      </c>
      <c r="LF361" s="26"/>
      <c r="LG361" s="26"/>
      <c r="LH361" s="26"/>
      <c r="LI361" s="26"/>
      <c r="LJ361" s="26"/>
      <c r="LK361" s="26"/>
      <c r="LL361" s="26"/>
      <c r="LM361" s="26"/>
      <c r="LN361" s="26"/>
      <c r="LO361" t="str">
        <f t="shared" si="435"/>
        <v/>
      </c>
      <c r="LP361" s="26"/>
      <c r="LQ361" s="26"/>
      <c r="LR361" s="26"/>
      <c r="LS361" s="26"/>
      <c r="LT361" s="26"/>
      <c r="LU361" s="26"/>
      <c r="LV361" s="26"/>
      <c r="LW361" s="26"/>
      <c r="LX361" s="26"/>
      <c r="LY361" s="26"/>
      <c r="LZ361" s="26"/>
      <c r="MA361" s="26"/>
      <c r="MB361" s="26"/>
      <c r="MC361" s="26"/>
      <c r="MD361" s="26"/>
      <c r="ME361" s="26"/>
      <c r="MF361" s="26"/>
      <c r="MG361" s="26"/>
      <c r="MH361" s="26"/>
      <c r="MI361" s="26"/>
      <c r="MJ361" s="26"/>
      <c r="MK361" s="26"/>
      <c r="ML361" s="26"/>
      <c r="MM361" s="26"/>
      <c r="MN361" s="26"/>
    </row>
    <row r="362" spans="1:352" ht="16" x14ac:dyDescent="0.2">
      <c r="A362" t="e">
        <f t="shared" ca="1" si="437"/>
        <v>#N/A</v>
      </c>
      <c r="B362" s="26"/>
      <c r="C362" s="26"/>
      <c r="D362" s="26"/>
      <c r="E362" s="27" t="str">
        <f t="shared" ca="1" si="367"/>
        <v>Dec</v>
      </c>
      <c r="F362" s="27" t="str">
        <f t="shared" ca="1" si="367"/>
        <v>Sep</v>
      </c>
      <c r="G362" s="28" t="str">
        <f t="shared" ca="1" si="368"/>
        <v/>
      </c>
      <c r="H362" t="str">
        <f t="shared" si="369"/>
        <v/>
      </c>
      <c r="I362" s="26">
        <f t="shared" ca="1" si="370"/>
        <v>97</v>
      </c>
      <c r="J362" s="26"/>
      <c r="K362" s="26"/>
      <c r="L362" s="31" t="str">
        <f t="shared" si="371"/>
        <v/>
      </c>
      <c r="M362" s="26"/>
      <c r="N362" s="26"/>
      <c r="O362" s="26">
        <f t="shared" ca="1" si="372"/>
        <v>31</v>
      </c>
      <c r="P362" s="26" t="str">
        <f t="shared" ca="1" si="373"/>
        <v>Yes</v>
      </c>
      <c r="Q362" s="26" t="str">
        <f t="shared" ca="1" si="373"/>
        <v>Yes</v>
      </c>
      <c r="R362" s="26" t="str">
        <f t="shared" ca="1" si="373"/>
        <v>No</v>
      </c>
      <c r="S362" s="26" t="str">
        <f t="shared" ca="1" si="374"/>
        <v>Caucasian</v>
      </c>
      <c r="T362" s="26" t="str">
        <f t="shared" ca="1" si="375"/>
        <v>No</v>
      </c>
      <c r="U362" s="26">
        <f t="shared" ca="1" si="376"/>
        <v>3745</v>
      </c>
      <c r="V362" s="26"/>
      <c r="W362" s="26"/>
      <c r="X362" s="26" t="str">
        <f t="shared" ca="1" si="438"/>
        <v>No</v>
      </c>
      <c r="Y362" s="26" t="str">
        <f t="shared" ca="1" si="438"/>
        <v>Yes</v>
      </c>
      <c r="Z362" s="26" t="str">
        <f t="shared" ca="1" si="438"/>
        <v>Yes</v>
      </c>
      <c r="AA362" s="26" t="str">
        <f t="shared" ca="1" si="438"/>
        <v>No</v>
      </c>
      <c r="AB362" s="26" t="str">
        <f t="shared" ca="1" si="438"/>
        <v>Yes</v>
      </c>
      <c r="AC362" s="26"/>
      <c r="AD362" s="26"/>
      <c r="AE362" s="26"/>
      <c r="AF362" s="26"/>
      <c r="AG362" s="26" t="str">
        <f t="shared" ca="1" si="436"/>
        <v>Yes</v>
      </c>
      <c r="AH362" s="26" t="str">
        <f t="shared" ca="1" si="436"/>
        <v>Yes</v>
      </c>
      <c r="AI362" s="26" t="str">
        <f t="shared" ca="1" si="436"/>
        <v>Yes</v>
      </c>
      <c r="AJ362" s="26" t="str">
        <f t="shared" ca="1" si="436"/>
        <v>Yes</v>
      </c>
      <c r="AK362" s="26" t="str">
        <f t="shared" ca="1" si="436"/>
        <v>No</v>
      </c>
      <c r="AL362" s="26" t="str">
        <f t="shared" ca="1" si="436"/>
        <v>No</v>
      </c>
      <c r="AM362" s="26">
        <f t="shared" ca="1" si="377"/>
        <v>10</v>
      </c>
      <c r="AN362" s="26">
        <f t="shared" ca="1" si="378"/>
        <v>2</v>
      </c>
      <c r="AT362" t="str">
        <f t="shared" ca="1" si="379"/>
        <v>Male</v>
      </c>
      <c r="AU362">
        <f t="shared" ca="1" si="380"/>
        <v>2929</v>
      </c>
      <c r="AV362">
        <f t="shared" ca="1" si="381"/>
        <v>2</v>
      </c>
      <c r="AW362">
        <f t="shared" ca="1" si="382"/>
        <v>35</v>
      </c>
      <c r="AX362">
        <f t="shared" ca="1" si="383"/>
        <v>0</v>
      </c>
      <c r="BB362" t="str">
        <f t="shared" ca="1" si="384"/>
        <v>Vaginal</v>
      </c>
      <c r="BC362" t="str">
        <f t="shared" ca="1" si="385"/>
        <v>No</v>
      </c>
      <c r="BD362" t="str">
        <f t="shared" ca="1" si="385"/>
        <v>Yes</v>
      </c>
      <c r="BG362" t="str">
        <f t="shared" ca="1" si="386"/>
        <v>Yes</v>
      </c>
      <c r="BH362">
        <f t="shared" ca="1" si="387"/>
        <v>36</v>
      </c>
      <c r="BI362">
        <f t="shared" ca="1" si="388"/>
        <v>-3</v>
      </c>
      <c r="BJ362">
        <f t="shared" ca="1" si="389"/>
        <v>13</v>
      </c>
      <c r="BK362" t="str">
        <f t="shared" si="390"/>
        <v/>
      </c>
      <c r="BL362" s="26">
        <f t="shared" ca="1" si="391"/>
        <v>15</v>
      </c>
      <c r="BM362" s="26"/>
      <c r="BN362" s="26"/>
      <c r="BO362" s="26" t="str">
        <f t="shared" ca="1" si="392"/>
        <v>Yes</v>
      </c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 t="str">
        <f t="shared" ca="1" si="393"/>
        <v>Yes</v>
      </c>
      <c r="CE362" s="26" t="str">
        <f t="shared" ca="1" si="394"/>
        <v>MIST</v>
      </c>
      <c r="CF362" s="26"/>
      <c r="CG362" s="26"/>
      <c r="CH362" s="26"/>
      <c r="CI362" s="31" t="str">
        <f t="shared" si="395"/>
        <v/>
      </c>
      <c r="CJ362" s="26" t="str">
        <f t="shared" ca="1" si="396"/>
        <v>BS</v>
      </c>
      <c r="CK362" s="26" t="str">
        <f t="shared" ca="1" si="397"/>
        <v>NA</v>
      </c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 t="str">
        <f t="shared" ca="1" si="398"/>
        <v>No</v>
      </c>
      <c r="DO362" s="26"/>
      <c r="DP362" s="26"/>
      <c r="DQ362" s="26"/>
      <c r="DR362" s="26"/>
      <c r="DS362" s="26"/>
      <c r="DT362" s="26"/>
      <c r="DU362" s="26"/>
      <c r="DV362" t="str">
        <f t="shared" si="399"/>
        <v/>
      </c>
      <c r="DW362" s="26"/>
      <c r="DX362" s="26"/>
      <c r="DY362" s="26"/>
      <c r="DZ362" t="str">
        <f t="shared" si="400"/>
        <v/>
      </c>
      <c r="EA362" t="str">
        <f t="shared" si="401"/>
        <v/>
      </c>
      <c r="EB362" t="str">
        <f t="shared" si="402"/>
        <v/>
      </c>
      <c r="EC362" t="str">
        <f t="shared" si="403"/>
        <v/>
      </c>
      <c r="ED362" t="str">
        <f t="shared" si="404"/>
        <v/>
      </c>
      <c r="EE362" s="34" t="str">
        <f t="shared" si="405"/>
        <v/>
      </c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32" t="str">
        <f t="shared" si="406"/>
        <v/>
      </c>
      <c r="ES362" s="26"/>
      <c r="ET362" s="26"/>
      <c r="EU362" s="26"/>
      <c r="EV362" s="26"/>
      <c r="EW362" s="26"/>
      <c r="EX362" s="26"/>
      <c r="EY362" s="26"/>
      <c r="EZ362" s="26"/>
      <c r="FA362" s="31" t="str">
        <f t="shared" si="407"/>
        <v/>
      </c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31" t="str">
        <f t="shared" si="408"/>
        <v/>
      </c>
      <c r="FN362" s="26"/>
      <c r="FO362" s="26"/>
      <c r="FP362" s="26"/>
      <c r="FQ362" s="26" t="s">
        <v>349</v>
      </c>
      <c r="FR362" s="39" t="str">
        <f t="shared" ca="1" si="409"/>
        <v>NA</v>
      </c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t="str">
        <f t="shared" ca="1" si="410"/>
        <v/>
      </c>
      <c r="GP362" t="str">
        <f t="shared" si="411"/>
        <v/>
      </c>
      <c r="GQ362" s="26"/>
      <c r="GR362" s="26"/>
      <c r="GS362" t="str">
        <f t="shared" ca="1" si="412"/>
        <v/>
      </c>
      <c r="GT362" s="26"/>
      <c r="GU362" s="26"/>
      <c r="GV362" s="26"/>
      <c r="GW362" s="26"/>
      <c r="GX362" s="26"/>
      <c r="GY362" t="str">
        <f t="shared" ca="1" si="413"/>
        <v/>
      </c>
      <c r="GZ362" t="str">
        <f t="shared" si="414"/>
        <v/>
      </c>
      <c r="HA362" s="26"/>
      <c r="HB362" s="26"/>
      <c r="HC362" s="26"/>
      <c r="HD362" s="26"/>
      <c r="HE362" s="26"/>
      <c r="HF362" t="str">
        <f t="shared" ca="1" si="415"/>
        <v/>
      </c>
      <c r="HG362" s="31" t="str">
        <f t="shared" si="416"/>
        <v/>
      </c>
      <c r="HH362" s="26"/>
      <c r="HI362" s="26"/>
      <c r="HJ362" s="26"/>
      <c r="HK362" s="26"/>
      <c r="HL362" s="26"/>
      <c r="HM362" t="str">
        <f t="shared" ca="1" si="417"/>
        <v/>
      </c>
      <c r="HN362" t="str">
        <f t="shared" si="418"/>
        <v/>
      </c>
      <c r="HO362" s="26"/>
      <c r="HP362" s="26"/>
      <c r="HQ362" s="26"/>
      <c r="HR362" s="26"/>
      <c r="HS362" s="26"/>
      <c r="HT362" t="str">
        <f t="shared" ca="1" si="419"/>
        <v/>
      </c>
      <c r="HU362" t="str">
        <f t="shared" si="420"/>
        <v/>
      </c>
      <c r="HV362" s="26"/>
      <c r="HW362" s="26"/>
      <c r="HX362" s="26"/>
      <c r="HY362" s="26"/>
      <c r="HZ362" s="26"/>
      <c r="IA362" s="37" t="str">
        <f t="shared" ca="1" si="421"/>
        <v/>
      </c>
      <c r="IB362" t="str">
        <f t="shared" si="422"/>
        <v/>
      </c>
      <c r="IC362" s="26"/>
      <c r="ID362" s="26"/>
      <c r="IE362" s="26"/>
      <c r="IF362" s="26"/>
      <c r="IG362" s="26"/>
      <c r="IH362" s="37" t="str">
        <f t="shared" ca="1" si="423"/>
        <v/>
      </c>
      <c r="II362" t="str">
        <f t="shared" si="424"/>
        <v/>
      </c>
      <c r="IJ362" s="26"/>
      <c r="IK362" s="26"/>
      <c r="IL362" s="26"/>
      <c r="IM362" s="26"/>
      <c r="IN362" s="26"/>
      <c r="IO362" s="26"/>
      <c r="IP362" s="26"/>
      <c r="IQ362" s="26"/>
      <c r="IR362" s="26"/>
      <c r="IS362" s="26"/>
      <c r="IT362" s="26"/>
      <c r="IU362" s="26"/>
      <c r="IV362" s="26"/>
      <c r="IW362" s="26"/>
      <c r="IX362" s="26"/>
      <c r="IY362" s="26"/>
      <c r="IZ362" s="26"/>
      <c r="JA362" s="26"/>
      <c r="JB362" s="26"/>
      <c r="JC362" s="26"/>
      <c r="JD362" s="26"/>
      <c r="JE362" s="26"/>
      <c r="JF362" s="26"/>
      <c r="JG362" s="26"/>
      <c r="JH362" s="26"/>
      <c r="JI362" s="26"/>
      <c r="JJ362" s="26"/>
      <c r="JK362" s="26"/>
      <c r="JL362" s="26"/>
      <c r="JM362" s="26"/>
      <c r="JN362" s="26"/>
      <c r="JO362" s="26"/>
      <c r="JP362" s="26"/>
      <c r="JQ362" s="26"/>
      <c r="JR362" s="26"/>
      <c r="JS362" s="26"/>
      <c r="JT362" s="26" t="str">
        <f t="shared" si="425"/>
        <v/>
      </c>
      <c r="JU362" s="26"/>
      <c r="JV362" t="str">
        <f t="shared" si="426"/>
        <v/>
      </c>
      <c r="JW362" s="26"/>
      <c r="JX362" s="26"/>
      <c r="JY362" s="26"/>
      <c r="JZ362" s="26"/>
      <c r="KA362" s="26"/>
      <c r="KB362" s="26"/>
      <c r="KC362" s="26"/>
      <c r="KD362" s="26"/>
      <c r="KE362" s="26"/>
      <c r="KF362" s="26"/>
      <c r="KG362" s="26"/>
      <c r="KH362" s="26"/>
      <c r="KI362" s="26"/>
      <c r="KJ362" s="26"/>
      <c r="KK362" t="str">
        <f t="shared" si="427"/>
        <v/>
      </c>
      <c r="KL362" s="26"/>
      <c r="KM362" s="31" t="str">
        <f t="shared" si="428"/>
        <v/>
      </c>
      <c r="KN362" s="26"/>
      <c r="KO362" s="26"/>
      <c r="KP362" s="38" t="str">
        <f t="shared" si="429"/>
        <v/>
      </c>
      <c r="KQ362" s="26"/>
      <c r="KR362" s="26"/>
      <c r="KS362" s="26"/>
      <c r="KT362" s="26"/>
      <c r="KU362" s="26"/>
      <c r="KV362" s="26"/>
      <c r="KW362" s="26"/>
      <c r="KX362" t="str">
        <f t="shared" si="430"/>
        <v/>
      </c>
      <c r="KY362" t="str">
        <f t="shared" si="431"/>
        <v/>
      </c>
      <c r="KZ362" s="26"/>
      <c r="LA362" s="26"/>
      <c r="LB362" t="str">
        <f t="shared" si="432"/>
        <v/>
      </c>
      <c r="LC362" s="26"/>
      <c r="LD362" t="str">
        <f t="shared" si="433"/>
        <v/>
      </c>
      <c r="LE362" t="str">
        <f t="shared" si="434"/>
        <v/>
      </c>
      <c r="LF362" s="26"/>
      <c r="LG362" s="26"/>
      <c r="LH362" s="26"/>
      <c r="LI362" s="26"/>
      <c r="LJ362" s="26"/>
      <c r="LK362" s="26"/>
      <c r="LL362" s="26"/>
      <c r="LM362" s="26"/>
      <c r="LN362" s="26"/>
      <c r="LO362" t="str">
        <f t="shared" si="435"/>
        <v/>
      </c>
      <c r="LP362" s="26"/>
      <c r="LQ362" s="26"/>
      <c r="LR362" s="26"/>
      <c r="LS362" s="26"/>
      <c r="LT362" s="26"/>
      <c r="LU362" s="26"/>
      <c r="LV362" s="26"/>
      <c r="LW362" s="26"/>
      <c r="LX362" s="26"/>
      <c r="LY362" s="26"/>
      <c r="LZ362" s="26"/>
      <c r="MA362" s="26"/>
      <c r="MB362" s="26"/>
      <c r="MC362" s="26"/>
      <c r="MD362" s="26"/>
      <c r="ME362" s="26"/>
      <c r="MF362" s="26"/>
      <c r="MG362" s="26"/>
      <c r="MH362" s="26"/>
      <c r="MI362" s="26"/>
      <c r="MJ362" s="26"/>
      <c r="MK362" s="26"/>
      <c r="ML362" s="26"/>
      <c r="MM362" s="26"/>
      <c r="MN362" s="26"/>
    </row>
    <row r="363" spans="1:352" ht="16" x14ac:dyDescent="0.2">
      <c r="A363" t="e">
        <f t="shared" ca="1" si="437"/>
        <v>#N/A</v>
      </c>
      <c r="B363" s="26"/>
      <c r="C363" s="26"/>
      <c r="D363" s="26"/>
      <c r="E363" s="27" t="str">
        <f t="shared" ca="1" si="367"/>
        <v>Jan</v>
      </c>
      <c r="F363" s="27" t="str">
        <f t="shared" ca="1" si="367"/>
        <v>Aug</v>
      </c>
      <c r="G363" s="28" t="str">
        <f t="shared" ca="1" si="368"/>
        <v/>
      </c>
      <c r="H363" t="str">
        <f t="shared" si="369"/>
        <v/>
      </c>
      <c r="I363" s="26">
        <f t="shared" ca="1" si="370"/>
        <v>8</v>
      </c>
      <c r="J363" s="26"/>
      <c r="K363" s="26"/>
      <c r="L363" s="31" t="str">
        <f t="shared" si="371"/>
        <v/>
      </c>
      <c r="M363" s="26"/>
      <c r="N363" s="26"/>
      <c r="O363" s="26">
        <f t="shared" ca="1" si="372"/>
        <v>48</v>
      </c>
      <c r="P363" s="26" t="str">
        <f t="shared" ca="1" si="373"/>
        <v>Yes</v>
      </c>
      <c r="Q363" s="26" t="str">
        <f t="shared" ca="1" si="373"/>
        <v>No</v>
      </c>
      <c r="R363" s="26" t="str">
        <f t="shared" ca="1" si="373"/>
        <v>No</v>
      </c>
      <c r="S363" s="26" t="str">
        <f t="shared" ca="1" si="374"/>
        <v>Asian</v>
      </c>
      <c r="T363" s="26" t="str">
        <f t="shared" ca="1" si="375"/>
        <v>No</v>
      </c>
      <c r="U363" s="26">
        <f t="shared" ca="1" si="376"/>
        <v>3144</v>
      </c>
      <c r="V363" s="26"/>
      <c r="W363" s="26"/>
      <c r="X363" s="26" t="str">
        <f t="shared" ca="1" si="438"/>
        <v>No</v>
      </c>
      <c r="Y363" s="26" t="str">
        <f t="shared" ca="1" si="438"/>
        <v>Yes</v>
      </c>
      <c r="Z363" s="26" t="str">
        <f t="shared" ca="1" si="438"/>
        <v>No</v>
      </c>
      <c r="AA363" s="26" t="str">
        <f t="shared" ca="1" si="438"/>
        <v>No</v>
      </c>
      <c r="AB363" s="26" t="str">
        <f t="shared" ca="1" si="438"/>
        <v>No</v>
      </c>
      <c r="AC363" s="26"/>
      <c r="AD363" s="26"/>
      <c r="AE363" s="26"/>
      <c r="AF363" s="26"/>
      <c r="AG363" s="26" t="str">
        <f t="shared" ca="1" si="436"/>
        <v>Yes</v>
      </c>
      <c r="AH363" s="26" t="str">
        <f t="shared" ca="1" si="436"/>
        <v>No</v>
      </c>
      <c r="AI363" s="26" t="str">
        <f t="shared" ca="1" si="436"/>
        <v>Yes</v>
      </c>
      <c r="AJ363" s="26" t="str">
        <f t="shared" ca="1" si="436"/>
        <v>Yes</v>
      </c>
      <c r="AK363" s="26" t="str">
        <f t="shared" ca="1" si="436"/>
        <v>No</v>
      </c>
      <c r="AL363" s="26" t="str">
        <f t="shared" ca="1" si="436"/>
        <v>No</v>
      </c>
      <c r="AM363" s="26">
        <f t="shared" ca="1" si="377"/>
        <v>3</v>
      </c>
      <c r="AN363" s="26">
        <f t="shared" ca="1" si="378"/>
        <v>3</v>
      </c>
      <c r="AT363" t="str">
        <f t="shared" ca="1" si="379"/>
        <v>Male</v>
      </c>
      <c r="AU363">
        <f t="shared" ca="1" si="380"/>
        <v>813</v>
      </c>
      <c r="AV363">
        <f t="shared" ca="1" si="381"/>
        <v>-3</v>
      </c>
      <c r="AW363">
        <f t="shared" ca="1" si="382"/>
        <v>29</v>
      </c>
      <c r="AX363">
        <f t="shared" ca="1" si="383"/>
        <v>3</v>
      </c>
      <c r="BB363" t="str">
        <f t="shared" ca="1" si="384"/>
        <v>ELUCS</v>
      </c>
      <c r="BC363" t="str">
        <f t="shared" ca="1" si="385"/>
        <v>Yes</v>
      </c>
      <c r="BD363" t="str">
        <f t="shared" ca="1" si="385"/>
        <v>No</v>
      </c>
      <c r="BG363" t="str">
        <f t="shared" ca="1" si="386"/>
        <v>No</v>
      </c>
      <c r="BH363">
        <f t="shared" ca="1" si="387"/>
        <v>37</v>
      </c>
      <c r="BI363">
        <f t="shared" ca="1" si="388"/>
        <v>-3</v>
      </c>
      <c r="BJ363">
        <f t="shared" ca="1" si="389"/>
        <v>20</v>
      </c>
      <c r="BK363" t="str">
        <f t="shared" si="390"/>
        <v/>
      </c>
      <c r="BL363" s="26">
        <f t="shared" ca="1" si="391"/>
        <v>22</v>
      </c>
      <c r="BM363" s="26"/>
      <c r="BN363" s="26"/>
      <c r="BO363" s="26" t="str">
        <f t="shared" ca="1" si="392"/>
        <v>Yes</v>
      </c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 t="str">
        <f t="shared" ca="1" si="393"/>
        <v>No</v>
      </c>
      <c r="CE363" s="26" t="str">
        <f t="shared" ca="1" si="394"/>
        <v>NA</v>
      </c>
      <c r="CF363" s="26"/>
      <c r="CG363" s="26"/>
      <c r="CH363" s="26"/>
      <c r="CI363" s="31" t="str">
        <f t="shared" si="395"/>
        <v/>
      </c>
      <c r="CJ363" s="26" t="str">
        <f t="shared" ca="1" si="396"/>
        <v>NA</v>
      </c>
      <c r="CK363" s="26" t="str">
        <f t="shared" ca="1" si="397"/>
        <v>No</v>
      </c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 t="str">
        <f t="shared" ca="1" si="398"/>
        <v>No</v>
      </c>
      <c r="DO363" s="26"/>
      <c r="DP363" s="26"/>
      <c r="DQ363" s="26"/>
      <c r="DR363" s="26"/>
      <c r="DS363" s="26"/>
      <c r="DT363" s="26"/>
      <c r="DU363" s="26"/>
      <c r="DV363" t="str">
        <f t="shared" si="399"/>
        <v/>
      </c>
      <c r="DW363" s="26"/>
      <c r="DX363" s="26"/>
      <c r="DY363" s="26"/>
      <c r="DZ363" t="str">
        <f t="shared" si="400"/>
        <v/>
      </c>
      <c r="EA363" t="str">
        <f t="shared" si="401"/>
        <v/>
      </c>
      <c r="EB363" t="str">
        <f t="shared" si="402"/>
        <v/>
      </c>
      <c r="EC363" t="str">
        <f t="shared" si="403"/>
        <v/>
      </c>
      <c r="ED363" t="str">
        <f t="shared" si="404"/>
        <v/>
      </c>
      <c r="EE363" s="34" t="str">
        <f t="shared" si="405"/>
        <v/>
      </c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32" t="str">
        <f t="shared" si="406"/>
        <v/>
      </c>
      <c r="ES363" s="26"/>
      <c r="ET363" s="26"/>
      <c r="EU363" s="26"/>
      <c r="EV363" s="26"/>
      <c r="EW363" s="26"/>
      <c r="EX363" s="26"/>
      <c r="EY363" s="26"/>
      <c r="EZ363" s="26"/>
      <c r="FA363" s="31" t="str">
        <f t="shared" si="407"/>
        <v/>
      </c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31" t="str">
        <f t="shared" si="408"/>
        <v/>
      </c>
      <c r="FN363" s="26"/>
      <c r="FO363" s="26"/>
      <c r="FP363" s="26"/>
      <c r="FQ363" s="26" t="s">
        <v>349</v>
      </c>
      <c r="FR363" s="39" t="str">
        <f t="shared" ca="1" si="409"/>
        <v>NA</v>
      </c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t="str">
        <f t="shared" ca="1" si="410"/>
        <v/>
      </c>
      <c r="GP363" t="str">
        <f t="shared" si="411"/>
        <v/>
      </c>
      <c r="GQ363" s="26"/>
      <c r="GR363" s="26"/>
      <c r="GS363" t="str">
        <f t="shared" ca="1" si="412"/>
        <v/>
      </c>
      <c r="GT363" s="26"/>
      <c r="GU363" s="26"/>
      <c r="GV363" s="26"/>
      <c r="GW363" s="26"/>
      <c r="GX363" s="26"/>
      <c r="GY363" t="str">
        <f t="shared" ca="1" si="413"/>
        <v/>
      </c>
      <c r="GZ363" t="str">
        <f t="shared" si="414"/>
        <v/>
      </c>
      <c r="HA363" s="26"/>
      <c r="HB363" s="26"/>
      <c r="HC363" s="26"/>
      <c r="HD363" s="26"/>
      <c r="HE363" s="26"/>
      <c r="HF363" t="str">
        <f t="shared" ca="1" si="415"/>
        <v/>
      </c>
      <c r="HG363" s="31" t="str">
        <f t="shared" si="416"/>
        <v/>
      </c>
      <c r="HH363" s="26"/>
      <c r="HI363" s="26"/>
      <c r="HJ363" s="26"/>
      <c r="HK363" s="26"/>
      <c r="HL363" s="26"/>
      <c r="HM363" t="str">
        <f t="shared" ca="1" si="417"/>
        <v/>
      </c>
      <c r="HN363" t="str">
        <f t="shared" si="418"/>
        <v/>
      </c>
      <c r="HO363" s="26"/>
      <c r="HP363" s="26"/>
      <c r="HQ363" s="26"/>
      <c r="HR363" s="26"/>
      <c r="HS363" s="26"/>
      <c r="HT363" t="str">
        <f t="shared" ca="1" si="419"/>
        <v/>
      </c>
      <c r="HU363" t="str">
        <f t="shared" si="420"/>
        <v/>
      </c>
      <c r="HV363" s="26"/>
      <c r="HW363" s="26"/>
      <c r="HX363" s="26"/>
      <c r="HY363" s="26"/>
      <c r="HZ363" s="26"/>
      <c r="IA363" s="37" t="str">
        <f t="shared" ca="1" si="421"/>
        <v/>
      </c>
      <c r="IB363" t="str">
        <f t="shared" si="422"/>
        <v/>
      </c>
      <c r="IC363" s="26"/>
      <c r="ID363" s="26"/>
      <c r="IE363" s="26"/>
      <c r="IF363" s="26"/>
      <c r="IG363" s="26"/>
      <c r="IH363" s="37" t="str">
        <f t="shared" ca="1" si="423"/>
        <v/>
      </c>
      <c r="II363" t="str">
        <f t="shared" si="424"/>
        <v/>
      </c>
      <c r="IJ363" s="26"/>
      <c r="IK363" s="26"/>
      <c r="IL363" s="26"/>
      <c r="IM363" s="26"/>
      <c r="IN363" s="26"/>
      <c r="IO363" s="26"/>
      <c r="IP363" s="26"/>
      <c r="IQ363" s="26"/>
      <c r="IR363" s="26"/>
      <c r="IS363" s="26"/>
      <c r="IT363" s="26"/>
      <c r="IU363" s="26"/>
      <c r="IV363" s="26"/>
      <c r="IW363" s="26"/>
      <c r="IX363" s="26"/>
      <c r="IY363" s="26"/>
      <c r="IZ363" s="26"/>
      <c r="JA363" s="26"/>
      <c r="JB363" s="26"/>
      <c r="JC363" s="26"/>
      <c r="JD363" s="26"/>
      <c r="JE363" s="26"/>
      <c r="JF363" s="26"/>
      <c r="JG363" s="26"/>
      <c r="JH363" s="26"/>
      <c r="JI363" s="26"/>
      <c r="JJ363" s="26"/>
      <c r="JK363" s="26"/>
      <c r="JL363" s="26"/>
      <c r="JM363" s="26"/>
      <c r="JN363" s="26"/>
      <c r="JO363" s="26"/>
      <c r="JP363" s="26"/>
      <c r="JQ363" s="26"/>
      <c r="JR363" s="26"/>
      <c r="JS363" s="26"/>
      <c r="JT363" s="26" t="str">
        <f t="shared" si="425"/>
        <v/>
      </c>
      <c r="JU363" s="26"/>
      <c r="JV363" t="str">
        <f t="shared" si="426"/>
        <v/>
      </c>
      <c r="JW363" s="26"/>
      <c r="JX363" s="26"/>
      <c r="JY363" s="26"/>
      <c r="JZ363" s="26"/>
      <c r="KA363" s="26"/>
      <c r="KB363" s="26"/>
      <c r="KC363" s="26"/>
      <c r="KD363" s="26"/>
      <c r="KE363" s="26"/>
      <c r="KF363" s="26"/>
      <c r="KG363" s="26"/>
      <c r="KH363" s="26"/>
      <c r="KI363" s="26"/>
      <c r="KJ363" s="26"/>
      <c r="KK363" t="str">
        <f t="shared" si="427"/>
        <v/>
      </c>
      <c r="KL363" s="26"/>
      <c r="KM363" s="31" t="str">
        <f t="shared" si="428"/>
        <v/>
      </c>
      <c r="KN363" s="26"/>
      <c r="KO363" s="26"/>
      <c r="KP363" s="38" t="str">
        <f t="shared" si="429"/>
        <v/>
      </c>
      <c r="KQ363" s="26"/>
      <c r="KR363" s="26"/>
      <c r="KS363" s="26"/>
      <c r="KT363" s="26"/>
      <c r="KU363" s="26"/>
      <c r="KV363" s="26"/>
      <c r="KW363" s="26"/>
      <c r="KX363" t="str">
        <f t="shared" si="430"/>
        <v/>
      </c>
      <c r="KY363" t="str">
        <f t="shared" si="431"/>
        <v/>
      </c>
      <c r="KZ363" s="26"/>
      <c r="LA363" s="26"/>
      <c r="LB363" t="str">
        <f t="shared" si="432"/>
        <v/>
      </c>
      <c r="LC363" s="26"/>
      <c r="LD363" t="str">
        <f t="shared" si="433"/>
        <v/>
      </c>
      <c r="LE363" t="str">
        <f t="shared" si="434"/>
        <v/>
      </c>
      <c r="LF363" s="26"/>
      <c r="LG363" s="26"/>
      <c r="LH363" s="26"/>
      <c r="LI363" s="26"/>
      <c r="LJ363" s="26"/>
      <c r="LK363" s="26"/>
      <c r="LL363" s="26"/>
      <c r="LM363" s="26"/>
      <c r="LN363" s="26"/>
      <c r="LO363" t="str">
        <f t="shared" si="435"/>
        <v/>
      </c>
      <c r="LP363" s="26"/>
      <c r="LQ363" s="26"/>
      <c r="LR363" s="26"/>
      <c r="LS363" s="26"/>
      <c r="LT363" s="26"/>
      <c r="LU363" s="26"/>
      <c r="LV363" s="26"/>
      <c r="LW363" s="26"/>
      <c r="LX363" s="26"/>
      <c r="LY363" s="26"/>
      <c r="LZ363" s="26"/>
      <c r="MA363" s="26"/>
      <c r="MB363" s="26"/>
      <c r="MC363" s="26"/>
      <c r="MD363" s="26"/>
      <c r="ME363" s="26"/>
      <c r="MF363" s="26"/>
      <c r="MG363" s="26"/>
      <c r="MH363" s="26"/>
      <c r="MI363" s="26"/>
      <c r="MJ363" s="26"/>
      <c r="MK363" s="26"/>
      <c r="ML363" s="26"/>
      <c r="MM363" s="26"/>
      <c r="MN363" s="26"/>
    </row>
    <row r="364" spans="1:352" ht="16" x14ac:dyDescent="0.2">
      <c r="A364" t="e">
        <f t="shared" ca="1" si="437"/>
        <v>#N/A</v>
      </c>
      <c r="B364" s="26"/>
      <c r="C364" s="26"/>
      <c r="D364" s="26"/>
      <c r="E364" s="27" t="str">
        <f t="shared" ca="1" si="367"/>
        <v>Aug</v>
      </c>
      <c r="F364" s="27" t="str">
        <f t="shared" ca="1" si="367"/>
        <v>May</v>
      </c>
      <c r="G364" s="28" t="str">
        <f t="shared" ca="1" si="368"/>
        <v/>
      </c>
      <c r="H364" t="str">
        <f t="shared" si="369"/>
        <v/>
      </c>
      <c r="I364" s="26">
        <f t="shared" ca="1" si="370"/>
        <v>69</v>
      </c>
      <c r="J364" s="26"/>
      <c r="K364" s="26"/>
      <c r="L364" s="31" t="str">
        <f t="shared" si="371"/>
        <v/>
      </c>
      <c r="M364" s="26"/>
      <c r="N364" s="26"/>
      <c r="O364" s="26">
        <f t="shared" ca="1" si="372"/>
        <v>40</v>
      </c>
      <c r="P364" s="26" t="str">
        <f t="shared" ca="1" si="373"/>
        <v>No</v>
      </c>
      <c r="Q364" s="26" t="str">
        <f t="shared" ca="1" si="373"/>
        <v>No</v>
      </c>
      <c r="R364" s="26" t="str">
        <f t="shared" ca="1" si="373"/>
        <v>Yes</v>
      </c>
      <c r="S364" s="26" t="str">
        <f t="shared" ca="1" si="374"/>
        <v>Asian</v>
      </c>
      <c r="T364" s="26" t="str">
        <f t="shared" ca="1" si="375"/>
        <v>Yes</v>
      </c>
      <c r="U364" s="26">
        <f t="shared" ca="1" si="376"/>
        <v>3300</v>
      </c>
      <c r="V364" s="26"/>
      <c r="W364" s="26"/>
      <c r="X364" s="26" t="str">
        <f t="shared" ca="1" si="438"/>
        <v>Yes</v>
      </c>
      <c r="Y364" s="26" t="str">
        <f t="shared" ca="1" si="438"/>
        <v>No</v>
      </c>
      <c r="Z364" s="26" t="str">
        <f t="shared" ca="1" si="438"/>
        <v>Yes</v>
      </c>
      <c r="AA364" s="26" t="str">
        <f t="shared" ca="1" si="438"/>
        <v>No</v>
      </c>
      <c r="AB364" s="26" t="str">
        <f t="shared" ca="1" si="438"/>
        <v>No</v>
      </c>
      <c r="AC364" s="26"/>
      <c r="AD364" s="26"/>
      <c r="AE364" s="26"/>
      <c r="AF364" s="26"/>
      <c r="AG364" s="26" t="str">
        <f t="shared" ca="1" si="436"/>
        <v>Yes</v>
      </c>
      <c r="AH364" s="26" t="str">
        <f t="shared" ca="1" si="436"/>
        <v>No</v>
      </c>
      <c r="AI364" s="26" t="str">
        <f t="shared" ca="1" si="436"/>
        <v>Yes</v>
      </c>
      <c r="AJ364" s="26" t="str">
        <f t="shared" ca="1" si="436"/>
        <v>Yes</v>
      </c>
      <c r="AK364" s="26" t="str">
        <f t="shared" ca="1" si="436"/>
        <v>Yes</v>
      </c>
      <c r="AL364" s="26" t="str">
        <f t="shared" ca="1" si="436"/>
        <v>No</v>
      </c>
      <c r="AM364" s="26">
        <f t="shared" ca="1" si="377"/>
        <v>8</v>
      </c>
      <c r="AN364" s="26">
        <f t="shared" ca="1" si="378"/>
        <v>1</v>
      </c>
      <c r="AT364" t="str">
        <f t="shared" ca="1" si="379"/>
        <v>Female</v>
      </c>
      <c r="AU364">
        <f t="shared" ca="1" si="380"/>
        <v>2436</v>
      </c>
      <c r="AV364">
        <f t="shared" ca="1" si="381"/>
        <v>2</v>
      </c>
      <c r="AW364">
        <f t="shared" ca="1" si="382"/>
        <v>33</v>
      </c>
      <c r="AX364">
        <f t="shared" ca="1" si="383"/>
        <v>0</v>
      </c>
      <c r="BB364" t="str">
        <f t="shared" ca="1" si="384"/>
        <v>INSTRUMENTAL</v>
      </c>
      <c r="BC364" t="str">
        <f t="shared" ca="1" si="385"/>
        <v>No</v>
      </c>
      <c r="BD364" t="str">
        <f t="shared" ca="1" si="385"/>
        <v>No</v>
      </c>
      <c r="BG364" t="str">
        <f t="shared" ca="1" si="386"/>
        <v>Yes</v>
      </c>
      <c r="BH364">
        <f t="shared" ca="1" si="387"/>
        <v>35</v>
      </c>
      <c r="BI364">
        <f t="shared" ca="1" si="388"/>
        <v>-10</v>
      </c>
      <c r="BJ364">
        <f t="shared" ca="1" si="389"/>
        <v>19</v>
      </c>
      <c r="BK364" t="str">
        <f t="shared" si="390"/>
        <v/>
      </c>
      <c r="BL364" s="26">
        <f t="shared" ca="1" si="391"/>
        <v>21</v>
      </c>
      <c r="BM364" s="26"/>
      <c r="BN364" s="26"/>
      <c r="BO364" s="26" t="str">
        <f t="shared" ca="1" si="392"/>
        <v>Yes</v>
      </c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 t="str">
        <f t="shared" ca="1" si="393"/>
        <v>No</v>
      </c>
      <c r="CE364" s="26" t="str">
        <f t="shared" ca="1" si="394"/>
        <v>NA</v>
      </c>
      <c r="CF364" s="26"/>
      <c r="CG364" s="26"/>
      <c r="CH364" s="26"/>
      <c r="CI364" s="31" t="str">
        <f t="shared" si="395"/>
        <v/>
      </c>
      <c r="CJ364" s="26" t="str">
        <f t="shared" ca="1" si="396"/>
        <v>NA</v>
      </c>
      <c r="CK364" s="26" t="str">
        <f t="shared" ca="1" si="397"/>
        <v>NA</v>
      </c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 t="str">
        <f t="shared" ca="1" si="398"/>
        <v>No</v>
      </c>
      <c r="DO364" s="26"/>
      <c r="DP364" s="26"/>
      <c r="DQ364" s="26"/>
      <c r="DR364" s="26"/>
      <c r="DS364" s="26"/>
      <c r="DT364" s="26"/>
      <c r="DU364" s="26"/>
      <c r="DV364" t="str">
        <f t="shared" si="399"/>
        <v/>
      </c>
      <c r="DW364" s="26"/>
      <c r="DX364" s="26"/>
      <c r="DY364" s="26"/>
      <c r="DZ364" t="str">
        <f t="shared" si="400"/>
        <v/>
      </c>
      <c r="EA364" t="str">
        <f t="shared" si="401"/>
        <v/>
      </c>
      <c r="EB364" t="str">
        <f t="shared" si="402"/>
        <v/>
      </c>
      <c r="EC364" t="str">
        <f t="shared" si="403"/>
        <v/>
      </c>
      <c r="ED364" t="str">
        <f t="shared" si="404"/>
        <v/>
      </c>
      <c r="EE364" s="34" t="str">
        <f t="shared" si="405"/>
        <v/>
      </c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32" t="str">
        <f t="shared" si="406"/>
        <v/>
      </c>
      <c r="ES364" s="26"/>
      <c r="ET364" s="26"/>
      <c r="EU364" s="26"/>
      <c r="EV364" s="26"/>
      <c r="EW364" s="26"/>
      <c r="EX364" s="26"/>
      <c r="EY364" s="26"/>
      <c r="EZ364" s="26"/>
      <c r="FA364" s="31" t="str">
        <f t="shared" si="407"/>
        <v/>
      </c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31" t="str">
        <f t="shared" si="408"/>
        <v/>
      </c>
      <c r="FN364" s="26"/>
      <c r="FO364" s="26"/>
      <c r="FP364" s="26"/>
      <c r="FQ364" s="26" t="s">
        <v>349</v>
      </c>
      <c r="FR364" s="39" t="str">
        <f t="shared" ca="1" si="409"/>
        <v>NA</v>
      </c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t="str">
        <f t="shared" ca="1" si="410"/>
        <v/>
      </c>
      <c r="GP364" t="str">
        <f t="shared" si="411"/>
        <v/>
      </c>
      <c r="GQ364" s="26"/>
      <c r="GR364" s="26"/>
      <c r="GS364" t="str">
        <f t="shared" ca="1" si="412"/>
        <v/>
      </c>
      <c r="GT364" s="26"/>
      <c r="GU364" s="26"/>
      <c r="GV364" s="26"/>
      <c r="GW364" s="26"/>
      <c r="GX364" s="26"/>
      <c r="GY364" t="str">
        <f t="shared" ca="1" si="413"/>
        <v/>
      </c>
      <c r="GZ364" t="str">
        <f t="shared" si="414"/>
        <v/>
      </c>
      <c r="HA364" s="26"/>
      <c r="HB364" s="26"/>
      <c r="HC364" s="26"/>
      <c r="HD364" s="26"/>
      <c r="HE364" s="26"/>
      <c r="HF364" t="str">
        <f t="shared" ca="1" si="415"/>
        <v/>
      </c>
      <c r="HG364" s="31" t="str">
        <f t="shared" si="416"/>
        <v/>
      </c>
      <c r="HH364" s="26"/>
      <c r="HI364" s="26"/>
      <c r="HJ364" s="26"/>
      <c r="HK364" s="26"/>
      <c r="HL364" s="26"/>
      <c r="HM364" t="str">
        <f t="shared" ca="1" si="417"/>
        <v/>
      </c>
      <c r="HN364" t="str">
        <f t="shared" si="418"/>
        <v/>
      </c>
      <c r="HO364" s="26"/>
      <c r="HP364" s="26"/>
      <c r="HQ364" s="26"/>
      <c r="HR364" s="26"/>
      <c r="HS364" s="26"/>
      <c r="HT364" t="str">
        <f t="shared" ca="1" si="419"/>
        <v/>
      </c>
      <c r="HU364" t="str">
        <f t="shared" si="420"/>
        <v/>
      </c>
      <c r="HV364" s="26"/>
      <c r="HW364" s="26"/>
      <c r="HX364" s="26"/>
      <c r="HY364" s="26"/>
      <c r="HZ364" s="26"/>
      <c r="IA364" s="37" t="str">
        <f t="shared" ca="1" si="421"/>
        <v/>
      </c>
      <c r="IB364" t="str">
        <f t="shared" si="422"/>
        <v/>
      </c>
      <c r="IC364" s="26"/>
      <c r="ID364" s="26"/>
      <c r="IE364" s="26"/>
      <c r="IF364" s="26"/>
      <c r="IG364" s="26"/>
      <c r="IH364" s="37" t="str">
        <f t="shared" ca="1" si="423"/>
        <v/>
      </c>
      <c r="II364" t="str">
        <f t="shared" si="424"/>
        <v/>
      </c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  <c r="IV364" s="26"/>
      <c r="IW364" s="26"/>
      <c r="IX364" s="26"/>
      <c r="IY364" s="26"/>
      <c r="IZ364" s="26"/>
      <c r="JA364" s="26"/>
      <c r="JB364" s="26"/>
      <c r="JC364" s="26"/>
      <c r="JD364" s="26"/>
      <c r="JE364" s="26"/>
      <c r="JF364" s="26"/>
      <c r="JG364" s="26"/>
      <c r="JH364" s="26"/>
      <c r="JI364" s="26"/>
      <c r="JJ364" s="26"/>
      <c r="JK364" s="26"/>
      <c r="JL364" s="26"/>
      <c r="JM364" s="26"/>
      <c r="JN364" s="26"/>
      <c r="JO364" s="26"/>
      <c r="JP364" s="26"/>
      <c r="JQ364" s="26"/>
      <c r="JR364" s="26"/>
      <c r="JS364" s="26"/>
      <c r="JT364" s="26" t="str">
        <f t="shared" si="425"/>
        <v/>
      </c>
      <c r="JU364" s="26"/>
      <c r="JV364" t="str">
        <f t="shared" si="426"/>
        <v/>
      </c>
      <c r="JW364" s="26"/>
      <c r="JX364" s="26"/>
      <c r="JY364" s="26"/>
      <c r="JZ364" s="26"/>
      <c r="KA364" s="26"/>
      <c r="KB364" s="26"/>
      <c r="KC364" s="26"/>
      <c r="KD364" s="26"/>
      <c r="KE364" s="26"/>
      <c r="KF364" s="26"/>
      <c r="KG364" s="26"/>
      <c r="KH364" s="26"/>
      <c r="KI364" s="26"/>
      <c r="KJ364" s="26"/>
      <c r="KK364" t="str">
        <f t="shared" si="427"/>
        <v/>
      </c>
      <c r="KL364" s="26"/>
      <c r="KM364" s="31" t="str">
        <f t="shared" si="428"/>
        <v/>
      </c>
      <c r="KN364" s="26"/>
      <c r="KO364" s="26"/>
      <c r="KP364" s="38" t="str">
        <f t="shared" si="429"/>
        <v/>
      </c>
      <c r="KQ364" s="26"/>
      <c r="KR364" s="26"/>
      <c r="KS364" s="26"/>
      <c r="KT364" s="26"/>
      <c r="KU364" s="26"/>
      <c r="KV364" s="26"/>
      <c r="KW364" s="26"/>
      <c r="KX364" t="str">
        <f t="shared" si="430"/>
        <v/>
      </c>
      <c r="KY364" t="str">
        <f t="shared" si="431"/>
        <v/>
      </c>
      <c r="KZ364" s="26"/>
      <c r="LA364" s="26"/>
      <c r="LB364" t="str">
        <f t="shared" si="432"/>
        <v/>
      </c>
      <c r="LC364" s="26"/>
      <c r="LD364" t="str">
        <f t="shared" si="433"/>
        <v/>
      </c>
      <c r="LE364" t="str">
        <f t="shared" si="434"/>
        <v/>
      </c>
      <c r="LF364" s="26"/>
      <c r="LG364" s="26"/>
      <c r="LH364" s="26"/>
      <c r="LI364" s="26"/>
      <c r="LJ364" s="26"/>
      <c r="LK364" s="26"/>
      <c r="LL364" s="26"/>
      <c r="LM364" s="26"/>
      <c r="LN364" s="26"/>
      <c r="LO364" t="str">
        <f t="shared" si="435"/>
        <v/>
      </c>
      <c r="LP364" s="26"/>
      <c r="LQ364" s="26"/>
      <c r="LR364" s="26"/>
      <c r="LS364" s="26"/>
      <c r="LT364" s="26"/>
      <c r="LU364" s="26"/>
      <c r="LV364" s="26"/>
      <c r="LW364" s="26"/>
      <c r="LX364" s="26"/>
      <c r="LY364" s="26"/>
      <c r="LZ364" s="26"/>
      <c r="MA364" s="26"/>
      <c r="MB364" s="26"/>
      <c r="MC364" s="26"/>
      <c r="MD364" s="26"/>
      <c r="ME364" s="26"/>
      <c r="MF364" s="26"/>
      <c r="MG364" s="26"/>
      <c r="MH364" s="26"/>
      <c r="MI364" s="26"/>
      <c r="MJ364" s="26"/>
      <c r="MK364" s="26"/>
      <c r="ML364" s="26"/>
      <c r="MM364" s="26"/>
      <c r="MN364" s="26"/>
    </row>
    <row r="365" spans="1:352" ht="16" x14ac:dyDescent="0.2">
      <c r="A365" t="e">
        <f t="shared" ca="1" si="437"/>
        <v>#N/A</v>
      </c>
      <c r="B365" s="26"/>
      <c r="C365" s="26"/>
      <c r="D365" s="26"/>
      <c r="E365" s="27" t="str">
        <f t="shared" ca="1" si="367"/>
        <v>Sep</v>
      </c>
      <c r="F365" s="27" t="str">
        <f t="shared" ca="1" si="367"/>
        <v>Dec</v>
      </c>
      <c r="G365" s="28" t="str">
        <f t="shared" ca="1" si="368"/>
        <v/>
      </c>
      <c r="H365" t="str">
        <f t="shared" si="369"/>
        <v/>
      </c>
      <c r="I365" s="26">
        <f t="shared" ca="1" si="370"/>
        <v>62</v>
      </c>
      <c r="J365" s="26"/>
      <c r="K365" s="26"/>
      <c r="L365" s="31" t="str">
        <f t="shared" si="371"/>
        <v/>
      </c>
      <c r="M365" s="26"/>
      <c r="N365" s="26"/>
      <c r="O365" s="26">
        <f t="shared" ca="1" si="372"/>
        <v>49</v>
      </c>
      <c r="P365" s="26" t="str">
        <f t="shared" ca="1" si="373"/>
        <v>No</v>
      </c>
      <c r="Q365" s="26" t="str">
        <f t="shared" ca="1" si="373"/>
        <v>Yes</v>
      </c>
      <c r="R365" s="26" t="str">
        <f t="shared" ca="1" si="373"/>
        <v>Yes</v>
      </c>
      <c r="S365" s="26" t="str">
        <f t="shared" ca="1" si="374"/>
        <v>African</v>
      </c>
      <c r="T365" s="26" t="str">
        <f t="shared" ca="1" si="375"/>
        <v>No</v>
      </c>
      <c r="U365" s="26">
        <f t="shared" ca="1" si="376"/>
        <v>3125</v>
      </c>
      <c r="V365" s="26"/>
      <c r="W365" s="26"/>
      <c r="X365" s="26" t="str">
        <f t="shared" ca="1" si="438"/>
        <v>Yes</v>
      </c>
      <c r="Y365" s="26" t="str">
        <f t="shared" ca="1" si="438"/>
        <v>No</v>
      </c>
      <c r="Z365" s="26" t="str">
        <f t="shared" ca="1" si="438"/>
        <v>Yes</v>
      </c>
      <c r="AA365" s="26" t="str">
        <f t="shared" ca="1" si="438"/>
        <v>Yes</v>
      </c>
      <c r="AB365" s="26" t="str">
        <f t="shared" ca="1" si="438"/>
        <v>Yes</v>
      </c>
      <c r="AC365" s="26"/>
      <c r="AD365" s="26"/>
      <c r="AE365" s="26"/>
      <c r="AF365" s="26"/>
      <c r="AG365" s="26" t="str">
        <f t="shared" ca="1" si="436"/>
        <v>No</v>
      </c>
      <c r="AH365" s="26" t="str">
        <f t="shared" ca="1" si="436"/>
        <v>Yes</v>
      </c>
      <c r="AI365" s="26" t="str">
        <f t="shared" ca="1" si="436"/>
        <v>No</v>
      </c>
      <c r="AJ365" s="26" t="str">
        <f t="shared" ca="1" si="436"/>
        <v>Yes</v>
      </c>
      <c r="AK365" s="26" t="str">
        <f t="shared" ca="1" si="436"/>
        <v>Yes</v>
      </c>
      <c r="AL365" s="26" t="str">
        <f t="shared" ca="1" si="436"/>
        <v>No</v>
      </c>
      <c r="AM365" s="26">
        <f t="shared" ca="1" si="377"/>
        <v>1</v>
      </c>
      <c r="AN365" s="26">
        <f t="shared" ca="1" si="378"/>
        <v>3</v>
      </c>
      <c r="AT365" t="str">
        <f t="shared" ca="1" si="379"/>
        <v>Male</v>
      </c>
      <c r="AU365">
        <f t="shared" ca="1" si="380"/>
        <v>2572</v>
      </c>
      <c r="AV365">
        <f t="shared" ca="1" si="381"/>
        <v>3</v>
      </c>
      <c r="AW365">
        <f t="shared" ca="1" si="382"/>
        <v>40</v>
      </c>
      <c r="AX365">
        <f t="shared" ca="1" si="383"/>
        <v>1</v>
      </c>
      <c r="BB365" t="str">
        <f t="shared" ca="1" si="384"/>
        <v>Vaginal</v>
      </c>
      <c r="BC365" t="str">
        <f t="shared" ca="1" si="385"/>
        <v>Yes</v>
      </c>
      <c r="BD365" t="str">
        <f t="shared" ca="1" si="385"/>
        <v>Yes</v>
      </c>
      <c r="BG365" t="str">
        <f t="shared" ca="1" si="386"/>
        <v>Yes</v>
      </c>
      <c r="BH365">
        <f t="shared" ca="1" si="387"/>
        <v>37</v>
      </c>
      <c r="BI365">
        <f t="shared" ca="1" si="388"/>
        <v>-17</v>
      </c>
      <c r="BJ365">
        <f t="shared" ca="1" si="389"/>
        <v>3</v>
      </c>
      <c r="BK365" t="str">
        <f t="shared" si="390"/>
        <v/>
      </c>
      <c r="BL365" s="26" t="str">
        <f t="shared" ca="1" si="391"/>
        <v>NA</v>
      </c>
      <c r="BM365" s="26"/>
      <c r="BN365" s="26"/>
      <c r="BO365" s="26" t="str">
        <f t="shared" ca="1" si="392"/>
        <v>Yes</v>
      </c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 t="str">
        <f t="shared" ca="1" si="393"/>
        <v>No</v>
      </c>
      <c r="CE365" s="26" t="str">
        <f t="shared" ca="1" si="394"/>
        <v>NA</v>
      </c>
      <c r="CF365" s="26"/>
      <c r="CG365" s="26"/>
      <c r="CH365" s="26"/>
      <c r="CI365" s="31" t="str">
        <f t="shared" si="395"/>
        <v/>
      </c>
      <c r="CJ365" s="26" t="str">
        <f t="shared" ca="1" si="396"/>
        <v>NA</v>
      </c>
      <c r="CK365" s="26" t="str">
        <f t="shared" ca="1" si="397"/>
        <v>NA</v>
      </c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 t="str">
        <f t="shared" ca="1" si="398"/>
        <v>No</v>
      </c>
      <c r="DO365" s="26"/>
      <c r="DP365" s="26"/>
      <c r="DQ365" s="26"/>
      <c r="DR365" s="26"/>
      <c r="DS365" s="26"/>
      <c r="DT365" s="26"/>
      <c r="DU365" s="26"/>
      <c r="DV365" t="str">
        <f t="shared" si="399"/>
        <v/>
      </c>
      <c r="DW365" s="26"/>
      <c r="DX365" s="26"/>
      <c r="DY365" s="26"/>
      <c r="DZ365" t="str">
        <f t="shared" si="400"/>
        <v/>
      </c>
      <c r="EA365" t="str">
        <f t="shared" si="401"/>
        <v/>
      </c>
      <c r="EB365" t="str">
        <f t="shared" si="402"/>
        <v/>
      </c>
      <c r="EC365" t="str">
        <f t="shared" si="403"/>
        <v/>
      </c>
      <c r="ED365" t="str">
        <f t="shared" si="404"/>
        <v/>
      </c>
      <c r="EE365" s="34" t="str">
        <f t="shared" si="405"/>
        <v/>
      </c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32" t="str">
        <f t="shared" si="406"/>
        <v/>
      </c>
      <c r="ES365" s="26"/>
      <c r="ET365" s="26"/>
      <c r="EU365" s="26"/>
      <c r="EV365" s="26"/>
      <c r="EW365" s="26"/>
      <c r="EX365" s="26"/>
      <c r="EY365" s="26"/>
      <c r="EZ365" s="26"/>
      <c r="FA365" s="31" t="str">
        <f t="shared" si="407"/>
        <v/>
      </c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31" t="str">
        <f t="shared" si="408"/>
        <v/>
      </c>
      <c r="FN365" s="26"/>
      <c r="FO365" s="26"/>
      <c r="FP365" s="26"/>
      <c r="FQ365" s="26" t="s">
        <v>349</v>
      </c>
      <c r="FR365" s="39" t="str">
        <f t="shared" ca="1" si="409"/>
        <v>NA</v>
      </c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t="str">
        <f t="shared" ca="1" si="410"/>
        <v/>
      </c>
      <c r="GP365" t="str">
        <f t="shared" si="411"/>
        <v/>
      </c>
      <c r="GQ365" s="26"/>
      <c r="GR365" s="26"/>
      <c r="GS365" t="str">
        <f t="shared" ca="1" si="412"/>
        <v/>
      </c>
      <c r="GT365" s="26"/>
      <c r="GU365" s="26"/>
      <c r="GV365" s="26"/>
      <c r="GW365" s="26"/>
      <c r="GX365" s="26"/>
      <c r="GY365" t="str">
        <f t="shared" ca="1" si="413"/>
        <v/>
      </c>
      <c r="GZ365" t="str">
        <f t="shared" si="414"/>
        <v/>
      </c>
      <c r="HA365" s="26"/>
      <c r="HB365" s="26"/>
      <c r="HC365" s="26"/>
      <c r="HD365" s="26"/>
      <c r="HE365" s="26"/>
      <c r="HF365" t="str">
        <f t="shared" ca="1" si="415"/>
        <v/>
      </c>
      <c r="HG365" s="31" t="str">
        <f t="shared" si="416"/>
        <v/>
      </c>
      <c r="HH365" s="26"/>
      <c r="HI365" s="26"/>
      <c r="HJ365" s="26"/>
      <c r="HK365" s="26"/>
      <c r="HL365" s="26"/>
      <c r="HM365" t="str">
        <f t="shared" ca="1" si="417"/>
        <v/>
      </c>
      <c r="HN365" t="str">
        <f t="shared" si="418"/>
        <v/>
      </c>
      <c r="HO365" s="26"/>
      <c r="HP365" s="26"/>
      <c r="HQ365" s="26"/>
      <c r="HR365" s="26"/>
      <c r="HS365" s="26"/>
      <c r="HT365" t="str">
        <f t="shared" ca="1" si="419"/>
        <v/>
      </c>
      <c r="HU365" t="str">
        <f t="shared" si="420"/>
        <v/>
      </c>
      <c r="HV365" s="26"/>
      <c r="HW365" s="26"/>
      <c r="HX365" s="26"/>
      <c r="HY365" s="26"/>
      <c r="HZ365" s="26"/>
      <c r="IA365" s="37" t="str">
        <f t="shared" ca="1" si="421"/>
        <v/>
      </c>
      <c r="IB365" t="str">
        <f t="shared" si="422"/>
        <v/>
      </c>
      <c r="IC365" s="26"/>
      <c r="ID365" s="26"/>
      <c r="IE365" s="26"/>
      <c r="IF365" s="26"/>
      <c r="IG365" s="26"/>
      <c r="IH365" s="37" t="str">
        <f t="shared" ca="1" si="423"/>
        <v/>
      </c>
      <c r="II365" t="str">
        <f t="shared" si="424"/>
        <v/>
      </c>
      <c r="IJ365" s="26"/>
      <c r="IK365" s="26"/>
      <c r="IL365" s="26"/>
      <c r="IM365" s="26"/>
      <c r="IN365" s="26"/>
      <c r="IO365" s="26"/>
      <c r="IP365" s="26"/>
      <c r="IQ365" s="26"/>
      <c r="IR365" s="26"/>
      <c r="IS365" s="26"/>
      <c r="IT365" s="26"/>
      <c r="IU365" s="26"/>
      <c r="IV365" s="26"/>
      <c r="IW365" s="26"/>
      <c r="IX365" s="26"/>
      <c r="IY365" s="26"/>
      <c r="IZ365" s="26"/>
      <c r="JA365" s="26"/>
      <c r="JB365" s="26"/>
      <c r="JC365" s="26"/>
      <c r="JD365" s="26"/>
      <c r="JE365" s="26"/>
      <c r="JF365" s="26"/>
      <c r="JG365" s="26"/>
      <c r="JH365" s="26"/>
      <c r="JI365" s="26"/>
      <c r="JJ365" s="26"/>
      <c r="JK365" s="26"/>
      <c r="JL365" s="26"/>
      <c r="JM365" s="26"/>
      <c r="JN365" s="26"/>
      <c r="JO365" s="26"/>
      <c r="JP365" s="26"/>
      <c r="JQ365" s="26"/>
      <c r="JR365" s="26"/>
      <c r="JS365" s="26"/>
      <c r="JT365" s="26" t="str">
        <f t="shared" si="425"/>
        <v/>
      </c>
      <c r="JU365" s="26"/>
      <c r="JV365" t="str">
        <f t="shared" si="426"/>
        <v/>
      </c>
      <c r="JW365" s="26"/>
      <c r="JX365" s="26"/>
      <c r="JY365" s="26"/>
      <c r="JZ365" s="26"/>
      <c r="KA365" s="26"/>
      <c r="KB365" s="26"/>
      <c r="KC365" s="26"/>
      <c r="KD365" s="26"/>
      <c r="KE365" s="26"/>
      <c r="KF365" s="26"/>
      <c r="KG365" s="26"/>
      <c r="KH365" s="26"/>
      <c r="KI365" s="26"/>
      <c r="KJ365" s="26"/>
      <c r="KK365" t="str">
        <f t="shared" si="427"/>
        <v/>
      </c>
      <c r="KL365" s="26"/>
      <c r="KM365" s="31" t="str">
        <f t="shared" si="428"/>
        <v/>
      </c>
      <c r="KN365" s="26"/>
      <c r="KO365" s="26"/>
      <c r="KP365" s="38" t="str">
        <f t="shared" si="429"/>
        <v/>
      </c>
      <c r="KQ365" s="26"/>
      <c r="KR365" s="26"/>
      <c r="KS365" s="26"/>
      <c r="KT365" s="26"/>
      <c r="KU365" s="26"/>
      <c r="KV365" s="26"/>
      <c r="KW365" s="26"/>
      <c r="KX365" t="str">
        <f t="shared" si="430"/>
        <v/>
      </c>
      <c r="KY365" t="str">
        <f t="shared" si="431"/>
        <v/>
      </c>
      <c r="KZ365" s="26"/>
      <c r="LA365" s="26"/>
      <c r="LB365" t="str">
        <f t="shared" si="432"/>
        <v/>
      </c>
      <c r="LC365" s="26"/>
      <c r="LD365" t="str">
        <f t="shared" si="433"/>
        <v/>
      </c>
      <c r="LE365" t="str">
        <f t="shared" si="434"/>
        <v/>
      </c>
      <c r="LF365" s="26"/>
      <c r="LG365" s="26"/>
      <c r="LH365" s="26"/>
      <c r="LI365" s="26"/>
      <c r="LJ365" s="26"/>
      <c r="LK365" s="26"/>
      <c r="LL365" s="26"/>
      <c r="LM365" s="26"/>
      <c r="LN365" s="26"/>
      <c r="LO365" t="str">
        <f t="shared" si="435"/>
        <v/>
      </c>
      <c r="LP365" s="26"/>
      <c r="LQ365" s="26"/>
      <c r="LR365" s="26"/>
      <c r="LS365" s="26"/>
      <c r="LT365" s="26"/>
      <c r="LU365" s="26"/>
      <c r="LV365" s="26"/>
      <c r="LW365" s="26"/>
      <c r="LX365" s="26"/>
      <c r="LY365" s="26"/>
      <c r="LZ365" s="26"/>
      <c r="MA365" s="26"/>
      <c r="MB365" s="26"/>
      <c r="MC365" s="26"/>
      <c r="MD365" s="26"/>
      <c r="ME365" s="26"/>
      <c r="MF365" s="26"/>
      <c r="MG365" s="26"/>
      <c r="MH365" s="26"/>
      <c r="MI365" s="26"/>
      <c r="MJ365" s="26"/>
      <c r="MK365" s="26"/>
      <c r="ML365" s="26"/>
      <c r="MM365" s="26"/>
      <c r="MN365" s="26"/>
    </row>
    <row r="366" spans="1:352" ht="16" x14ac:dyDescent="0.2">
      <c r="A366" t="e">
        <f t="shared" ca="1" si="437"/>
        <v>#N/A</v>
      </c>
      <c r="B366" s="26"/>
      <c r="C366" s="26"/>
      <c r="D366" s="26"/>
      <c r="E366" s="27" t="str">
        <f t="shared" ca="1" si="367"/>
        <v>Feb</v>
      </c>
      <c r="F366" s="27" t="str">
        <f t="shared" ca="1" si="367"/>
        <v>Apr</v>
      </c>
      <c r="G366" s="28" t="str">
        <f t="shared" ca="1" si="368"/>
        <v/>
      </c>
      <c r="H366" t="str">
        <f t="shared" si="369"/>
        <v/>
      </c>
      <c r="I366" s="26">
        <f t="shared" ca="1" si="370"/>
        <v>38</v>
      </c>
      <c r="J366" s="26"/>
      <c r="K366" s="26"/>
      <c r="L366" s="31" t="str">
        <f t="shared" si="371"/>
        <v/>
      </c>
      <c r="M366" s="26"/>
      <c r="N366" s="26"/>
      <c r="O366" s="26">
        <f t="shared" ca="1" si="372"/>
        <v>39</v>
      </c>
      <c r="P366" s="26" t="str">
        <f t="shared" ca="1" si="373"/>
        <v>No</v>
      </c>
      <c r="Q366" s="26" t="str">
        <f t="shared" ca="1" si="373"/>
        <v>No</v>
      </c>
      <c r="R366" s="26" t="str">
        <f t="shared" ca="1" si="373"/>
        <v>No</v>
      </c>
      <c r="S366" s="26" t="str">
        <f t="shared" ca="1" si="374"/>
        <v>Asian</v>
      </c>
      <c r="T366" s="26" t="str">
        <f t="shared" ca="1" si="375"/>
        <v>No</v>
      </c>
      <c r="U366" s="26">
        <f t="shared" ca="1" si="376"/>
        <v>3669</v>
      </c>
      <c r="V366" s="26"/>
      <c r="W366" s="26"/>
      <c r="X366" s="26" t="str">
        <f t="shared" ca="1" si="438"/>
        <v>No</v>
      </c>
      <c r="Y366" s="26" t="str">
        <f t="shared" ca="1" si="438"/>
        <v>Yes</v>
      </c>
      <c r="Z366" s="26" t="str">
        <f t="shared" ca="1" si="438"/>
        <v>Yes</v>
      </c>
      <c r="AA366" s="26" t="str">
        <f t="shared" ca="1" si="438"/>
        <v>Yes</v>
      </c>
      <c r="AB366" s="26" t="str">
        <f t="shared" ca="1" si="438"/>
        <v>Yes</v>
      </c>
      <c r="AC366" s="26"/>
      <c r="AD366" s="26"/>
      <c r="AE366" s="26"/>
      <c r="AF366" s="26"/>
      <c r="AG366" s="26" t="str">
        <f t="shared" ca="1" si="436"/>
        <v>No</v>
      </c>
      <c r="AH366" s="26" t="str">
        <f t="shared" ca="1" si="436"/>
        <v>Yes</v>
      </c>
      <c r="AI366" s="26" t="str">
        <f t="shared" ca="1" si="436"/>
        <v>Yes</v>
      </c>
      <c r="AJ366" s="26" t="str">
        <f t="shared" ca="1" si="436"/>
        <v>Yes</v>
      </c>
      <c r="AK366" s="26" t="str">
        <f t="shared" ca="1" si="436"/>
        <v>No</v>
      </c>
      <c r="AL366" s="26" t="str">
        <f t="shared" ca="1" si="436"/>
        <v>No</v>
      </c>
      <c r="AM366" s="26">
        <f t="shared" ca="1" si="377"/>
        <v>3</v>
      </c>
      <c r="AN366" s="26">
        <f t="shared" ca="1" si="378"/>
        <v>1</v>
      </c>
      <c r="AT366" t="str">
        <f t="shared" ca="1" si="379"/>
        <v>Male</v>
      </c>
      <c r="AU366">
        <f t="shared" ca="1" si="380"/>
        <v>3372</v>
      </c>
      <c r="AV366">
        <f t="shared" ca="1" si="381"/>
        <v>1</v>
      </c>
      <c r="AW366">
        <f t="shared" ca="1" si="382"/>
        <v>24</v>
      </c>
      <c r="AX366">
        <f t="shared" ca="1" si="383"/>
        <v>2</v>
      </c>
      <c r="BB366" t="str">
        <f t="shared" ca="1" si="384"/>
        <v>EMLUCS</v>
      </c>
      <c r="BC366" t="str">
        <f t="shared" ca="1" si="385"/>
        <v>No</v>
      </c>
      <c r="BD366" t="str">
        <f t="shared" ca="1" si="385"/>
        <v>No</v>
      </c>
      <c r="BG366" t="str">
        <f t="shared" ca="1" si="386"/>
        <v>No</v>
      </c>
      <c r="BH366">
        <f t="shared" ca="1" si="387"/>
        <v>38</v>
      </c>
      <c r="BI366">
        <f t="shared" ca="1" si="388"/>
        <v>3</v>
      </c>
      <c r="BJ366">
        <f t="shared" ca="1" si="389"/>
        <v>3</v>
      </c>
      <c r="BK366" t="str">
        <f t="shared" si="390"/>
        <v/>
      </c>
      <c r="BL366" s="26" t="str">
        <f t="shared" ca="1" si="391"/>
        <v>NA</v>
      </c>
      <c r="BM366" s="26"/>
      <c r="BN366" s="26"/>
      <c r="BO366" s="26" t="str">
        <f t="shared" ca="1" si="392"/>
        <v>Yes</v>
      </c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 t="str">
        <f t="shared" ca="1" si="393"/>
        <v>Yes</v>
      </c>
      <c r="CE366" s="26" t="str">
        <f t="shared" ca="1" si="394"/>
        <v>ETT</v>
      </c>
      <c r="CF366" s="26"/>
      <c r="CG366" s="26"/>
      <c r="CH366" s="26"/>
      <c r="CI366" s="31" t="str">
        <f t="shared" si="395"/>
        <v/>
      </c>
      <c r="CJ366" s="26" t="str">
        <f t="shared" ca="1" si="396"/>
        <v>NICU</v>
      </c>
      <c r="CK366" s="26" t="str">
        <f t="shared" ca="1" si="397"/>
        <v>No</v>
      </c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 t="str">
        <f t="shared" ca="1" si="398"/>
        <v>Yes</v>
      </c>
      <c r="DO366" s="26"/>
      <c r="DP366" s="26"/>
      <c r="DQ366" s="26"/>
      <c r="DR366" s="26"/>
      <c r="DS366" s="26"/>
      <c r="DT366" s="26"/>
      <c r="DU366" s="26"/>
      <c r="DV366" t="str">
        <f t="shared" si="399"/>
        <v/>
      </c>
      <c r="DW366" s="26"/>
      <c r="DX366" s="26"/>
      <c r="DY366" s="26"/>
      <c r="DZ366" t="str">
        <f t="shared" si="400"/>
        <v/>
      </c>
      <c r="EA366" t="str">
        <f t="shared" si="401"/>
        <v/>
      </c>
      <c r="EB366" t="str">
        <f t="shared" si="402"/>
        <v/>
      </c>
      <c r="EC366" t="str">
        <f t="shared" si="403"/>
        <v/>
      </c>
      <c r="ED366" t="str">
        <f t="shared" si="404"/>
        <v/>
      </c>
      <c r="EE366" s="34" t="str">
        <f t="shared" si="405"/>
        <v/>
      </c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32" t="str">
        <f t="shared" si="406"/>
        <v/>
      </c>
      <c r="ES366" s="26"/>
      <c r="ET366" s="26"/>
      <c r="EU366" s="26"/>
      <c r="EV366" s="26"/>
      <c r="EW366" s="26"/>
      <c r="EX366" s="26"/>
      <c r="EY366" s="26"/>
      <c r="EZ366" s="26"/>
      <c r="FA366" s="31" t="str">
        <f t="shared" si="407"/>
        <v/>
      </c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31" t="str">
        <f t="shared" si="408"/>
        <v/>
      </c>
      <c r="FN366" s="26"/>
      <c r="FO366" s="26"/>
      <c r="FP366" s="26"/>
      <c r="FQ366" s="26" t="s">
        <v>349</v>
      </c>
      <c r="FR366" s="39" t="str">
        <f t="shared" ca="1" si="409"/>
        <v>NA</v>
      </c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t="str">
        <f t="shared" ca="1" si="410"/>
        <v/>
      </c>
      <c r="GP366" t="str">
        <f t="shared" si="411"/>
        <v/>
      </c>
      <c r="GQ366" s="26"/>
      <c r="GR366" s="26"/>
      <c r="GS366" t="str">
        <f t="shared" ca="1" si="412"/>
        <v/>
      </c>
      <c r="GT366" s="26"/>
      <c r="GU366" s="26"/>
      <c r="GV366" s="26"/>
      <c r="GW366" s="26"/>
      <c r="GX366" s="26"/>
      <c r="GY366" t="str">
        <f t="shared" ca="1" si="413"/>
        <v/>
      </c>
      <c r="GZ366" t="str">
        <f t="shared" si="414"/>
        <v/>
      </c>
      <c r="HA366" s="26"/>
      <c r="HB366" s="26"/>
      <c r="HC366" s="26"/>
      <c r="HD366" s="26"/>
      <c r="HE366" s="26"/>
      <c r="HF366" t="str">
        <f t="shared" ca="1" si="415"/>
        <v/>
      </c>
      <c r="HG366" s="31" t="str">
        <f t="shared" si="416"/>
        <v/>
      </c>
      <c r="HH366" s="26"/>
      <c r="HI366" s="26"/>
      <c r="HJ366" s="26"/>
      <c r="HK366" s="26"/>
      <c r="HL366" s="26"/>
      <c r="HM366" t="str">
        <f t="shared" ca="1" si="417"/>
        <v/>
      </c>
      <c r="HN366" t="str">
        <f t="shared" si="418"/>
        <v/>
      </c>
      <c r="HO366" s="26"/>
      <c r="HP366" s="26"/>
      <c r="HQ366" s="26"/>
      <c r="HR366" s="26"/>
      <c r="HS366" s="26"/>
      <c r="HT366" t="str">
        <f t="shared" ca="1" si="419"/>
        <v/>
      </c>
      <c r="HU366" t="str">
        <f t="shared" si="420"/>
        <v/>
      </c>
      <c r="HV366" s="26"/>
      <c r="HW366" s="26"/>
      <c r="HX366" s="26"/>
      <c r="HY366" s="26"/>
      <c r="HZ366" s="26"/>
      <c r="IA366" s="37" t="str">
        <f t="shared" ca="1" si="421"/>
        <v/>
      </c>
      <c r="IB366" t="str">
        <f t="shared" si="422"/>
        <v/>
      </c>
      <c r="IC366" s="26"/>
      <c r="ID366" s="26"/>
      <c r="IE366" s="26"/>
      <c r="IF366" s="26"/>
      <c r="IG366" s="26"/>
      <c r="IH366" s="37" t="str">
        <f t="shared" ca="1" si="423"/>
        <v/>
      </c>
      <c r="II366" t="str">
        <f t="shared" si="424"/>
        <v/>
      </c>
      <c r="IJ366" s="26"/>
      <c r="IK366" s="26"/>
      <c r="IL366" s="26"/>
      <c r="IM366" s="26"/>
      <c r="IN366" s="26"/>
      <c r="IO366" s="26"/>
      <c r="IP366" s="26"/>
      <c r="IQ366" s="26"/>
      <c r="IR366" s="26"/>
      <c r="IS366" s="26"/>
      <c r="IT366" s="26"/>
      <c r="IU366" s="26"/>
      <c r="IV366" s="26"/>
      <c r="IW366" s="26"/>
      <c r="IX366" s="26"/>
      <c r="IY366" s="26"/>
      <c r="IZ366" s="26"/>
      <c r="JA366" s="26"/>
      <c r="JB366" s="26"/>
      <c r="JC366" s="26"/>
      <c r="JD366" s="26"/>
      <c r="JE366" s="26"/>
      <c r="JF366" s="26"/>
      <c r="JG366" s="26"/>
      <c r="JH366" s="26"/>
      <c r="JI366" s="26"/>
      <c r="JJ366" s="26"/>
      <c r="JK366" s="26"/>
      <c r="JL366" s="26"/>
      <c r="JM366" s="26"/>
      <c r="JN366" s="26"/>
      <c r="JO366" s="26"/>
      <c r="JP366" s="26"/>
      <c r="JQ366" s="26"/>
      <c r="JR366" s="26"/>
      <c r="JS366" s="26"/>
      <c r="JT366" s="26" t="str">
        <f t="shared" si="425"/>
        <v/>
      </c>
      <c r="JU366" s="26"/>
      <c r="JV366" t="str">
        <f t="shared" si="426"/>
        <v/>
      </c>
      <c r="JW366" s="26"/>
      <c r="JX366" s="26"/>
      <c r="JY366" s="26"/>
      <c r="JZ366" s="26"/>
      <c r="KA366" s="26"/>
      <c r="KB366" s="26"/>
      <c r="KC366" s="26"/>
      <c r="KD366" s="26"/>
      <c r="KE366" s="26"/>
      <c r="KF366" s="26"/>
      <c r="KG366" s="26"/>
      <c r="KH366" s="26"/>
      <c r="KI366" s="26"/>
      <c r="KJ366" s="26"/>
      <c r="KK366" t="str">
        <f t="shared" si="427"/>
        <v/>
      </c>
      <c r="KL366" s="26"/>
      <c r="KM366" s="31" t="str">
        <f t="shared" si="428"/>
        <v/>
      </c>
      <c r="KN366" s="26"/>
      <c r="KO366" s="26"/>
      <c r="KP366" s="38" t="str">
        <f t="shared" si="429"/>
        <v/>
      </c>
      <c r="KQ366" s="26"/>
      <c r="KR366" s="26"/>
      <c r="KS366" s="26"/>
      <c r="KT366" s="26"/>
      <c r="KU366" s="26"/>
      <c r="KV366" s="26"/>
      <c r="KW366" s="26"/>
      <c r="KX366" t="str">
        <f t="shared" si="430"/>
        <v/>
      </c>
      <c r="KY366" t="str">
        <f t="shared" si="431"/>
        <v/>
      </c>
      <c r="KZ366" s="26"/>
      <c r="LA366" s="26"/>
      <c r="LB366" t="str">
        <f t="shared" si="432"/>
        <v/>
      </c>
      <c r="LC366" s="26"/>
      <c r="LD366" t="str">
        <f t="shared" si="433"/>
        <v/>
      </c>
      <c r="LE366" t="str">
        <f t="shared" si="434"/>
        <v/>
      </c>
      <c r="LF366" s="26"/>
      <c r="LG366" s="26"/>
      <c r="LH366" s="26"/>
      <c r="LI366" s="26"/>
      <c r="LJ366" s="26"/>
      <c r="LK366" s="26"/>
      <c r="LL366" s="26"/>
      <c r="LM366" s="26"/>
      <c r="LN366" s="26"/>
      <c r="LO366" t="str">
        <f t="shared" si="435"/>
        <v/>
      </c>
      <c r="LP366" s="26"/>
      <c r="LQ366" s="26"/>
      <c r="LR366" s="26"/>
      <c r="LS366" s="26"/>
      <c r="LT366" s="26"/>
      <c r="LU366" s="26"/>
      <c r="LV366" s="26"/>
      <c r="LW366" s="26"/>
      <c r="LX366" s="26"/>
      <c r="LY366" s="26"/>
      <c r="LZ366" s="26"/>
      <c r="MA366" s="26"/>
      <c r="MB366" s="26"/>
      <c r="MC366" s="26"/>
      <c r="MD366" s="26"/>
      <c r="ME366" s="26"/>
      <c r="MF366" s="26"/>
      <c r="MG366" s="26"/>
      <c r="MH366" s="26"/>
      <c r="MI366" s="26"/>
      <c r="MJ366" s="26"/>
      <c r="MK366" s="26"/>
      <c r="ML366" s="26"/>
      <c r="MM366" s="26"/>
      <c r="MN366" s="26"/>
    </row>
    <row r="367" spans="1:352" ht="16" x14ac:dyDescent="0.2">
      <c r="A367" t="e">
        <f t="shared" ca="1" si="437"/>
        <v>#N/A</v>
      </c>
      <c r="B367" s="26"/>
      <c r="C367" s="26"/>
      <c r="D367" s="26"/>
      <c r="E367" s="27" t="str">
        <f t="shared" ca="1" si="367"/>
        <v>Jul</v>
      </c>
      <c r="F367" s="27" t="str">
        <f t="shared" ca="1" si="367"/>
        <v>May</v>
      </c>
      <c r="G367" s="28" t="str">
        <f t="shared" ca="1" si="368"/>
        <v/>
      </c>
      <c r="H367" t="str">
        <f t="shared" si="369"/>
        <v/>
      </c>
      <c r="I367" s="26">
        <f t="shared" ca="1" si="370"/>
        <v>23</v>
      </c>
      <c r="J367" s="26"/>
      <c r="K367" s="26"/>
      <c r="L367" s="31" t="str">
        <f t="shared" si="371"/>
        <v/>
      </c>
      <c r="M367" s="26"/>
      <c r="N367" s="26"/>
      <c r="O367" s="26">
        <f t="shared" ca="1" si="372"/>
        <v>25</v>
      </c>
      <c r="P367" s="26" t="str">
        <f t="shared" ca="1" si="373"/>
        <v>Yes</v>
      </c>
      <c r="Q367" s="26" t="str">
        <f t="shared" ca="1" si="373"/>
        <v>No</v>
      </c>
      <c r="R367" s="26" t="str">
        <f t="shared" ca="1" si="373"/>
        <v>No</v>
      </c>
      <c r="S367" s="26" t="str">
        <f t="shared" ca="1" si="374"/>
        <v>Asian</v>
      </c>
      <c r="T367" s="26" t="str">
        <f t="shared" ca="1" si="375"/>
        <v>No</v>
      </c>
      <c r="U367" s="26">
        <f t="shared" ca="1" si="376"/>
        <v>3178</v>
      </c>
      <c r="V367" s="26"/>
      <c r="W367" s="26"/>
      <c r="X367" s="26" t="str">
        <f t="shared" ca="1" si="438"/>
        <v>Yes</v>
      </c>
      <c r="Y367" s="26" t="str">
        <f t="shared" ca="1" si="438"/>
        <v>No</v>
      </c>
      <c r="Z367" s="26" t="str">
        <f t="shared" ca="1" si="438"/>
        <v>Yes</v>
      </c>
      <c r="AA367" s="26" t="str">
        <f t="shared" ca="1" si="438"/>
        <v>Yes</v>
      </c>
      <c r="AB367" s="26" t="str">
        <f t="shared" ca="1" si="438"/>
        <v>No</v>
      </c>
      <c r="AC367" s="26"/>
      <c r="AD367" s="26"/>
      <c r="AE367" s="26"/>
      <c r="AF367" s="26"/>
      <c r="AG367" s="26" t="str">
        <f t="shared" ca="1" si="436"/>
        <v>Yes</v>
      </c>
      <c r="AH367" s="26" t="str">
        <f t="shared" ca="1" si="436"/>
        <v>No</v>
      </c>
      <c r="AI367" s="26" t="str">
        <f t="shared" ca="1" si="436"/>
        <v>No</v>
      </c>
      <c r="AJ367" s="26" t="str">
        <f t="shared" ca="1" si="436"/>
        <v>Yes</v>
      </c>
      <c r="AK367" s="26" t="str">
        <f t="shared" ca="1" si="436"/>
        <v>No</v>
      </c>
      <c r="AL367" s="26" t="str">
        <f t="shared" ca="1" si="436"/>
        <v>No</v>
      </c>
      <c r="AM367" s="26">
        <f t="shared" ca="1" si="377"/>
        <v>4</v>
      </c>
      <c r="AN367" s="26">
        <f t="shared" ca="1" si="378"/>
        <v>3</v>
      </c>
      <c r="AT367" t="str">
        <f t="shared" ca="1" si="379"/>
        <v>Female</v>
      </c>
      <c r="AU367">
        <f t="shared" ca="1" si="380"/>
        <v>915</v>
      </c>
      <c r="AV367">
        <f t="shared" ca="1" si="381"/>
        <v>2</v>
      </c>
      <c r="AW367">
        <f t="shared" ca="1" si="382"/>
        <v>26</v>
      </c>
      <c r="AX367">
        <f t="shared" ca="1" si="383"/>
        <v>5</v>
      </c>
      <c r="BB367" t="str">
        <f t="shared" ca="1" si="384"/>
        <v>Vaginal</v>
      </c>
      <c r="BC367" t="str">
        <f t="shared" ca="1" si="385"/>
        <v>No</v>
      </c>
      <c r="BD367" t="str">
        <f t="shared" ca="1" si="385"/>
        <v>Yes</v>
      </c>
      <c r="BG367" t="str">
        <f t="shared" ca="1" si="386"/>
        <v>No</v>
      </c>
      <c r="BH367">
        <f t="shared" ca="1" si="387"/>
        <v>37</v>
      </c>
      <c r="BI367">
        <f t="shared" ca="1" si="388"/>
        <v>-14</v>
      </c>
      <c r="BJ367">
        <f t="shared" ca="1" si="389"/>
        <v>7</v>
      </c>
      <c r="BK367" t="str">
        <f t="shared" si="390"/>
        <v/>
      </c>
      <c r="BL367" s="26">
        <f t="shared" ca="1" si="391"/>
        <v>9</v>
      </c>
      <c r="BM367" s="26"/>
      <c r="BN367" s="26"/>
      <c r="BO367" s="26" t="str">
        <f t="shared" ca="1" si="392"/>
        <v>No</v>
      </c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 t="str">
        <f t="shared" ca="1" si="393"/>
        <v>No</v>
      </c>
      <c r="CE367" s="26" t="str">
        <f t="shared" ca="1" si="394"/>
        <v>NA</v>
      </c>
      <c r="CF367" s="26"/>
      <c r="CG367" s="26"/>
      <c r="CH367" s="26"/>
      <c r="CI367" s="31" t="str">
        <f t="shared" si="395"/>
        <v/>
      </c>
      <c r="CJ367" s="26" t="str">
        <f t="shared" ca="1" si="396"/>
        <v>NA</v>
      </c>
      <c r="CK367" s="26" t="str">
        <f t="shared" ca="1" si="397"/>
        <v>No</v>
      </c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 t="str">
        <f t="shared" ca="1" si="398"/>
        <v>No</v>
      </c>
      <c r="DO367" s="26"/>
      <c r="DP367" s="26"/>
      <c r="DQ367" s="26"/>
      <c r="DR367" s="26"/>
      <c r="DS367" s="26"/>
      <c r="DT367" s="26"/>
      <c r="DU367" s="26"/>
      <c r="DV367" t="str">
        <f t="shared" si="399"/>
        <v/>
      </c>
      <c r="DW367" s="26"/>
      <c r="DX367" s="26"/>
      <c r="DY367" s="26"/>
      <c r="DZ367" t="str">
        <f t="shared" si="400"/>
        <v/>
      </c>
      <c r="EA367" t="str">
        <f t="shared" si="401"/>
        <v/>
      </c>
      <c r="EB367" t="str">
        <f t="shared" si="402"/>
        <v/>
      </c>
      <c r="EC367" t="str">
        <f t="shared" si="403"/>
        <v/>
      </c>
      <c r="ED367" t="str">
        <f t="shared" si="404"/>
        <v/>
      </c>
      <c r="EE367" s="34" t="str">
        <f t="shared" si="405"/>
        <v/>
      </c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32" t="str">
        <f t="shared" si="406"/>
        <v/>
      </c>
      <c r="ES367" s="26"/>
      <c r="ET367" s="26"/>
      <c r="EU367" s="26"/>
      <c r="EV367" s="26"/>
      <c r="EW367" s="26"/>
      <c r="EX367" s="26"/>
      <c r="EY367" s="26"/>
      <c r="EZ367" s="26"/>
      <c r="FA367" s="31" t="str">
        <f t="shared" si="407"/>
        <v/>
      </c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31" t="str">
        <f t="shared" si="408"/>
        <v/>
      </c>
      <c r="FN367" s="26"/>
      <c r="FO367" s="26"/>
      <c r="FP367" s="26"/>
      <c r="FQ367" s="26" t="s">
        <v>349</v>
      </c>
      <c r="FR367" s="39" t="str">
        <f t="shared" ca="1" si="409"/>
        <v>NA</v>
      </c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t="str">
        <f t="shared" ca="1" si="410"/>
        <v/>
      </c>
      <c r="GP367" t="str">
        <f t="shared" si="411"/>
        <v/>
      </c>
      <c r="GQ367" s="26"/>
      <c r="GR367" s="26"/>
      <c r="GS367" t="str">
        <f t="shared" ca="1" si="412"/>
        <v/>
      </c>
      <c r="GT367" s="26"/>
      <c r="GU367" s="26"/>
      <c r="GV367" s="26"/>
      <c r="GW367" s="26"/>
      <c r="GX367" s="26"/>
      <c r="GY367" t="str">
        <f t="shared" ca="1" si="413"/>
        <v/>
      </c>
      <c r="GZ367" t="str">
        <f t="shared" si="414"/>
        <v/>
      </c>
      <c r="HA367" s="26"/>
      <c r="HB367" s="26"/>
      <c r="HC367" s="26"/>
      <c r="HD367" s="26"/>
      <c r="HE367" s="26"/>
      <c r="HF367" t="str">
        <f t="shared" ca="1" si="415"/>
        <v/>
      </c>
      <c r="HG367" s="31" t="str">
        <f t="shared" si="416"/>
        <v/>
      </c>
      <c r="HH367" s="26"/>
      <c r="HI367" s="26"/>
      <c r="HJ367" s="26"/>
      <c r="HK367" s="26"/>
      <c r="HL367" s="26"/>
      <c r="HM367" t="str">
        <f t="shared" ca="1" si="417"/>
        <v/>
      </c>
      <c r="HN367" t="str">
        <f t="shared" si="418"/>
        <v/>
      </c>
      <c r="HO367" s="26"/>
      <c r="HP367" s="26"/>
      <c r="HQ367" s="26"/>
      <c r="HR367" s="26"/>
      <c r="HS367" s="26"/>
      <c r="HT367" t="str">
        <f t="shared" ca="1" si="419"/>
        <v/>
      </c>
      <c r="HU367" t="str">
        <f t="shared" si="420"/>
        <v/>
      </c>
      <c r="HV367" s="26"/>
      <c r="HW367" s="26"/>
      <c r="HX367" s="26"/>
      <c r="HY367" s="26"/>
      <c r="HZ367" s="26"/>
      <c r="IA367" s="37" t="str">
        <f t="shared" ca="1" si="421"/>
        <v/>
      </c>
      <c r="IB367" t="str">
        <f t="shared" si="422"/>
        <v/>
      </c>
      <c r="IC367" s="26"/>
      <c r="ID367" s="26"/>
      <c r="IE367" s="26"/>
      <c r="IF367" s="26"/>
      <c r="IG367" s="26"/>
      <c r="IH367" s="37" t="str">
        <f t="shared" ca="1" si="423"/>
        <v/>
      </c>
      <c r="II367" t="str">
        <f t="shared" si="424"/>
        <v/>
      </c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  <c r="IY367" s="26"/>
      <c r="IZ367" s="26"/>
      <c r="JA367" s="26"/>
      <c r="JB367" s="26"/>
      <c r="JC367" s="26"/>
      <c r="JD367" s="26"/>
      <c r="JE367" s="26"/>
      <c r="JF367" s="26"/>
      <c r="JG367" s="26"/>
      <c r="JH367" s="26"/>
      <c r="JI367" s="26"/>
      <c r="JJ367" s="26"/>
      <c r="JK367" s="26"/>
      <c r="JL367" s="26"/>
      <c r="JM367" s="26"/>
      <c r="JN367" s="26"/>
      <c r="JO367" s="26"/>
      <c r="JP367" s="26"/>
      <c r="JQ367" s="26"/>
      <c r="JR367" s="26"/>
      <c r="JS367" s="26"/>
      <c r="JT367" s="26" t="str">
        <f t="shared" si="425"/>
        <v/>
      </c>
      <c r="JU367" s="26"/>
      <c r="JV367" t="str">
        <f t="shared" si="426"/>
        <v/>
      </c>
      <c r="JW367" s="26"/>
      <c r="JX367" s="26"/>
      <c r="JY367" s="26"/>
      <c r="JZ367" s="26"/>
      <c r="KA367" s="26"/>
      <c r="KB367" s="26"/>
      <c r="KC367" s="26"/>
      <c r="KD367" s="26"/>
      <c r="KE367" s="26"/>
      <c r="KF367" s="26"/>
      <c r="KG367" s="26"/>
      <c r="KH367" s="26"/>
      <c r="KI367" s="26"/>
      <c r="KJ367" s="26"/>
      <c r="KK367" t="str">
        <f t="shared" si="427"/>
        <v/>
      </c>
      <c r="KL367" s="26"/>
      <c r="KM367" s="31" t="str">
        <f t="shared" si="428"/>
        <v/>
      </c>
      <c r="KN367" s="26"/>
      <c r="KO367" s="26"/>
      <c r="KP367" s="38" t="str">
        <f t="shared" si="429"/>
        <v/>
      </c>
      <c r="KQ367" s="26"/>
      <c r="KR367" s="26"/>
      <c r="KS367" s="26"/>
      <c r="KT367" s="26"/>
      <c r="KU367" s="26"/>
      <c r="KV367" s="26"/>
      <c r="KW367" s="26"/>
      <c r="KX367" t="str">
        <f t="shared" si="430"/>
        <v/>
      </c>
      <c r="KY367" t="str">
        <f t="shared" si="431"/>
        <v/>
      </c>
      <c r="KZ367" s="26"/>
      <c r="LA367" s="26"/>
      <c r="LB367" t="str">
        <f t="shared" si="432"/>
        <v/>
      </c>
      <c r="LC367" s="26"/>
      <c r="LD367" t="str">
        <f t="shared" si="433"/>
        <v/>
      </c>
      <c r="LE367" t="str">
        <f t="shared" si="434"/>
        <v/>
      </c>
      <c r="LF367" s="26"/>
      <c r="LG367" s="26"/>
      <c r="LH367" s="26"/>
      <c r="LI367" s="26"/>
      <c r="LJ367" s="26"/>
      <c r="LK367" s="26"/>
      <c r="LL367" s="26"/>
      <c r="LM367" s="26"/>
      <c r="LN367" s="26"/>
      <c r="LO367" t="str">
        <f t="shared" si="435"/>
        <v/>
      </c>
      <c r="LP367" s="26"/>
      <c r="LQ367" s="26"/>
      <c r="LR367" s="26"/>
      <c r="LS367" s="26"/>
      <c r="LT367" s="26"/>
      <c r="LU367" s="26"/>
      <c r="LV367" s="26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  <c r="ML367" s="26"/>
      <c r="MM367" s="26"/>
      <c r="MN367" s="26"/>
    </row>
    <row r="368" spans="1:352" ht="16" x14ac:dyDescent="0.2">
      <c r="A368" t="e">
        <f t="shared" ca="1" si="437"/>
        <v>#N/A</v>
      </c>
      <c r="B368" s="26"/>
      <c r="C368" s="26"/>
      <c r="D368" s="26"/>
      <c r="E368" s="27" t="str">
        <f t="shared" ca="1" si="367"/>
        <v>Feb</v>
      </c>
      <c r="F368" s="27" t="str">
        <f t="shared" ca="1" si="367"/>
        <v>Nov</v>
      </c>
      <c r="G368" s="28" t="str">
        <f t="shared" ca="1" si="368"/>
        <v/>
      </c>
      <c r="H368" t="str">
        <f t="shared" si="369"/>
        <v/>
      </c>
      <c r="I368" s="26">
        <f t="shared" ca="1" si="370"/>
        <v>44</v>
      </c>
      <c r="J368" s="26"/>
      <c r="K368" s="26"/>
      <c r="L368" s="31" t="str">
        <f t="shared" si="371"/>
        <v/>
      </c>
      <c r="M368" s="26"/>
      <c r="N368" s="26"/>
      <c r="O368" s="26">
        <f t="shared" ca="1" si="372"/>
        <v>47</v>
      </c>
      <c r="P368" s="26" t="str">
        <f t="shared" ca="1" si="373"/>
        <v>Yes</v>
      </c>
      <c r="Q368" s="26" t="str">
        <f t="shared" ca="1" si="373"/>
        <v>Yes</v>
      </c>
      <c r="R368" s="26" t="str">
        <f t="shared" ca="1" si="373"/>
        <v>No</v>
      </c>
      <c r="S368" s="26" t="str">
        <f t="shared" ca="1" si="374"/>
        <v>Eskimo</v>
      </c>
      <c r="T368" s="26" t="str">
        <f t="shared" ca="1" si="375"/>
        <v>No</v>
      </c>
      <c r="U368" s="26">
        <f t="shared" ca="1" si="376"/>
        <v>3536</v>
      </c>
      <c r="V368" s="26"/>
      <c r="W368" s="26"/>
      <c r="X368" s="26" t="str">
        <f t="shared" ca="1" si="438"/>
        <v>No</v>
      </c>
      <c r="Y368" s="26" t="str">
        <f t="shared" ca="1" si="438"/>
        <v>No</v>
      </c>
      <c r="Z368" s="26" t="str">
        <f t="shared" ca="1" si="438"/>
        <v>Yes</v>
      </c>
      <c r="AA368" s="26" t="str">
        <f t="shared" ca="1" si="438"/>
        <v>Yes</v>
      </c>
      <c r="AB368" s="26" t="str">
        <f t="shared" ca="1" si="438"/>
        <v>Yes</v>
      </c>
      <c r="AC368" s="26"/>
      <c r="AD368" s="26"/>
      <c r="AE368" s="26"/>
      <c r="AF368" s="26"/>
      <c r="AG368" s="26" t="str">
        <f t="shared" ca="1" si="436"/>
        <v>Yes</v>
      </c>
      <c r="AH368" s="26" t="str">
        <f t="shared" ca="1" si="436"/>
        <v>No</v>
      </c>
      <c r="AI368" s="26" t="str">
        <f t="shared" ca="1" si="436"/>
        <v>Yes</v>
      </c>
      <c r="AJ368" s="26" t="str">
        <f t="shared" ca="1" si="436"/>
        <v>No</v>
      </c>
      <c r="AK368" s="26" t="str">
        <f t="shared" ca="1" si="436"/>
        <v>No</v>
      </c>
      <c r="AL368" s="26" t="str">
        <f t="shared" ca="1" si="436"/>
        <v>Yes</v>
      </c>
      <c r="AM368" s="26">
        <f t="shared" ca="1" si="377"/>
        <v>7</v>
      </c>
      <c r="AN368" s="26">
        <f t="shared" ca="1" si="378"/>
        <v>2</v>
      </c>
      <c r="AT368" t="str">
        <f t="shared" ca="1" si="379"/>
        <v>Male</v>
      </c>
      <c r="AU368">
        <f t="shared" ca="1" si="380"/>
        <v>3396</v>
      </c>
      <c r="AV368">
        <f t="shared" ca="1" si="381"/>
        <v>-3</v>
      </c>
      <c r="AW368">
        <f t="shared" ca="1" si="382"/>
        <v>25</v>
      </c>
      <c r="AX368">
        <f t="shared" ca="1" si="383"/>
        <v>4</v>
      </c>
      <c r="BB368" t="str">
        <f t="shared" ca="1" si="384"/>
        <v>INSTRUMENTAL</v>
      </c>
      <c r="BC368" t="str">
        <f t="shared" ca="1" si="385"/>
        <v>No</v>
      </c>
      <c r="BD368" t="str">
        <f t="shared" ca="1" si="385"/>
        <v>Yes</v>
      </c>
      <c r="BG368" t="str">
        <f t="shared" ca="1" si="386"/>
        <v>Yes</v>
      </c>
      <c r="BH368">
        <f t="shared" ca="1" si="387"/>
        <v>38</v>
      </c>
      <c r="BI368">
        <f t="shared" ca="1" si="388"/>
        <v>-8</v>
      </c>
      <c r="BJ368">
        <f t="shared" ca="1" si="389"/>
        <v>13</v>
      </c>
      <c r="BK368" t="str">
        <f t="shared" si="390"/>
        <v/>
      </c>
      <c r="BL368" s="26">
        <f t="shared" ca="1" si="391"/>
        <v>15</v>
      </c>
      <c r="BM368" s="26"/>
      <c r="BN368" s="26"/>
      <c r="BO368" s="26" t="str">
        <f t="shared" ca="1" si="392"/>
        <v>Yes</v>
      </c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 t="str">
        <f t="shared" ca="1" si="393"/>
        <v>No</v>
      </c>
      <c r="CE368" s="26" t="str">
        <f t="shared" ca="1" si="394"/>
        <v>NA</v>
      </c>
      <c r="CF368" s="26"/>
      <c r="CG368" s="26"/>
      <c r="CH368" s="26"/>
      <c r="CI368" s="31" t="str">
        <f t="shared" si="395"/>
        <v/>
      </c>
      <c r="CJ368" s="26" t="str">
        <f t="shared" ca="1" si="396"/>
        <v>NA</v>
      </c>
      <c r="CK368" s="26" t="str">
        <f t="shared" ca="1" si="397"/>
        <v>Yes</v>
      </c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 t="str">
        <f t="shared" ca="1" si="398"/>
        <v>No</v>
      </c>
      <c r="DO368" s="26"/>
      <c r="DP368" s="26"/>
      <c r="DQ368" s="26"/>
      <c r="DR368" s="26"/>
      <c r="DS368" s="26"/>
      <c r="DT368" s="26"/>
      <c r="DU368" s="26"/>
      <c r="DV368" t="str">
        <f t="shared" si="399"/>
        <v/>
      </c>
      <c r="DW368" s="26"/>
      <c r="DX368" s="26"/>
      <c r="DY368" s="26"/>
      <c r="DZ368" t="str">
        <f t="shared" si="400"/>
        <v/>
      </c>
      <c r="EA368" t="str">
        <f t="shared" si="401"/>
        <v/>
      </c>
      <c r="EB368" t="str">
        <f t="shared" si="402"/>
        <v/>
      </c>
      <c r="EC368" t="str">
        <f t="shared" si="403"/>
        <v/>
      </c>
      <c r="ED368" t="str">
        <f t="shared" si="404"/>
        <v/>
      </c>
      <c r="EE368" s="34" t="str">
        <f t="shared" si="405"/>
        <v/>
      </c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32" t="str">
        <f t="shared" si="406"/>
        <v/>
      </c>
      <c r="ES368" s="26"/>
      <c r="ET368" s="26"/>
      <c r="EU368" s="26"/>
      <c r="EV368" s="26"/>
      <c r="EW368" s="26"/>
      <c r="EX368" s="26"/>
      <c r="EY368" s="26"/>
      <c r="EZ368" s="26"/>
      <c r="FA368" s="31" t="str">
        <f t="shared" si="407"/>
        <v/>
      </c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31" t="str">
        <f t="shared" si="408"/>
        <v/>
      </c>
      <c r="FN368" s="26"/>
      <c r="FO368" s="26"/>
      <c r="FP368" s="26"/>
      <c r="FQ368" s="26" t="s">
        <v>349</v>
      </c>
      <c r="FR368" s="39" t="str">
        <f t="shared" ca="1" si="409"/>
        <v>NA</v>
      </c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t="str">
        <f t="shared" ca="1" si="410"/>
        <v/>
      </c>
      <c r="GP368" t="str">
        <f t="shared" si="411"/>
        <v/>
      </c>
      <c r="GQ368" s="26"/>
      <c r="GR368" s="26"/>
      <c r="GS368" t="str">
        <f t="shared" ca="1" si="412"/>
        <v/>
      </c>
      <c r="GT368" s="26"/>
      <c r="GU368" s="26"/>
      <c r="GV368" s="26"/>
      <c r="GW368" s="26"/>
      <c r="GX368" s="26"/>
      <c r="GY368" t="str">
        <f t="shared" ca="1" si="413"/>
        <v/>
      </c>
      <c r="GZ368" t="str">
        <f t="shared" si="414"/>
        <v/>
      </c>
      <c r="HA368" s="26"/>
      <c r="HB368" s="26"/>
      <c r="HC368" s="26"/>
      <c r="HD368" s="26"/>
      <c r="HE368" s="26"/>
      <c r="HF368" t="str">
        <f t="shared" ca="1" si="415"/>
        <v/>
      </c>
      <c r="HG368" s="31" t="str">
        <f t="shared" si="416"/>
        <v/>
      </c>
      <c r="HH368" s="26"/>
      <c r="HI368" s="26"/>
      <c r="HJ368" s="26"/>
      <c r="HK368" s="26"/>
      <c r="HL368" s="26"/>
      <c r="HM368" t="str">
        <f t="shared" ca="1" si="417"/>
        <v/>
      </c>
      <c r="HN368" t="str">
        <f t="shared" si="418"/>
        <v/>
      </c>
      <c r="HO368" s="26"/>
      <c r="HP368" s="26"/>
      <c r="HQ368" s="26"/>
      <c r="HR368" s="26"/>
      <c r="HS368" s="26"/>
      <c r="HT368" t="str">
        <f t="shared" ca="1" si="419"/>
        <v/>
      </c>
      <c r="HU368" t="str">
        <f t="shared" si="420"/>
        <v/>
      </c>
      <c r="HV368" s="26"/>
      <c r="HW368" s="26"/>
      <c r="HX368" s="26"/>
      <c r="HY368" s="26"/>
      <c r="HZ368" s="26"/>
      <c r="IA368" s="37" t="str">
        <f t="shared" ca="1" si="421"/>
        <v/>
      </c>
      <c r="IB368" t="str">
        <f t="shared" si="422"/>
        <v/>
      </c>
      <c r="IC368" s="26"/>
      <c r="ID368" s="26"/>
      <c r="IE368" s="26"/>
      <c r="IF368" s="26"/>
      <c r="IG368" s="26"/>
      <c r="IH368" s="37" t="str">
        <f t="shared" ca="1" si="423"/>
        <v/>
      </c>
      <c r="II368" t="str">
        <f t="shared" si="424"/>
        <v/>
      </c>
      <c r="IJ368" s="26"/>
      <c r="IK368" s="26"/>
      <c r="IL368" s="26"/>
      <c r="IM368" s="26"/>
      <c r="IN368" s="26"/>
      <c r="IO368" s="26"/>
      <c r="IP368" s="26"/>
      <c r="IQ368" s="26"/>
      <c r="IR368" s="26"/>
      <c r="IS368" s="26"/>
      <c r="IT368" s="26"/>
      <c r="IU368" s="26"/>
      <c r="IV368" s="26"/>
      <c r="IW368" s="26"/>
      <c r="IX368" s="26"/>
      <c r="IY368" s="26"/>
      <c r="IZ368" s="26"/>
      <c r="JA368" s="26"/>
      <c r="JB368" s="26"/>
      <c r="JC368" s="26"/>
      <c r="JD368" s="26"/>
      <c r="JE368" s="26"/>
      <c r="JF368" s="26"/>
      <c r="JG368" s="26"/>
      <c r="JH368" s="26"/>
      <c r="JI368" s="26"/>
      <c r="JJ368" s="26"/>
      <c r="JK368" s="26"/>
      <c r="JL368" s="26"/>
      <c r="JM368" s="26"/>
      <c r="JN368" s="26"/>
      <c r="JO368" s="26"/>
      <c r="JP368" s="26"/>
      <c r="JQ368" s="26"/>
      <c r="JR368" s="26"/>
      <c r="JS368" s="26"/>
      <c r="JT368" s="26" t="str">
        <f t="shared" si="425"/>
        <v/>
      </c>
      <c r="JU368" s="26"/>
      <c r="JV368" t="str">
        <f t="shared" si="426"/>
        <v/>
      </c>
      <c r="JW368" s="26"/>
      <c r="JX368" s="26"/>
      <c r="JY368" s="26"/>
      <c r="JZ368" s="26"/>
      <c r="KA368" s="26"/>
      <c r="KB368" s="26"/>
      <c r="KC368" s="26"/>
      <c r="KD368" s="26"/>
      <c r="KE368" s="26"/>
      <c r="KF368" s="26"/>
      <c r="KG368" s="26"/>
      <c r="KH368" s="26"/>
      <c r="KI368" s="26"/>
      <c r="KJ368" s="26"/>
      <c r="KK368" t="str">
        <f t="shared" si="427"/>
        <v/>
      </c>
      <c r="KL368" s="26"/>
      <c r="KM368" s="31" t="str">
        <f t="shared" si="428"/>
        <v/>
      </c>
      <c r="KN368" s="26"/>
      <c r="KO368" s="26"/>
      <c r="KP368" s="38" t="str">
        <f t="shared" si="429"/>
        <v/>
      </c>
      <c r="KQ368" s="26"/>
      <c r="KR368" s="26"/>
      <c r="KS368" s="26"/>
      <c r="KT368" s="26"/>
      <c r="KU368" s="26"/>
      <c r="KV368" s="26"/>
      <c r="KW368" s="26"/>
      <c r="KX368" t="str">
        <f t="shared" si="430"/>
        <v/>
      </c>
      <c r="KY368" t="str">
        <f t="shared" si="431"/>
        <v/>
      </c>
      <c r="KZ368" s="26"/>
      <c r="LA368" s="26"/>
      <c r="LB368" t="str">
        <f t="shared" si="432"/>
        <v/>
      </c>
      <c r="LC368" s="26"/>
      <c r="LD368" t="str">
        <f t="shared" si="433"/>
        <v/>
      </c>
      <c r="LE368" t="str">
        <f t="shared" si="434"/>
        <v/>
      </c>
      <c r="LF368" s="26"/>
      <c r="LG368" s="26"/>
      <c r="LH368" s="26"/>
      <c r="LI368" s="26"/>
      <c r="LJ368" s="26"/>
      <c r="LK368" s="26"/>
      <c r="LL368" s="26"/>
      <c r="LM368" s="26"/>
      <c r="LN368" s="26"/>
      <c r="LO368" t="str">
        <f t="shared" si="435"/>
        <v/>
      </c>
      <c r="LP368" s="26"/>
      <c r="LQ368" s="26"/>
      <c r="LR368" s="26"/>
      <c r="LS368" s="26"/>
      <c r="LT368" s="26"/>
      <c r="LU368" s="26"/>
      <c r="LV368" s="26"/>
      <c r="LW368" s="26"/>
      <c r="LX368" s="26"/>
      <c r="LY368" s="26"/>
      <c r="LZ368" s="26"/>
      <c r="MA368" s="26"/>
      <c r="MB368" s="26"/>
      <c r="MC368" s="26"/>
      <c r="MD368" s="26"/>
      <c r="ME368" s="26"/>
      <c r="MF368" s="26"/>
      <c r="MG368" s="26"/>
      <c r="MH368" s="26"/>
      <c r="MI368" s="26"/>
      <c r="MJ368" s="26"/>
      <c r="MK368" s="26"/>
      <c r="ML368" s="26"/>
      <c r="MM368" s="26"/>
      <c r="MN368" s="26"/>
    </row>
    <row r="369" spans="1:352" ht="16" x14ac:dyDescent="0.2">
      <c r="A369" t="e">
        <f t="shared" ca="1" si="437"/>
        <v>#N/A</v>
      </c>
      <c r="B369" s="26"/>
      <c r="C369" s="26"/>
      <c r="D369" s="26"/>
      <c r="E369" s="27" t="str">
        <f t="shared" ca="1" si="367"/>
        <v>Nov</v>
      </c>
      <c r="F369" s="27" t="str">
        <f t="shared" ca="1" si="367"/>
        <v>Mar</v>
      </c>
      <c r="G369" s="28" t="str">
        <f t="shared" ca="1" si="368"/>
        <v/>
      </c>
      <c r="H369" t="str">
        <f t="shared" si="369"/>
        <v/>
      </c>
      <c r="I369" s="26">
        <f t="shared" ca="1" si="370"/>
        <v>1</v>
      </c>
      <c r="J369" s="26"/>
      <c r="K369" s="26"/>
      <c r="L369" s="31" t="str">
        <f t="shared" si="371"/>
        <v/>
      </c>
      <c r="M369" s="26"/>
      <c r="N369" s="26"/>
      <c r="O369" s="26">
        <f t="shared" ca="1" si="372"/>
        <v>30</v>
      </c>
      <c r="P369" s="26" t="str">
        <f t="shared" ca="1" si="373"/>
        <v>Yes</v>
      </c>
      <c r="Q369" s="26" t="str">
        <f t="shared" ca="1" si="373"/>
        <v>No</v>
      </c>
      <c r="R369" s="26" t="str">
        <f t="shared" ca="1" si="373"/>
        <v>Yes</v>
      </c>
      <c r="S369" s="26" t="str">
        <f t="shared" ca="1" si="374"/>
        <v>Hispanic</v>
      </c>
      <c r="T369" s="26" t="str">
        <f t="shared" ca="1" si="375"/>
        <v>No</v>
      </c>
      <c r="U369" s="26">
        <f t="shared" ca="1" si="376"/>
        <v>3809</v>
      </c>
      <c r="V369" s="26"/>
      <c r="W369" s="26"/>
      <c r="X369" s="26" t="str">
        <f t="shared" ca="1" si="438"/>
        <v>No</v>
      </c>
      <c r="Y369" s="26" t="str">
        <f t="shared" ca="1" si="438"/>
        <v>No</v>
      </c>
      <c r="Z369" s="26" t="str">
        <f t="shared" ca="1" si="438"/>
        <v>No</v>
      </c>
      <c r="AA369" s="26" t="str">
        <f t="shared" ca="1" si="438"/>
        <v>Yes</v>
      </c>
      <c r="AB369" s="26" t="str">
        <f t="shared" ca="1" si="438"/>
        <v>No</v>
      </c>
      <c r="AC369" s="26"/>
      <c r="AD369" s="26"/>
      <c r="AE369" s="26"/>
      <c r="AF369" s="26"/>
      <c r="AG369" s="26" t="str">
        <f t="shared" ca="1" si="436"/>
        <v>Yes</v>
      </c>
      <c r="AH369" s="26" t="str">
        <f t="shared" ca="1" si="436"/>
        <v>No</v>
      </c>
      <c r="AI369" s="26" t="str">
        <f t="shared" ca="1" si="436"/>
        <v>No</v>
      </c>
      <c r="AJ369" s="26" t="str">
        <f t="shared" ca="1" si="436"/>
        <v>Yes</v>
      </c>
      <c r="AK369" s="26" t="str">
        <f t="shared" ca="1" si="436"/>
        <v>No</v>
      </c>
      <c r="AL369" s="26" t="str">
        <f t="shared" ca="1" si="436"/>
        <v>No</v>
      </c>
      <c r="AM369" s="26">
        <f t="shared" ca="1" si="377"/>
        <v>10</v>
      </c>
      <c r="AN369" s="26">
        <f t="shared" ca="1" si="378"/>
        <v>3</v>
      </c>
      <c r="AT369" t="str">
        <f t="shared" ca="1" si="379"/>
        <v>Male</v>
      </c>
      <c r="AU369">
        <f t="shared" ca="1" si="380"/>
        <v>1662</v>
      </c>
      <c r="AV369">
        <f t="shared" ca="1" si="381"/>
        <v>0</v>
      </c>
      <c r="AW369">
        <f t="shared" ca="1" si="382"/>
        <v>32</v>
      </c>
      <c r="AX369">
        <f t="shared" ca="1" si="383"/>
        <v>0</v>
      </c>
      <c r="BB369" t="str">
        <f t="shared" ca="1" si="384"/>
        <v>EMLUCS</v>
      </c>
      <c r="BC369" t="str">
        <f t="shared" ca="1" si="385"/>
        <v>Yes</v>
      </c>
      <c r="BD369" t="str">
        <f t="shared" ca="1" si="385"/>
        <v>Yes</v>
      </c>
      <c r="BG369" t="str">
        <f t="shared" ca="1" si="386"/>
        <v>No</v>
      </c>
      <c r="BH369">
        <f t="shared" ca="1" si="387"/>
        <v>36</v>
      </c>
      <c r="BI369">
        <f t="shared" ca="1" si="388"/>
        <v>-13</v>
      </c>
      <c r="BJ369">
        <f t="shared" ca="1" si="389"/>
        <v>18</v>
      </c>
      <c r="BK369" t="str">
        <f t="shared" si="390"/>
        <v/>
      </c>
      <c r="BL369" s="26">
        <f t="shared" ca="1" si="391"/>
        <v>20</v>
      </c>
      <c r="BM369" s="26"/>
      <c r="BN369" s="26"/>
      <c r="BO369" s="26" t="str">
        <f t="shared" ca="1" si="392"/>
        <v>Yes</v>
      </c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 t="str">
        <f t="shared" ca="1" si="393"/>
        <v>No</v>
      </c>
      <c r="CE369" s="26" t="str">
        <f t="shared" ca="1" si="394"/>
        <v>NA</v>
      </c>
      <c r="CF369" s="26"/>
      <c r="CG369" s="26"/>
      <c r="CH369" s="26"/>
      <c r="CI369" s="31" t="str">
        <f t="shared" si="395"/>
        <v/>
      </c>
      <c r="CJ369" s="26" t="str">
        <f t="shared" ca="1" si="396"/>
        <v>NA</v>
      </c>
      <c r="CK369" s="26" t="str">
        <f t="shared" ca="1" si="397"/>
        <v>NA</v>
      </c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 t="str">
        <f t="shared" ca="1" si="398"/>
        <v>No</v>
      </c>
      <c r="DO369" s="26"/>
      <c r="DP369" s="26"/>
      <c r="DQ369" s="26"/>
      <c r="DR369" s="26"/>
      <c r="DS369" s="26"/>
      <c r="DT369" s="26"/>
      <c r="DU369" s="26"/>
      <c r="DV369" t="str">
        <f t="shared" si="399"/>
        <v/>
      </c>
      <c r="DW369" s="26"/>
      <c r="DX369" s="26"/>
      <c r="DY369" s="26"/>
      <c r="DZ369" t="str">
        <f t="shared" si="400"/>
        <v/>
      </c>
      <c r="EA369" t="str">
        <f t="shared" si="401"/>
        <v/>
      </c>
      <c r="EB369" t="str">
        <f t="shared" si="402"/>
        <v/>
      </c>
      <c r="EC369" t="str">
        <f t="shared" si="403"/>
        <v/>
      </c>
      <c r="ED369" t="str">
        <f t="shared" si="404"/>
        <v/>
      </c>
      <c r="EE369" s="34" t="str">
        <f t="shared" si="405"/>
        <v/>
      </c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32" t="str">
        <f t="shared" si="406"/>
        <v/>
      </c>
      <c r="ES369" s="26"/>
      <c r="ET369" s="26"/>
      <c r="EU369" s="26"/>
      <c r="EV369" s="26"/>
      <c r="EW369" s="26"/>
      <c r="EX369" s="26"/>
      <c r="EY369" s="26"/>
      <c r="EZ369" s="26"/>
      <c r="FA369" s="31" t="str">
        <f t="shared" si="407"/>
        <v/>
      </c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31" t="str">
        <f t="shared" si="408"/>
        <v/>
      </c>
      <c r="FN369" s="26"/>
      <c r="FO369" s="26"/>
      <c r="FP369" s="26"/>
      <c r="FQ369" s="26" t="s">
        <v>349</v>
      </c>
      <c r="FR369" s="39" t="str">
        <f t="shared" ca="1" si="409"/>
        <v>NA</v>
      </c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t="str">
        <f t="shared" ca="1" si="410"/>
        <v/>
      </c>
      <c r="GP369" t="str">
        <f t="shared" si="411"/>
        <v/>
      </c>
      <c r="GQ369" s="26"/>
      <c r="GR369" s="26"/>
      <c r="GS369" t="str">
        <f t="shared" ca="1" si="412"/>
        <v/>
      </c>
      <c r="GT369" s="26"/>
      <c r="GU369" s="26"/>
      <c r="GV369" s="26"/>
      <c r="GW369" s="26"/>
      <c r="GX369" s="26"/>
      <c r="GY369" t="str">
        <f t="shared" ca="1" si="413"/>
        <v/>
      </c>
      <c r="GZ369" t="str">
        <f t="shared" si="414"/>
        <v/>
      </c>
      <c r="HA369" s="26"/>
      <c r="HB369" s="26"/>
      <c r="HC369" s="26"/>
      <c r="HD369" s="26"/>
      <c r="HE369" s="26"/>
      <c r="HF369" t="str">
        <f t="shared" ca="1" si="415"/>
        <v/>
      </c>
      <c r="HG369" s="31" t="str">
        <f t="shared" si="416"/>
        <v/>
      </c>
      <c r="HH369" s="26"/>
      <c r="HI369" s="26"/>
      <c r="HJ369" s="26"/>
      <c r="HK369" s="26"/>
      <c r="HL369" s="26"/>
      <c r="HM369" t="str">
        <f t="shared" ca="1" si="417"/>
        <v/>
      </c>
      <c r="HN369" t="str">
        <f t="shared" si="418"/>
        <v/>
      </c>
      <c r="HO369" s="26"/>
      <c r="HP369" s="26"/>
      <c r="HQ369" s="26"/>
      <c r="HR369" s="26"/>
      <c r="HS369" s="26"/>
      <c r="HT369" t="str">
        <f t="shared" ca="1" si="419"/>
        <v/>
      </c>
      <c r="HU369" t="str">
        <f t="shared" si="420"/>
        <v/>
      </c>
      <c r="HV369" s="26"/>
      <c r="HW369" s="26"/>
      <c r="HX369" s="26"/>
      <c r="HY369" s="26"/>
      <c r="HZ369" s="26"/>
      <c r="IA369" s="37" t="str">
        <f t="shared" ca="1" si="421"/>
        <v/>
      </c>
      <c r="IB369" t="str">
        <f t="shared" si="422"/>
        <v/>
      </c>
      <c r="IC369" s="26"/>
      <c r="ID369" s="26"/>
      <c r="IE369" s="26"/>
      <c r="IF369" s="26"/>
      <c r="IG369" s="26"/>
      <c r="IH369" s="37" t="str">
        <f t="shared" ca="1" si="423"/>
        <v/>
      </c>
      <c r="II369" t="str">
        <f t="shared" si="424"/>
        <v/>
      </c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  <c r="IV369" s="26"/>
      <c r="IW369" s="26"/>
      <c r="IX369" s="26"/>
      <c r="IY369" s="26"/>
      <c r="IZ369" s="26"/>
      <c r="JA369" s="26"/>
      <c r="JB369" s="26"/>
      <c r="JC369" s="26"/>
      <c r="JD369" s="26"/>
      <c r="JE369" s="26"/>
      <c r="JF369" s="26"/>
      <c r="JG369" s="26"/>
      <c r="JH369" s="26"/>
      <c r="JI369" s="26"/>
      <c r="JJ369" s="26"/>
      <c r="JK369" s="26"/>
      <c r="JL369" s="26"/>
      <c r="JM369" s="26"/>
      <c r="JN369" s="26"/>
      <c r="JO369" s="26"/>
      <c r="JP369" s="26"/>
      <c r="JQ369" s="26"/>
      <c r="JR369" s="26"/>
      <c r="JS369" s="26"/>
      <c r="JT369" s="26" t="str">
        <f t="shared" si="425"/>
        <v/>
      </c>
      <c r="JU369" s="26"/>
      <c r="JV369" t="str">
        <f t="shared" si="426"/>
        <v/>
      </c>
      <c r="JW369" s="26"/>
      <c r="JX369" s="26"/>
      <c r="JY369" s="26"/>
      <c r="JZ369" s="26"/>
      <c r="KA369" s="26"/>
      <c r="KB369" s="26"/>
      <c r="KC369" s="26"/>
      <c r="KD369" s="26"/>
      <c r="KE369" s="26"/>
      <c r="KF369" s="26"/>
      <c r="KG369" s="26"/>
      <c r="KH369" s="26"/>
      <c r="KI369" s="26"/>
      <c r="KJ369" s="26"/>
      <c r="KK369" t="str">
        <f t="shared" si="427"/>
        <v/>
      </c>
      <c r="KL369" s="26"/>
      <c r="KM369" s="31" t="str">
        <f t="shared" si="428"/>
        <v/>
      </c>
      <c r="KN369" s="26"/>
      <c r="KO369" s="26"/>
      <c r="KP369" s="38" t="str">
        <f t="shared" si="429"/>
        <v/>
      </c>
      <c r="KQ369" s="26"/>
      <c r="KR369" s="26"/>
      <c r="KS369" s="26"/>
      <c r="KT369" s="26"/>
      <c r="KU369" s="26"/>
      <c r="KV369" s="26"/>
      <c r="KW369" s="26"/>
      <c r="KX369" t="str">
        <f t="shared" si="430"/>
        <v/>
      </c>
      <c r="KY369" t="str">
        <f t="shared" si="431"/>
        <v/>
      </c>
      <c r="KZ369" s="26"/>
      <c r="LA369" s="26"/>
      <c r="LB369" t="str">
        <f t="shared" si="432"/>
        <v/>
      </c>
      <c r="LC369" s="26"/>
      <c r="LD369" t="str">
        <f t="shared" si="433"/>
        <v/>
      </c>
      <c r="LE369" t="str">
        <f t="shared" si="434"/>
        <v/>
      </c>
      <c r="LF369" s="26"/>
      <c r="LG369" s="26"/>
      <c r="LH369" s="26"/>
      <c r="LI369" s="26"/>
      <c r="LJ369" s="26"/>
      <c r="LK369" s="26"/>
      <c r="LL369" s="26"/>
      <c r="LM369" s="26"/>
      <c r="LN369" s="26"/>
      <c r="LO369" t="str">
        <f t="shared" si="435"/>
        <v/>
      </c>
      <c r="LP369" s="26"/>
      <c r="LQ369" s="26"/>
      <c r="LR369" s="26"/>
      <c r="LS369" s="26"/>
      <c r="LT369" s="26"/>
      <c r="LU369" s="26"/>
      <c r="LV369" s="26"/>
      <c r="LW369" s="26"/>
      <c r="LX369" s="26"/>
      <c r="LY369" s="26"/>
      <c r="LZ369" s="26"/>
      <c r="MA369" s="26"/>
      <c r="MB369" s="26"/>
      <c r="MC369" s="26"/>
      <c r="MD369" s="26"/>
      <c r="ME369" s="26"/>
      <c r="MF369" s="26"/>
      <c r="MG369" s="26"/>
      <c r="MH369" s="26"/>
      <c r="MI369" s="26"/>
      <c r="MJ369" s="26"/>
      <c r="MK369" s="26"/>
      <c r="ML369" s="26"/>
      <c r="MM369" s="26"/>
      <c r="MN369" s="26"/>
    </row>
    <row r="370" spans="1:352" ht="16" x14ac:dyDescent="0.2">
      <c r="A370" t="e">
        <f t="shared" ca="1" si="437"/>
        <v>#N/A</v>
      </c>
      <c r="B370" s="26"/>
      <c r="C370" s="26"/>
      <c r="D370" s="26"/>
      <c r="E370" s="27" t="str">
        <f t="shared" ca="1" si="367"/>
        <v>Jul</v>
      </c>
      <c r="F370" s="27" t="str">
        <f t="shared" ca="1" si="367"/>
        <v>Jan</v>
      </c>
      <c r="G370" s="28" t="str">
        <f t="shared" ca="1" si="368"/>
        <v/>
      </c>
      <c r="H370" t="str">
        <f t="shared" si="369"/>
        <v/>
      </c>
      <c r="I370" s="26">
        <f t="shared" ca="1" si="370"/>
        <v>80</v>
      </c>
      <c r="J370" s="26"/>
      <c r="K370" s="26"/>
      <c r="L370" s="31" t="str">
        <f t="shared" si="371"/>
        <v/>
      </c>
      <c r="M370" s="26"/>
      <c r="N370" s="26"/>
      <c r="O370" s="26">
        <f t="shared" ca="1" si="372"/>
        <v>17</v>
      </c>
      <c r="P370" s="26" t="str">
        <f t="shared" ca="1" si="373"/>
        <v>Yes</v>
      </c>
      <c r="Q370" s="26" t="str">
        <f t="shared" ca="1" si="373"/>
        <v>Yes</v>
      </c>
      <c r="R370" s="26" t="str">
        <f t="shared" ca="1" si="373"/>
        <v>No</v>
      </c>
      <c r="S370" s="26" t="str">
        <f t="shared" ca="1" si="374"/>
        <v>African</v>
      </c>
      <c r="T370" s="26" t="str">
        <f t="shared" ca="1" si="375"/>
        <v>No</v>
      </c>
      <c r="U370" s="26">
        <f t="shared" ca="1" si="376"/>
        <v>3794</v>
      </c>
      <c r="V370" s="26"/>
      <c r="W370" s="26"/>
      <c r="X370" s="26" t="str">
        <f t="shared" ca="1" si="438"/>
        <v>No</v>
      </c>
      <c r="Y370" s="26" t="str">
        <f t="shared" ca="1" si="438"/>
        <v>No</v>
      </c>
      <c r="Z370" s="26" t="str">
        <f t="shared" ca="1" si="438"/>
        <v>No</v>
      </c>
      <c r="AA370" s="26" t="str">
        <f t="shared" ca="1" si="438"/>
        <v>No</v>
      </c>
      <c r="AB370" s="26" t="str">
        <f t="shared" ca="1" si="438"/>
        <v>Yes</v>
      </c>
      <c r="AC370" s="26"/>
      <c r="AD370" s="26"/>
      <c r="AE370" s="26"/>
      <c r="AF370" s="26"/>
      <c r="AG370" s="26" t="str">
        <f t="shared" ca="1" si="436"/>
        <v>Yes</v>
      </c>
      <c r="AH370" s="26" t="str">
        <f t="shared" ca="1" si="436"/>
        <v>No</v>
      </c>
      <c r="AI370" s="26" t="str">
        <f t="shared" ca="1" si="436"/>
        <v>No</v>
      </c>
      <c r="AJ370" s="26" t="str">
        <f t="shared" ca="1" si="436"/>
        <v>No</v>
      </c>
      <c r="AK370" s="26" t="str">
        <f t="shared" ca="1" si="436"/>
        <v>Yes</v>
      </c>
      <c r="AL370" s="26" t="str">
        <f t="shared" ca="1" si="436"/>
        <v>Yes</v>
      </c>
      <c r="AM370" s="26">
        <f t="shared" ca="1" si="377"/>
        <v>9</v>
      </c>
      <c r="AN370" s="26">
        <f t="shared" ca="1" si="378"/>
        <v>1</v>
      </c>
      <c r="AT370" t="str">
        <f t="shared" ca="1" si="379"/>
        <v>Female</v>
      </c>
      <c r="AU370">
        <f t="shared" ca="1" si="380"/>
        <v>1450</v>
      </c>
      <c r="AV370">
        <f t="shared" ca="1" si="381"/>
        <v>1</v>
      </c>
      <c r="AW370">
        <f t="shared" ca="1" si="382"/>
        <v>33</v>
      </c>
      <c r="AX370">
        <f t="shared" ca="1" si="383"/>
        <v>4</v>
      </c>
      <c r="BB370" t="str">
        <f t="shared" ca="1" si="384"/>
        <v>INSTRUMENTAL</v>
      </c>
      <c r="BC370" t="str">
        <f t="shared" ca="1" si="385"/>
        <v>Yes</v>
      </c>
      <c r="BD370" t="str">
        <f t="shared" ca="1" si="385"/>
        <v>No</v>
      </c>
      <c r="BG370" t="str">
        <f t="shared" ca="1" si="386"/>
        <v>Yes</v>
      </c>
      <c r="BH370">
        <f t="shared" ca="1" si="387"/>
        <v>38</v>
      </c>
      <c r="BI370">
        <f t="shared" ca="1" si="388"/>
        <v>-12</v>
      </c>
      <c r="BJ370">
        <f t="shared" ca="1" si="389"/>
        <v>15</v>
      </c>
      <c r="BK370" t="str">
        <f t="shared" si="390"/>
        <v/>
      </c>
      <c r="BL370" s="26">
        <f t="shared" ca="1" si="391"/>
        <v>17</v>
      </c>
      <c r="BM370" s="26"/>
      <c r="BN370" s="26"/>
      <c r="BO370" s="26" t="str">
        <f t="shared" ca="1" si="392"/>
        <v>Yes</v>
      </c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 t="str">
        <f t="shared" ca="1" si="393"/>
        <v>Yes</v>
      </c>
      <c r="CE370" s="26" t="str">
        <f t="shared" ca="1" si="394"/>
        <v>MIST</v>
      </c>
      <c r="CF370" s="26"/>
      <c r="CG370" s="26"/>
      <c r="CH370" s="26"/>
      <c r="CI370" s="31" t="str">
        <f t="shared" si="395"/>
        <v/>
      </c>
      <c r="CJ370" s="26" t="str">
        <f t="shared" ca="1" si="396"/>
        <v>BS</v>
      </c>
      <c r="CK370" s="26" t="str">
        <f t="shared" ca="1" si="397"/>
        <v>NA</v>
      </c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 t="str">
        <f t="shared" ca="1" si="398"/>
        <v>Yes</v>
      </c>
      <c r="DO370" s="26"/>
      <c r="DP370" s="26"/>
      <c r="DQ370" s="26"/>
      <c r="DR370" s="26"/>
      <c r="DS370" s="26"/>
      <c r="DT370" s="26"/>
      <c r="DU370" s="26"/>
      <c r="DV370" t="str">
        <f t="shared" si="399"/>
        <v/>
      </c>
      <c r="DW370" s="26"/>
      <c r="DX370" s="26"/>
      <c r="DY370" s="26"/>
      <c r="DZ370" t="str">
        <f t="shared" si="400"/>
        <v/>
      </c>
      <c r="EA370" t="str">
        <f t="shared" si="401"/>
        <v/>
      </c>
      <c r="EB370" t="str">
        <f t="shared" si="402"/>
        <v/>
      </c>
      <c r="EC370" t="str">
        <f t="shared" si="403"/>
        <v/>
      </c>
      <c r="ED370" t="str">
        <f t="shared" si="404"/>
        <v/>
      </c>
      <c r="EE370" s="34" t="str">
        <f t="shared" si="405"/>
        <v/>
      </c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32" t="str">
        <f t="shared" si="406"/>
        <v/>
      </c>
      <c r="ES370" s="26"/>
      <c r="ET370" s="26"/>
      <c r="EU370" s="26"/>
      <c r="EV370" s="26"/>
      <c r="EW370" s="26"/>
      <c r="EX370" s="26"/>
      <c r="EY370" s="26"/>
      <c r="EZ370" s="26"/>
      <c r="FA370" s="31" t="str">
        <f t="shared" si="407"/>
        <v/>
      </c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31" t="str">
        <f t="shared" si="408"/>
        <v/>
      </c>
      <c r="FN370" s="26"/>
      <c r="FO370" s="26"/>
      <c r="FP370" s="26"/>
      <c r="FQ370" s="26" t="s">
        <v>349</v>
      </c>
      <c r="FR370" s="39" t="str">
        <f t="shared" ca="1" si="409"/>
        <v>NA</v>
      </c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t="str">
        <f t="shared" ca="1" si="410"/>
        <v/>
      </c>
      <c r="GP370" t="str">
        <f t="shared" si="411"/>
        <v/>
      </c>
      <c r="GQ370" s="26"/>
      <c r="GR370" s="26"/>
      <c r="GS370" t="str">
        <f t="shared" ca="1" si="412"/>
        <v/>
      </c>
      <c r="GT370" s="26"/>
      <c r="GU370" s="26"/>
      <c r="GV370" s="26"/>
      <c r="GW370" s="26"/>
      <c r="GX370" s="26"/>
      <c r="GY370" t="str">
        <f t="shared" ca="1" si="413"/>
        <v/>
      </c>
      <c r="GZ370" t="str">
        <f t="shared" si="414"/>
        <v/>
      </c>
      <c r="HA370" s="26"/>
      <c r="HB370" s="26"/>
      <c r="HC370" s="26"/>
      <c r="HD370" s="26"/>
      <c r="HE370" s="26"/>
      <c r="HF370" t="str">
        <f t="shared" ca="1" si="415"/>
        <v/>
      </c>
      <c r="HG370" s="31" t="str">
        <f t="shared" si="416"/>
        <v/>
      </c>
      <c r="HH370" s="26"/>
      <c r="HI370" s="26"/>
      <c r="HJ370" s="26"/>
      <c r="HK370" s="26"/>
      <c r="HL370" s="26"/>
      <c r="HM370" t="str">
        <f t="shared" ca="1" si="417"/>
        <v/>
      </c>
      <c r="HN370" t="str">
        <f t="shared" si="418"/>
        <v/>
      </c>
      <c r="HO370" s="26"/>
      <c r="HP370" s="26"/>
      <c r="HQ370" s="26"/>
      <c r="HR370" s="26"/>
      <c r="HS370" s="26"/>
      <c r="HT370" t="str">
        <f t="shared" ca="1" si="419"/>
        <v/>
      </c>
      <c r="HU370" t="str">
        <f t="shared" si="420"/>
        <v/>
      </c>
      <c r="HV370" s="26"/>
      <c r="HW370" s="26"/>
      <c r="HX370" s="26"/>
      <c r="HY370" s="26"/>
      <c r="HZ370" s="26"/>
      <c r="IA370" s="37" t="str">
        <f t="shared" ca="1" si="421"/>
        <v/>
      </c>
      <c r="IB370" t="str">
        <f t="shared" si="422"/>
        <v/>
      </c>
      <c r="IC370" s="26"/>
      <c r="ID370" s="26"/>
      <c r="IE370" s="26"/>
      <c r="IF370" s="26"/>
      <c r="IG370" s="26"/>
      <c r="IH370" s="37" t="str">
        <f t="shared" ca="1" si="423"/>
        <v/>
      </c>
      <c r="II370" t="str">
        <f t="shared" si="424"/>
        <v/>
      </c>
      <c r="IJ370" s="26"/>
      <c r="IK370" s="26"/>
      <c r="IL370" s="26"/>
      <c r="IM370" s="26"/>
      <c r="IN370" s="26"/>
      <c r="IO370" s="26"/>
      <c r="IP370" s="26"/>
      <c r="IQ370" s="26"/>
      <c r="IR370" s="26"/>
      <c r="IS370" s="26"/>
      <c r="IT370" s="26"/>
      <c r="IU370" s="26"/>
      <c r="IV370" s="26"/>
      <c r="IW370" s="26"/>
      <c r="IX370" s="26"/>
      <c r="IY370" s="26"/>
      <c r="IZ370" s="26"/>
      <c r="JA370" s="26"/>
      <c r="JB370" s="26"/>
      <c r="JC370" s="26"/>
      <c r="JD370" s="26"/>
      <c r="JE370" s="26"/>
      <c r="JF370" s="26"/>
      <c r="JG370" s="26"/>
      <c r="JH370" s="26"/>
      <c r="JI370" s="26"/>
      <c r="JJ370" s="26"/>
      <c r="JK370" s="26"/>
      <c r="JL370" s="26"/>
      <c r="JM370" s="26"/>
      <c r="JN370" s="26"/>
      <c r="JO370" s="26"/>
      <c r="JP370" s="26"/>
      <c r="JQ370" s="26"/>
      <c r="JR370" s="26"/>
      <c r="JS370" s="26"/>
      <c r="JT370" s="26" t="str">
        <f t="shared" si="425"/>
        <v/>
      </c>
      <c r="JU370" s="26"/>
      <c r="JV370" t="str">
        <f t="shared" si="426"/>
        <v/>
      </c>
      <c r="JW370" s="26"/>
      <c r="JX370" s="26"/>
      <c r="JY370" s="26"/>
      <c r="JZ370" s="26"/>
      <c r="KA370" s="26"/>
      <c r="KB370" s="26"/>
      <c r="KC370" s="26"/>
      <c r="KD370" s="26"/>
      <c r="KE370" s="26"/>
      <c r="KF370" s="26"/>
      <c r="KG370" s="26"/>
      <c r="KH370" s="26"/>
      <c r="KI370" s="26"/>
      <c r="KJ370" s="26"/>
      <c r="KK370" t="str">
        <f t="shared" si="427"/>
        <v/>
      </c>
      <c r="KL370" s="26"/>
      <c r="KM370" s="31" t="str">
        <f t="shared" si="428"/>
        <v/>
      </c>
      <c r="KN370" s="26"/>
      <c r="KO370" s="26"/>
      <c r="KP370" s="38" t="str">
        <f t="shared" si="429"/>
        <v/>
      </c>
      <c r="KQ370" s="26"/>
      <c r="KR370" s="26"/>
      <c r="KS370" s="26"/>
      <c r="KT370" s="26"/>
      <c r="KU370" s="26"/>
      <c r="KV370" s="26"/>
      <c r="KW370" s="26"/>
      <c r="KX370" t="str">
        <f t="shared" si="430"/>
        <v/>
      </c>
      <c r="KY370" t="str">
        <f t="shared" si="431"/>
        <v/>
      </c>
      <c r="KZ370" s="26"/>
      <c r="LA370" s="26"/>
      <c r="LB370" t="str">
        <f t="shared" si="432"/>
        <v/>
      </c>
      <c r="LC370" s="26"/>
      <c r="LD370" t="str">
        <f t="shared" si="433"/>
        <v/>
      </c>
      <c r="LE370" t="str">
        <f t="shared" si="434"/>
        <v/>
      </c>
      <c r="LF370" s="26"/>
      <c r="LG370" s="26"/>
      <c r="LH370" s="26"/>
      <c r="LI370" s="26"/>
      <c r="LJ370" s="26"/>
      <c r="LK370" s="26"/>
      <c r="LL370" s="26"/>
      <c r="LM370" s="26"/>
      <c r="LN370" s="26"/>
      <c r="LO370" t="str">
        <f t="shared" si="435"/>
        <v/>
      </c>
      <c r="LP370" s="26"/>
      <c r="LQ370" s="26"/>
      <c r="LR370" s="26"/>
      <c r="LS370" s="26"/>
      <c r="LT370" s="26"/>
      <c r="LU370" s="26"/>
      <c r="LV370" s="26"/>
      <c r="LW370" s="26"/>
      <c r="LX370" s="26"/>
      <c r="LY370" s="26"/>
      <c r="LZ370" s="26"/>
      <c r="MA370" s="26"/>
      <c r="MB370" s="26"/>
      <c r="MC370" s="26"/>
      <c r="MD370" s="26"/>
      <c r="ME370" s="26"/>
      <c r="MF370" s="26"/>
      <c r="MG370" s="26"/>
      <c r="MH370" s="26"/>
      <c r="MI370" s="26"/>
      <c r="MJ370" s="26"/>
      <c r="MK370" s="26"/>
      <c r="ML370" s="26"/>
      <c r="MM370" s="26"/>
      <c r="MN370" s="26"/>
    </row>
    <row r="371" spans="1:352" ht="16" x14ac:dyDescent="0.2">
      <c r="A371" t="e">
        <f t="shared" ca="1" si="437"/>
        <v>#N/A</v>
      </c>
      <c r="B371" s="26"/>
      <c r="C371" s="26"/>
      <c r="D371" s="26"/>
      <c r="E371" s="27" t="str">
        <f t="shared" ca="1" si="367"/>
        <v>Sep</v>
      </c>
      <c r="F371" s="27" t="str">
        <f t="shared" ca="1" si="367"/>
        <v>May</v>
      </c>
      <c r="G371" s="28" t="str">
        <f t="shared" ca="1" si="368"/>
        <v/>
      </c>
      <c r="H371" t="str">
        <f t="shared" si="369"/>
        <v/>
      </c>
      <c r="I371" s="26">
        <f t="shared" ca="1" si="370"/>
        <v>5</v>
      </c>
      <c r="J371" s="26"/>
      <c r="K371" s="26"/>
      <c r="L371" s="31" t="str">
        <f t="shared" si="371"/>
        <v/>
      </c>
      <c r="M371" s="26"/>
      <c r="N371" s="26"/>
      <c r="O371" s="26">
        <f t="shared" ca="1" si="372"/>
        <v>46</v>
      </c>
      <c r="P371" s="26" t="str">
        <f t="shared" ca="1" si="373"/>
        <v>Yes</v>
      </c>
      <c r="Q371" s="26" t="str">
        <f t="shared" ca="1" si="373"/>
        <v>Yes</v>
      </c>
      <c r="R371" s="26" t="str">
        <f t="shared" ca="1" si="373"/>
        <v>No</v>
      </c>
      <c r="S371" s="26" t="str">
        <f t="shared" ca="1" si="374"/>
        <v>Hispanic</v>
      </c>
      <c r="T371" s="26" t="str">
        <f t="shared" ca="1" si="375"/>
        <v>No</v>
      </c>
      <c r="U371" s="26">
        <f t="shared" ca="1" si="376"/>
        <v>3571</v>
      </c>
      <c r="V371" s="26"/>
      <c r="W371" s="26"/>
      <c r="X371" s="26" t="str">
        <f t="shared" ca="1" si="438"/>
        <v>No</v>
      </c>
      <c r="Y371" s="26" t="str">
        <f t="shared" ca="1" si="438"/>
        <v>Yes</v>
      </c>
      <c r="Z371" s="26" t="str">
        <f t="shared" ca="1" si="438"/>
        <v>Yes</v>
      </c>
      <c r="AA371" s="26" t="str">
        <f t="shared" ca="1" si="438"/>
        <v>Yes</v>
      </c>
      <c r="AB371" s="26" t="str">
        <f t="shared" ca="1" si="438"/>
        <v>Yes</v>
      </c>
      <c r="AC371" s="26"/>
      <c r="AD371" s="26"/>
      <c r="AE371" s="26"/>
      <c r="AF371" s="26"/>
      <c r="AG371" s="26" t="str">
        <f t="shared" ca="1" si="436"/>
        <v>Yes</v>
      </c>
      <c r="AH371" s="26" t="str">
        <f t="shared" ca="1" si="436"/>
        <v>Yes</v>
      </c>
      <c r="AI371" s="26" t="str">
        <f t="shared" ca="1" si="436"/>
        <v>Yes</v>
      </c>
      <c r="AJ371" s="26" t="str">
        <f t="shared" ca="1" si="436"/>
        <v>Yes</v>
      </c>
      <c r="AK371" s="26" t="str">
        <f t="shared" ca="1" si="436"/>
        <v>No</v>
      </c>
      <c r="AL371" s="26" t="str">
        <f t="shared" ca="1" si="436"/>
        <v>No</v>
      </c>
      <c r="AM371" s="26">
        <f t="shared" ca="1" si="377"/>
        <v>6</v>
      </c>
      <c r="AN371" s="26">
        <f t="shared" ca="1" si="378"/>
        <v>1</v>
      </c>
      <c r="AT371" t="str">
        <f t="shared" ca="1" si="379"/>
        <v>Female</v>
      </c>
      <c r="AU371">
        <f t="shared" ca="1" si="380"/>
        <v>2522</v>
      </c>
      <c r="AV371">
        <f t="shared" ca="1" si="381"/>
        <v>-1</v>
      </c>
      <c r="AW371">
        <f t="shared" ca="1" si="382"/>
        <v>31</v>
      </c>
      <c r="AX371">
        <f t="shared" ca="1" si="383"/>
        <v>4</v>
      </c>
      <c r="BB371" t="str">
        <f t="shared" ca="1" si="384"/>
        <v>Vaginal</v>
      </c>
      <c r="BC371" t="str">
        <f t="shared" ca="1" si="385"/>
        <v>Yes</v>
      </c>
      <c r="BD371" t="str">
        <f t="shared" ca="1" si="385"/>
        <v>Yes</v>
      </c>
      <c r="BG371" t="str">
        <f t="shared" ca="1" si="386"/>
        <v>Yes</v>
      </c>
      <c r="BH371">
        <f t="shared" ca="1" si="387"/>
        <v>37</v>
      </c>
      <c r="BI371">
        <f t="shared" ca="1" si="388"/>
        <v>-2</v>
      </c>
      <c r="BJ371">
        <f t="shared" ca="1" si="389"/>
        <v>0</v>
      </c>
      <c r="BK371" t="str">
        <f t="shared" si="390"/>
        <v/>
      </c>
      <c r="BL371" s="26" t="str">
        <f t="shared" ca="1" si="391"/>
        <v>NA</v>
      </c>
      <c r="BM371" s="26"/>
      <c r="BN371" s="26"/>
      <c r="BO371" s="26" t="str">
        <f t="shared" ca="1" si="392"/>
        <v>Yes</v>
      </c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 t="str">
        <f t="shared" ca="1" si="393"/>
        <v>No</v>
      </c>
      <c r="CE371" s="26" t="str">
        <f t="shared" ca="1" si="394"/>
        <v>NA</v>
      </c>
      <c r="CF371" s="26"/>
      <c r="CG371" s="26"/>
      <c r="CH371" s="26"/>
      <c r="CI371" s="31" t="str">
        <f t="shared" si="395"/>
        <v/>
      </c>
      <c r="CJ371" s="26" t="str">
        <f t="shared" ca="1" si="396"/>
        <v>NA</v>
      </c>
      <c r="CK371" s="26" t="str">
        <f t="shared" ca="1" si="397"/>
        <v>Yes</v>
      </c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 t="str">
        <f t="shared" ca="1" si="398"/>
        <v>No</v>
      </c>
      <c r="DO371" s="26"/>
      <c r="DP371" s="26"/>
      <c r="DQ371" s="26"/>
      <c r="DR371" s="26"/>
      <c r="DS371" s="26"/>
      <c r="DT371" s="26"/>
      <c r="DU371" s="26"/>
      <c r="DV371" t="str">
        <f t="shared" si="399"/>
        <v/>
      </c>
      <c r="DW371" s="26"/>
      <c r="DX371" s="26"/>
      <c r="DY371" s="26"/>
      <c r="DZ371" t="str">
        <f t="shared" si="400"/>
        <v/>
      </c>
      <c r="EA371" t="str">
        <f t="shared" si="401"/>
        <v/>
      </c>
      <c r="EB371" t="str">
        <f t="shared" si="402"/>
        <v/>
      </c>
      <c r="EC371" t="str">
        <f t="shared" si="403"/>
        <v/>
      </c>
      <c r="ED371" t="str">
        <f t="shared" si="404"/>
        <v/>
      </c>
      <c r="EE371" s="34" t="str">
        <f t="shared" si="405"/>
        <v/>
      </c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32" t="str">
        <f t="shared" si="406"/>
        <v/>
      </c>
      <c r="ES371" s="26"/>
      <c r="ET371" s="26"/>
      <c r="EU371" s="26"/>
      <c r="EV371" s="26"/>
      <c r="EW371" s="26"/>
      <c r="EX371" s="26"/>
      <c r="EY371" s="26"/>
      <c r="EZ371" s="26"/>
      <c r="FA371" s="31" t="str">
        <f t="shared" si="407"/>
        <v/>
      </c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31" t="str">
        <f t="shared" si="408"/>
        <v/>
      </c>
      <c r="FN371" s="26"/>
      <c r="FO371" s="26"/>
      <c r="FP371" s="26"/>
      <c r="FQ371" s="26" t="s">
        <v>349</v>
      </c>
      <c r="FR371" s="39" t="str">
        <f t="shared" ca="1" si="409"/>
        <v>NA</v>
      </c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t="str">
        <f t="shared" ca="1" si="410"/>
        <v/>
      </c>
      <c r="GP371" t="str">
        <f t="shared" si="411"/>
        <v/>
      </c>
      <c r="GQ371" s="26"/>
      <c r="GR371" s="26"/>
      <c r="GS371" t="str">
        <f t="shared" ca="1" si="412"/>
        <v/>
      </c>
      <c r="GT371" s="26"/>
      <c r="GU371" s="26"/>
      <c r="GV371" s="26"/>
      <c r="GW371" s="26"/>
      <c r="GX371" s="26"/>
      <c r="GY371" t="str">
        <f t="shared" ca="1" si="413"/>
        <v/>
      </c>
      <c r="GZ371" t="str">
        <f t="shared" si="414"/>
        <v/>
      </c>
      <c r="HA371" s="26"/>
      <c r="HB371" s="26"/>
      <c r="HC371" s="26"/>
      <c r="HD371" s="26"/>
      <c r="HE371" s="26"/>
      <c r="HF371" t="str">
        <f t="shared" ca="1" si="415"/>
        <v/>
      </c>
      <c r="HG371" s="31" t="str">
        <f t="shared" si="416"/>
        <v/>
      </c>
      <c r="HH371" s="26"/>
      <c r="HI371" s="26"/>
      <c r="HJ371" s="26"/>
      <c r="HK371" s="26"/>
      <c r="HL371" s="26"/>
      <c r="HM371" t="str">
        <f t="shared" ca="1" si="417"/>
        <v/>
      </c>
      <c r="HN371" t="str">
        <f t="shared" si="418"/>
        <v/>
      </c>
      <c r="HO371" s="26"/>
      <c r="HP371" s="26"/>
      <c r="HQ371" s="26"/>
      <c r="HR371" s="26"/>
      <c r="HS371" s="26"/>
      <c r="HT371" t="str">
        <f t="shared" ca="1" si="419"/>
        <v/>
      </c>
      <c r="HU371" t="str">
        <f t="shared" si="420"/>
        <v/>
      </c>
      <c r="HV371" s="26"/>
      <c r="HW371" s="26"/>
      <c r="HX371" s="26"/>
      <c r="HY371" s="26"/>
      <c r="HZ371" s="26"/>
      <c r="IA371" s="37" t="str">
        <f t="shared" ca="1" si="421"/>
        <v/>
      </c>
      <c r="IB371" t="str">
        <f t="shared" si="422"/>
        <v/>
      </c>
      <c r="IC371" s="26"/>
      <c r="ID371" s="26"/>
      <c r="IE371" s="26"/>
      <c r="IF371" s="26"/>
      <c r="IG371" s="26"/>
      <c r="IH371" s="37" t="str">
        <f t="shared" ca="1" si="423"/>
        <v/>
      </c>
      <c r="II371" t="str">
        <f t="shared" si="424"/>
        <v/>
      </c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  <c r="IV371" s="26"/>
      <c r="IW371" s="26"/>
      <c r="IX371" s="26"/>
      <c r="IY371" s="26"/>
      <c r="IZ371" s="26"/>
      <c r="JA371" s="26"/>
      <c r="JB371" s="26"/>
      <c r="JC371" s="26"/>
      <c r="JD371" s="26"/>
      <c r="JE371" s="26"/>
      <c r="JF371" s="26"/>
      <c r="JG371" s="26"/>
      <c r="JH371" s="26"/>
      <c r="JI371" s="26"/>
      <c r="JJ371" s="26"/>
      <c r="JK371" s="26"/>
      <c r="JL371" s="26"/>
      <c r="JM371" s="26"/>
      <c r="JN371" s="26"/>
      <c r="JO371" s="26"/>
      <c r="JP371" s="26"/>
      <c r="JQ371" s="26"/>
      <c r="JR371" s="26"/>
      <c r="JS371" s="26"/>
      <c r="JT371" s="26" t="str">
        <f t="shared" si="425"/>
        <v/>
      </c>
      <c r="JU371" s="26"/>
      <c r="JV371" t="str">
        <f t="shared" si="426"/>
        <v/>
      </c>
      <c r="JW371" s="26"/>
      <c r="JX371" s="26"/>
      <c r="JY371" s="26"/>
      <c r="JZ371" s="26"/>
      <c r="KA371" s="26"/>
      <c r="KB371" s="26"/>
      <c r="KC371" s="26"/>
      <c r="KD371" s="26"/>
      <c r="KE371" s="26"/>
      <c r="KF371" s="26"/>
      <c r="KG371" s="26"/>
      <c r="KH371" s="26"/>
      <c r="KI371" s="26"/>
      <c r="KJ371" s="26"/>
      <c r="KK371" t="str">
        <f t="shared" si="427"/>
        <v/>
      </c>
      <c r="KL371" s="26"/>
      <c r="KM371" s="31" t="str">
        <f t="shared" si="428"/>
        <v/>
      </c>
      <c r="KN371" s="26"/>
      <c r="KO371" s="26"/>
      <c r="KP371" s="38" t="str">
        <f t="shared" si="429"/>
        <v/>
      </c>
      <c r="KQ371" s="26"/>
      <c r="KR371" s="26"/>
      <c r="KS371" s="26"/>
      <c r="KT371" s="26"/>
      <c r="KU371" s="26"/>
      <c r="KV371" s="26"/>
      <c r="KW371" s="26"/>
      <c r="KX371" t="str">
        <f t="shared" si="430"/>
        <v/>
      </c>
      <c r="KY371" t="str">
        <f t="shared" si="431"/>
        <v/>
      </c>
      <c r="KZ371" s="26"/>
      <c r="LA371" s="26"/>
      <c r="LB371" t="str">
        <f t="shared" si="432"/>
        <v/>
      </c>
      <c r="LC371" s="26"/>
      <c r="LD371" t="str">
        <f t="shared" si="433"/>
        <v/>
      </c>
      <c r="LE371" t="str">
        <f t="shared" si="434"/>
        <v/>
      </c>
      <c r="LF371" s="26"/>
      <c r="LG371" s="26"/>
      <c r="LH371" s="26"/>
      <c r="LI371" s="26"/>
      <c r="LJ371" s="26"/>
      <c r="LK371" s="26"/>
      <c r="LL371" s="26"/>
      <c r="LM371" s="26"/>
      <c r="LN371" s="26"/>
      <c r="LO371" t="str">
        <f t="shared" si="435"/>
        <v/>
      </c>
      <c r="LP371" s="26"/>
      <c r="LQ371" s="26"/>
      <c r="LR371" s="26"/>
      <c r="LS371" s="26"/>
      <c r="LT371" s="26"/>
      <c r="LU371" s="26"/>
      <c r="LV371" s="26"/>
      <c r="LW371" s="26"/>
      <c r="LX371" s="26"/>
      <c r="LY371" s="26"/>
      <c r="LZ371" s="26"/>
      <c r="MA371" s="26"/>
      <c r="MB371" s="26"/>
      <c r="MC371" s="26"/>
      <c r="MD371" s="26"/>
      <c r="ME371" s="26"/>
      <c r="MF371" s="26"/>
      <c r="MG371" s="26"/>
      <c r="MH371" s="26"/>
      <c r="MI371" s="26"/>
      <c r="MJ371" s="26"/>
      <c r="MK371" s="26"/>
      <c r="ML371" s="26"/>
      <c r="MM371" s="26"/>
      <c r="MN371" s="26"/>
    </row>
    <row r="372" spans="1:352" ht="16" x14ac:dyDescent="0.2">
      <c r="A372" t="e">
        <f t="shared" ca="1" si="437"/>
        <v>#N/A</v>
      </c>
      <c r="B372" s="26"/>
      <c r="C372" s="26"/>
      <c r="D372" s="26"/>
      <c r="E372" s="27" t="str">
        <f t="shared" ca="1" si="367"/>
        <v>Mar</v>
      </c>
      <c r="F372" s="27" t="str">
        <f t="shared" ca="1" si="367"/>
        <v>Sep</v>
      </c>
      <c r="G372" s="28" t="str">
        <f t="shared" ca="1" si="368"/>
        <v/>
      </c>
      <c r="H372" t="str">
        <f t="shared" si="369"/>
        <v/>
      </c>
      <c r="I372" s="26">
        <f t="shared" ca="1" si="370"/>
        <v>33</v>
      </c>
      <c r="J372" s="26"/>
      <c r="K372" s="26"/>
      <c r="L372" s="31" t="str">
        <f t="shared" si="371"/>
        <v/>
      </c>
      <c r="M372" s="26"/>
      <c r="N372" s="26"/>
      <c r="O372" s="26">
        <f t="shared" ca="1" si="372"/>
        <v>24</v>
      </c>
      <c r="P372" s="26" t="str">
        <f t="shared" ca="1" si="373"/>
        <v>Yes</v>
      </c>
      <c r="Q372" s="26" t="str">
        <f t="shared" ca="1" si="373"/>
        <v>Yes</v>
      </c>
      <c r="R372" s="26" t="str">
        <f t="shared" ca="1" si="373"/>
        <v>Yes</v>
      </c>
      <c r="S372" s="26" t="str">
        <f t="shared" ca="1" si="374"/>
        <v>Asian</v>
      </c>
      <c r="T372" s="26" t="str">
        <f t="shared" ca="1" si="375"/>
        <v>No</v>
      </c>
      <c r="U372" s="26">
        <f t="shared" ca="1" si="376"/>
        <v>3658</v>
      </c>
      <c r="V372" s="26"/>
      <c r="W372" s="26"/>
      <c r="X372" s="26" t="str">
        <f t="shared" ca="1" si="438"/>
        <v>No</v>
      </c>
      <c r="Y372" s="26" t="str">
        <f t="shared" ca="1" si="438"/>
        <v>No</v>
      </c>
      <c r="Z372" s="26" t="str">
        <f t="shared" ca="1" si="438"/>
        <v>Yes</v>
      </c>
      <c r="AA372" s="26" t="str">
        <f t="shared" ca="1" si="438"/>
        <v>No</v>
      </c>
      <c r="AB372" s="26" t="str">
        <f t="shared" ca="1" si="438"/>
        <v>Yes</v>
      </c>
      <c r="AC372" s="26"/>
      <c r="AD372" s="26"/>
      <c r="AE372" s="26"/>
      <c r="AF372" s="26"/>
      <c r="AG372" s="26" t="str">
        <f t="shared" ca="1" si="436"/>
        <v>Yes</v>
      </c>
      <c r="AH372" s="26" t="str">
        <f t="shared" ca="1" si="436"/>
        <v>No</v>
      </c>
      <c r="AI372" s="26" t="str">
        <f t="shared" ca="1" si="436"/>
        <v>Yes</v>
      </c>
      <c r="AJ372" s="26" t="str">
        <f t="shared" ca="1" si="436"/>
        <v>No</v>
      </c>
      <c r="AK372" s="26" t="str">
        <f t="shared" ca="1" si="436"/>
        <v>No</v>
      </c>
      <c r="AL372" s="26" t="str">
        <f t="shared" ca="1" si="436"/>
        <v>No</v>
      </c>
      <c r="AM372" s="26">
        <f t="shared" ca="1" si="377"/>
        <v>1</v>
      </c>
      <c r="AN372" s="26">
        <f t="shared" ca="1" si="378"/>
        <v>2</v>
      </c>
      <c r="AT372" t="str">
        <f t="shared" ca="1" si="379"/>
        <v>Female</v>
      </c>
      <c r="AU372">
        <f t="shared" ca="1" si="380"/>
        <v>1880</v>
      </c>
      <c r="AV372">
        <f t="shared" ca="1" si="381"/>
        <v>3</v>
      </c>
      <c r="AW372">
        <f t="shared" ca="1" si="382"/>
        <v>25</v>
      </c>
      <c r="AX372">
        <f t="shared" ca="1" si="383"/>
        <v>2</v>
      </c>
      <c r="BB372" t="str">
        <f t="shared" ca="1" si="384"/>
        <v>EMLUCS</v>
      </c>
      <c r="BC372" t="str">
        <f t="shared" ca="1" si="385"/>
        <v>No</v>
      </c>
      <c r="BD372" t="str">
        <f t="shared" ca="1" si="385"/>
        <v>No</v>
      </c>
      <c r="BG372" t="str">
        <f t="shared" ca="1" si="386"/>
        <v>Yes</v>
      </c>
      <c r="BH372">
        <f t="shared" ca="1" si="387"/>
        <v>35</v>
      </c>
      <c r="BI372">
        <f t="shared" ca="1" si="388"/>
        <v>-12</v>
      </c>
      <c r="BJ372">
        <f t="shared" ca="1" si="389"/>
        <v>11</v>
      </c>
      <c r="BK372" t="str">
        <f t="shared" si="390"/>
        <v/>
      </c>
      <c r="BL372" s="26">
        <f t="shared" ca="1" si="391"/>
        <v>13</v>
      </c>
      <c r="BM372" s="26"/>
      <c r="BN372" s="26"/>
      <c r="BO372" s="26" t="str">
        <f t="shared" ca="1" si="392"/>
        <v>Yes</v>
      </c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 t="str">
        <f t="shared" ca="1" si="393"/>
        <v>No</v>
      </c>
      <c r="CE372" s="26" t="str">
        <f t="shared" ca="1" si="394"/>
        <v>NA</v>
      </c>
      <c r="CF372" s="26"/>
      <c r="CG372" s="26"/>
      <c r="CH372" s="26"/>
      <c r="CI372" s="31" t="str">
        <f t="shared" si="395"/>
        <v/>
      </c>
      <c r="CJ372" s="26" t="str">
        <f t="shared" ca="1" si="396"/>
        <v>NA</v>
      </c>
      <c r="CK372" s="26" t="str">
        <f t="shared" ca="1" si="397"/>
        <v>No</v>
      </c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 t="str">
        <f t="shared" ca="1" si="398"/>
        <v>Yes</v>
      </c>
      <c r="DO372" s="26"/>
      <c r="DP372" s="26"/>
      <c r="DQ372" s="26"/>
      <c r="DR372" s="26"/>
      <c r="DS372" s="26"/>
      <c r="DT372" s="26"/>
      <c r="DU372" s="26"/>
      <c r="DV372" t="str">
        <f t="shared" si="399"/>
        <v/>
      </c>
      <c r="DW372" s="26"/>
      <c r="DX372" s="26"/>
      <c r="DY372" s="26"/>
      <c r="DZ372" t="str">
        <f t="shared" si="400"/>
        <v/>
      </c>
      <c r="EA372" t="str">
        <f t="shared" si="401"/>
        <v/>
      </c>
      <c r="EB372" t="str">
        <f t="shared" si="402"/>
        <v/>
      </c>
      <c r="EC372" t="str">
        <f t="shared" si="403"/>
        <v/>
      </c>
      <c r="ED372" t="str">
        <f t="shared" si="404"/>
        <v/>
      </c>
      <c r="EE372" s="34" t="str">
        <f t="shared" si="405"/>
        <v/>
      </c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32" t="str">
        <f t="shared" si="406"/>
        <v/>
      </c>
      <c r="ES372" s="26"/>
      <c r="ET372" s="26"/>
      <c r="EU372" s="26"/>
      <c r="EV372" s="26"/>
      <c r="EW372" s="26"/>
      <c r="EX372" s="26"/>
      <c r="EY372" s="26"/>
      <c r="EZ372" s="26"/>
      <c r="FA372" s="31" t="str">
        <f t="shared" si="407"/>
        <v/>
      </c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31" t="str">
        <f t="shared" si="408"/>
        <v/>
      </c>
      <c r="FN372" s="26"/>
      <c r="FO372" s="26"/>
      <c r="FP372" s="26"/>
      <c r="FQ372" s="26" t="s">
        <v>350</v>
      </c>
      <c r="FR372" s="39" t="str">
        <f t="shared" ca="1" si="409"/>
        <v>GPC</v>
      </c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t="str">
        <f t="shared" ca="1" si="410"/>
        <v/>
      </c>
      <c r="GP372" t="str">
        <f t="shared" si="411"/>
        <v/>
      </c>
      <c r="GQ372" s="26"/>
      <c r="GR372" s="26"/>
      <c r="GS372" t="str">
        <f t="shared" ca="1" si="412"/>
        <v/>
      </c>
      <c r="GT372" s="26"/>
      <c r="GU372" s="26"/>
      <c r="GV372" s="26"/>
      <c r="GW372" s="26"/>
      <c r="GX372" s="26"/>
      <c r="GY372" t="str">
        <f t="shared" ca="1" si="413"/>
        <v/>
      </c>
      <c r="GZ372" t="str">
        <f t="shared" si="414"/>
        <v/>
      </c>
      <c r="HA372" s="26"/>
      <c r="HB372" s="26"/>
      <c r="HC372" s="26"/>
      <c r="HD372" s="26"/>
      <c r="HE372" s="26"/>
      <c r="HF372" t="str">
        <f t="shared" ca="1" si="415"/>
        <v/>
      </c>
      <c r="HG372" s="31" t="str">
        <f t="shared" si="416"/>
        <v/>
      </c>
      <c r="HH372" s="26"/>
      <c r="HI372" s="26"/>
      <c r="HJ372" s="26"/>
      <c r="HK372" s="26"/>
      <c r="HL372" s="26"/>
      <c r="HM372" t="str">
        <f t="shared" ca="1" si="417"/>
        <v/>
      </c>
      <c r="HN372" t="str">
        <f t="shared" si="418"/>
        <v/>
      </c>
      <c r="HO372" s="26"/>
      <c r="HP372" s="26"/>
      <c r="HQ372" s="26"/>
      <c r="HR372" s="26"/>
      <c r="HS372" s="26"/>
      <c r="HT372" t="str">
        <f t="shared" ca="1" si="419"/>
        <v/>
      </c>
      <c r="HU372" t="str">
        <f t="shared" si="420"/>
        <v/>
      </c>
      <c r="HV372" s="26"/>
      <c r="HW372" s="26"/>
      <c r="HX372" s="26"/>
      <c r="HY372" s="26"/>
      <c r="HZ372" s="26"/>
      <c r="IA372" s="37" t="str">
        <f t="shared" ca="1" si="421"/>
        <v/>
      </c>
      <c r="IB372" t="str">
        <f t="shared" si="422"/>
        <v/>
      </c>
      <c r="IC372" s="26"/>
      <c r="ID372" s="26"/>
      <c r="IE372" s="26"/>
      <c r="IF372" s="26"/>
      <c r="IG372" s="26"/>
      <c r="IH372" s="37" t="str">
        <f t="shared" ca="1" si="423"/>
        <v/>
      </c>
      <c r="II372" t="str">
        <f t="shared" si="424"/>
        <v/>
      </c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  <c r="IV372" s="26"/>
      <c r="IW372" s="26"/>
      <c r="IX372" s="26"/>
      <c r="IY372" s="26"/>
      <c r="IZ372" s="26"/>
      <c r="JA372" s="26"/>
      <c r="JB372" s="26"/>
      <c r="JC372" s="26"/>
      <c r="JD372" s="26"/>
      <c r="JE372" s="26"/>
      <c r="JF372" s="26"/>
      <c r="JG372" s="26"/>
      <c r="JH372" s="26"/>
      <c r="JI372" s="26"/>
      <c r="JJ372" s="26"/>
      <c r="JK372" s="26"/>
      <c r="JL372" s="26"/>
      <c r="JM372" s="26"/>
      <c r="JN372" s="26"/>
      <c r="JO372" s="26"/>
      <c r="JP372" s="26"/>
      <c r="JQ372" s="26"/>
      <c r="JR372" s="26"/>
      <c r="JS372" s="26"/>
      <c r="JT372" s="26" t="str">
        <f t="shared" si="425"/>
        <v/>
      </c>
      <c r="JU372" s="26"/>
      <c r="JV372" t="str">
        <f t="shared" si="426"/>
        <v/>
      </c>
      <c r="JW372" s="26"/>
      <c r="JX372" s="26"/>
      <c r="JY372" s="26"/>
      <c r="JZ372" s="26"/>
      <c r="KA372" s="26"/>
      <c r="KB372" s="26"/>
      <c r="KC372" s="26"/>
      <c r="KD372" s="26"/>
      <c r="KE372" s="26"/>
      <c r="KF372" s="26"/>
      <c r="KG372" s="26"/>
      <c r="KH372" s="26"/>
      <c r="KI372" s="26"/>
      <c r="KJ372" s="26"/>
      <c r="KK372" t="str">
        <f t="shared" si="427"/>
        <v/>
      </c>
      <c r="KL372" s="26"/>
      <c r="KM372" s="31" t="str">
        <f t="shared" si="428"/>
        <v/>
      </c>
      <c r="KN372" s="26"/>
      <c r="KO372" s="26"/>
      <c r="KP372" s="38" t="str">
        <f t="shared" si="429"/>
        <v/>
      </c>
      <c r="KQ372" s="26"/>
      <c r="KR372" s="26"/>
      <c r="KS372" s="26"/>
      <c r="KT372" s="26"/>
      <c r="KU372" s="26"/>
      <c r="KV372" s="26"/>
      <c r="KW372" s="26"/>
      <c r="KX372" t="str">
        <f t="shared" si="430"/>
        <v/>
      </c>
      <c r="KY372" t="str">
        <f t="shared" si="431"/>
        <v/>
      </c>
      <c r="KZ372" s="26"/>
      <c r="LA372" s="26"/>
      <c r="LB372" t="str">
        <f t="shared" si="432"/>
        <v/>
      </c>
      <c r="LC372" s="26"/>
      <c r="LD372" t="str">
        <f t="shared" si="433"/>
        <v/>
      </c>
      <c r="LE372" t="str">
        <f t="shared" si="434"/>
        <v/>
      </c>
      <c r="LF372" s="26"/>
      <c r="LG372" s="26"/>
      <c r="LH372" s="26"/>
      <c r="LI372" s="26"/>
      <c r="LJ372" s="26"/>
      <c r="LK372" s="26"/>
      <c r="LL372" s="26"/>
      <c r="LM372" s="26"/>
      <c r="LN372" s="26"/>
      <c r="LO372" t="str">
        <f t="shared" si="435"/>
        <v/>
      </c>
      <c r="LP372" s="26"/>
      <c r="LQ372" s="26"/>
      <c r="LR372" s="26"/>
      <c r="LS372" s="26"/>
      <c r="LT372" s="26"/>
      <c r="LU372" s="26"/>
      <c r="LV372" s="26"/>
      <c r="LW372" s="26"/>
      <c r="LX372" s="26"/>
      <c r="LY372" s="26"/>
      <c r="LZ372" s="26"/>
      <c r="MA372" s="26"/>
      <c r="MB372" s="26"/>
      <c r="MC372" s="26"/>
      <c r="MD372" s="26"/>
      <c r="ME372" s="26"/>
      <c r="MF372" s="26"/>
      <c r="MG372" s="26"/>
      <c r="MH372" s="26"/>
      <c r="MI372" s="26"/>
      <c r="MJ372" s="26"/>
      <c r="MK372" s="26"/>
      <c r="ML372" s="26"/>
      <c r="MM372" s="26"/>
      <c r="MN372" s="26"/>
    </row>
    <row r="373" spans="1:352" ht="16" x14ac:dyDescent="0.2">
      <c r="A373" t="e">
        <f t="shared" ca="1" si="437"/>
        <v>#N/A</v>
      </c>
      <c r="B373" s="26"/>
      <c r="C373" s="26"/>
      <c r="D373" s="26"/>
      <c r="E373" s="27" t="str">
        <f t="shared" ca="1" si="367"/>
        <v>Mar</v>
      </c>
      <c r="F373" s="27" t="str">
        <f t="shared" ca="1" si="367"/>
        <v>Jul</v>
      </c>
      <c r="G373" s="28" t="str">
        <f t="shared" ca="1" si="368"/>
        <v/>
      </c>
      <c r="H373" t="str">
        <f t="shared" si="369"/>
        <v/>
      </c>
      <c r="I373" s="26">
        <f t="shared" ca="1" si="370"/>
        <v>47</v>
      </c>
      <c r="J373" s="26"/>
      <c r="K373" s="26"/>
      <c r="L373" s="31" t="str">
        <f t="shared" si="371"/>
        <v/>
      </c>
      <c r="M373" s="26"/>
      <c r="N373" s="26"/>
      <c r="O373" s="26">
        <f t="shared" ca="1" si="372"/>
        <v>45</v>
      </c>
      <c r="P373" s="26" t="str">
        <f t="shared" ca="1" si="373"/>
        <v>No</v>
      </c>
      <c r="Q373" s="26" t="str">
        <f t="shared" ca="1" si="373"/>
        <v>No</v>
      </c>
      <c r="R373" s="26" t="str">
        <f t="shared" ca="1" si="373"/>
        <v>No</v>
      </c>
      <c r="S373" s="26" t="str">
        <f t="shared" ca="1" si="374"/>
        <v>African</v>
      </c>
      <c r="T373" s="26" t="str">
        <f t="shared" ca="1" si="375"/>
        <v>No</v>
      </c>
      <c r="U373" s="26">
        <f t="shared" ca="1" si="376"/>
        <v>3931</v>
      </c>
      <c r="V373" s="26"/>
      <c r="W373" s="26"/>
      <c r="X373" s="26" t="str">
        <f t="shared" ca="1" si="438"/>
        <v>No</v>
      </c>
      <c r="Y373" s="26" t="str">
        <f t="shared" ca="1" si="438"/>
        <v>No</v>
      </c>
      <c r="Z373" s="26" t="str">
        <f t="shared" ca="1" si="438"/>
        <v>Yes</v>
      </c>
      <c r="AA373" s="26" t="str">
        <f t="shared" ca="1" si="438"/>
        <v>Yes</v>
      </c>
      <c r="AB373" s="26" t="str">
        <f t="shared" ca="1" si="438"/>
        <v>Yes</v>
      </c>
      <c r="AC373" s="26"/>
      <c r="AD373" s="26"/>
      <c r="AE373" s="26"/>
      <c r="AF373" s="26"/>
      <c r="AG373" s="26" t="str">
        <f t="shared" ca="1" si="436"/>
        <v>No</v>
      </c>
      <c r="AH373" s="26" t="str">
        <f t="shared" ca="1" si="436"/>
        <v>Yes</v>
      </c>
      <c r="AI373" s="26" t="str">
        <f t="shared" ca="1" si="436"/>
        <v>No</v>
      </c>
      <c r="AJ373" s="26" t="str">
        <f t="shared" ca="1" si="436"/>
        <v>Yes</v>
      </c>
      <c r="AK373" s="26" t="str">
        <f t="shared" ca="1" si="436"/>
        <v>No</v>
      </c>
      <c r="AL373" s="26" t="str">
        <f t="shared" ca="1" si="436"/>
        <v>Yes</v>
      </c>
      <c r="AM373" s="26">
        <f t="shared" ca="1" si="377"/>
        <v>1</v>
      </c>
      <c r="AN373" s="26">
        <f t="shared" ca="1" si="378"/>
        <v>3</v>
      </c>
      <c r="AT373" t="str">
        <f t="shared" ca="1" si="379"/>
        <v>Female</v>
      </c>
      <c r="AU373">
        <f t="shared" ca="1" si="380"/>
        <v>2433</v>
      </c>
      <c r="AV373">
        <f t="shared" ca="1" si="381"/>
        <v>3</v>
      </c>
      <c r="AW373">
        <f t="shared" ca="1" si="382"/>
        <v>36</v>
      </c>
      <c r="AX373">
        <f t="shared" ca="1" si="383"/>
        <v>3</v>
      </c>
      <c r="BB373" t="str">
        <f t="shared" ca="1" si="384"/>
        <v>ELUCS</v>
      </c>
      <c r="BC373" t="str">
        <f t="shared" ca="1" si="385"/>
        <v>Yes</v>
      </c>
      <c r="BD373" t="str">
        <f t="shared" ca="1" si="385"/>
        <v>Yes</v>
      </c>
      <c r="BG373" t="str">
        <f t="shared" ca="1" si="386"/>
        <v>Yes</v>
      </c>
      <c r="BH373">
        <f t="shared" ca="1" si="387"/>
        <v>36</v>
      </c>
      <c r="BI373">
        <f t="shared" ca="1" si="388"/>
        <v>-14</v>
      </c>
      <c r="BJ373">
        <f t="shared" ca="1" si="389"/>
        <v>15</v>
      </c>
      <c r="BK373" t="str">
        <f t="shared" si="390"/>
        <v/>
      </c>
      <c r="BL373" s="26">
        <f t="shared" ca="1" si="391"/>
        <v>17</v>
      </c>
      <c r="BM373" s="26"/>
      <c r="BN373" s="26"/>
      <c r="BO373" s="26" t="str">
        <f t="shared" ca="1" si="392"/>
        <v>Yes</v>
      </c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 t="str">
        <f t="shared" ca="1" si="393"/>
        <v>No</v>
      </c>
      <c r="CE373" s="26" t="str">
        <f t="shared" ca="1" si="394"/>
        <v>NA</v>
      </c>
      <c r="CF373" s="26"/>
      <c r="CG373" s="26"/>
      <c r="CH373" s="26"/>
      <c r="CI373" s="31" t="str">
        <f t="shared" si="395"/>
        <v/>
      </c>
      <c r="CJ373" s="26" t="str">
        <f t="shared" ca="1" si="396"/>
        <v>NA</v>
      </c>
      <c r="CK373" s="26" t="str">
        <f t="shared" ca="1" si="397"/>
        <v>NA</v>
      </c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 t="str">
        <f t="shared" ca="1" si="398"/>
        <v>Yes</v>
      </c>
      <c r="DO373" s="26"/>
      <c r="DP373" s="26"/>
      <c r="DQ373" s="26"/>
      <c r="DR373" s="26"/>
      <c r="DS373" s="26"/>
      <c r="DT373" s="26"/>
      <c r="DU373" s="26"/>
      <c r="DV373" t="str">
        <f t="shared" si="399"/>
        <v/>
      </c>
      <c r="DW373" s="26"/>
      <c r="DX373" s="26"/>
      <c r="DY373" s="26"/>
      <c r="DZ373" t="str">
        <f t="shared" si="400"/>
        <v/>
      </c>
      <c r="EA373" t="str">
        <f t="shared" si="401"/>
        <v/>
      </c>
      <c r="EB373" t="str">
        <f t="shared" si="402"/>
        <v/>
      </c>
      <c r="EC373" t="str">
        <f t="shared" si="403"/>
        <v/>
      </c>
      <c r="ED373" t="str">
        <f t="shared" si="404"/>
        <v/>
      </c>
      <c r="EE373" s="34" t="str">
        <f t="shared" si="405"/>
        <v/>
      </c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32" t="str">
        <f t="shared" si="406"/>
        <v/>
      </c>
      <c r="ES373" s="26"/>
      <c r="ET373" s="26"/>
      <c r="EU373" s="26"/>
      <c r="EV373" s="26"/>
      <c r="EW373" s="26"/>
      <c r="EX373" s="26"/>
      <c r="EY373" s="26"/>
      <c r="EZ373" s="26"/>
      <c r="FA373" s="31" t="str">
        <f t="shared" si="407"/>
        <v/>
      </c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31" t="str">
        <f t="shared" si="408"/>
        <v/>
      </c>
      <c r="FN373" s="26"/>
      <c r="FO373" s="26"/>
      <c r="FP373" s="26"/>
      <c r="FQ373" s="26" t="s">
        <v>350</v>
      </c>
      <c r="FR373" s="39" t="str">
        <f t="shared" ca="1" si="409"/>
        <v>GPC</v>
      </c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t="str">
        <f t="shared" ca="1" si="410"/>
        <v/>
      </c>
      <c r="GP373" t="str">
        <f t="shared" si="411"/>
        <v/>
      </c>
      <c r="GQ373" s="26"/>
      <c r="GR373" s="26"/>
      <c r="GS373" t="str">
        <f t="shared" ca="1" si="412"/>
        <v/>
      </c>
      <c r="GT373" s="26"/>
      <c r="GU373" s="26"/>
      <c r="GV373" s="26"/>
      <c r="GW373" s="26"/>
      <c r="GX373" s="26"/>
      <c r="GY373" t="str">
        <f t="shared" ca="1" si="413"/>
        <v/>
      </c>
      <c r="GZ373" t="str">
        <f t="shared" si="414"/>
        <v/>
      </c>
      <c r="HA373" s="26"/>
      <c r="HB373" s="26"/>
      <c r="HC373" s="26"/>
      <c r="HD373" s="26"/>
      <c r="HE373" s="26"/>
      <c r="HF373" t="str">
        <f t="shared" ca="1" si="415"/>
        <v/>
      </c>
      <c r="HG373" s="31" t="str">
        <f t="shared" si="416"/>
        <v/>
      </c>
      <c r="HH373" s="26"/>
      <c r="HI373" s="26"/>
      <c r="HJ373" s="26"/>
      <c r="HK373" s="26"/>
      <c r="HL373" s="26"/>
      <c r="HM373" t="str">
        <f t="shared" ca="1" si="417"/>
        <v/>
      </c>
      <c r="HN373" t="str">
        <f t="shared" si="418"/>
        <v/>
      </c>
      <c r="HO373" s="26"/>
      <c r="HP373" s="26"/>
      <c r="HQ373" s="26"/>
      <c r="HR373" s="26"/>
      <c r="HS373" s="26"/>
      <c r="HT373" t="str">
        <f t="shared" ca="1" si="419"/>
        <v/>
      </c>
      <c r="HU373" t="str">
        <f t="shared" si="420"/>
        <v/>
      </c>
      <c r="HV373" s="26"/>
      <c r="HW373" s="26"/>
      <c r="HX373" s="26"/>
      <c r="HY373" s="26"/>
      <c r="HZ373" s="26"/>
      <c r="IA373" s="37" t="str">
        <f t="shared" ca="1" si="421"/>
        <v/>
      </c>
      <c r="IB373" t="str">
        <f t="shared" si="422"/>
        <v/>
      </c>
      <c r="IC373" s="26"/>
      <c r="ID373" s="26"/>
      <c r="IE373" s="26"/>
      <c r="IF373" s="26"/>
      <c r="IG373" s="26"/>
      <c r="IH373" s="37" t="str">
        <f t="shared" ca="1" si="423"/>
        <v/>
      </c>
      <c r="II373" t="str">
        <f t="shared" si="424"/>
        <v/>
      </c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  <c r="IV373" s="26"/>
      <c r="IW373" s="26"/>
      <c r="IX373" s="26"/>
      <c r="IY373" s="26"/>
      <c r="IZ373" s="26"/>
      <c r="JA373" s="26"/>
      <c r="JB373" s="26"/>
      <c r="JC373" s="26"/>
      <c r="JD373" s="26"/>
      <c r="JE373" s="26"/>
      <c r="JF373" s="26"/>
      <c r="JG373" s="26"/>
      <c r="JH373" s="26"/>
      <c r="JI373" s="26"/>
      <c r="JJ373" s="26"/>
      <c r="JK373" s="26"/>
      <c r="JL373" s="26"/>
      <c r="JM373" s="26"/>
      <c r="JN373" s="26"/>
      <c r="JO373" s="26"/>
      <c r="JP373" s="26"/>
      <c r="JQ373" s="26"/>
      <c r="JR373" s="26"/>
      <c r="JS373" s="26"/>
      <c r="JT373" s="26" t="str">
        <f t="shared" si="425"/>
        <v/>
      </c>
      <c r="JU373" s="26"/>
      <c r="JV373" t="str">
        <f t="shared" si="426"/>
        <v/>
      </c>
      <c r="JW373" s="26"/>
      <c r="JX373" s="26"/>
      <c r="JY373" s="26"/>
      <c r="JZ373" s="26"/>
      <c r="KA373" s="26"/>
      <c r="KB373" s="26"/>
      <c r="KC373" s="26"/>
      <c r="KD373" s="26"/>
      <c r="KE373" s="26"/>
      <c r="KF373" s="26"/>
      <c r="KG373" s="26"/>
      <c r="KH373" s="26"/>
      <c r="KI373" s="26"/>
      <c r="KJ373" s="26"/>
      <c r="KK373" t="str">
        <f t="shared" si="427"/>
        <v/>
      </c>
      <c r="KL373" s="26"/>
      <c r="KM373" s="31" t="str">
        <f t="shared" si="428"/>
        <v/>
      </c>
      <c r="KN373" s="26"/>
      <c r="KO373" s="26"/>
      <c r="KP373" s="38" t="str">
        <f t="shared" si="429"/>
        <v/>
      </c>
      <c r="KQ373" s="26"/>
      <c r="KR373" s="26"/>
      <c r="KS373" s="26"/>
      <c r="KT373" s="26"/>
      <c r="KU373" s="26"/>
      <c r="KV373" s="26"/>
      <c r="KW373" s="26"/>
      <c r="KX373" t="str">
        <f t="shared" si="430"/>
        <v/>
      </c>
      <c r="KY373" t="str">
        <f t="shared" si="431"/>
        <v/>
      </c>
      <c r="KZ373" s="26"/>
      <c r="LA373" s="26"/>
      <c r="LB373" t="str">
        <f t="shared" si="432"/>
        <v/>
      </c>
      <c r="LC373" s="26"/>
      <c r="LD373" t="str">
        <f t="shared" si="433"/>
        <v/>
      </c>
      <c r="LE373" t="str">
        <f t="shared" si="434"/>
        <v/>
      </c>
      <c r="LF373" s="26"/>
      <c r="LG373" s="26"/>
      <c r="LH373" s="26"/>
      <c r="LI373" s="26"/>
      <c r="LJ373" s="26"/>
      <c r="LK373" s="26"/>
      <c r="LL373" s="26"/>
      <c r="LM373" s="26"/>
      <c r="LN373" s="26"/>
      <c r="LO373" t="str">
        <f t="shared" si="435"/>
        <v/>
      </c>
      <c r="LP373" s="26"/>
      <c r="LQ373" s="26"/>
      <c r="LR373" s="26"/>
      <c r="LS373" s="26"/>
      <c r="LT373" s="26"/>
      <c r="LU373" s="26"/>
      <c r="LV373" s="26"/>
      <c r="LW373" s="26"/>
      <c r="LX373" s="26"/>
      <c r="LY373" s="26"/>
      <c r="LZ373" s="26"/>
      <c r="MA373" s="26"/>
      <c r="MB373" s="26"/>
      <c r="MC373" s="26"/>
      <c r="MD373" s="26"/>
      <c r="ME373" s="26"/>
      <c r="MF373" s="26"/>
      <c r="MG373" s="26"/>
      <c r="MH373" s="26"/>
      <c r="MI373" s="26"/>
      <c r="MJ373" s="26"/>
      <c r="MK373" s="26"/>
      <c r="ML373" s="26"/>
      <c r="MM373" s="26"/>
      <c r="MN373" s="26"/>
    </row>
    <row r="374" spans="1:352" ht="16" x14ac:dyDescent="0.2">
      <c r="A374" t="e">
        <f t="shared" ca="1" si="437"/>
        <v>#N/A</v>
      </c>
      <c r="B374" s="26"/>
      <c r="C374" s="26"/>
      <c r="D374" s="26"/>
      <c r="E374" s="27" t="str">
        <f t="shared" ca="1" si="367"/>
        <v>Aug</v>
      </c>
      <c r="F374" s="27" t="str">
        <f t="shared" ca="1" si="367"/>
        <v>Nov</v>
      </c>
      <c r="G374" s="28" t="str">
        <f t="shared" ca="1" si="368"/>
        <v/>
      </c>
      <c r="H374" t="str">
        <f t="shared" si="369"/>
        <v/>
      </c>
      <c r="I374" s="26">
        <f t="shared" ca="1" si="370"/>
        <v>11</v>
      </c>
      <c r="J374" s="26"/>
      <c r="K374" s="26"/>
      <c r="L374" s="31" t="str">
        <f t="shared" si="371"/>
        <v/>
      </c>
      <c r="M374" s="26"/>
      <c r="N374" s="26"/>
      <c r="O374" s="26">
        <f t="shared" ca="1" si="372"/>
        <v>43</v>
      </c>
      <c r="P374" s="26" t="str">
        <f t="shared" ca="1" si="373"/>
        <v>Yes</v>
      </c>
      <c r="Q374" s="26" t="str">
        <f t="shared" ca="1" si="373"/>
        <v>No</v>
      </c>
      <c r="R374" s="26" t="str">
        <f t="shared" ca="1" si="373"/>
        <v>No</v>
      </c>
      <c r="S374" s="26" t="str">
        <f t="shared" ca="1" si="374"/>
        <v>Eskimo</v>
      </c>
      <c r="T374" s="26" t="str">
        <f t="shared" ca="1" si="375"/>
        <v>No</v>
      </c>
      <c r="U374" s="26">
        <f t="shared" ca="1" si="376"/>
        <v>3412</v>
      </c>
      <c r="V374" s="26"/>
      <c r="W374" s="26"/>
      <c r="X374" s="26" t="str">
        <f t="shared" ca="1" si="438"/>
        <v>No</v>
      </c>
      <c r="Y374" s="26" t="str">
        <f t="shared" ca="1" si="438"/>
        <v>No</v>
      </c>
      <c r="Z374" s="26" t="str">
        <f t="shared" ca="1" si="438"/>
        <v>Yes</v>
      </c>
      <c r="AA374" s="26" t="str">
        <f t="shared" ca="1" si="438"/>
        <v>No</v>
      </c>
      <c r="AB374" s="26" t="str">
        <f t="shared" ca="1" si="438"/>
        <v>Yes</v>
      </c>
      <c r="AC374" s="26"/>
      <c r="AD374" s="26"/>
      <c r="AE374" s="26"/>
      <c r="AF374" s="26"/>
      <c r="AG374" s="26" t="str">
        <f t="shared" ca="1" si="436"/>
        <v>No</v>
      </c>
      <c r="AH374" s="26" t="str">
        <f t="shared" ca="1" si="436"/>
        <v>No</v>
      </c>
      <c r="AI374" s="26" t="str">
        <f t="shared" ca="1" si="436"/>
        <v>No</v>
      </c>
      <c r="AJ374" s="26" t="str">
        <f t="shared" ca="1" si="436"/>
        <v>Yes</v>
      </c>
      <c r="AK374" s="26" t="str">
        <f t="shared" ca="1" si="436"/>
        <v>No</v>
      </c>
      <c r="AL374" s="26" t="str">
        <f t="shared" ca="1" si="436"/>
        <v>Yes</v>
      </c>
      <c r="AM374" s="26">
        <f t="shared" ca="1" si="377"/>
        <v>4</v>
      </c>
      <c r="AN374" s="26">
        <f t="shared" ca="1" si="378"/>
        <v>3</v>
      </c>
      <c r="AT374" t="str">
        <f t="shared" ca="1" si="379"/>
        <v>Male</v>
      </c>
      <c r="AU374">
        <f t="shared" ca="1" si="380"/>
        <v>2068</v>
      </c>
      <c r="AV374">
        <f t="shared" ca="1" si="381"/>
        <v>-1</v>
      </c>
      <c r="AW374">
        <f t="shared" ca="1" si="382"/>
        <v>38</v>
      </c>
      <c r="AX374">
        <f t="shared" ca="1" si="383"/>
        <v>6</v>
      </c>
      <c r="BB374" t="str">
        <f t="shared" ca="1" si="384"/>
        <v>Vaginal</v>
      </c>
      <c r="BC374" t="str">
        <f t="shared" ca="1" si="385"/>
        <v>No</v>
      </c>
      <c r="BD374" t="str">
        <f t="shared" ca="1" si="385"/>
        <v>Yes</v>
      </c>
      <c r="BG374" t="str">
        <f t="shared" ca="1" si="386"/>
        <v>No</v>
      </c>
      <c r="BH374">
        <f t="shared" ca="1" si="387"/>
        <v>36</v>
      </c>
      <c r="BI374">
        <f t="shared" ca="1" si="388"/>
        <v>4</v>
      </c>
      <c r="BJ374">
        <f t="shared" ca="1" si="389"/>
        <v>20</v>
      </c>
      <c r="BK374" t="str">
        <f t="shared" si="390"/>
        <v/>
      </c>
      <c r="BL374" s="26">
        <f t="shared" ca="1" si="391"/>
        <v>22</v>
      </c>
      <c r="BM374" s="26"/>
      <c r="BN374" s="26"/>
      <c r="BO374" s="26" t="str">
        <f t="shared" ca="1" si="392"/>
        <v>Yes</v>
      </c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 t="str">
        <f t="shared" ca="1" si="393"/>
        <v>No</v>
      </c>
      <c r="CE374" s="26" t="str">
        <f t="shared" ca="1" si="394"/>
        <v>NA</v>
      </c>
      <c r="CF374" s="26"/>
      <c r="CG374" s="26"/>
      <c r="CH374" s="26"/>
      <c r="CI374" s="31" t="str">
        <f t="shared" si="395"/>
        <v/>
      </c>
      <c r="CJ374" s="26" t="str">
        <f t="shared" ca="1" si="396"/>
        <v>NA</v>
      </c>
      <c r="CK374" s="26" t="str">
        <f t="shared" ca="1" si="397"/>
        <v>NA</v>
      </c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 t="str">
        <f t="shared" ca="1" si="398"/>
        <v>No</v>
      </c>
      <c r="DO374" s="26"/>
      <c r="DP374" s="26"/>
      <c r="DQ374" s="26"/>
      <c r="DR374" s="26"/>
      <c r="DS374" s="26"/>
      <c r="DT374" s="26"/>
      <c r="DU374" s="26"/>
      <c r="DV374" t="str">
        <f t="shared" si="399"/>
        <v/>
      </c>
      <c r="DW374" s="26"/>
      <c r="DX374" s="26"/>
      <c r="DY374" s="26"/>
      <c r="DZ374" t="str">
        <f t="shared" si="400"/>
        <v/>
      </c>
      <c r="EA374" t="str">
        <f t="shared" si="401"/>
        <v/>
      </c>
      <c r="EB374" t="str">
        <f t="shared" si="402"/>
        <v/>
      </c>
      <c r="EC374" t="str">
        <f t="shared" si="403"/>
        <v/>
      </c>
      <c r="ED374" t="str">
        <f t="shared" si="404"/>
        <v/>
      </c>
      <c r="EE374" s="34" t="str">
        <f t="shared" si="405"/>
        <v/>
      </c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32" t="str">
        <f t="shared" si="406"/>
        <v/>
      </c>
      <c r="ES374" s="26"/>
      <c r="ET374" s="26"/>
      <c r="EU374" s="26"/>
      <c r="EV374" s="26"/>
      <c r="EW374" s="26"/>
      <c r="EX374" s="26"/>
      <c r="EY374" s="26"/>
      <c r="EZ374" s="26"/>
      <c r="FA374" s="31" t="str">
        <f t="shared" si="407"/>
        <v/>
      </c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31" t="str">
        <f t="shared" si="408"/>
        <v/>
      </c>
      <c r="FN374" s="26"/>
      <c r="FO374" s="26"/>
      <c r="FP374" s="26"/>
      <c r="FQ374" s="26" t="s">
        <v>349</v>
      </c>
      <c r="FR374" s="39" t="str">
        <f t="shared" ca="1" si="409"/>
        <v>NA</v>
      </c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t="str">
        <f t="shared" ca="1" si="410"/>
        <v/>
      </c>
      <c r="GP374" t="str">
        <f t="shared" si="411"/>
        <v/>
      </c>
      <c r="GQ374" s="26"/>
      <c r="GR374" s="26"/>
      <c r="GS374" t="str">
        <f t="shared" ca="1" si="412"/>
        <v/>
      </c>
      <c r="GT374" s="26"/>
      <c r="GU374" s="26"/>
      <c r="GV374" s="26"/>
      <c r="GW374" s="26"/>
      <c r="GX374" s="26"/>
      <c r="GY374" t="str">
        <f t="shared" ca="1" si="413"/>
        <v/>
      </c>
      <c r="GZ374" t="str">
        <f t="shared" si="414"/>
        <v/>
      </c>
      <c r="HA374" s="26"/>
      <c r="HB374" s="26"/>
      <c r="HC374" s="26"/>
      <c r="HD374" s="26"/>
      <c r="HE374" s="26"/>
      <c r="HF374" t="str">
        <f t="shared" ca="1" si="415"/>
        <v/>
      </c>
      <c r="HG374" s="31" t="str">
        <f t="shared" si="416"/>
        <v/>
      </c>
      <c r="HH374" s="26"/>
      <c r="HI374" s="26"/>
      <c r="HJ374" s="26"/>
      <c r="HK374" s="26"/>
      <c r="HL374" s="26"/>
      <c r="HM374" t="str">
        <f t="shared" ca="1" si="417"/>
        <v/>
      </c>
      <c r="HN374" t="str">
        <f t="shared" si="418"/>
        <v/>
      </c>
      <c r="HO374" s="26"/>
      <c r="HP374" s="26"/>
      <c r="HQ374" s="26"/>
      <c r="HR374" s="26"/>
      <c r="HS374" s="26"/>
      <c r="HT374" t="str">
        <f t="shared" ca="1" si="419"/>
        <v/>
      </c>
      <c r="HU374" t="str">
        <f t="shared" si="420"/>
        <v/>
      </c>
      <c r="HV374" s="26"/>
      <c r="HW374" s="26"/>
      <c r="HX374" s="26"/>
      <c r="HY374" s="26"/>
      <c r="HZ374" s="26"/>
      <c r="IA374" s="37" t="str">
        <f t="shared" ca="1" si="421"/>
        <v/>
      </c>
      <c r="IB374" t="str">
        <f t="shared" si="422"/>
        <v/>
      </c>
      <c r="IC374" s="26"/>
      <c r="ID374" s="26"/>
      <c r="IE374" s="26"/>
      <c r="IF374" s="26"/>
      <c r="IG374" s="26"/>
      <c r="IH374" s="37" t="str">
        <f t="shared" ca="1" si="423"/>
        <v/>
      </c>
      <c r="II374" t="str">
        <f t="shared" si="424"/>
        <v/>
      </c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  <c r="IY374" s="26"/>
      <c r="IZ374" s="26"/>
      <c r="JA374" s="26"/>
      <c r="JB374" s="26"/>
      <c r="JC374" s="26"/>
      <c r="JD374" s="26"/>
      <c r="JE374" s="26"/>
      <c r="JF374" s="26"/>
      <c r="JG374" s="26"/>
      <c r="JH374" s="26"/>
      <c r="JI374" s="26"/>
      <c r="JJ374" s="26"/>
      <c r="JK374" s="26"/>
      <c r="JL374" s="26"/>
      <c r="JM374" s="26"/>
      <c r="JN374" s="26"/>
      <c r="JO374" s="26"/>
      <c r="JP374" s="26"/>
      <c r="JQ374" s="26"/>
      <c r="JR374" s="26"/>
      <c r="JS374" s="26"/>
      <c r="JT374" s="26" t="str">
        <f t="shared" si="425"/>
        <v/>
      </c>
      <c r="JU374" s="26"/>
      <c r="JV374" t="str">
        <f t="shared" si="426"/>
        <v/>
      </c>
      <c r="JW374" s="26"/>
      <c r="JX374" s="26"/>
      <c r="JY374" s="26"/>
      <c r="JZ374" s="26"/>
      <c r="KA374" s="26"/>
      <c r="KB374" s="26"/>
      <c r="KC374" s="26"/>
      <c r="KD374" s="26"/>
      <c r="KE374" s="26"/>
      <c r="KF374" s="26"/>
      <c r="KG374" s="26"/>
      <c r="KH374" s="26"/>
      <c r="KI374" s="26"/>
      <c r="KJ374" s="26"/>
      <c r="KK374" t="str">
        <f t="shared" si="427"/>
        <v/>
      </c>
      <c r="KL374" s="26"/>
      <c r="KM374" s="31" t="str">
        <f t="shared" si="428"/>
        <v/>
      </c>
      <c r="KN374" s="26"/>
      <c r="KO374" s="26"/>
      <c r="KP374" s="38" t="str">
        <f t="shared" si="429"/>
        <v/>
      </c>
      <c r="KQ374" s="26"/>
      <c r="KR374" s="26"/>
      <c r="KS374" s="26"/>
      <c r="KT374" s="26"/>
      <c r="KU374" s="26"/>
      <c r="KV374" s="26"/>
      <c r="KW374" s="26"/>
      <c r="KX374" t="str">
        <f t="shared" si="430"/>
        <v/>
      </c>
      <c r="KY374" t="str">
        <f t="shared" si="431"/>
        <v/>
      </c>
      <c r="KZ374" s="26"/>
      <c r="LA374" s="26"/>
      <c r="LB374" t="str">
        <f t="shared" si="432"/>
        <v/>
      </c>
      <c r="LC374" s="26"/>
      <c r="LD374" t="str">
        <f t="shared" si="433"/>
        <v/>
      </c>
      <c r="LE374" t="str">
        <f t="shared" si="434"/>
        <v/>
      </c>
      <c r="LF374" s="26"/>
      <c r="LG374" s="26"/>
      <c r="LH374" s="26"/>
      <c r="LI374" s="26"/>
      <c r="LJ374" s="26"/>
      <c r="LK374" s="26"/>
      <c r="LL374" s="26"/>
      <c r="LM374" s="26"/>
      <c r="LN374" s="26"/>
      <c r="LO374" t="str">
        <f t="shared" si="435"/>
        <v/>
      </c>
      <c r="LP374" s="26"/>
      <c r="LQ374" s="26"/>
      <c r="LR374" s="26"/>
      <c r="LS374" s="26"/>
      <c r="LT374" s="26"/>
      <c r="LU374" s="26"/>
      <c r="LV374" s="26"/>
      <c r="LW374" s="26"/>
      <c r="LX374" s="26"/>
      <c r="LY374" s="26"/>
      <c r="LZ374" s="26"/>
      <c r="MA374" s="26"/>
      <c r="MB374" s="26"/>
      <c r="MC374" s="26"/>
      <c r="MD374" s="26"/>
      <c r="ME374" s="26"/>
      <c r="MF374" s="26"/>
      <c r="MG374" s="26"/>
      <c r="MH374" s="26"/>
      <c r="MI374" s="26"/>
      <c r="MJ374" s="26"/>
      <c r="MK374" s="26"/>
      <c r="ML374" s="26"/>
      <c r="MM374" s="26"/>
      <c r="MN374" s="26"/>
    </row>
    <row r="375" spans="1:352" ht="16" x14ac:dyDescent="0.2">
      <c r="A375" t="e">
        <f t="shared" ca="1" si="437"/>
        <v>#N/A</v>
      </c>
      <c r="B375" s="26"/>
      <c r="C375" s="26"/>
      <c r="D375" s="26"/>
      <c r="E375" s="27" t="str">
        <f t="shared" ca="1" si="367"/>
        <v>Jan</v>
      </c>
      <c r="F375" s="27" t="str">
        <f t="shared" ca="1" si="367"/>
        <v>Aug</v>
      </c>
      <c r="G375" s="28" t="str">
        <f t="shared" ca="1" si="368"/>
        <v/>
      </c>
      <c r="H375" t="str">
        <f t="shared" si="369"/>
        <v/>
      </c>
      <c r="I375" s="26">
        <f t="shared" ca="1" si="370"/>
        <v>39</v>
      </c>
      <c r="J375" s="26"/>
      <c r="K375" s="26"/>
      <c r="L375" s="31" t="str">
        <f t="shared" si="371"/>
        <v/>
      </c>
      <c r="M375" s="26"/>
      <c r="N375" s="26"/>
      <c r="O375" s="26">
        <f t="shared" ca="1" si="372"/>
        <v>40</v>
      </c>
      <c r="P375" s="26" t="str">
        <f t="shared" ca="1" si="373"/>
        <v>No</v>
      </c>
      <c r="Q375" s="26" t="str">
        <f t="shared" ca="1" si="373"/>
        <v>No</v>
      </c>
      <c r="R375" s="26" t="str">
        <f t="shared" ca="1" si="373"/>
        <v>No</v>
      </c>
      <c r="S375" s="26" t="str">
        <f t="shared" ca="1" si="374"/>
        <v>Caucasian</v>
      </c>
      <c r="T375" s="26" t="str">
        <f t="shared" ca="1" si="375"/>
        <v>Yes</v>
      </c>
      <c r="U375" s="26">
        <f t="shared" ca="1" si="376"/>
        <v>3529</v>
      </c>
      <c r="V375" s="26"/>
      <c r="W375" s="26"/>
      <c r="X375" s="26" t="str">
        <f t="shared" ca="1" si="438"/>
        <v>No</v>
      </c>
      <c r="Y375" s="26" t="str">
        <f t="shared" ca="1" si="438"/>
        <v>No</v>
      </c>
      <c r="Z375" s="26" t="str">
        <f t="shared" ca="1" si="438"/>
        <v>Yes</v>
      </c>
      <c r="AA375" s="26" t="str">
        <f t="shared" ca="1" si="438"/>
        <v>Yes</v>
      </c>
      <c r="AB375" s="26" t="str">
        <f t="shared" ca="1" si="438"/>
        <v>No</v>
      </c>
      <c r="AC375" s="26"/>
      <c r="AD375" s="26"/>
      <c r="AE375" s="26"/>
      <c r="AF375" s="26"/>
      <c r="AG375" s="26" t="str">
        <f t="shared" ca="1" si="436"/>
        <v>Yes</v>
      </c>
      <c r="AH375" s="26" t="str">
        <f t="shared" ca="1" si="436"/>
        <v>No</v>
      </c>
      <c r="AI375" s="26" t="str">
        <f t="shared" ca="1" si="436"/>
        <v>No</v>
      </c>
      <c r="AJ375" s="26" t="str">
        <f t="shared" ca="1" si="436"/>
        <v>No</v>
      </c>
      <c r="AK375" s="26" t="str">
        <f t="shared" ca="1" si="436"/>
        <v>No</v>
      </c>
      <c r="AL375" s="26" t="str">
        <f t="shared" ca="1" si="436"/>
        <v>Yes</v>
      </c>
      <c r="AM375" s="26">
        <f t="shared" ca="1" si="377"/>
        <v>1</v>
      </c>
      <c r="AN375" s="26">
        <f t="shared" ca="1" si="378"/>
        <v>1</v>
      </c>
      <c r="AT375" t="str">
        <f t="shared" ca="1" si="379"/>
        <v>Female</v>
      </c>
      <c r="AU375">
        <f t="shared" ca="1" si="380"/>
        <v>1808</v>
      </c>
      <c r="AV375">
        <f t="shared" ca="1" si="381"/>
        <v>3</v>
      </c>
      <c r="AW375">
        <f t="shared" ca="1" si="382"/>
        <v>33</v>
      </c>
      <c r="AX375">
        <f t="shared" ca="1" si="383"/>
        <v>3</v>
      </c>
      <c r="BB375" t="str">
        <f t="shared" ca="1" si="384"/>
        <v>Vaginal</v>
      </c>
      <c r="BC375" t="str">
        <f t="shared" ca="1" si="385"/>
        <v>Yes</v>
      </c>
      <c r="BD375" t="str">
        <f t="shared" ca="1" si="385"/>
        <v>Yes</v>
      </c>
      <c r="BG375" t="str">
        <f t="shared" ca="1" si="386"/>
        <v>Yes</v>
      </c>
      <c r="BH375">
        <f t="shared" ca="1" si="387"/>
        <v>38</v>
      </c>
      <c r="BI375">
        <f t="shared" ca="1" si="388"/>
        <v>-11</v>
      </c>
      <c r="BJ375">
        <f t="shared" ca="1" si="389"/>
        <v>6</v>
      </c>
      <c r="BK375" t="str">
        <f t="shared" si="390"/>
        <v/>
      </c>
      <c r="BL375" s="26">
        <f t="shared" ca="1" si="391"/>
        <v>8</v>
      </c>
      <c r="BM375" s="26"/>
      <c r="BN375" s="26"/>
      <c r="BO375" s="26" t="str">
        <f t="shared" ca="1" si="392"/>
        <v>No</v>
      </c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 t="str">
        <f t="shared" ca="1" si="393"/>
        <v>Yes</v>
      </c>
      <c r="CE375" s="26" t="str">
        <f t="shared" ca="1" si="394"/>
        <v>LMA</v>
      </c>
      <c r="CF375" s="26"/>
      <c r="CG375" s="26"/>
      <c r="CH375" s="26"/>
      <c r="CI375" s="31" t="str">
        <f t="shared" si="395"/>
        <v/>
      </c>
      <c r="CJ375" s="26" t="str">
        <f t="shared" ca="1" si="396"/>
        <v>OT</v>
      </c>
      <c r="CK375" s="26" t="str">
        <f t="shared" ca="1" si="397"/>
        <v>NA</v>
      </c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 t="str">
        <f t="shared" ca="1" si="398"/>
        <v>No</v>
      </c>
      <c r="DO375" s="26"/>
      <c r="DP375" s="26"/>
      <c r="DQ375" s="26"/>
      <c r="DR375" s="26"/>
      <c r="DS375" s="26"/>
      <c r="DT375" s="26"/>
      <c r="DU375" s="26"/>
      <c r="DV375" t="str">
        <f t="shared" si="399"/>
        <v/>
      </c>
      <c r="DW375" s="26"/>
      <c r="DX375" s="26"/>
      <c r="DY375" s="26"/>
      <c r="DZ375" t="str">
        <f t="shared" si="400"/>
        <v/>
      </c>
      <c r="EA375" t="str">
        <f t="shared" si="401"/>
        <v/>
      </c>
      <c r="EB375" t="str">
        <f t="shared" si="402"/>
        <v/>
      </c>
      <c r="EC375" t="str">
        <f t="shared" si="403"/>
        <v/>
      </c>
      <c r="ED375" t="str">
        <f t="shared" si="404"/>
        <v/>
      </c>
      <c r="EE375" s="34" t="str">
        <f t="shared" si="405"/>
        <v/>
      </c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32" t="str">
        <f t="shared" si="406"/>
        <v/>
      </c>
      <c r="ES375" s="26"/>
      <c r="ET375" s="26"/>
      <c r="EU375" s="26"/>
      <c r="EV375" s="26"/>
      <c r="EW375" s="26"/>
      <c r="EX375" s="26"/>
      <c r="EY375" s="26"/>
      <c r="EZ375" s="26"/>
      <c r="FA375" s="31" t="str">
        <f t="shared" si="407"/>
        <v/>
      </c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31" t="str">
        <f t="shared" si="408"/>
        <v/>
      </c>
      <c r="FN375" s="26"/>
      <c r="FO375" s="26"/>
      <c r="FP375" s="26"/>
      <c r="FQ375" s="26" t="s">
        <v>349</v>
      </c>
      <c r="FR375" s="39" t="str">
        <f t="shared" ca="1" si="409"/>
        <v>NA</v>
      </c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t="str">
        <f t="shared" ca="1" si="410"/>
        <v/>
      </c>
      <c r="GP375" t="str">
        <f t="shared" si="411"/>
        <v/>
      </c>
      <c r="GQ375" s="26"/>
      <c r="GR375" s="26"/>
      <c r="GS375" t="str">
        <f t="shared" ca="1" si="412"/>
        <v/>
      </c>
      <c r="GT375" s="26"/>
      <c r="GU375" s="26"/>
      <c r="GV375" s="26"/>
      <c r="GW375" s="26"/>
      <c r="GX375" s="26"/>
      <c r="GY375" t="str">
        <f t="shared" ca="1" si="413"/>
        <v/>
      </c>
      <c r="GZ375" t="str">
        <f t="shared" si="414"/>
        <v/>
      </c>
      <c r="HA375" s="26"/>
      <c r="HB375" s="26"/>
      <c r="HC375" s="26"/>
      <c r="HD375" s="26"/>
      <c r="HE375" s="26"/>
      <c r="HF375" t="str">
        <f t="shared" ca="1" si="415"/>
        <v/>
      </c>
      <c r="HG375" s="31" t="str">
        <f t="shared" si="416"/>
        <v/>
      </c>
      <c r="HH375" s="26"/>
      <c r="HI375" s="26"/>
      <c r="HJ375" s="26"/>
      <c r="HK375" s="26"/>
      <c r="HL375" s="26"/>
      <c r="HM375" t="str">
        <f t="shared" ca="1" si="417"/>
        <v/>
      </c>
      <c r="HN375" t="str">
        <f t="shared" si="418"/>
        <v/>
      </c>
      <c r="HO375" s="26"/>
      <c r="HP375" s="26"/>
      <c r="HQ375" s="26"/>
      <c r="HR375" s="26"/>
      <c r="HS375" s="26"/>
      <c r="HT375" t="str">
        <f t="shared" ca="1" si="419"/>
        <v/>
      </c>
      <c r="HU375" t="str">
        <f t="shared" si="420"/>
        <v/>
      </c>
      <c r="HV375" s="26"/>
      <c r="HW375" s="26"/>
      <c r="HX375" s="26"/>
      <c r="HY375" s="26"/>
      <c r="HZ375" s="26"/>
      <c r="IA375" s="37" t="str">
        <f t="shared" ca="1" si="421"/>
        <v/>
      </c>
      <c r="IB375" t="str">
        <f t="shared" si="422"/>
        <v/>
      </c>
      <c r="IC375" s="26"/>
      <c r="ID375" s="26"/>
      <c r="IE375" s="26"/>
      <c r="IF375" s="26"/>
      <c r="IG375" s="26"/>
      <c r="IH375" s="37" t="str">
        <f t="shared" ca="1" si="423"/>
        <v/>
      </c>
      <c r="II375" t="str">
        <f t="shared" si="424"/>
        <v/>
      </c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  <c r="IY375" s="26"/>
      <c r="IZ375" s="26"/>
      <c r="JA375" s="26"/>
      <c r="JB375" s="26"/>
      <c r="JC375" s="26"/>
      <c r="JD375" s="26"/>
      <c r="JE375" s="26"/>
      <c r="JF375" s="26"/>
      <c r="JG375" s="26"/>
      <c r="JH375" s="26"/>
      <c r="JI375" s="26"/>
      <c r="JJ375" s="26"/>
      <c r="JK375" s="26"/>
      <c r="JL375" s="26"/>
      <c r="JM375" s="26"/>
      <c r="JN375" s="26"/>
      <c r="JO375" s="26"/>
      <c r="JP375" s="26"/>
      <c r="JQ375" s="26"/>
      <c r="JR375" s="26"/>
      <c r="JS375" s="26"/>
      <c r="JT375" s="26" t="str">
        <f t="shared" si="425"/>
        <v/>
      </c>
      <c r="JU375" s="26"/>
      <c r="JV375" t="str">
        <f t="shared" si="426"/>
        <v/>
      </c>
      <c r="JW375" s="26"/>
      <c r="JX375" s="26"/>
      <c r="JY375" s="26"/>
      <c r="JZ375" s="26"/>
      <c r="KA375" s="26"/>
      <c r="KB375" s="26"/>
      <c r="KC375" s="26"/>
      <c r="KD375" s="26"/>
      <c r="KE375" s="26"/>
      <c r="KF375" s="26"/>
      <c r="KG375" s="26"/>
      <c r="KH375" s="26"/>
      <c r="KI375" s="26"/>
      <c r="KJ375" s="26"/>
      <c r="KK375" t="str">
        <f t="shared" si="427"/>
        <v/>
      </c>
      <c r="KL375" s="26"/>
      <c r="KM375" s="31" t="str">
        <f t="shared" si="428"/>
        <v/>
      </c>
      <c r="KN375" s="26"/>
      <c r="KO375" s="26"/>
      <c r="KP375" s="38" t="str">
        <f t="shared" si="429"/>
        <v/>
      </c>
      <c r="KQ375" s="26"/>
      <c r="KR375" s="26"/>
      <c r="KS375" s="26"/>
      <c r="KT375" s="26"/>
      <c r="KU375" s="26"/>
      <c r="KV375" s="26"/>
      <c r="KW375" s="26"/>
      <c r="KX375" t="str">
        <f t="shared" si="430"/>
        <v/>
      </c>
      <c r="KY375" t="str">
        <f t="shared" si="431"/>
        <v/>
      </c>
      <c r="KZ375" s="26"/>
      <c r="LA375" s="26"/>
      <c r="LB375" t="str">
        <f t="shared" si="432"/>
        <v/>
      </c>
      <c r="LC375" s="26"/>
      <c r="LD375" t="str">
        <f t="shared" si="433"/>
        <v/>
      </c>
      <c r="LE375" t="str">
        <f t="shared" si="434"/>
        <v/>
      </c>
      <c r="LF375" s="26"/>
      <c r="LG375" s="26"/>
      <c r="LH375" s="26"/>
      <c r="LI375" s="26"/>
      <c r="LJ375" s="26"/>
      <c r="LK375" s="26"/>
      <c r="LL375" s="26"/>
      <c r="LM375" s="26"/>
      <c r="LN375" s="26"/>
      <c r="LO375" t="str">
        <f t="shared" si="435"/>
        <v/>
      </c>
      <c r="LP375" s="26"/>
      <c r="LQ375" s="26"/>
      <c r="LR375" s="26"/>
      <c r="LS375" s="26"/>
      <c r="LT375" s="26"/>
      <c r="LU375" s="26"/>
      <c r="LV375" s="26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  <c r="ML375" s="26"/>
      <c r="MM375" s="26"/>
      <c r="MN375" s="26"/>
    </row>
    <row r="376" spans="1:352" ht="16" x14ac:dyDescent="0.2">
      <c r="A376" t="e">
        <f t="shared" ca="1" si="437"/>
        <v>#N/A</v>
      </c>
      <c r="B376" s="26"/>
      <c r="C376" s="26"/>
      <c r="D376" s="26"/>
      <c r="E376" s="27" t="str">
        <f t="shared" ca="1" si="367"/>
        <v>Apr</v>
      </c>
      <c r="F376" s="27" t="str">
        <f t="shared" ca="1" si="367"/>
        <v>Aug</v>
      </c>
      <c r="G376" s="28" t="str">
        <f t="shared" ca="1" si="368"/>
        <v/>
      </c>
      <c r="H376" t="str">
        <f t="shared" si="369"/>
        <v/>
      </c>
      <c r="I376" s="26">
        <f t="shared" ca="1" si="370"/>
        <v>78</v>
      </c>
      <c r="J376" s="26"/>
      <c r="K376" s="26"/>
      <c r="L376" s="31" t="str">
        <f t="shared" si="371"/>
        <v/>
      </c>
      <c r="M376" s="26"/>
      <c r="N376" s="26"/>
      <c r="O376" s="26">
        <f t="shared" ca="1" si="372"/>
        <v>44</v>
      </c>
      <c r="P376" s="26" t="str">
        <f t="shared" ca="1" si="373"/>
        <v>No</v>
      </c>
      <c r="Q376" s="26" t="str">
        <f t="shared" ca="1" si="373"/>
        <v>Yes</v>
      </c>
      <c r="R376" s="26" t="str">
        <f t="shared" ca="1" si="373"/>
        <v>No</v>
      </c>
      <c r="S376" s="26" t="str">
        <f t="shared" ca="1" si="374"/>
        <v>Hispanic</v>
      </c>
      <c r="T376" s="26" t="str">
        <f t="shared" ca="1" si="375"/>
        <v>No</v>
      </c>
      <c r="U376" s="26">
        <f t="shared" ca="1" si="376"/>
        <v>3795</v>
      </c>
      <c r="V376" s="26"/>
      <c r="W376" s="26"/>
      <c r="X376" s="26" t="str">
        <f t="shared" ca="1" si="438"/>
        <v>Yes</v>
      </c>
      <c r="Y376" s="26" t="str">
        <f t="shared" ca="1" si="438"/>
        <v>No</v>
      </c>
      <c r="Z376" s="26" t="str">
        <f t="shared" ca="1" si="438"/>
        <v>No</v>
      </c>
      <c r="AA376" s="26" t="str">
        <f t="shared" ca="1" si="438"/>
        <v>No</v>
      </c>
      <c r="AB376" s="26" t="str">
        <f t="shared" ca="1" si="438"/>
        <v>Yes</v>
      </c>
      <c r="AC376" s="26"/>
      <c r="AD376" s="26"/>
      <c r="AE376" s="26"/>
      <c r="AF376" s="26"/>
      <c r="AG376" s="26" t="str">
        <f t="shared" ca="1" si="436"/>
        <v>No</v>
      </c>
      <c r="AH376" s="26" t="str">
        <f t="shared" ca="1" si="436"/>
        <v>Yes</v>
      </c>
      <c r="AI376" s="26" t="str">
        <f t="shared" ca="1" si="436"/>
        <v>Yes</v>
      </c>
      <c r="AJ376" s="26" t="str">
        <f t="shared" ca="1" si="436"/>
        <v>No</v>
      </c>
      <c r="AK376" s="26" t="str">
        <f t="shared" ca="1" si="436"/>
        <v>Yes</v>
      </c>
      <c r="AL376" s="26" t="str">
        <f t="shared" ca="1" si="436"/>
        <v>No</v>
      </c>
      <c r="AM376" s="26">
        <f t="shared" ca="1" si="377"/>
        <v>5</v>
      </c>
      <c r="AN376" s="26">
        <f t="shared" ca="1" si="378"/>
        <v>1</v>
      </c>
      <c r="AT376" t="str">
        <f t="shared" ca="1" si="379"/>
        <v>Male</v>
      </c>
      <c r="AU376">
        <f t="shared" ca="1" si="380"/>
        <v>3091</v>
      </c>
      <c r="AV376">
        <f t="shared" ca="1" si="381"/>
        <v>3</v>
      </c>
      <c r="AW376">
        <f t="shared" ca="1" si="382"/>
        <v>22</v>
      </c>
      <c r="AX376">
        <f t="shared" ca="1" si="383"/>
        <v>1</v>
      </c>
      <c r="BB376" t="str">
        <f t="shared" ca="1" si="384"/>
        <v>Vaginal</v>
      </c>
      <c r="BC376" t="str">
        <f t="shared" ca="1" si="385"/>
        <v>Yes</v>
      </c>
      <c r="BD376" t="str">
        <f t="shared" ca="1" si="385"/>
        <v>No</v>
      </c>
      <c r="BG376" t="str">
        <f t="shared" ca="1" si="386"/>
        <v>Yes</v>
      </c>
      <c r="BH376">
        <f t="shared" ca="1" si="387"/>
        <v>35</v>
      </c>
      <c r="BI376">
        <f t="shared" ca="1" si="388"/>
        <v>-13</v>
      </c>
      <c r="BJ376">
        <f t="shared" ca="1" si="389"/>
        <v>0</v>
      </c>
      <c r="BK376" t="str">
        <f t="shared" si="390"/>
        <v/>
      </c>
      <c r="BL376" s="26" t="str">
        <f t="shared" ca="1" si="391"/>
        <v>NA</v>
      </c>
      <c r="BM376" s="26"/>
      <c r="BN376" s="26"/>
      <c r="BO376" s="26" t="str">
        <f t="shared" ca="1" si="392"/>
        <v>Yes</v>
      </c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 t="str">
        <f t="shared" ca="1" si="393"/>
        <v>No</v>
      </c>
      <c r="CE376" s="26" t="str">
        <f t="shared" ca="1" si="394"/>
        <v>NA</v>
      </c>
      <c r="CF376" s="26"/>
      <c r="CG376" s="26"/>
      <c r="CH376" s="26"/>
      <c r="CI376" s="31" t="str">
        <f t="shared" si="395"/>
        <v/>
      </c>
      <c r="CJ376" s="26" t="str">
        <f t="shared" ca="1" si="396"/>
        <v>NA</v>
      </c>
      <c r="CK376" s="26" t="str">
        <f t="shared" ca="1" si="397"/>
        <v>No</v>
      </c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 t="str">
        <f t="shared" ca="1" si="398"/>
        <v>Yes</v>
      </c>
      <c r="DO376" s="26"/>
      <c r="DP376" s="26"/>
      <c r="DQ376" s="26"/>
      <c r="DR376" s="26"/>
      <c r="DS376" s="26"/>
      <c r="DT376" s="26"/>
      <c r="DU376" s="26"/>
      <c r="DV376" t="str">
        <f t="shared" si="399"/>
        <v/>
      </c>
      <c r="DW376" s="26"/>
      <c r="DX376" s="26"/>
      <c r="DY376" s="26"/>
      <c r="DZ376" t="str">
        <f t="shared" si="400"/>
        <v/>
      </c>
      <c r="EA376" t="str">
        <f t="shared" si="401"/>
        <v/>
      </c>
      <c r="EB376" t="str">
        <f t="shared" si="402"/>
        <v/>
      </c>
      <c r="EC376" t="str">
        <f t="shared" si="403"/>
        <v/>
      </c>
      <c r="ED376" t="str">
        <f t="shared" si="404"/>
        <v/>
      </c>
      <c r="EE376" s="34" t="str">
        <f t="shared" si="405"/>
        <v/>
      </c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32" t="str">
        <f t="shared" si="406"/>
        <v/>
      </c>
      <c r="ES376" s="26"/>
      <c r="ET376" s="26"/>
      <c r="EU376" s="26"/>
      <c r="EV376" s="26"/>
      <c r="EW376" s="26"/>
      <c r="EX376" s="26"/>
      <c r="EY376" s="26"/>
      <c r="EZ376" s="26"/>
      <c r="FA376" s="31" t="str">
        <f t="shared" si="407"/>
        <v/>
      </c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31" t="str">
        <f t="shared" si="408"/>
        <v/>
      </c>
      <c r="FN376" s="26"/>
      <c r="FO376" s="26"/>
      <c r="FP376" s="26"/>
      <c r="FQ376" s="26" t="s">
        <v>350</v>
      </c>
      <c r="FR376" s="39" t="str">
        <f t="shared" ca="1" si="409"/>
        <v>Other</v>
      </c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t="str">
        <f t="shared" ca="1" si="410"/>
        <v/>
      </c>
      <c r="GP376" t="str">
        <f t="shared" si="411"/>
        <v/>
      </c>
      <c r="GQ376" s="26"/>
      <c r="GR376" s="26"/>
      <c r="GS376" t="str">
        <f t="shared" ca="1" si="412"/>
        <v/>
      </c>
      <c r="GT376" s="26"/>
      <c r="GU376" s="26"/>
      <c r="GV376" s="26"/>
      <c r="GW376" s="26"/>
      <c r="GX376" s="26"/>
      <c r="GY376" t="str">
        <f t="shared" ca="1" si="413"/>
        <v/>
      </c>
      <c r="GZ376" t="str">
        <f t="shared" si="414"/>
        <v/>
      </c>
      <c r="HA376" s="26"/>
      <c r="HB376" s="26"/>
      <c r="HC376" s="26"/>
      <c r="HD376" s="26"/>
      <c r="HE376" s="26"/>
      <c r="HF376" t="str">
        <f t="shared" ca="1" si="415"/>
        <v/>
      </c>
      <c r="HG376" s="31" t="str">
        <f t="shared" si="416"/>
        <v/>
      </c>
      <c r="HH376" s="26"/>
      <c r="HI376" s="26"/>
      <c r="HJ376" s="26"/>
      <c r="HK376" s="26"/>
      <c r="HL376" s="26"/>
      <c r="HM376" t="str">
        <f t="shared" ca="1" si="417"/>
        <v/>
      </c>
      <c r="HN376" t="str">
        <f t="shared" si="418"/>
        <v/>
      </c>
      <c r="HO376" s="26"/>
      <c r="HP376" s="26"/>
      <c r="HQ376" s="26"/>
      <c r="HR376" s="26"/>
      <c r="HS376" s="26"/>
      <c r="HT376" t="str">
        <f t="shared" ca="1" si="419"/>
        <v/>
      </c>
      <c r="HU376" t="str">
        <f t="shared" si="420"/>
        <v/>
      </c>
      <c r="HV376" s="26"/>
      <c r="HW376" s="26"/>
      <c r="HX376" s="26"/>
      <c r="HY376" s="26"/>
      <c r="HZ376" s="26"/>
      <c r="IA376" s="37" t="str">
        <f t="shared" ca="1" si="421"/>
        <v/>
      </c>
      <c r="IB376" t="str">
        <f t="shared" si="422"/>
        <v/>
      </c>
      <c r="IC376" s="26"/>
      <c r="ID376" s="26"/>
      <c r="IE376" s="26"/>
      <c r="IF376" s="26"/>
      <c r="IG376" s="26"/>
      <c r="IH376" s="37" t="str">
        <f t="shared" ca="1" si="423"/>
        <v/>
      </c>
      <c r="II376" t="str">
        <f t="shared" si="424"/>
        <v/>
      </c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  <c r="IY376" s="26"/>
      <c r="IZ376" s="26"/>
      <c r="JA376" s="26"/>
      <c r="JB376" s="26"/>
      <c r="JC376" s="26"/>
      <c r="JD376" s="26"/>
      <c r="JE376" s="26"/>
      <c r="JF376" s="26"/>
      <c r="JG376" s="26"/>
      <c r="JH376" s="26"/>
      <c r="JI376" s="26"/>
      <c r="JJ376" s="26"/>
      <c r="JK376" s="26"/>
      <c r="JL376" s="26"/>
      <c r="JM376" s="26"/>
      <c r="JN376" s="26"/>
      <c r="JO376" s="26"/>
      <c r="JP376" s="26"/>
      <c r="JQ376" s="26"/>
      <c r="JR376" s="26"/>
      <c r="JS376" s="26"/>
      <c r="JT376" s="26" t="str">
        <f t="shared" si="425"/>
        <v/>
      </c>
      <c r="JU376" s="26"/>
      <c r="JV376" t="str">
        <f t="shared" si="426"/>
        <v/>
      </c>
      <c r="JW376" s="26"/>
      <c r="JX376" s="26"/>
      <c r="JY376" s="26"/>
      <c r="JZ376" s="26"/>
      <c r="KA376" s="26"/>
      <c r="KB376" s="26"/>
      <c r="KC376" s="26"/>
      <c r="KD376" s="26"/>
      <c r="KE376" s="26"/>
      <c r="KF376" s="26"/>
      <c r="KG376" s="26"/>
      <c r="KH376" s="26"/>
      <c r="KI376" s="26"/>
      <c r="KJ376" s="26"/>
      <c r="KK376" t="str">
        <f t="shared" si="427"/>
        <v/>
      </c>
      <c r="KL376" s="26"/>
      <c r="KM376" s="31" t="str">
        <f t="shared" si="428"/>
        <v/>
      </c>
      <c r="KN376" s="26"/>
      <c r="KO376" s="26"/>
      <c r="KP376" s="38" t="str">
        <f t="shared" si="429"/>
        <v/>
      </c>
      <c r="KQ376" s="26"/>
      <c r="KR376" s="26"/>
      <c r="KS376" s="26"/>
      <c r="KT376" s="26"/>
      <c r="KU376" s="26"/>
      <c r="KV376" s="26"/>
      <c r="KW376" s="26"/>
      <c r="KX376" t="str">
        <f t="shared" si="430"/>
        <v/>
      </c>
      <c r="KY376" t="str">
        <f t="shared" si="431"/>
        <v/>
      </c>
      <c r="KZ376" s="26"/>
      <c r="LA376" s="26"/>
      <c r="LB376" t="str">
        <f t="shared" si="432"/>
        <v/>
      </c>
      <c r="LC376" s="26"/>
      <c r="LD376" t="str">
        <f t="shared" si="433"/>
        <v/>
      </c>
      <c r="LE376" t="str">
        <f t="shared" si="434"/>
        <v/>
      </c>
      <c r="LF376" s="26"/>
      <c r="LG376" s="26"/>
      <c r="LH376" s="26"/>
      <c r="LI376" s="26"/>
      <c r="LJ376" s="26"/>
      <c r="LK376" s="26"/>
      <c r="LL376" s="26"/>
      <c r="LM376" s="26"/>
      <c r="LN376" s="26"/>
      <c r="LO376" t="str">
        <f t="shared" si="435"/>
        <v/>
      </c>
      <c r="LP376" s="26"/>
      <c r="LQ376" s="26"/>
      <c r="LR376" s="26"/>
      <c r="LS376" s="26"/>
      <c r="LT376" s="26"/>
      <c r="LU376" s="26"/>
      <c r="LV376" s="26"/>
      <c r="LW376" s="26"/>
      <c r="LX376" s="26"/>
      <c r="LY376" s="26"/>
      <c r="LZ376" s="26"/>
      <c r="MA376" s="26"/>
      <c r="MB376" s="26"/>
      <c r="MC376" s="26"/>
      <c r="MD376" s="26"/>
      <c r="ME376" s="26"/>
      <c r="MF376" s="26"/>
      <c r="MG376" s="26"/>
      <c r="MH376" s="26"/>
      <c r="MI376" s="26"/>
      <c r="MJ376" s="26"/>
      <c r="MK376" s="26"/>
      <c r="ML376" s="26"/>
      <c r="MM376" s="26"/>
      <c r="MN376" s="26"/>
    </row>
    <row r="377" spans="1:352" ht="16" x14ac:dyDescent="0.2">
      <c r="A377" t="e">
        <f t="shared" ca="1" si="437"/>
        <v>#N/A</v>
      </c>
      <c r="B377" s="26"/>
      <c r="C377" s="26"/>
      <c r="D377" s="26"/>
      <c r="E377" s="27" t="str">
        <f t="shared" ca="1" si="367"/>
        <v>Jan</v>
      </c>
      <c r="F377" s="27" t="str">
        <f t="shared" ca="1" si="367"/>
        <v>Jul</v>
      </c>
      <c r="G377" s="28" t="str">
        <f t="shared" ca="1" si="368"/>
        <v/>
      </c>
      <c r="H377" t="str">
        <f t="shared" si="369"/>
        <v/>
      </c>
      <c r="I377" s="26">
        <f t="shared" ca="1" si="370"/>
        <v>53</v>
      </c>
      <c r="J377" s="26"/>
      <c r="K377" s="26"/>
      <c r="L377" s="31" t="str">
        <f t="shared" si="371"/>
        <v/>
      </c>
      <c r="M377" s="26"/>
      <c r="N377" s="26"/>
      <c r="O377" s="26">
        <f t="shared" ca="1" si="372"/>
        <v>20</v>
      </c>
      <c r="P377" s="26" t="str">
        <f t="shared" ca="1" si="373"/>
        <v>No</v>
      </c>
      <c r="Q377" s="26" t="str">
        <f t="shared" ca="1" si="373"/>
        <v>Yes</v>
      </c>
      <c r="R377" s="26" t="str">
        <f t="shared" ca="1" si="373"/>
        <v>Yes</v>
      </c>
      <c r="S377" s="26" t="str">
        <f t="shared" ca="1" si="374"/>
        <v>Hispanic</v>
      </c>
      <c r="T377" s="26" t="str">
        <f t="shared" ca="1" si="375"/>
        <v>No</v>
      </c>
      <c r="U377" s="26">
        <f t="shared" ca="1" si="376"/>
        <v>3898</v>
      </c>
      <c r="V377" s="26"/>
      <c r="W377" s="26"/>
      <c r="X377" s="26" t="str">
        <f t="shared" ca="1" si="438"/>
        <v>Yes</v>
      </c>
      <c r="Y377" s="26" t="str">
        <f t="shared" ca="1" si="438"/>
        <v>No</v>
      </c>
      <c r="Z377" s="26" t="str">
        <f t="shared" ca="1" si="438"/>
        <v>No</v>
      </c>
      <c r="AA377" s="26" t="str">
        <f t="shared" ca="1" si="438"/>
        <v>No</v>
      </c>
      <c r="AB377" s="26" t="str">
        <f t="shared" ca="1" si="438"/>
        <v>Yes</v>
      </c>
      <c r="AC377" s="26"/>
      <c r="AD377" s="26"/>
      <c r="AE377" s="26"/>
      <c r="AF377" s="26"/>
      <c r="AG377" s="26" t="str">
        <f t="shared" ca="1" si="436"/>
        <v>No</v>
      </c>
      <c r="AH377" s="26" t="str">
        <f t="shared" ca="1" si="436"/>
        <v>No</v>
      </c>
      <c r="AI377" s="26" t="str">
        <f t="shared" ca="1" si="436"/>
        <v>No</v>
      </c>
      <c r="AJ377" s="26" t="str">
        <f t="shared" ca="1" si="436"/>
        <v>Yes</v>
      </c>
      <c r="AK377" s="26" t="str">
        <f t="shared" ca="1" si="436"/>
        <v>Yes</v>
      </c>
      <c r="AL377" s="26" t="str">
        <f t="shared" ca="1" si="436"/>
        <v>Yes</v>
      </c>
      <c r="AM377" s="26">
        <f t="shared" ca="1" si="377"/>
        <v>4</v>
      </c>
      <c r="AN377" s="26">
        <f t="shared" ca="1" si="378"/>
        <v>2</v>
      </c>
      <c r="AT377" t="str">
        <f t="shared" ca="1" si="379"/>
        <v>Male</v>
      </c>
      <c r="AU377">
        <f t="shared" ca="1" si="380"/>
        <v>2012</v>
      </c>
      <c r="AV377">
        <f t="shared" ca="1" si="381"/>
        <v>1</v>
      </c>
      <c r="AW377">
        <f t="shared" ca="1" si="382"/>
        <v>33</v>
      </c>
      <c r="AX377">
        <f t="shared" ca="1" si="383"/>
        <v>4</v>
      </c>
      <c r="BB377" t="str">
        <f t="shared" ca="1" si="384"/>
        <v>EMLUCS</v>
      </c>
      <c r="BC377" t="str">
        <f t="shared" ca="1" si="385"/>
        <v>Yes</v>
      </c>
      <c r="BD377" t="str">
        <f t="shared" ca="1" si="385"/>
        <v>No</v>
      </c>
      <c r="BG377" t="str">
        <f t="shared" ca="1" si="386"/>
        <v>Yes</v>
      </c>
      <c r="BH377">
        <f t="shared" ca="1" si="387"/>
        <v>37</v>
      </c>
      <c r="BI377">
        <f t="shared" ca="1" si="388"/>
        <v>-8</v>
      </c>
      <c r="BJ377">
        <f t="shared" ca="1" si="389"/>
        <v>12</v>
      </c>
      <c r="BK377" t="str">
        <f t="shared" si="390"/>
        <v/>
      </c>
      <c r="BL377" s="26">
        <f t="shared" ca="1" si="391"/>
        <v>14</v>
      </c>
      <c r="BM377" s="26"/>
      <c r="BN377" s="26"/>
      <c r="BO377" s="26" t="str">
        <f t="shared" ca="1" si="392"/>
        <v>Yes</v>
      </c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 t="str">
        <f t="shared" ca="1" si="393"/>
        <v>Yes</v>
      </c>
      <c r="CE377" s="26" t="str">
        <f t="shared" ca="1" si="394"/>
        <v>ETT</v>
      </c>
      <c r="CF377" s="26"/>
      <c r="CG377" s="26"/>
      <c r="CH377" s="26"/>
      <c r="CI377" s="31" t="str">
        <f t="shared" si="395"/>
        <v/>
      </c>
      <c r="CJ377" s="26" t="str">
        <f t="shared" ca="1" si="396"/>
        <v>BS</v>
      </c>
      <c r="CK377" s="26" t="str">
        <f t="shared" ca="1" si="397"/>
        <v>NA</v>
      </c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 t="str">
        <f t="shared" ca="1" si="398"/>
        <v>No</v>
      </c>
      <c r="DO377" s="26"/>
      <c r="DP377" s="26"/>
      <c r="DQ377" s="26"/>
      <c r="DR377" s="26"/>
      <c r="DS377" s="26"/>
      <c r="DT377" s="26"/>
      <c r="DU377" s="26"/>
      <c r="DV377" t="str">
        <f t="shared" si="399"/>
        <v/>
      </c>
      <c r="DW377" s="26"/>
      <c r="DX377" s="26"/>
      <c r="DY377" s="26"/>
      <c r="DZ377" t="str">
        <f t="shared" si="400"/>
        <v/>
      </c>
      <c r="EA377" t="str">
        <f t="shared" si="401"/>
        <v/>
      </c>
      <c r="EB377" t="str">
        <f t="shared" si="402"/>
        <v/>
      </c>
      <c r="EC377" t="str">
        <f t="shared" si="403"/>
        <v/>
      </c>
      <c r="ED377" t="str">
        <f t="shared" si="404"/>
        <v/>
      </c>
      <c r="EE377" s="34" t="str">
        <f t="shared" si="405"/>
        <v/>
      </c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32" t="str">
        <f t="shared" si="406"/>
        <v/>
      </c>
      <c r="ES377" s="26"/>
      <c r="ET377" s="26"/>
      <c r="EU377" s="26"/>
      <c r="EV377" s="26"/>
      <c r="EW377" s="26"/>
      <c r="EX377" s="26"/>
      <c r="EY377" s="26"/>
      <c r="EZ377" s="26"/>
      <c r="FA377" s="31" t="str">
        <f t="shared" si="407"/>
        <v/>
      </c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31" t="str">
        <f t="shared" si="408"/>
        <v/>
      </c>
      <c r="FN377" s="26"/>
      <c r="FO377" s="26"/>
      <c r="FP377" s="26"/>
      <c r="FQ377" s="26" t="s">
        <v>349</v>
      </c>
      <c r="FR377" s="39" t="str">
        <f t="shared" ca="1" si="409"/>
        <v>NA</v>
      </c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t="str">
        <f t="shared" ca="1" si="410"/>
        <v/>
      </c>
      <c r="GP377" t="str">
        <f t="shared" si="411"/>
        <v/>
      </c>
      <c r="GQ377" s="26"/>
      <c r="GR377" s="26"/>
      <c r="GS377" t="str">
        <f t="shared" ca="1" si="412"/>
        <v/>
      </c>
      <c r="GT377" s="26"/>
      <c r="GU377" s="26"/>
      <c r="GV377" s="26"/>
      <c r="GW377" s="26"/>
      <c r="GX377" s="26"/>
      <c r="GY377" t="str">
        <f t="shared" ca="1" si="413"/>
        <v/>
      </c>
      <c r="GZ377" t="str">
        <f t="shared" si="414"/>
        <v/>
      </c>
      <c r="HA377" s="26"/>
      <c r="HB377" s="26"/>
      <c r="HC377" s="26"/>
      <c r="HD377" s="26"/>
      <c r="HE377" s="26"/>
      <c r="HF377" t="str">
        <f t="shared" ca="1" si="415"/>
        <v/>
      </c>
      <c r="HG377" s="31" t="str">
        <f t="shared" si="416"/>
        <v/>
      </c>
      <c r="HH377" s="26"/>
      <c r="HI377" s="26"/>
      <c r="HJ377" s="26"/>
      <c r="HK377" s="26"/>
      <c r="HL377" s="26"/>
      <c r="HM377" t="str">
        <f t="shared" ca="1" si="417"/>
        <v/>
      </c>
      <c r="HN377" t="str">
        <f t="shared" si="418"/>
        <v/>
      </c>
      <c r="HO377" s="26"/>
      <c r="HP377" s="26"/>
      <c r="HQ377" s="26"/>
      <c r="HR377" s="26"/>
      <c r="HS377" s="26"/>
      <c r="HT377" t="str">
        <f t="shared" ca="1" si="419"/>
        <v/>
      </c>
      <c r="HU377" t="str">
        <f t="shared" si="420"/>
        <v/>
      </c>
      <c r="HV377" s="26"/>
      <c r="HW377" s="26"/>
      <c r="HX377" s="26"/>
      <c r="HY377" s="26"/>
      <c r="HZ377" s="26"/>
      <c r="IA377" s="37" t="str">
        <f t="shared" ca="1" si="421"/>
        <v/>
      </c>
      <c r="IB377" t="str">
        <f t="shared" si="422"/>
        <v/>
      </c>
      <c r="IC377" s="26"/>
      <c r="ID377" s="26"/>
      <c r="IE377" s="26"/>
      <c r="IF377" s="26"/>
      <c r="IG377" s="26"/>
      <c r="IH377" s="37" t="str">
        <f t="shared" ca="1" si="423"/>
        <v/>
      </c>
      <c r="II377" t="str">
        <f t="shared" si="424"/>
        <v/>
      </c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  <c r="IY377" s="26"/>
      <c r="IZ377" s="26"/>
      <c r="JA377" s="26"/>
      <c r="JB377" s="26"/>
      <c r="JC377" s="26"/>
      <c r="JD377" s="26"/>
      <c r="JE377" s="26"/>
      <c r="JF377" s="26"/>
      <c r="JG377" s="26"/>
      <c r="JH377" s="26"/>
      <c r="JI377" s="26"/>
      <c r="JJ377" s="26"/>
      <c r="JK377" s="26"/>
      <c r="JL377" s="26"/>
      <c r="JM377" s="26"/>
      <c r="JN377" s="26"/>
      <c r="JO377" s="26"/>
      <c r="JP377" s="26"/>
      <c r="JQ377" s="26"/>
      <c r="JR377" s="26"/>
      <c r="JS377" s="26"/>
      <c r="JT377" s="26" t="str">
        <f t="shared" si="425"/>
        <v/>
      </c>
      <c r="JU377" s="26"/>
      <c r="JV377" t="str">
        <f t="shared" si="426"/>
        <v/>
      </c>
      <c r="JW377" s="26"/>
      <c r="JX377" s="26"/>
      <c r="JY377" s="26"/>
      <c r="JZ377" s="26"/>
      <c r="KA377" s="26"/>
      <c r="KB377" s="26"/>
      <c r="KC377" s="26"/>
      <c r="KD377" s="26"/>
      <c r="KE377" s="26"/>
      <c r="KF377" s="26"/>
      <c r="KG377" s="26"/>
      <c r="KH377" s="26"/>
      <c r="KI377" s="26"/>
      <c r="KJ377" s="26"/>
      <c r="KK377" t="str">
        <f t="shared" si="427"/>
        <v/>
      </c>
      <c r="KL377" s="26"/>
      <c r="KM377" s="31" t="str">
        <f t="shared" si="428"/>
        <v/>
      </c>
      <c r="KN377" s="26"/>
      <c r="KO377" s="26"/>
      <c r="KP377" s="38" t="str">
        <f t="shared" si="429"/>
        <v/>
      </c>
      <c r="KQ377" s="26"/>
      <c r="KR377" s="26"/>
      <c r="KS377" s="26"/>
      <c r="KT377" s="26"/>
      <c r="KU377" s="26"/>
      <c r="KV377" s="26"/>
      <c r="KW377" s="26"/>
      <c r="KX377" t="str">
        <f t="shared" si="430"/>
        <v/>
      </c>
      <c r="KY377" t="str">
        <f t="shared" si="431"/>
        <v/>
      </c>
      <c r="KZ377" s="26"/>
      <c r="LA377" s="26"/>
      <c r="LB377" t="str">
        <f t="shared" si="432"/>
        <v/>
      </c>
      <c r="LC377" s="26"/>
      <c r="LD377" t="str">
        <f t="shared" si="433"/>
        <v/>
      </c>
      <c r="LE377" t="str">
        <f t="shared" si="434"/>
        <v/>
      </c>
      <c r="LF377" s="26"/>
      <c r="LG377" s="26"/>
      <c r="LH377" s="26"/>
      <c r="LI377" s="26"/>
      <c r="LJ377" s="26"/>
      <c r="LK377" s="26"/>
      <c r="LL377" s="26"/>
      <c r="LM377" s="26"/>
      <c r="LN377" s="26"/>
      <c r="LO377" t="str">
        <f t="shared" si="435"/>
        <v/>
      </c>
      <c r="LP377" s="26"/>
      <c r="LQ377" s="26"/>
      <c r="LR377" s="26"/>
      <c r="LS377" s="26"/>
      <c r="LT377" s="26"/>
      <c r="LU377" s="26"/>
      <c r="LV377" s="26"/>
      <c r="LW377" s="26"/>
      <c r="LX377" s="26"/>
      <c r="LY377" s="26"/>
      <c r="LZ377" s="26"/>
      <c r="MA377" s="26"/>
      <c r="MB377" s="26"/>
      <c r="MC377" s="26"/>
      <c r="MD377" s="26"/>
      <c r="ME377" s="26"/>
      <c r="MF377" s="26"/>
      <c r="MG377" s="26"/>
      <c r="MH377" s="26"/>
      <c r="MI377" s="26"/>
      <c r="MJ377" s="26"/>
      <c r="MK377" s="26"/>
      <c r="ML377" s="26"/>
      <c r="MM377" s="26"/>
      <c r="MN377" s="26"/>
    </row>
    <row r="378" spans="1:352" ht="16" x14ac:dyDescent="0.2">
      <c r="A378" t="e">
        <f t="shared" ca="1" si="437"/>
        <v>#N/A</v>
      </c>
      <c r="B378" s="26"/>
      <c r="C378" s="26"/>
      <c r="D378" s="26"/>
      <c r="E378" s="27" t="str">
        <f t="shared" ca="1" si="367"/>
        <v>Dec</v>
      </c>
      <c r="F378" s="27" t="str">
        <f t="shared" ca="1" si="367"/>
        <v>Dec</v>
      </c>
      <c r="G378" s="28" t="str">
        <f t="shared" ca="1" si="368"/>
        <v/>
      </c>
      <c r="H378" t="str">
        <f t="shared" si="369"/>
        <v/>
      </c>
      <c r="I378" s="26">
        <f t="shared" ca="1" si="370"/>
        <v>61</v>
      </c>
      <c r="J378" s="26"/>
      <c r="K378" s="26"/>
      <c r="L378" s="31" t="str">
        <f t="shared" si="371"/>
        <v/>
      </c>
      <c r="M378" s="26"/>
      <c r="N378" s="26"/>
      <c r="O378" s="26">
        <f t="shared" ca="1" si="372"/>
        <v>46</v>
      </c>
      <c r="P378" s="26" t="str">
        <f t="shared" ca="1" si="373"/>
        <v>Yes</v>
      </c>
      <c r="Q378" s="26" t="str">
        <f t="shared" ca="1" si="373"/>
        <v>No</v>
      </c>
      <c r="R378" s="26" t="str">
        <f t="shared" ca="1" si="373"/>
        <v>No</v>
      </c>
      <c r="S378" s="26" t="str">
        <f t="shared" ca="1" si="374"/>
        <v>Caucasian</v>
      </c>
      <c r="T378" s="26" t="str">
        <f t="shared" ca="1" si="375"/>
        <v>Yes</v>
      </c>
      <c r="U378" s="26">
        <f t="shared" ca="1" si="376"/>
        <v>3448</v>
      </c>
      <c r="V378" s="26"/>
      <c r="W378" s="26"/>
      <c r="X378" s="26" t="str">
        <f t="shared" ca="1" si="438"/>
        <v>No</v>
      </c>
      <c r="Y378" s="26" t="str">
        <f t="shared" ca="1" si="438"/>
        <v>No</v>
      </c>
      <c r="Z378" s="26" t="str">
        <f t="shared" ca="1" si="438"/>
        <v>Yes</v>
      </c>
      <c r="AA378" s="26" t="str">
        <f t="shared" ca="1" si="438"/>
        <v>No</v>
      </c>
      <c r="AB378" s="26" t="str">
        <f t="shared" ca="1" si="438"/>
        <v>Yes</v>
      </c>
      <c r="AC378" s="26"/>
      <c r="AD378" s="26"/>
      <c r="AE378" s="26"/>
      <c r="AF378" s="26"/>
      <c r="AG378" s="26" t="str">
        <f t="shared" ca="1" si="436"/>
        <v>No</v>
      </c>
      <c r="AH378" s="26" t="str">
        <f t="shared" ca="1" si="436"/>
        <v>Yes</v>
      </c>
      <c r="AI378" s="26" t="str">
        <f t="shared" ca="1" si="436"/>
        <v>Yes</v>
      </c>
      <c r="AJ378" s="26" t="str">
        <f t="shared" ca="1" si="436"/>
        <v>Yes</v>
      </c>
      <c r="AK378" s="26" t="str">
        <f t="shared" ca="1" si="436"/>
        <v>No</v>
      </c>
      <c r="AL378" s="26" t="str">
        <f t="shared" ca="1" si="436"/>
        <v>No</v>
      </c>
      <c r="AM378" s="26">
        <f t="shared" ca="1" si="377"/>
        <v>5</v>
      </c>
      <c r="AN378" s="26">
        <f t="shared" ca="1" si="378"/>
        <v>2</v>
      </c>
      <c r="AT378" t="str">
        <f t="shared" ca="1" si="379"/>
        <v>Male</v>
      </c>
      <c r="AU378">
        <f t="shared" ca="1" si="380"/>
        <v>2541</v>
      </c>
      <c r="AV378">
        <f t="shared" ca="1" si="381"/>
        <v>1</v>
      </c>
      <c r="AW378">
        <f t="shared" ca="1" si="382"/>
        <v>32</v>
      </c>
      <c r="AX378">
        <f t="shared" ca="1" si="383"/>
        <v>4</v>
      </c>
      <c r="BB378" t="str">
        <f t="shared" ca="1" si="384"/>
        <v>ELUCS</v>
      </c>
      <c r="BC378" t="str">
        <f t="shared" ca="1" si="385"/>
        <v>Yes</v>
      </c>
      <c r="BD378" t="str">
        <f t="shared" ca="1" si="385"/>
        <v>Yes</v>
      </c>
      <c r="BG378" t="str">
        <f t="shared" ca="1" si="386"/>
        <v>No</v>
      </c>
      <c r="BH378">
        <f t="shared" ca="1" si="387"/>
        <v>38</v>
      </c>
      <c r="BI378">
        <f t="shared" ca="1" si="388"/>
        <v>-3</v>
      </c>
      <c r="BJ378">
        <f t="shared" ca="1" si="389"/>
        <v>1</v>
      </c>
      <c r="BK378" t="str">
        <f t="shared" si="390"/>
        <v/>
      </c>
      <c r="BL378" s="26" t="str">
        <f t="shared" ca="1" si="391"/>
        <v>NA</v>
      </c>
      <c r="BM378" s="26"/>
      <c r="BN378" s="26"/>
      <c r="BO378" s="26" t="str">
        <f t="shared" ca="1" si="392"/>
        <v>Yes</v>
      </c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 t="str">
        <f t="shared" ca="1" si="393"/>
        <v>No</v>
      </c>
      <c r="CE378" s="26" t="str">
        <f t="shared" ca="1" si="394"/>
        <v>NA</v>
      </c>
      <c r="CF378" s="26"/>
      <c r="CG378" s="26"/>
      <c r="CH378" s="26"/>
      <c r="CI378" s="31" t="str">
        <f t="shared" si="395"/>
        <v/>
      </c>
      <c r="CJ378" s="26" t="str">
        <f t="shared" ca="1" si="396"/>
        <v>NA</v>
      </c>
      <c r="CK378" s="26" t="str">
        <f t="shared" ca="1" si="397"/>
        <v>NA</v>
      </c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 t="str">
        <f t="shared" ca="1" si="398"/>
        <v>No</v>
      </c>
      <c r="DO378" s="26"/>
      <c r="DP378" s="26"/>
      <c r="DQ378" s="26"/>
      <c r="DR378" s="26"/>
      <c r="DS378" s="26"/>
      <c r="DT378" s="26"/>
      <c r="DU378" s="26"/>
      <c r="DV378" t="str">
        <f t="shared" si="399"/>
        <v/>
      </c>
      <c r="DW378" s="26"/>
      <c r="DX378" s="26"/>
      <c r="DY378" s="26"/>
      <c r="DZ378" t="str">
        <f t="shared" si="400"/>
        <v/>
      </c>
      <c r="EA378" t="str">
        <f t="shared" si="401"/>
        <v/>
      </c>
      <c r="EB378" t="str">
        <f t="shared" si="402"/>
        <v/>
      </c>
      <c r="EC378" t="str">
        <f t="shared" si="403"/>
        <v/>
      </c>
      <c r="ED378" t="str">
        <f t="shared" si="404"/>
        <v/>
      </c>
      <c r="EE378" s="34" t="str">
        <f t="shared" si="405"/>
        <v/>
      </c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32" t="str">
        <f t="shared" si="406"/>
        <v/>
      </c>
      <c r="ES378" s="26"/>
      <c r="ET378" s="26"/>
      <c r="EU378" s="26"/>
      <c r="EV378" s="26"/>
      <c r="EW378" s="26"/>
      <c r="EX378" s="26"/>
      <c r="EY378" s="26"/>
      <c r="EZ378" s="26"/>
      <c r="FA378" s="31" t="str">
        <f t="shared" si="407"/>
        <v/>
      </c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31" t="str">
        <f t="shared" si="408"/>
        <v/>
      </c>
      <c r="FN378" s="26"/>
      <c r="FO378" s="26"/>
      <c r="FP378" s="26"/>
      <c r="FQ378" s="26" t="s">
        <v>349</v>
      </c>
      <c r="FR378" s="39" t="str">
        <f t="shared" ca="1" si="409"/>
        <v>NA</v>
      </c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t="str">
        <f t="shared" ca="1" si="410"/>
        <v/>
      </c>
      <c r="GP378" t="str">
        <f t="shared" si="411"/>
        <v/>
      </c>
      <c r="GQ378" s="26"/>
      <c r="GR378" s="26"/>
      <c r="GS378" t="str">
        <f t="shared" ca="1" si="412"/>
        <v/>
      </c>
      <c r="GT378" s="26"/>
      <c r="GU378" s="26"/>
      <c r="GV378" s="26"/>
      <c r="GW378" s="26"/>
      <c r="GX378" s="26"/>
      <c r="GY378" t="str">
        <f t="shared" ca="1" si="413"/>
        <v/>
      </c>
      <c r="GZ378" t="str">
        <f t="shared" si="414"/>
        <v/>
      </c>
      <c r="HA378" s="26"/>
      <c r="HB378" s="26"/>
      <c r="HC378" s="26"/>
      <c r="HD378" s="26"/>
      <c r="HE378" s="26"/>
      <c r="HF378" t="str">
        <f t="shared" ca="1" si="415"/>
        <v/>
      </c>
      <c r="HG378" s="31" t="str">
        <f t="shared" si="416"/>
        <v/>
      </c>
      <c r="HH378" s="26"/>
      <c r="HI378" s="26"/>
      <c r="HJ378" s="26"/>
      <c r="HK378" s="26"/>
      <c r="HL378" s="26"/>
      <c r="HM378" t="str">
        <f t="shared" ca="1" si="417"/>
        <v/>
      </c>
      <c r="HN378" t="str">
        <f t="shared" si="418"/>
        <v/>
      </c>
      <c r="HO378" s="26"/>
      <c r="HP378" s="26"/>
      <c r="HQ378" s="26"/>
      <c r="HR378" s="26"/>
      <c r="HS378" s="26"/>
      <c r="HT378" t="str">
        <f t="shared" ca="1" si="419"/>
        <v/>
      </c>
      <c r="HU378" t="str">
        <f t="shared" si="420"/>
        <v/>
      </c>
      <c r="HV378" s="26"/>
      <c r="HW378" s="26"/>
      <c r="HX378" s="26"/>
      <c r="HY378" s="26"/>
      <c r="HZ378" s="26"/>
      <c r="IA378" s="37" t="str">
        <f t="shared" ca="1" si="421"/>
        <v/>
      </c>
      <c r="IB378" t="str">
        <f t="shared" si="422"/>
        <v/>
      </c>
      <c r="IC378" s="26"/>
      <c r="ID378" s="26"/>
      <c r="IE378" s="26"/>
      <c r="IF378" s="26"/>
      <c r="IG378" s="26"/>
      <c r="IH378" s="37" t="str">
        <f t="shared" ca="1" si="423"/>
        <v/>
      </c>
      <c r="II378" t="str">
        <f t="shared" si="424"/>
        <v/>
      </c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  <c r="IY378" s="26"/>
      <c r="IZ378" s="26"/>
      <c r="JA378" s="26"/>
      <c r="JB378" s="26"/>
      <c r="JC378" s="26"/>
      <c r="JD378" s="26"/>
      <c r="JE378" s="26"/>
      <c r="JF378" s="26"/>
      <c r="JG378" s="26"/>
      <c r="JH378" s="26"/>
      <c r="JI378" s="26"/>
      <c r="JJ378" s="26"/>
      <c r="JK378" s="26"/>
      <c r="JL378" s="26"/>
      <c r="JM378" s="26"/>
      <c r="JN378" s="26"/>
      <c r="JO378" s="26"/>
      <c r="JP378" s="26"/>
      <c r="JQ378" s="26"/>
      <c r="JR378" s="26"/>
      <c r="JS378" s="26"/>
      <c r="JT378" s="26" t="str">
        <f t="shared" si="425"/>
        <v/>
      </c>
      <c r="JU378" s="26"/>
      <c r="JV378" t="str">
        <f t="shared" si="426"/>
        <v/>
      </c>
      <c r="JW378" s="26"/>
      <c r="JX378" s="26"/>
      <c r="JY378" s="26"/>
      <c r="JZ378" s="26"/>
      <c r="KA378" s="26"/>
      <c r="KB378" s="26"/>
      <c r="KC378" s="26"/>
      <c r="KD378" s="26"/>
      <c r="KE378" s="26"/>
      <c r="KF378" s="26"/>
      <c r="KG378" s="26"/>
      <c r="KH378" s="26"/>
      <c r="KI378" s="26"/>
      <c r="KJ378" s="26"/>
      <c r="KK378" t="str">
        <f t="shared" si="427"/>
        <v/>
      </c>
      <c r="KL378" s="26"/>
      <c r="KM378" s="31" t="str">
        <f t="shared" si="428"/>
        <v/>
      </c>
      <c r="KN378" s="26"/>
      <c r="KO378" s="26"/>
      <c r="KP378" s="38" t="str">
        <f t="shared" si="429"/>
        <v/>
      </c>
      <c r="KQ378" s="26"/>
      <c r="KR378" s="26"/>
      <c r="KS378" s="26"/>
      <c r="KT378" s="26"/>
      <c r="KU378" s="26"/>
      <c r="KV378" s="26"/>
      <c r="KW378" s="26"/>
      <c r="KX378" t="str">
        <f t="shared" si="430"/>
        <v/>
      </c>
      <c r="KY378" t="str">
        <f t="shared" si="431"/>
        <v/>
      </c>
      <c r="KZ378" s="26"/>
      <c r="LA378" s="26"/>
      <c r="LB378" t="str">
        <f t="shared" si="432"/>
        <v/>
      </c>
      <c r="LC378" s="26"/>
      <c r="LD378" t="str">
        <f t="shared" si="433"/>
        <v/>
      </c>
      <c r="LE378" t="str">
        <f t="shared" si="434"/>
        <v/>
      </c>
      <c r="LF378" s="26"/>
      <c r="LG378" s="26"/>
      <c r="LH378" s="26"/>
      <c r="LI378" s="26"/>
      <c r="LJ378" s="26"/>
      <c r="LK378" s="26"/>
      <c r="LL378" s="26"/>
      <c r="LM378" s="26"/>
      <c r="LN378" s="26"/>
      <c r="LO378" t="str">
        <f t="shared" si="435"/>
        <v/>
      </c>
      <c r="LP378" s="26"/>
      <c r="LQ378" s="26"/>
      <c r="LR378" s="26"/>
      <c r="LS378" s="26"/>
      <c r="LT378" s="26"/>
      <c r="LU378" s="26"/>
      <c r="LV378" s="26"/>
      <c r="LW378" s="26"/>
      <c r="LX378" s="26"/>
      <c r="LY378" s="26"/>
      <c r="LZ378" s="26"/>
      <c r="MA378" s="26"/>
      <c r="MB378" s="26"/>
      <c r="MC378" s="26"/>
      <c r="MD378" s="26"/>
      <c r="ME378" s="26"/>
      <c r="MF378" s="26"/>
      <c r="MG378" s="26"/>
      <c r="MH378" s="26"/>
      <c r="MI378" s="26"/>
      <c r="MJ378" s="26"/>
      <c r="MK378" s="26"/>
      <c r="ML378" s="26"/>
      <c r="MM378" s="26"/>
      <c r="MN378" s="26"/>
    </row>
    <row r="379" spans="1:352" ht="16" x14ac:dyDescent="0.2">
      <c r="A379" t="e">
        <f t="shared" ca="1" si="437"/>
        <v>#N/A</v>
      </c>
      <c r="B379" s="26"/>
      <c r="C379" s="26"/>
      <c r="D379" s="26"/>
      <c r="E379" s="27" t="str">
        <f t="shared" ca="1" si="367"/>
        <v>Nov</v>
      </c>
      <c r="F379" s="27" t="str">
        <f t="shared" ca="1" si="367"/>
        <v>Nov</v>
      </c>
      <c r="G379" s="28" t="str">
        <f t="shared" ca="1" si="368"/>
        <v/>
      </c>
      <c r="H379" t="str">
        <f t="shared" si="369"/>
        <v/>
      </c>
      <c r="I379" s="26">
        <f t="shared" ca="1" si="370"/>
        <v>16</v>
      </c>
      <c r="J379" s="26"/>
      <c r="K379" s="26"/>
      <c r="L379" s="31" t="str">
        <f t="shared" si="371"/>
        <v/>
      </c>
      <c r="M379" s="26"/>
      <c r="N379" s="26"/>
      <c r="O379" s="26">
        <f t="shared" ca="1" si="372"/>
        <v>39</v>
      </c>
      <c r="P379" s="26" t="str">
        <f t="shared" ca="1" si="373"/>
        <v>Yes</v>
      </c>
      <c r="Q379" s="26" t="str">
        <f t="shared" ca="1" si="373"/>
        <v>Yes</v>
      </c>
      <c r="R379" s="26" t="str">
        <f t="shared" ca="1" si="373"/>
        <v>No</v>
      </c>
      <c r="S379" s="26" t="str">
        <f t="shared" ca="1" si="374"/>
        <v>Hispanic</v>
      </c>
      <c r="T379" s="26" t="str">
        <f t="shared" ca="1" si="375"/>
        <v>No</v>
      </c>
      <c r="U379" s="26">
        <f t="shared" ca="1" si="376"/>
        <v>3104</v>
      </c>
      <c r="V379" s="26"/>
      <c r="W379" s="26"/>
      <c r="X379" s="26" t="str">
        <f t="shared" ca="1" si="438"/>
        <v>No</v>
      </c>
      <c r="Y379" s="26" t="str">
        <f t="shared" ca="1" si="438"/>
        <v>No</v>
      </c>
      <c r="Z379" s="26" t="str">
        <f t="shared" ca="1" si="438"/>
        <v>No</v>
      </c>
      <c r="AA379" s="26" t="str">
        <f t="shared" ca="1" si="438"/>
        <v>No</v>
      </c>
      <c r="AB379" s="26" t="str">
        <f t="shared" ca="1" si="438"/>
        <v>Yes</v>
      </c>
      <c r="AC379" s="26"/>
      <c r="AD379" s="26"/>
      <c r="AE379" s="26"/>
      <c r="AF379" s="26"/>
      <c r="AG379" s="26" t="str">
        <f t="shared" ca="1" si="436"/>
        <v>No</v>
      </c>
      <c r="AH379" s="26" t="str">
        <f t="shared" ca="1" si="436"/>
        <v>No</v>
      </c>
      <c r="AI379" s="26" t="str">
        <f t="shared" ca="1" si="436"/>
        <v>Yes</v>
      </c>
      <c r="AJ379" s="26" t="str">
        <f t="shared" ca="1" si="436"/>
        <v>No</v>
      </c>
      <c r="AK379" s="26" t="str">
        <f t="shared" ca="1" si="436"/>
        <v>No</v>
      </c>
      <c r="AL379" s="26" t="str">
        <f t="shared" ca="1" si="436"/>
        <v>Yes</v>
      </c>
      <c r="AM379" s="26">
        <f t="shared" ca="1" si="377"/>
        <v>8</v>
      </c>
      <c r="AN379" s="26">
        <f t="shared" ca="1" si="378"/>
        <v>2</v>
      </c>
      <c r="AT379" t="str">
        <f t="shared" ca="1" si="379"/>
        <v>Male</v>
      </c>
      <c r="AU379">
        <f t="shared" ca="1" si="380"/>
        <v>1848</v>
      </c>
      <c r="AV379">
        <f t="shared" ca="1" si="381"/>
        <v>-3</v>
      </c>
      <c r="AW379">
        <f t="shared" ca="1" si="382"/>
        <v>32</v>
      </c>
      <c r="AX379">
        <f t="shared" ca="1" si="383"/>
        <v>2</v>
      </c>
      <c r="BB379" t="str">
        <f t="shared" ca="1" si="384"/>
        <v>INSTRUMENTAL</v>
      </c>
      <c r="BC379" t="str">
        <f t="shared" ca="1" si="385"/>
        <v>Yes</v>
      </c>
      <c r="BD379" t="str">
        <f t="shared" ca="1" si="385"/>
        <v>Yes</v>
      </c>
      <c r="BG379" t="str">
        <f t="shared" ca="1" si="386"/>
        <v>Yes</v>
      </c>
      <c r="BH379">
        <f t="shared" ca="1" si="387"/>
        <v>36</v>
      </c>
      <c r="BI379">
        <f t="shared" ca="1" si="388"/>
        <v>-11</v>
      </c>
      <c r="BJ379">
        <f t="shared" ca="1" si="389"/>
        <v>1</v>
      </c>
      <c r="BK379" t="str">
        <f t="shared" si="390"/>
        <v/>
      </c>
      <c r="BL379" s="26" t="str">
        <f t="shared" ca="1" si="391"/>
        <v>NA</v>
      </c>
      <c r="BM379" s="26"/>
      <c r="BN379" s="26"/>
      <c r="BO379" s="26" t="str">
        <f t="shared" ca="1" si="392"/>
        <v>Yes</v>
      </c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 t="str">
        <f t="shared" ca="1" si="393"/>
        <v>Yes</v>
      </c>
      <c r="CE379" s="26" t="str">
        <f t="shared" ca="1" si="394"/>
        <v>MIST</v>
      </c>
      <c r="CF379" s="26"/>
      <c r="CG379" s="26"/>
      <c r="CH379" s="26"/>
      <c r="CI379" s="31" t="str">
        <f t="shared" si="395"/>
        <v/>
      </c>
      <c r="CJ379" s="26" t="str">
        <f t="shared" ca="1" si="396"/>
        <v>BS</v>
      </c>
      <c r="CK379" s="26" t="str">
        <f t="shared" ca="1" si="397"/>
        <v>NA</v>
      </c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 t="str">
        <f t="shared" ca="1" si="398"/>
        <v>No</v>
      </c>
      <c r="DO379" s="26"/>
      <c r="DP379" s="26"/>
      <c r="DQ379" s="26"/>
      <c r="DR379" s="26"/>
      <c r="DS379" s="26"/>
      <c r="DT379" s="26"/>
      <c r="DU379" s="26"/>
      <c r="DV379" t="str">
        <f t="shared" si="399"/>
        <v/>
      </c>
      <c r="DW379" s="26"/>
      <c r="DX379" s="26"/>
      <c r="DY379" s="26"/>
      <c r="DZ379" t="str">
        <f t="shared" si="400"/>
        <v/>
      </c>
      <c r="EA379" t="str">
        <f t="shared" si="401"/>
        <v/>
      </c>
      <c r="EB379" t="str">
        <f t="shared" si="402"/>
        <v/>
      </c>
      <c r="EC379" t="str">
        <f t="shared" si="403"/>
        <v/>
      </c>
      <c r="ED379" t="str">
        <f t="shared" si="404"/>
        <v/>
      </c>
      <c r="EE379" s="34" t="str">
        <f t="shared" si="405"/>
        <v/>
      </c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32" t="str">
        <f t="shared" si="406"/>
        <v/>
      </c>
      <c r="ES379" s="26"/>
      <c r="ET379" s="26"/>
      <c r="EU379" s="26"/>
      <c r="EV379" s="26"/>
      <c r="EW379" s="26"/>
      <c r="EX379" s="26"/>
      <c r="EY379" s="26"/>
      <c r="EZ379" s="26"/>
      <c r="FA379" s="31" t="str">
        <f t="shared" si="407"/>
        <v/>
      </c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31" t="str">
        <f t="shared" si="408"/>
        <v/>
      </c>
      <c r="FN379" s="26"/>
      <c r="FO379" s="26"/>
      <c r="FP379" s="26"/>
      <c r="FQ379" s="26" t="s">
        <v>350</v>
      </c>
      <c r="FR379" s="39" t="str">
        <f t="shared" ca="1" si="409"/>
        <v>GNB</v>
      </c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t="str">
        <f t="shared" ca="1" si="410"/>
        <v/>
      </c>
      <c r="GP379" t="str">
        <f t="shared" si="411"/>
        <v/>
      </c>
      <c r="GQ379" s="26"/>
      <c r="GR379" s="26"/>
      <c r="GS379" t="str">
        <f t="shared" ca="1" si="412"/>
        <v/>
      </c>
      <c r="GT379" s="26"/>
      <c r="GU379" s="26"/>
      <c r="GV379" s="26"/>
      <c r="GW379" s="26"/>
      <c r="GX379" s="26"/>
      <c r="GY379" t="str">
        <f t="shared" ca="1" si="413"/>
        <v/>
      </c>
      <c r="GZ379" t="str">
        <f t="shared" si="414"/>
        <v/>
      </c>
      <c r="HA379" s="26"/>
      <c r="HB379" s="26"/>
      <c r="HC379" s="26"/>
      <c r="HD379" s="26"/>
      <c r="HE379" s="26"/>
      <c r="HF379" t="str">
        <f t="shared" ca="1" si="415"/>
        <v/>
      </c>
      <c r="HG379" s="31" t="str">
        <f t="shared" si="416"/>
        <v/>
      </c>
      <c r="HH379" s="26"/>
      <c r="HI379" s="26"/>
      <c r="HJ379" s="26"/>
      <c r="HK379" s="26"/>
      <c r="HL379" s="26"/>
      <c r="HM379" t="str">
        <f t="shared" ca="1" si="417"/>
        <v/>
      </c>
      <c r="HN379" t="str">
        <f t="shared" si="418"/>
        <v/>
      </c>
      <c r="HO379" s="26"/>
      <c r="HP379" s="26"/>
      <c r="HQ379" s="26"/>
      <c r="HR379" s="26"/>
      <c r="HS379" s="26"/>
      <c r="HT379" t="str">
        <f t="shared" ca="1" si="419"/>
        <v/>
      </c>
      <c r="HU379" t="str">
        <f t="shared" si="420"/>
        <v/>
      </c>
      <c r="HV379" s="26"/>
      <c r="HW379" s="26"/>
      <c r="HX379" s="26"/>
      <c r="HY379" s="26"/>
      <c r="HZ379" s="26"/>
      <c r="IA379" s="37" t="str">
        <f t="shared" ca="1" si="421"/>
        <v/>
      </c>
      <c r="IB379" t="str">
        <f t="shared" si="422"/>
        <v/>
      </c>
      <c r="IC379" s="26"/>
      <c r="ID379" s="26"/>
      <c r="IE379" s="26"/>
      <c r="IF379" s="26"/>
      <c r="IG379" s="26"/>
      <c r="IH379" s="37" t="str">
        <f t="shared" ca="1" si="423"/>
        <v/>
      </c>
      <c r="II379" t="str">
        <f t="shared" si="424"/>
        <v/>
      </c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  <c r="IY379" s="26"/>
      <c r="IZ379" s="26"/>
      <c r="JA379" s="26"/>
      <c r="JB379" s="26"/>
      <c r="JC379" s="26"/>
      <c r="JD379" s="26"/>
      <c r="JE379" s="26"/>
      <c r="JF379" s="26"/>
      <c r="JG379" s="26"/>
      <c r="JH379" s="26"/>
      <c r="JI379" s="26"/>
      <c r="JJ379" s="26"/>
      <c r="JK379" s="26"/>
      <c r="JL379" s="26"/>
      <c r="JM379" s="26"/>
      <c r="JN379" s="26"/>
      <c r="JO379" s="26"/>
      <c r="JP379" s="26"/>
      <c r="JQ379" s="26"/>
      <c r="JR379" s="26"/>
      <c r="JS379" s="26"/>
      <c r="JT379" s="26" t="str">
        <f t="shared" si="425"/>
        <v/>
      </c>
      <c r="JU379" s="26"/>
      <c r="JV379" t="str">
        <f t="shared" si="426"/>
        <v/>
      </c>
      <c r="JW379" s="26"/>
      <c r="JX379" s="26"/>
      <c r="JY379" s="26"/>
      <c r="JZ379" s="26"/>
      <c r="KA379" s="26"/>
      <c r="KB379" s="26"/>
      <c r="KC379" s="26"/>
      <c r="KD379" s="26"/>
      <c r="KE379" s="26"/>
      <c r="KF379" s="26"/>
      <c r="KG379" s="26"/>
      <c r="KH379" s="26"/>
      <c r="KI379" s="26"/>
      <c r="KJ379" s="26"/>
      <c r="KK379" t="str">
        <f t="shared" si="427"/>
        <v/>
      </c>
      <c r="KL379" s="26"/>
      <c r="KM379" s="31" t="str">
        <f t="shared" si="428"/>
        <v/>
      </c>
      <c r="KN379" s="26"/>
      <c r="KO379" s="26"/>
      <c r="KP379" s="38" t="str">
        <f t="shared" si="429"/>
        <v/>
      </c>
      <c r="KQ379" s="26"/>
      <c r="KR379" s="26"/>
      <c r="KS379" s="26"/>
      <c r="KT379" s="26"/>
      <c r="KU379" s="26"/>
      <c r="KV379" s="26"/>
      <c r="KW379" s="26"/>
      <c r="KX379" t="str">
        <f t="shared" si="430"/>
        <v/>
      </c>
      <c r="KY379" t="str">
        <f t="shared" si="431"/>
        <v/>
      </c>
      <c r="KZ379" s="26"/>
      <c r="LA379" s="26"/>
      <c r="LB379" t="str">
        <f t="shared" si="432"/>
        <v/>
      </c>
      <c r="LC379" s="26"/>
      <c r="LD379" t="str">
        <f t="shared" si="433"/>
        <v/>
      </c>
      <c r="LE379" t="str">
        <f t="shared" si="434"/>
        <v/>
      </c>
      <c r="LF379" s="26"/>
      <c r="LG379" s="26"/>
      <c r="LH379" s="26"/>
      <c r="LI379" s="26"/>
      <c r="LJ379" s="26"/>
      <c r="LK379" s="26"/>
      <c r="LL379" s="26"/>
      <c r="LM379" s="26"/>
      <c r="LN379" s="26"/>
      <c r="LO379" t="str">
        <f t="shared" si="435"/>
        <v/>
      </c>
      <c r="LP379" s="26"/>
      <c r="LQ379" s="26"/>
      <c r="LR379" s="26"/>
      <c r="LS379" s="26"/>
      <c r="LT379" s="26"/>
      <c r="LU379" s="26"/>
      <c r="LV379" s="26"/>
      <c r="LW379" s="26"/>
      <c r="LX379" s="26"/>
      <c r="LY379" s="26"/>
      <c r="LZ379" s="26"/>
      <c r="MA379" s="26"/>
      <c r="MB379" s="26"/>
      <c r="MC379" s="26"/>
      <c r="MD379" s="26"/>
      <c r="ME379" s="26"/>
      <c r="MF379" s="26"/>
      <c r="MG379" s="26"/>
      <c r="MH379" s="26"/>
      <c r="MI379" s="26"/>
      <c r="MJ379" s="26"/>
      <c r="MK379" s="26"/>
      <c r="ML379" s="26"/>
      <c r="MM379" s="26"/>
      <c r="MN379" s="26"/>
    </row>
    <row r="380" spans="1:352" ht="16" x14ac:dyDescent="0.2">
      <c r="A380" t="e">
        <f t="shared" ca="1" si="437"/>
        <v>#N/A</v>
      </c>
      <c r="B380" s="26"/>
      <c r="C380" s="26"/>
      <c r="D380" s="26"/>
      <c r="E380" s="27" t="str">
        <f t="shared" ca="1" si="367"/>
        <v>Nov</v>
      </c>
      <c r="F380" s="27" t="str">
        <f t="shared" ca="1" si="367"/>
        <v>Aug</v>
      </c>
      <c r="G380" s="28" t="str">
        <f t="shared" ca="1" si="368"/>
        <v/>
      </c>
      <c r="H380" t="str">
        <f t="shared" si="369"/>
        <v/>
      </c>
      <c r="I380" s="26">
        <f t="shared" ca="1" si="370"/>
        <v>43</v>
      </c>
      <c r="J380" s="26"/>
      <c r="K380" s="26"/>
      <c r="L380" s="31" t="str">
        <f t="shared" si="371"/>
        <v/>
      </c>
      <c r="M380" s="26"/>
      <c r="N380" s="26"/>
      <c r="O380" s="26">
        <f t="shared" ca="1" si="372"/>
        <v>36</v>
      </c>
      <c r="P380" s="26" t="str">
        <f t="shared" ca="1" si="373"/>
        <v>No</v>
      </c>
      <c r="Q380" s="26" t="str">
        <f t="shared" ca="1" si="373"/>
        <v>No</v>
      </c>
      <c r="R380" s="26" t="str">
        <f t="shared" ca="1" si="373"/>
        <v>No</v>
      </c>
      <c r="S380" s="26" t="str">
        <f t="shared" ca="1" si="374"/>
        <v>Asian</v>
      </c>
      <c r="T380" s="26" t="str">
        <f t="shared" ca="1" si="375"/>
        <v>No</v>
      </c>
      <c r="U380" s="26">
        <f t="shared" ca="1" si="376"/>
        <v>3846</v>
      </c>
      <c r="V380" s="26"/>
      <c r="W380" s="26"/>
      <c r="X380" s="26" t="str">
        <f t="shared" ca="1" si="438"/>
        <v>No</v>
      </c>
      <c r="Y380" s="26" t="str">
        <f t="shared" ca="1" si="438"/>
        <v>No</v>
      </c>
      <c r="Z380" s="26" t="str">
        <f t="shared" ca="1" si="438"/>
        <v>No</v>
      </c>
      <c r="AA380" s="26" t="str">
        <f t="shared" ca="1" si="438"/>
        <v>Yes</v>
      </c>
      <c r="AB380" s="26" t="str">
        <f t="shared" ca="1" si="438"/>
        <v>No</v>
      </c>
      <c r="AC380" s="26"/>
      <c r="AD380" s="26"/>
      <c r="AE380" s="26"/>
      <c r="AF380" s="26"/>
      <c r="AG380" s="26" t="str">
        <f t="shared" ca="1" si="436"/>
        <v>Yes</v>
      </c>
      <c r="AH380" s="26" t="str">
        <f t="shared" ca="1" si="436"/>
        <v>No</v>
      </c>
      <c r="AI380" s="26" t="str">
        <f t="shared" ca="1" si="436"/>
        <v>No</v>
      </c>
      <c r="AJ380" s="26" t="str">
        <f t="shared" ca="1" si="436"/>
        <v>Yes</v>
      </c>
      <c r="AK380" s="26" t="str">
        <f t="shared" ca="1" si="436"/>
        <v>Yes</v>
      </c>
      <c r="AL380" s="26" t="str">
        <f t="shared" ca="1" si="436"/>
        <v>No</v>
      </c>
      <c r="AM380" s="26">
        <f t="shared" ca="1" si="377"/>
        <v>7</v>
      </c>
      <c r="AN380" s="26">
        <f t="shared" ca="1" si="378"/>
        <v>3</v>
      </c>
      <c r="AT380" t="str">
        <f t="shared" ca="1" si="379"/>
        <v>Male</v>
      </c>
      <c r="AU380">
        <f t="shared" ca="1" si="380"/>
        <v>3310</v>
      </c>
      <c r="AV380">
        <f t="shared" ca="1" si="381"/>
        <v>-1</v>
      </c>
      <c r="AW380">
        <f t="shared" ca="1" si="382"/>
        <v>24</v>
      </c>
      <c r="AX380">
        <f t="shared" ca="1" si="383"/>
        <v>1</v>
      </c>
      <c r="BB380" t="str">
        <f t="shared" ca="1" si="384"/>
        <v>EMLUCS</v>
      </c>
      <c r="BC380" t="str">
        <f t="shared" ca="1" si="385"/>
        <v>No</v>
      </c>
      <c r="BD380" t="str">
        <f t="shared" ca="1" si="385"/>
        <v>No</v>
      </c>
      <c r="BG380" t="str">
        <f t="shared" ca="1" si="386"/>
        <v>No</v>
      </c>
      <c r="BH380">
        <f t="shared" ca="1" si="387"/>
        <v>36</v>
      </c>
      <c r="BI380">
        <f t="shared" ca="1" si="388"/>
        <v>-19</v>
      </c>
      <c r="BJ380">
        <f t="shared" ca="1" si="389"/>
        <v>0</v>
      </c>
      <c r="BK380" t="str">
        <f t="shared" si="390"/>
        <v/>
      </c>
      <c r="BL380" s="26" t="str">
        <f t="shared" ca="1" si="391"/>
        <v>NA</v>
      </c>
      <c r="BM380" s="26"/>
      <c r="BN380" s="26"/>
      <c r="BO380" s="26" t="str">
        <f t="shared" ca="1" si="392"/>
        <v>Yes</v>
      </c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 t="str">
        <f t="shared" ca="1" si="393"/>
        <v>No</v>
      </c>
      <c r="CE380" s="26" t="str">
        <f t="shared" ca="1" si="394"/>
        <v>NA</v>
      </c>
      <c r="CF380" s="26"/>
      <c r="CG380" s="26"/>
      <c r="CH380" s="26"/>
      <c r="CI380" s="31" t="str">
        <f t="shared" si="395"/>
        <v/>
      </c>
      <c r="CJ380" s="26" t="str">
        <f t="shared" ca="1" si="396"/>
        <v>NA</v>
      </c>
      <c r="CK380" s="26" t="str">
        <f t="shared" ca="1" si="397"/>
        <v>No</v>
      </c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 t="str">
        <f t="shared" ca="1" si="398"/>
        <v>No</v>
      </c>
      <c r="DO380" s="26"/>
      <c r="DP380" s="26"/>
      <c r="DQ380" s="26"/>
      <c r="DR380" s="26"/>
      <c r="DS380" s="26"/>
      <c r="DT380" s="26"/>
      <c r="DU380" s="26"/>
      <c r="DV380" t="str">
        <f t="shared" si="399"/>
        <v/>
      </c>
      <c r="DW380" s="26"/>
      <c r="DX380" s="26"/>
      <c r="DY380" s="26"/>
      <c r="DZ380" t="str">
        <f t="shared" si="400"/>
        <v/>
      </c>
      <c r="EA380" t="str">
        <f t="shared" si="401"/>
        <v/>
      </c>
      <c r="EB380" t="str">
        <f t="shared" si="402"/>
        <v/>
      </c>
      <c r="EC380" t="str">
        <f t="shared" si="403"/>
        <v/>
      </c>
      <c r="ED380" t="str">
        <f t="shared" si="404"/>
        <v/>
      </c>
      <c r="EE380" s="34" t="str">
        <f t="shared" si="405"/>
        <v/>
      </c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32" t="str">
        <f t="shared" si="406"/>
        <v/>
      </c>
      <c r="ES380" s="26"/>
      <c r="ET380" s="26"/>
      <c r="EU380" s="26"/>
      <c r="EV380" s="26"/>
      <c r="EW380" s="26"/>
      <c r="EX380" s="26"/>
      <c r="EY380" s="26"/>
      <c r="EZ380" s="26"/>
      <c r="FA380" s="31" t="str">
        <f t="shared" si="407"/>
        <v/>
      </c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31" t="str">
        <f t="shared" si="408"/>
        <v/>
      </c>
      <c r="FN380" s="26"/>
      <c r="FO380" s="26"/>
      <c r="FP380" s="26"/>
      <c r="FQ380" s="26" t="s">
        <v>349</v>
      </c>
      <c r="FR380" s="39" t="str">
        <f t="shared" ca="1" si="409"/>
        <v>NA</v>
      </c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t="str">
        <f t="shared" ca="1" si="410"/>
        <v/>
      </c>
      <c r="GP380" t="str">
        <f t="shared" si="411"/>
        <v/>
      </c>
      <c r="GQ380" s="26"/>
      <c r="GR380" s="26"/>
      <c r="GS380" t="str">
        <f t="shared" ca="1" si="412"/>
        <v/>
      </c>
      <c r="GT380" s="26"/>
      <c r="GU380" s="26"/>
      <c r="GV380" s="26"/>
      <c r="GW380" s="26"/>
      <c r="GX380" s="26"/>
      <c r="GY380" t="str">
        <f t="shared" ca="1" si="413"/>
        <v/>
      </c>
      <c r="GZ380" t="str">
        <f t="shared" si="414"/>
        <v/>
      </c>
      <c r="HA380" s="26"/>
      <c r="HB380" s="26"/>
      <c r="HC380" s="26"/>
      <c r="HD380" s="26"/>
      <c r="HE380" s="26"/>
      <c r="HF380" t="str">
        <f t="shared" ca="1" si="415"/>
        <v/>
      </c>
      <c r="HG380" s="31" t="str">
        <f t="shared" si="416"/>
        <v/>
      </c>
      <c r="HH380" s="26"/>
      <c r="HI380" s="26"/>
      <c r="HJ380" s="26"/>
      <c r="HK380" s="26"/>
      <c r="HL380" s="26"/>
      <c r="HM380" t="str">
        <f t="shared" ca="1" si="417"/>
        <v/>
      </c>
      <c r="HN380" t="str">
        <f t="shared" si="418"/>
        <v/>
      </c>
      <c r="HO380" s="26"/>
      <c r="HP380" s="26"/>
      <c r="HQ380" s="26"/>
      <c r="HR380" s="26"/>
      <c r="HS380" s="26"/>
      <c r="HT380" t="str">
        <f t="shared" ca="1" si="419"/>
        <v/>
      </c>
      <c r="HU380" t="str">
        <f t="shared" si="420"/>
        <v/>
      </c>
      <c r="HV380" s="26"/>
      <c r="HW380" s="26"/>
      <c r="HX380" s="26"/>
      <c r="HY380" s="26"/>
      <c r="HZ380" s="26"/>
      <c r="IA380" s="37" t="str">
        <f t="shared" ca="1" si="421"/>
        <v/>
      </c>
      <c r="IB380" t="str">
        <f t="shared" si="422"/>
        <v/>
      </c>
      <c r="IC380" s="26"/>
      <c r="ID380" s="26"/>
      <c r="IE380" s="26"/>
      <c r="IF380" s="26"/>
      <c r="IG380" s="26"/>
      <c r="IH380" s="37" t="str">
        <f t="shared" ca="1" si="423"/>
        <v/>
      </c>
      <c r="II380" t="str">
        <f t="shared" si="424"/>
        <v/>
      </c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6"/>
      <c r="IX380" s="26"/>
      <c r="IY380" s="26"/>
      <c r="IZ380" s="26"/>
      <c r="JA380" s="26"/>
      <c r="JB380" s="26"/>
      <c r="JC380" s="26"/>
      <c r="JD380" s="26"/>
      <c r="JE380" s="26"/>
      <c r="JF380" s="26"/>
      <c r="JG380" s="26"/>
      <c r="JH380" s="26"/>
      <c r="JI380" s="26"/>
      <c r="JJ380" s="26"/>
      <c r="JK380" s="26"/>
      <c r="JL380" s="26"/>
      <c r="JM380" s="26"/>
      <c r="JN380" s="26"/>
      <c r="JO380" s="26"/>
      <c r="JP380" s="26"/>
      <c r="JQ380" s="26"/>
      <c r="JR380" s="26"/>
      <c r="JS380" s="26"/>
      <c r="JT380" s="26" t="str">
        <f t="shared" si="425"/>
        <v/>
      </c>
      <c r="JU380" s="26"/>
      <c r="JV380" t="str">
        <f t="shared" si="426"/>
        <v/>
      </c>
      <c r="JW380" s="26"/>
      <c r="JX380" s="26"/>
      <c r="JY380" s="26"/>
      <c r="JZ380" s="26"/>
      <c r="KA380" s="26"/>
      <c r="KB380" s="26"/>
      <c r="KC380" s="26"/>
      <c r="KD380" s="26"/>
      <c r="KE380" s="26"/>
      <c r="KF380" s="26"/>
      <c r="KG380" s="26"/>
      <c r="KH380" s="26"/>
      <c r="KI380" s="26"/>
      <c r="KJ380" s="26"/>
      <c r="KK380" t="str">
        <f t="shared" si="427"/>
        <v/>
      </c>
      <c r="KL380" s="26"/>
      <c r="KM380" s="31" t="str">
        <f t="shared" si="428"/>
        <v/>
      </c>
      <c r="KN380" s="26"/>
      <c r="KO380" s="26"/>
      <c r="KP380" s="38" t="str">
        <f t="shared" si="429"/>
        <v/>
      </c>
      <c r="KQ380" s="26"/>
      <c r="KR380" s="26"/>
      <c r="KS380" s="26"/>
      <c r="KT380" s="26"/>
      <c r="KU380" s="26"/>
      <c r="KV380" s="26"/>
      <c r="KW380" s="26"/>
      <c r="KX380" t="str">
        <f t="shared" si="430"/>
        <v/>
      </c>
      <c r="KY380" t="str">
        <f t="shared" si="431"/>
        <v/>
      </c>
      <c r="KZ380" s="26"/>
      <c r="LA380" s="26"/>
      <c r="LB380" t="str">
        <f t="shared" si="432"/>
        <v/>
      </c>
      <c r="LC380" s="26"/>
      <c r="LD380" t="str">
        <f t="shared" si="433"/>
        <v/>
      </c>
      <c r="LE380" t="str">
        <f t="shared" si="434"/>
        <v/>
      </c>
      <c r="LF380" s="26"/>
      <c r="LG380" s="26"/>
      <c r="LH380" s="26"/>
      <c r="LI380" s="26"/>
      <c r="LJ380" s="26"/>
      <c r="LK380" s="26"/>
      <c r="LL380" s="26"/>
      <c r="LM380" s="26"/>
      <c r="LN380" s="26"/>
      <c r="LO380" t="str">
        <f t="shared" si="435"/>
        <v/>
      </c>
      <c r="LP380" s="26"/>
      <c r="LQ380" s="26"/>
      <c r="LR380" s="26"/>
      <c r="LS380" s="26"/>
      <c r="LT380" s="26"/>
      <c r="LU380" s="26"/>
      <c r="LV380" s="26"/>
      <c r="LW380" s="26"/>
      <c r="LX380" s="26"/>
      <c r="LY380" s="26"/>
      <c r="LZ380" s="26"/>
      <c r="MA380" s="26"/>
      <c r="MB380" s="26"/>
      <c r="MC380" s="26"/>
      <c r="MD380" s="26"/>
      <c r="ME380" s="26"/>
      <c r="MF380" s="26"/>
      <c r="MG380" s="26"/>
      <c r="MH380" s="26"/>
      <c r="MI380" s="26"/>
      <c r="MJ380" s="26"/>
      <c r="MK380" s="26"/>
      <c r="ML380" s="26"/>
      <c r="MM380" s="26"/>
      <c r="MN380" s="26"/>
    </row>
    <row r="381" spans="1:352" ht="16" x14ac:dyDescent="0.2">
      <c r="A381" t="e">
        <f t="shared" ca="1" si="437"/>
        <v>#N/A</v>
      </c>
      <c r="B381" s="26"/>
      <c r="C381" s="26"/>
      <c r="D381" s="26"/>
      <c r="E381" s="27" t="str">
        <f t="shared" ca="1" si="367"/>
        <v>Apr</v>
      </c>
      <c r="F381" s="27" t="str">
        <f t="shared" ca="1" si="367"/>
        <v>Mar</v>
      </c>
      <c r="G381" s="28" t="str">
        <f t="shared" ca="1" si="368"/>
        <v/>
      </c>
      <c r="H381" t="str">
        <f t="shared" si="369"/>
        <v/>
      </c>
      <c r="I381" s="26">
        <f t="shared" ca="1" si="370"/>
        <v>88</v>
      </c>
      <c r="J381" s="26"/>
      <c r="K381" s="26"/>
      <c r="L381" s="31" t="str">
        <f t="shared" si="371"/>
        <v/>
      </c>
      <c r="M381" s="26"/>
      <c r="N381" s="26"/>
      <c r="O381" s="26">
        <f t="shared" ca="1" si="372"/>
        <v>42</v>
      </c>
      <c r="P381" s="26" t="str">
        <f t="shared" ca="1" si="373"/>
        <v>No</v>
      </c>
      <c r="Q381" s="26" t="str">
        <f t="shared" ca="1" si="373"/>
        <v>No</v>
      </c>
      <c r="R381" s="26" t="str">
        <f t="shared" ca="1" si="373"/>
        <v>No</v>
      </c>
      <c r="S381" s="26" t="str">
        <f t="shared" ca="1" si="374"/>
        <v>Caucasian</v>
      </c>
      <c r="T381" s="26" t="str">
        <f t="shared" ca="1" si="375"/>
        <v>Yes</v>
      </c>
      <c r="U381" s="26">
        <f t="shared" ca="1" si="376"/>
        <v>3905</v>
      </c>
      <c r="V381" s="26"/>
      <c r="W381" s="26"/>
      <c r="X381" s="26" t="str">
        <f t="shared" ca="1" si="438"/>
        <v>No</v>
      </c>
      <c r="Y381" s="26" t="str">
        <f t="shared" ca="1" si="438"/>
        <v>No</v>
      </c>
      <c r="Z381" s="26" t="str">
        <f t="shared" ca="1" si="438"/>
        <v>Yes</v>
      </c>
      <c r="AA381" s="26" t="str">
        <f t="shared" ca="1" si="438"/>
        <v>No</v>
      </c>
      <c r="AB381" s="26" t="str">
        <f t="shared" ca="1" si="438"/>
        <v>No</v>
      </c>
      <c r="AC381" s="26"/>
      <c r="AD381" s="26"/>
      <c r="AE381" s="26"/>
      <c r="AF381" s="26"/>
      <c r="AG381" s="26" t="str">
        <f t="shared" ca="1" si="436"/>
        <v>No</v>
      </c>
      <c r="AH381" s="26" t="str">
        <f t="shared" ca="1" si="436"/>
        <v>Yes</v>
      </c>
      <c r="AI381" s="26" t="str">
        <f t="shared" ca="1" si="436"/>
        <v>No</v>
      </c>
      <c r="AJ381" s="26" t="str">
        <f t="shared" ca="1" si="436"/>
        <v>Yes</v>
      </c>
      <c r="AK381" s="26" t="str">
        <f t="shared" ca="1" si="436"/>
        <v>No</v>
      </c>
      <c r="AL381" s="26" t="str">
        <f t="shared" ca="1" si="436"/>
        <v>Yes</v>
      </c>
      <c r="AM381" s="26">
        <f t="shared" ca="1" si="377"/>
        <v>8</v>
      </c>
      <c r="AN381" s="26">
        <f t="shared" ca="1" si="378"/>
        <v>3</v>
      </c>
      <c r="AT381" t="str">
        <f t="shared" ca="1" si="379"/>
        <v>Female</v>
      </c>
      <c r="AU381">
        <f t="shared" ca="1" si="380"/>
        <v>3908</v>
      </c>
      <c r="AV381">
        <f t="shared" ca="1" si="381"/>
        <v>-1</v>
      </c>
      <c r="AW381">
        <f t="shared" ca="1" si="382"/>
        <v>26</v>
      </c>
      <c r="AX381">
        <f t="shared" ca="1" si="383"/>
        <v>4</v>
      </c>
      <c r="BB381" t="str">
        <f t="shared" ca="1" si="384"/>
        <v>ELUCS</v>
      </c>
      <c r="BC381" t="str">
        <f t="shared" ca="1" si="385"/>
        <v>Yes</v>
      </c>
      <c r="BD381" t="str">
        <f t="shared" ca="1" si="385"/>
        <v>Yes</v>
      </c>
      <c r="BG381" t="str">
        <f t="shared" ca="1" si="386"/>
        <v>Yes</v>
      </c>
      <c r="BH381">
        <f t="shared" ca="1" si="387"/>
        <v>37</v>
      </c>
      <c r="BI381">
        <f t="shared" ca="1" si="388"/>
        <v>-7</v>
      </c>
      <c r="BJ381">
        <f t="shared" ca="1" si="389"/>
        <v>10</v>
      </c>
      <c r="BK381" t="str">
        <f t="shared" si="390"/>
        <v/>
      </c>
      <c r="BL381" s="26">
        <f t="shared" ca="1" si="391"/>
        <v>12</v>
      </c>
      <c r="BM381" s="26"/>
      <c r="BN381" s="26"/>
      <c r="BO381" s="26" t="str">
        <f t="shared" ca="1" si="392"/>
        <v>Yes</v>
      </c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 t="str">
        <f t="shared" ca="1" si="393"/>
        <v>Yes</v>
      </c>
      <c r="CE381" s="26" t="str">
        <f t="shared" ca="1" si="394"/>
        <v>MIST</v>
      </c>
      <c r="CF381" s="26"/>
      <c r="CG381" s="26"/>
      <c r="CH381" s="26"/>
      <c r="CI381" s="31" t="str">
        <f t="shared" si="395"/>
        <v/>
      </c>
      <c r="CJ381" s="26" t="str">
        <f t="shared" ca="1" si="396"/>
        <v>NICU</v>
      </c>
      <c r="CK381" s="26" t="str">
        <f t="shared" ca="1" si="397"/>
        <v>No</v>
      </c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 t="str">
        <f t="shared" ca="1" si="398"/>
        <v>Yes</v>
      </c>
      <c r="DO381" s="26"/>
      <c r="DP381" s="26"/>
      <c r="DQ381" s="26"/>
      <c r="DR381" s="26"/>
      <c r="DS381" s="26"/>
      <c r="DT381" s="26"/>
      <c r="DU381" s="26"/>
      <c r="DV381" t="str">
        <f t="shared" si="399"/>
        <v/>
      </c>
      <c r="DW381" s="26"/>
      <c r="DX381" s="26"/>
      <c r="DY381" s="26"/>
      <c r="DZ381" t="str">
        <f t="shared" si="400"/>
        <v/>
      </c>
      <c r="EA381" t="str">
        <f t="shared" si="401"/>
        <v/>
      </c>
      <c r="EB381" t="str">
        <f t="shared" si="402"/>
        <v/>
      </c>
      <c r="EC381" t="str">
        <f t="shared" si="403"/>
        <v/>
      </c>
      <c r="ED381" t="str">
        <f t="shared" si="404"/>
        <v/>
      </c>
      <c r="EE381" s="34" t="str">
        <f t="shared" si="405"/>
        <v/>
      </c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32" t="str">
        <f t="shared" si="406"/>
        <v/>
      </c>
      <c r="ES381" s="26"/>
      <c r="ET381" s="26"/>
      <c r="EU381" s="26"/>
      <c r="EV381" s="26"/>
      <c r="EW381" s="26"/>
      <c r="EX381" s="26"/>
      <c r="EY381" s="26"/>
      <c r="EZ381" s="26"/>
      <c r="FA381" s="31" t="str">
        <f t="shared" si="407"/>
        <v/>
      </c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31" t="str">
        <f t="shared" si="408"/>
        <v/>
      </c>
      <c r="FN381" s="26"/>
      <c r="FO381" s="26"/>
      <c r="FP381" s="26"/>
      <c r="FQ381" s="26" t="s">
        <v>349</v>
      </c>
      <c r="FR381" s="39" t="str">
        <f t="shared" ca="1" si="409"/>
        <v>NA</v>
      </c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t="str">
        <f t="shared" ca="1" si="410"/>
        <v/>
      </c>
      <c r="GP381" t="str">
        <f t="shared" si="411"/>
        <v/>
      </c>
      <c r="GQ381" s="26"/>
      <c r="GR381" s="26"/>
      <c r="GS381" t="str">
        <f t="shared" ca="1" si="412"/>
        <v/>
      </c>
      <c r="GT381" s="26"/>
      <c r="GU381" s="26"/>
      <c r="GV381" s="26"/>
      <c r="GW381" s="26"/>
      <c r="GX381" s="26"/>
      <c r="GY381" t="str">
        <f t="shared" ca="1" si="413"/>
        <v/>
      </c>
      <c r="GZ381" t="str">
        <f t="shared" si="414"/>
        <v/>
      </c>
      <c r="HA381" s="26"/>
      <c r="HB381" s="26"/>
      <c r="HC381" s="26"/>
      <c r="HD381" s="26"/>
      <c r="HE381" s="26"/>
      <c r="HF381" t="str">
        <f t="shared" ca="1" si="415"/>
        <v/>
      </c>
      <c r="HG381" s="31" t="str">
        <f t="shared" si="416"/>
        <v/>
      </c>
      <c r="HH381" s="26"/>
      <c r="HI381" s="26"/>
      <c r="HJ381" s="26"/>
      <c r="HK381" s="26"/>
      <c r="HL381" s="26"/>
      <c r="HM381" t="str">
        <f t="shared" ca="1" si="417"/>
        <v/>
      </c>
      <c r="HN381" t="str">
        <f t="shared" si="418"/>
        <v/>
      </c>
      <c r="HO381" s="26"/>
      <c r="HP381" s="26"/>
      <c r="HQ381" s="26"/>
      <c r="HR381" s="26"/>
      <c r="HS381" s="26"/>
      <c r="HT381" t="str">
        <f t="shared" ca="1" si="419"/>
        <v/>
      </c>
      <c r="HU381" t="str">
        <f t="shared" si="420"/>
        <v/>
      </c>
      <c r="HV381" s="26"/>
      <c r="HW381" s="26"/>
      <c r="HX381" s="26"/>
      <c r="HY381" s="26"/>
      <c r="HZ381" s="26"/>
      <c r="IA381" s="37" t="str">
        <f t="shared" ca="1" si="421"/>
        <v/>
      </c>
      <c r="IB381" t="str">
        <f t="shared" si="422"/>
        <v/>
      </c>
      <c r="IC381" s="26"/>
      <c r="ID381" s="26"/>
      <c r="IE381" s="26"/>
      <c r="IF381" s="26"/>
      <c r="IG381" s="26"/>
      <c r="IH381" s="37" t="str">
        <f t="shared" ca="1" si="423"/>
        <v/>
      </c>
      <c r="II381" t="str">
        <f t="shared" si="424"/>
        <v/>
      </c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  <c r="IY381" s="26"/>
      <c r="IZ381" s="26"/>
      <c r="JA381" s="26"/>
      <c r="JB381" s="26"/>
      <c r="JC381" s="26"/>
      <c r="JD381" s="26"/>
      <c r="JE381" s="26"/>
      <c r="JF381" s="26"/>
      <c r="JG381" s="26"/>
      <c r="JH381" s="26"/>
      <c r="JI381" s="26"/>
      <c r="JJ381" s="26"/>
      <c r="JK381" s="26"/>
      <c r="JL381" s="26"/>
      <c r="JM381" s="26"/>
      <c r="JN381" s="26"/>
      <c r="JO381" s="26"/>
      <c r="JP381" s="26"/>
      <c r="JQ381" s="26"/>
      <c r="JR381" s="26"/>
      <c r="JS381" s="26"/>
      <c r="JT381" s="26" t="str">
        <f t="shared" si="425"/>
        <v/>
      </c>
      <c r="JU381" s="26"/>
      <c r="JV381" t="str">
        <f t="shared" si="426"/>
        <v/>
      </c>
      <c r="JW381" s="26"/>
      <c r="JX381" s="26"/>
      <c r="JY381" s="26"/>
      <c r="JZ381" s="26"/>
      <c r="KA381" s="26"/>
      <c r="KB381" s="26"/>
      <c r="KC381" s="26"/>
      <c r="KD381" s="26"/>
      <c r="KE381" s="26"/>
      <c r="KF381" s="26"/>
      <c r="KG381" s="26"/>
      <c r="KH381" s="26"/>
      <c r="KI381" s="26"/>
      <c r="KJ381" s="26"/>
      <c r="KK381" t="str">
        <f t="shared" si="427"/>
        <v/>
      </c>
      <c r="KL381" s="26"/>
      <c r="KM381" s="31" t="str">
        <f t="shared" si="428"/>
        <v/>
      </c>
      <c r="KN381" s="26"/>
      <c r="KO381" s="26"/>
      <c r="KP381" s="38" t="str">
        <f t="shared" si="429"/>
        <v/>
      </c>
      <c r="KQ381" s="26"/>
      <c r="KR381" s="26"/>
      <c r="KS381" s="26"/>
      <c r="KT381" s="26"/>
      <c r="KU381" s="26"/>
      <c r="KV381" s="26"/>
      <c r="KW381" s="26"/>
      <c r="KX381" t="str">
        <f t="shared" si="430"/>
        <v/>
      </c>
      <c r="KY381" t="str">
        <f t="shared" si="431"/>
        <v/>
      </c>
      <c r="KZ381" s="26"/>
      <c r="LA381" s="26"/>
      <c r="LB381" t="str">
        <f t="shared" si="432"/>
        <v/>
      </c>
      <c r="LC381" s="26"/>
      <c r="LD381" t="str">
        <f t="shared" si="433"/>
        <v/>
      </c>
      <c r="LE381" t="str">
        <f t="shared" si="434"/>
        <v/>
      </c>
      <c r="LF381" s="26"/>
      <c r="LG381" s="26"/>
      <c r="LH381" s="26"/>
      <c r="LI381" s="26"/>
      <c r="LJ381" s="26"/>
      <c r="LK381" s="26"/>
      <c r="LL381" s="26"/>
      <c r="LM381" s="26"/>
      <c r="LN381" s="26"/>
      <c r="LO381" t="str">
        <f t="shared" si="435"/>
        <v/>
      </c>
      <c r="LP381" s="26"/>
      <c r="LQ381" s="26"/>
      <c r="LR381" s="26"/>
      <c r="LS381" s="26"/>
      <c r="LT381" s="26"/>
      <c r="LU381" s="26"/>
      <c r="LV381" s="26"/>
      <c r="LW381" s="26"/>
      <c r="LX381" s="26"/>
      <c r="LY381" s="26"/>
      <c r="LZ381" s="26"/>
      <c r="MA381" s="26"/>
      <c r="MB381" s="26"/>
      <c r="MC381" s="26"/>
      <c r="MD381" s="26"/>
      <c r="ME381" s="26"/>
      <c r="MF381" s="26"/>
      <c r="MG381" s="26"/>
      <c r="MH381" s="26"/>
      <c r="MI381" s="26"/>
      <c r="MJ381" s="26"/>
      <c r="MK381" s="26"/>
      <c r="ML381" s="26"/>
      <c r="MM381" s="26"/>
      <c r="MN381" s="26"/>
    </row>
    <row r="382" spans="1:352" ht="16" x14ac:dyDescent="0.2">
      <c r="A382" t="e">
        <f t="shared" ca="1" si="437"/>
        <v>#N/A</v>
      </c>
      <c r="B382" s="26"/>
      <c r="C382" s="26"/>
      <c r="D382" s="26"/>
      <c r="E382" s="27" t="str">
        <f t="shared" ca="1" si="367"/>
        <v>May</v>
      </c>
      <c r="F382" s="27" t="str">
        <f t="shared" ca="1" si="367"/>
        <v>Mar</v>
      </c>
      <c r="G382" s="28" t="str">
        <f t="shared" ca="1" si="368"/>
        <v/>
      </c>
      <c r="H382" t="str">
        <f t="shared" si="369"/>
        <v/>
      </c>
      <c r="I382" s="26">
        <f t="shared" ca="1" si="370"/>
        <v>26</v>
      </c>
      <c r="J382" s="26"/>
      <c r="K382" s="26"/>
      <c r="L382" s="31" t="str">
        <f t="shared" si="371"/>
        <v/>
      </c>
      <c r="M382" s="26"/>
      <c r="N382" s="26"/>
      <c r="O382" s="26">
        <f t="shared" ca="1" si="372"/>
        <v>20</v>
      </c>
      <c r="P382" s="26" t="str">
        <f t="shared" ca="1" si="373"/>
        <v>Yes</v>
      </c>
      <c r="Q382" s="26" t="str">
        <f t="shared" ca="1" si="373"/>
        <v>No</v>
      </c>
      <c r="R382" s="26" t="str">
        <f t="shared" ca="1" si="373"/>
        <v>Yes</v>
      </c>
      <c r="S382" s="26" t="str">
        <f t="shared" ca="1" si="374"/>
        <v>Caucasian</v>
      </c>
      <c r="T382" s="26" t="str">
        <f t="shared" ca="1" si="375"/>
        <v>No</v>
      </c>
      <c r="U382" s="26">
        <f t="shared" ca="1" si="376"/>
        <v>3060</v>
      </c>
      <c r="V382" s="26"/>
      <c r="W382" s="26"/>
      <c r="X382" s="26" t="str">
        <f t="shared" ca="1" si="438"/>
        <v>Yes</v>
      </c>
      <c r="Y382" s="26" t="str">
        <f t="shared" ca="1" si="438"/>
        <v>No</v>
      </c>
      <c r="Z382" s="26" t="str">
        <f t="shared" ca="1" si="438"/>
        <v>Yes</v>
      </c>
      <c r="AA382" s="26" t="str">
        <f t="shared" ca="1" si="438"/>
        <v>No</v>
      </c>
      <c r="AB382" s="26" t="str">
        <f t="shared" ca="1" si="438"/>
        <v>Yes</v>
      </c>
      <c r="AC382" s="26"/>
      <c r="AD382" s="26"/>
      <c r="AE382" s="26"/>
      <c r="AF382" s="26"/>
      <c r="AG382" s="26" t="str">
        <f t="shared" ca="1" si="436"/>
        <v>No</v>
      </c>
      <c r="AH382" s="26" t="str">
        <f t="shared" ca="1" si="436"/>
        <v>Yes</v>
      </c>
      <c r="AI382" s="26" t="str">
        <f t="shared" ca="1" si="436"/>
        <v>Yes</v>
      </c>
      <c r="AJ382" s="26" t="str">
        <f t="shared" ca="1" si="436"/>
        <v>No</v>
      </c>
      <c r="AK382" s="26" t="str">
        <f t="shared" ca="1" si="436"/>
        <v>No</v>
      </c>
      <c r="AL382" s="26" t="str">
        <f t="shared" ca="1" si="436"/>
        <v>Yes</v>
      </c>
      <c r="AM382" s="26">
        <f t="shared" ca="1" si="377"/>
        <v>9</v>
      </c>
      <c r="AN382" s="26">
        <f t="shared" ca="1" si="378"/>
        <v>1</v>
      </c>
      <c r="AT382" t="str">
        <f t="shared" ca="1" si="379"/>
        <v>Female</v>
      </c>
      <c r="AU382">
        <f t="shared" ca="1" si="380"/>
        <v>3674</v>
      </c>
      <c r="AV382">
        <f t="shared" ca="1" si="381"/>
        <v>1</v>
      </c>
      <c r="AW382">
        <f t="shared" ca="1" si="382"/>
        <v>31</v>
      </c>
      <c r="AX382">
        <f t="shared" ca="1" si="383"/>
        <v>0</v>
      </c>
      <c r="BB382" t="str">
        <f t="shared" ca="1" si="384"/>
        <v>EMLUCS</v>
      </c>
      <c r="BC382" t="str">
        <f t="shared" ca="1" si="385"/>
        <v>Yes</v>
      </c>
      <c r="BD382" t="str">
        <f t="shared" ca="1" si="385"/>
        <v>No</v>
      </c>
      <c r="BG382" t="str">
        <f t="shared" ca="1" si="386"/>
        <v>No</v>
      </c>
      <c r="BH382">
        <f t="shared" ca="1" si="387"/>
        <v>36</v>
      </c>
      <c r="BI382">
        <f t="shared" ca="1" si="388"/>
        <v>-11</v>
      </c>
      <c r="BJ382">
        <f t="shared" ca="1" si="389"/>
        <v>3</v>
      </c>
      <c r="BK382" t="str">
        <f t="shared" si="390"/>
        <v/>
      </c>
      <c r="BL382" s="26" t="str">
        <f t="shared" ca="1" si="391"/>
        <v>NA</v>
      </c>
      <c r="BM382" s="26"/>
      <c r="BN382" s="26"/>
      <c r="BO382" s="26" t="str">
        <f t="shared" ca="1" si="392"/>
        <v>Yes</v>
      </c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 t="str">
        <f t="shared" ca="1" si="393"/>
        <v>Yes</v>
      </c>
      <c r="CE382" s="26" t="str">
        <f t="shared" ca="1" si="394"/>
        <v>LMA</v>
      </c>
      <c r="CF382" s="26"/>
      <c r="CG382" s="26"/>
      <c r="CH382" s="26"/>
      <c r="CI382" s="31" t="str">
        <f t="shared" si="395"/>
        <v/>
      </c>
      <c r="CJ382" s="26" t="str">
        <f t="shared" ca="1" si="396"/>
        <v>BS</v>
      </c>
      <c r="CK382" s="26" t="str">
        <f t="shared" ca="1" si="397"/>
        <v>No</v>
      </c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 t="str">
        <f t="shared" ca="1" si="398"/>
        <v>No</v>
      </c>
      <c r="DO382" s="26"/>
      <c r="DP382" s="26"/>
      <c r="DQ382" s="26"/>
      <c r="DR382" s="26"/>
      <c r="DS382" s="26"/>
      <c r="DT382" s="26"/>
      <c r="DU382" s="26"/>
      <c r="DV382" t="str">
        <f t="shared" si="399"/>
        <v/>
      </c>
      <c r="DW382" s="26"/>
      <c r="DX382" s="26"/>
      <c r="DY382" s="26"/>
      <c r="DZ382" t="str">
        <f t="shared" si="400"/>
        <v/>
      </c>
      <c r="EA382" t="str">
        <f t="shared" si="401"/>
        <v/>
      </c>
      <c r="EB382" t="str">
        <f t="shared" si="402"/>
        <v/>
      </c>
      <c r="EC382" t="str">
        <f t="shared" si="403"/>
        <v/>
      </c>
      <c r="ED382" t="str">
        <f t="shared" si="404"/>
        <v/>
      </c>
      <c r="EE382" s="34" t="str">
        <f t="shared" si="405"/>
        <v/>
      </c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32" t="str">
        <f t="shared" si="406"/>
        <v/>
      </c>
      <c r="ES382" s="26"/>
      <c r="ET382" s="26"/>
      <c r="EU382" s="26"/>
      <c r="EV382" s="26"/>
      <c r="EW382" s="26"/>
      <c r="EX382" s="26"/>
      <c r="EY382" s="26"/>
      <c r="EZ382" s="26"/>
      <c r="FA382" s="31" t="str">
        <f t="shared" si="407"/>
        <v/>
      </c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31" t="str">
        <f t="shared" si="408"/>
        <v/>
      </c>
      <c r="FN382" s="26"/>
      <c r="FO382" s="26"/>
      <c r="FP382" s="26"/>
      <c r="FQ382" s="26" t="s">
        <v>350</v>
      </c>
      <c r="FR382" s="39" t="str">
        <f t="shared" ca="1" si="409"/>
        <v>CONS</v>
      </c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t="str">
        <f t="shared" ca="1" si="410"/>
        <v/>
      </c>
      <c r="GP382" t="str">
        <f t="shared" si="411"/>
        <v/>
      </c>
      <c r="GQ382" s="26"/>
      <c r="GR382" s="26"/>
      <c r="GS382" t="str">
        <f t="shared" ca="1" si="412"/>
        <v/>
      </c>
      <c r="GT382" s="26"/>
      <c r="GU382" s="26"/>
      <c r="GV382" s="26"/>
      <c r="GW382" s="26"/>
      <c r="GX382" s="26"/>
      <c r="GY382" t="str">
        <f t="shared" ca="1" si="413"/>
        <v/>
      </c>
      <c r="GZ382" t="str">
        <f t="shared" si="414"/>
        <v/>
      </c>
      <c r="HA382" s="26"/>
      <c r="HB382" s="26"/>
      <c r="HC382" s="26"/>
      <c r="HD382" s="26"/>
      <c r="HE382" s="26"/>
      <c r="HF382" t="str">
        <f t="shared" ca="1" si="415"/>
        <v/>
      </c>
      <c r="HG382" s="31" t="str">
        <f t="shared" si="416"/>
        <v/>
      </c>
      <c r="HH382" s="26"/>
      <c r="HI382" s="26"/>
      <c r="HJ382" s="26"/>
      <c r="HK382" s="26"/>
      <c r="HL382" s="26"/>
      <c r="HM382" t="str">
        <f t="shared" ca="1" si="417"/>
        <v/>
      </c>
      <c r="HN382" t="str">
        <f t="shared" si="418"/>
        <v/>
      </c>
      <c r="HO382" s="26"/>
      <c r="HP382" s="26"/>
      <c r="HQ382" s="26"/>
      <c r="HR382" s="26"/>
      <c r="HS382" s="26"/>
      <c r="HT382" t="str">
        <f t="shared" ca="1" si="419"/>
        <v/>
      </c>
      <c r="HU382" t="str">
        <f t="shared" si="420"/>
        <v/>
      </c>
      <c r="HV382" s="26"/>
      <c r="HW382" s="26"/>
      <c r="HX382" s="26"/>
      <c r="HY382" s="26"/>
      <c r="HZ382" s="26"/>
      <c r="IA382" s="37" t="str">
        <f t="shared" ca="1" si="421"/>
        <v/>
      </c>
      <c r="IB382" t="str">
        <f t="shared" si="422"/>
        <v/>
      </c>
      <c r="IC382" s="26"/>
      <c r="ID382" s="26"/>
      <c r="IE382" s="26"/>
      <c r="IF382" s="26"/>
      <c r="IG382" s="26"/>
      <c r="IH382" s="37" t="str">
        <f t="shared" ca="1" si="423"/>
        <v/>
      </c>
      <c r="II382" t="str">
        <f t="shared" si="424"/>
        <v/>
      </c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  <c r="IV382" s="26"/>
      <c r="IW382" s="26"/>
      <c r="IX382" s="26"/>
      <c r="IY382" s="26"/>
      <c r="IZ382" s="26"/>
      <c r="JA382" s="26"/>
      <c r="JB382" s="26"/>
      <c r="JC382" s="26"/>
      <c r="JD382" s="26"/>
      <c r="JE382" s="26"/>
      <c r="JF382" s="26"/>
      <c r="JG382" s="26"/>
      <c r="JH382" s="26"/>
      <c r="JI382" s="26"/>
      <c r="JJ382" s="26"/>
      <c r="JK382" s="26"/>
      <c r="JL382" s="26"/>
      <c r="JM382" s="26"/>
      <c r="JN382" s="26"/>
      <c r="JO382" s="26"/>
      <c r="JP382" s="26"/>
      <c r="JQ382" s="26"/>
      <c r="JR382" s="26"/>
      <c r="JS382" s="26"/>
      <c r="JT382" s="26" t="str">
        <f t="shared" si="425"/>
        <v/>
      </c>
      <c r="JU382" s="26"/>
      <c r="JV382" t="str">
        <f t="shared" si="426"/>
        <v/>
      </c>
      <c r="JW382" s="26"/>
      <c r="JX382" s="26"/>
      <c r="JY382" s="26"/>
      <c r="JZ382" s="26"/>
      <c r="KA382" s="26"/>
      <c r="KB382" s="26"/>
      <c r="KC382" s="26"/>
      <c r="KD382" s="26"/>
      <c r="KE382" s="26"/>
      <c r="KF382" s="26"/>
      <c r="KG382" s="26"/>
      <c r="KH382" s="26"/>
      <c r="KI382" s="26"/>
      <c r="KJ382" s="26"/>
      <c r="KK382" t="str">
        <f t="shared" si="427"/>
        <v/>
      </c>
      <c r="KL382" s="26"/>
      <c r="KM382" s="31" t="str">
        <f t="shared" si="428"/>
        <v/>
      </c>
      <c r="KN382" s="26"/>
      <c r="KO382" s="26"/>
      <c r="KP382" s="38" t="str">
        <f t="shared" si="429"/>
        <v/>
      </c>
      <c r="KQ382" s="26"/>
      <c r="KR382" s="26"/>
      <c r="KS382" s="26"/>
      <c r="KT382" s="26"/>
      <c r="KU382" s="26"/>
      <c r="KV382" s="26"/>
      <c r="KW382" s="26"/>
      <c r="KX382" t="str">
        <f t="shared" si="430"/>
        <v/>
      </c>
      <c r="KY382" t="str">
        <f t="shared" si="431"/>
        <v/>
      </c>
      <c r="KZ382" s="26"/>
      <c r="LA382" s="26"/>
      <c r="LB382" t="str">
        <f t="shared" si="432"/>
        <v/>
      </c>
      <c r="LC382" s="26"/>
      <c r="LD382" t="str">
        <f t="shared" si="433"/>
        <v/>
      </c>
      <c r="LE382" t="str">
        <f t="shared" si="434"/>
        <v/>
      </c>
      <c r="LF382" s="26"/>
      <c r="LG382" s="26"/>
      <c r="LH382" s="26"/>
      <c r="LI382" s="26"/>
      <c r="LJ382" s="26"/>
      <c r="LK382" s="26"/>
      <c r="LL382" s="26"/>
      <c r="LM382" s="26"/>
      <c r="LN382" s="26"/>
      <c r="LO382" t="str">
        <f t="shared" si="435"/>
        <v/>
      </c>
      <c r="LP382" s="26"/>
      <c r="LQ382" s="26"/>
      <c r="LR382" s="26"/>
      <c r="LS382" s="26"/>
      <c r="LT382" s="26"/>
      <c r="LU382" s="26"/>
      <c r="LV382" s="26"/>
      <c r="LW382" s="26"/>
      <c r="LX382" s="26"/>
      <c r="LY382" s="26"/>
      <c r="LZ382" s="26"/>
      <c r="MA382" s="26"/>
      <c r="MB382" s="26"/>
      <c r="MC382" s="26"/>
      <c r="MD382" s="26"/>
      <c r="ME382" s="26"/>
      <c r="MF382" s="26"/>
      <c r="MG382" s="26"/>
      <c r="MH382" s="26"/>
      <c r="MI382" s="26"/>
      <c r="MJ382" s="26"/>
      <c r="MK382" s="26"/>
      <c r="ML382" s="26"/>
      <c r="MM382" s="26"/>
      <c r="MN382" s="26"/>
    </row>
    <row r="383" spans="1:352" ht="16" x14ac:dyDescent="0.2">
      <c r="A383" t="e">
        <f t="shared" ca="1" si="437"/>
        <v>#N/A</v>
      </c>
      <c r="B383" s="26"/>
      <c r="C383" s="26"/>
      <c r="D383" s="26"/>
      <c r="E383" s="27" t="str">
        <f t="shared" ca="1" si="367"/>
        <v>Oct</v>
      </c>
      <c r="F383" s="27" t="str">
        <f t="shared" ca="1" si="367"/>
        <v>Feb</v>
      </c>
      <c r="G383" s="28" t="str">
        <f t="shared" ca="1" si="368"/>
        <v/>
      </c>
      <c r="H383" t="str">
        <f t="shared" si="369"/>
        <v/>
      </c>
      <c r="I383" s="26">
        <f t="shared" ca="1" si="370"/>
        <v>64</v>
      </c>
      <c r="J383" s="26"/>
      <c r="K383" s="26"/>
      <c r="L383" s="31" t="str">
        <f t="shared" si="371"/>
        <v/>
      </c>
      <c r="M383" s="26"/>
      <c r="N383" s="26"/>
      <c r="O383" s="26">
        <f t="shared" ca="1" si="372"/>
        <v>17</v>
      </c>
      <c r="P383" s="26" t="str">
        <f t="shared" ca="1" si="373"/>
        <v>No</v>
      </c>
      <c r="Q383" s="26" t="str">
        <f t="shared" ca="1" si="373"/>
        <v>No</v>
      </c>
      <c r="R383" s="26" t="str">
        <f t="shared" ca="1" si="373"/>
        <v>No</v>
      </c>
      <c r="S383" s="26" t="str">
        <f t="shared" ca="1" si="374"/>
        <v>African</v>
      </c>
      <c r="T383" s="26" t="str">
        <f t="shared" ca="1" si="375"/>
        <v>Yes</v>
      </c>
      <c r="U383" s="26">
        <f t="shared" ca="1" si="376"/>
        <v>3313</v>
      </c>
      <c r="V383" s="26"/>
      <c r="W383" s="26"/>
      <c r="X383" s="26" t="str">
        <f t="shared" ca="1" si="438"/>
        <v>Yes</v>
      </c>
      <c r="Y383" s="26" t="str">
        <f t="shared" ca="1" si="438"/>
        <v>Yes</v>
      </c>
      <c r="Z383" s="26" t="str">
        <f t="shared" ca="1" si="438"/>
        <v>No</v>
      </c>
      <c r="AA383" s="26" t="str">
        <f t="shared" ca="1" si="438"/>
        <v>Yes</v>
      </c>
      <c r="AB383" s="26" t="str">
        <f t="shared" ca="1" si="438"/>
        <v>No</v>
      </c>
      <c r="AC383" s="26"/>
      <c r="AD383" s="26"/>
      <c r="AE383" s="26"/>
      <c r="AF383" s="26"/>
      <c r="AG383" s="26" t="str">
        <f t="shared" ca="1" si="436"/>
        <v>No</v>
      </c>
      <c r="AH383" s="26" t="str">
        <f t="shared" ca="1" si="436"/>
        <v>Yes</v>
      </c>
      <c r="AI383" s="26" t="str">
        <f t="shared" ca="1" si="436"/>
        <v>No</v>
      </c>
      <c r="AJ383" s="26" t="str">
        <f t="shared" ca="1" si="436"/>
        <v>No</v>
      </c>
      <c r="AK383" s="26" t="str">
        <f t="shared" ca="1" si="436"/>
        <v>Yes</v>
      </c>
      <c r="AL383" s="26" t="str">
        <f t="shared" ca="1" si="436"/>
        <v>Yes</v>
      </c>
      <c r="AM383" s="26">
        <f t="shared" ca="1" si="377"/>
        <v>9</v>
      </c>
      <c r="AN383" s="26">
        <f t="shared" ca="1" si="378"/>
        <v>1</v>
      </c>
      <c r="AT383" t="str">
        <f t="shared" ca="1" si="379"/>
        <v>Male</v>
      </c>
      <c r="AU383">
        <f t="shared" ca="1" si="380"/>
        <v>1173</v>
      </c>
      <c r="AV383">
        <f t="shared" ca="1" si="381"/>
        <v>-1</v>
      </c>
      <c r="AW383">
        <f t="shared" ca="1" si="382"/>
        <v>26</v>
      </c>
      <c r="AX383">
        <f t="shared" ca="1" si="383"/>
        <v>3</v>
      </c>
      <c r="BB383" t="str">
        <f t="shared" ca="1" si="384"/>
        <v>Vaginal</v>
      </c>
      <c r="BC383" t="str">
        <f t="shared" ca="1" si="385"/>
        <v>Yes</v>
      </c>
      <c r="BD383" t="str">
        <f t="shared" ca="1" si="385"/>
        <v>No</v>
      </c>
      <c r="BG383" t="str">
        <f t="shared" ca="1" si="386"/>
        <v>No</v>
      </c>
      <c r="BH383">
        <f t="shared" ca="1" si="387"/>
        <v>36</v>
      </c>
      <c r="BI383">
        <f t="shared" ca="1" si="388"/>
        <v>-17</v>
      </c>
      <c r="BJ383">
        <f t="shared" ca="1" si="389"/>
        <v>18</v>
      </c>
      <c r="BK383" t="str">
        <f t="shared" si="390"/>
        <v/>
      </c>
      <c r="BL383" s="26">
        <f t="shared" ca="1" si="391"/>
        <v>20</v>
      </c>
      <c r="BM383" s="26"/>
      <c r="BN383" s="26"/>
      <c r="BO383" s="26" t="str">
        <f t="shared" ca="1" si="392"/>
        <v>Yes</v>
      </c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 t="str">
        <f t="shared" ca="1" si="393"/>
        <v>Yes</v>
      </c>
      <c r="CE383" s="26" t="str">
        <f t="shared" ca="1" si="394"/>
        <v>MIST</v>
      </c>
      <c r="CF383" s="26"/>
      <c r="CG383" s="26"/>
      <c r="CH383" s="26"/>
      <c r="CI383" s="31" t="str">
        <f t="shared" si="395"/>
        <v/>
      </c>
      <c r="CJ383" s="26" t="str">
        <f t="shared" ca="1" si="396"/>
        <v>NICU</v>
      </c>
      <c r="CK383" s="26" t="str">
        <f t="shared" ca="1" si="397"/>
        <v>Yes</v>
      </c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 t="str">
        <f t="shared" ca="1" si="398"/>
        <v>Yes</v>
      </c>
      <c r="DO383" s="26"/>
      <c r="DP383" s="26"/>
      <c r="DQ383" s="26"/>
      <c r="DR383" s="26"/>
      <c r="DS383" s="26"/>
      <c r="DT383" s="26"/>
      <c r="DU383" s="26"/>
      <c r="DV383" t="str">
        <f t="shared" si="399"/>
        <v/>
      </c>
      <c r="DW383" s="26"/>
      <c r="DX383" s="26"/>
      <c r="DY383" s="26"/>
      <c r="DZ383" t="str">
        <f t="shared" si="400"/>
        <v/>
      </c>
      <c r="EA383" t="str">
        <f t="shared" si="401"/>
        <v/>
      </c>
      <c r="EB383" t="str">
        <f t="shared" si="402"/>
        <v/>
      </c>
      <c r="EC383" t="str">
        <f t="shared" si="403"/>
        <v/>
      </c>
      <c r="ED383" t="str">
        <f t="shared" si="404"/>
        <v/>
      </c>
      <c r="EE383" s="34" t="str">
        <f t="shared" si="405"/>
        <v/>
      </c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32" t="str">
        <f t="shared" si="406"/>
        <v/>
      </c>
      <c r="ES383" s="26"/>
      <c r="ET383" s="26"/>
      <c r="EU383" s="26"/>
      <c r="EV383" s="26"/>
      <c r="EW383" s="26"/>
      <c r="EX383" s="26"/>
      <c r="EY383" s="26"/>
      <c r="EZ383" s="26"/>
      <c r="FA383" s="31" t="str">
        <f t="shared" si="407"/>
        <v/>
      </c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31" t="str">
        <f t="shared" si="408"/>
        <v/>
      </c>
      <c r="FN383" s="26"/>
      <c r="FO383" s="26"/>
      <c r="FP383" s="26"/>
      <c r="FQ383" s="26" t="s">
        <v>350</v>
      </c>
      <c r="FR383" s="39" t="str">
        <f t="shared" ca="1" si="409"/>
        <v>Other</v>
      </c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t="str">
        <f t="shared" ca="1" si="410"/>
        <v/>
      </c>
      <c r="GP383" t="str">
        <f t="shared" si="411"/>
        <v/>
      </c>
      <c r="GQ383" s="26"/>
      <c r="GR383" s="26"/>
      <c r="GS383" t="str">
        <f t="shared" ca="1" si="412"/>
        <v/>
      </c>
      <c r="GT383" s="26"/>
      <c r="GU383" s="26"/>
      <c r="GV383" s="26"/>
      <c r="GW383" s="26"/>
      <c r="GX383" s="26"/>
      <c r="GY383" t="str">
        <f t="shared" ca="1" si="413"/>
        <v/>
      </c>
      <c r="GZ383" t="str">
        <f t="shared" si="414"/>
        <v/>
      </c>
      <c r="HA383" s="26"/>
      <c r="HB383" s="26"/>
      <c r="HC383" s="26"/>
      <c r="HD383" s="26"/>
      <c r="HE383" s="26"/>
      <c r="HF383" t="str">
        <f t="shared" ca="1" si="415"/>
        <v/>
      </c>
      <c r="HG383" s="31" t="str">
        <f t="shared" si="416"/>
        <v/>
      </c>
      <c r="HH383" s="26"/>
      <c r="HI383" s="26"/>
      <c r="HJ383" s="26"/>
      <c r="HK383" s="26"/>
      <c r="HL383" s="26"/>
      <c r="HM383" t="str">
        <f t="shared" ca="1" si="417"/>
        <v/>
      </c>
      <c r="HN383" t="str">
        <f t="shared" si="418"/>
        <v/>
      </c>
      <c r="HO383" s="26"/>
      <c r="HP383" s="26"/>
      <c r="HQ383" s="26"/>
      <c r="HR383" s="26"/>
      <c r="HS383" s="26"/>
      <c r="HT383" t="str">
        <f t="shared" ca="1" si="419"/>
        <v/>
      </c>
      <c r="HU383" t="str">
        <f t="shared" si="420"/>
        <v/>
      </c>
      <c r="HV383" s="26"/>
      <c r="HW383" s="26"/>
      <c r="HX383" s="26"/>
      <c r="HY383" s="26"/>
      <c r="HZ383" s="26"/>
      <c r="IA383" s="37" t="str">
        <f t="shared" ca="1" si="421"/>
        <v/>
      </c>
      <c r="IB383" t="str">
        <f t="shared" si="422"/>
        <v/>
      </c>
      <c r="IC383" s="26"/>
      <c r="ID383" s="26"/>
      <c r="IE383" s="26"/>
      <c r="IF383" s="26"/>
      <c r="IG383" s="26"/>
      <c r="IH383" s="37" t="str">
        <f t="shared" ca="1" si="423"/>
        <v/>
      </c>
      <c r="II383" t="str">
        <f t="shared" si="424"/>
        <v/>
      </c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  <c r="IY383" s="26"/>
      <c r="IZ383" s="26"/>
      <c r="JA383" s="26"/>
      <c r="JB383" s="26"/>
      <c r="JC383" s="26"/>
      <c r="JD383" s="26"/>
      <c r="JE383" s="26"/>
      <c r="JF383" s="26"/>
      <c r="JG383" s="26"/>
      <c r="JH383" s="26"/>
      <c r="JI383" s="26"/>
      <c r="JJ383" s="26"/>
      <c r="JK383" s="26"/>
      <c r="JL383" s="26"/>
      <c r="JM383" s="26"/>
      <c r="JN383" s="26"/>
      <c r="JO383" s="26"/>
      <c r="JP383" s="26"/>
      <c r="JQ383" s="26"/>
      <c r="JR383" s="26"/>
      <c r="JS383" s="26"/>
      <c r="JT383" s="26" t="str">
        <f t="shared" si="425"/>
        <v/>
      </c>
      <c r="JU383" s="26"/>
      <c r="JV383" t="str">
        <f t="shared" si="426"/>
        <v/>
      </c>
      <c r="JW383" s="26"/>
      <c r="JX383" s="26"/>
      <c r="JY383" s="26"/>
      <c r="JZ383" s="26"/>
      <c r="KA383" s="26"/>
      <c r="KB383" s="26"/>
      <c r="KC383" s="26"/>
      <c r="KD383" s="26"/>
      <c r="KE383" s="26"/>
      <c r="KF383" s="26"/>
      <c r="KG383" s="26"/>
      <c r="KH383" s="26"/>
      <c r="KI383" s="26"/>
      <c r="KJ383" s="26"/>
      <c r="KK383" t="str">
        <f t="shared" si="427"/>
        <v/>
      </c>
      <c r="KL383" s="26"/>
      <c r="KM383" s="31" t="str">
        <f t="shared" si="428"/>
        <v/>
      </c>
      <c r="KN383" s="26"/>
      <c r="KO383" s="26"/>
      <c r="KP383" s="38" t="str">
        <f t="shared" si="429"/>
        <v/>
      </c>
      <c r="KQ383" s="26"/>
      <c r="KR383" s="26"/>
      <c r="KS383" s="26"/>
      <c r="KT383" s="26"/>
      <c r="KU383" s="26"/>
      <c r="KV383" s="26"/>
      <c r="KW383" s="26"/>
      <c r="KX383" t="str">
        <f t="shared" si="430"/>
        <v/>
      </c>
      <c r="KY383" t="str">
        <f t="shared" si="431"/>
        <v/>
      </c>
      <c r="KZ383" s="26"/>
      <c r="LA383" s="26"/>
      <c r="LB383" t="str">
        <f t="shared" si="432"/>
        <v/>
      </c>
      <c r="LC383" s="26"/>
      <c r="LD383" t="str">
        <f t="shared" si="433"/>
        <v/>
      </c>
      <c r="LE383" t="str">
        <f t="shared" si="434"/>
        <v/>
      </c>
      <c r="LF383" s="26"/>
      <c r="LG383" s="26"/>
      <c r="LH383" s="26"/>
      <c r="LI383" s="26"/>
      <c r="LJ383" s="26"/>
      <c r="LK383" s="26"/>
      <c r="LL383" s="26"/>
      <c r="LM383" s="26"/>
      <c r="LN383" s="26"/>
      <c r="LO383" t="str">
        <f t="shared" si="435"/>
        <v/>
      </c>
      <c r="LP383" s="26"/>
      <c r="LQ383" s="26"/>
      <c r="LR383" s="26"/>
      <c r="LS383" s="26"/>
      <c r="LT383" s="26"/>
      <c r="LU383" s="26"/>
      <c r="LV383" s="26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  <c r="ML383" s="26"/>
      <c r="MM383" s="26"/>
      <c r="MN383" s="26"/>
    </row>
    <row r="384" spans="1:352" ht="16" x14ac:dyDescent="0.2">
      <c r="A384" t="e">
        <f t="shared" ca="1" si="437"/>
        <v>#N/A</v>
      </c>
      <c r="B384" s="26"/>
      <c r="C384" s="26"/>
      <c r="D384" s="26"/>
      <c r="E384" s="27" t="str">
        <f t="shared" ca="1" si="367"/>
        <v>Dec</v>
      </c>
      <c r="F384" s="27" t="str">
        <f t="shared" ca="1" si="367"/>
        <v>Aug</v>
      </c>
      <c r="G384" s="28" t="str">
        <f t="shared" ca="1" si="368"/>
        <v/>
      </c>
      <c r="H384" t="str">
        <f t="shared" si="369"/>
        <v/>
      </c>
      <c r="I384" s="26">
        <f t="shared" ca="1" si="370"/>
        <v>29</v>
      </c>
      <c r="J384" s="26"/>
      <c r="K384" s="26"/>
      <c r="L384" s="31" t="str">
        <f t="shared" si="371"/>
        <v/>
      </c>
      <c r="M384" s="26"/>
      <c r="N384" s="26"/>
      <c r="O384" s="26">
        <f t="shared" ca="1" si="372"/>
        <v>46</v>
      </c>
      <c r="P384" s="26" t="str">
        <f t="shared" ca="1" si="373"/>
        <v>No</v>
      </c>
      <c r="Q384" s="26" t="str">
        <f t="shared" ca="1" si="373"/>
        <v>Yes</v>
      </c>
      <c r="R384" s="26" t="str">
        <f t="shared" ca="1" si="373"/>
        <v>No</v>
      </c>
      <c r="S384" s="26" t="str">
        <f t="shared" ca="1" si="374"/>
        <v>Eskimo</v>
      </c>
      <c r="T384" s="26" t="str">
        <f t="shared" ca="1" si="375"/>
        <v>No</v>
      </c>
      <c r="U384" s="26">
        <f t="shared" ca="1" si="376"/>
        <v>3813</v>
      </c>
      <c r="V384" s="26"/>
      <c r="W384" s="26"/>
      <c r="X384" s="26" t="str">
        <f t="shared" ca="1" si="438"/>
        <v>Yes</v>
      </c>
      <c r="Y384" s="26" t="str">
        <f t="shared" ca="1" si="438"/>
        <v>Yes</v>
      </c>
      <c r="Z384" s="26" t="str">
        <f t="shared" ca="1" si="438"/>
        <v>No</v>
      </c>
      <c r="AA384" s="26" t="str">
        <f t="shared" ca="1" si="438"/>
        <v>Yes</v>
      </c>
      <c r="AB384" s="26" t="str">
        <f t="shared" ca="1" si="438"/>
        <v>Yes</v>
      </c>
      <c r="AC384" s="26"/>
      <c r="AD384" s="26"/>
      <c r="AE384" s="26"/>
      <c r="AF384" s="26"/>
      <c r="AG384" s="26" t="str">
        <f t="shared" ca="1" si="436"/>
        <v>No</v>
      </c>
      <c r="AH384" s="26" t="str">
        <f t="shared" ca="1" si="436"/>
        <v>No</v>
      </c>
      <c r="AI384" s="26" t="str">
        <f t="shared" ca="1" si="436"/>
        <v>No</v>
      </c>
      <c r="AJ384" s="26" t="str">
        <f t="shared" ca="1" si="436"/>
        <v>Yes</v>
      </c>
      <c r="AK384" s="26" t="str">
        <f t="shared" ca="1" si="436"/>
        <v>No</v>
      </c>
      <c r="AL384" s="26" t="str">
        <f t="shared" ca="1" si="436"/>
        <v>No</v>
      </c>
      <c r="AM384" s="26">
        <f t="shared" ca="1" si="377"/>
        <v>8</v>
      </c>
      <c r="AN384" s="26">
        <f t="shared" ca="1" si="378"/>
        <v>1</v>
      </c>
      <c r="AT384" t="str">
        <f t="shared" ca="1" si="379"/>
        <v>Female</v>
      </c>
      <c r="AU384">
        <f t="shared" ca="1" si="380"/>
        <v>3850</v>
      </c>
      <c r="AV384">
        <f t="shared" ca="1" si="381"/>
        <v>2</v>
      </c>
      <c r="AW384">
        <f t="shared" ca="1" si="382"/>
        <v>26</v>
      </c>
      <c r="AX384">
        <f t="shared" ca="1" si="383"/>
        <v>3</v>
      </c>
      <c r="BB384" t="str">
        <f t="shared" ca="1" si="384"/>
        <v>ELUCS</v>
      </c>
      <c r="BC384" t="str">
        <f t="shared" ca="1" si="385"/>
        <v>Yes</v>
      </c>
      <c r="BD384" t="str">
        <f t="shared" ca="1" si="385"/>
        <v>No</v>
      </c>
      <c r="BG384" t="str">
        <f t="shared" ca="1" si="386"/>
        <v>No</v>
      </c>
      <c r="BH384">
        <f t="shared" ca="1" si="387"/>
        <v>35</v>
      </c>
      <c r="BI384">
        <f t="shared" ca="1" si="388"/>
        <v>4</v>
      </c>
      <c r="BJ384">
        <f t="shared" ca="1" si="389"/>
        <v>18</v>
      </c>
      <c r="BK384" t="str">
        <f t="shared" si="390"/>
        <v/>
      </c>
      <c r="BL384" s="26">
        <f t="shared" ca="1" si="391"/>
        <v>20</v>
      </c>
      <c r="BM384" s="26"/>
      <c r="BN384" s="26"/>
      <c r="BO384" s="26" t="str">
        <f t="shared" ca="1" si="392"/>
        <v>Yes</v>
      </c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 t="str">
        <f t="shared" ca="1" si="393"/>
        <v>No</v>
      </c>
      <c r="CE384" s="26" t="str">
        <f t="shared" ca="1" si="394"/>
        <v>NA</v>
      </c>
      <c r="CF384" s="26"/>
      <c r="CG384" s="26"/>
      <c r="CH384" s="26"/>
      <c r="CI384" s="31" t="str">
        <f t="shared" si="395"/>
        <v/>
      </c>
      <c r="CJ384" s="26" t="str">
        <f t="shared" ca="1" si="396"/>
        <v>NA</v>
      </c>
      <c r="CK384" s="26" t="str">
        <f t="shared" ca="1" si="397"/>
        <v>No</v>
      </c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 t="str">
        <f t="shared" ca="1" si="398"/>
        <v>Yes</v>
      </c>
      <c r="DO384" s="26"/>
      <c r="DP384" s="26"/>
      <c r="DQ384" s="26"/>
      <c r="DR384" s="26"/>
      <c r="DS384" s="26"/>
      <c r="DT384" s="26"/>
      <c r="DU384" s="26"/>
      <c r="DV384" t="str">
        <f t="shared" si="399"/>
        <v/>
      </c>
      <c r="DW384" s="26"/>
      <c r="DX384" s="26"/>
      <c r="DY384" s="26"/>
      <c r="DZ384" t="str">
        <f t="shared" si="400"/>
        <v/>
      </c>
      <c r="EA384" t="str">
        <f t="shared" si="401"/>
        <v/>
      </c>
      <c r="EB384" t="str">
        <f t="shared" si="402"/>
        <v/>
      </c>
      <c r="EC384" t="str">
        <f t="shared" si="403"/>
        <v/>
      </c>
      <c r="ED384" t="str">
        <f t="shared" si="404"/>
        <v/>
      </c>
      <c r="EE384" s="34" t="str">
        <f t="shared" si="405"/>
        <v/>
      </c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32" t="str">
        <f t="shared" si="406"/>
        <v/>
      </c>
      <c r="ES384" s="26"/>
      <c r="ET384" s="26"/>
      <c r="EU384" s="26"/>
      <c r="EV384" s="26"/>
      <c r="EW384" s="26"/>
      <c r="EX384" s="26"/>
      <c r="EY384" s="26"/>
      <c r="EZ384" s="26"/>
      <c r="FA384" s="31" t="str">
        <f t="shared" si="407"/>
        <v/>
      </c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31" t="str">
        <f t="shared" si="408"/>
        <v/>
      </c>
      <c r="FN384" s="26"/>
      <c r="FO384" s="26"/>
      <c r="FP384" s="26"/>
      <c r="FQ384" s="26" t="s">
        <v>350</v>
      </c>
      <c r="FR384" s="39" t="str">
        <f t="shared" ca="1" si="409"/>
        <v>GNB</v>
      </c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t="str">
        <f t="shared" ca="1" si="410"/>
        <v/>
      </c>
      <c r="GP384" t="str">
        <f t="shared" si="411"/>
        <v/>
      </c>
      <c r="GQ384" s="26"/>
      <c r="GR384" s="26"/>
      <c r="GS384" t="str">
        <f t="shared" ca="1" si="412"/>
        <v/>
      </c>
      <c r="GT384" s="26"/>
      <c r="GU384" s="26"/>
      <c r="GV384" s="26"/>
      <c r="GW384" s="26"/>
      <c r="GX384" s="26"/>
      <c r="GY384" t="str">
        <f t="shared" ca="1" si="413"/>
        <v/>
      </c>
      <c r="GZ384" t="str">
        <f t="shared" si="414"/>
        <v/>
      </c>
      <c r="HA384" s="26"/>
      <c r="HB384" s="26"/>
      <c r="HC384" s="26"/>
      <c r="HD384" s="26"/>
      <c r="HE384" s="26"/>
      <c r="HF384" t="str">
        <f t="shared" ca="1" si="415"/>
        <v/>
      </c>
      <c r="HG384" s="31" t="str">
        <f t="shared" si="416"/>
        <v/>
      </c>
      <c r="HH384" s="26"/>
      <c r="HI384" s="26"/>
      <c r="HJ384" s="26"/>
      <c r="HK384" s="26"/>
      <c r="HL384" s="26"/>
      <c r="HM384" t="str">
        <f t="shared" ca="1" si="417"/>
        <v/>
      </c>
      <c r="HN384" t="str">
        <f t="shared" si="418"/>
        <v/>
      </c>
      <c r="HO384" s="26"/>
      <c r="HP384" s="26"/>
      <c r="HQ384" s="26"/>
      <c r="HR384" s="26"/>
      <c r="HS384" s="26"/>
      <c r="HT384" t="str">
        <f t="shared" ca="1" si="419"/>
        <v/>
      </c>
      <c r="HU384" t="str">
        <f t="shared" si="420"/>
        <v/>
      </c>
      <c r="HV384" s="26"/>
      <c r="HW384" s="26"/>
      <c r="HX384" s="26"/>
      <c r="HY384" s="26"/>
      <c r="HZ384" s="26"/>
      <c r="IA384" s="37" t="str">
        <f t="shared" ca="1" si="421"/>
        <v/>
      </c>
      <c r="IB384" t="str">
        <f t="shared" si="422"/>
        <v/>
      </c>
      <c r="IC384" s="26"/>
      <c r="ID384" s="26"/>
      <c r="IE384" s="26"/>
      <c r="IF384" s="26"/>
      <c r="IG384" s="26"/>
      <c r="IH384" s="37" t="str">
        <f t="shared" ca="1" si="423"/>
        <v/>
      </c>
      <c r="II384" t="str">
        <f t="shared" si="424"/>
        <v/>
      </c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  <c r="IY384" s="26"/>
      <c r="IZ384" s="26"/>
      <c r="JA384" s="26"/>
      <c r="JB384" s="26"/>
      <c r="JC384" s="26"/>
      <c r="JD384" s="26"/>
      <c r="JE384" s="26"/>
      <c r="JF384" s="26"/>
      <c r="JG384" s="26"/>
      <c r="JH384" s="26"/>
      <c r="JI384" s="26"/>
      <c r="JJ384" s="26"/>
      <c r="JK384" s="26"/>
      <c r="JL384" s="26"/>
      <c r="JM384" s="26"/>
      <c r="JN384" s="26"/>
      <c r="JO384" s="26"/>
      <c r="JP384" s="26"/>
      <c r="JQ384" s="26"/>
      <c r="JR384" s="26"/>
      <c r="JS384" s="26"/>
      <c r="JT384" s="26" t="str">
        <f t="shared" si="425"/>
        <v/>
      </c>
      <c r="JU384" s="26"/>
      <c r="JV384" t="str">
        <f t="shared" si="426"/>
        <v/>
      </c>
      <c r="JW384" s="26"/>
      <c r="JX384" s="26"/>
      <c r="JY384" s="26"/>
      <c r="JZ384" s="26"/>
      <c r="KA384" s="26"/>
      <c r="KB384" s="26"/>
      <c r="KC384" s="26"/>
      <c r="KD384" s="26"/>
      <c r="KE384" s="26"/>
      <c r="KF384" s="26"/>
      <c r="KG384" s="26"/>
      <c r="KH384" s="26"/>
      <c r="KI384" s="26"/>
      <c r="KJ384" s="26"/>
      <c r="KK384" t="str">
        <f t="shared" si="427"/>
        <v/>
      </c>
      <c r="KL384" s="26"/>
      <c r="KM384" s="31" t="str">
        <f t="shared" si="428"/>
        <v/>
      </c>
      <c r="KN384" s="26"/>
      <c r="KO384" s="26"/>
      <c r="KP384" s="38" t="str">
        <f t="shared" si="429"/>
        <v/>
      </c>
      <c r="KQ384" s="26"/>
      <c r="KR384" s="26"/>
      <c r="KS384" s="26"/>
      <c r="KT384" s="26"/>
      <c r="KU384" s="26"/>
      <c r="KV384" s="26"/>
      <c r="KW384" s="26"/>
      <c r="KX384" t="str">
        <f t="shared" si="430"/>
        <v/>
      </c>
      <c r="KY384" t="str">
        <f t="shared" si="431"/>
        <v/>
      </c>
      <c r="KZ384" s="26"/>
      <c r="LA384" s="26"/>
      <c r="LB384" t="str">
        <f t="shared" si="432"/>
        <v/>
      </c>
      <c r="LC384" s="26"/>
      <c r="LD384" t="str">
        <f t="shared" si="433"/>
        <v/>
      </c>
      <c r="LE384" t="str">
        <f t="shared" si="434"/>
        <v/>
      </c>
      <c r="LF384" s="26"/>
      <c r="LG384" s="26"/>
      <c r="LH384" s="26"/>
      <c r="LI384" s="26"/>
      <c r="LJ384" s="26"/>
      <c r="LK384" s="26"/>
      <c r="LL384" s="26"/>
      <c r="LM384" s="26"/>
      <c r="LN384" s="26"/>
      <c r="LO384" t="str">
        <f t="shared" si="435"/>
        <v/>
      </c>
      <c r="LP384" s="26"/>
      <c r="LQ384" s="26"/>
      <c r="LR384" s="26"/>
      <c r="LS384" s="26"/>
      <c r="LT384" s="26"/>
      <c r="LU384" s="26"/>
      <c r="LV384" s="26"/>
      <c r="LW384" s="26"/>
      <c r="LX384" s="26"/>
      <c r="LY384" s="26"/>
      <c r="LZ384" s="26"/>
      <c r="MA384" s="26"/>
      <c r="MB384" s="26"/>
      <c r="MC384" s="26"/>
      <c r="MD384" s="26"/>
      <c r="ME384" s="26"/>
      <c r="MF384" s="26"/>
      <c r="MG384" s="26"/>
      <c r="MH384" s="26"/>
      <c r="MI384" s="26"/>
      <c r="MJ384" s="26"/>
      <c r="MK384" s="26"/>
      <c r="ML384" s="26"/>
      <c r="MM384" s="26"/>
      <c r="MN384" s="26"/>
    </row>
    <row r="385" spans="1:352" ht="16" x14ac:dyDescent="0.2">
      <c r="A385" t="e">
        <f t="shared" ca="1" si="437"/>
        <v>#N/A</v>
      </c>
      <c r="B385" s="26"/>
      <c r="C385" s="26"/>
      <c r="D385" s="26"/>
      <c r="E385" s="27" t="str">
        <f t="shared" ca="1" si="367"/>
        <v>Apr</v>
      </c>
      <c r="F385" s="27" t="str">
        <f t="shared" ca="1" si="367"/>
        <v>Apr</v>
      </c>
      <c r="G385" s="28" t="str">
        <f t="shared" ca="1" si="368"/>
        <v/>
      </c>
      <c r="H385" t="str">
        <f t="shared" si="369"/>
        <v/>
      </c>
      <c r="I385" s="26">
        <f t="shared" ca="1" si="370"/>
        <v>96</v>
      </c>
      <c r="J385" s="26"/>
      <c r="K385" s="26"/>
      <c r="L385" s="31" t="str">
        <f t="shared" si="371"/>
        <v/>
      </c>
      <c r="M385" s="26"/>
      <c r="N385" s="26"/>
      <c r="O385" s="26">
        <f t="shared" ca="1" si="372"/>
        <v>39</v>
      </c>
      <c r="P385" s="26" t="str">
        <f t="shared" ca="1" si="373"/>
        <v>No</v>
      </c>
      <c r="Q385" s="26" t="str">
        <f t="shared" ca="1" si="373"/>
        <v>Yes</v>
      </c>
      <c r="R385" s="26" t="str">
        <f t="shared" ca="1" si="373"/>
        <v>Yes</v>
      </c>
      <c r="S385" s="26" t="str">
        <f t="shared" ca="1" si="374"/>
        <v>African</v>
      </c>
      <c r="T385" s="26" t="str">
        <f t="shared" ca="1" si="375"/>
        <v>No</v>
      </c>
      <c r="U385" s="26">
        <f t="shared" ca="1" si="376"/>
        <v>3756</v>
      </c>
      <c r="V385" s="26"/>
      <c r="W385" s="26"/>
      <c r="X385" s="26" t="str">
        <f t="shared" ca="1" si="438"/>
        <v>Yes</v>
      </c>
      <c r="Y385" s="26" t="str">
        <f t="shared" ca="1" si="438"/>
        <v>Yes</v>
      </c>
      <c r="Z385" s="26" t="str">
        <f t="shared" ca="1" si="438"/>
        <v>No</v>
      </c>
      <c r="AA385" s="26" t="str">
        <f t="shared" ca="1" si="438"/>
        <v>Yes</v>
      </c>
      <c r="AB385" s="26" t="str">
        <f t="shared" ca="1" si="438"/>
        <v>No</v>
      </c>
      <c r="AC385" s="26"/>
      <c r="AD385" s="26"/>
      <c r="AE385" s="26"/>
      <c r="AF385" s="26"/>
      <c r="AG385" s="26" t="str">
        <f t="shared" ca="1" si="436"/>
        <v>Yes</v>
      </c>
      <c r="AH385" s="26" t="str">
        <f t="shared" ca="1" si="436"/>
        <v>No</v>
      </c>
      <c r="AI385" s="26" t="str">
        <f t="shared" ca="1" si="436"/>
        <v>Yes</v>
      </c>
      <c r="AJ385" s="26" t="str">
        <f t="shared" ca="1" si="436"/>
        <v>Yes</v>
      </c>
      <c r="AK385" s="26" t="str">
        <f t="shared" ca="1" si="436"/>
        <v>Yes</v>
      </c>
      <c r="AL385" s="26" t="str">
        <f t="shared" ca="1" si="436"/>
        <v>Yes</v>
      </c>
      <c r="AM385" s="26">
        <f t="shared" ca="1" si="377"/>
        <v>5</v>
      </c>
      <c r="AN385" s="26">
        <f t="shared" ca="1" si="378"/>
        <v>1</v>
      </c>
      <c r="AT385" t="str">
        <f t="shared" ca="1" si="379"/>
        <v>Female</v>
      </c>
      <c r="AU385">
        <f t="shared" ca="1" si="380"/>
        <v>3578</v>
      </c>
      <c r="AV385">
        <f t="shared" ca="1" si="381"/>
        <v>-3</v>
      </c>
      <c r="AW385">
        <f t="shared" ca="1" si="382"/>
        <v>29</v>
      </c>
      <c r="AX385">
        <f t="shared" ca="1" si="383"/>
        <v>2</v>
      </c>
      <c r="BB385" t="str">
        <f t="shared" ca="1" si="384"/>
        <v>Vaginal</v>
      </c>
      <c r="BC385" t="str">
        <f t="shared" ca="1" si="385"/>
        <v>Yes</v>
      </c>
      <c r="BD385" t="str">
        <f t="shared" ca="1" si="385"/>
        <v>No</v>
      </c>
      <c r="BG385" t="str">
        <f t="shared" ca="1" si="386"/>
        <v>Yes</v>
      </c>
      <c r="BH385">
        <f t="shared" ca="1" si="387"/>
        <v>35</v>
      </c>
      <c r="BI385">
        <f t="shared" ca="1" si="388"/>
        <v>-9</v>
      </c>
      <c r="BJ385">
        <f t="shared" ca="1" si="389"/>
        <v>11</v>
      </c>
      <c r="BK385" t="str">
        <f t="shared" si="390"/>
        <v/>
      </c>
      <c r="BL385" s="26">
        <f t="shared" ca="1" si="391"/>
        <v>13</v>
      </c>
      <c r="BM385" s="26"/>
      <c r="BN385" s="26"/>
      <c r="BO385" s="26" t="str">
        <f t="shared" ca="1" si="392"/>
        <v>Yes</v>
      </c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 t="str">
        <f t="shared" ca="1" si="393"/>
        <v>Yes</v>
      </c>
      <c r="CE385" s="26" t="str">
        <f t="shared" ca="1" si="394"/>
        <v>LMA</v>
      </c>
      <c r="CF385" s="26"/>
      <c r="CG385" s="26"/>
      <c r="CH385" s="26"/>
      <c r="CI385" s="31" t="str">
        <f t="shared" si="395"/>
        <v/>
      </c>
      <c r="CJ385" s="26" t="str">
        <f t="shared" ca="1" si="396"/>
        <v>BS</v>
      </c>
      <c r="CK385" s="26" t="str">
        <f t="shared" ca="1" si="397"/>
        <v>No</v>
      </c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 t="str">
        <f t="shared" ca="1" si="398"/>
        <v>No</v>
      </c>
      <c r="DO385" s="26"/>
      <c r="DP385" s="26"/>
      <c r="DQ385" s="26"/>
      <c r="DR385" s="26"/>
      <c r="DS385" s="26"/>
      <c r="DT385" s="26"/>
      <c r="DU385" s="26"/>
      <c r="DV385" t="str">
        <f t="shared" si="399"/>
        <v/>
      </c>
      <c r="DW385" s="26"/>
      <c r="DX385" s="26"/>
      <c r="DY385" s="26"/>
      <c r="DZ385" t="str">
        <f t="shared" si="400"/>
        <v/>
      </c>
      <c r="EA385" t="str">
        <f t="shared" si="401"/>
        <v/>
      </c>
      <c r="EB385" t="str">
        <f t="shared" si="402"/>
        <v/>
      </c>
      <c r="EC385" t="str">
        <f t="shared" si="403"/>
        <v/>
      </c>
      <c r="ED385" t="str">
        <f t="shared" si="404"/>
        <v/>
      </c>
      <c r="EE385" s="34" t="str">
        <f t="shared" si="405"/>
        <v/>
      </c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32" t="str">
        <f t="shared" si="406"/>
        <v/>
      </c>
      <c r="ES385" s="26"/>
      <c r="ET385" s="26"/>
      <c r="EU385" s="26"/>
      <c r="EV385" s="26"/>
      <c r="EW385" s="26"/>
      <c r="EX385" s="26"/>
      <c r="EY385" s="26"/>
      <c r="EZ385" s="26"/>
      <c r="FA385" s="31" t="str">
        <f t="shared" si="407"/>
        <v/>
      </c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31" t="str">
        <f t="shared" si="408"/>
        <v/>
      </c>
      <c r="FN385" s="26"/>
      <c r="FO385" s="26"/>
      <c r="FP385" s="26"/>
      <c r="FQ385" s="26" t="s">
        <v>350</v>
      </c>
      <c r="FR385" s="39" t="str">
        <f t="shared" ca="1" si="409"/>
        <v>CONS</v>
      </c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t="str">
        <f t="shared" ca="1" si="410"/>
        <v/>
      </c>
      <c r="GP385" t="str">
        <f t="shared" si="411"/>
        <v/>
      </c>
      <c r="GQ385" s="26"/>
      <c r="GR385" s="26"/>
      <c r="GS385" t="str">
        <f t="shared" ca="1" si="412"/>
        <v/>
      </c>
      <c r="GT385" s="26"/>
      <c r="GU385" s="26"/>
      <c r="GV385" s="26"/>
      <c r="GW385" s="26"/>
      <c r="GX385" s="26"/>
      <c r="GY385" t="str">
        <f t="shared" ca="1" si="413"/>
        <v/>
      </c>
      <c r="GZ385" t="str">
        <f t="shared" si="414"/>
        <v/>
      </c>
      <c r="HA385" s="26"/>
      <c r="HB385" s="26"/>
      <c r="HC385" s="26"/>
      <c r="HD385" s="26"/>
      <c r="HE385" s="26"/>
      <c r="HF385" t="str">
        <f t="shared" ca="1" si="415"/>
        <v/>
      </c>
      <c r="HG385" s="31" t="str">
        <f t="shared" si="416"/>
        <v/>
      </c>
      <c r="HH385" s="26"/>
      <c r="HI385" s="26"/>
      <c r="HJ385" s="26"/>
      <c r="HK385" s="26"/>
      <c r="HL385" s="26"/>
      <c r="HM385" t="str">
        <f t="shared" ca="1" si="417"/>
        <v/>
      </c>
      <c r="HN385" t="str">
        <f t="shared" si="418"/>
        <v/>
      </c>
      <c r="HO385" s="26"/>
      <c r="HP385" s="26"/>
      <c r="HQ385" s="26"/>
      <c r="HR385" s="26"/>
      <c r="HS385" s="26"/>
      <c r="HT385" t="str">
        <f t="shared" ca="1" si="419"/>
        <v/>
      </c>
      <c r="HU385" t="str">
        <f t="shared" si="420"/>
        <v/>
      </c>
      <c r="HV385" s="26"/>
      <c r="HW385" s="26"/>
      <c r="HX385" s="26"/>
      <c r="HY385" s="26"/>
      <c r="HZ385" s="26"/>
      <c r="IA385" s="37" t="str">
        <f t="shared" ca="1" si="421"/>
        <v/>
      </c>
      <c r="IB385" t="str">
        <f t="shared" si="422"/>
        <v/>
      </c>
      <c r="IC385" s="26"/>
      <c r="ID385" s="26"/>
      <c r="IE385" s="26"/>
      <c r="IF385" s="26"/>
      <c r="IG385" s="26"/>
      <c r="IH385" s="37" t="str">
        <f t="shared" ca="1" si="423"/>
        <v/>
      </c>
      <c r="II385" t="str">
        <f t="shared" si="424"/>
        <v/>
      </c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  <c r="IV385" s="26"/>
      <c r="IW385" s="26"/>
      <c r="IX385" s="26"/>
      <c r="IY385" s="26"/>
      <c r="IZ385" s="26"/>
      <c r="JA385" s="26"/>
      <c r="JB385" s="26"/>
      <c r="JC385" s="26"/>
      <c r="JD385" s="26"/>
      <c r="JE385" s="26"/>
      <c r="JF385" s="26"/>
      <c r="JG385" s="26"/>
      <c r="JH385" s="26"/>
      <c r="JI385" s="26"/>
      <c r="JJ385" s="26"/>
      <c r="JK385" s="26"/>
      <c r="JL385" s="26"/>
      <c r="JM385" s="26"/>
      <c r="JN385" s="26"/>
      <c r="JO385" s="26"/>
      <c r="JP385" s="26"/>
      <c r="JQ385" s="26"/>
      <c r="JR385" s="26"/>
      <c r="JS385" s="26"/>
      <c r="JT385" s="26" t="str">
        <f t="shared" si="425"/>
        <v/>
      </c>
      <c r="JU385" s="26"/>
      <c r="JV385" t="str">
        <f t="shared" si="426"/>
        <v/>
      </c>
      <c r="JW385" s="26"/>
      <c r="JX385" s="26"/>
      <c r="JY385" s="26"/>
      <c r="JZ385" s="26"/>
      <c r="KA385" s="26"/>
      <c r="KB385" s="26"/>
      <c r="KC385" s="26"/>
      <c r="KD385" s="26"/>
      <c r="KE385" s="26"/>
      <c r="KF385" s="26"/>
      <c r="KG385" s="26"/>
      <c r="KH385" s="26"/>
      <c r="KI385" s="26"/>
      <c r="KJ385" s="26"/>
      <c r="KK385" t="str">
        <f t="shared" si="427"/>
        <v/>
      </c>
      <c r="KL385" s="26"/>
      <c r="KM385" s="31" t="str">
        <f t="shared" si="428"/>
        <v/>
      </c>
      <c r="KN385" s="26"/>
      <c r="KO385" s="26"/>
      <c r="KP385" s="38" t="str">
        <f t="shared" si="429"/>
        <v/>
      </c>
      <c r="KQ385" s="26"/>
      <c r="KR385" s="26"/>
      <c r="KS385" s="26"/>
      <c r="KT385" s="26"/>
      <c r="KU385" s="26"/>
      <c r="KV385" s="26"/>
      <c r="KW385" s="26"/>
      <c r="KX385" t="str">
        <f t="shared" si="430"/>
        <v/>
      </c>
      <c r="KY385" t="str">
        <f t="shared" si="431"/>
        <v/>
      </c>
      <c r="KZ385" s="26"/>
      <c r="LA385" s="26"/>
      <c r="LB385" t="str">
        <f t="shared" si="432"/>
        <v/>
      </c>
      <c r="LC385" s="26"/>
      <c r="LD385" t="str">
        <f t="shared" si="433"/>
        <v/>
      </c>
      <c r="LE385" t="str">
        <f t="shared" si="434"/>
        <v/>
      </c>
      <c r="LF385" s="26"/>
      <c r="LG385" s="26"/>
      <c r="LH385" s="26"/>
      <c r="LI385" s="26"/>
      <c r="LJ385" s="26"/>
      <c r="LK385" s="26"/>
      <c r="LL385" s="26"/>
      <c r="LM385" s="26"/>
      <c r="LN385" s="26"/>
      <c r="LO385" t="str">
        <f t="shared" si="435"/>
        <v/>
      </c>
      <c r="LP385" s="26"/>
      <c r="LQ385" s="26"/>
      <c r="LR385" s="26"/>
      <c r="LS385" s="26"/>
      <c r="LT385" s="26"/>
      <c r="LU385" s="26"/>
      <c r="LV385" s="26"/>
      <c r="LW385" s="26"/>
      <c r="LX385" s="26"/>
      <c r="LY385" s="26"/>
      <c r="LZ385" s="26"/>
      <c r="MA385" s="26"/>
      <c r="MB385" s="26"/>
      <c r="MC385" s="26"/>
      <c r="MD385" s="26"/>
      <c r="ME385" s="26"/>
      <c r="MF385" s="26"/>
      <c r="MG385" s="26"/>
      <c r="MH385" s="26"/>
      <c r="MI385" s="26"/>
      <c r="MJ385" s="26"/>
      <c r="MK385" s="26"/>
      <c r="ML385" s="26"/>
      <c r="MM385" s="26"/>
      <c r="MN385" s="26"/>
    </row>
    <row r="386" spans="1:352" ht="16" x14ac:dyDescent="0.2">
      <c r="A386" t="e">
        <f t="shared" ca="1" si="437"/>
        <v>#N/A</v>
      </c>
      <c r="B386" s="26"/>
      <c r="C386" s="26"/>
      <c r="D386" s="26"/>
      <c r="E386" s="27" t="str">
        <f t="shared" ca="1" si="367"/>
        <v>Sep</v>
      </c>
      <c r="F386" s="27" t="str">
        <f t="shared" ca="1" si="367"/>
        <v>Sep</v>
      </c>
      <c r="G386" s="28" t="str">
        <f t="shared" ca="1" si="368"/>
        <v/>
      </c>
      <c r="H386" t="str">
        <f t="shared" si="369"/>
        <v/>
      </c>
      <c r="I386" s="26">
        <f t="shared" ca="1" si="370"/>
        <v>73</v>
      </c>
      <c r="J386" s="26"/>
      <c r="K386" s="26"/>
      <c r="L386" s="31" t="str">
        <f t="shared" si="371"/>
        <v/>
      </c>
      <c r="M386" s="26"/>
      <c r="N386" s="26"/>
      <c r="O386" s="26">
        <f t="shared" ca="1" si="372"/>
        <v>31</v>
      </c>
      <c r="P386" s="26" t="str">
        <f t="shared" ca="1" si="373"/>
        <v>No</v>
      </c>
      <c r="Q386" s="26" t="str">
        <f t="shared" ca="1" si="373"/>
        <v>No</v>
      </c>
      <c r="R386" s="26" t="str">
        <f t="shared" ca="1" si="373"/>
        <v>No</v>
      </c>
      <c r="S386" s="26" t="str">
        <f t="shared" ca="1" si="374"/>
        <v>Asian</v>
      </c>
      <c r="T386" s="26" t="str">
        <f t="shared" ca="1" si="375"/>
        <v>Yes</v>
      </c>
      <c r="U386" s="26">
        <f t="shared" ca="1" si="376"/>
        <v>3886</v>
      </c>
      <c r="V386" s="26"/>
      <c r="W386" s="26"/>
      <c r="X386" s="26" t="str">
        <f t="shared" ca="1" si="438"/>
        <v>No</v>
      </c>
      <c r="Y386" s="26" t="str">
        <f t="shared" ca="1" si="438"/>
        <v>Yes</v>
      </c>
      <c r="Z386" s="26" t="str">
        <f t="shared" ca="1" si="438"/>
        <v>Yes</v>
      </c>
      <c r="AA386" s="26" t="str">
        <f t="shared" ca="1" si="438"/>
        <v>No</v>
      </c>
      <c r="AB386" s="26" t="str">
        <f t="shared" ca="1" si="438"/>
        <v>No</v>
      </c>
      <c r="AC386" s="26"/>
      <c r="AD386" s="26"/>
      <c r="AE386" s="26"/>
      <c r="AF386" s="26"/>
      <c r="AG386" s="26" t="str">
        <f t="shared" ca="1" si="436"/>
        <v>Yes</v>
      </c>
      <c r="AH386" s="26" t="str">
        <f t="shared" ca="1" si="436"/>
        <v>Yes</v>
      </c>
      <c r="AI386" s="26" t="str">
        <f t="shared" ca="1" si="436"/>
        <v>Yes</v>
      </c>
      <c r="AJ386" s="26" t="str">
        <f t="shared" ref="AJ386:AO449" ca="1" si="439">CHOOSE(RANDBETWEEN(1,2), "Yes", "No")</f>
        <v>Yes</v>
      </c>
      <c r="AK386" s="26" t="str">
        <f t="shared" ca="1" si="439"/>
        <v>No</v>
      </c>
      <c r="AL386" s="26" t="str">
        <f t="shared" ca="1" si="439"/>
        <v>No</v>
      </c>
      <c r="AM386" s="26">
        <f t="shared" ca="1" si="377"/>
        <v>10</v>
      </c>
      <c r="AN386" s="26">
        <f t="shared" ca="1" si="378"/>
        <v>3</v>
      </c>
      <c r="AT386" t="str">
        <f t="shared" ca="1" si="379"/>
        <v>Female</v>
      </c>
      <c r="AU386">
        <f t="shared" ca="1" si="380"/>
        <v>3594</v>
      </c>
      <c r="AV386">
        <f t="shared" ca="1" si="381"/>
        <v>0</v>
      </c>
      <c r="AW386">
        <f t="shared" ca="1" si="382"/>
        <v>40</v>
      </c>
      <c r="AX386">
        <f t="shared" ca="1" si="383"/>
        <v>0</v>
      </c>
      <c r="BB386" t="str">
        <f t="shared" ca="1" si="384"/>
        <v>INSTRUMENTAL</v>
      </c>
      <c r="BC386" t="str">
        <f t="shared" ca="1" si="385"/>
        <v>Yes</v>
      </c>
      <c r="BD386" t="str">
        <f t="shared" ca="1" si="385"/>
        <v>No</v>
      </c>
      <c r="BG386" t="str">
        <f t="shared" ca="1" si="386"/>
        <v>Yes</v>
      </c>
      <c r="BH386">
        <f t="shared" ca="1" si="387"/>
        <v>36</v>
      </c>
      <c r="BI386">
        <f t="shared" ca="1" si="388"/>
        <v>-17</v>
      </c>
      <c r="BJ386">
        <f t="shared" ca="1" si="389"/>
        <v>20</v>
      </c>
      <c r="BK386" t="str">
        <f t="shared" si="390"/>
        <v/>
      </c>
      <c r="BL386" s="26">
        <f t="shared" ca="1" si="391"/>
        <v>22</v>
      </c>
      <c r="BM386" s="26"/>
      <c r="BN386" s="26"/>
      <c r="BO386" s="26" t="str">
        <f t="shared" ca="1" si="392"/>
        <v>Yes</v>
      </c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 t="str">
        <f t="shared" ca="1" si="393"/>
        <v>No</v>
      </c>
      <c r="CE386" s="26" t="str">
        <f t="shared" ca="1" si="394"/>
        <v>NA</v>
      </c>
      <c r="CF386" s="26"/>
      <c r="CG386" s="26"/>
      <c r="CH386" s="26"/>
      <c r="CI386" s="31" t="str">
        <f t="shared" si="395"/>
        <v/>
      </c>
      <c r="CJ386" s="26" t="str">
        <f t="shared" ca="1" si="396"/>
        <v>NA</v>
      </c>
      <c r="CK386" s="26" t="str">
        <f t="shared" ca="1" si="397"/>
        <v>NA</v>
      </c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 t="str">
        <f t="shared" ca="1" si="398"/>
        <v>No</v>
      </c>
      <c r="DO386" s="26"/>
      <c r="DP386" s="26"/>
      <c r="DQ386" s="26"/>
      <c r="DR386" s="26"/>
      <c r="DS386" s="26"/>
      <c r="DT386" s="26"/>
      <c r="DU386" s="26"/>
      <c r="DV386" t="str">
        <f t="shared" si="399"/>
        <v/>
      </c>
      <c r="DW386" s="26"/>
      <c r="DX386" s="26"/>
      <c r="DY386" s="26"/>
      <c r="DZ386" t="str">
        <f t="shared" si="400"/>
        <v/>
      </c>
      <c r="EA386" t="str">
        <f t="shared" si="401"/>
        <v/>
      </c>
      <c r="EB386" t="str">
        <f t="shared" si="402"/>
        <v/>
      </c>
      <c r="EC386" t="str">
        <f t="shared" si="403"/>
        <v/>
      </c>
      <c r="ED386" t="str">
        <f t="shared" si="404"/>
        <v/>
      </c>
      <c r="EE386" s="34" t="str">
        <f t="shared" si="405"/>
        <v/>
      </c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32" t="str">
        <f t="shared" si="406"/>
        <v/>
      </c>
      <c r="ES386" s="26"/>
      <c r="ET386" s="26"/>
      <c r="EU386" s="26"/>
      <c r="EV386" s="26"/>
      <c r="EW386" s="26"/>
      <c r="EX386" s="26"/>
      <c r="EY386" s="26"/>
      <c r="EZ386" s="26"/>
      <c r="FA386" s="31" t="str">
        <f t="shared" si="407"/>
        <v/>
      </c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31" t="str">
        <f t="shared" si="408"/>
        <v/>
      </c>
      <c r="FN386" s="26"/>
      <c r="FO386" s="26"/>
      <c r="FP386" s="26"/>
      <c r="FQ386" s="26" t="s">
        <v>350</v>
      </c>
      <c r="FR386" s="39" t="str">
        <f t="shared" ca="1" si="409"/>
        <v>CONS</v>
      </c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t="str">
        <f t="shared" ca="1" si="410"/>
        <v/>
      </c>
      <c r="GP386" t="str">
        <f t="shared" si="411"/>
        <v/>
      </c>
      <c r="GQ386" s="26"/>
      <c r="GR386" s="26"/>
      <c r="GS386" t="str">
        <f t="shared" ca="1" si="412"/>
        <v/>
      </c>
      <c r="GT386" s="26"/>
      <c r="GU386" s="26"/>
      <c r="GV386" s="26"/>
      <c r="GW386" s="26"/>
      <c r="GX386" s="26"/>
      <c r="GY386" t="str">
        <f t="shared" ca="1" si="413"/>
        <v/>
      </c>
      <c r="GZ386" t="str">
        <f t="shared" si="414"/>
        <v/>
      </c>
      <c r="HA386" s="26"/>
      <c r="HB386" s="26"/>
      <c r="HC386" s="26"/>
      <c r="HD386" s="26"/>
      <c r="HE386" s="26"/>
      <c r="HF386" t="str">
        <f t="shared" ca="1" si="415"/>
        <v/>
      </c>
      <c r="HG386" s="31" t="str">
        <f t="shared" si="416"/>
        <v/>
      </c>
      <c r="HH386" s="26"/>
      <c r="HI386" s="26"/>
      <c r="HJ386" s="26"/>
      <c r="HK386" s="26"/>
      <c r="HL386" s="26"/>
      <c r="HM386" t="str">
        <f t="shared" ca="1" si="417"/>
        <v/>
      </c>
      <c r="HN386" t="str">
        <f t="shared" si="418"/>
        <v/>
      </c>
      <c r="HO386" s="26"/>
      <c r="HP386" s="26"/>
      <c r="HQ386" s="26"/>
      <c r="HR386" s="26"/>
      <c r="HS386" s="26"/>
      <c r="HT386" t="str">
        <f t="shared" ca="1" si="419"/>
        <v/>
      </c>
      <c r="HU386" t="str">
        <f t="shared" si="420"/>
        <v/>
      </c>
      <c r="HV386" s="26"/>
      <c r="HW386" s="26"/>
      <c r="HX386" s="26"/>
      <c r="HY386" s="26"/>
      <c r="HZ386" s="26"/>
      <c r="IA386" s="37" t="str">
        <f t="shared" ca="1" si="421"/>
        <v/>
      </c>
      <c r="IB386" t="str">
        <f t="shared" si="422"/>
        <v/>
      </c>
      <c r="IC386" s="26"/>
      <c r="ID386" s="26"/>
      <c r="IE386" s="26"/>
      <c r="IF386" s="26"/>
      <c r="IG386" s="26"/>
      <c r="IH386" s="37" t="str">
        <f t="shared" ca="1" si="423"/>
        <v/>
      </c>
      <c r="II386" t="str">
        <f t="shared" si="424"/>
        <v/>
      </c>
      <c r="IJ386" s="26"/>
      <c r="IK386" s="26"/>
      <c r="IL386" s="26"/>
      <c r="IM386" s="26"/>
      <c r="IN386" s="26"/>
      <c r="IO386" s="26"/>
      <c r="IP386" s="26"/>
      <c r="IQ386" s="26"/>
      <c r="IR386" s="26"/>
      <c r="IS386" s="26"/>
      <c r="IT386" s="26"/>
      <c r="IU386" s="26"/>
      <c r="IV386" s="26"/>
      <c r="IW386" s="26"/>
      <c r="IX386" s="26"/>
      <c r="IY386" s="26"/>
      <c r="IZ386" s="26"/>
      <c r="JA386" s="26"/>
      <c r="JB386" s="26"/>
      <c r="JC386" s="26"/>
      <c r="JD386" s="26"/>
      <c r="JE386" s="26"/>
      <c r="JF386" s="26"/>
      <c r="JG386" s="26"/>
      <c r="JH386" s="26"/>
      <c r="JI386" s="26"/>
      <c r="JJ386" s="26"/>
      <c r="JK386" s="26"/>
      <c r="JL386" s="26"/>
      <c r="JM386" s="26"/>
      <c r="JN386" s="26"/>
      <c r="JO386" s="26"/>
      <c r="JP386" s="26"/>
      <c r="JQ386" s="26"/>
      <c r="JR386" s="26"/>
      <c r="JS386" s="26"/>
      <c r="JT386" s="26" t="str">
        <f t="shared" si="425"/>
        <v/>
      </c>
      <c r="JU386" s="26"/>
      <c r="JV386" t="str">
        <f t="shared" si="426"/>
        <v/>
      </c>
      <c r="JW386" s="26"/>
      <c r="JX386" s="26"/>
      <c r="JY386" s="26"/>
      <c r="JZ386" s="26"/>
      <c r="KA386" s="26"/>
      <c r="KB386" s="26"/>
      <c r="KC386" s="26"/>
      <c r="KD386" s="26"/>
      <c r="KE386" s="26"/>
      <c r="KF386" s="26"/>
      <c r="KG386" s="26"/>
      <c r="KH386" s="26"/>
      <c r="KI386" s="26"/>
      <c r="KJ386" s="26"/>
      <c r="KK386" t="str">
        <f t="shared" si="427"/>
        <v/>
      </c>
      <c r="KL386" s="26"/>
      <c r="KM386" s="31" t="str">
        <f t="shared" si="428"/>
        <v/>
      </c>
      <c r="KN386" s="26"/>
      <c r="KO386" s="26"/>
      <c r="KP386" s="38" t="str">
        <f t="shared" si="429"/>
        <v/>
      </c>
      <c r="KQ386" s="26"/>
      <c r="KR386" s="26"/>
      <c r="KS386" s="26"/>
      <c r="KT386" s="26"/>
      <c r="KU386" s="26"/>
      <c r="KV386" s="26"/>
      <c r="KW386" s="26"/>
      <c r="KX386" t="str">
        <f t="shared" si="430"/>
        <v/>
      </c>
      <c r="KY386" t="str">
        <f t="shared" si="431"/>
        <v/>
      </c>
      <c r="KZ386" s="26"/>
      <c r="LA386" s="26"/>
      <c r="LB386" t="str">
        <f t="shared" si="432"/>
        <v/>
      </c>
      <c r="LC386" s="26"/>
      <c r="LD386" t="str">
        <f t="shared" si="433"/>
        <v/>
      </c>
      <c r="LE386" t="str">
        <f t="shared" si="434"/>
        <v/>
      </c>
      <c r="LF386" s="26"/>
      <c r="LG386" s="26"/>
      <c r="LH386" s="26"/>
      <c r="LI386" s="26"/>
      <c r="LJ386" s="26"/>
      <c r="LK386" s="26"/>
      <c r="LL386" s="26"/>
      <c r="LM386" s="26"/>
      <c r="LN386" s="26"/>
      <c r="LO386" t="str">
        <f t="shared" si="435"/>
        <v/>
      </c>
      <c r="LP386" s="26"/>
      <c r="LQ386" s="26"/>
      <c r="LR386" s="26"/>
      <c r="LS386" s="26"/>
      <c r="LT386" s="26"/>
      <c r="LU386" s="26"/>
      <c r="LV386" s="26"/>
      <c r="LW386" s="26"/>
      <c r="LX386" s="26"/>
      <c r="LY386" s="26"/>
      <c r="LZ386" s="26"/>
      <c r="MA386" s="26"/>
      <c r="MB386" s="26"/>
      <c r="MC386" s="26"/>
      <c r="MD386" s="26"/>
      <c r="ME386" s="26"/>
      <c r="MF386" s="26"/>
      <c r="MG386" s="26"/>
      <c r="MH386" s="26"/>
      <c r="MI386" s="26"/>
      <c r="MJ386" s="26"/>
      <c r="MK386" s="26"/>
      <c r="ML386" s="26"/>
      <c r="MM386" s="26"/>
      <c r="MN386" s="26"/>
    </row>
    <row r="387" spans="1:352" ht="16" x14ac:dyDescent="0.2">
      <c r="A387" t="e">
        <f t="shared" ca="1" si="437"/>
        <v>#N/A</v>
      </c>
      <c r="B387" s="26"/>
      <c r="C387" s="26"/>
      <c r="D387" s="26"/>
      <c r="E387" s="27" t="str">
        <f t="shared" ref="E387:F450" ca="1" si="440">CHOOSE(RANDBETWEEN(1,12), "Jan", "Feb", "Mar", "Apr", "May", "Jun", "Jul", "Aug", "Sep", "Oct", "Nov", "Dec")</f>
        <v>Oct</v>
      </c>
      <c r="F387" s="27" t="str">
        <f t="shared" ca="1" si="440"/>
        <v>Sep</v>
      </c>
      <c r="G387" s="28" t="str">
        <f t="shared" ref="G387:G450" ca="1" si="441">IF($AP387&gt;1, TODAY(), "")</f>
        <v/>
      </c>
      <c r="H387" t="str">
        <f t="shared" ref="H387:H450" si="442">IF($AP387, INT(($G387-$AP387)/7+$AW387)&amp;" weeks"&amp;IF(MOD($G387-$AP387+$AX387,7)=0,"",", "&amp;MOD($G387-$AP387+$AX387,7)&amp;" days"), "")</f>
        <v/>
      </c>
      <c r="I387" s="26">
        <f t="shared" ref="I387:I450" ca="1" si="443">RANDBETWEEN(1,100)</f>
        <v>20</v>
      </c>
      <c r="J387" s="26"/>
      <c r="K387" s="26"/>
      <c r="L387" s="31" t="str">
        <f t="shared" ref="L387:L450" si="444">IF($J387, (IF($AQ387&gt;$K387, $AP387-$J387, $AP387-J387-1)+IF($AQ387&gt;$K387, $AQ387-$K387, $AQ387+1-$K387))*24, "")</f>
        <v/>
      </c>
      <c r="M387" s="26"/>
      <c r="N387" s="26"/>
      <c r="O387" s="26">
        <f t="shared" ref="O387:O450" ca="1" si="445">RANDBETWEEN(16,50)</f>
        <v>18</v>
      </c>
      <c r="P387" s="26" t="str">
        <f t="shared" ref="P387:R450" ca="1" si="446">CHOOSE(RANDBETWEEN(1,2), "Yes", "No")</f>
        <v>Yes</v>
      </c>
      <c r="Q387" s="26" t="str">
        <f t="shared" ca="1" si="446"/>
        <v>Yes</v>
      </c>
      <c r="R387" s="26" t="str">
        <f t="shared" ca="1" si="446"/>
        <v>Yes</v>
      </c>
      <c r="S387" s="26" t="str">
        <f t="shared" ref="S387:S450" ca="1" si="447">CHOOSE(RANDBETWEEN(1,5), "Caucasian", "Asian", "Hispanic", "African", "Eskimo")</f>
        <v>Eskimo</v>
      </c>
      <c r="T387" s="26" t="str">
        <f t="shared" ref="T387:T450" ca="1" si="448">CHOOSE(RANDBETWEEN(1,2), "Yes", "No")</f>
        <v>No</v>
      </c>
      <c r="U387" s="26">
        <f t="shared" ref="U387:U450" ca="1" si="449">RANDBETWEEN(3000,3999)</f>
        <v>3785</v>
      </c>
      <c r="V387" s="26"/>
      <c r="W387" s="26"/>
      <c r="X387" s="26" t="str">
        <f t="shared" ca="1" si="438"/>
        <v>Yes</v>
      </c>
      <c r="Y387" s="26" t="str">
        <f t="shared" ca="1" si="438"/>
        <v>No</v>
      </c>
      <c r="Z387" s="26" t="str">
        <f t="shared" ca="1" si="438"/>
        <v>Yes</v>
      </c>
      <c r="AA387" s="26" t="str">
        <f t="shared" ca="1" si="438"/>
        <v>No</v>
      </c>
      <c r="AB387" s="26" t="str">
        <f t="shared" ca="1" si="438"/>
        <v>Yes</v>
      </c>
      <c r="AC387" s="26"/>
      <c r="AD387" s="26"/>
      <c r="AE387" s="26"/>
      <c r="AF387" s="26"/>
      <c r="AG387" s="26" t="str">
        <f t="shared" ref="AG387:AJ450" ca="1" si="450">CHOOSE(RANDBETWEEN(1,2), "Yes", "No")</f>
        <v>Yes</v>
      </c>
      <c r="AH387" s="26" t="str">
        <f t="shared" ca="1" si="450"/>
        <v>No</v>
      </c>
      <c r="AI387" s="26" t="str">
        <f t="shared" ca="1" si="450"/>
        <v>Yes</v>
      </c>
      <c r="AJ387" s="26" t="str">
        <f t="shared" ca="1" si="450"/>
        <v>Yes</v>
      </c>
      <c r="AK387" s="26" t="str">
        <f t="shared" ca="1" si="439"/>
        <v>No</v>
      </c>
      <c r="AL387" s="26" t="str">
        <f t="shared" ca="1" si="439"/>
        <v>No</v>
      </c>
      <c r="AM387" s="26">
        <f t="shared" ref="AM387:AM450" ca="1" si="451">RANDBETWEEN(1,10)</f>
        <v>7</v>
      </c>
      <c r="AN387" s="26">
        <f t="shared" ref="AN387:AN450" ca="1" si="452">RANDBETWEEN(1,3)</f>
        <v>2</v>
      </c>
      <c r="AT387" t="str">
        <f t="shared" ref="AT387:AT450" ca="1" si="453">CHOOSE(RANDBETWEEN(1,2), "Male", "Female")</f>
        <v>Male</v>
      </c>
      <c r="AU387">
        <f t="shared" ref="AU387:AU450" ca="1" si="454">RANDBETWEEN(500,4000)</f>
        <v>2100</v>
      </c>
      <c r="AV387">
        <f t="shared" ref="AV387:AV450" ca="1" si="455">RANDBETWEEN(-3,3)</f>
        <v>-1</v>
      </c>
      <c r="AW387">
        <f t="shared" ref="AW387:AW450" ca="1" si="456">RANDBETWEEN(22,40)</f>
        <v>30</v>
      </c>
      <c r="AX387">
        <f t="shared" ref="AX387:AX450" ca="1" si="457">RANDBETWEEN(0,6)</f>
        <v>5</v>
      </c>
      <c r="BB387" t="str">
        <f t="shared" ref="BB387:BB450" ca="1" si="458">CHOOSE(RANDBETWEEN(1,4), "Vaginal", "EMLUCS", "ELUCS", "INSTRUMENTAL")</f>
        <v>INSTRUMENTAL</v>
      </c>
      <c r="BC387" t="str">
        <f t="shared" ref="BC387:BD450" ca="1" si="459">CHOOSE(RANDBETWEEN(1,2), "Yes", "No")</f>
        <v>No</v>
      </c>
      <c r="BD387" t="str">
        <f t="shared" ca="1" si="459"/>
        <v>Yes</v>
      </c>
      <c r="BG387" t="str">
        <f t="shared" ref="BG387:BG450" ca="1" si="460">CHOOSE(RANDBETWEEN(1,2), "Yes", "No")</f>
        <v>No</v>
      </c>
      <c r="BH387">
        <f t="shared" ref="BH387:BH450" ca="1" si="461">RANDBETWEEN(34,38.5)</f>
        <v>37</v>
      </c>
      <c r="BI387">
        <f t="shared" ref="BI387:BI450" ca="1" si="462">RANDBETWEEN(-20,4)</f>
        <v>-6</v>
      </c>
      <c r="BJ387">
        <f t="shared" ref="BJ387:BJ450" ca="1" si="463">RANDBETWEEN(0,20)</f>
        <v>11</v>
      </c>
      <c r="BK387" t="str">
        <f t="shared" ref="BK387:BK450" si="464">IF($AP387, _xlfn.IFS($BJ387&gt;$BL387,$BJ387,$BJ387&lt;$BL387,$BL387), "")</f>
        <v/>
      </c>
      <c r="BL387" s="26">
        <f t="shared" ref="BL387:BL450" ca="1" si="465">IF(BJ387&gt;3, BJ387+2, "NA")</f>
        <v>13</v>
      </c>
      <c r="BM387" s="26"/>
      <c r="BN387" s="26"/>
      <c r="BO387" s="26" t="str">
        <f t="shared" ref="BO387:BO450" ca="1" si="466">IF(BL387&gt;10,"Yes","No")</f>
        <v>Yes</v>
      </c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 t="str">
        <f t="shared" ref="CD387:CD450" ca="1" si="467">CHOOSE(RANDBETWEEN(1,2), "Yes", "No")</f>
        <v>No</v>
      </c>
      <c r="CE387" s="26" t="str">
        <f t="shared" ref="CE387:CE450" ca="1" si="468">IF(CD387="Yes",(CHOOSE(RANDBETWEEN(1,3), "ETT", "MIST","LMA")),"NA")</f>
        <v>NA</v>
      </c>
      <c r="CF387" s="26"/>
      <c r="CG387" s="26"/>
      <c r="CH387" s="26"/>
      <c r="CI387" s="31" t="str">
        <f t="shared" ref="CI387:CI450" si="469">IF($CF387, (IF($CG387&gt;$AQ387,$CF387-$AP387,$CF387-$AP387-1)+IF($CG387&gt;$AQ387, $CG387-$AQ387, $CG387+1-$AQ387))*24, "")</f>
        <v/>
      </c>
      <c r="CJ387" s="26" t="str">
        <f t="shared" ref="CJ387:CJ450" ca="1" si="470">IF(CD387="Yes",(CHOOSE(RANDBETWEEN(1,3), "BS", "NICU","OT")),"NA")</f>
        <v>NA</v>
      </c>
      <c r="CK387" s="26" t="str">
        <f t="shared" ref="CK387:CK450" ca="1" si="471">IF(AW387&lt;32,(CHOOSE(RANDBETWEEN(1,2), "Yes", "No")),"NA")</f>
        <v>No</v>
      </c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 t="str">
        <f t="shared" ref="DN387:DN450" ca="1" si="472">CHOOSE(RANDBETWEEN(1,2), "Yes", "No")</f>
        <v>Yes</v>
      </c>
      <c r="DO387" s="26"/>
      <c r="DP387" s="26"/>
      <c r="DQ387" s="26"/>
      <c r="DR387" s="26"/>
      <c r="DS387" s="26"/>
      <c r="DT387" s="26"/>
      <c r="DU387" s="26"/>
      <c r="DV387" t="str">
        <f t="shared" ref="DV387:DV450" si="473">IF(DT387, (IF(DU387&gt;AQ387,DT387-AP387,DT387-AP387-1)+IF(DU387&gt;AQ387, DU387-AQ387, DU387+1-AQ387))*24, "")</f>
        <v/>
      </c>
      <c r="DW387" s="26"/>
      <c r="DX387" s="26"/>
      <c r="DY387" s="26"/>
      <c r="DZ387" t="str">
        <f t="shared" ref="DZ387:DZ450" si="474">IF($DW387, (IF($DY387&gt;$DU387,$DX387-$DT387,$DX387-$DT387-1)+IF($DY387&gt;$DU387, $DY387-$DU387, $DY387+1-$DU387))*24, "")</f>
        <v/>
      </c>
      <c r="EA387" t="str">
        <f t="shared" ref="EA387:EA450" si="475">_xlfn.IFS($DT387,IF($DW387&gt;0, COUNTIF($DZ387,"&gt;72"), 1),$DT387="","")</f>
        <v/>
      </c>
      <c r="EB387" t="str">
        <f t="shared" ref="EB387:EB450" si="476">_xlfn.IFS($DT387,IF($DW387&gt;0, COUNTIF($DZ387,"&gt;168"), 1),$DT387="","")</f>
        <v/>
      </c>
      <c r="EC387" t="str">
        <f t="shared" ref="EC387:EC450" si="477">IF($DQ387,$DQ387- $AP387+1, "")</f>
        <v/>
      </c>
      <c r="ED387" t="str">
        <f t="shared" ref="ED387:ED450" si="478">IF($DQ387, INT(($DQ387-$AP387)/7+$AW387), "")</f>
        <v/>
      </c>
      <c r="EE387" s="34" t="str">
        <f t="shared" ref="EE387:EE450" si="479">IF($DQ387, INT(($DQ387-$AP387)/7+$AW387)&amp;" weeks"&amp;IF(MOD($DQ387-$AP387+$AX387,7)=0,"",", "&amp;MOD($DQ387-$AP387+$AX387,7)&amp;" days"), "")</f>
        <v/>
      </c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32" t="str">
        <f t="shared" ref="ER387:ER450" si="480">IF($AP387, $AP387+245-(($AW387*7)+$AX387), "")</f>
        <v/>
      </c>
      <c r="ES387" s="26"/>
      <c r="ET387" s="26"/>
      <c r="EU387" s="26"/>
      <c r="EV387" s="26"/>
      <c r="EW387" s="26"/>
      <c r="EX387" s="26"/>
      <c r="EY387" s="26"/>
      <c r="EZ387" s="26"/>
      <c r="FA387" s="31" t="str">
        <f t="shared" ref="FA387:FA450" si="481">IF(EZ387, EZ387-AP387+1, "")</f>
        <v/>
      </c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31" t="str">
        <f t="shared" ref="FM387:FM450" si="482">IF($FK387, (IF($FL387&gt;$AQ387,$FK387-$AP387,$FK387-$AP387-1)+IF($FL387&gt;$AQ387, $FL387-$AQ387, $FL387+1-$AQ387))*24, "")</f>
        <v/>
      </c>
      <c r="FN387" s="26"/>
      <c r="FO387" s="26"/>
      <c r="FP387" s="26"/>
      <c r="FQ387" s="26" t="s">
        <v>350</v>
      </c>
      <c r="FR387" s="39" t="str">
        <f t="shared" ref="FR387:FR450" ca="1" si="483">IF(FQ387="Yes",(CHOOSE(RANDBETWEEN(1,4), "CONS", "GPC","GNB", "Other")),"NA")</f>
        <v>GPC</v>
      </c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t="str">
        <f t="shared" ref="GO387:GO450" ca="1" si="484">IF($GM387, IF($GN387, ($GN387-$GM387+1), (TODAY()-$GM387+1)), "")</f>
        <v/>
      </c>
      <c r="GP387" t="str">
        <f t="shared" ref="GP387:GP450" si="485">IF($GN387, $GN387-$AP387+1, "")</f>
        <v/>
      </c>
      <c r="GQ387" s="26"/>
      <c r="GR387" s="26"/>
      <c r="GS387" t="str">
        <f t="shared" ref="GS387:GS450" ca="1" si="486">IF($GQ387, IF($GR387, ($GR387-$GQ387+1), (TODAY()-$GQ387+1)), "")</f>
        <v/>
      </c>
      <c r="GT387" s="26"/>
      <c r="GU387" s="26"/>
      <c r="GV387" s="26"/>
      <c r="GW387" s="26"/>
      <c r="GX387" s="26"/>
      <c r="GY387" t="str">
        <f t="shared" ref="GY387:GY450" ca="1" si="487">IF($GU387, IF($GW387, ($GW387-$GU387+1), (TODAY()-$GU387+1)), "")</f>
        <v/>
      </c>
      <c r="GZ387" t="str">
        <f t="shared" ref="GZ387:GZ450" si="488">IF($GW387, $GW387-$AP387+1, "")</f>
        <v/>
      </c>
      <c r="HA387" s="26"/>
      <c r="HB387" s="26"/>
      <c r="HC387" s="26"/>
      <c r="HD387" s="26"/>
      <c r="HE387" s="26"/>
      <c r="HF387" t="str">
        <f t="shared" ref="HF387:HF450" ca="1" si="489">IF($HB387, IF($HD387, ($HD387-$HB387+1), (TODAY()-$HB387+1)), "")</f>
        <v/>
      </c>
      <c r="HG387" s="31" t="str">
        <f t="shared" ref="HG387:HG450" si="490">IF($HD387, $HD387-$AP387+1, "")</f>
        <v/>
      </c>
      <c r="HH387" s="26"/>
      <c r="HI387" s="26"/>
      <c r="HJ387" s="26"/>
      <c r="HK387" s="26"/>
      <c r="HL387" s="26"/>
      <c r="HM387" t="str">
        <f t="shared" ref="HM387:HM450" ca="1" si="491">IF($HI387, IF($HK387, ($HK387-$HI387+1), (TODAY()-$HI387+1)), "")</f>
        <v/>
      </c>
      <c r="HN387" t="str">
        <f t="shared" ref="HN387:HN450" si="492">IF($HK387, $HK387-$AP387+1, "")</f>
        <v/>
      </c>
      <c r="HO387" s="26"/>
      <c r="HP387" s="26"/>
      <c r="HQ387" s="26"/>
      <c r="HR387" s="26"/>
      <c r="HS387" s="26"/>
      <c r="HT387" t="str">
        <f t="shared" ref="HT387:HT450" ca="1" si="493">IF($HP387, IF($HR387, ($HR387-$HP387+1), (TODAY()-$HP387+1)), "")</f>
        <v/>
      </c>
      <c r="HU387" t="str">
        <f t="shared" ref="HU387:HU450" si="494">IF($HR387, $HR387-$AP387+1, "")</f>
        <v/>
      </c>
      <c r="HV387" s="26"/>
      <c r="HW387" s="26"/>
      <c r="HX387" s="26"/>
      <c r="HY387" s="26"/>
      <c r="HZ387" s="26"/>
      <c r="IA387" s="37" t="str">
        <f t="shared" ref="IA387:IA450" ca="1" si="495">IF($HW387, IF($HY387, ($HY387-$HW387+1), (TODAY()-$HW387+1)), "")</f>
        <v/>
      </c>
      <c r="IB387" t="str">
        <f t="shared" ref="IB387:IB450" si="496">IF($HY387, $HY387-$AP387+1, "")</f>
        <v/>
      </c>
      <c r="IC387" s="26"/>
      <c r="ID387" s="26"/>
      <c r="IE387" s="26"/>
      <c r="IF387" s="26"/>
      <c r="IG387" s="26"/>
      <c r="IH387" s="37" t="str">
        <f t="shared" ref="IH387:IH450" ca="1" si="497">IF($ID387, IF($IF387, ($IF387-$ID387+1), (TODAY()-$ID387+1)), "")</f>
        <v/>
      </c>
      <c r="II387" t="str">
        <f t="shared" ref="II387:II450" si="498">IF($IF387, $IF387-$AP387+1, "")</f>
        <v/>
      </c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  <c r="IV387" s="26"/>
      <c r="IW387" s="26"/>
      <c r="IX387" s="26"/>
      <c r="IY387" s="26"/>
      <c r="IZ387" s="26"/>
      <c r="JA387" s="26"/>
      <c r="JB387" s="26"/>
      <c r="JC387" s="26"/>
      <c r="JD387" s="26"/>
      <c r="JE387" s="26"/>
      <c r="JF387" s="26"/>
      <c r="JG387" s="26"/>
      <c r="JH387" s="26"/>
      <c r="JI387" s="26"/>
      <c r="JJ387" s="26"/>
      <c r="JK387" s="26"/>
      <c r="JL387" s="26"/>
      <c r="JM387" s="26"/>
      <c r="JN387" s="26"/>
      <c r="JO387" s="26"/>
      <c r="JP387" s="26"/>
      <c r="JQ387" s="26"/>
      <c r="JR387" s="26"/>
      <c r="JS387" s="26"/>
      <c r="JT387" s="26" t="str">
        <f t="shared" ref="JT387:JT450" si="499">$JV387</f>
        <v/>
      </c>
      <c r="JU387" s="26"/>
      <c r="JV387" t="str">
        <f t="shared" ref="JV387:JV450" si="500">IF($JP387, IF($JU387&gt;0, (IF($JS387&gt;$JQ387,$JR387-$JP387,$JR387-$JP387-1)+IF($JS387&gt;$JQ387, $JS387-$JQ387, $JS387+1-$JQ387))*24, "Manual entry"),  "")</f>
        <v/>
      </c>
      <c r="JW387" s="26"/>
      <c r="JX387" s="26"/>
      <c r="JY387" s="26"/>
      <c r="JZ387" s="26"/>
      <c r="KA387" s="26"/>
      <c r="KB387" s="26"/>
      <c r="KC387" s="26"/>
      <c r="KD387" s="26"/>
      <c r="KE387" s="26"/>
      <c r="KF387" s="26"/>
      <c r="KG387" s="26"/>
      <c r="KH387" s="26"/>
      <c r="KI387" s="26"/>
      <c r="KJ387" s="26"/>
      <c r="KK387" t="str">
        <f t="shared" ref="KK387:KK450" si="501">IF($KJ387,$KJ387-$AP387+1,"")</f>
        <v/>
      </c>
      <c r="KL387" s="26"/>
      <c r="KM387" s="31" t="str">
        <f t="shared" ref="KM387:KM450" si="502">IF($KL387,$KL387-$AP387+1,"")</f>
        <v/>
      </c>
      <c r="KN387" s="26"/>
      <c r="KO387" s="26"/>
      <c r="KP387" s="38" t="str">
        <f t="shared" ref="KP387:KP450" si="503">IF(KO387, KO387-AV387, "")</f>
        <v/>
      </c>
      <c r="KQ387" s="26"/>
      <c r="KR387" s="26"/>
      <c r="KS387" s="26"/>
      <c r="KT387" s="26"/>
      <c r="KU387" s="26"/>
      <c r="KV387" s="26"/>
      <c r="KW387" s="26"/>
      <c r="KX387" t="str">
        <f t="shared" ref="KX387:KX450" si="504">IF(AP387, IF(OR(KT387&gt;2, KU387&gt;2), 1, 0), "")</f>
        <v/>
      </c>
      <c r="KY387" t="str">
        <f t="shared" ref="KY387:KY450" si="505">IF(AP387, IF(OR(KT387&gt;0, KU387&gt;0), 1, 0), "")</f>
        <v/>
      </c>
      <c r="KZ387" s="26"/>
      <c r="LA387" s="26"/>
      <c r="LB387" t="str">
        <f t="shared" ref="LB387:LB450" si="506">IF(AP387, IF(OR($KZ387&gt;0, $LA387&gt;0), 1, 0), "")</f>
        <v/>
      </c>
      <c r="LC387" s="26"/>
      <c r="LD387" t="str">
        <f t="shared" ref="LD387:LD450" si="507">IF(AP387, _xlfn.IFS(IL387=3,1,IQ387=3,1,IV387=3,1,JA387=3,1,JF387=3,1,JK387=3,1,(IL387+IQ387+IV387+JA387+JF387+JK387)&lt;1,0), "")</f>
        <v/>
      </c>
      <c r="LE387" t="str">
        <f t="shared" ref="LE387:LE450" si="508">IF(AP387, _xlfn.IFS($KX387=1,1,$LB387=1,1,$LD387=1,1,$KX387+$LB387+$LD387&lt;1,0), "")</f>
        <v/>
      </c>
      <c r="LF387" s="26"/>
      <c r="LG387" s="26"/>
      <c r="LH387" s="26"/>
      <c r="LI387" s="26"/>
      <c r="LJ387" s="26"/>
      <c r="LK387" s="26"/>
      <c r="LL387" s="26"/>
      <c r="LM387" s="26"/>
      <c r="LN387" s="26"/>
      <c r="LO387" t="str">
        <f t="shared" ref="LO387:LO450" si="509">IF($LN387, IF($MB387, IF($LP387&gt;$MB387, 0, "error"), 1), "")</f>
        <v/>
      </c>
      <c r="LP387" s="26"/>
      <c r="LQ387" s="26"/>
      <c r="LR387" s="26"/>
      <c r="LS387" s="26"/>
      <c r="LT387" s="26"/>
      <c r="LU387" s="26"/>
      <c r="LV387" s="26"/>
      <c r="LW387" s="26"/>
      <c r="LX387" s="26"/>
      <c r="LY387" s="26"/>
      <c r="LZ387" s="26"/>
      <c r="MA387" s="26"/>
      <c r="MB387" s="26"/>
      <c r="MC387" s="26"/>
      <c r="MD387" s="26"/>
      <c r="ME387" s="26"/>
      <c r="MF387" s="26"/>
      <c r="MG387" s="26"/>
      <c r="MH387" s="26"/>
      <c r="MI387" s="26"/>
      <c r="MJ387" s="26"/>
      <c r="MK387" s="26"/>
      <c r="ML387" s="26"/>
      <c r="MM387" s="26"/>
      <c r="MN387" s="26"/>
    </row>
    <row r="388" spans="1:352" ht="16" x14ac:dyDescent="0.2">
      <c r="A388" t="e">
        <f t="shared" ca="1" si="437"/>
        <v>#N/A</v>
      </c>
      <c r="B388" s="26"/>
      <c r="C388" s="26"/>
      <c r="D388" s="26"/>
      <c r="E388" s="27" t="str">
        <f t="shared" ca="1" si="440"/>
        <v>Oct</v>
      </c>
      <c r="F388" s="27" t="str">
        <f t="shared" ca="1" si="440"/>
        <v>May</v>
      </c>
      <c r="G388" s="28" t="str">
        <f t="shared" ca="1" si="441"/>
        <v/>
      </c>
      <c r="H388" t="str">
        <f t="shared" si="442"/>
        <v/>
      </c>
      <c r="I388" s="26">
        <f t="shared" ca="1" si="443"/>
        <v>38</v>
      </c>
      <c r="J388" s="26"/>
      <c r="K388" s="26"/>
      <c r="L388" s="31" t="str">
        <f t="shared" si="444"/>
        <v/>
      </c>
      <c r="M388" s="26"/>
      <c r="N388" s="26"/>
      <c r="O388" s="26">
        <f t="shared" ca="1" si="445"/>
        <v>44</v>
      </c>
      <c r="P388" s="26" t="str">
        <f t="shared" ca="1" si="446"/>
        <v>No</v>
      </c>
      <c r="Q388" s="26" t="str">
        <f t="shared" ca="1" si="446"/>
        <v>No</v>
      </c>
      <c r="R388" s="26" t="str">
        <f t="shared" ca="1" si="446"/>
        <v>No</v>
      </c>
      <c r="S388" s="26" t="str">
        <f t="shared" ca="1" si="447"/>
        <v>Caucasian</v>
      </c>
      <c r="T388" s="26" t="str">
        <f t="shared" ca="1" si="448"/>
        <v>No</v>
      </c>
      <c r="U388" s="26">
        <f t="shared" ca="1" si="449"/>
        <v>3650</v>
      </c>
      <c r="V388" s="26"/>
      <c r="W388" s="26"/>
      <c r="X388" s="26" t="str">
        <f t="shared" ca="1" si="438"/>
        <v>Yes</v>
      </c>
      <c r="Y388" s="26" t="str">
        <f t="shared" ca="1" si="438"/>
        <v>Yes</v>
      </c>
      <c r="Z388" s="26" t="str">
        <f t="shared" ca="1" si="438"/>
        <v>No</v>
      </c>
      <c r="AA388" s="26" t="str">
        <f t="shared" ca="1" si="438"/>
        <v>Yes</v>
      </c>
      <c r="AB388" s="26" t="str">
        <f t="shared" ca="1" si="438"/>
        <v>Yes</v>
      </c>
      <c r="AC388" s="26"/>
      <c r="AD388" s="26"/>
      <c r="AE388" s="26"/>
      <c r="AF388" s="26"/>
      <c r="AG388" s="26" t="str">
        <f t="shared" ca="1" si="450"/>
        <v>No</v>
      </c>
      <c r="AH388" s="26" t="str">
        <f t="shared" ca="1" si="450"/>
        <v>Yes</v>
      </c>
      <c r="AI388" s="26" t="str">
        <f t="shared" ca="1" si="450"/>
        <v>No</v>
      </c>
      <c r="AJ388" s="26" t="str">
        <f t="shared" ca="1" si="450"/>
        <v>No</v>
      </c>
      <c r="AK388" s="26" t="str">
        <f t="shared" ca="1" si="439"/>
        <v>Yes</v>
      </c>
      <c r="AL388" s="26" t="str">
        <f t="shared" ca="1" si="439"/>
        <v>Yes</v>
      </c>
      <c r="AM388" s="26">
        <f t="shared" ca="1" si="451"/>
        <v>7</v>
      </c>
      <c r="AN388" s="26">
        <f t="shared" ca="1" si="452"/>
        <v>3</v>
      </c>
      <c r="AT388" t="str">
        <f t="shared" ca="1" si="453"/>
        <v>Female</v>
      </c>
      <c r="AU388">
        <f t="shared" ca="1" si="454"/>
        <v>3557</v>
      </c>
      <c r="AV388">
        <f t="shared" ca="1" si="455"/>
        <v>-1</v>
      </c>
      <c r="AW388">
        <f t="shared" ca="1" si="456"/>
        <v>31</v>
      </c>
      <c r="AX388">
        <f t="shared" ca="1" si="457"/>
        <v>6</v>
      </c>
      <c r="BB388" t="str">
        <f t="shared" ca="1" si="458"/>
        <v>Vaginal</v>
      </c>
      <c r="BC388" t="str">
        <f t="shared" ca="1" si="459"/>
        <v>No</v>
      </c>
      <c r="BD388" t="str">
        <f t="shared" ca="1" si="459"/>
        <v>No</v>
      </c>
      <c r="BG388" t="str">
        <f t="shared" ca="1" si="460"/>
        <v>Yes</v>
      </c>
      <c r="BH388">
        <f t="shared" ca="1" si="461"/>
        <v>36</v>
      </c>
      <c r="BI388">
        <f t="shared" ca="1" si="462"/>
        <v>4</v>
      </c>
      <c r="BJ388">
        <f t="shared" ca="1" si="463"/>
        <v>1</v>
      </c>
      <c r="BK388" t="str">
        <f t="shared" si="464"/>
        <v/>
      </c>
      <c r="BL388" s="26" t="str">
        <f t="shared" ca="1" si="465"/>
        <v>NA</v>
      </c>
      <c r="BM388" s="26"/>
      <c r="BN388" s="26"/>
      <c r="BO388" s="26" t="str">
        <f t="shared" ca="1" si="466"/>
        <v>Yes</v>
      </c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 t="str">
        <f t="shared" ca="1" si="467"/>
        <v>Yes</v>
      </c>
      <c r="CE388" s="26" t="str">
        <f t="shared" ca="1" si="468"/>
        <v>LMA</v>
      </c>
      <c r="CF388" s="26"/>
      <c r="CG388" s="26"/>
      <c r="CH388" s="26"/>
      <c r="CI388" s="31" t="str">
        <f t="shared" si="469"/>
        <v/>
      </c>
      <c r="CJ388" s="26" t="str">
        <f t="shared" ca="1" si="470"/>
        <v>OT</v>
      </c>
      <c r="CK388" s="26" t="str">
        <f t="shared" ca="1" si="471"/>
        <v>No</v>
      </c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 t="str">
        <f t="shared" ca="1" si="472"/>
        <v>No</v>
      </c>
      <c r="DO388" s="26"/>
      <c r="DP388" s="26"/>
      <c r="DQ388" s="26"/>
      <c r="DR388" s="26"/>
      <c r="DS388" s="26"/>
      <c r="DT388" s="26"/>
      <c r="DU388" s="26"/>
      <c r="DV388" t="str">
        <f t="shared" si="473"/>
        <v/>
      </c>
      <c r="DW388" s="26"/>
      <c r="DX388" s="26"/>
      <c r="DY388" s="26"/>
      <c r="DZ388" t="str">
        <f t="shared" si="474"/>
        <v/>
      </c>
      <c r="EA388" t="str">
        <f t="shared" si="475"/>
        <v/>
      </c>
      <c r="EB388" t="str">
        <f t="shared" si="476"/>
        <v/>
      </c>
      <c r="EC388" t="str">
        <f t="shared" si="477"/>
        <v/>
      </c>
      <c r="ED388" t="str">
        <f t="shared" si="478"/>
        <v/>
      </c>
      <c r="EE388" s="34" t="str">
        <f t="shared" si="479"/>
        <v/>
      </c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32" t="str">
        <f t="shared" si="480"/>
        <v/>
      </c>
      <c r="ES388" s="26"/>
      <c r="ET388" s="26"/>
      <c r="EU388" s="26"/>
      <c r="EV388" s="26"/>
      <c r="EW388" s="26"/>
      <c r="EX388" s="26"/>
      <c r="EY388" s="26"/>
      <c r="EZ388" s="26"/>
      <c r="FA388" s="31" t="str">
        <f t="shared" si="481"/>
        <v/>
      </c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31" t="str">
        <f t="shared" si="482"/>
        <v/>
      </c>
      <c r="FN388" s="26"/>
      <c r="FO388" s="26"/>
      <c r="FP388" s="26"/>
      <c r="FQ388" s="26" t="s">
        <v>349</v>
      </c>
      <c r="FR388" s="39" t="str">
        <f t="shared" ca="1" si="483"/>
        <v>NA</v>
      </c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t="str">
        <f t="shared" ca="1" si="484"/>
        <v/>
      </c>
      <c r="GP388" t="str">
        <f t="shared" si="485"/>
        <v/>
      </c>
      <c r="GQ388" s="26"/>
      <c r="GR388" s="26"/>
      <c r="GS388" t="str">
        <f t="shared" ca="1" si="486"/>
        <v/>
      </c>
      <c r="GT388" s="26"/>
      <c r="GU388" s="26"/>
      <c r="GV388" s="26"/>
      <c r="GW388" s="26"/>
      <c r="GX388" s="26"/>
      <c r="GY388" t="str">
        <f t="shared" ca="1" si="487"/>
        <v/>
      </c>
      <c r="GZ388" t="str">
        <f t="shared" si="488"/>
        <v/>
      </c>
      <c r="HA388" s="26"/>
      <c r="HB388" s="26"/>
      <c r="HC388" s="26"/>
      <c r="HD388" s="26"/>
      <c r="HE388" s="26"/>
      <c r="HF388" t="str">
        <f t="shared" ca="1" si="489"/>
        <v/>
      </c>
      <c r="HG388" s="31" t="str">
        <f t="shared" si="490"/>
        <v/>
      </c>
      <c r="HH388" s="26"/>
      <c r="HI388" s="26"/>
      <c r="HJ388" s="26"/>
      <c r="HK388" s="26"/>
      <c r="HL388" s="26"/>
      <c r="HM388" t="str">
        <f t="shared" ca="1" si="491"/>
        <v/>
      </c>
      <c r="HN388" t="str">
        <f t="shared" si="492"/>
        <v/>
      </c>
      <c r="HO388" s="26"/>
      <c r="HP388" s="26"/>
      <c r="HQ388" s="26"/>
      <c r="HR388" s="26"/>
      <c r="HS388" s="26"/>
      <c r="HT388" t="str">
        <f t="shared" ca="1" si="493"/>
        <v/>
      </c>
      <c r="HU388" t="str">
        <f t="shared" si="494"/>
        <v/>
      </c>
      <c r="HV388" s="26"/>
      <c r="HW388" s="26"/>
      <c r="HX388" s="26"/>
      <c r="HY388" s="26"/>
      <c r="HZ388" s="26"/>
      <c r="IA388" s="37" t="str">
        <f t="shared" ca="1" si="495"/>
        <v/>
      </c>
      <c r="IB388" t="str">
        <f t="shared" si="496"/>
        <v/>
      </c>
      <c r="IC388" s="26"/>
      <c r="ID388" s="26"/>
      <c r="IE388" s="26"/>
      <c r="IF388" s="26"/>
      <c r="IG388" s="26"/>
      <c r="IH388" s="37" t="str">
        <f t="shared" ca="1" si="497"/>
        <v/>
      </c>
      <c r="II388" t="str">
        <f t="shared" si="498"/>
        <v/>
      </c>
      <c r="IJ388" s="26"/>
      <c r="IK388" s="26"/>
      <c r="IL388" s="26"/>
      <c r="IM388" s="26"/>
      <c r="IN388" s="26"/>
      <c r="IO388" s="26"/>
      <c r="IP388" s="26"/>
      <c r="IQ388" s="26"/>
      <c r="IR388" s="26"/>
      <c r="IS388" s="26"/>
      <c r="IT388" s="26"/>
      <c r="IU388" s="26"/>
      <c r="IV388" s="26"/>
      <c r="IW388" s="26"/>
      <c r="IX388" s="26"/>
      <c r="IY388" s="26"/>
      <c r="IZ388" s="26"/>
      <c r="JA388" s="26"/>
      <c r="JB388" s="26"/>
      <c r="JC388" s="26"/>
      <c r="JD388" s="26"/>
      <c r="JE388" s="26"/>
      <c r="JF388" s="26"/>
      <c r="JG388" s="26"/>
      <c r="JH388" s="26"/>
      <c r="JI388" s="26"/>
      <c r="JJ388" s="26"/>
      <c r="JK388" s="26"/>
      <c r="JL388" s="26"/>
      <c r="JM388" s="26"/>
      <c r="JN388" s="26"/>
      <c r="JO388" s="26"/>
      <c r="JP388" s="26"/>
      <c r="JQ388" s="26"/>
      <c r="JR388" s="26"/>
      <c r="JS388" s="26"/>
      <c r="JT388" s="26" t="str">
        <f t="shared" si="499"/>
        <v/>
      </c>
      <c r="JU388" s="26"/>
      <c r="JV388" t="str">
        <f t="shared" si="500"/>
        <v/>
      </c>
      <c r="JW388" s="26"/>
      <c r="JX388" s="26"/>
      <c r="JY388" s="26"/>
      <c r="JZ388" s="26"/>
      <c r="KA388" s="26"/>
      <c r="KB388" s="26"/>
      <c r="KC388" s="26"/>
      <c r="KD388" s="26"/>
      <c r="KE388" s="26"/>
      <c r="KF388" s="26"/>
      <c r="KG388" s="26"/>
      <c r="KH388" s="26"/>
      <c r="KI388" s="26"/>
      <c r="KJ388" s="26"/>
      <c r="KK388" t="str">
        <f t="shared" si="501"/>
        <v/>
      </c>
      <c r="KL388" s="26"/>
      <c r="KM388" s="31" t="str">
        <f t="shared" si="502"/>
        <v/>
      </c>
      <c r="KN388" s="26"/>
      <c r="KO388" s="26"/>
      <c r="KP388" s="38" t="str">
        <f t="shared" si="503"/>
        <v/>
      </c>
      <c r="KQ388" s="26"/>
      <c r="KR388" s="26"/>
      <c r="KS388" s="26"/>
      <c r="KT388" s="26"/>
      <c r="KU388" s="26"/>
      <c r="KV388" s="26"/>
      <c r="KW388" s="26"/>
      <c r="KX388" t="str">
        <f t="shared" si="504"/>
        <v/>
      </c>
      <c r="KY388" t="str">
        <f t="shared" si="505"/>
        <v/>
      </c>
      <c r="KZ388" s="26"/>
      <c r="LA388" s="26"/>
      <c r="LB388" t="str">
        <f t="shared" si="506"/>
        <v/>
      </c>
      <c r="LC388" s="26"/>
      <c r="LD388" t="str">
        <f t="shared" si="507"/>
        <v/>
      </c>
      <c r="LE388" t="str">
        <f t="shared" si="508"/>
        <v/>
      </c>
      <c r="LF388" s="26"/>
      <c r="LG388" s="26"/>
      <c r="LH388" s="26"/>
      <c r="LI388" s="26"/>
      <c r="LJ388" s="26"/>
      <c r="LK388" s="26"/>
      <c r="LL388" s="26"/>
      <c r="LM388" s="26"/>
      <c r="LN388" s="26"/>
      <c r="LO388" t="str">
        <f t="shared" si="509"/>
        <v/>
      </c>
      <c r="LP388" s="26"/>
      <c r="LQ388" s="26"/>
      <c r="LR388" s="26"/>
      <c r="LS388" s="26"/>
      <c r="LT388" s="26"/>
      <c r="LU388" s="26"/>
      <c r="LV388" s="26"/>
      <c r="LW388" s="26"/>
      <c r="LX388" s="26"/>
      <c r="LY388" s="26"/>
      <c r="LZ388" s="26"/>
      <c r="MA388" s="26"/>
      <c r="MB388" s="26"/>
      <c r="MC388" s="26"/>
      <c r="MD388" s="26"/>
      <c r="ME388" s="26"/>
      <c r="MF388" s="26"/>
      <c r="MG388" s="26"/>
      <c r="MH388" s="26"/>
      <c r="MI388" s="26"/>
      <c r="MJ388" s="26"/>
      <c r="MK388" s="26"/>
      <c r="ML388" s="26"/>
      <c r="MM388" s="26"/>
      <c r="MN388" s="26"/>
    </row>
    <row r="389" spans="1:352" ht="16" x14ac:dyDescent="0.2">
      <c r="A389" t="e">
        <f t="shared" ca="1" si="437"/>
        <v>#N/A</v>
      </c>
      <c r="B389" s="26"/>
      <c r="C389" s="26"/>
      <c r="D389" s="26"/>
      <c r="E389" s="27" t="str">
        <f t="shared" ca="1" si="440"/>
        <v>Apr</v>
      </c>
      <c r="F389" s="27" t="str">
        <f t="shared" ca="1" si="440"/>
        <v>May</v>
      </c>
      <c r="G389" s="28" t="str">
        <f t="shared" ca="1" si="441"/>
        <v/>
      </c>
      <c r="H389" t="str">
        <f t="shared" si="442"/>
        <v/>
      </c>
      <c r="I389" s="26">
        <f t="shared" ca="1" si="443"/>
        <v>43</v>
      </c>
      <c r="J389" s="26"/>
      <c r="K389" s="26"/>
      <c r="L389" s="31" t="str">
        <f t="shared" si="444"/>
        <v/>
      </c>
      <c r="M389" s="26"/>
      <c r="N389" s="26"/>
      <c r="O389" s="26">
        <f t="shared" ca="1" si="445"/>
        <v>40</v>
      </c>
      <c r="P389" s="26" t="str">
        <f t="shared" ca="1" si="446"/>
        <v>Yes</v>
      </c>
      <c r="Q389" s="26" t="str">
        <f t="shared" ca="1" si="446"/>
        <v>Yes</v>
      </c>
      <c r="R389" s="26" t="str">
        <f t="shared" ca="1" si="446"/>
        <v>No</v>
      </c>
      <c r="S389" s="26" t="str">
        <f t="shared" ca="1" si="447"/>
        <v>Hispanic</v>
      </c>
      <c r="T389" s="26" t="str">
        <f t="shared" ca="1" si="448"/>
        <v>Yes</v>
      </c>
      <c r="U389" s="26">
        <f t="shared" ca="1" si="449"/>
        <v>3672</v>
      </c>
      <c r="V389" s="26"/>
      <c r="W389" s="26"/>
      <c r="X389" s="26" t="str">
        <f t="shared" ca="1" si="438"/>
        <v>No</v>
      </c>
      <c r="Y389" s="26" t="str">
        <f t="shared" ca="1" si="438"/>
        <v>No</v>
      </c>
      <c r="Z389" s="26" t="str">
        <f t="shared" ca="1" si="438"/>
        <v>Yes</v>
      </c>
      <c r="AA389" s="26" t="str">
        <f t="shared" ca="1" si="438"/>
        <v>No</v>
      </c>
      <c r="AB389" s="26" t="str">
        <f t="shared" ca="1" si="438"/>
        <v>No</v>
      </c>
      <c r="AC389" s="26"/>
      <c r="AD389" s="26"/>
      <c r="AE389" s="26"/>
      <c r="AF389" s="26"/>
      <c r="AG389" s="26" t="str">
        <f t="shared" ca="1" si="450"/>
        <v>No</v>
      </c>
      <c r="AH389" s="26" t="str">
        <f t="shared" ca="1" si="450"/>
        <v>No</v>
      </c>
      <c r="AI389" s="26" t="str">
        <f t="shared" ca="1" si="450"/>
        <v>No</v>
      </c>
      <c r="AJ389" s="26" t="str">
        <f t="shared" ca="1" si="450"/>
        <v>Yes</v>
      </c>
      <c r="AK389" s="26" t="str">
        <f t="shared" ca="1" si="439"/>
        <v>No</v>
      </c>
      <c r="AL389" s="26" t="str">
        <f t="shared" ca="1" si="439"/>
        <v>No</v>
      </c>
      <c r="AM389" s="26">
        <f t="shared" ca="1" si="451"/>
        <v>4</v>
      </c>
      <c r="AN389" s="26">
        <f t="shared" ca="1" si="452"/>
        <v>2</v>
      </c>
      <c r="AT389" t="str">
        <f t="shared" ca="1" si="453"/>
        <v>Male</v>
      </c>
      <c r="AU389">
        <f t="shared" ca="1" si="454"/>
        <v>3805</v>
      </c>
      <c r="AV389">
        <f t="shared" ca="1" si="455"/>
        <v>-2</v>
      </c>
      <c r="AW389">
        <f t="shared" ca="1" si="456"/>
        <v>38</v>
      </c>
      <c r="AX389">
        <f t="shared" ca="1" si="457"/>
        <v>2</v>
      </c>
      <c r="BB389" t="str">
        <f t="shared" ca="1" si="458"/>
        <v>ELUCS</v>
      </c>
      <c r="BC389" t="str">
        <f t="shared" ca="1" si="459"/>
        <v>Yes</v>
      </c>
      <c r="BD389" t="str">
        <f t="shared" ca="1" si="459"/>
        <v>Yes</v>
      </c>
      <c r="BG389" t="str">
        <f t="shared" ca="1" si="460"/>
        <v>No</v>
      </c>
      <c r="BH389">
        <f t="shared" ca="1" si="461"/>
        <v>35</v>
      </c>
      <c r="BI389">
        <f t="shared" ca="1" si="462"/>
        <v>1</v>
      </c>
      <c r="BJ389">
        <f t="shared" ca="1" si="463"/>
        <v>7</v>
      </c>
      <c r="BK389" t="str">
        <f t="shared" si="464"/>
        <v/>
      </c>
      <c r="BL389" s="26">
        <f t="shared" ca="1" si="465"/>
        <v>9</v>
      </c>
      <c r="BM389" s="26"/>
      <c r="BN389" s="26"/>
      <c r="BO389" s="26" t="str">
        <f t="shared" ca="1" si="466"/>
        <v>No</v>
      </c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 t="str">
        <f t="shared" ca="1" si="467"/>
        <v>No</v>
      </c>
      <c r="CE389" s="26" t="str">
        <f t="shared" ca="1" si="468"/>
        <v>NA</v>
      </c>
      <c r="CF389" s="26"/>
      <c r="CG389" s="26"/>
      <c r="CH389" s="26"/>
      <c r="CI389" s="31" t="str">
        <f t="shared" si="469"/>
        <v/>
      </c>
      <c r="CJ389" s="26" t="str">
        <f t="shared" ca="1" si="470"/>
        <v>NA</v>
      </c>
      <c r="CK389" s="26" t="str">
        <f t="shared" ca="1" si="471"/>
        <v>NA</v>
      </c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 t="str">
        <f t="shared" ca="1" si="472"/>
        <v>Yes</v>
      </c>
      <c r="DO389" s="26"/>
      <c r="DP389" s="26"/>
      <c r="DQ389" s="26"/>
      <c r="DR389" s="26"/>
      <c r="DS389" s="26"/>
      <c r="DT389" s="26"/>
      <c r="DU389" s="26"/>
      <c r="DV389" t="str">
        <f t="shared" si="473"/>
        <v/>
      </c>
      <c r="DW389" s="26"/>
      <c r="DX389" s="26"/>
      <c r="DY389" s="26"/>
      <c r="DZ389" t="str">
        <f t="shared" si="474"/>
        <v/>
      </c>
      <c r="EA389" t="str">
        <f t="shared" si="475"/>
        <v/>
      </c>
      <c r="EB389" t="str">
        <f t="shared" si="476"/>
        <v/>
      </c>
      <c r="EC389" t="str">
        <f t="shared" si="477"/>
        <v/>
      </c>
      <c r="ED389" t="str">
        <f t="shared" si="478"/>
        <v/>
      </c>
      <c r="EE389" s="34" t="str">
        <f t="shared" si="479"/>
        <v/>
      </c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32" t="str">
        <f t="shared" si="480"/>
        <v/>
      </c>
      <c r="ES389" s="26"/>
      <c r="ET389" s="26"/>
      <c r="EU389" s="26"/>
      <c r="EV389" s="26"/>
      <c r="EW389" s="26"/>
      <c r="EX389" s="26"/>
      <c r="EY389" s="26"/>
      <c r="EZ389" s="26"/>
      <c r="FA389" s="31" t="str">
        <f t="shared" si="481"/>
        <v/>
      </c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31" t="str">
        <f t="shared" si="482"/>
        <v/>
      </c>
      <c r="FN389" s="26"/>
      <c r="FO389" s="26"/>
      <c r="FP389" s="26"/>
      <c r="FQ389" s="26" t="s">
        <v>350</v>
      </c>
      <c r="FR389" s="39" t="str">
        <f t="shared" ca="1" si="483"/>
        <v>GNB</v>
      </c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t="str">
        <f t="shared" ca="1" si="484"/>
        <v/>
      </c>
      <c r="GP389" t="str">
        <f t="shared" si="485"/>
        <v/>
      </c>
      <c r="GQ389" s="26"/>
      <c r="GR389" s="26"/>
      <c r="GS389" t="str">
        <f t="shared" ca="1" si="486"/>
        <v/>
      </c>
      <c r="GT389" s="26"/>
      <c r="GU389" s="26"/>
      <c r="GV389" s="26"/>
      <c r="GW389" s="26"/>
      <c r="GX389" s="26"/>
      <c r="GY389" t="str">
        <f t="shared" ca="1" si="487"/>
        <v/>
      </c>
      <c r="GZ389" t="str">
        <f t="shared" si="488"/>
        <v/>
      </c>
      <c r="HA389" s="26"/>
      <c r="HB389" s="26"/>
      <c r="HC389" s="26"/>
      <c r="HD389" s="26"/>
      <c r="HE389" s="26"/>
      <c r="HF389" t="str">
        <f t="shared" ca="1" si="489"/>
        <v/>
      </c>
      <c r="HG389" s="31" t="str">
        <f t="shared" si="490"/>
        <v/>
      </c>
      <c r="HH389" s="26"/>
      <c r="HI389" s="26"/>
      <c r="HJ389" s="26"/>
      <c r="HK389" s="26"/>
      <c r="HL389" s="26"/>
      <c r="HM389" t="str">
        <f t="shared" ca="1" si="491"/>
        <v/>
      </c>
      <c r="HN389" t="str">
        <f t="shared" si="492"/>
        <v/>
      </c>
      <c r="HO389" s="26"/>
      <c r="HP389" s="26"/>
      <c r="HQ389" s="26"/>
      <c r="HR389" s="26"/>
      <c r="HS389" s="26"/>
      <c r="HT389" t="str">
        <f t="shared" ca="1" si="493"/>
        <v/>
      </c>
      <c r="HU389" t="str">
        <f t="shared" si="494"/>
        <v/>
      </c>
      <c r="HV389" s="26"/>
      <c r="HW389" s="26"/>
      <c r="HX389" s="26"/>
      <c r="HY389" s="26"/>
      <c r="HZ389" s="26"/>
      <c r="IA389" s="37" t="str">
        <f t="shared" ca="1" si="495"/>
        <v/>
      </c>
      <c r="IB389" t="str">
        <f t="shared" si="496"/>
        <v/>
      </c>
      <c r="IC389" s="26"/>
      <c r="ID389" s="26"/>
      <c r="IE389" s="26"/>
      <c r="IF389" s="26"/>
      <c r="IG389" s="26"/>
      <c r="IH389" s="37" t="str">
        <f t="shared" ca="1" si="497"/>
        <v/>
      </c>
      <c r="II389" t="str">
        <f t="shared" si="498"/>
        <v/>
      </c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  <c r="IV389" s="26"/>
      <c r="IW389" s="26"/>
      <c r="IX389" s="26"/>
      <c r="IY389" s="26"/>
      <c r="IZ389" s="26"/>
      <c r="JA389" s="26"/>
      <c r="JB389" s="26"/>
      <c r="JC389" s="26"/>
      <c r="JD389" s="26"/>
      <c r="JE389" s="26"/>
      <c r="JF389" s="26"/>
      <c r="JG389" s="26"/>
      <c r="JH389" s="26"/>
      <c r="JI389" s="26"/>
      <c r="JJ389" s="26"/>
      <c r="JK389" s="26"/>
      <c r="JL389" s="26"/>
      <c r="JM389" s="26"/>
      <c r="JN389" s="26"/>
      <c r="JO389" s="26"/>
      <c r="JP389" s="26"/>
      <c r="JQ389" s="26"/>
      <c r="JR389" s="26"/>
      <c r="JS389" s="26"/>
      <c r="JT389" s="26" t="str">
        <f t="shared" si="499"/>
        <v/>
      </c>
      <c r="JU389" s="26"/>
      <c r="JV389" t="str">
        <f t="shared" si="500"/>
        <v/>
      </c>
      <c r="JW389" s="26"/>
      <c r="JX389" s="26"/>
      <c r="JY389" s="26"/>
      <c r="JZ389" s="26"/>
      <c r="KA389" s="26"/>
      <c r="KB389" s="26"/>
      <c r="KC389" s="26"/>
      <c r="KD389" s="26"/>
      <c r="KE389" s="26"/>
      <c r="KF389" s="26"/>
      <c r="KG389" s="26"/>
      <c r="KH389" s="26"/>
      <c r="KI389" s="26"/>
      <c r="KJ389" s="26"/>
      <c r="KK389" t="str">
        <f t="shared" si="501"/>
        <v/>
      </c>
      <c r="KL389" s="26"/>
      <c r="KM389" s="31" t="str">
        <f t="shared" si="502"/>
        <v/>
      </c>
      <c r="KN389" s="26"/>
      <c r="KO389" s="26"/>
      <c r="KP389" s="38" t="str">
        <f t="shared" si="503"/>
        <v/>
      </c>
      <c r="KQ389" s="26"/>
      <c r="KR389" s="26"/>
      <c r="KS389" s="26"/>
      <c r="KT389" s="26"/>
      <c r="KU389" s="26"/>
      <c r="KV389" s="26"/>
      <c r="KW389" s="26"/>
      <c r="KX389" t="str">
        <f t="shared" si="504"/>
        <v/>
      </c>
      <c r="KY389" t="str">
        <f t="shared" si="505"/>
        <v/>
      </c>
      <c r="KZ389" s="26"/>
      <c r="LA389" s="26"/>
      <c r="LB389" t="str">
        <f t="shared" si="506"/>
        <v/>
      </c>
      <c r="LC389" s="26"/>
      <c r="LD389" t="str">
        <f t="shared" si="507"/>
        <v/>
      </c>
      <c r="LE389" t="str">
        <f t="shared" si="508"/>
        <v/>
      </c>
      <c r="LF389" s="26"/>
      <c r="LG389" s="26"/>
      <c r="LH389" s="26"/>
      <c r="LI389" s="26"/>
      <c r="LJ389" s="26"/>
      <c r="LK389" s="26"/>
      <c r="LL389" s="26"/>
      <c r="LM389" s="26"/>
      <c r="LN389" s="26"/>
      <c r="LO389" t="str">
        <f t="shared" si="509"/>
        <v/>
      </c>
      <c r="LP389" s="26"/>
      <c r="LQ389" s="26"/>
      <c r="LR389" s="26"/>
      <c r="LS389" s="26"/>
      <c r="LT389" s="26"/>
      <c r="LU389" s="26"/>
      <c r="LV389" s="26"/>
      <c r="LW389" s="26"/>
      <c r="LX389" s="26"/>
      <c r="LY389" s="26"/>
      <c r="LZ389" s="26"/>
      <c r="MA389" s="26"/>
      <c r="MB389" s="26"/>
      <c r="MC389" s="26"/>
      <c r="MD389" s="26"/>
      <c r="ME389" s="26"/>
      <c r="MF389" s="26"/>
      <c r="MG389" s="26"/>
      <c r="MH389" s="26"/>
      <c r="MI389" s="26"/>
      <c r="MJ389" s="26"/>
      <c r="MK389" s="26"/>
      <c r="ML389" s="26"/>
      <c r="MM389" s="26"/>
      <c r="MN389" s="26"/>
    </row>
    <row r="390" spans="1:352" ht="16" x14ac:dyDescent="0.2">
      <c r="A390" t="e">
        <f t="shared" ca="1" si="437"/>
        <v>#N/A</v>
      </c>
      <c r="B390" s="26"/>
      <c r="C390" s="26"/>
      <c r="D390" s="26"/>
      <c r="E390" s="27" t="str">
        <f t="shared" ca="1" si="440"/>
        <v>Nov</v>
      </c>
      <c r="F390" s="27" t="str">
        <f t="shared" ca="1" si="440"/>
        <v>Nov</v>
      </c>
      <c r="G390" s="28" t="str">
        <f t="shared" ca="1" si="441"/>
        <v/>
      </c>
      <c r="H390" t="str">
        <f t="shared" si="442"/>
        <v/>
      </c>
      <c r="I390" s="26">
        <f t="shared" ca="1" si="443"/>
        <v>6</v>
      </c>
      <c r="J390" s="26"/>
      <c r="K390" s="26"/>
      <c r="L390" s="31" t="str">
        <f t="shared" si="444"/>
        <v/>
      </c>
      <c r="M390" s="26"/>
      <c r="N390" s="26"/>
      <c r="O390" s="26">
        <f t="shared" ca="1" si="445"/>
        <v>37</v>
      </c>
      <c r="P390" s="26" t="str">
        <f t="shared" ca="1" si="446"/>
        <v>No</v>
      </c>
      <c r="Q390" s="26" t="str">
        <f t="shared" ca="1" si="446"/>
        <v>Yes</v>
      </c>
      <c r="R390" s="26" t="str">
        <f t="shared" ca="1" si="446"/>
        <v>Yes</v>
      </c>
      <c r="S390" s="26" t="str">
        <f t="shared" ca="1" si="447"/>
        <v>Eskimo</v>
      </c>
      <c r="T390" s="26" t="str">
        <f t="shared" ca="1" si="448"/>
        <v>Yes</v>
      </c>
      <c r="U390" s="26">
        <f t="shared" ca="1" si="449"/>
        <v>3105</v>
      </c>
      <c r="V390" s="26"/>
      <c r="W390" s="26"/>
      <c r="X390" s="26" t="str">
        <f t="shared" ca="1" si="438"/>
        <v>No</v>
      </c>
      <c r="Y390" s="26" t="str">
        <f t="shared" ca="1" si="438"/>
        <v>No</v>
      </c>
      <c r="Z390" s="26" t="str">
        <f t="shared" ca="1" si="438"/>
        <v>Yes</v>
      </c>
      <c r="AA390" s="26" t="str">
        <f t="shared" ca="1" si="438"/>
        <v>Yes</v>
      </c>
      <c r="AB390" s="26" t="str">
        <f t="shared" ca="1" si="438"/>
        <v>Yes</v>
      </c>
      <c r="AC390" s="26"/>
      <c r="AD390" s="26"/>
      <c r="AE390" s="26"/>
      <c r="AF390" s="26"/>
      <c r="AG390" s="26" t="str">
        <f t="shared" ca="1" si="450"/>
        <v>Yes</v>
      </c>
      <c r="AH390" s="26" t="str">
        <f t="shared" ca="1" si="450"/>
        <v>Yes</v>
      </c>
      <c r="AI390" s="26" t="str">
        <f t="shared" ca="1" si="450"/>
        <v>Yes</v>
      </c>
      <c r="AJ390" s="26" t="str">
        <f t="shared" ca="1" si="450"/>
        <v>No</v>
      </c>
      <c r="AK390" s="26" t="str">
        <f t="shared" ca="1" si="439"/>
        <v>Yes</v>
      </c>
      <c r="AL390" s="26" t="str">
        <f t="shared" ca="1" si="439"/>
        <v>No</v>
      </c>
      <c r="AM390" s="26">
        <f t="shared" ca="1" si="451"/>
        <v>4</v>
      </c>
      <c r="AN390" s="26">
        <f t="shared" ca="1" si="452"/>
        <v>3</v>
      </c>
      <c r="AT390" t="str">
        <f t="shared" ca="1" si="453"/>
        <v>Male</v>
      </c>
      <c r="AU390">
        <f t="shared" ca="1" si="454"/>
        <v>3285</v>
      </c>
      <c r="AV390">
        <f t="shared" ca="1" si="455"/>
        <v>2</v>
      </c>
      <c r="AW390">
        <f t="shared" ca="1" si="456"/>
        <v>25</v>
      </c>
      <c r="AX390">
        <f t="shared" ca="1" si="457"/>
        <v>1</v>
      </c>
      <c r="BB390" t="str">
        <f t="shared" ca="1" si="458"/>
        <v>INSTRUMENTAL</v>
      </c>
      <c r="BC390" t="str">
        <f t="shared" ca="1" si="459"/>
        <v>Yes</v>
      </c>
      <c r="BD390" t="str">
        <f t="shared" ca="1" si="459"/>
        <v>Yes</v>
      </c>
      <c r="BG390" t="str">
        <f t="shared" ca="1" si="460"/>
        <v>Yes</v>
      </c>
      <c r="BH390">
        <f t="shared" ca="1" si="461"/>
        <v>37</v>
      </c>
      <c r="BI390">
        <f t="shared" ca="1" si="462"/>
        <v>-9</v>
      </c>
      <c r="BJ390">
        <f t="shared" ca="1" si="463"/>
        <v>12</v>
      </c>
      <c r="BK390" t="str">
        <f t="shared" si="464"/>
        <v/>
      </c>
      <c r="BL390" s="26">
        <f t="shared" ca="1" si="465"/>
        <v>14</v>
      </c>
      <c r="BM390" s="26"/>
      <c r="BN390" s="26"/>
      <c r="BO390" s="26" t="str">
        <f t="shared" ca="1" si="466"/>
        <v>Yes</v>
      </c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 t="str">
        <f t="shared" ca="1" si="467"/>
        <v>No</v>
      </c>
      <c r="CE390" s="26" t="str">
        <f t="shared" ca="1" si="468"/>
        <v>NA</v>
      </c>
      <c r="CF390" s="26"/>
      <c r="CG390" s="26"/>
      <c r="CH390" s="26"/>
      <c r="CI390" s="31" t="str">
        <f t="shared" si="469"/>
        <v/>
      </c>
      <c r="CJ390" s="26" t="str">
        <f t="shared" ca="1" si="470"/>
        <v>NA</v>
      </c>
      <c r="CK390" s="26" t="str">
        <f t="shared" ca="1" si="471"/>
        <v>Yes</v>
      </c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 t="str">
        <f t="shared" ca="1" si="472"/>
        <v>No</v>
      </c>
      <c r="DO390" s="26"/>
      <c r="DP390" s="26"/>
      <c r="DQ390" s="26"/>
      <c r="DR390" s="26"/>
      <c r="DS390" s="26"/>
      <c r="DT390" s="26"/>
      <c r="DU390" s="26"/>
      <c r="DV390" t="str">
        <f t="shared" si="473"/>
        <v/>
      </c>
      <c r="DW390" s="26"/>
      <c r="DX390" s="26"/>
      <c r="DY390" s="26"/>
      <c r="DZ390" t="str">
        <f t="shared" si="474"/>
        <v/>
      </c>
      <c r="EA390" t="str">
        <f t="shared" si="475"/>
        <v/>
      </c>
      <c r="EB390" t="str">
        <f t="shared" si="476"/>
        <v/>
      </c>
      <c r="EC390" t="str">
        <f t="shared" si="477"/>
        <v/>
      </c>
      <c r="ED390" t="str">
        <f t="shared" si="478"/>
        <v/>
      </c>
      <c r="EE390" s="34" t="str">
        <f t="shared" si="479"/>
        <v/>
      </c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32" t="str">
        <f t="shared" si="480"/>
        <v/>
      </c>
      <c r="ES390" s="26"/>
      <c r="ET390" s="26"/>
      <c r="EU390" s="26"/>
      <c r="EV390" s="26"/>
      <c r="EW390" s="26"/>
      <c r="EX390" s="26"/>
      <c r="EY390" s="26"/>
      <c r="EZ390" s="26"/>
      <c r="FA390" s="31" t="str">
        <f t="shared" si="481"/>
        <v/>
      </c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31" t="str">
        <f t="shared" si="482"/>
        <v/>
      </c>
      <c r="FN390" s="26"/>
      <c r="FO390" s="26"/>
      <c r="FP390" s="26"/>
      <c r="FQ390" s="26" t="s">
        <v>350</v>
      </c>
      <c r="FR390" s="39" t="str">
        <f t="shared" ca="1" si="483"/>
        <v>Other</v>
      </c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t="str">
        <f t="shared" ca="1" si="484"/>
        <v/>
      </c>
      <c r="GP390" t="str">
        <f t="shared" si="485"/>
        <v/>
      </c>
      <c r="GQ390" s="26"/>
      <c r="GR390" s="26"/>
      <c r="GS390" t="str">
        <f t="shared" ca="1" si="486"/>
        <v/>
      </c>
      <c r="GT390" s="26"/>
      <c r="GU390" s="26"/>
      <c r="GV390" s="26"/>
      <c r="GW390" s="26"/>
      <c r="GX390" s="26"/>
      <c r="GY390" t="str">
        <f t="shared" ca="1" si="487"/>
        <v/>
      </c>
      <c r="GZ390" t="str">
        <f t="shared" si="488"/>
        <v/>
      </c>
      <c r="HA390" s="26"/>
      <c r="HB390" s="26"/>
      <c r="HC390" s="26"/>
      <c r="HD390" s="26"/>
      <c r="HE390" s="26"/>
      <c r="HF390" t="str">
        <f t="shared" ca="1" si="489"/>
        <v/>
      </c>
      <c r="HG390" s="31" t="str">
        <f t="shared" si="490"/>
        <v/>
      </c>
      <c r="HH390" s="26"/>
      <c r="HI390" s="26"/>
      <c r="HJ390" s="26"/>
      <c r="HK390" s="26"/>
      <c r="HL390" s="26"/>
      <c r="HM390" t="str">
        <f t="shared" ca="1" si="491"/>
        <v/>
      </c>
      <c r="HN390" t="str">
        <f t="shared" si="492"/>
        <v/>
      </c>
      <c r="HO390" s="26"/>
      <c r="HP390" s="26"/>
      <c r="HQ390" s="26"/>
      <c r="HR390" s="26"/>
      <c r="HS390" s="26"/>
      <c r="HT390" t="str">
        <f t="shared" ca="1" si="493"/>
        <v/>
      </c>
      <c r="HU390" t="str">
        <f t="shared" si="494"/>
        <v/>
      </c>
      <c r="HV390" s="26"/>
      <c r="HW390" s="26"/>
      <c r="HX390" s="26"/>
      <c r="HY390" s="26"/>
      <c r="HZ390" s="26"/>
      <c r="IA390" s="37" t="str">
        <f t="shared" ca="1" si="495"/>
        <v/>
      </c>
      <c r="IB390" t="str">
        <f t="shared" si="496"/>
        <v/>
      </c>
      <c r="IC390" s="26"/>
      <c r="ID390" s="26"/>
      <c r="IE390" s="26"/>
      <c r="IF390" s="26"/>
      <c r="IG390" s="26"/>
      <c r="IH390" s="37" t="str">
        <f t="shared" ca="1" si="497"/>
        <v/>
      </c>
      <c r="II390" t="str">
        <f t="shared" si="498"/>
        <v/>
      </c>
      <c r="IJ390" s="26"/>
      <c r="IK390" s="26"/>
      <c r="IL390" s="26"/>
      <c r="IM390" s="26"/>
      <c r="IN390" s="26"/>
      <c r="IO390" s="26"/>
      <c r="IP390" s="26"/>
      <c r="IQ390" s="26"/>
      <c r="IR390" s="26"/>
      <c r="IS390" s="26"/>
      <c r="IT390" s="26"/>
      <c r="IU390" s="26"/>
      <c r="IV390" s="26"/>
      <c r="IW390" s="26"/>
      <c r="IX390" s="26"/>
      <c r="IY390" s="26"/>
      <c r="IZ390" s="26"/>
      <c r="JA390" s="26"/>
      <c r="JB390" s="26"/>
      <c r="JC390" s="26"/>
      <c r="JD390" s="26"/>
      <c r="JE390" s="26"/>
      <c r="JF390" s="26"/>
      <c r="JG390" s="26"/>
      <c r="JH390" s="26"/>
      <c r="JI390" s="26"/>
      <c r="JJ390" s="26"/>
      <c r="JK390" s="26"/>
      <c r="JL390" s="26"/>
      <c r="JM390" s="26"/>
      <c r="JN390" s="26"/>
      <c r="JO390" s="26"/>
      <c r="JP390" s="26"/>
      <c r="JQ390" s="26"/>
      <c r="JR390" s="26"/>
      <c r="JS390" s="26"/>
      <c r="JT390" s="26" t="str">
        <f t="shared" si="499"/>
        <v/>
      </c>
      <c r="JU390" s="26"/>
      <c r="JV390" t="str">
        <f t="shared" si="500"/>
        <v/>
      </c>
      <c r="JW390" s="26"/>
      <c r="JX390" s="26"/>
      <c r="JY390" s="26"/>
      <c r="JZ390" s="26"/>
      <c r="KA390" s="26"/>
      <c r="KB390" s="26"/>
      <c r="KC390" s="26"/>
      <c r="KD390" s="26"/>
      <c r="KE390" s="26"/>
      <c r="KF390" s="26"/>
      <c r="KG390" s="26"/>
      <c r="KH390" s="26"/>
      <c r="KI390" s="26"/>
      <c r="KJ390" s="26"/>
      <c r="KK390" t="str">
        <f t="shared" si="501"/>
        <v/>
      </c>
      <c r="KL390" s="26"/>
      <c r="KM390" s="31" t="str">
        <f t="shared" si="502"/>
        <v/>
      </c>
      <c r="KN390" s="26"/>
      <c r="KO390" s="26"/>
      <c r="KP390" s="38" t="str">
        <f t="shared" si="503"/>
        <v/>
      </c>
      <c r="KQ390" s="26"/>
      <c r="KR390" s="26"/>
      <c r="KS390" s="26"/>
      <c r="KT390" s="26"/>
      <c r="KU390" s="26"/>
      <c r="KV390" s="26"/>
      <c r="KW390" s="26"/>
      <c r="KX390" t="str">
        <f t="shared" si="504"/>
        <v/>
      </c>
      <c r="KY390" t="str">
        <f t="shared" si="505"/>
        <v/>
      </c>
      <c r="KZ390" s="26"/>
      <c r="LA390" s="26"/>
      <c r="LB390" t="str">
        <f t="shared" si="506"/>
        <v/>
      </c>
      <c r="LC390" s="26"/>
      <c r="LD390" t="str">
        <f t="shared" si="507"/>
        <v/>
      </c>
      <c r="LE390" t="str">
        <f t="shared" si="508"/>
        <v/>
      </c>
      <c r="LF390" s="26"/>
      <c r="LG390" s="26"/>
      <c r="LH390" s="26"/>
      <c r="LI390" s="26"/>
      <c r="LJ390" s="26"/>
      <c r="LK390" s="26"/>
      <c r="LL390" s="26"/>
      <c r="LM390" s="26"/>
      <c r="LN390" s="26"/>
      <c r="LO390" t="str">
        <f t="shared" si="509"/>
        <v/>
      </c>
      <c r="LP390" s="26"/>
      <c r="LQ390" s="26"/>
      <c r="LR390" s="26"/>
      <c r="LS390" s="26"/>
      <c r="LT390" s="26"/>
      <c r="LU390" s="26"/>
      <c r="LV390" s="26"/>
      <c r="LW390" s="26"/>
      <c r="LX390" s="26"/>
      <c r="LY390" s="26"/>
      <c r="LZ390" s="26"/>
      <c r="MA390" s="26"/>
      <c r="MB390" s="26"/>
      <c r="MC390" s="26"/>
      <c r="MD390" s="26"/>
      <c r="ME390" s="26"/>
      <c r="MF390" s="26"/>
      <c r="MG390" s="26"/>
      <c r="MH390" s="26"/>
      <c r="MI390" s="26"/>
      <c r="MJ390" s="26"/>
      <c r="MK390" s="26"/>
      <c r="ML390" s="26"/>
      <c r="MM390" s="26"/>
      <c r="MN390" s="26"/>
    </row>
    <row r="391" spans="1:352" ht="16" x14ac:dyDescent="0.2">
      <c r="A391" t="e">
        <f t="shared" ca="1" si="437"/>
        <v>#N/A</v>
      </c>
      <c r="B391" s="26"/>
      <c r="C391" s="26"/>
      <c r="D391" s="26"/>
      <c r="E391" s="27" t="str">
        <f t="shared" ca="1" si="440"/>
        <v>Jul</v>
      </c>
      <c r="F391" s="27" t="str">
        <f t="shared" ca="1" si="440"/>
        <v>Mar</v>
      </c>
      <c r="G391" s="28" t="str">
        <f t="shared" ca="1" si="441"/>
        <v/>
      </c>
      <c r="H391" t="str">
        <f t="shared" si="442"/>
        <v/>
      </c>
      <c r="I391" s="26">
        <f t="shared" ca="1" si="443"/>
        <v>2</v>
      </c>
      <c r="J391" s="26"/>
      <c r="K391" s="26"/>
      <c r="L391" s="31" t="str">
        <f t="shared" si="444"/>
        <v/>
      </c>
      <c r="M391" s="26"/>
      <c r="N391" s="26"/>
      <c r="O391" s="26">
        <f t="shared" ca="1" si="445"/>
        <v>44</v>
      </c>
      <c r="P391" s="26" t="str">
        <f t="shared" ca="1" si="446"/>
        <v>No</v>
      </c>
      <c r="Q391" s="26" t="str">
        <f t="shared" ca="1" si="446"/>
        <v>No</v>
      </c>
      <c r="R391" s="26" t="str">
        <f t="shared" ca="1" si="446"/>
        <v>No</v>
      </c>
      <c r="S391" s="26" t="str">
        <f t="shared" ca="1" si="447"/>
        <v>Hispanic</v>
      </c>
      <c r="T391" s="26" t="str">
        <f t="shared" ca="1" si="448"/>
        <v>No</v>
      </c>
      <c r="U391" s="26">
        <f t="shared" ca="1" si="449"/>
        <v>3219</v>
      </c>
      <c r="V391" s="26"/>
      <c r="W391" s="26"/>
      <c r="X391" s="26" t="str">
        <f t="shared" ca="1" si="438"/>
        <v>No</v>
      </c>
      <c r="Y391" s="26" t="str">
        <f t="shared" ca="1" si="438"/>
        <v>Yes</v>
      </c>
      <c r="Z391" s="26" t="str">
        <f t="shared" ca="1" si="438"/>
        <v>No</v>
      </c>
      <c r="AA391" s="26" t="str">
        <f t="shared" ca="1" si="438"/>
        <v>No</v>
      </c>
      <c r="AB391" s="26" t="str">
        <f t="shared" ca="1" si="438"/>
        <v>Yes</v>
      </c>
      <c r="AC391" s="26"/>
      <c r="AD391" s="26"/>
      <c r="AE391" s="26"/>
      <c r="AF391" s="26"/>
      <c r="AG391" s="26" t="str">
        <f t="shared" ca="1" si="450"/>
        <v>No</v>
      </c>
      <c r="AH391" s="26" t="str">
        <f t="shared" ca="1" si="450"/>
        <v>Yes</v>
      </c>
      <c r="AI391" s="26" t="str">
        <f t="shared" ca="1" si="450"/>
        <v>No</v>
      </c>
      <c r="AJ391" s="26" t="str">
        <f t="shared" ca="1" si="450"/>
        <v>No</v>
      </c>
      <c r="AK391" s="26" t="str">
        <f t="shared" ca="1" si="439"/>
        <v>No</v>
      </c>
      <c r="AL391" s="26" t="str">
        <f t="shared" ca="1" si="439"/>
        <v>No</v>
      </c>
      <c r="AM391" s="26">
        <f t="shared" ca="1" si="451"/>
        <v>8</v>
      </c>
      <c r="AN391" s="26">
        <f t="shared" ca="1" si="452"/>
        <v>2</v>
      </c>
      <c r="AT391" t="str">
        <f t="shared" ca="1" si="453"/>
        <v>Male</v>
      </c>
      <c r="AU391">
        <f t="shared" ca="1" si="454"/>
        <v>2212</v>
      </c>
      <c r="AV391">
        <f t="shared" ca="1" si="455"/>
        <v>-3</v>
      </c>
      <c r="AW391">
        <f t="shared" ca="1" si="456"/>
        <v>24</v>
      </c>
      <c r="AX391">
        <f t="shared" ca="1" si="457"/>
        <v>2</v>
      </c>
      <c r="BB391" t="str">
        <f t="shared" ca="1" si="458"/>
        <v>Vaginal</v>
      </c>
      <c r="BC391" t="str">
        <f t="shared" ca="1" si="459"/>
        <v>Yes</v>
      </c>
      <c r="BD391" t="str">
        <f t="shared" ca="1" si="459"/>
        <v>No</v>
      </c>
      <c r="BG391" t="str">
        <f t="shared" ca="1" si="460"/>
        <v>No</v>
      </c>
      <c r="BH391">
        <f t="shared" ca="1" si="461"/>
        <v>37</v>
      </c>
      <c r="BI391">
        <f t="shared" ca="1" si="462"/>
        <v>4</v>
      </c>
      <c r="BJ391">
        <f t="shared" ca="1" si="463"/>
        <v>2</v>
      </c>
      <c r="BK391" t="str">
        <f t="shared" si="464"/>
        <v/>
      </c>
      <c r="BL391" s="26" t="str">
        <f t="shared" ca="1" si="465"/>
        <v>NA</v>
      </c>
      <c r="BM391" s="26"/>
      <c r="BN391" s="26"/>
      <c r="BO391" s="26" t="str">
        <f t="shared" ca="1" si="466"/>
        <v>Yes</v>
      </c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 t="str">
        <f t="shared" ca="1" si="467"/>
        <v>Yes</v>
      </c>
      <c r="CE391" s="26" t="str">
        <f t="shared" ca="1" si="468"/>
        <v>ETT</v>
      </c>
      <c r="CF391" s="26"/>
      <c r="CG391" s="26"/>
      <c r="CH391" s="26"/>
      <c r="CI391" s="31" t="str">
        <f t="shared" si="469"/>
        <v/>
      </c>
      <c r="CJ391" s="26" t="str">
        <f t="shared" ca="1" si="470"/>
        <v>OT</v>
      </c>
      <c r="CK391" s="26" t="str">
        <f t="shared" ca="1" si="471"/>
        <v>Yes</v>
      </c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 t="str">
        <f t="shared" ca="1" si="472"/>
        <v>No</v>
      </c>
      <c r="DO391" s="26"/>
      <c r="DP391" s="26"/>
      <c r="DQ391" s="26"/>
      <c r="DR391" s="26"/>
      <c r="DS391" s="26"/>
      <c r="DT391" s="26"/>
      <c r="DU391" s="26"/>
      <c r="DV391" t="str">
        <f t="shared" si="473"/>
        <v/>
      </c>
      <c r="DW391" s="26"/>
      <c r="DX391" s="26"/>
      <c r="DY391" s="26"/>
      <c r="DZ391" t="str">
        <f t="shared" si="474"/>
        <v/>
      </c>
      <c r="EA391" t="str">
        <f t="shared" si="475"/>
        <v/>
      </c>
      <c r="EB391" t="str">
        <f t="shared" si="476"/>
        <v/>
      </c>
      <c r="EC391" t="str">
        <f t="shared" si="477"/>
        <v/>
      </c>
      <c r="ED391" t="str">
        <f t="shared" si="478"/>
        <v/>
      </c>
      <c r="EE391" s="34" t="str">
        <f t="shared" si="479"/>
        <v/>
      </c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32" t="str">
        <f t="shared" si="480"/>
        <v/>
      </c>
      <c r="ES391" s="26"/>
      <c r="ET391" s="26"/>
      <c r="EU391" s="26"/>
      <c r="EV391" s="26"/>
      <c r="EW391" s="26"/>
      <c r="EX391" s="26"/>
      <c r="EY391" s="26"/>
      <c r="EZ391" s="26"/>
      <c r="FA391" s="31" t="str">
        <f t="shared" si="481"/>
        <v/>
      </c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31" t="str">
        <f t="shared" si="482"/>
        <v/>
      </c>
      <c r="FN391" s="26"/>
      <c r="FO391" s="26"/>
      <c r="FP391" s="26"/>
      <c r="FQ391" s="26" t="s">
        <v>350</v>
      </c>
      <c r="FR391" s="39" t="str">
        <f t="shared" ca="1" si="483"/>
        <v>Other</v>
      </c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t="str">
        <f t="shared" ca="1" si="484"/>
        <v/>
      </c>
      <c r="GP391" t="str">
        <f t="shared" si="485"/>
        <v/>
      </c>
      <c r="GQ391" s="26"/>
      <c r="GR391" s="26"/>
      <c r="GS391" t="str">
        <f t="shared" ca="1" si="486"/>
        <v/>
      </c>
      <c r="GT391" s="26"/>
      <c r="GU391" s="26"/>
      <c r="GV391" s="26"/>
      <c r="GW391" s="26"/>
      <c r="GX391" s="26"/>
      <c r="GY391" t="str">
        <f t="shared" ca="1" si="487"/>
        <v/>
      </c>
      <c r="GZ391" t="str">
        <f t="shared" si="488"/>
        <v/>
      </c>
      <c r="HA391" s="26"/>
      <c r="HB391" s="26"/>
      <c r="HC391" s="26"/>
      <c r="HD391" s="26"/>
      <c r="HE391" s="26"/>
      <c r="HF391" t="str">
        <f t="shared" ca="1" si="489"/>
        <v/>
      </c>
      <c r="HG391" s="31" t="str">
        <f t="shared" si="490"/>
        <v/>
      </c>
      <c r="HH391" s="26"/>
      <c r="HI391" s="26"/>
      <c r="HJ391" s="26"/>
      <c r="HK391" s="26"/>
      <c r="HL391" s="26"/>
      <c r="HM391" t="str">
        <f t="shared" ca="1" si="491"/>
        <v/>
      </c>
      <c r="HN391" t="str">
        <f t="shared" si="492"/>
        <v/>
      </c>
      <c r="HO391" s="26"/>
      <c r="HP391" s="26"/>
      <c r="HQ391" s="26"/>
      <c r="HR391" s="26"/>
      <c r="HS391" s="26"/>
      <c r="HT391" t="str">
        <f t="shared" ca="1" si="493"/>
        <v/>
      </c>
      <c r="HU391" t="str">
        <f t="shared" si="494"/>
        <v/>
      </c>
      <c r="HV391" s="26"/>
      <c r="HW391" s="26"/>
      <c r="HX391" s="26"/>
      <c r="HY391" s="26"/>
      <c r="HZ391" s="26"/>
      <c r="IA391" s="37" t="str">
        <f t="shared" ca="1" si="495"/>
        <v/>
      </c>
      <c r="IB391" t="str">
        <f t="shared" si="496"/>
        <v/>
      </c>
      <c r="IC391" s="26"/>
      <c r="ID391" s="26"/>
      <c r="IE391" s="26"/>
      <c r="IF391" s="26"/>
      <c r="IG391" s="26"/>
      <c r="IH391" s="37" t="str">
        <f t="shared" ca="1" si="497"/>
        <v/>
      </c>
      <c r="II391" t="str">
        <f t="shared" si="498"/>
        <v/>
      </c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  <c r="IY391" s="26"/>
      <c r="IZ391" s="26"/>
      <c r="JA391" s="26"/>
      <c r="JB391" s="26"/>
      <c r="JC391" s="26"/>
      <c r="JD391" s="26"/>
      <c r="JE391" s="26"/>
      <c r="JF391" s="26"/>
      <c r="JG391" s="26"/>
      <c r="JH391" s="26"/>
      <c r="JI391" s="26"/>
      <c r="JJ391" s="26"/>
      <c r="JK391" s="26"/>
      <c r="JL391" s="26"/>
      <c r="JM391" s="26"/>
      <c r="JN391" s="26"/>
      <c r="JO391" s="26"/>
      <c r="JP391" s="26"/>
      <c r="JQ391" s="26"/>
      <c r="JR391" s="26"/>
      <c r="JS391" s="26"/>
      <c r="JT391" s="26" t="str">
        <f t="shared" si="499"/>
        <v/>
      </c>
      <c r="JU391" s="26"/>
      <c r="JV391" t="str">
        <f t="shared" si="500"/>
        <v/>
      </c>
      <c r="JW391" s="26"/>
      <c r="JX391" s="26"/>
      <c r="JY391" s="26"/>
      <c r="JZ391" s="26"/>
      <c r="KA391" s="26"/>
      <c r="KB391" s="26"/>
      <c r="KC391" s="26"/>
      <c r="KD391" s="26"/>
      <c r="KE391" s="26"/>
      <c r="KF391" s="26"/>
      <c r="KG391" s="26"/>
      <c r="KH391" s="26"/>
      <c r="KI391" s="26"/>
      <c r="KJ391" s="26"/>
      <c r="KK391" t="str">
        <f t="shared" si="501"/>
        <v/>
      </c>
      <c r="KL391" s="26"/>
      <c r="KM391" s="31" t="str">
        <f t="shared" si="502"/>
        <v/>
      </c>
      <c r="KN391" s="26"/>
      <c r="KO391" s="26"/>
      <c r="KP391" s="38" t="str">
        <f t="shared" si="503"/>
        <v/>
      </c>
      <c r="KQ391" s="26"/>
      <c r="KR391" s="26"/>
      <c r="KS391" s="26"/>
      <c r="KT391" s="26"/>
      <c r="KU391" s="26"/>
      <c r="KV391" s="26"/>
      <c r="KW391" s="26"/>
      <c r="KX391" t="str">
        <f t="shared" si="504"/>
        <v/>
      </c>
      <c r="KY391" t="str">
        <f t="shared" si="505"/>
        <v/>
      </c>
      <c r="KZ391" s="26"/>
      <c r="LA391" s="26"/>
      <c r="LB391" t="str">
        <f t="shared" si="506"/>
        <v/>
      </c>
      <c r="LC391" s="26"/>
      <c r="LD391" t="str">
        <f t="shared" si="507"/>
        <v/>
      </c>
      <c r="LE391" t="str">
        <f t="shared" si="508"/>
        <v/>
      </c>
      <c r="LF391" s="26"/>
      <c r="LG391" s="26"/>
      <c r="LH391" s="26"/>
      <c r="LI391" s="26"/>
      <c r="LJ391" s="26"/>
      <c r="LK391" s="26"/>
      <c r="LL391" s="26"/>
      <c r="LM391" s="26"/>
      <c r="LN391" s="26"/>
      <c r="LO391" t="str">
        <f t="shared" si="509"/>
        <v/>
      </c>
      <c r="LP391" s="26"/>
      <c r="LQ391" s="26"/>
      <c r="LR391" s="26"/>
      <c r="LS391" s="26"/>
      <c r="LT391" s="26"/>
      <c r="LU391" s="26"/>
      <c r="LV391" s="26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  <c r="ML391" s="26"/>
      <c r="MM391" s="26"/>
      <c r="MN391" s="26"/>
    </row>
    <row r="392" spans="1:352" ht="16" x14ac:dyDescent="0.2">
      <c r="A392" t="e">
        <f t="shared" ca="1" si="437"/>
        <v>#N/A</v>
      </c>
      <c r="B392" s="26"/>
      <c r="C392" s="26"/>
      <c r="D392" s="26"/>
      <c r="E392" s="27" t="str">
        <f t="shared" ca="1" si="440"/>
        <v>Jun</v>
      </c>
      <c r="F392" s="27" t="str">
        <f t="shared" ca="1" si="440"/>
        <v>Jun</v>
      </c>
      <c r="G392" s="28" t="str">
        <f t="shared" ca="1" si="441"/>
        <v/>
      </c>
      <c r="H392" t="str">
        <f t="shared" si="442"/>
        <v/>
      </c>
      <c r="I392" s="26">
        <f t="shared" ca="1" si="443"/>
        <v>21</v>
      </c>
      <c r="J392" s="26"/>
      <c r="K392" s="26"/>
      <c r="L392" s="31" t="str">
        <f t="shared" si="444"/>
        <v/>
      </c>
      <c r="M392" s="26"/>
      <c r="N392" s="26"/>
      <c r="O392" s="26">
        <f t="shared" ca="1" si="445"/>
        <v>50</v>
      </c>
      <c r="P392" s="26" t="str">
        <f t="shared" ca="1" si="446"/>
        <v>No</v>
      </c>
      <c r="Q392" s="26" t="str">
        <f t="shared" ca="1" si="446"/>
        <v>Yes</v>
      </c>
      <c r="R392" s="26" t="str">
        <f t="shared" ca="1" si="446"/>
        <v>No</v>
      </c>
      <c r="S392" s="26" t="str">
        <f t="shared" ca="1" si="447"/>
        <v>Eskimo</v>
      </c>
      <c r="T392" s="26" t="str">
        <f t="shared" ca="1" si="448"/>
        <v>No</v>
      </c>
      <c r="U392" s="26">
        <f t="shared" ca="1" si="449"/>
        <v>3417</v>
      </c>
      <c r="V392" s="26"/>
      <c r="W392" s="26"/>
      <c r="X392" s="26" t="str">
        <f t="shared" ca="1" si="438"/>
        <v>Yes</v>
      </c>
      <c r="Y392" s="26" t="str">
        <f t="shared" ca="1" si="438"/>
        <v>Yes</v>
      </c>
      <c r="Z392" s="26" t="str">
        <f t="shared" ca="1" si="438"/>
        <v>Yes</v>
      </c>
      <c r="AA392" s="26" t="str">
        <f t="shared" ca="1" si="438"/>
        <v>Yes</v>
      </c>
      <c r="AB392" s="26" t="str">
        <f t="shared" ca="1" si="438"/>
        <v>No</v>
      </c>
      <c r="AC392" s="26"/>
      <c r="AD392" s="26"/>
      <c r="AE392" s="26"/>
      <c r="AF392" s="26"/>
      <c r="AG392" s="26" t="str">
        <f t="shared" ca="1" si="450"/>
        <v>No</v>
      </c>
      <c r="AH392" s="26" t="str">
        <f t="shared" ca="1" si="450"/>
        <v>No</v>
      </c>
      <c r="AI392" s="26" t="str">
        <f t="shared" ca="1" si="450"/>
        <v>Yes</v>
      </c>
      <c r="AJ392" s="26" t="str">
        <f t="shared" ca="1" si="450"/>
        <v>Yes</v>
      </c>
      <c r="AK392" s="26" t="str">
        <f t="shared" ca="1" si="439"/>
        <v>No</v>
      </c>
      <c r="AL392" s="26" t="str">
        <f t="shared" ca="1" si="439"/>
        <v>No</v>
      </c>
      <c r="AM392" s="26">
        <f t="shared" ca="1" si="451"/>
        <v>8</v>
      </c>
      <c r="AN392" s="26">
        <f t="shared" ca="1" si="452"/>
        <v>3</v>
      </c>
      <c r="AT392" t="str">
        <f t="shared" ca="1" si="453"/>
        <v>Female</v>
      </c>
      <c r="AU392">
        <f t="shared" ca="1" si="454"/>
        <v>1926</v>
      </c>
      <c r="AV392">
        <f t="shared" ca="1" si="455"/>
        <v>-3</v>
      </c>
      <c r="AW392">
        <f t="shared" ca="1" si="456"/>
        <v>26</v>
      </c>
      <c r="AX392">
        <f t="shared" ca="1" si="457"/>
        <v>1</v>
      </c>
      <c r="BB392" t="str">
        <f t="shared" ca="1" si="458"/>
        <v>Vaginal</v>
      </c>
      <c r="BC392" t="str">
        <f t="shared" ca="1" si="459"/>
        <v>Yes</v>
      </c>
      <c r="BD392" t="str">
        <f t="shared" ca="1" si="459"/>
        <v>No</v>
      </c>
      <c r="BG392" t="str">
        <f t="shared" ca="1" si="460"/>
        <v>No</v>
      </c>
      <c r="BH392">
        <f t="shared" ca="1" si="461"/>
        <v>38</v>
      </c>
      <c r="BI392">
        <f t="shared" ca="1" si="462"/>
        <v>-15</v>
      </c>
      <c r="BJ392">
        <f t="shared" ca="1" si="463"/>
        <v>1</v>
      </c>
      <c r="BK392" t="str">
        <f t="shared" si="464"/>
        <v/>
      </c>
      <c r="BL392" s="26" t="str">
        <f t="shared" ca="1" si="465"/>
        <v>NA</v>
      </c>
      <c r="BM392" s="26"/>
      <c r="BN392" s="26"/>
      <c r="BO392" s="26" t="str">
        <f t="shared" ca="1" si="466"/>
        <v>Yes</v>
      </c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 t="str">
        <f t="shared" ca="1" si="467"/>
        <v>Yes</v>
      </c>
      <c r="CE392" s="26" t="str">
        <f t="shared" ca="1" si="468"/>
        <v>MIST</v>
      </c>
      <c r="CF392" s="26"/>
      <c r="CG392" s="26"/>
      <c r="CH392" s="26"/>
      <c r="CI392" s="31" t="str">
        <f t="shared" si="469"/>
        <v/>
      </c>
      <c r="CJ392" s="26" t="str">
        <f t="shared" ca="1" si="470"/>
        <v>NICU</v>
      </c>
      <c r="CK392" s="26" t="str">
        <f t="shared" ca="1" si="471"/>
        <v>No</v>
      </c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 t="str">
        <f t="shared" ca="1" si="472"/>
        <v>No</v>
      </c>
      <c r="DO392" s="26"/>
      <c r="DP392" s="26"/>
      <c r="DQ392" s="26"/>
      <c r="DR392" s="26"/>
      <c r="DS392" s="26"/>
      <c r="DT392" s="26"/>
      <c r="DU392" s="26"/>
      <c r="DV392" t="str">
        <f t="shared" si="473"/>
        <v/>
      </c>
      <c r="DW392" s="26"/>
      <c r="DX392" s="26"/>
      <c r="DY392" s="26"/>
      <c r="DZ392" t="str">
        <f t="shared" si="474"/>
        <v/>
      </c>
      <c r="EA392" t="str">
        <f t="shared" si="475"/>
        <v/>
      </c>
      <c r="EB392" t="str">
        <f t="shared" si="476"/>
        <v/>
      </c>
      <c r="EC392" t="str">
        <f t="shared" si="477"/>
        <v/>
      </c>
      <c r="ED392" t="str">
        <f t="shared" si="478"/>
        <v/>
      </c>
      <c r="EE392" s="34" t="str">
        <f t="shared" si="479"/>
        <v/>
      </c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32" t="str">
        <f t="shared" si="480"/>
        <v/>
      </c>
      <c r="ES392" s="26"/>
      <c r="ET392" s="26"/>
      <c r="EU392" s="26"/>
      <c r="EV392" s="26"/>
      <c r="EW392" s="26"/>
      <c r="EX392" s="26"/>
      <c r="EY392" s="26"/>
      <c r="EZ392" s="26"/>
      <c r="FA392" s="31" t="str">
        <f t="shared" si="481"/>
        <v/>
      </c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31" t="str">
        <f t="shared" si="482"/>
        <v/>
      </c>
      <c r="FN392" s="26"/>
      <c r="FO392" s="26"/>
      <c r="FP392" s="26"/>
      <c r="FQ392" s="26" t="s">
        <v>350</v>
      </c>
      <c r="FR392" s="39" t="str">
        <f t="shared" ca="1" si="483"/>
        <v>Other</v>
      </c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t="str">
        <f t="shared" ca="1" si="484"/>
        <v/>
      </c>
      <c r="GP392" t="str">
        <f t="shared" si="485"/>
        <v/>
      </c>
      <c r="GQ392" s="26"/>
      <c r="GR392" s="26"/>
      <c r="GS392" t="str">
        <f t="shared" ca="1" si="486"/>
        <v/>
      </c>
      <c r="GT392" s="26"/>
      <c r="GU392" s="26"/>
      <c r="GV392" s="26"/>
      <c r="GW392" s="26"/>
      <c r="GX392" s="26"/>
      <c r="GY392" t="str">
        <f t="shared" ca="1" si="487"/>
        <v/>
      </c>
      <c r="GZ392" t="str">
        <f t="shared" si="488"/>
        <v/>
      </c>
      <c r="HA392" s="26"/>
      <c r="HB392" s="26"/>
      <c r="HC392" s="26"/>
      <c r="HD392" s="26"/>
      <c r="HE392" s="26"/>
      <c r="HF392" t="str">
        <f t="shared" ca="1" si="489"/>
        <v/>
      </c>
      <c r="HG392" s="31" t="str">
        <f t="shared" si="490"/>
        <v/>
      </c>
      <c r="HH392" s="26"/>
      <c r="HI392" s="26"/>
      <c r="HJ392" s="26"/>
      <c r="HK392" s="26"/>
      <c r="HL392" s="26"/>
      <c r="HM392" t="str">
        <f t="shared" ca="1" si="491"/>
        <v/>
      </c>
      <c r="HN392" t="str">
        <f t="shared" si="492"/>
        <v/>
      </c>
      <c r="HO392" s="26"/>
      <c r="HP392" s="26"/>
      <c r="HQ392" s="26"/>
      <c r="HR392" s="26"/>
      <c r="HS392" s="26"/>
      <c r="HT392" t="str">
        <f t="shared" ca="1" si="493"/>
        <v/>
      </c>
      <c r="HU392" t="str">
        <f t="shared" si="494"/>
        <v/>
      </c>
      <c r="HV392" s="26"/>
      <c r="HW392" s="26"/>
      <c r="HX392" s="26"/>
      <c r="HY392" s="26"/>
      <c r="HZ392" s="26"/>
      <c r="IA392" s="37" t="str">
        <f t="shared" ca="1" si="495"/>
        <v/>
      </c>
      <c r="IB392" t="str">
        <f t="shared" si="496"/>
        <v/>
      </c>
      <c r="IC392" s="26"/>
      <c r="ID392" s="26"/>
      <c r="IE392" s="26"/>
      <c r="IF392" s="26"/>
      <c r="IG392" s="26"/>
      <c r="IH392" s="37" t="str">
        <f t="shared" ca="1" si="497"/>
        <v/>
      </c>
      <c r="II392" t="str">
        <f t="shared" si="498"/>
        <v/>
      </c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  <c r="IV392" s="26"/>
      <c r="IW392" s="26"/>
      <c r="IX392" s="26"/>
      <c r="IY392" s="26"/>
      <c r="IZ392" s="26"/>
      <c r="JA392" s="26"/>
      <c r="JB392" s="26"/>
      <c r="JC392" s="26"/>
      <c r="JD392" s="26"/>
      <c r="JE392" s="26"/>
      <c r="JF392" s="26"/>
      <c r="JG392" s="26"/>
      <c r="JH392" s="26"/>
      <c r="JI392" s="26"/>
      <c r="JJ392" s="26"/>
      <c r="JK392" s="26"/>
      <c r="JL392" s="26"/>
      <c r="JM392" s="26"/>
      <c r="JN392" s="26"/>
      <c r="JO392" s="26"/>
      <c r="JP392" s="26"/>
      <c r="JQ392" s="26"/>
      <c r="JR392" s="26"/>
      <c r="JS392" s="26"/>
      <c r="JT392" s="26" t="str">
        <f t="shared" si="499"/>
        <v/>
      </c>
      <c r="JU392" s="26"/>
      <c r="JV392" t="str">
        <f t="shared" si="500"/>
        <v/>
      </c>
      <c r="JW392" s="26"/>
      <c r="JX392" s="26"/>
      <c r="JY392" s="26"/>
      <c r="JZ392" s="26"/>
      <c r="KA392" s="26"/>
      <c r="KB392" s="26"/>
      <c r="KC392" s="26"/>
      <c r="KD392" s="26"/>
      <c r="KE392" s="26"/>
      <c r="KF392" s="26"/>
      <c r="KG392" s="26"/>
      <c r="KH392" s="26"/>
      <c r="KI392" s="26"/>
      <c r="KJ392" s="26"/>
      <c r="KK392" t="str">
        <f t="shared" si="501"/>
        <v/>
      </c>
      <c r="KL392" s="26"/>
      <c r="KM392" s="31" t="str">
        <f t="shared" si="502"/>
        <v/>
      </c>
      <c r="KN392" s="26"/>
      <c r="KO392" s="26"/>
      <c r="KP392" s="38" t="str">
        <f t="shared" si="503"/>
        <v/>
      </c>
      <c r="KQ392" s="26"/>
      <c r="KR392" s="26"/>
      <c r="KS392" s="26"/>
      <c r="KT392" s="26"/>
      <c r="KU392" s="26"/>
      <c r="KV392" s="26"/>
      <c r="KW392" s="26"/>
      <c r="KX392" t="str">
        <f t="shared" si="504"/>
        <v/>
      </c>
      <c r="KY392" t="str">
        <f t="shared" si="505"/>
        <v/>
      </c>
      <c r="KZ392" s="26"/>
      <c r="LA392" s="26"/>
      <c r="LB392" t="str">
        <f t="shared" si="506"/>
        <v/>
      </c>
      <c r="LC392" s="26"/>
      <c r="LD392" t="str">
        <f t="shared" si="507"/>
        <v/>
      </c>
      <c r="LE392" t="str">
        <f t="shared" si="508"/>
        <v/>
      </c>
      <c r="LF392" s="26"/>
      <c r="LG392" s="26"/>
      <c r="LH392" s="26"/>
      <c r="LI392" s="26"/>
      <c r="LJ392" s="26"/>
      <c r="LK392" s="26"/>
      <c r="LL392" s="26"/>
      <c r="LM392" s="26"/>
      <c r="LN392" s="26"/>
      <c r="LO392" t="str">
        <f t="shared" si="509"/>
        <v/>
      </c>
      <c r="LP392" s="26"/>
      <c r="LQ392" s="26"/>
      <c r="LR392" s="26"/>
      <c r="LS392" s="26"/>
      <c r="LT392" s="26"/>
      <c r="LU392" s="26"/>
      <c r="LV392" s="26"/>
      <c r="LW392" s="26"/>
      <c r="LX392" s="26"/>
      <c r="LY392" s="26"/>
      <c r="LZ392" s="26"/>
      <c r="MA392" s="26"/>
      <c r="MB392" s="26"/>
      <c r="MC392" s="26"/>
      <c r="MD392" s="26"/>
      <c r="ME392" s="26"/>
      <c r="MF392" s="26"/>
      <c r="MG392" s="26"/>
      <c r="MH392" s="26"/>
      <c r="MI392" s="26"/>
      <c r="MJ392" s="26"/>
      <c r="MK392" s="26"/>
      <c r="ML392" s="26"/>
      <c r="MM392" s="26"/>
      <c r="MN392" s="26"/>
    </row>
    <row r="393" spans="1:352" ht="16" x14ac:dyDescent="0.2">
      <c r="A393" t="e">
        <f t="shared" ca="1" si="437"/>
        <v>#N/A</v>
      </c>
      <c r="B393" s="26"/>
      <c r="C393" s="26"/>
      <c r="D393" s="26"/>
      <c r="E393" s="27" t="str">
        <f t="shared" ca="1" si="440"/>
        <v>Oct</v>
      </c>
      <c r="F393" s="27" t="str">
        <f t="shared" ca="1" si="440"/>
        <v>Aug</v>
      </c>
      <c r="G393" s="28" t="str">
        <f t="shared" ca="1" si="441"/>
        <v/>
      </c>
      <c r="H393" t="str">
        <f t="shared" si="442"/>
        <v/>
      </c>
      <c r="I393" s="26">
        <f t="shared" ca="1" si="443"/>
        <v>42</v>
      </c>
      <c r="J393" s="26"/>
      <c r="K393" s="26"/>
      <c r="L393" s="31" t="str">
        <f t="shared" si="444"/>
        <v/>
      </c>
      <c r="M393" s="26"/>
      <c r="N393" s="26"/>
      <c r="O393" s="26">
        <f t="shared" ca="1" si="445"/>
        <v>16</v>
      </c>
      <c r="P393" s="26" t="str">
        <f t="shared" ca="1" si="446"/>
        <v>No</v>
      </c>
      <c r="Q393" s="26" t="str">
        <f t="shared" ca="1" si="446"/>
        <v>Yes</v>
      </c>
      <c r="R393" s="26" t="str">
        <f t="shared" ca="1" si="446"/>
        <v>Yes</v>
      </c>
      <c r="S393" s="26" t="str">
        <f t="shared" ca="1" si="447"/>
        <v>Asian</v>
      </c>
      <c r="T393" s="26" t="str">
        <f t="shared" ca="1" si="448"/>
        <v>No</v>
      </c>
      <c r="U393" s="26">
        <f t="shared" ca="1" si="449"/>
        <v>3426</v>
      </c>
      <c r="V393" s="26"/>
      <c r="W393" s="26"/>
      <c r="X393" s="26" t="str">
        <f t="shared" ca="1" si="438"/>
        <v>No</v>
      </c>
      <c r="Y393" s="26" t="str">
        <f t="shared" ca="1" si="438"/>
        <v>No</v>
      </c>
      <c r="Z393" s="26" t="str">
        <f t="shared" ca="1" si="438"/>
        <v>No</v>
      </c>
      <c r="AA393" s="26" t="str">
        <f t="shared" ca="1" si="438"/>
        <v>No</v>
      </c>
      <c r="AB393" s="26" t="str">
        <f t="shared" ca="1" si="438"/>
        <v>Yes</v>
      </c>
      <c r="AC393" s="26"/>
      <c r="AD393" s="26"/>
      <c r="AE393" s="26"/>
      <c r="AF393" s="26"/>
      <c r="AG393" s="26" t="str">
        <f t="shared" ca="1" si="450"/>
        <v>No</v>
      </c>
      <c r="AH393" s="26" t="str">
        <f t="shared" ca="1" si="450"/>
        <v>Yes</v>
      </c>
      <c r="AI393" s="26" t="str">
        <f t="shared" ca="1" si="450"/>
        <v>Yes</v>
      </c>
      <c r="AJ393" s="26" t="str">
        <f t="shared" ca="1" si="450"/>
        <v>Yes</v>
      </c>
      <c r="AK393" s="26" t="str">
        <f t="shared" ca="1" si="439"/>
        <v>No</v>
      </c>
      <c r="AL393" s="26" t="str">
        <f t="shared" ca="1" si="439"/>
        <v>Yes</v>
      </c>
      <c r="AM393" s="26">
        <f t="shared" ca="1" si="451"/>
        <v>7</v>
      </c>
      <c r="AN393" s="26">
        <f t="shared" ca="1" si="452"/>
        <v>2</v>
      </c>
      <c r="AT393" t="str">
        <f t="shared" ca="1" si="453"/>
        <v>Female</v>
      </c>
      <c r="AU393">
        <f t="shared" ca="1" si="454"/>
        <v>2020</v>
      </c>
      <c r="AV393">
        <f t="shared" ca="1" si="455"/>
        <v>3</v>
      </c>
      <c r="AW393">
        <f t="shared" ca="1" si="456"/>
        <v>29</v>
      </c>
      <c r="AX393">
        <f t="shared" ca="1" si="457"/>
        <v>3</v>
      </c>
      <c r="BB393" t="str">
        <f t="shared" ca="1" si="458"/>
        <v>INSTRUMENTAL</v>
      </c>
      <c r="BC393" t="str">
        <f t="shared" ca="1" si="459"/>
        <v>Yes</v>
      </c>
      <c r="BD393" t="str">
        <f t="shared" ca="1" si="459"/>
        <v>No</v>
      </c>
      <c r="BG393" t="str">
        <f t="shared" ca="1" si="460"/>
        <v>No</v>
      </c>
      <c r="BH393">
        <f t="shared" ca="1" si="461"/>
        <v>34</v>
      </c>
      <c r="BI393">
        <f t="shared" ca="1" si="462"/>
        <v>-11</v>
      </c>
      <c r="BJ393">
        <f t="shared" ca="1" si="463"/>
        <v>3</v>
      </c>
      <c r="BK393" t="str">
        <f t="shared" si="464"/>
        <v/>
      </c>
      <c r="BL393" s="26" t="str">
        <f t="shared" ca="1" si="465"/>
        <v>NA</v>
      </c>
      <c r="BM393" s="26"/>
      <c r="BN393" s="26"/>
      <c r="BO393" s="26" t="str">
        <f t="shared" ca="1" si="466"/>
        <v>Yes</v>
      </c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 t="str">
        <f t="shared" ca="1" si="467"/>
        <v>Yes</v>
      </c>
      <c r="CE393" s="26" t="str">
        <f t="shared" ca="1" si="468"/>
        <v>MIST</v>
      </c>
      <c r="CF393" s="26"/>
      <c r="CG393" s="26"/>
      <c r="CH393" s="26"/>
      <c r="CI393" s="31" t="str">
        <f t="shared" si="469"/>
        <v/>
      </c>
      <c r="CJ393" s="26" t="str">
        <f t="shared" ca="1" si="470"/>
        <v>OT</v>
      </c>
      <c r="CK393" s="26" t="str">
        <f t="shared" ca="1" si="471"/>
        <v>No</v>
      </c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 t="str">
        <f t="shared" ca="1" si="472"/>
        <v>No</v>
      </c>
      <c r="DO393" s="26"/>
      <c r="DP393" s="26"/>
      <c r="DQ393" s="26"/>
      <c r="DR393" s="26"/>
      <c r="DS393" s="26"/>
      <c r="DT393" s="26"/>
      <c r="DU393" s="26"/>
      <c r="DV393" t="str">
        <f t="shared" si="473"/>
        <v/>
      </c>
      <c r="DW393" s="26"/>
      <c r="DX393" s="26"/>
      <c r="DY393" s="26"/>
      <c r="DZ393" t="str">
        <f t="shared" si="474"/>
        <v/>
      </c>
      <c r="EA393" t="str">
        <f t="shared" si="475"/>
        <v/>
      </c>
      <c r="EB393" t="str">
        <f t="shared" si="476"/>
        <v/>
      </c>
      <c r="EC393" t="str">
        <f t="shared" si="477"/>
        <v/>
      </c>
      <c r="ED393" t="str">
        <f t="shared" si="478"/>
        <v/>
      </c>
      <c r="EE393" s="34" t="str">
        <f t="shared" si="479"/>
        <v/>
      </c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32" t="str">
        <f t="shared" si="480"/>
        <v/>
      </c>
      <c r="ES393" s="26"/>
      <c r="ET393" s="26"/>
      <c r="EU393" s="26"/>
      <c r="EV393" s="26"/>
      <c r="EW393" s="26"/>
      <c r="EX393" s="26"/>
      <c r="EY393" s="26"/>
      <c r="EZ393" s="26"/>
      <c r="FA393" s="31" t="str">
        <f t="shared" si="481"/>
        <v/>
      </c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31" t="str">
        <f t="shared" si="482"/>
        <v/>
      </c>
      <c r="FN393" s="26"/>
      <c r="FO393" s="26"/>
      <c r="FP393" s="26"/>
      <c r="FQ393" s="26" t="s">
        <v>349</v>
      </c>
      <c r="FR393" s="39" t="str">
        <f t="shared" ca="1" si="483"/>
        <v>NA</v>
      </c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t="str">
        <f t="shared" ca="1" si="484"/>
        <v/>
      </c>
      <c r="GP393" t="str">
        <f t="shared" si="485"/>
        <v/>
      </c>
      <c r="GQ393" s="26"/>
      <c r="GR393" s="26"/>
      <c r="GS393" t="str">
        <f t="shared" ca="1" si="486"/>
        <v/>
      </c>
      <c r="GT393" s="26"/>
      <c r="GU393" s="26"/>
      <c r="GV393" s="26"/>
      <c r="GW393" s="26"/>
      <c r="GX393" s="26"/>
      <c r="GY393" t="str">
        <f t="shared" ca="1" si="487"/>
        <v/>
      </c>
      <c r="GZ393" t="str">
        <f t="shared" si="488"/>
        <v/>
      </c>
      <c r="HA393" s="26"/>
      <c r="HB393" s="26"/>
      <c r="HC393" s="26"/>
      <c r="HD393" s="26"/>
      <c r="HE393" s="26"/>
      <c r="HF393" t="str">
        <f t="shared" ca="1" si="489"/>
        <v/>
      </c>
      <c r="HG393" s="31" t="str">
        <f t="shared" si="490"/>
        <v/>
      </c>
      <c r="HH393" s="26"/>
      <c r="HI393" s="26"/>
      <c r="HJ393" s="26"/>
      <c r="HK393" s="26"/>
      <c r="HL393" s="26"/>
      <c r="HM393" t="str">
        <f t="shared" ca="1" si="491"/>
        <v/>
      </c>
      <c r="HN393" t="str">
        <f t="shared" si="492"/>
        <v/>
      </c>
      <c r="HO393" s="26"/>
      <c r="HP393" s="26"/>
      <c r="HQ393" s="26"/>
      <c r="HR393" s="26"/>
      <c r="HS393" s="26"/>
      <c r="HT393" t="str">
        <f t="shared" ca="1" si="493"/>
        <v/>
      </c>
      <c r="HU393" t="str">
        <f t="shared" si="494"/>
        <v/>
      </c>
      <c r="HV393" s="26"/>
      <c r="HW393" s="26"/>
      <c r="HX393" s="26"/>
      <c r="HY393" s="26"/>
      <c r="HZ393" s="26"/>
      <c r="IA393" s="37" t="str">
        <f t="shared" ca="1" si="495"/>
        <v/>
      </c>
      <c r="IB393" t="str">
        <f t="shared" si="496"/>
        <v/>
      </c>
      <c r="IC393" s="26"/>
      <c r="ID393" s="26"/>
      <c r="IE393" s="26"/>
      <c r="IF393" s="26"/>
      <c r="IG393" s="26"/>
      <c r="IH393" s="37" t="str">
        <f t="shared" ca="1" si="497"/>
        <v/>
      </c>
      <c r="II393" t="str">
        <f t="shared" si="498"/>
        <v/>
      </c>
      <c r="IJ393" s="26"/>
      <c r="IK393" s="26"/>
      <c r="IL393" s="26"/>
      <c r="IM393" s="26"/>
      <c r="IN393" s="26"/>
      <c r="IO393" s="26"/>
      <c r="IP393" s="26"/>
      <c r="IQ393" s="26"/>
      <c r="IR393" s="26"/>
      <c r="IS393" s="26"/>
      <c r="IT393" s="26"/>
      <c r="IU393" s="26"/>
      <c r="IV393" s="26"/>
      <c r="IW393" s="26"/>
      <c r="IX393" s="26"/>
      <c r="IY393" s="26"/>
      <c r="IZ393" s="26"/>
      <c r="JA393" s="26"/>
      <c r="JB393" s="26"/>
      <c r="JC393" s="26"/>
      <c r="JD393" s="26"/>
      <c r="JE393" s="26"/>
      <c r="JF393" s="26"/>
      <c r="JG393" s="26"/>
      <c r="JH393" s="26"/>
      <c r="JI393" s="26"/>
      <c r="JJ393" s="26"/>
      <c r="JK393" s="26"/>
      <c r="JL393" s="26"/>
      <c r="JM393" s="26"/>
      <c r="JN393" s="26"/>
      <c r="JO393" s="26"/>
      <c r="JP393" s="26"/>
      <c r="JQ393" s="26"/>
      <c r="JR393" s="26"/>
      <c r="JS393" s="26"/>
      <c r="JT393" s="26" t="str">
        <f t="shared" si="499"/>
        <v/>
      </c>
      <c r="JU393" s="26"/>
      <c r="JV393" t="str">
        <f t="shared" si="500"/>
        <v/>
      </c>
      <c r="JW393" s="26"/>
      <c r="JX393" s="26"/>
      <c r="JY393" s="26"/>
      <c r="JZ393" s="26"/>
      <c r="KA393" s="26"/>
      <c r="KB393" s="26"/>
      <c r="KC393" s="26"/>
      <c r="KD393" s="26"/>
      <c r="KE393" s="26"/>
      <c r="KF393" s="26"/>
      <c r="KG393" s="26"/>
      <c r="KH393" s="26"/>
      <c r="KI393" s="26"/>
      <c r="KJ393" s="26"/>
      <c r="KK393" t="str">
        <f t="shared" si="501"/>
        <v/>
      </c>
      <c r="KL393" s="26"/>
      <c r="KM393" s="31" t="str">
        <f t="shared" si="502"/>
        <v/>
      </c>
      <c r="KN393" s="26"/>
      <c r="KO393" s="26"/>
      <c r="KP393" s="38" t="str">
        <f t="shared" si="503"/>
        <v/>
      </c>
      <c r="KQ393" s="26"/>
      <c r="KR393" s="26"/>
      <c r="KS393" s="26"/>
      <c r="KT393" s="26"/>
      <c r="KU393" s="26"/>
      <c r="KV393" s="26"/>
      <c r="KW393" s="26"/>
      <c r="KX393" t="str">
        <f t="shared" si="504"/>
        <v/>
      </c>
      <c r="KY393" t="str">
        <f t="shared" si="505"/>
        <v/>
      </c>
      <c r="KZ393" s="26"/>
      <c r="LA393" s="26"/>
      <c r="LB393" t="str">
        <f t="shared" si="506"/>
        <v/>
      </c>
      <c r="LC393" s="26"/>
      <c r="LD393" t="str">
        <f t="shared" si="507"/>
        <v/>
      </c>
      <c r="LE393" t="str">
        <f t="shared" si="508"/>
        <v/>
      </c>
      <c r="LF393" s="26"/>
      <c r="LG393" s="26"/>
      <c r="LH393" s="26"/>
      <c r="LI393" s="26"/>
      <c r="LJ393" s="26"/>
      <c r="LK393" s="26"/>
      <c r="LL393" s="26"/>
      <c r="LM393" s="26"/>
      <c r="LN393" s="26"/>
      <c r="LO393" t="str">
        <f t="shared" si="509"/>
        <v/>
      </c>
      <c r="LP393" s="26"/>
      <c r="LQ393" s="26"/>
      <c r="LR393" s="26"/>
      <c r="LS393" s="26"/>
      <c r="LT393" s="26"/>
      <c r="LU393" s="26"/>
      <c r="LV393" s="26"/>
      <c r="LW393" s="26"/>
      <c r="LX393" s="26"/>
      <c r="LY393" s="26"/>
      <c r="LZ393" s="26"/>
      <c r="MA393" s="26"/>
      <c r="MB393" s="26"/>
      <c r="MC393" s="26"/>
      <c r="MD393" s="26"/>
      <c r="ME393" s="26"/>
      <c r="MF393" s="26"/>
      <c r="MG393" s="26"/>
      <c r="MH393" s="26"/>
      <c r="MI393" s="26"/>
      <c r="MJ393" s="26"/>
      <c r="MK393" s="26"/>
      <c r="ML393" s="26"/>
      <c r="MM393" s="26"/>
      <c r="MN393" s="26"/>
    </row>
    <row r="394" spans="1:352" ht="16" x14ac:dyDescent="0.2">
      <c r="A394" t="e">
        <f t="shared" ca="1" si="437"/>
        <v>#N/A</v>
      </c>
      <c r="B394" s="26"/>
      <c r="C394" s="26"/>
      <c r="D394" s="26"/>
      <c r="E394" s="27" t="str">
        <f t="shared" ca="1" si="440"/>
        <v>Nov</v>
      </c>
      <c r="F394" s="27" t="str">
        <f t="shared" ca="1" si="440"/>
        <v>May</v>
      </c>
      <c r="G394" s="28" t="str">
        <f t="shared" ca="1" si="441"/>
        <v/>
      </c>
      <c r="H394" t="str">
        <f t="shared" si="442"/>
        <v/>
      </c>
      <c r="I394" s="26">
        <f t="shared" ca="1" si="443"/>
        <v>62</v>
      </c>
      <c r="J394" s="26"/>
      <c r="K394" s="26"/>
      <c r="L394" s="31" t="str">
        <f t="shared" si="444"/>
        <v/>
      </c>
      <c r="M394" s="26"/>
      <c r="N394" s="26"/>
      <c r="O394" s="26">
        <f t="shared" ca="1" si="445"/>
        <v>43</v>
      </c>
      <c r="P394" s="26" t="str">
        <f t="shared" ca="1" si="446"/>
        <v>No</v>
      </c>
      <c r="Q394" s="26" t="str">
        <f t="shared" ca="1" si="446"/>
        <v>Yes</v>
      </c>
      <c r="R394" s="26" t="str">
        <f t="shared" ca="1" si="446"/>
        <v>No</v>
      </c>
      <c r="S394" s="26" t="str">
        <f t="shared" ca="1" si="447"/>
        <v>Caucasian</v>
      </c>
      <c r="T394" s="26" t="str">
        <f t="shared" ca="1" si="448"/>
        <v>No</v>
      </c>
      <c r="U394" s="26">
        <f t="shared" ca="1" si="449"/>
        <v>3253</v>
      </c>
      <c r="V394" s="26"/>
      <c r="W394" s="26"/>
      <c r="X394" s="26" t="str">
        <f t="shared" ca="1" si="438"/>
        <v>No</v>
      </c>
      <c r="Y394" s="26" t="str">
        <f t="shared" ca="1" si="438"/>
        <v>Yes</v>
      </c>
      <c r="Z394" s="26" t="str">
        <f t="shared" ca="1" si="438"/>
        <v>No</v>
      </c>
      <c r="AA394" s="26" t="str">
        <f t="shared" ca="1" si="438"/>
        <v>Yes</v>
      </c>
      <c r="AB394" s="26" t="str">
        <f t="shared" ca="1" si="438"/>
        <v>No</v>
      </c>
      <c r="AC394" s="26"/>
      <c r="AD394" s="26"/>
      <c r="AE394" s="26"/>
      <c r="AF394" s="26"/>
      <c r="AG394" s="26" t="str">
        <f t="shared" ca="1" si="450"/>
        <v>Yes</v>
      </c>
      <c r="AH394" s="26" t="str">
        <f t="shared" ca="1" si="450"/>
        <v>Yes</v>
      </c>
      <c r="AI394" s="26" t="str">
        <f t="shared" ca="1" si="450"/>
        <v>No</v>
      </c>
      <c r="AJ394" s="26" t="str">
        <f t="shared" ca="1" si="450"/>
        <v>No</v>
      </c>
      <c r="AK394" s="26" t="str">
        <f t="shared" ca="1" si="439"/>
        <v>No</v>
      </c>
      <c r="AL394" s="26" t="str">
        <f t="shared" ca="1" si="439"/>
        <v>Yes</v>
      </c>
      <c r="AM394" s="26">
        <f t="shared" ca="1" si="451"/>
        <v>1</v>
      </c>
      <c r="AN394" s="26">
        <f t="shared" ca="1" si="452"/>
        <v>3</v>
      </c>
      <c r="AT394" t="str">
        <f t="shared" ca="1" si="453"/>
        <v>Male</v>
      </c>
      <c r="AU394">
        <f t="shared" ca="1" si="454"/>
        <v>3774</v>
      </c>
      <c r="AV394">
        <f t="shared" ca="1" si="455"/>
        <v>-3</v>
      </c>
      <c r="AW394">
        <f t="shared" ca="1" si="456"/>
        <v>36</v>
      </c>
      <c r="AX394">
        <f t="shared" ca="1" si="457"/>
        <v>2</v>
      </c>
      <c r="BB394" t="str">
        <f t="shared" ca="1" si="458"/>
        <v>ELUCS</v>
      </c>
      <c r="BC394" t="str">
        <f t="shared" ca="1" si="459"/>
        <v>No</v>
      </c>
      <c r="BD394" t="str">
        <f t="shared" ca="1" si="459"/>
        <v>No</v>
      </c>
      <c r="BG394" t="str">
        <f t="shared" ca="1" si="460"/>
        <v>No</v>
      </c>
      <c r="BH394">
        <f t="shared" ca="1" si="461"/>
        <v>37</v>
      </c>
      <c r="BI394">
        <f t="shared" ca="1" si="462"/>
        <v>-9</v>
      </c>
      <c r="BJ394">
        <f t="shared" ca="1" si="463"/>
        <v>18</v>
      </c>
      <c r="BK394" t="str">
        <f t="shared" si="464"/>
        <v/>
      </c>
      <c r="BL394" s="26">
        <f t="shared" ca="1" si="465"/>
        <v>20</v>
      </c>
      <c r="BM394" s="26"/>
      <c r="BN394" s="26"/>
      <c r="BO394" s="26" t="str">
        <f t="shared" ca="1" si="466"/>
        <v>Yes</v>
      </c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 t="str">
        <f t="shared" ca="1" si="467"/>
        <v>No</v>
      </c>
      <c r="CE394" s="26" t="str">
        <f t="shared" ca="1" si="468"/>
        <v>NA</v>
      </c>
      <c r="CF394" s="26"/>
      <c r="CG394" s="26"/>
      <c r="CH394" s="26"/>
      <c r="CI394" s="31" t="str">
        <f t="shared" si="469"/>
        <v/>
      </c>
      <c r="CJ394" s="26" t="str">
        <f t="shared" ca="1" si="470"/>
        <v>NA</v>
      </c>
      <c r="CK394" s="26" t="str">
        <f t="shared" ca="1" si="471"/>
        <v>NA</v>
      </c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 t="str">
        <f t="shared" ca="1" si="472"/>
        <v>Yes</v>
      </c>
      <c r="DO394" s="26"/>
      <c r="DP394" s="26"/>
      <c r="DQ394" s="26"/>
      <c r="DR394" s="26"/>
      <c r="DS394" s="26"/>
      <c r="DT394" s="26"/>
      <c r="DU394" s="26"/>
      <c r="DV394" t="str">
        <f t="shared" si="473"/>
        <v/>
      </c>
      <c r="DW394" s="26"/>
      <c r="DX394" s="26"/>
      <c r="DY394" s="26"/>
      <c r="DZ394" t="str">
        <f t="shared" si="474"/>
        <v/>
      </c>
      <c r="EA394" t="str">
        <f t="shared" si="475"/>
        <v/>
      </c>
      <c r="EB394" t="str">
        <f t="shared" si="476"/>
        <v/>
      </c>
      <c r="EC394" t="str">
        <f t="shared" si="477"/>
        <v/>
      </c>
      <c r="ED394" t="str">
        <f t="shared" si="478"/>
        <v/>
      </c>
      <c r="EE394" s="34" t="str">
        <f t="shared" si="479"/>
        <v/>
      </c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32" t="str">
        <f t="shared" si="480"/>
        <v/>
      </c>
      <c r="ES394" s="26"/>
      <c r="ET394" s="26"/>
      <c r="EU394" s="26"/>
      <c r="EV394" s="26"/>
      <c r="EW394" s="26"/>
      <c r="EX394" s="26"/>
      <c r="EY394" s="26"/>
      <c r="EZ394" s="26"/>
      <c r="FA394" s="31" t="str">
        <f t="shared" si="481"/>
        <v/>
      </c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31" t="str">
        <f t="shared" si="482"/>
        <v/>
      </c>
      <c r="FN394" s="26"/>
      <c r="FO394" s="26"/>
      <c r="FP394" s="26"/>
      <c r="FQ394" s="26" t="s">
        <v>349</v>
      </c>
      <c r="FR394" s="39" t="str">
        <f t="shared" ca="1" si="483"/>
        <v>NA</v>
      </c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t="str">
        <f t="shared" ca="1" si="484"/>
        <v/>
      </c>
      <c r="GP394" t="str">
        <f t="shared" si="485"/>
        <v/>
      </c>
      <c r="GQ394" s="26"/>
      <c r="GR394" s="26"/>
      <c r="GS394" t="str">
        <f t="shared" ca="1" si="486"/>
        <v/>
      </c>
      <c r="GT394" s="26"/>
      <c r="GU394" s="26"/>
      <c r="GV394" s="26"/>
      <c r="GW394" s="26"/>
      <c r="GX394" s="26"/>
      <c r="GY394" t="str">
        <f t="shared" ca="1" si="487"/>
        <v/>
      </c>
      <c r="GZ394" t="str">
        <f t="shared" si="488"/>
        <v/>
      </c>
      <c r="HA394" s="26"/>
      <c r="HB394" s="26"/>
      <c r="HC394" s="26"/>
      <c r="HD394" s="26"/>
      <c r="HE394" s="26"/>
      <c r="HF394" t="str">
        <f t="shared" ca="1" si="489"/>
        <v/>
      </c>
      <c r="HG394" s="31" t="str">
        <f t="shared" si="490"/>
        <v/>
      </c>
      <c r="HH394" s="26"/>
      <c r="HI394" s="26"/>
      <c r="HJ394" s="26"/>
      <c r="HK394" s="26"/>
      <c r="HL394" s="26"/>
      <c r="HM394" t="str">
        <f t="shared" ca="1" si="491"/>
        <v/>
      </c>
      <c r="HN394" t="str">
        <f t="shared" si="492"/>
        <v/>
      </c>
      <c r="HO394" s="26"/>
      <c r="HP394" s="26"/>
      <c r="HQ394" s="26"/>
      <c r="HR394" s="26"/>
      <c r="HS394" s="26"/>
      <c r="HT394" t="str">
        <f t="shared" ca="1" si="493"/>
        <v/>
      </c>
      <c r="HU394" t="str">
        <f t="shared" si="494"/>
        <v/>
      </c>
      <c r="HV394" s="26"/>
      <c r="HW394" s="26"/>
      <c r="HX394" s="26"/>
      <c r="HY394" s="26"/>
      <c r="HZ394" s="26"/>
      <c r="IA394" s="37" t="str">
        <f t="shared" ca="1" si="495"/>
        <v/>
      </c>
      <c r="IB394" t="str">
        <f t="shared" si="496"/>
        <v/>
      </c>
      <c r="IC394" s="26"/>
      <c r="ID394" s="26"/>
      <c r="IE394" s="26"/>
      <c r="IF394" s="26"/>
      <c r="IG394" s="26"/>
      <c r="IH394" s="37" t="str">
        <f t="shared" ca="1" si="497"/>
        <v/>
      </c>
      <c r="II394" t="str">
        <f t="shared" si="498"/>
        <v/>
      </c>
      <c r="IJ394" s="26"/>
      <c r="IK394" s="26"/>
      <c r="IL394" s="26"/>
      <c r="IM394" s="26"/>
      <c r="IN394" s="26"/>
      <c r="IO394" s="26"/>
      <c r="IP394" s="26"/>
      <c r="IQ394" s="26"/>
      <c r="IR394" s="26"/>
      <c r="IS394" s="26"/>
      <c r="IT394" s="26"/>
      <c r="IU394" s="26"/>
      <c r="IV394" s="26"/>
      <c r="IW394" s="26"/>
      <c r="IX394" s="26"/>
      <c r="IY394" s="26"/>
      <c r="IZ394" s="26"/>
      <c r="JA394" s="26"/>
      <c r="JB394" s="26"/>
      <c r="JC394" s="26"/>
      <c r="JD394" s="26"/>
      <c r="JE394" s="26"/>
      <c r="JF394" s="26"/>
      <c r="JG394" s="26"/>
      <c r="JH394" s="26"/>
      <c r="JI394" s="26"/>
      <c r="JJ394" s="26"/>
      <c r="JK394" s="26"/>
      <c r="JL394" s="26"/>
      <c r="JM394" s="26"/>
      <c r="JN394" s="26"/>
      <c r="JO394" s="26"/>
      <c r="JP394" s="26"/>
      <c r="JQ394" s="26"/>
      <c r="JR394" s="26"/>
      <c r="JS394" s="26"/>
      <c r="JT394" s="26" t="str">
        <f t="shared" si="499"/>
        <v/>
      </c>
      <c r="JU394" s="26"/>
      <c r="JV394" t="str">
        <f t="shared" si="500"/>
        <v/>
      </c>
      <c r="JW394" s="26"/>
      <c r="JX394" s="26"/>
      <c r="JY394" s="26"/>
      <c r="JZ394" s="26"/>
      <c r="KA394" s="26"/>
      <c r="KB394" s="26"/>
      <c r="KC394" s="26"/>
      <c r="KD394" s="26"/>
      <c r="KE394" s="26"/>
      <c r="KF394" s="26"/>
      <c r="KG394" s="26"/>
      <c r="KH394" s="26"/>
      <c r="KI394" s="26"/>
      <c r="KJ394" s="26"/>
      <c r="KK394" t="str">
        <f t="shared" si="501"/>
        <v/>
      </c>
      <c r="KL394" s="26"/>
      <c r="KM394" s="31" t="str">
        <f t="shared" si="502"/>
        <v/>
      </c>
      <c r="KN394" s="26"/>
      <c r="KO394" s="26"/>
      <c r="KP394" s="38" t="str">
        <f t="shared" si="503"/>
        <v/>
      </c>
      <c r="KQ394" s="26"/>
      <c r="KR394" s="26"/>
      <c r="KS394" s="26"/>
      <c r="KT394" s="26"/>
      <c r="KU394" s="26"/>
      <c r="KV394" s="26"/>
      <c r="KW394" s="26"/>
      <c r="KX394" t="str">
        <f t="shared" si="504"/>
        <v/>
      </c>
      <c r="KY394" t="str">
        <f t="shared" si="505"/>
        <v/>
      </c>
      <c r="KZ394" s="26"/>
      <c r="LA394" s="26"/>
      <c r="LB394" t="str">
        <f t="shared" si="506"/>
        <v/>
      </c>
      <c r="LC394" s="26"/>
      <c r="LD394" t="str">
        <f t="shared" si="507"/>
        <v/>
      </c>
      <c r="LE394" t="str">
        <f t="shared" si="508"/>
        <v/>
      </c>
      <c r="LF394" s="26"/>
      <c r="LG394" s="26"/>
      <c r="LH394" s="26"/>
      <c r="LI394" s="26"/>
      <c r="LJ394" s="26"/>
      <c r="LK394" s="26"/>
      <c r="LL394" s="26"/>
      <c r="LM394" s="26"/>
      <c r="LN394" s="26"/>
      <c r="LO394" t="str">
        <f t="shared" si="509"/>
        <v/>
      </c>
      <c r="LP394" s="26"/>
      <c r="LQ394" s="26"/>
      <c r="LR394" s="26"/>
      <c r="LS394" s="26"/>
      <c r="LT394" s="26"/>
      <c r="LU394" s="26"/>
      <c r="LV394" s="26"/>
      <c r="LW394" s="26"/>
      <c r="LX394" s="26"/>
      <c r="LY394" s="26"/>
      <c r="LZ394" s="26"/>
      <c r="MA394" s="26"/>
      <c r="MB394" s="26"/>
      <c r="MC394" s="26"/>
      <c r="MD394" s="26"/>
      <c r="ME394" s="26"/>
      <c r="MF394" s="26"/>
      <c r="MG394" s="26"/>
      <c r="MH394" s="26"/>
      <c r="MI394" s="26"/>
      <c r="MJ394" s="26"/>
      <c r="MK394" s="26"/>
      <c r="ML394" s="26"/>
      <c r="MM394" s="26"/>
      <c r="MN394" s="26"/>
    </row>
    <row r="395" spans="1:352" ht="16" x14ac:dyDescent="0.2">
      <c r="A395" t="e">
        <f t="shared" ca="1" si="437"/>
        <v>#N/A</v>
      </c>
      <c r="B395" s="26"/>
      <c r="C395" s="26"/>
      <c r="D395" s="26"/>
      <c r="E395" s="27" t="str">
        <f t="shared" ca="1" si="440"/>
        <v>Aug</v>
      </c>
      <c r="F395" s="27" t="str">
        <f t="shared" ca="1" si="440"/>
        <v>Jul</v>
      </c>
      <c r="G395" s="28" t="str">
        <f t="shared" ca="1" si="441"/>
        <v/>
      </c>
      <c r="H395" t="str">
        <f t="shared" si="442"/>
        <v/>
      </c>
      <c r="I395" s="26">
        <f t="shared" ca="1" si="443"/>
        <v>64</v>
      </c>
      <c r="J395" s="26"/>
      <c r="K395" s="26"/>
      <c r="L395" s="31" t="str">
        <f t="shared" si="444"/>
        <v/>
      </c>
      <c r="M395" s="26"/>
      <c r="N395" s="26"/>
      <c r="O395" s="26">
        <f t="shared" ca="1" si="445"/>
        <v>32</v>
      </c>
      <c r="P395" s="26" t="str">
        <f t="shared" ca="1" si="446"/>
        <v>Yes</v>
      </c>
      <c r="Q395" s="26" t="str">
        <f t="shared" ca="1" si="446"/>
        <v>No</v>
      </c>
      <c r="R395" s="26" t="str">
        <f t="shared" ca="1" si="446"/>
        <v>No</v>
      </c>
      <c r="S395" s="26" t="str">
        <f t="shared" ca="1" si="447"/>
        <v>Asian</v>
      </c>
      <c r="T395" s="26" t="str">
        <f t="shared" ca="1" si="448"/>
        <v>Yes</v>
      </c>
      <c r="U395" s="26">
        <f t="shared" ca="1" si="449"/>
        <v>3422</v>
      </c>
      <c r="V395" s="26"/>
      <c r="W395" s="26"/>
      <c r="X395" s="26" t="str">
        <f t="shared" ca="1" si="438"/>
        <v>No</v>
      </c>
      <c r="Y395" s="26" t="str">
        <f t="shared" ca="1" si="438"/>
        <v>No</v>
      </c>
      <c r="Z395" s="26" t="str">
        <f t="shared" ca="1" si="438"/>
        <v>No</v>
      </c>
      <c r="AA395" s="26" t="str">
        <f t="shared" ca="1" si="438"/>
        <v>No</v>
      </c>
      <c r="AB395" s="26" t="str">
        <f t="shared" ca="1" si="438"/>
        <v>No</v>
      </c>
      <c r="AC395" s="26"/>
      <c r="AD395" s="26"/>
      <c r="AE395" s="26"/>
      <c r="AF395" s="26"/>
      <c r="AG395" s="26" t="str">
        <f t="shared" ca="1" si="450"/>
        <v>No</v>
      </c>
      <c r="AH395" s="26" t="str">
        <f t="shared" ca="1" si="450"/>
        <v>Yes</v>
      </c>
      <c r="AI395" s="26" t="str">
        <f t="shared" ca="1" si="450"/>
        <v>Yes</v>
      </c>
      <c r="AJ395" s="26" t="str">
        <f t="shared" ca="1" si="450"/>
        <v>Yes</v>
      </c>
      <c r="AK395" s="26" t="str">
        <f t="shared" ca="1" si="439"/>
        <v>No</v>
      </c>
      <c r="AL395" s="26" t="str">
        <f t="shared" ca="1" si="439"/>
        <v>Yes</v>
      </c>
      <c r="AM395" s="26">
        <f t="shared" ca="1" si="451"/>
        <v>6</v>
      </c>
      <c r="AN395" s="26">
        <f t="shared" ca="1" si="452"/>
        <v>2</v>
      </c>
      <c r="AT395" t="str">
        <f t="shared" ca="1" si="453"/>
        <v>Male</v>
      </c>
      <c r="AU395">
        <f t="shared" ca="1" si="454"/>
        <v>3443</v>
      </c>
      <c r="AV395">
        <f t="shared" ca="1" si="455"/>
        <v>1</v>
      </c>
      <c r="AW395">
        <f t="shared" ca="1" si="456"/>
        <v>36</v>
      </c>
      <c r="AX395">
        <f t="shared" ca="1" si="457"/>
        <v>3</v>
      </c>
      <c r="BB395" t="str">
        <f t="shared" ca="1" si="458"/>
        <v>EMLUCS</v>
      </c>
      <c r="BC395" t="str">
        <f t="shared" ca="1" si="459"/>
        <v>Yes</v>
      </c>
      <c r="BD395" t="str">
        <f t="shared" ca="1" si="459"/>
        <v>No</v>
      </c>
      <c r="BG395" t="str">
        <f t="shared" ca="1" si="460"/>
        <v>Yes</v>
      </c>
      <c r="BH395">
        <f t="shared" ca="1" si="461"/>
        <v>38</v>
      </c>
      <c r="BI395">
        <f t="shared" ca="1" si="462"/>
        <v>-12</v>
      </c>
      <c r="BJ395">
        <f t="shared" ca="1" si="463"/>
        <v>15</v>
      </c>
      <c r="BK395" t="str">
        <f t="shared" si="464"/>
        <v/>
      </c>
      <c r="BL395" s="26">
        <f t="shared" ca="1" si="465"/>
        <v>17</v>
      </c>
      <c r="BM395" s="26"/>
      <c r="BN395" s="26"/>
      <c r="BO395" s="26" t="str">
        <f t="shared" ca="1" si="466"/>
        <v>Yes</v>
      </c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 t="str">
        <f t="shared" ca="1" si="467"/>
        <v>No</v>
      </c>
      <c r="CE395" s="26" t="str">
        <f t="shared" ca="1" si="468"/>
        <v>NA</v>
      </c>
      <c r="CF395" s="26"/>
      <c r="CG395" s="26"/>
      <c r="CH395" s="26"/>
      <c r="CI395" s="31" t="str">
        <f t="shared" si="469"/>
        <v/>
      </c>
      <c r="CJ395" s="26" t="str">
        <f t="shared" ca="1" si="470"/>
        <v>NA</v>
      </c>
      <c r="CK395" s="26" t="str">
        <f t="shared" ca="1" si="471"/>
        <v>NA</v>
      </c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 t="str">
        <f t="shared" ca="1" si="472"/>
        <v>Yes</v>
      </c>
      <c r="DO395" s="26"/>
      <c r="DP395" s="26"/>
      <c r="DQ395" s="26"/>
      <c r="DR395" s="26"/>
      <c r="DS395" s="26"/>
      <c r="DT395" s="26"/>
      <c r="DU395" s="26"/>
      <c r="DV395" t="str">
        <f t="shared" si="473"/>
        <v/>
      </c>
      <c r="DW395" s="26"/>
      <c r="DX395" s="26"/>
      <c r="DY395" s="26"/>
      <c r="DZ395" t="str">
        <f t="shared" si="474"/>
        <v/>
      </c>
      <c r="EA395" t="str">
        <f t="shared" si="475"/>
        <v/>
      </c>
      <c r="EB395" t="str">
        <f t="shared" si="476"/>
        <v/>
      </c>
      <c r="EC395" t="str">
        <f t="shared" si="477"/>
        <v/>
      </c>
      <c r="ED395" t="str">
        <f t="shared" si="478"/>
        <v/>
      </c>
      <c r="EE395" s="34" t="str">
        <f t="shared" si="479"/>
        <v/>
      </c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32" t="str">
        <f t="shared" si="480"/>
        <v/>
      </c>
      <c r="ES395" s="26"/>
      <c r="ET395" s="26"/>
      <c r="EU395" s="26"/>
      <c r="EV395" s="26"/>
      <c r="EW395" s="26"/>
      <c r="EX395" s="26"/>
      <c r="EY395" s="26"/>
      <c r="EZ395" s="26"/>
      <c r="FA395" s="31" t="str">
        <f t="shared" si="481"/>
        <v/>
      </c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31" t="str">
        <f t="shared" si="482"/>
        <v/>
      </c>
      <c r="FN395" s="26"/>
      <c r="FO395" s="26"/>
      <c r="FP395" s="26"/>
      <c r="FQ395" s="26" t="s">
        <v>349</v>
      </c>
      <c r="FR395" s="39" t="str">
        <f t="shared" ca="1" si="483"/>
        <v>NA</v>
      </c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t="str">
        <f t="shared" ca="1" si="484"/>
        <v/>
      </c>
      <c r="GP395" t="str">
        <f t="shared" si="485"/>
        <v/>
      </c>
      <c r="GQ395" s="26"/>
      <c r="GR395" s="26"/>
      <c r="GS395" t="str">
        <f t="shared" ca="1" si="486"/>
        <v/>
      </c>
      <c r="GT395" s="26"/>
      <c r="GU395" s="26"/>
      <c r="GV395" s="26"/>
      <c r="GW395" s="26"/>
      <c r="GX395" s="26"/>
      <c r="GY395" t="str">
        <f t="shared" ca="1" si="487"/>
        <v/>
      </c>
      <c r="GZ395" t="str">
        <f t="shared" si="488"/>
        <v/>
      </c>
      <c r="HA395" s="26"/>
      <c r="HB395" s="26"/>
      <c r="HC395" s="26"/>
      <c r="HD395" s="26"/>
      <c r="HE395" s="26"/>
      <c r="HF395" t="str">
        <f t="shared" ca="1" si="489"/>
        <v/>
      </c>
      <c r="HG395" s="31" t="str">
        <f t="shared" si="490"/>
        <v/>
      </c>
      <c r="HH395" s="26"/>
      <c r="HI395" s="26"/>
      <c r="HJ395" s="26"/>
      <c r="HK395" s="26"/>
      <c r="HL395" s="26"/>
      <c r="HM395" t="str">
        <f t="shared" ca="1" si="491"/>
        <v/>
      </c>
      <c r="HN395" t="str">
        <f t="shared" si="492"/>
        <v/>
      </c>
      <c r="HO395" s="26"/>
      <c r="HP395" s="26"/>
      <c r="HQ395" s="26"/>
      <c r="HR395" s="26"/>
      <c r="HS395" s="26"/>
      <c r="HT395" t="str">
        <f t="shared" ca="1" si="493"/>
        <v/>
      </c>
      <c r="HU395" t="str">
        <f t="shared" si="494"/>
        <v/>
      </c>
      <c r="HV395" s="26"/>
      <c r="HW395" s="26"/>
      <c r="HX395" s="26"/>
      <c r="HY395" s="26"/>
      <c r="HZ395" s="26"/>
      <c r="IA395" s="37" t="str">
        <f t="shared" ca="1" si="495"/>
        <v/>
      </c>
      <c r="IB395" t="str">
        <f t="shared" si="496"/>
        <v/>
      </c>
      <c r="IC395" s="26"/>
      <c r="ID395" s="26"/>
      <c r="IE395" s="26"/>
      <c r="IF395" s="26"/>
      <c r="IG395" s="26"/>
      <c r="IH395" s="37" t="str">
        <f t="shared" ca="1" si="497"/>
        <v/>
      </c>
      <c r="II395" t="str">
        <f t="shared" si="498"/>
        <v/>
      </c>
      <c r="IJ395" s="26"/>
      <c r="IK395" s="26"/>
      <c r="IL395" s="26"/>
      <c r="IM395" s="26"/>
      <c r="IN395" s="26"/>
      <c r="IO395" s="26"/>
      <c r="IP395" s="26"/>
      <c r="IQ395" s="26"/>
      <c r="IR395" s="26"/>
      <c r="IS395" s="26"/>
      <c r="IT395" s="26"/>
      <c r="IU395" s="26"/>
      <c r="IV395" s="26"/>
      <c r="IW395" s="26"/>
      <c r="IX395" s="26"/>
      <c r="IY395" s="26"/>
      <c r="IZ395" s="26"/>
      <c r="JA395" s="26"/>
      <c r="JB395" s="26"/>
      <c r="JC395" s="26"/>
      <c r="JD395" s="26"/>
      <c r="JE395" s="26"/>
      <c r="JF395" s="26"/>
      <c r="JG395" s="26"/>
      <c r="JH395" s="26"/>
      <c r="JI395" s="26"/>
      <c r="JJ395" s="26"/>
      <c r="JK395" s="26"/>
      <c r="JL395" s="26"/>
      <c r="JM395" s="26"/>
      <c r="JN395" s="26"/>
      <c r="JO395" s="26"/>
      <c r="JP395" s="26"/>
      <c r="JQ395" s="26"/>
      <c r="JR395" s="26"/>
      <c r="JS395" s="26"/>
      <c r="JT395" s="26" t="str">
        <f t="shared" si="499"/>
        <v/>
      </c>
      <c r="JU395" s="26"/>
      <c r="JV395" t="str">
        <f t="shared" si="500"/>
        <v/>
      </c>
      <c r="JW395" s="26"/>
      <c r="JX395" s="26"/>
      <c r="JY395" s="26"/>
      <c r="JZ395" s="26"/>
      <c r="KA395" s="26"/>
      <c r="KB395" s="26"/>
      <c r="KC395" s="26"/>
      <c r="KD395" s="26"/>
      <c r="KE395" s="26"/>
      <c r="KF395" s="26"/>
      <c r="KG395" s="26"/>
      <c r="KH395" s="26"/>
      <c r="KI395" s="26"/>
      <c r="KJ395" s="26"/>
      <c r="KK395" t="str">
        <f t="shared" si="501"/>
        <v/>
      </c>
      <c r="KL395" s="26"/>
      <c r="KM395" s="31" t="str">
        <f t="shared" si="502"/>
        <v/>
      </c>
      <c r="KN395" s="26"/>
      <c r="KO395" s="26"/>
      <c r="KP395" s="38" t="str">
        <f t="shared" si="503"/>
        <v/>
      </c>
      <c r="KQ395" s="26"/>
      <c r="KR395" s="26"/>
      <c r="KS395" s="26"/>
      <c r="KT395" s="26"/>
      <c r="KU395" s="26"/>
      <c r="KV395" s="26"/>
      <c r="KW395" s="26"/>
      <c r="KX395" t="str">
        <f t="shared" si="504"/>
        <v/>
      </c>
      <c r="KY395" t="str">
        <f t="shared" si="505"/>
        <v/>
      </c>
      <c r="KZ395" s="26"/>
      <c r="LA395" s="26"/>
      <c r="LB395" t="str">
        <f t="shared" si="506"/>
        <v/>
      </c>
      <c r="LC395" s="26"/>
      <c r="LD395" t="str">
        <f t="shared" si="507"/>
        <v/>
      </c>
      <c r="LE395" t="str">
        <f t="shared" si="508"/>
        <v/>
      </c>
      <c r="LF395" s="26"/>
      <c r="LG395" s="26"/>
      <c r="LH395" s="26"/>
      <c r="LI395" s="26"/>
      <c r="LJ395" s="26"/>
      <c r="LK395" s="26"/>
      <c r="LL395" s="26"/>
      <c r="LM395" s="26"/>
      <c r="LN395" s="26"/>
      <c r="LO395" t="str">
        <f t="shared" si="509"/>
        <v/>
      </c>
      <c r="LP395" s="26"/>
      <c r="LQ395" s="26"/>
      <c r="LR395" s="26"/>
      <c r="LS395" s="26"/>
      <c r="LT395" s="26"/>
      <c r="LU395" s="26"/>
      <c r="LV395" s="26"/>
      <c r="LW395" s="26"/>
      <c r="LX395" s="26"/>
      <c r="LY395" s="26"/>
      <c r="LZ395" s="26"/>
      <c r="MA395" s="26"/>
      <c r="MB395" s="26"/>
      <c r="MC395" s="26"/>
      <c r="MD395" s="26"/>
      <c r="ME395" s="26"/>
      <c r="MF395" s="26"/>
      <c r="MG395" s="26"/>
      <c r="MH395" s="26"/>
      <c r="MI395" s="26"/>
      <c r="MJ395" s="26"/>
      <c r="MK395" s="26"/>
      <c r="ML395" s="26"/>
      <c r="MM395" s="26"/>
      <c r="MN395" s="26"/>
    </row>
    <row r="396" spans="1:352" ht="16" x14ac:dyDescent="0.2">
      <c r="A396" t="e">
        <f t="shared" ca="1" si="437"/>
        <v>#N/A</v>
      </c>
      <c r="B396" s="26"/>
      <c r="C396" s="26"/>
      <c r="D396" s="26"/>
      <c r="E396" s="27" t="str">
        <f t="shared" ca="1" si="440"/>
        <v>Jan</v>
      </c>
      <c r="F396" s="27" t="str">
        <f t="shared" ca="1" si="440"/>
        <v>Feb</v>
      </c>
      <c r="G396" s="28" t="str">
        <f t="shared" ca="1" si="441"/>
        <v/>
      </c>
      <c r="H396" t="str">
        <f t="shared" si="442"/>
        <v/>
      </c>
      <c r="I396" s="26">
        <f t="shared" ca="1" si="443"/>
        <v>62</v>
      </c>
      <c r="J396" s="26"/>
      <c r="K396" s="26"/>
      <c r="L396" s="31" t="str">
        <f t="shared" si="444"/>
        <v/>
      </c>
      <c r="M396" s="26"/>
      <c r="N396" s="26"/>
      <c r="O396" s="26">
        <f t="shared" ca="1" si="445"/>
        <v>18</v>
      </c>
      <c r="P396" s="26" t="str">
        <f t="shared" ca="1" si="446"/>
        <v>Yes</v>
      </c>
      <c r="Q396" s="26" t="str">
        <f t="shared" ca="1" si="446"/>
        <v>No</v>
      </c>
      <c r="R396" s="26" t="str">
        <f t="shared" ca="1" si="446"/>
        <v>No</v>
      </c>
      <c r="S396" s="26" t="str">
        <f t="shared" ca="1" si="447"/>
        <v>Eskimo</v>
      </c>
      <c r="T396" s="26" t="str">
        <f t="shared" ca="1" si="448"/>
        <v>No</v>
      </c>
      <c r="U396" s="26">
        <f t="shared" ca="1" si="449"/>
        <v>3232</v>
      </c>
      <c r="V396" s="26"/>
      <c r="W396" s="26"/>
      <c r="X396" s="26" t="str">
        <f t="shared" ca="1" si="438"/>
        <v>No</v>
      </c>
      <c r="Y396" s="26" t="str">
        <f t="shared" ca="1" si="438"/>
        <v>Yes</v>
      </c>
      <c r="Z396" s="26" t="str">
        <f t="shared" ca="1" si="438"/>
        <v>Yes</v>
      </c>
      <c r="AA396" s="26" t="str">
        <f t="shared" ca="1" si="438"/>
        <v>Yes</v>
      </c>
      <c r="AB396" s="26" t="str">
        <f t="shared" ca="1" si="438"/>
        <v>No</v>
      </c>
      <c r="AC396" s="26"/>
      <c r="AD396" s="26"/>
      <c r="AE396" s="26"/>
      <c r="AF396" s="26"/>
      <c r="AG396" s="26" t="str">
        <f t="shared" ca="1" si="450"/>
        <v>No</v>
      </c>
      <c r="AH396" s="26" t="str">
        <f t="shared" ca="1" si="450"/>
        <v>Yes</v>
      </c>
      <c r="AI396" s="26" t="str">
        <f t="shared" ca="1" si="450"/>
        <v>No</v>
      </c>
      <c r="AJ396" s="26" t="str">
        <f t="shared" ca="1" si="450"/>
        <v>No</v>
      </c>
      <c r="AK396" s="26" t="str">
        <f t="shared" ca="1" si="439"/>
        <v>No</v>
      </c>
      <c r="AL396" s="26" t="str">
        <f t="shared" ca="1" si="439"/>
        <v>Yes</v>
      </c>
      <c r="AM396" s="26">
        <f t="shared" ca="1" si="451"/>
        <v>6</v>
      </c>
      <c r="AN396" s="26">
        <f t="shared" ca="1" si="452"/>
        <v>2</v>
      </c>
      <c r="AT396" t="str">
        <f t="shared" ca="1" si="453"/>
        <v>Female</v>
      </c>
      <c r="AU396">
        <f t="shared" ca="1" si="454"/>
        <v>2301</v>
      </c>
      <c r="AV396">
        <f t="shared" ca="1" si="455"/>
        <v>3</v>
      </c>
      <c r="AW396">
        <f t="shared" ca="1" si="456"/>
        <v>22</v>
      </c>
      <c r="AX396">
        <f t="shared" ca="1" si="457"/>
        <v>4</v>
      </c>
      <c r="BB396" t="str">
        <f t="shared" ca="1" si="458"/>
        <v>ELUCS</v>
      </c>
      <c r="BC396" t="str">
        <f t="shared" ca="1" si="459"/>
        <v>Yes</v>
      </c>
      <c r="BD396" t="str">
        <f t="shared" ca="1" si="459"/>
        <v>Yes</v>
      </c>
      <c r="BG396" t="str">
        <f t="shared" ca="1" si="460"/>
        <v>Yes</v>
      </c>
      <c r="BH396">
        <f t="shared" ca="1" si="461"/>
        <v>36</v>
      </c>
      <c r="BI396">
        <f t="shared" ca="1" si="462"/>
        <v>-2</v>
      </c>
      <c r="BJ396">
        <f t="shared" ca="1" si="463"/>
        <v>16</v>
      </c>
      <c r="BK396" t="str">
        <f t="shared" si="464"/>
        <v/>
      </c>
      <c r="BL396" s="26">
        <f t="shared" ca="1" si="465"/>
        <v>18</v>
      </c>
      <c r="BM396" s="26"/>
      <c r="BN396" s="26"/>
      <c r="BO396" s="26" t="str">
        <f t="shared" ca="1" si="466"/>
        <v>Yes</v>
      </c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 t="str">
        <f t="shared" ca="1" si="467"/>
        <v>Yes</v>
      </c>
      <c r="CE396" s="26" t="str">
        <f t="shared" ca="1" si="468"/>
        <v>LMA</v>
      </c>
      <c r="CF396" s="26"/>
      <c r="CG396" s="26"/>
      <c r="CH396" s="26"/>
      <c r="CI396" s="31" t="str">
        <f t="shared" si="469"/>
        <v/>
      </c>
      <c r="CJ396" s="26" t="str">
        <f t="shared" ca="1" si="470"/>
        <v>NICU</v>
      </c>
      <c r="CK396" s="26" t="str">
        <f t="shared" ca="1" si="471"/>
        <v>Yes</v>
      </c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 t="str">
        <f t="shared" ca="1" si="472"/>
        <v>Yes</v>
      </c>
      <c r="DO396" s="26"/>
      <c r="DP396" s="26"/>
      <c r="DQ396" s="26"/>
      <c r="DR396" s="26"/>
      <c r="DS396" s="26"/>
      <c r="DT396" s="26"/>
      <c r="DU396" s="26"/>
      <c r="DV396" t="str">
        <f t="shared" si="473"/>
        <v/>
      </c>
      <c r="DW396" s="26"/>
      <c r="DX396" s="26"/>
      <c r="DY396" s="26"/>
      <c r="DZ396" t="str">
        <f t="shared" si="474"/>
        <v/>
      </c>
      <c r="EA396" t="str">
        <f t="shared" si="475"/>
        <v/>
      </c>
      <c r="EB396" t="str">
        <f t="shared" si="476"/>
        <v/>
      </c>
      <c r="EC396" t="str">
        <f t="shared" si="477"/>
        <v/>
      </c>
      <c r="ED396" t="str">
        <f t="shared" si="478"/>
        <v/>
      </c>
      <c r="EE396" s="34" t="str">
        <f t="shared" si="479"/>
        <v/>
      </c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32" t="str">
        <f t="shared" si="480"/>
        <v/>
      </c>
      <c r="ES396" s="26"/>
      <c r="ET396" s="26"/>
      <c r="EU396" s="26"/>
      <c r="EV396" s="26"/>
      <c r="EW396" s="26"/>
      <c r="EX396" s="26"/>
      <c r="EY396" s="26"/>
      <c r="EZ396" s="26"/>
      <c r="FA396" s="31" t="str">
        <f t="shared" si="481"/>
        <v/>
      </c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31" t="str">
        <f t="shared" si="482"/>
        <v/>
      </c>
      <c r="FN396" s="26"/>
      <c r="FO396" s="26"/>
      <c r="FP396" s="26"/>
      <c r="FQ396" s="26" t="s">
        <v>349</v>
      </c>
      <c r="FR396" s="39" t="str">
        <f t="shared" ca="1" si="483"/>
        <v>NA</v>
      </c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t="str">
        <f t="shared" ca="1" si="484"/>
        <v/>
      </c>
      <c r="GP396" t="str">
        <f t="shared" si="485"/>
        <v/>
      </c>
      <c r="GQ396" s="26"/>
      <c r="GR396" s="26"/>
      <c r="GS396" t="str">
        <f t="shared" ca="1" si="486"/>
        <v/>
      </c>
      <c r="GT396" s="26"/>
      <c r="GU396" s="26"/>
      <c r="GV396" s="26"/>
      <c r="GW396" s="26"/>
      <c r="GX396" s="26"/>
      <c r="GY396" t="str">
        <f t="shared" ca="1" si="487"/>
        <v/>
      </c>
      <c r="GZ396" t="str">
        <f t="shared" si="488"/>
        <v/>
      </c>
      <c r="HA396" s="26"/>
      <c r="HB396" s="26"/>
      <c r="HC396" s="26"/>
      <c r="HD396" s="26"/>
      <c r="HE396" s="26"/>
      <c r="HF396" t="str">
        <f t="shared" ca="1" si="489"/>
        <v/>
      </c>
      <c r="HG396" s="31" t="str">
        <f t="shared" si="490"/>
        <v/>
      </c>
      <c r="HH396" s="26"/>
      <c r="HI396" s="26"/>
      <c r="HJ396" s="26"/>
      <c r="HK396" s="26"/>
      <c r="HL396" s="26"/>
      <c r="HM396" t="str">
        <f t="shared" ca="1" si="491"/>
        <v/>
      </c>
      <c r="HN396" t="str">
        <f t="shared" si="492"/>
        <v/>
      </c>
      <c r="HO396" s="26"/>
      <c r="HP396" s="26"/>
      <c r="HQ396" s="26"/>
      <c r="HR396" s="26"/>
      <c r="HS396" s="26"/>
      <c r="HT396" t="str">
        <f t="shared" ca="1" si="493"/>
        <v/>
      </c>
      <c r="HU396" t="str">
        <f t="shared" si="494"/>
        <v/>
      </c>
      <c r="HV396" s="26"/>
      <c r="HW396" s="26"/>
      <c r="HX396" s="26"/>
      <c r="HY396" s="26"/>
      <c r="HZ396" s="26"/>
      <c r="IA396" s="37" t="str">
        <f t="shared" ca="1" si="495"/>
        <v/>
      </c>
      <c r="IB396" t="str">
        <f t="shared" si="496"/>
        <v/>
      </c>
      <c r="IC396" s="26"/>
      <c r="ID396" s="26"/>
      <c r="IE396" s="26"/>
      <c r="IF396" s="26"/>
      <c r="IG396" s="26"/>
      <c r="IH396" s="37" t="str">
        <f t="shared" ca="1" si="497"/>
        <v/>
      </c>
      <c r="II396" t="str">
        <f t="shared" si="498"/>
        <v/>
      </c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  <c r="IV396" s="26"/>
      <c r="IW396" s="26"/>
      <c r="IX396" s="26"/>
      <c r="IY396" s="26"/>
      <c r="IZ396" s="26"/>
      <c r="JA396" s="26"/>
      <c r="JB396" s="26"/>
      <c r="JC396" s="26"/>
      <c r="JD396" s="26"/>
      <c r="JE396" s="26"/>
      <c r="JF396" s="26"/>
      <c r="JG396" s="26"/>
      <c r="JH396" s="26"/>
      <c r="JI396" s="26"/>
      <c r="JJ396" s="26"/>
      <c r="JK396" s="26"/>
      <c r="JL396" s="26"/>
      <c r="JM396" s="26"/>
      <c r="JN396" s="26"/>
      <c r="JO396" s="26"/>
      <c r="JP396" s="26"/>
      <c r="JQ396" s="26"/>
      <c r="JR396" s="26"/>
      <c r="JS396" s="26"/>
      <c r="JT396" s="26" t="str">
        <f t="shared" si="499"/>
        <v/>
      </c>
      <c r="JU396" s="26"/>
      <c r="JV396" t="str">
        <f t="shared" si="500"/>
        <v/>
      </c>
      <c r="JW396" s="26"/>
      <c r="JX396" s="26"/>
      <c r="JY396" s="26"/>
      <c r="JZ396" s="26"/>
      <c r="KA396" s="26"/>
      <c r="KB396" s="26"/>
      <c r="KC396" s="26"/>
      <c r="KD396" s="26"/>
      <c r="KE396" s="26"/>
      <c r="KF396" s="26"/>
      <c r="KG396" s="26"/>
      <c r="KH396" s="26"/>
      <c r="KI396" s="26"/>
      <c r="KJ396" s="26"/>
      <c r="KK396" t="str">
        <f t="shared" si="501"/>
        <v/>
      </c>
      <c r="KL396" s="26"/>
      <c r="KM396" s="31" t="str">
        <f t="shared" si="502"/>
        <v/>
      </c>
      <c r="KN396" s="26"/>
      <c r="KO396" s="26"/>
      <c r="KP396" s="38" t="str">
        <f t="shared" si="503"/>
        <v/>
      </c>
      <c r="KQ396" s="26"/>
      <c r="KR396" s="26"/>
      <c r="KS396" s="26"/>
      <c r="KT396" s="26"/>
      <c r="KU396" s="26"/>
      <c r="KV396" s="26"/>
      <c r="KW396" s="26"/>
      <c r="KX396" t="str">
        <f t="shared" si="504"/>
        <v/>
      </c>
      <c r="KY396" t="str">
        <f t="shared" si="505"/>
        <v/>
      </c>
      <c r="KZ396" s="26"/>
      <c r="LA396" s="26"/>
      <c r="LB396" t="str">
        <f t="shared" si="506"/>
        <v/>
      </c>
      <c r="LC396" s="26"/>
      <c r="LD396" t="str">
        <f t="shared" si="507"/>
        <v/>
      </c>
      <c r="LE396" t="str">
        <f t="shared" si="508"/>
        <v/>
      </c>
      <c r="LF396" s="26"/>
      <c r="LG396" s="26"/>
      <c r="LH396" s="26"/>
      <c r="LI396" s="26"/>
      <c r="LJ396" s="26"/>
      <c r="LK396" s="26"/>
      <c r="LL396" s="26"/>
      <c r="LM396" s="26"/>
      <c r="LN396" s="26"/>
      <c r="LO396" t="str">
        <f t="shared" si="509"/>
        <v/>
      </c>
      <c r="LP396" s="26"/>
      <c r="LQ396" s="26"/>
      <c r="LR396" s="26"/>
      <c r="LS396" s="26"/>
      <c r="LT396" s="26"/>
      <c r="LU396" s="26"/>
      <c r="LV396" s="26"/>
      <c r="LW396" s="26"/>
      <c r="LX396" s="26"/>
      <c r="LY396" s="26"/>
      <c r="LZ396" s="26"/>
      <c r="MA396" s="26"/>
      <c r="MB396" s="26"/>
      <c r="MC396" s="26"/>
      <c r="MD396" s="26"/>
      <c r="ME396" s="26"/>
      <c r="MF396" s="26"/>
      <c r="MG396" s="26"/>
      <c r="MH396" s="26"/>
      <c r="MI396" s="26"/>
      <c r="MJ396" s="26"/>
      <c r="MK396" s="26"/>
      <c r="ML396" s="26"/>
      <c r="MM396" s="26"/>
      <c r="MN396" s="26"/>
    </row>
    <row r="397" spans="1:352" ht="16" x14ac:dyDescent="0.2">
      <c r="A397" t="e">
        <f t="shared" ca="1" si="437"/>
        <v>#N/A</v>
      </c>
      <c r="B397" s="26"/>
      <c r="C397" s="26"/>
      <c r="D397" s="26"/>
      <c r="E397" s="27" t="str">
        <f t="shared" ca="1" si="440"/>
        <v>Jan</v>
      </c>
      <c r="F397" s="27" t="str">
        <f t="shared" ca="1" si="440"/>
        <v>Jun</v>
      </c>
      <c r="G397" s="28" t="str">
        <f t="shared" ca="1" si="441"/>
        <v/>
      </c>
      <c r="H397" t="str">
        <f t="shared" si="442"/>
        <v/>
      </c>
      <c r="I397" s="26">
        <f t="shared" ca="1" si="443"/>
        <v>6</v>
      </c>
      <c r="J397" s="26"/>
      <c r="K397" s="26"/>
      <c r="L397" s="31" t="str">
        <f t="shared" si="444"/>
        <v/>
      </c>
      <c r="M397" s="26"/>
      <c r="N397" s="26"/>
      <c r="O397" s="26">
        <f t="shared" ca="1" si="445"/>
        <v>20</v>
      </c>
      <c r="P397" s="26" t="str">
        <f t="shared" ca="1" si="446"/>
        <v>No</v>
      </c>
      <c r="Q397" s="26" t="str">
        <f t="shared" ca="1" si="446"/>
        <v>No</v>
      </c>
      <c r="R397" s="26" t="str">
        <f t="shared" ca="1" si="446"/>
        <v>No</v>
      </c>
      <c r="S397" s="26" t="str">
        <f t="shared" ca="1" si="447"/>
        <v>African</v>
      </c>
      <c r="T397" s="26" t="str">
        <f t="shared" ca="1" si="448"/>
        <v>No</v>
      </c>
      <c r="U397" s="26">
        <f t="shared" ca="1" si="449"/>
        <v>3340</v>
      </c>
      <c r="V397" s="26"/>
      <c r="W397" s="26"/>
      <c r="X397" s="26" t="str">
        <f t="shared" ca="1" si="438"/>
        <v>No</v>
      </c>
      <c r="Y397" s="26" t="str">
        <f t="shared" ca="1" si="438"/>
        <v>Yes</v>
      </c>
      <c r="Z397" s="26" t="str">
        <f t="shared" ca="1" si="438"/>
        <v>No</v>
      </c>
      <c r="AA397" s="26" t="str">
        <f t="shared" ca="1" si="438"/>
        <v>Yes</v>
      </c>
      <c r="AB397" s="26" t="str">
        <f t="shared" ca="1" si="438"/>
        <v>Yes</v>
      </c>
      <c r="AC397" s="26"/>
      <c r="AD397" s="26"/>
      <c r="AE397" s="26"/>
      <c r="AF397" s="26"/>
      <c r="AG397" s="26" t="str">
        <f t="shared" ca="1" si="450"/>
        <v>Yes</v>
      </c>
      <c r="AH397" s="26" t="str">
        <f t="shared" ca="1" si="450"/>
        <v>No</v>
      </c>
      <c r="AI397" s="26" t="str">
        <f t="shared" ca="1" si="450"/>
        <v>Yes</v>
      </c>
      <c r="AJ397" s="26" t="str">
        <f t="shared" ca="1" si="450"/>
        <v>No</v>
      </c>
      <c r="AK397" s="26" t="str">
        <f t="shared" ca="1" si="439"/>
        <v>No</v>
      </c>
      <c r="AL397" s="26" t="str">
        <f t="shared" ca="1" si="439"/>
        <v>No</v>
      </c>
      <c r="AM397" s="26">
        <f t="shared" ca="1" si="451"/>
        <v>5</v>
      </c>
      <c r="AN397" s="26">
        <f t="shared" ca="1" si="452"/>
        <v>2</v>
      </c>
      <c r="AT397" t="str">
        <f t="shared" ca="1" si="453"/>
        <v>Male</v>
      </c>
      <c r="AU397">
        <f t="shared" ca="1" si="454"/>
        <v>828</v>
      </c>
      <c r="AV397">
        <f t="shared" ca="1" si="455"/>
        <v>-3</v>
      </c>
      <c r="AW397">
        <f t="shared" ca="1" si="456"/>
        <v>24</v>
      </c>
      <c r="AX397">
        <f t="shared" ca="1" si="457"/>
        <v>6</v>
      </c>
      <c r="BB397" t="str">
        <f t="shared" ca="1" si="458"/>
        <v>INSTRUMENTAL</v>
      </c>
      <c r="BC397" t="str">
        <f t="shared" ca="1" si="459"/>
        <v>No</v>
      </c>
      <c r="BD397" t="str">
        <f t="shared" ca="1" si="459"/>
        <v>Yes</v>
      </c>
      <c r="BG397" t="str">
        <f t="shared" ca="1" si="460"/>
        <v>Yes</v>
      </c>
      <c r="BH397">
        <f t="shared" ca="1" si="461"/>
        <v>35</v>
      </c>
      <c r="BI397">
        <f t="shared" ca="1" si="462"/>
        <v>-3</v>
      </c>
      <c r="BJ397">
        <f t="shared" ca="1" si="463"/>
        <v>10</v>
      </c>
      <c r="BK397" t="str">
        <f t="shared" si="464"/>
        <v/>
      </c>
      <c r="BL397" s="26">
        <f t="shared" ca="1" si="465"/>
        <v>12</v>
      </c>
      <c r="BM397" s="26"/>
      <c r="BN397" s="26"/>
      <c r="BO397" s="26" t="str">
        <f t="shared" ca="1" si="466"/>
        <v>Yes</v>
      </c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 t="str">
        <f t="shared" ca="1" si="467"/>
        <v>No</v>
      </c>
      <c r="CE397" s="26" t="str">
        <f t="shared" ca="1" si="468"/>
        <v>NA</v>
      </c>
      <c r="CF397" s="26"/>
      <c r="CG397" s="26"/>
      <c r="CH397" s="26"/>
      <c r="CI397" s="31" t="str">
        <f t="shared" si="469"/>
        <v/>
      </c>
      <c r="CJ397" s="26" t="str">
        <f t="shared" ca="1" si="470"/>
        <v>NA</v>
      </c>
      <c r="CK397" s="26" t="str">
        <f t="shared" ca="1" si="471"/>
        <v>Yes</v>
      </c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 t="str">
        <f t="shared" ca="1" si="472"/>
        <v>No</v>
      </c>
      <c r="DO397" s="26"/>
      <c r="DP397" s="26"/>
      <c r="DQ397" s="26"/>
      <c r="DR397" s="26"/>
      <c r="DS397" s="26"/>
      <c r="DT397" s="26"/>
      <c r="DU397" s="26"/>
      <c r="DV397" t="str">
        <f t="shared" si="473"/>
        <v/>
      </c>
      <c r="DW397" s="26"/>
      <c r="DX397" s="26"/>
      <c r="DY397" s="26"/>
      <c r="DZ397" t="str">
        <f t="shared" si="474"/>
        <v/>
      </c>
      <c r="EA397" t="str">
        <f t="shared" si="475"/>
        <v/>
      </c>
      <c r="EB397" t="str">
        <f t="shared" si="476"/>
        <v/>
      </c>
      <c r="EC397" t="str">
        <f t="shared" si="477"/>
        <v/>
      </c>
      <c r="ED397" t="str">
        <f t="shared" si="478"/>
        <v/>
      </c>
      <c r="EE397" s="34" t="str">
        <f t="shared" si="479"/>
        <v/>
      </c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32" t="str">
        <f t="shared" si="480"/>
        <v/>
      </c>
      <c r="ES397" s="26"/>
      <c r="ET397" s="26"/>
      <c r="EU397" s="26"/>
      <c r="EV397" s="26"/>
      <c r="EW397" s="26"/>
      <c r="EX397" s="26"/>
      <c r="EY397" s="26"/>
      <c r="EZ397" s="26"/>
      <c r="FA397" s="31" t="str">
        <f t="shared" si="481"/>
        <v/>
      </c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31" t="str">
        <f t="shared" si="482"/>
        <v/>
      </c>
      <c r="FN397" s="26"/>
      <c r="FO397" s="26"/>
      <c r="FP397" s="26"/>
      <c r="FQ397" s="26" t="s">
        <v>350</v>
      </c>
      <c r="FR397" s="39" t="str">
        <f t="shared" ca="1" si="483"/>
        <v>CONS</v>
      </c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t="str">
        <f t="shared" ca="1" si="484"/>
        <v/>
      </c>
      <c r="GP397" t="str">
        <f t="shared" si="485"/>
        <v/>
      </c>
      <c r="GQ397" s="26"/>
      <c r="GR397" s="26"/>
      <c r="GS397" t="str">
        <f t="shared" ca="1" si="486"/>
        <v/>
      </c>
      <c r="GT397" s="26"/>
      <c r="GU397" s="26"/>
      <c r="GV397" s="26"/>
      <c r="GW397" s="26"/>
      <c r="GX397" s="26"/>
      <c r="GY397" t="str">
        <f t="shared" ca="1" si="487"/>
        <v/>
      </c>
      <c r="GZ397" t="str">
        <f t="shared" si="488"/>
        <v/>
      </c>
      <c r="HA397" s="26"/>
      <c r="HB397" s="26"/>
      <c r="HC397" s="26"/>
      <c r="HD397" s="26"/>
      <c r="HE397" s="26"/>
      <c r="HF397" t="str">
        <f t="shared" ca="1" si="489"/>
        <v/>
      </c>
      <c r="HG397" s="31" t="str">
        <f t="shared" si="490"/>
        <v/>
      </c>
      <c r="HH397" s="26"/>
      <c r="HI397" s="26"/>
      <c r="HJ397" s="26"/>
      <c r="HK397" s="26"/>
      <c r="HL397" s="26"/>
      <c r="HM397" t="str">
        <f t="shared" ca="1" si="491"/>
        <v/>
      </c>
      <c r="HN397" t="str">
        <f t="shared" si="492"/>
        <v/>
      </c>
      <c r="HO397" s="26"/>
      <c r="HP397" s="26"/>
      <c r="HQ397" s="26"/>
      <c r="HR397" s="26"/>
      <c r="HS397" s="26"/>
      <c r="HT397" t="str">
        <f t="shared" ca="1" si="493"/>
        <v/>
      </c>
      <c r="HU397" t="str">
        <f t="shared" si="494"/>
        <v/>
      </c>
      <c r="HV397" s="26"/>
      <c r="HW397" s="26"/>
      <c r="HX397" s="26"/>
      <c r="HY397" s="26"/>
      <c r="HZ397" s="26"/>
      <c r="IA397" s="37" t="str">
        <f t="shared" ca="1" si="495"/>
        <v/>
      </c>
      <c r="IB397" t="str">
        <f t="shared" si="496"/>
        <v/>
      </c>
      <c r="IC397" s="26"/>
      <c r="ID397" s="26"/>
      <c r="IE397" s="26"/>
      <c r="IF397" s="26"/>
      <c r="IG397" s="26"/>
      <c r="IH397" s="37" t="str">
        <f t="shared" ca="1" si="497"/>
        <v/>
      </c>
      <c r="II397" t="str">
        <f t="shared" si="498"/>
        <v/>
      </c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  <c r="IV397" s="26"/>
      <c r="IW397" s="26"/>
      <c r="IX397" s="26"/>
      <c r="IY397" s="26"/>
      <c r="IZ397" s="26"/>
      <c r="JA397" s="26"/>
      <c r="JB397" s="26"/>
      <c r="JC397" s="26"/>
      <c r="JD397" s="26"/>
      <c r="JE397" s="26"/>
      <c r="JF397" s="26"/>
      <c r="JG397" s="26"/>
      <c r="JH397" s="26"/>
      <c r="JI397" s="26"/>
      <c r="JJ397" s="26"/>
      <c r="JK397" s="26"/>
      <c r="JL397" s="26"/>
      <c r="JM397" s="26"/>
      <c r="JN397" s="26"/>
      <c r="JO397" s="26"/>
      <c r="JP397" s="26"/>
      <c r="JQ397" s="26"/>
      <c r="JR397" s="26"/>
      <c r="JS397" s="26"/>
      <c r="JT397" s="26" t="str">
        <f t="shared" si="499"/>
        <v/>
      </c>
      <c r="JU397" s="26"/>
      <c r="JV397" t="str">
        <f t="shared" si="500"/>
        <v/>
      </c>
      <c r="JW397" s="26"/>
      <c r="JX397" s="26"/>
      <c r="JY397" s="26"/>
      <c r="JZ397" s="26"/>
      <c r="KA397" s="26"/>
      <c r="KB397" s="26"/>
      <c r="KC397" s="26"/>
      <c r="KD397" s="26"/>
      <c r="KE397" s="26"/>
      <c r="KF397" s="26"/>
      <c r="KG397" s="26"/>
      <c r="KH397" s="26"/>
      <c r="KI397" s="26"/>
      <c r="KJ397" s="26"/>
      <c r="KK397" t="str">
        <f t="shared" si="501"/>
        <v/>
      </c>
      <c r="KL397" s="26"/>
      <c r="KM397" s="31" t="str">
        <f t="shared" si="502"/>
        <v/>
      </c>
      <c r="KN397" s="26"/>
      <c r="KO397" s="26"/>
      <c r="KP397" s="38" t="str">
        <f t="shared" si="503"/>
        <v/>
      </c>
      <c r="KQ397" s="26"/>
      <c r="KR397" s="26"/>
      <c r="KS397" s="26"/>
      <c r="KT397" s="26"/>
      <c r="KU397" s="26"/>
      <c r="KV397" s="26"/>
      <c r="KW397" s="26"/>
      <c r="KX397" t="str">
        <f t="shared" si="504"/>
        <v/>
      </c>
      <c r="KY397" t="str">
        <f t="shared" si="505"/>
        <v/>
      </c>
      <c r="KZ397" s="26"/>
      <c r="LA397" s="26"/>
      <c r="LB397" t="str">
        <f t="shared" si="506"/>
        <v/>
      </c>
      <c r="LC397" s="26"/>
      <c r="LD397" t="str">
        <f t="shared" si="507"/>
        <v/>
      </c>
      <c r="LE397" t="str">
        <f t="shared" si="508"/>
        <v/>
      </c>
      <c r="LF397" s="26"/>
      <c r="LG397" s="26"/>
      <c r="LH397" s="26"/>
      <c r="LI397" s="26"/>
      <c r="LJ397" s="26"/>
      <c r="LK397" s="26"/>
      <c r="LL397" s="26"/>
      <c r="LM397" s="26"/>
      <c r="LN397" s="26"/>
      <c r="LO397" t="str">
        <f t="shared" si="509"/>
        <v/>
      </c>
      <c r="LP397" s="26"/>
      <c r="LQ397" s="26"/>
      <c r="LR397" s="26"/>
      <c r="LS397" s="26"/>
      <c r="LT397" s="26"/>
      <c r="LU397" s="26"/>
      <c r="LV397" s="26"/>
      <c r="LW397" s="26"/>
      <c r="LX397" s="26"/>
      <c r="LY397" s="26"/>
      <c r="LZ397" s="26"/>
      <c r="MA397" s="26"/>
      <c r="MB397" s="26"/>
      <c r="MC397" s="26"/>
      <c r="MD397" s="26"/>
      <c r="ME397" s="26"/>
      <c r="MF397" s="26"/>
      <c r="MG397" s="26"/>
      <c r="MH397" s="26"/>
      <c r="MI397" s="26"/>
      <c r="MJ397" s="26"/>
      <c r="MK397" s="26"/>
      <c r="ML397" s="26"/>
      <c r="MM397" s="26"/>
      <c r="MN397" s="26"/>
    </row>
    <row r="398" spans="1:352" ht="16" x14ac:dyDescent="0.2">
      <c r="A398" t="e">
        <f t="shared" ca="1" si="437"/>
        <v>#N/A</v>
      </c>
      <c r="B398" s="26"/>
      <c r="C398" s="26"/>
      <c r="D398" s="26"/>
      <c r="E398" s="27" t="str">
        <f t="shared" ca="1" si="440"/>
        <v>Dec</v>
      </c>
      <c r="F398" s="27" t="str">
        <f t="shared" ca="1" si="440"/>
        <v>Dec</v>
      </c>
      <c r="G398" s="28" t="str">
        <f t="shared" ca="1" si="441"/>
        <v/>
      </c>
      <c r="H398" t="str">
        <f t="shared" si="442"/>
        <v/>
      </c>
      <c r="I398" s="26">
        <f t="shared" ca="1" si="443"/>
        <v>49</v>
      </c>
      <c r="J398" s="26"/>
      <c r="K398" s="26"/>
      <c r="L398" s="31" t="str">
        <f t="shared" si="444"/>
        <v/>
      </c>
      <c r="M398" s="26"/>
      <c r="N398" s="26"/>
      <c r="O398" s="26">
        <f t="shared" ca="1" si="445"/>
        <v>26</v>
      </c>
      <c r="P398" s="26" t="str">
        <f t="shared" ca="1" si="446"/>
        <v>Yes</v>
      </c>
      <c r="Q398" s="26" t="str">
        <f t="shared" ca="1" si="446"/>
        <v>No</v>
      </c>
      <c r="R398" s="26" t="str">
        <f t="shared" ca="1" si="446"/>
        <v>Yes</v>
      </c>
      <c r="S398" s="26" t="str">
        <f t="shared" ca="1" si="447"/>
        <v>African</v>
      </c>
      <c r="T398" s="26" t="str">
        <f t="shared" ca="1" si="448"/>
        <v>Yes</v>
      </c>
      <c r="U398" s="26">
        <f t="shared" ca="1" si="449"/>
        <v>3147</v>
      </c>
      <c r="V398" s="26"/>
      <c r="W398" s="26"/>
      <c r="X398" s="26" t="str">
        <f t="shared" ca="1" si="438"/>
        <v>No</v>
      </c>
      <c r="Y398" s="26" t="str">
        <f t="shared" ca="1" si="438"/>
        <v>Yes</v>
      </c>
      <c r="Z398" s="26" t="str">
        <f t="shared" ca="1" si="438"/>
        <v>No</v>
      </c>
      <c r="AA398" s="26" t="str">
        <f t="shared" ca="1" si="438"/>
        <v>Yes</v>
      </c>
      <c r="AB398" s="26" t="str">
        <f t="shared" ca="1" si="438"/>
        <v>No</v>
      </c>
      <c r="AC398" s="26"/>
      <c r="AD398" s="26"/>
      <c r="AE398" s="26"/>
      <c r="AF398" s="26"/>
      <c r="AG398" s="26" t="str">
        <f t="shared" ca="1" si="450"/>
        <v>Yes</v>
      </c>
      <c r="AH398" s="26" t="str">
        <f t="shared" ca="1" si="450"/>
        <v>No</v>
      </c>
      <c r="AI398" s="26" t="str">
        <f t="shared" ca="1" si="450"/>
        <v>No</v>
      </c>
      <c r="AJ398" s="26" t="str">
        <f t="shared" ca="1" si="450"/>
        <v>No</v>
      </c>
      <c r="AK398" s="26" t="str">
        <f t="shared" ca="1" si="439"/>
        <v>Yes</v>
      </c>
      <c r="AL398" s="26" t="str">
        <f t="shared" ca="1" si="439"/>
        <v>No</v>
      </c>
      <c r="AM398" s="26">
        <f t="shared" ca="1" si="451"/>
        <v>4</v>
      </c>
      <c r="AN398" s="26">
        <f t="shared" ca="1" si="452"/>
        <v>2</v>
      </c>
      <c r="AT398" t="str">
        <f t="shared" ca="1" si="453"/>
        <v>Female</v>
      </c>
      <c r="AU398">
        <f t="shared" ca="1" si="454"/>
        <v>811</v>
      </c>
      <c r="AV398">
        <f t="shared" ca="1" si="455"/>
        <v>2</v>
      </c>
      <c r="AW398">
        <f t="shared" ca="1" si="456"/>
        <v>24</v>
      </c>
      <c r="AX398">
        <f t="shared" ca="1" si="457"/>
        <v>5</v>
      </c>
      <c r="BB398" t="str">
        <f t="shared" ca="1" si="458"/>
        <v>ELUCS</v>
      </c>
      <c r="BC398" t="str">
        <f t="shared" ca="1" si="459"/>
        <v>Yes</v>
      </c>
      <c r="BD398" t="str">
        <f t="shared" ca="1" si="459"/>
        <v>No</v>
      </c>
      <c r="BG398" t="str">
        <f t="shared" ca="1" si="460"/>
        <v>Yes</v>
      </c>
      <c r="BH398">
        <f t="shared" ca="1" si="461"/>
        <v>36</v>
      </c>
      <c r="BI398">
        <f t="shared" ca="1" si="462"/>
        <v>2</v>
      </c>
      <c r="BJ398">
        <f t="shared" ca="1" si="463"/>
        <v>14</v>
      </c>
      <c r="BK398" t="str">
        <f t="shared" si="464"/>
        <v/>
      </c>
      <c r="BL398" s="26">
        <f t="shared" ca="1" si="465"/>
        <v>16</v>
      </c>
      <c r="BM398" s="26"/>
      <c r="BN398" s="26"/>
      <c r="BO398" s="26" t="str">
        <f t="shared" ca="1" si="466"/>
        <v>Yes</v>
      </c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 t="str">
        <f t="shared" ca="1" si="467"/>
        <v>Yes</v>
      </c>
      <c r="CE398" s="26" t="str">
        <f t="shared" ca="1" si="468"/>
        <v>ETT</v>
      </c>
      <c r="CF398" s="26"/>
      <c r="CG398" s="26"/>
      <c r="CH398" s="26"/>
      <c r="CI398" s="31" t="str">
        <f t="shared" si="469"/>
        <v/>
      </c>
      <c r="CJ398" s="26" t="str">
        <f t="shared" ca="1" si="470"/>
        <v>BS</v>
      </c>
      <c r="CK398" s="26" t="str">
        <f t="shared" ca="1" si="471"/>
        <v>No</v>
      </c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 t="str">
        <f t="shared" ca="1" si="472"/>
        <v>Yes</v>
      </c>
      <c r="DO398" s="26"/>
      <c r="DP398" s="26"/>
      <c r="DQ398" s="26"/>
      <c r="DR398" s="26"/>
      <c r="DS398" s="26"/>
      <c r="DT398" s="26"/>
      <c r="DU398" s="26"/>
      <c r="DV398" t="str">
        <f t="shared" si="473"/>
        <v/>
      </c>
      <c r="DW398" s="26"/>
      <c r="DX398" s="26"/>
      <c r="DY398" s="26"/>
      <c r="DZ398" t="str">
        <f t="shared" si="474"/>
        <v/>
      </c>
      <c r="EA398" t="str">
        <f t="shared" si="475"/>
        <v/>
      </c>
      <c r="EB398" t="str">
        <f t="shared" si="476"/>
        <v/>
      </c>
      <c r="EC398" t="str">
        <f t="shared" si="477"/>
        <v/>
      </c>
      <c r="ED398" t="str">
        <f t="shared" si="478"/>
        <v/>
      </c>
      <c r="EE398" s="34" t="str">
        <f t="shared" si="479"/>
        <v/>
      </c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32" t="str">
        <f t="shared" si="480"/>
        <v/>
      </c>
      <c r="ES398" s="26"/>
      <c r="ET398" s="26"/>
      <c r="EU398" s="26"/>
      <c r="EV398" s="26"/>
      <c r="EW398" s="26"/>
      <c r="EX398" s="26"/>
      <c r="EY398" s="26"/>
      <c r="EZ398" s="26"/>
      <c r="FA398" s="31" t="str">
        <f t="shared" si="481"/>
        <v/>
      </c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31" t="str">
        <f t="shared" si="482"/>
        <v/>
      </c>
      <c r="FN398" s="26"/>
      <c r="FO398" s="26"/>
      <c r="FP398" s="26"/>
      <c r="FQ398" s="26" t="s">
        <v>349</v>
      </c>
      <c r="FR398" s="39" t="str">
        <f t="shared" ca="1" si="483"/>
        <v>NA</v>
      </c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t="str">
        <f t="shared" ca="1" si="484"/>
        <v/>
      </c>
      <c r="GP398" t="str">
        <f t="shared" si="485"/>
        <v/>
      </c>
      <c r="GQ398" s="26"/>
      <c r="GR398" s="26"/>
      <c r="GS398" t="str">
        <f t="shared" ca="1" si="486"/>
        <v/>
      </c>
      <c r="GT398" s="26"/>
      <c r="GU398" s="26"/>
      <c r="GV398" s="26"/>
      <c r="GW398" s="26"/>
      <c r="GX398" s="26"/>
      <c r="GY398" t="str">
        <f t="shared" ca="1" si="487"/>
        <v/>
      </c>
      <c r="GZ398" t="str">
        <f t="shared" si="488"/>
        <v/>
      </c>
      <c r="HA398" s="26"/>
      <c r="HB398" s="26"/>
      <c r="HC398" s="26"/>
      <c r="HD398" s="26"/>
      <c r="HE398" s="26"/>
      <c r="HF398" t="str">
        <f t="shared" ca="1" si="489"/>
        <v/>
      </c>
      <c r="HG398" s="31" t="str">
        <f t="shared" si="490"/>
        <v/>
      </c>
      <c r="HH398" s="26"/>
      <c r="HI398" s="26"/>
      <c r="HJ398" s="26"/>
      <c r="HK398" s="26"/>
      <c r="HL398" s="26"/>
      <c r="HM398" t="str">
        <f t="shared" ca="1" si="491"/>
        <v/>
      </c>
      <c r="HN398" t="str">
        <f t="shared" si="492"/>
        <v/>
      </c>
      <c r="HO398" s="26"/>
      <c r="HP398" s="26"/>
      <c r="HQ398" s="26"/>
      <c r="HR398" s="26"/>
      <c r="HS398" s="26"/>
      <c r="HT398" t="str">
        <f t="shared" ca="1" si="493"/>
        <v/>
      </c>
      <c r="HU398" t="str">
        <f t="shared" si="494"/>
        <v/>
      </c>
      <c r="HV398" s="26"/>
      <c r="HW398" s="26"/>
      <c r="HX398" s="26"/>
      <c r="HY398" s="26"/>
      <c r="HZ398" s="26"/>
      <c r="IA398" s="37" t="str">
        <f t="shared" ca="1" si="495"/>
        <v/>
      </c>
      <c r="IB398" t="str">
        <f t="shared" si="496"/>
        <v/>
      </c>
      <c r="IC398" s="26"/>
      <c r="ID398" s="26"/>
      <c r="IE398" s="26"/>
      <c r="IF398" s="26"/>
      <c r="IG398" s="26"/>
      <c r="IH398" s="37" t="str">
        <f t="shared" ca="1" si="497"/>
        <v/>
      </c>
      <c r="II398" t="str">
        <f t="shared" si="498"/>
        <v/>
      </c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  <c r="IV398" s="26"/>
      <c r="IW398" s="26"/>
      <c r="IX398" s="26"/>
      <c r="IY398" s="26"/>
      <c r="IZ398" s="26"/>
      <c r="JA398" s="26"/>
      <c r="JB398" s="26"/>
      <c r="JC398" s="26"/>
      <c r="JD398" s="26"/>
      <c r="JE398" s="26"/>
      <c r="JF398" s="26"/>
      <c r="JG398" s="26"/>
      <c r="JH398" s="26"/>
      <c r="JI398" s="26"/>
      <c r="JJ398" s="26"/>
      <c r="JK398" s="26"/>
      <c r="JL398" s="26"/>
      <c r="JM398" s="26"/>
      <c r="JN398" s="26"/>
      <c r="JO398" s="26"/>
      <c r="JP398" s="26"/>
      <c r="JQ398" s="26"/>
      <c r="JR398" s="26"/>
      <c r="JS398" s="26"/>
      <c r="JT398" s="26" t="str">
        <f t="shared" si="499"/>
        <v/>
      </c>
      <c r="JU398" s="26"/>
      <c r="JV398" t="str">
        <f t="shared" si="500"/>
        <v/>
      </c>
      <c r="JW398" s="26"/>
      <c r="JX398" s="26"/>
      <c r="JY398" s="26"/>
      <c r="JZ398" s="26"/>
      <c r="KA398" s="26"/>
      <c r="KB398" s="26"/>
      <c r="KC398" s="26"/>
      <c r="KD398" s="26"/>
      <c r="KE398" s="26"/>
      <c r="KF398" s="26"/>
      <c r="KG398" s="26"/>
      <c r="KH398" s="26"/>
      <c r="KI398" s="26"/>
      <c r="KJ398" s="26"/>
      <c r="KK398" t="str">
        <f t="shared" si="501"/>
        <v/>
      </c>
      <c r="KL398" s="26"/>
      <c r="KM398" s="31" t="str">
        <f t="shared" si="502"/>
        <v/>
      </c>
      <c r="KN398" s="26"/>
      <c r="KO398" s="26"/>
      <c r="KP398" s="38" t="str">
        <f t="shared" si="503"/>
        <v/>
      </c>
      <c r="KQ398" s="26"/>
      <c r="KR398" s="26"/>
      <c r="KS398" s="26"/>
      <c r="KT398" s="26"/>
      <c r="KU398" s="26"/>
      <c r="KV398" s="26"/>
      <c r="KW398" s="26"/>
      <c r="KX398" t="str">
        <f t="shared" si="504"/>
        <v/>
      </c>
      <c r="KY398" t="str">
        <f t="shared" si="505"/>
        <v/>
      </c>
      <c r="KZ398" s="26"/>
      <c r="LA398" s="26"/>
      <c r="LB398" t="str">
        <f t="shared" si="506"/>
        <v/>
      </c>
      <c r="LC398" s="26"/>
      <c r="LD398" t="str">
        <f t="shared" si="507"/>
        <v/>
      </c>
      <c r="LE398" t="str">
        <f t="shared" si="508"/>
        <v/>
      </c>
      <c r="LF398" s="26"/>
      <c r="LG398" s="26"/>
      <c r="LH398" s="26"/>
      <c r="LI398" s="26"/>
      <c r="LJ398" s="26"/>
      <c r="LK398" s="26"/>
      <c r="LL398" s="26"/>
      <c r="LM398" s="26"/>
      <c r="LN398" s="26"/>
      <c r="LO398" t="str">
        <f t="shared" si="509"/>
        <v/>
      </c>
      <c r="LP398" s="26"/>
      <c r="LQ398" s="26"/>
      <c r="LR398" s="26"/>
      <c r="LS398" s="26"/>
      <c r="LT398" s="26"/>
      <c r="LU398" s="26"/>
      <c r="LV398" s="26"/>
      <c r="LW398" s="26"/>
      <c r="LX398" s="26"/>
      <c r="LY398" s="26"/>
      <c r="LZ398" s="26"/>
      <c r="MA398" s="26"/>
      <c r="MB398" s="26"/>
      <c r="MC398" s="26"/>
      <c r="MD398" s="26"/>
      <c r="ME398" s="26"/>
      <c r="MF398" s="26"/>
      <c r="MG398" s="26"/>
      <c r="MH398" s="26"/>
      <c r="MI398" s="26"/>
      <c r="MJ398" s="26"/>
      <c r="MK398" s="26"/>
      <c r="ML398" s="26"/>
      <c r="MM398" s="26"/>
      <c r="MN398" s="26"/>
    </row>
    <row r="399" spans="1:352" ht="16" x14ac:dyDescent="0.2">
      <c r="A399" t="e">
        <f t="shared" ca="1" si="437"/>
        <v>#N/A</v>
      </c>
      <c r="B399" s="26"/>
      <c r="C399" s="26"/>
      <c r="D399" s="26"/>
      <c r="E399" s="27" t="str">
        <f t="shared" ca="1" si="440"/>
        <v>Jul</v>
      </c>
      <c r="F399" s="27" t="str">
        <f t="shared" ca="1" si="440"/>
        <v>Aug</v>
      </c>
      <c r="G399" s="28" t="str">
        <f t="shared" ca="1" si="441"/>
        <v/>
      </c>
      <c r="H399" t="str">
        <f t="shared" si="442"/>
        <v/>
      </c>
      <c r="I399" s="26">
        <f t="shared" ca="1" si="443"/>
        <v>24</v>
      </c>
      <c r="J399" s="26"/>
      <c r="K399" s="26"/>
      <c r="L399" s="31" t="str">
        <f t="shared" si="444"/>
        <v/>
      </c>
      <c r="M399" s="26"/>
      <c r="N399" s="26"/>
      <c r="O399" s="26">
        <f t="shared" ca="1" si="445"/>
        <v>44</v>
      </c>
      <c r="P399" s="26" t="str">
        <f t="shared" ca="1" si="446"/>
        <v>No</v>
      </c>
      <c r="Q399" s="26" t="str">
        <f t="shared" ca="1" si="446"/>
        <v>Yes</v>
      </c>
      <c r="R399" s="26" t="str">
        <f t="shared" ca="1" si="446"/>
        <v>Yes</v>
      </c>
      <c r="S399" s="26" t="str">
        <f t="shared" ca="1" si="447"/>
        <v>African</v>
      </c>
      <c r="T399" s="26" t="str">
        <f t="shared" ca="1" si="448"/>
        <v>No</v>
      </c>
      <c r="U399" s="26">
        <f t="shared" ca="1" si="449"/>
        <v>3085</v>
      </c>
      <c r="V399" s="26"/>
      <c r="W399" s="26"/>
      <c r="X399" s="26" t="str">
        <f t="shared" ca="1" si="438"/>
        <v>No</v>
      </c>
      <c r="Y399" s="26" t="str">
        <f t="shared" ca="1" si="438"/>
        <v>Yes</v>
      </c>
      <c r="Z399" s="26" t="str">
        <f t="shared" ca="1" si="438"/>
        <v>No</v>
      </c>
      <c r="AA399" s="26" t="str">
        <f t="shared" ca="1" si="438"/>
        <v>Yes</v>
      </c>
      <c r="AB399" s="26" t="str">
        <f t="shared" ca="1" si="438"/>
        <v>Yes</v>
      </c>
      <c r="AC399" s="26"/>
      <c r="AD399" s="26"/>
      <c r="AE399" s="26"/>
      <c r="AF399" s="26"/>
      <c r="AG399" s="26" t="str">
        <f t="shared" ca="1" si="450"/>
        <v>Yes</v>
      </c>
      <c r="AH399" s="26" t="str">
        <f t="shared" ca="1" si="450"/>
        <v>Yes</v>
      </c>
      <c r="AI399" s="26" t="str">
        <f t="shared" ca="1" si="450"/>
        <v>No</v>
      </c>
      <c r="AJ399" s="26" t="str">
        <f t="shared" ca="1" si="450"/>
        <v>No</v>
      </c>
      <c r="AK399" s="26" t="str">
        <f t="shared" ca="1" si="439"/>
        <v>No</v>
      </c>
      <c r="AL399" s="26" t="str">
        <f t="shared" ca="1" si="439"/>
        <v>No</v>
      </c>
      <c r="AM399" s="26">
        <f t="shared" ca="1" si="451"/>
        <v>4</v>
      </c>
      <c r="AN399" s="26">
        <f t="shared" ca="1" si="452"/>
        <v>3</v>
      </c>
      <c r="AT399" t="str">
        <f t="shared" ca="1" si="453"/>
        <v>Female</v>
      </c>
      <c r="AU399">
        <f t="shared" ca="1" si="454"/>
        <v>2396</v>
      </c>
      <c r="AV399">
        <f t="shared" ca="1" si="455"/>
        <v>-1</v>
      </c>
      <c r="AW399">
        <f t="shared" ca="1" si="456"/>
        <v>33</v>
      </c>
      <c r="AX399">
        <f t="shared" ca="1" si="457"/>
        <v>0</v>
      </c>
      <c r="BB399" t="str">
        <f t="shared" ca="1" si="458"/>
        <v>Vaginal</v>
      </c>
      <c r="BC399" t="str">
        <f t="shared" ca="1" si="459"/>
        <v>Yes</v>
      </c>
      <c r="BD399" t="str">
        <f t="shared" ca="1" si="459"/>
        <v>Yes</v>
      </c>
      <c r="BG399" t="str">
        <f t="shared" ca="1" si="460"/>
        <v>No</v>
      </c>
      <c r="BH399">
        <f t="shared" ca="1" si="461"/>
        <v>36</v>
      </c>
      <c r="BI399">
        <f t="shared" ca="1" si="462"/>
        <v>-1</v>
      </c>
      <c r="BJ399">
        <f t="shared" ca="1" si="463"/>
        <v>11</v>
      </c>
      <c r="BK399" t="str">
        <f t="shared" si="464"/>
        <v/>
      </c>
      <c r="BL399" s="26">
        <f t="shared" ca="1" si="465"/>
        <v>13</v>
      </c>
      <c r="BM399" s="26"/>
      <c r="BN399" s="26"/>
      <c r="BO399" s="26" t="str">
        <f t="shared" ca="1" si="466"/>
        <v>Yes</v>
      </c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 t="str">
        <f t="shared" ca="1" si="467"/>
        <v>No</v>
      </c>
      <c r="CE399" s="26" t="str">
        <f t="shared" ca="1" si="468"/>
        <v>NA</v>
      </c>
      <c r="CF399" s="26"/>
      <c r="CG399" s="26"/>
      <c r="CH399" s="26"/>
      <c r="CI399" s="31" t="str">
        <f t="shared" si="469"/>
        <v/>
      </c>
      <c r="CJ399" s="26" t="str">
        <f t="shared" ca="1" si="470"/>
        <v>NA</v>
      </c>
      <c r="CK399" s="26" t="str">
        <f t="shared" ca="1" si="471"/>
        <v>NA</v>
      </c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 t="str">
        <f t="shared" ca="1" si="472"/>
        <v>No</v>
      </c>
      <c r="DO399" s="26"/>
      <c r="DP399" s="26"/>
      <c r="DQ399" s="26"/>
      <c r="DR399" s="26"/>
      <c r="DS399" s="26"/>
      <c r="DT399" s="26"/>
      <c r="DU399" s="26"/>
      <c r="DV399" t="str">
        <f t="shared" si="473"/>
        <v/>
      </c>
      <c r="DW399" s="26"/>
      <c r="DX399" s="26"/>
      <c r="DY399" s="26"/>
      <c r="DZ399" t="str">
        <f t="shared" si="474"/>
        <v/>
      </c>
      <c r="EA399" t="str">
        <f t="shared" si="475"/>
        <v/>
      </c>
      <c r="EB399" t="str">
        <f t="shared" si="476"/>
        <v/>
      </c>
      <c r="EC399" t="str">
        <f t="shared" si="477"/>
        <v/>
      </c>
      <c r="ED399" t="str">
        <f t="shared" si="478"/>
        <v/>
      </c>
      <c r="EE399" s="34" t="str">
        <f t="shared" si="479"/>
        <v/>
      </c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32" t="str">
        <f t="shared" si="480"/>
        <v/>
      </c>
      <c r="ES399" s="26"/>
      <c r="ET399" s="26"/>
      <c r="EU399" s="26"/>
      <c r="EV399" s="26"/>
      <c r="EW399" s="26"/>
      <c r="EX399" s="26"/>
      <c r="EY399" s="26"/>
      <c r="EZ399" s="26"/>
      <c r="FA399" s="31" t="str">
        <f t="shared" si="481"/>
        <v/>
      </c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31" t="str">
        <f t="shared" si="482"/>
        <v/>
      </c>
      <c r="FN399" s="26"/>
      <c r="FO399" s="26"/>
      <c r="FP399" s="26"/>
      <c r="FQ399" s="26" t="s">
        <v>350</v>
      </c>
      <c r="FR399" s="39" t="str">
        <f t="shared" ca="1" si="483"/>
        <v>Other</v>
      </c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t="str">
        <f t="shared" ca="1" si="484"/>
        <v/>
      </c>
      <c r="GP399" t="str">
        <f t="shared" si="485"/>
        <v/>
      </c>
      <c r="GQ399" s="26"/>
      <c r="GR399" s="26"/>
      <c r="GS399" t="str">
        <f t="shared" ca="1" si="486"/>
        <v/>
      </c>
      <c r="GT399" s="26"/>
      <c r="GU399" s="26"/>
      <c r="GV399" s="26"/>
      <c r="GW399" s="26"/>
      <c r="GX399" s="26"/>
      <c r="GY399" t="str">
        <f t="shared" ca="1" si="487"/>
        <v/>
      </c>
      <c r="GZ399" t="str">
        <f t="shared" si="488"/>
        <v/>
      </c>
      <c r="HA399" s="26"/>
      <c r="HB399" s="26"/>
      <c r="HC399" s="26"/>
      <c r="HD399" s="26"/>
      <c r="HE399" s="26"/>
      <c r="HF399" t="str">
        <f t="shared" ca="1" si="489"/>
        <v/>
      </c>
      <c r="HG399" s="31" t="str">
        <f t="shared" si="490"/>
        <v/>
      </c>
      <c r="HH399" s="26"/>
      <c r="HI399" s="26"/>
      <c r="HJ399" s="26"/>
      <c r="HK399" s="26"/>
      <c r="HL399" s="26"/>
      <c r="HM399" t="str">
        <f t="shared" ca="1" si="491"/>
        <v/>
      </c>
      <c r="HN399" t="str">
        <f t="shared" si="492"/>
        <v/>
      </c>
      <c r="HO399" s="26"/>
      <c r="HP399" s="26"/>
      <c r="HQ399" s="26"/>
      <c r="HR399" s="26"/>
      <c r="HS399" s="26"/>
      <c r="HT399" t="str">
        <f t="shared" ca="1" si="493"/>
        <v/>
      </c>
      <c r="HU399" t="str">
        <f t="shared" si="494"/>
        <v/>
      </c>
      <c r="HV399" s="26"/>
      <c r="HW399" s="26"/>
      <c r="HX399" s="26"/>
      <c r="HY399" s="26"/>
      <c r="HZ399" s="26"/>
      <c r="IA399" s="37" t="str">
        <f t="shared" ca="1" si="495"/>
        <v/>
      </c>
      <c r="IB399" t="str">
        <f t="shared" si="496"/>
        <v/>
      </c>
      <c r="IC399" s="26"/>
      <c r="ID399" s="26"/>
      <c r="IE399" s="26"/>
      <c r="IF399" s="26"/>
      <c r="IG399" s="26"/>
      <c r="IH399" s="37" t="str">
        <f t="shared" ca="1" si="497"/>
        <v/>
      </c>
      <c r="II399" t="str">
        <f t="shared" si="498"/>
        <v/>
      </c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  <c r="IV399" s="26"/>
      <c r="IW399" s="26"/>
      <c r="IX399" s="26"/>
      <c r="IY399" s="26"/>
      <c r="IZ399" s="26"/>
      <c r="JA399" s="26"/>
      <c r="JB399" s="26"/>
      <c r="JC399" s="26"/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 t="str">
        <f t="shared" si="499"/>
        <v/>
      </c>
      <c r="JU399" s="26"/>
      <c r="JV399" t="str">
        <f t="shared" si="500"/>
        <v/>
      </c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t="str">
        <f t="shared" si="501"/>
        <v/>
      </c>
      <c r="KL399" s="26"/>
      <c r="KM399" s="31" t="str">
        <f t="shared" si="502"/>
        <v/>
      </c>
      <c r="KN399" s="26"/>
      <c r="KO399" s="26"/>
      <c r="KP399" s="38" t="str">
        <f t="shared" si="503"/>
        <v/>
      </c>
      <c r="KQ399" s="26"/>
      <c r="KR399" s="26"/>
      <c r="KS399" s="26"/>
      <c r="KT399" s="26"/>
      <c r="KU399" s="26"/>
      <c r="KV399" s="26"/>
      <c r="KW399" s="26"/>
      <c r="KX399" t="str">
        <f t="shared" si="504"/>
        <v/>
      </c>
      <c r="KY399" t="str">
        <f t="shared" si="505"/>
        <v/>
      </c>
      <c r="KZ399" s="26"/>
      <c r="LA399" s="26"/>
      <c r="LB399" t="str">
        <f t="shared" si="506"/>
        <v/>
      </c>
      <c r="LC399" s="26"/>
      <c r="LD399" t="str">
        <f t="shared" si="507"/>
        <v/>
      </c>
      <c r="LE399" t="str">
        <f t="shared" si="508"/>
        <v/>
      </c>
      <c r="LF399" s="26"/>
      <c r="LG399" s="26"/>
      <c r="LH399" s="26"/>
      <c r="LI399" s="26"/>
      <c r="LJ399" s="26"/>
      <c r="LK399" s="26"/>
      <c r="LL399" s="26"/>
      <c r="LM399" s="26"/>
      <c r="LN399" s="26"/>
      <c r="LO399" t="str">
        <f t="shared" si="509"/>
        <v/>
      </c>
      <c r="LP399" s="26"/>
      <c r="LQ399" s="26"/>
      <c r="LR399" s="26"/>
      <c r="LS399" s="26"/>
      <c r="LT399" s="26"/>
      <c r="LU399" s="26"/>
      <c r="LV399" s="26"/>
      <c r="LW399" s="26"/>
      <c r="LX399" s="26"/>
      <c r="LY399" s="26"/>
      <c r="LZ399" s="26"/>
      <c r="MA399" s="26"/>
      <c r="MB399" s="26"/>
      <c r="MC399" s="26"/>
      <c r="MD399" s="26"/>
      <c r="ME399" s="26"/>
      <c r="MF399" s="26"/>
      <c r="MG399" s="26"/>
      <c r="MH399" s="26"/>
      <c r="MI399" s="26"/>
      <c r="MJ399" s="26"/>
      <c r="MK399" s="26"/>
      <c r="ML399" s="26"/>
      <c r="MM399" s="26"/>
      <c r="MN399" s="26"/>
    </row>
    <row r="400" spans="1:352" ht="16" x14ac:dyDescent="0.2">
      <c r="A400" t="e">
        <f t="shared" ca="1" si="437"/>
        <v>#N/A</v>
      </c>
      <c r="B400" s="26"/>
      <c r="C400" s="26"/>
      <c r="D400" s="26"/>
      <c r="E400" s="27" t="str">
        <f t="shared" ca="1" si="440"/>
        <v>Nov</v>
      </c>
      <c r="F400" s="27" t="str">
        <f t="shared" ca="1" si="440"/>
        <v>Nov</v>
      </c>
      <c r="G400" s="28" t="str">
        <f t="shared" ca="1" si="441"/>
        <v/>
      </c>
      <c r="H400" t="str">
        <f t="shared" si="442"/>
        <v/>
      </c>
      <c r="I400" s="26">
        <f t="shared" ca="1" si="443"/>
        <v>54</v>
      </c>
      <c r="J400" s="26"/>
      <c r="K400" s="26"/>
      <c r="L400" s="31" t="str">
        <f t="shared" si="444"/>
        <v/>
      </c>
      <c r="M400" s="26"/>
      <c r="N400" s="26"/>
      <c r="O400" s="26">
        <f t="shared" ca="1" si="445"/>
        <v>49</v>
      </c>
      <c r="P400" s="26" t="str">
        <f t="shared" ca="1" si="446"/>
        <v>No</v>
      </c>
      <c r="Q400" s="26" t="str">
        <f t="shared" ca="1" si="446"/>
        <v>Yes</v>
      </c>
      <c r="R400" s="26" t="str">
        <f t="shared" ca="1" si="446"/>
        <v>Yes</v>
      </c>
      <c r="S400" s="26" t="str">
        <f t="shared" ca="1" si="447"/>
        <v>Eskimo</v>
      </c>
      <c r="T400" s="26" t="str">
        <f t="shared" ca="1" si="448"/>
        <v>No</v>
      </c>
      <c r="U400" s="26">
        <f t="shared" ca="1" si="449"/>
        <v>3543</v>
      </c>
      <c r="V400" s="26"/>
      <c r="W400" s="26"/>
      <c r="X400" s="26" t="str">
        <f t="shared" ca="1" si="438"/>
        <v>No</v>
      </c>
      <c r="Y400" s="26" t="str">
        <f t="shared" ca="1" si="438"/>
        <v>No</v>
      </c>
      <c r="Z400" s="26" t="str">
        <f t="shared" ca="1" si="438"/>
        <v>Yes</v>
      </c>
      <c r="AA400" s="26" t="str">
        <f t="shared" ca="1" si="438"/>
        <v>Yes</v>
      </c>
      <c r="AB400" s="26" t="str">
        <f t="shared" ca="1" si="438"/>
        <v>No</v>
      </c>
      <c r="AC400" s="26"/>
      <c r="AD400" s="26"/>
      <c r="AE400" s="26"/>
      <c r="AF400" s="26"/>
      <c r="AG400" s="26" t="str">
        <f t="shared" ca="1" si="450"/>
        <v>No</v>
      </c>
      <c r="AH400" s="26" t="str">
        <f t="shared" ca="1" si="450"/>
        <v>Yes</v>
      </c>
      <c r="AI400" s="26" t="str">
        <f t="shared" ca="1" si="450"/>
        <v>No</v>
      </c>
      <c r="AJ400" s="26" t="str">
        <f t="shared" ca="1" si="450"/>
        <v>Yes</v>
      </c>
      <c r="AK400" s="26" t="str">
        <f t="shared" ca="1" si="439"/>
        <v>Yes</v>
      </c>
      <c r="AL400" s="26" t="str">
        <f t="shared" ca="1" si="439"/>
        <v>No</v>
      </c>
      <c r="AM400" s="26">
        <f t="shared" ca="1" si="451"/>
        <v>4</v>
      </c>
      <c r="AN400" s="26">
        <f t="shared" ca="1" si="452"/>
        <v>3</v>
      </c>
      <c r="AT400" t="str">
        <f t="shared" ca="1" si="453"/>
        <v>Female</v>
      </c>
      <c r="AU400">
        <f t="shared" ca="1" si="454"/>
        <v>3318</v>
      </c>
      <c r="AV400">
        <f t="shared" ca="1" si="455"/>
        <v>-3</v>
      </c>
      <c r="AW400">
        <f t="shared" ca="1" si="456"/>
        <v>40</v>
      </c>
      <c r="AX400">
        <f t="shared" ca="1" si="457"/>
        <v>0</v>
      </c>
      <c r="BB400" t="str">
        <f t="shared" ca="1" si="458"/>
        <v>ELUCS</v>
      </c>
      <c r="BC400" t="str">
        <f t="shared" ca="1" si="459"/>
        <v>No</v>
      </c>
      <c r="BD400" t="str">
        <f t="shared" ca="1" si="459"/>
        <v>Yes</v>
      </c>
      <c r="BG400" t="str">
        <f t="shared" ca="1" si="460"/>
        <v>Yes</v>
      </c>
      <c r="BH400">
        <f t="shared" ca="1" si="461"/>
        <v>35</v>
      </c>
      <c r="BI400">
        <f t="shared" ca="1" si="462"/>
        <v>-1</v>
      </c>
      <c r="BJ400">
        <f t="shared" ca="1" si="463"/>
        <v>9</v>
      </c>
      <c r="BK400" t="str">
        <f t="shared" si="464"/>
        <v/>
      </c>
      <c r="BL400" s="26">
        <f t="shared" ca="1" si="465"/>
        <v>11</v>
      </c>
      <c r="BM400" s="26"/>
      <c r="BN400" s="26"/>
      <c r="BO400" s="26" t="str">
        <f t="shared" ca="1" si="466"/>
        <v>Yes</v>
      </c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 t="str">
        <f t="shared" ca="1" si="467"/>
        <v>Yes</v>
      </c>
      <c r="CE400" s="26" t="str">
        <f t="shared" ca="1" si="468"/>
        <v>ETT</v>
      </c>
      <c r="CF400" s="26"/>
      <c r="CG400" s="26"/>
      <c r="CH400" s="26"/>
      <c r="CI400" s="31" t="str">
        <f t="shared" si="469"/>
        <v/>
      </c>
      <c r="CJ400" s="26" t="str">
        <f t="shared" ca="1" si="470"/>
        <v>BS</v>
      </c>
      <c r="CK400" s="26" t="str">
        <f t="shared" ca="1" si="471"/>
        <v>NA</v>
      </c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 t="str">
        <f t="shared" ca="1" si="472"/>
        <v>No</v>
      </c>
      <c r="DO400" s="26"/>
      <c r="DP400" s="26"/>
      <c r="DQ400" s="26"/>
      <c r="DR400" s="26"/>
      <c r="DS400" s="26"/>
      <c r="DT400" s="26"/>
      <c r="DU400" s="26"/>
      <c r="DV400" t="str">
        <f t="shared" si="473"/>
        <v/>
      </c>
      <c r="DW400" s="26"/>
      <c r="DX400" s="26"/>
      <c r="DY400" s="26"/>
      <c r="DZ400" t="str">
        <f t="shared" si="474"/>
        <v/>
      </c>
      <c r="EA400" t="str">
        <f t="shared" si="475"/>
        <v/>
      </c>
      <c r="EB400" t="str">
        <f t="shared" si="476"/>
        <v/>
      </c>
      <c r="EC400" t="str">
        <f t="shared" si="477"/>
        <v/>
      </c>
      <c r="ED400" t="str">
        <f t="shared" si="478"/>
        <v/>
      </c>
      <c r="EE400" s="34" t="str">
        <f t="shared" si="479"/>
        <v/>
      </c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32" t="str">
        <f t="shared" si="480"/>
        <v/>
      </c>
      <c r="ES400" s="26"/>
      <c r="ET400" s="26"/>
      <c r="EU400" s="26"/>
      <c r="EV400" s="26"/>
      <c r="EW400" s="26"/>
      <c r="EX400" s="26"/>
      <c r="EY400" s="26"/>
      <c r="EZ400" s="26"/>
      <c r="FA400" s="31" t="str">
        <f t="shared" si="481"/>
        <v/>
      </c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31" t="str">
        <f t="shared" si="482"/>
        <v/>
      </c>
      <c r="FN400" s="26"/>
      <c r="FO400" s="26"/>
      <c r="FP400" s="26"/>
      <c r="FQ400" s="26" t="s">
        <v>350</v>
      </c>
      <c r="FR400" s="39" t="str">
        <f t="shared" ca="1" si="483"/>
        <v>GPC</v>
      </c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t="str">
        <f t="shared" ca="1" si="484"/>
        <v/>
      </c>
      <c r="GP400" t="str">
        <f t="shared" si="485"/>
        <v/>
      </c>
      <c r="GQ400" s="26"/>
      <c r="GR400" s="26"/>
      <c r="GS400" t="str">
        <f t="shared" ca="1" si="486"/>
        <v/>
      </c>
      <c r="GT400" s="26"/>
      <c r="GU400" s="26"/>
      <c r="GV400" s="26"/>
      <c r="GW400" s="26"/>
      <c r="GX400" s="26"/>
      <c r="GY400" t="str">
        <f t="shared" ca="1" si="487"/>
        <v/>
      </c>
      <c r="GZ400" t="str">
        <f t="shared" si="488"/>
        <v/>
      </c>
      <c r="HA400" s="26"/>
      <c r="HB400" s="26"/>
      <c r="HC400" s="26"/>
      <c r="HD400" s="26"/>
      <c r="HE400" s="26"/>
      <c r="HF400" t="str">
        <f t="shared" ca="1" si="489"/>
        <v/>
      </c>
      <c r="HG400" s="31" t="str">
        <f t="shared" si="490"/>
        <v/>
      </c>
      <c r="HH400" s="26"/>
      <c r="HI400" s="26"/>
      <c r="HJ400" s="26"/>
      <c r="HK400" s="26"/>
      <c r="HL400" s="26"/>
      <c r="HM400" t="str">
        <f t="shared" ca="1" si="491"/>
        <v/>
      </c>
      <c r="HN400" t="str">
        <f t="shared" si="492"/>
        <v/>
      </c>
      <c r="HO400" s="26"/>
      <c r="HP400" s="26"/>
      <c r="HQ400" s="26"/>
      <c r="HR400" s="26"/>
      <c r="HS400" s="26"/>
      <c r="HT400" t="str">
        <f t="shared" ca="1" si="493"/>
        <v/>
      </c>
      <c r="HU400" t="str">
        <f t="shared" si="494"/>
        <v/>
      </c>
      <c r="HV400" s="26"/>
      <c r="HW400" s="26"/>
      <c r="HX400" s="26"/>
      <c r="HY400" s="26"/>
      <c r="HZ400" s="26"/>
      <c r="IA400" s="37" t="str">
        <f t="shared" ca="1" si="495"/>
        <v/>
      </c>
      <c r="IB400" t="str">
        <f t="shared" si="496"/>
        <v/>
      </c>
      <c r="IC400" s="26"/>
      <c r="ID400" s="26"/>
      <c r="IE400" s="26"/>
      <c r="IF400" s="26"/>
      <c r="IG400" s="26"/>
      <c r="IH400" s="37" t="str">
        <f t="shared" ca="1" si="497"/>
        <v/>
      </c>
      <c r="II400" t="str">
        <f t="shared" si="498"/>
        <v/>
      </c>
      <c r="IJ400" s="26"/>
      <c r="IK400" s="26"/>
      <c r="IL400" s="26"/>
      <c r="IM400" s="26"/>
      <c r="IN400" s="26"/>
      <c r="IO400" s="26"/>
      <c r="IP400" s="26"/>
      <c r="IQ400" s="26"/>
      <c r="IR400" s="26"/>
      <c r="IS400" s="26"/>
      <c r="IT400" s="26"/>
      <c r="IU400" s="26"/>
      <c r="IV400" s="26"/>
      <c r="IW400" s="26"/>
      <c r="IX400" s="26"/>
      <c r="IY400" s="26"/>
      <c r="IZ400" s="26"/>
      <c r="JA400" s="26"/>
      <c r="JB400" s="26"/>
      <c r="JC400" s="26"/>
      <c r="JD400" s="26"/>
      <c r="JE400" s="26"/>
      <c r="JF400" s="26"/>
      <c r="JG400" s="26"/>
      <c r="JH400" s="26"/>
      <c r="JI400" s="26"/>
      <c r="JJ400" s="26"/>
      <c r="JK400" s="26"/>
      <c r="JL400" s="26"/>
      <c r="JM400" s="26"/>
      <c r="JN400" s="26"/>
      <c r="JO400" s="26"/>
      <c r="JP400" s="26"/>
      <c r="JQ400" s="26"/>
      <c r="JR400" s="26"/>
      <c r="JS400" s="26"/>
      <c r="JT400" s="26" t="str">
        <f t="shared" si="499"/>
        <v/>
      </c>
      <c r="JU400" s="26"/>
      <c r="JV400" t="str">
        <f t="shared" si="500"/>
        <v/>
      </c>
      <c r="JW400" s="26"/>
      <c r="JX400" s="26"/>
      <c r="JY400" s="26"/>
      <c r="JZ400" s="26"/>
      <c r="KA400" s="26"/>
      <c r="KB400" s="26"/>
      <c r="KC400" s="26"/>
      <c r="KD400" s="26"/>
      <c r="KE400" s="26"/>
      <c r="KF400" s="26"/>
      <c r="KG400" s="26"/>
      <c r="KH400" s="26"/>
      <c r="KI400" s="26"/>
      <c r="KJ400" s="26"/>
      <c r="KK400" t="str">
        <f t="shared" si="501"/>
        <v/>
      </c>
      <c r="KL400" s="26"/>
      <c r="KM400" s="31" t="str">
        <f t="shared" si="502"/>
        <v/>
      </c>
      <c r="KN400" s="26"/>
      <c r="KO400" s="26"/>
      <c r="KP400" s="38" t="str">
        <f t="shared" si="503"/>
        <v/>
      </c>
      <c r="KQ400" s="26"/>
      <c r="KR400" s="26"/>
      <c r="KS400" s="26"/>
      <c r="KT400" s="26"/>
      <c r="KU400" s="26"/>
      <c r="KV400" s="26"/>
      <c r="KW400" s="26"/>
      <c r="KX400" t="str">
        <f t="shared" si="504"/>
        <v/>
      </c>
      <c r="KY400" t="str">
        <f t="shared" si="505"/>
        <v/>
      </c>
      <c r="KZ400" s="26"/>
      <c r="LA400" s="26"/>
      <c r="LB400" t="str">
        <f t="shared" si="506"/>
        <v/>
      </c>
      <c r="LC400" s="26"/>
      <c r="LD400" t="str">
        <f t="shared" si="507"/>
        <v/>
      </c>
      <c r="LE400" t="str">
        <f t="shared" si="508"/>
        <v/>
      </c>
      <c r="LF400" s="26"/>
      <c r="LG400" s="26"/>
      <c r="LH400" s="26"/>
      <c r="LI400" s="26"/>
      <c r="LJ400" s="26"/>
      <c r="LK400" s="26"/>
      <c r="LL400" s="26"/>
      <c r="LM400" s="26"/>
      <c r="LN400" s="26"/>
      <c r="LO400" t="str">
        <f t="shared" si="509"/>
        <v/>
      </c>
      <c r="LP400" s="26"/>
      <c r="LQ400" s="26"/>
      <c r="LR400" s="26"/>
      <c r="LS400" s="26"/>
      <c r="LT400" s="26"/>
      <c r="LU400" s="26"/>
      <c r="LV400" s="26"/>
      <c r="LW400" s="26"/>
      <c r="LX400" s="26"/>
      <c r="LY400" s="26"/>
      <c r="LZ400" s="26"/>
      <c r="MA400" s="26"/>
      <c r="MB400" s="26"/>
      <c r="MC400" s="26"/>
      <c r="MD400" s="26"/>
      <c r="ME400" s="26"/>
      <c r="MF400" s="26"/>
      <c r="MG400" s="26"/>
      <c r="MH400" s="26"/>
      <c r="MI400" s="26"/>
      <c r="MJ400" s="26"/>
      <c r="MK400" s="26"/>
      <c r="ML400" s="26"/>
      <c r="MM400" s="26"/>
      <c r="MN400" s="26"/>
    </row>
    <row r="401" spans="1:352" ht="16" x14ac:dyDescent="0.2">
      <c r="A401" t="e">
        <f t="shared" ca="1" si="437"/>
        <v>#N/A</v>
      </c>
      <c r="B401" s="26"/>
      <c r="C401" s="26"/>
      <c r="D401" s="26"/>
      <c r="E401" s="27" t="str">
        <f t="shared" ca="1" si="440"/>
        <v>Nov</v>
      </c>
      <c r="F401" s="27" t="str">
        <f t="shared" ca="1" si="440"/>
        <v>Apr</v>
      </c>
      <c r="G401" s="28" t="str">
        <f t="shared" ca="1" si="441"/>
        <v/>
      </c>
      <c r="H401" t="str">
        <f t="shared" si="442"/>
        <v/>
      </c>
      <c r="I401" s="26">
        <f t="shared" ca="1" si="443"/>
        <v>30</v>
      </c>
      <c r="J401" s="26"/>
      <c r="K401" s="26"/>
      <c r="L401" s="31" t="str">
        <f t="shared" si="444"/>
        <v/>
      </c>
      <c r="M401" s="26"/>
      <c r="N401" s="26"/>
      <c r="O401" s="26">
        <f t="shared" ca="1" si="445"/>
        <v>40</v>
      </c>
      <c r="P401" s="26" t="str">
        <f t="shared" ca="1" si="446"/>
        <v>Yes</v>
      </c>
      <c r="Q401" s="26" t="str">
        <f t="shared" ca="1" si="446"/>
        <v>No</v>
      </c>
      <c r="R401" s="26" t="str">
        <f t="shared" ca="1" si="446"/>
        <v>Yes</v>
      </c>
      <c r="S401" s="26" t="str">
        <f t="shared" ca="1" si="447"/>
        <v>African</v>
      </c>
      <c r="T401" s="26" t="str">
        <f t="shared" ca="1" si="448"/>
        <v>Yes</v>
      </c>
      <c r="U401" s="26">
        <f t="shared" ca="1" si="449"/>
        <v>3614</v>
      </c>
      <c r="V401" s="26"/>
      <c r="W401" s="26"/>
      <c r="X401" s="26" t="str">
        <f t="shared" ca="1" si="438"/>
        <v>Yes</v>
      </c>
      <c r="Y401" s="26" t="str">
        <f t="shared" ca="1" si="438"/>
        <v>Yes</v>
      </c>
      <c r="Z401" s="26" t="str">
        <f t="shared" ca="1" si="438"/>
        <v>No</v>
      </c>
      <c r="AA401" s="26" t="str">
        <f t="shared" ca="1" si="438"/>
        <v>No</v>
      </c>
      <c r="AB401" s="26" t="str">
        <f t="shared" ca="1" si="438"/>
        <v>Yes</v>
      </c>
      <c r="AC401" s="26"/>
      <c r="AD401" s="26"/>
      <c r="AE401" s="26"/>
      <c r="AF401" s="26"/>
      <c r="AG401" s="26" t="str">
        <f t="shared" ca="1" si="450"/>
        <v>No</v>
      </c>
      <c r="AH401" s="26" t="str">
        <f t="shared" ca="1" si="450"/>
        <v>No</v>
      </c>
      <c r="AI401" s="26" t="str">
        <f t="shared" ca="1" si="450"/>
        <v>Yes</v>
      </c>
      <c r="AJ401" s="26" t="str">
        <f t="shared" ca="1" si="450"/>
        <v>Yes</v>
      </c>
      <c r="AK401" s="26" t="str">
        <f t="shared" ca="1" si="439"/>
        <v>Yes</v>
      </c>
      <c r="AL401" s="26" t="str">
        <f t="shared" ca="1" si="439"/>
        <v>No</v>
      </c>
      <c r="AM401" s="26">
        <f t="shared" ca="1" si="451"/>
        <v>4</v>
      </c>
      <c r="AN401" s="26">
        <f t="shared" ca="1" si="452"/>
        <v>2</v>
      </c>
      <c r="AT401" t="str">
        <f t="shared" ca="1" si="453"/>
        <v>Male</v>
      </c>
      <c r="AU401">
        <f t="shared" ca="1" si="454"/>
        <v>1527</v>
      </c>
      <c r="AV401">
        <f t="shared" ca="1" si="455"/>
        <v>-2</v>
      </c>
      <c r="AW401">
        <f t="shared" ca="1" si="456"/>
        <v>28</v>
      </c>
      <c r="AX401">
        <f t="shared" ca="1" si="457"/>
        <v>4</v>
      </c>
      <c r="BB401" t="str">
        <f t="shared" ca="1" si="458"/>
        <v>INSTRUMENTAL</v>
      </c>
      <c r="BC401" t="str">
        <f t="shared" ca="1" si="459"/>
        <v>Yes</v>
      </c>
      <c r="BD401" t="str">
        <f t="shared" ca="1" si="459"/>
        <v>Yes</v>
      </c>
      <c r="BG401" t="str">
        <f t="shared" ca="1" si="460"/>
        <v>No</v>
      </c>
      <c r="BH401">
        <f t="shared" ca="1" si="461"/>
        <v>36</v>
      </c>
      <c r="BI401">
        <f t="shared" ca="1" si="462"/>
        <v>-10</v>
      </c>
      <c r="BJ401">
        <f t="shared" ca="1" si="463"/>
        <v>0</v>
      </c>
      <c r="BK401" t="str">
        <f t="shared" si="464"/>
        <v/>
      </c>
      <c r="BL401" s="26" t="str">
        <f t="shared" ca="1" si="465"/>
        <v>NA</v>
      </c>
      <c r="BM401" s="26"/>
      <c r="BN401" s="26"/>
      <c r="BO401" s="26" t="str">
        <f t="shared" ca="1" si="466"/>
        <v>Yes</v>
      </c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 t="str">
        <f t="shared" ca="1" si="467"/>
        <v>No</v>
      </c>
      <c r="CE401" s="26" t="str">
        <f t="shared" ca="1" si="468"/>
        <v>NA</v>
      </c>
      <c r="CF401" s="26"/>
      <c r="CG401" s="26"/>
      <c r="CH401" s="26"/>
      <c r="CI401" s="31" t="str">
        <f t="shared" si="469"/>
        <v/>
      </c>
      <c r="CJ401" s="26" t="str">
        <f t="shared" ca="1" si="470"/>
        <v>NA</v>
      </c>
      <c r="CK401" s="26" t="str">
        <f t="shared" ca="1" si="471"/>
        <v>No</v>
      </c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 t="str">
        <f t="shared" ca="1" si="472"/>
        <v>Yes</v>
      </c>
      <c r="DO401" s="26"/>
      <c r="DP401" s="26"/>
      <c r="DQ401" s="26"/>
      <c r="DR401" s="26"/>
      <c r="DS401" s="26"/>
      <c r="DT401" s="26"/>
      <c r="DU401" s="26"/>
      <c r="DV401" t="str">
        <f t="shared" si="473"/>
        <v/>
      </c>
      <c r="DW401" s="26"/>
      <c r="DX401" s="26"/>
      <c r="DY401" s="26"/>
      <c r="DZ401" t="str">
        <f t="shared" si="474"/>
        <v/>
      </c>
      <c r="EA401" t="str">
        <f t="shared" si="475"/>
        <v/>
      </c>
      <c r="EB401" t="str">
        <f t="shared" si="476"/>
        <v/>
      </c>
      <c r="EC401" t="str">
        <f t="shared" si="477"/>
        <v/>
      </c>
      <c r="ED401" t="str">
        <f t="shared" si="478"/>
        <v/>
      </c>
      <c r="EE401" s="34" t="str">
        <f t="shared" si="479"/>
        <v/>
      </c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32" t="str">
        <f t="shared" si="480"/>
        <v/>
      </c>
      <c r="ES401" s="26"/>
      <c r="ET401" s="26"/>
      <c r="EU401" s="26"/>
      <c r="EV401" s="26"/>
      <c r="EW401" s="26"/>
      <c r="EX401" s="26"/>
      <c r="EY401" s="26"/>
      <c r="EZ401" s="26"/>
      <c r="FA401" s="31" t="str">
        <f t="shared" si="481"/>
        <v/>
      </c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31" t="str">
        <f t="shared" si="482"/>
        <v/>
      </c>
      <c r="FN401" s="26"/>
      <c r="FO401" s="26"/>
      <c r="FP401" s="26"/>
      <c r="FQ401" s="26" t="s">
        <v>349</v>
      </c>
      <c r="FR401" s="39" t="str">
        <f t="shared" ca="1" si="483"/>
        <v>NA</v>
      </c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t="str">
        <f t="shared" ca="1" si="484"/>
        <v/>
      </c>
      <c r="GP401" t="str">
        <f t="shared" si="485"/>
        <v/>
      </c>
      <c r="GQ401" s="26"/>
      <c r="GR401" s="26"/>
      <c r="GS401" t="str">
        <f t="shared" ca="1" si="486"/>
        <v/>
      </c>
      <c r="GT401" s="26"/>
      <c r="GU401" s="26"/>
      <c r="GV401" s="26"/>
      <c r="GW401" s="26"/>
      <c r="GX401" s="26"/>
      <c r="GY401" t="str">
        <f t="shared" ca="1" si="487"/>
        <v/>
      </c>
      <c r="GZ401" t="str">
        <f t="shared" si="488"/>
        <v/>
      </c>
      <c r="HA401" s="26"/>
      <c r="HB401" s="26"/>
      <c r="HC401" s="26"/>
      <c r="HD401" s="26"/>
      <c r="HE401" s="26"/>
      <c r="HF401" t="str">
        <f t="shared" ca="1" si="489"/>
        <v/>
      </c>
      <c r="HG401" s="31" t="str">
        <f t="shared" si="490"/>
        <v/>
      </c>
      <c r="HH401" s="26"/>
      <c r="HI401" s="26"/>
      <c r="HJ401" s="26"/>
      <c r="HK401" s="26"/>
      <c r="HL401" s="26"/>
      <c r="HM401" t="str">
        <f t="shared" ca="1" si="491"/>
        <v/>
      </c>
      <c r="HN401" t="str">
        <f t="shared" si="492"/>
        <v/>
      </c>
      <c r="HO401" s="26"/>
      <c r="HP401" s="26"/>
      <c r="HQ401" s="26"/>
      <c r="HR401" s="26"/>
      <c r="HS401" s="26"/>
      <c r="HT401" t="str">
        <f t="shared" ca="1" si="493"/>
        <v/>
      </c>
      <c r="HU401" t="str">
        <f t="shared" si="494"/>
        <v/>
      </c>
      <c r="HV401" s="26"/>
      <c r="HW401" s="26"/>
      <c r="HX401" s="26"/>
      <c r="HY401" s="26"/>
      <c r="HZ401" s="26"/>
      <c r="IA401" s="37" t="str">
        <f t="shared" ca="1" si="495"/>
        <v/>
      </c>
      <c r="IB401" t="str">
        <f t="shared" si="496"/>
        <v/>
      </c>
      <c r="IC401" s="26"/>
      <c r="ID401" s="26"/>
      <c r="IE401" s="26"/>
      <c r="IF401" s="26"/>
      <c r="IG401" s="26"/>
      <c r="IH401" s="37" t="str">
        <f t="shared" ca="1" si="497"/>
        <v/>
      </c>
      <c r="II401" t="str">
        <f t="shared" si="498"/>
        <v/>
      </c>
      <c r="IJ401" s="26"/>
      <c r="IK401" s="26"/>
      <c r="IL401" s="26"/>
      <c r="IM401" s="26"/>
      <c r="IN401" s="26"/>
      <c r="IO401" s="26"/>
      <c r="IP401" s="26"/>
      <c r="IQ401" s="26"/>
      <c r="IR401" s="26"/>
      <c r="IS401" s="26"/>
      <c r="IT401" s="26"/>
      <c r="IU401" s="26"/>
      <c r="IV401" s="26"/>
      <c r="IW401" s="26"/>
      <c r="IX401" s="26"/>
      <c r="IY401" s="26"/>
      <c r="IZ401" s="26"/>
      <c r="JA401" s="26"/>
      <c r="JB401" s="26"/>
      <c r="JC401" s="26"/>
      <c r="JD401" s="26"/>
      <c r="JE401" s="26"/>
      <c r="JF401" s="26"/>
      <c r="JG401" s="26"/>
      <c r="JH401" s="26"/>
      <c r="JI401" s="26"/>
      <c r="JJ401" s="26"/>
      <c r="JK401" s="26"/>
      <c r="JL401" s="26"/>
      <c r="JM401" s="26"/>
      <c r="JN401" s="26"/>
      <c r="JO401" s="26"/>
      <c r="JP401" s="26"/>
      <c r="JQ401" s="26"/>
      <c r="JR401" s="26"/>
      <c r="JS401" s="26"/>
      <c r="JT401" s="26" t="str">
        <f t="shared" si="499"/>
        <v/>
      </c>
      <c r="JU401" s="26"/>
      <c r="JV401" t="str">
        <f t="shared" si="500"/>
        <v/>
      </c>
      <c r="JW401" s="26"/>
      <c r="JX401" s="26"/>
      <c r="JY401" s="26"/>
      <c r="JZ401" s="26"/>
      <c r="KA401" s="26"/>
      <c r="KB401" s="26"/>
      <c r="KC401" s="26"/>
      <c r="KD401" s="26"/>
      <c r="KE401" s="26"/>
      <c r="KF401" s="26"/>
      <c r="KG401" s="26"/>
      <c r="KH401" s="26"/>
      <c r="KI401" s="26"/>
      <c r="KJ401" s="26"/>
      <c r="KK401" t="str">
        <f t="shared" si="501"/>
        <v/>
      </c>
      <c r="KL401" s="26"/>
      <c r="KM401" s="31" t="str">
        <f t="shared" si="502"/>
        <v/>
      </c>
      <c r="KN401" s="26"/>
      <c r="KO401" s="26"/>
      <c r="KP401" s="38" t="str">
        <f t="shared" si="503"/>
        <v/>
      </c>
      <c r="KQ401" s="26"/>
      <c r="KR401" s="26"/>
      <c r="KS401" s="26"/>
      <c r="KT401" s="26"/>
      <c r="KU401" s="26"/>
      <c r="KV401" s="26"/>
      <c r="KW401" s="26"/>
      <c r="KX401" t="str">
        <f t="shared" si="504"/>
        <v/>
      </c>
      <c r="KY401" t="str">
        <f t="shared" si="505"/>
        <v/>
      </c>
      <c r="KZ401" s="26"/>
      <c r="LA401" s="26"/>
      <c r="LB401" t="str">
        <f t="shared" si="506"/>
        <v/>
      </c>
      <c r="LC401" s="26"/>
      <c r="LD401" t="str">
        <f t="shared" si="507"/>
        <v/>
      </c>
      <c r="LE401" t="str">
        <f t="shared" si="508"/>
        <v/>
      </c>
      <c r="LF401" s="26"/>
      <c r="LG401" s="26"/>
      <c r="LH401" s="26"/>
      <c r="LI401" s="26"/>
      <c r="LJ401" s="26"/>
      <c r="LK401" s="26"/>
      <c r="LL401" s="26"/>
      <c r="LM401" s="26"/>
      <c r="LN401" s="26"/>
      <c r="LO401" t="str">
        <f t="shared" si="509"/>
        <v/>
      </c>
      <c r="LP401" s="26"/>
      <c r="LQ401" s="26"/>
      <c r="LR401" s="26"/>
      <c r="LS401" s="26"/>
      <c r="LT401" s="26"/>
      <c r="LU401" s="26"/>
      <c r="LV401" s="26"/>
      <c r="LW401" s="26"/>
      <c r="LX401" s="26"/>
      <c r="LY401" s="26"/>
      <c r="LZ401" s="26"/>
      <c r="MA401" s="26"/>
      <c r="MB401" s="26"/>
      <c r="MC401" s="26"/>
      <c r="MD401" s="26"/>
      <c r="ME401" s="26"/>
      <c r="MF401" s="26"/>
      <c r="MG401" s="26"/>
      <c r="MH401" s="26"/>
      <c r="MI401" s="26"/>
      <c r="MJ401" s="26"/>
      <c r="MK401" s="26"/>
      <c r="ML401" s="26"/>
      <c r="MM401" s="26"/>
      <c r="MN401" s="26"/>
    </row>
    <row r="402" spans="1:352" ht="16" x14ac:dyDescent="0.2">
      <c r="A402" t="e">
        <f t="shared" ca="1" si="437"/>
        <v>#N/A</v>
      </c>
      <c r="B402" s="26"/>
      <c r="C402" s="26"/>
      <c r="D402" s="26"/>
      <c r="E402" s="27" t="str">
        <f t="shared" ca="1" si="440"/>
        <v>Jun</v>
      </c>
      <c r="F402" s="27" t="str">
        <f t="shared" ca="1" si="440"/>
        <v>Nov</v>
      </c>
      <c r="G402" s="28" t="str">
        <f t="shared" ca="1" si="441"/>
        <v/>
      </c>
      <c r="H402" t="str">
        <f t="shared" si="442"/>
        <v/>
      </c>
      <c r="I402" s="26">
        <f t="shared" ca="1" si="443"/>
        <v>33</v>
      </c>
      <c r="J402" s="26"/>
      <c r="K402" s="26"/>
      <c r="L402" s="31" t="str">
        <f t="shared" si="444"/>
        <v/>
      </c>
      <c r="M402" s="26"/>
      <c r="N402" s="26"/>
      <c r="O402" s="26">
        <f t="shared" ca="1" si="445"/>
        <v>21</v>
      </c>
      <c r="P402" s="26" t="str">
        <f t="shared" ca="1" si="446"/>
        <v>Yes</v>
      </c>
      <c r="Q402" s="26" t="str">
        <f t="shared" ca="1" si="446"/>
        <v>Yes</v>
      </c>
      <c r="R402" s="26" t="str">
        <f t="shared" ca="1" si="446"/>
        <v>Yes</v>
      </c>
      <c r="S402" s="26" t="str">
        <f t="shared" ca="1" si="447"/>
        <v>Caucasian</v>
      </c>
      <c r="T402" s="26" t="str">
        <f t="shared" ca="1" si="448"/>
        <v>Yes</v>
      </c>
      <c r="U402" s="26">
        <f t="shared" ca="1" si="449"/>
        <v>3762</v>
      </c>
      <c r="V402" s="26"/>
      <c r="W402" s="26"/>
      <c r="X402" s="26" t="str">
        <f t="shared" ca="1" si="438"/>
        <v>No</v>
      </c>
      <c r="Y402" s="26" t="str">
        <f t="shared" ca="1" si="438"/>
        <v>Yes</v>
      </c>
      <c r="Z402" s="26" t="str">
        <f t="shared" ca="1" si="438"/>
        <v>No</v>
      </c>
      <c r="AA402" s="26" t="str">
        <f t="shared" ca="1" si="438"/>
        <v>No</v>
      </c>
      <c r="AB402" s="26" t="str">
        <f t="shared" ca="1" si="438"/>
        <v>Yes</v>
      </c>
      <c r="AC402" s="26"/>
      <c r="AD402" s="26"/>
      <c r="AE402" s="26"/>
      <c r="AF402" s="26"/>
      <c r="AG402" s="26" t="str">
        <f t="shared" ca="1" si="450"/>
        <v>No</v>
      </c>
      <c r="AH402" s="26" t="str">
        <f t="shared" ca="1" si="450"/>
        <v>Yes</v>
      </c>
      <c r="AI402" s="26" t="str">
        <f t="shared" ca="1" si="450"/>
        <v>Yes</v>
      </c>
      <c r="AJ402" s="26" t="str">
        <f t="shared" ca="1" si="450"/>
        <v>No</v>
      </c>
      <c r="AK402" s="26" t="str">
        <f t="shared" ca="1" si="439"/>
        <v>No</v>
      </c>
      <c r="AL402" s="26" t="str">
        <f t="shared" ca="1" si="439"/>
        <v>No</v>
      </c>
      <c r="AM402" s="26">
        <f t="shared" ca="1" si="451"/>
        <v>9</v>
      </c>
      <c r="AN402" s="26">
        <f t="shared" ca="1" si="452"/>
        <v>1</v>
      </c>
      <c r="AT402" t="str">
        <f t="shared" ca="1" si="453"/>
        <v>Female</v>
      </c>
      <c r="AU402">
        <f t="shared" ca="1" si="454"/>
        <v>2740</v>
      </c>
      <c r="AV402">
        <f t="shared" ca="1" si="455"/>
        <v>-1</v>
      </c>
      <c r="AW402">
        <f t="shared" ca="1" si="456"/>
        <v>28</v>
      </c>
      <c r="AX402">
        <f t="shared" ca="1" si="457"/>
        <v>2</v>
      </c>
      <c r="BB402" t="str">
        <f t="shared" ca="1" si="458"/>
        <v>Vaginal</v>
      </c>
      <c r="BC402" t="str">
        <f t="shared" ca="1" si="459"/>
        <v>No</v>
      </c>
      <c r="BD402" t="str">
        <f t="shared" ca="1" si="459"/>
        <v>Yes</v>
      </c>
      <c r="BG402" t="str">
        <f t="shared" ca="1" si="460"/>
        <v>Yes</v>
      </c>
      <c r="BH402">
        <f t="shared" ca="1" si="461"/>
        <v>37</v>
      </c>
      <c r="BI402">
        <f t="shared" ca="1" si="462"/>
        <v>-12</v>
      </c>
      <c r="BJ402">
        <f t="shared" ca="1" si="463"/>
        <v>3</v>
      </c>
      <c r="BK402" t="str">
        <f t="shared" si="464"/>
        <v/>
      </c>
      <c r="BL402" s="26" t="str">
        <f t="shared" ca="1" si="465"/>
        <v>NA</v>
      </c>
      <c r="BM402" s="26"/>
      <c r="BN402" s="26"/>
      <c r="BO402" s="26" t="str">
        <f t="shared" ca="1" si="466"/>
        <v>Yes</v>
      </c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 t="str">
        <f t="shared" ca="1" si="467"/>
        <v>Yes</v>
      </c>
      <c r="CE402" s="26" t="str">
        <f t="shared" ca="1" si="468"/>
        <v>ETT</v>
      </c>
      <c r="CF402" s="26"/>
      <c r="CG402" s="26"/>
      <c r="CH402" s="26"/>
      <c r="CI402" s="31" t="str">
        <f t="shared" si="469"/>
        <v/>
      </c>
      <c r="CJ402" s="26" t="str">
        <f t="shared" ca="1" si="470"/>
        <v>NICU</v>
      </c>
      <c r="CK402" s="26" t="str">
        <f t="shared" ca="1" si="471"/>
        <v>Yes</v>
      </c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 t="str">
        <f t="shared" ca="1" si="472"/>
        <v>Yes</v>
      </c>
      <c r="DO402" s="26"/>
      <c r="DP402" s="26"/>
      <c r="DQ402" s="26"/>
      <c r="DR402" s="26"/>
      <c r="DS402" s="26"/>
      <c r="DT402" s="26"/>
      <c r="DU402" s="26"/>
      <c r="DV402" t="str">
        <f t="shared" si="473"/>
        <v/>
      </c>
      <c r="DW402" s="26"/>
      <c r="DX402" s="26"/>
      <c r="DY402" s="26"/>
      <c r="DZ402" t="str">
        <f t="shared" si="474"/>
        <v/>
      </c>
      <c r="EA402" t="str">
        <f t="shared" si="475"/>
        <v/>
      </c>
      <c r="EB402" t="str">
        <f t="shared" si="476"/>
        <v/>
      </c>
      <c r="EC402" t="str">
        <f t="shared" si="477"/>
        <v/>
      </c>
      <c r="ED402" t="str">
        <f t="shared" si="478"/>
        <v/>
      </c>
      <c r="EE402" s="34" t="str">
        <f t="shared" si="479"/>
        <v/>
      </c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32" t="str">
        <f t="shared" si="480"/>
        <v/>
      </c>
      <c r="ES402" s="26"/>
      <c r="ET402" s="26"/>
      <c r="EU402" s="26"/>
      <c r="EV402" s="26"/>
      <c r="EW402" s="26"/>
      <c r="EX402" s="26"/>
      <c r="EY402" s="26"/>
      <c r="EZ402" s="26"/>
      <c r="FA402" s="31" t="str">
        <f t="shared" si="481"/>
        <v/>
      </c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31" t="str">
        <f t="shared" si="482"/>
        <v/>
      </c>
      <c r="FN402" s="26"/>
      <c r="FO402" s="26"/>
      <c r="FP402" s="26"/>
      <c r="FQ402" s="26" t="s">
        <v>349</v>
      </c>
      <c r="FR402" s="39" t="str">
        <f t="shared" ca="1" si="483"/>
        <v>NA</v>
      </c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t="str">
        <f t="shared" ca="1" si="484"/>
        <v/>
      </c>
      <c r="GP402" t="str">
        <f t="shared" si="485"/>
        <v/>
      </c>
      <c r="GQ402" s="26"/>
      <c r="GR402" s="26"/>
      <c r="GS402" t="str">
        <f t="shared" ca="1" si="486"/>
        <v/>
      </c>
      <c r="GT402" s="26"/>
      <c r="GU402" s="26"/>
      <c r="GV402" s="26"/>
      <c r="GW402" s="26"/>
      <c r="GX402" s="26"/>
      <c r="GY402" t="str">
        <f t="shared" ca="1" si="487"/>
        <v/>
      </c>
      <c r="GZ402" t="str">
        <f t="shared" si="488"/>
        <v/>
      </c>
      <c r="HA402" s="26"/>
      <c r="HB402" s="26"/>
      <c r="HC402" s="26"/>
      <c r="HD402" s="26"/>
      <c r="HE402" s="26"/>
      <c r="HF402" t="str">
        <f t="shared" ca="1" si="489"/>
        <v/>
      </c>
      <c r="HG402" s="31" t="str">
        <f t="shared" si="490"/>
        <v/>
      </c>
      <c r="HH402" s="26"/>
      <c r="HI402" s="26"/>
      <c r="HJ402" s="26"/>
      <c r="HK402" s="26"/>
      <c r="HL402" s="26"/>
      <c r="HM402" t="str">
        <f t="shared" ca="1" si="491"/>
        <v/>
      </c>
      <c r="HN402" t="str">
        <f t="shared" si="492"/>
        <v/>
      </c>
      <c r="HO402" s="26"/>
      <c r="HP402" s="26"/>
      <c r="HQ402" s="26"/>
      <c r="HR402" s="26"/>
      <c r="HS402" s="26"/>
      <c r="HT402" t="str">
        <f t="shared" ca="1" si="493"/>
        <v/>
      </c>
      <c r="HU402" t="str">
        <f t="shared" si="494"/>
        <v/>
      </c>
      <c r="HV402" s="26"/>
      <c r="HW402" s="26"/>
      <c r="HX402" s="26"/>
      <c r="HY402" s="26"/>
      <c r="HZ402" s="26"/>
      <c r="IA402" s="37" t="str">
        <f t="shared" ca="1" si="495"/>
        <v/>
      </c>
      <c r="IB402" t="str">
        <f t="shared" si="496"/>
        <v/>
      </c>
      <c r="IC402" s="26"/>
      <c r="ID402" s="26"/>
      <c r="IE402" s="26"/>
      <c r="IF402" s="26"/>
      <c r="IG402" s="26"/>
      <c r="IH402" s="37" t="str">
        <f t="shared" ca="1" si="497"/>
        <v/>
      </c>
      <c r="II402" t="str">
        <f t="shared" si="498"/>
        <v/>
      </c>
      <c r="IJ402" s="26"/>
      <c r="IK402" s="26"/>
      <c r="IL402" s="26"/>
      <c r="IM402" s="26"/>
      <c r="IN402" s="26"/>
      <c r="IO402" s="26"/>
      <c r="IP402" s="26"/>
      <c r="IQ402" s="26"/>
      <c r="IR402" s="26"/>
      <c r="IS402" s="26"/>
      <c r="IT402" s="26"/>
      <c r="IU402" s="26"/>
      <c r="IV402" s="26"/>
      <c r="IW402" s="26"/>
      <c r="IX402" s="26"/>
      <c r="IY402" s="26"/>
      <c r="IZ402" s="26"/>
      <c r="JA402" s="26"/>
      <c r="JB402" s="26"/>
      <c r="JC402" s="26"/>
      <c r="JD402" s="26"/>
      <c r="JE402" s="26"/>
      <c r="JF402" s="26"/>
      <c r="JG402" s="26"/>
      <c r="JH402" s="26"/>
      <c r="JI402" s="26"/>
      <c r="JJ402" s="26"/>
      <c r="JK402" s="26"/>
      <c r="JL402" s="26"/>
      <c r="JM402" s="26"/>
      <c r="JN402" s="26"/>
      <c r="JO402" s="26"/>
      <c r="JP402" s="26"/>
      <c r="JQ402" s="26"/>
      <c r="JR402" s="26"/>
      <c r="JS402" s="26"/>
      <c r="JT402" s="26" t="str">
        <f t="shared" si="499"/>
        <v/>
      </c>
      <c r="JU402" s="26"/>
      <c r="JV402" t="str">
        <f t="shared" si="500"/>
        <v/>
      </c>
      <c r="JW402" s="26"/>
      <c r="JX402" s="26"/>
      <c r="JY402" s="26"/>
      <c r="JZ402" s="26"/>
      <c r="KA402" s="26"/>
      <c r="KB402" s="26"/>
      <c r="KC402" s="26"/>
      <c r="KD402" s="26"/>
      <c r="KE402" s="26"/>
      <c r="KF402" s="26"/>
      <c r="KG402" s="26"/>
      <c r="KH402" s="26"/>
      <c r="KI402" s="26"/>
      <c r="KJ402" s="26"/>
      <c r="KK402" t="str">
        <f t="shared" si="501"/>
        <v/>
      </c>
      <c r="KL402" s="26"/>
      <c r="KM402" s="31" t="str">
        <f t="shared" si="502"/>
        <v/>
      </c>
      <c r="KN402" s="26"/>
      <c r="KO402" s="26"/>
      <c r="KP402" s="38" t="str">
        <f t="shared" si="503"/>
        <v/>
      </c>
      <c r="KQ402" s="26"/>
      <c r="KR402" s="26"/>
      <c r="KS402" s="26"/>
      <c r="KT402" s="26"/>
      <c r="KU402" s="26"/>
      <c r="KV402" s="26"/>
      <c r="KW402" s="26"/>
      <c r="KX402" t="str">
        <f t="shared" si="504"/>
        <v/>
      </c>
      <c r="KY402" t="str">
        <f t="shared" si="505"/>
        <v/>
      </c>
      <c r="KZ402" s="26"/>
      <c r="LA402" s="26"/>
      <c r="LB402" t="str">
        <f t="shared" si="506"/>
        <v/>
      </c>
      <c r="LC402" s="26"/>
      <c r="LD402" t="str">
        <f t="shared" si="507"/>
        <v/>
      </c>
      <c r="LE402" t="str">
        <f t="shared" si="508"/>
        <v/>
      </c>
      <c r="LF402" s="26"/>
      <c r="LG402" s="26"/>
      <c r="LH402" s="26"/>
      <c r="LI402" s="26"/>
      <c r="LJ402" s="26"/>
      <c r="LK402" s="26"/>
      <c r="LL402" s="26"/>
      <c r="LM402" s="26"/>
      <c r="LN402" s="26"/>
      <c r="LO402" t="str">
        <f t="shared" si="509"/>
        <v/>
      </c>
      <c r="LP402" s="26"/>
      <c r="LQ402" s="26"/>
      <c r="LR402" s="26"/>
      <c r="LS402" s="26"/>
      <c r="LT402" s="26"/>
      <c r="LU402" s="26"/>
      <c r="LV402" s="26"/>
      <c r="LW402" s="26"/>
      <c r="LX402" s="26"/>
      <c r="LY402" s="26"/>
      <c r="LZ402" s="26"/>
      <c r="MA402" s="26"/>
      <c r="MB402" s="26"/>
      <c r="MC402" s="26"/>
      <c r="MD402" s="26"/>
      <c r="ME402" s="26"/>
      <c r="MF402" s="26"/>
      <c r="MG402" s="26"/>
      <c r="MH402" s="26"/>
      <c r="MI402" s="26"/>
      <c r="MJ402" s="26"/>
      <c r="MK402" s="26"/>
      <c r="ML402" s="26"/>
      <c r="MM402" s="26"/>
      <c r="MN402" s="26"/>
    </row>
    <row r="403" spans="1:352" ht="16" x14ac:dyDescent="0.2">
      <c r="A403" t="e">
        <f t="shared" ca="1" si="437"/>
        <v>#N/A</v>
      </c>
      <c r="B403" s="26"/>
      <c r="C403" s="26"/>
      <c r="D403" s="26"/>
      <c r="E403" s="27" t="str">
        <f t="shared" ca="1" si="440"/>
        <v>Jan</v>
      </c>
      <c r="F403" s="27" t="str">
        <f t="shared" ca="1" si="440"/>
        <v>Sep</v>
      </c>
      <c r="G403" s="28" t="str">
        <f t="shared" ca="1" si="441"/>
        <v/>
      </c>
      <c r="H403" t="str">
        <f t="shared" si="442"/>
        <v/>
      </c>
      <c r="I403" s="26">
        <f t="shared" ca="1" si="443"/>
        <v>81</v>
      </c>
      <c r="J403" s="26"/>
      <c r="K403" s="26"/>
      <c r="L403" s="31" t="str">
        <f t="shared" si="444"/>
        <v/>
      </c>
      <c r="M403" s="26"/>
      <c r="N403" s="26"/>
      <c r="O403" s="26">
        <f t="shared" ca="1" si="445"/>
        <v>46</v>
      </c>
      <c r="P403" s="26" t="str">
        <f t="shared" ca="1" si="446"/>
        <v>No</v>
      </c>
      <c r="Q403" s="26" t="str">
        <f t="shared" ca="1" si="446"/>
        <v>Yes</v>
      </c>
      <c r="R403" s="26" t="str">
        <f t="shared" ca="1" si="446"/>
        <v>No</v>
      </c>
      <c r="S403" s="26" t="str">
        <f t="shared" ca="1" si="447"/>
        <v>Eskimo</v>
      </c>
      <c r="T403" s="26" t="str">
        <f t="shared" ca="1" si="448"/>
        <v>Yes</v>
      </c>
      <c r="U403" s="26">
        <f t="shared" ca="1" si="449"/>
        <v>3885</v>
      </c>
      <c r="V403" s="26"/>
      <c r="W403" s="26"/>
      <c r="X403" s="26" t="str">
        <f t="shared" ca="1" si="438"/>
        <v>Yes</v>
      </c>
      <c r="Y403" s="26" t="str">
        <f t="shared" ca="1" si="438"/>
        <v>Yes</v>
      </c>
      <c r="Z403" s="26" t="str">
        <f t="shared" ca="1" si="438"/>
        <v>Yes</v>
      </c>
      <c r="AA403" s="26" t="str">
        <f t="shared" ca="1" si="438"/>
        <v>No</v>
      </c>
      <c r="AB403" s="26" t="str">
        <f t="shared" ca="1" si="438"/>
        <v>Yes</v>
      </c>
      <c r="AC403" s="26"/>
      <c r="AD403" s="26"/>
      <c r="AE403" s="26"/>
      <c r="AF403" s="26"/>
      <c r="AG403" s="26" t="str">
        <f t="shared" ca="1" si="450"/>
        <v>Yes</v>
      </c>
      <c r="AH403" s="26" t="str">
        <f t="shared" ca="1" si="450"/>
        <v>No</v>
      </c>
      <c r="AI403" s="26" t="str">
        <f t="shared" ca="1" si="450"/>
        <v>No</v>
      </c>
      <c r="AJ403" s="26" t="str">
        <f t="shared" ca="1" si="450"/>
        <v>No</v>
      </c>
      <c r="AK403" s="26" t="str">
        <f t="shared" ca="1" si="439"/>
        <v>No</v>
      </c>
      <c r="AL403" s="26" t="str">
        <f t="shared" ca="1" si="439"/>
        <v>Yes</v>
      </c>
      <c r="AM403" s="26">
        <f t="shared" ca="1" si="451"/>
        <v>8</v>
      </c>
      <c r="AN403" s="26">
        <f t="shared" ca="1" si="452"/>
        <v>1</v>
      </c>
      <c r="AT403" t="str">
        <f t="shared" ca="1" si="453"/>
        <v>Female</v>
      </c>
      <c r="AU403">
        <f t="shared" ca="1" si="454"/>
        <v>3713</v>
      </c>
      <c r="AV403">
        <f t="shared" ca="1" si="455"/>
        <v>0</v>
      </c>
      <c r="AW403">
        <f t="shared" ca="1" si="456"/>
        <v>38</v>
      </c>
      <c r="AX403">
        <f t="shared" ca="1" si="457"/>
        <v>1</v>
      </c>
      <c r="BB403" t="str">
        <f t="shared" ca="1" si="458"/>
        <v>EMLUCS</v>
      </c>
      <c r="BC403" t="str">
        <f t="shared" ca="1" si="459"/>
        <v>No</v>
      </c>
      <c r="BD403" t="str">
        <f t="shared" ca="1" si="459"/>
        <v>Yes</v>
      </c>
      <c r="BG403" t="str">
        <f t="shared" ca="1" si="460"/>
        <v>No</v>
      </c>
      <c r="BH403">
        <f t="shared" ca="1" si="461"/>
        <v>34</v>
      </c>
      <c r="BI403">
        <f t="shared" ca="1" si="462"/>
        <v>-11</v>
      </c>
      <c r="BJ403">
        <f t="shared" ca="1" si="463"/>
        <v>13</v>
      </c>
      <c r="BK403" t="str">
        <f t="shared" si="464"/>
        <v/>
      </c>
      <c r="BL403" s="26">
        <f t="shared" ca="1" si="465"/>
        <v>15</v>
      </c>
      <c r="BM403" s="26"/>
      <c r="BN403" s="26"/>
      <c r="BO403" s="26" t="str">
        <f t="shared" ca="1" si="466"/>
        <v>Yes</v>
      </c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 t="str">
        <f t="shared" ca="1" si="467"/>
        <v>No</v>
      </c>
      <c r="CE403" s="26" t="str">
        <f t="shared" ca="1" si="468"/>
        <v>NA</v>
      </c>
      <c r="CF403" s="26"/>
      <c r="CG403" s="26"/>
      <c r="CH403" s="26"/>
      <c r="CI403" s="31" t="str">
        <f t="shared" si="469"/>
        <v/>
      </c>
      <c r="CJ403" s="26" t="str">
        <f t="shared" ca="1" si="470"/>
        <v>NA</v>
      </c>
      <c r="CK403" s="26" t="str">
        <f t="shared" ca="1" si="471"/>
        <v>NA</v>
      </c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 t="str">
        <f t="shared" ca="1" si="472"/>
        <v>No</v>
      </c>
      <c r="DO403" s="26"/>
      <c r="DP403" s="26"/>
      <c r="DQ403" s="26"/>
      <c r="DR403" s="26"/>
      <c r="DS403" s="26"/>
      <c r="DT403" s="26"/>
      <c r="DU403" s="26"/>
      <c r="DV403" t="str">
        <f t="shared" si="473"/>
        <v/>
      </c>
      <c r="DW403" s="26"/>
      <c r="DX403" s="26"/>
      <c r="DY403" s="26"/>
      <c r="DZ403" t="str">
        <f t="shared" si="474"/>
        <v/>
      </c>
      <c r="EA403" t="str">
        <f t="shared" si="475"/>
        <v/>
      </c>
      <c r="EB403" t="str">
        <f t="shared" si="476"/>
        <v/>
      </c>
      <c r="EC403" t="str">
        <f t="shared" si="477"/>
        <v/>
      </c>
      <c r="ED403" t="str">
        <f t="shared" si="478"/>
        <v/>
      </c>
      <c r="EE403" s="34" t="str">
        <f t="shared" si="479"/>
        <v/>
      </c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32" t="str">
        <f t="shared" si="480"/>
        <v/>
      </c>
      <c r="ES403" s="26"/>
      <c r="ET403" s="26"/>
      <c r="EU403" s="26"/>
      <c r="EV403" s="26"/>
      <c r="EW403" s="26"/>
      <c r="EX403" s="26"/>
      <c r="EY403" s="26"/>
      <c r="EZ403" s="26"/>
      <c r="FA403" s="31" t="str">
        <f t="shared" si="481"/>
        <v/>
      </c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31" t="str">
        <f t="shared" si="482"/>
        <v/>
      </c>
      <c r="FN403" s="26"/>
      <c r="FO403" s="26"/>
      <c r="FP403" s="26"/>
      <c r="FQ403" s="26" t="s">
        <v>350</v>
      </c>
      <c r="FR403" s="39" t="str">
        <f t="shared" ca="1" si="483"/>
        <v>GPC</v>
      </c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t="str">
        <f t="shared" ca="1" si="484"/>
        <v/>
      </c>
      <c r="GP403" t="str">
        <f t="shared" si="485"/>
        <v/>
      </c>
      <c r="GQ403" s="26"/>
      <c r="GR403" s="26"/>
      <c r="GS403" t="str">
        <f t="shared" ca="1" si="486"/>
        <v/>
      </c>
      <c r="GT403" s="26"/>
      <c r="GU403" s="26"/>
      <c r="GV403" s="26"/>
      <c r="GW403" s="26"/>
      <c r="GX403" s="26"/>
      <c r="GY403" t="str">
        <f t="shared" ca="1" si="487"/>
        <v/>
      </c>
      <c r="GZ403" t="str">
        <f t="shared" si="488"/>
        <v/>
      </c>
      <c r="HA403" s="26"/>
      <c r="HB403" s="26"/>
      <c r="HC403" s="26"/>
      <c r="HD403" s="26"/>
      <c r="HE403" s="26"/>
      <c r="HF403" t="str">
        <f t="shared" ca="1" si="489"/>
        <v/>
      </c>
      <c r="HG403" s="31" t="str">
        <f t="shared" si="490"/>
        <v/>
      </c>
      <c r="HH403" s="26"/>
      <c r="HI403" s="26"/>
      <c r="HJ403" s="26"/>
      <c r="HK403" s="26"/>
      <c r="HL403" s="26"/>
      <c r="HM403" t="str">
        <f t="shared" ca="1" si="491"/>
        <v/>
      </c>
      <c r="HN403" t="str">
        <f t="shared" si="492"/>
        <v/>
      </c>
      <c r="HO403" s="26"/>
      <c r="HP403" s="26"/>
      <c r="HQ403" s="26"/>
      <c r="HR403" s="26"/>
      <c r="HS403" s="26"/>
      <c r="HT403" t="str">
        <f t="shared" ca="1" si="493"/>
        <v/>
      </c>
      <c r="HU403" t="str">
        <f t="shared" si="494"/>
        <v/>
      </c>
      <c r="HV403" s="26"/>
      <c r="HW403" s="26"/>
      <c r="HX403" s="26"/>
      <c r="HY403" s="26"/>
      <c r="HZ403" s="26"/>
      <c r="IA403" s="37" t="str">
        <f t="shared" ca="1" si="495"/>
        <v/>
      </c>
      <c r="IB403" t="str">
        <f t="shared" si="496"/>
        <v/>
      </c>
      <c r="IC403" s="26"/>
      <c r="ID403" s="26"/>
      <c r="IE403" s="26"/>
      <c r="IF403" s="26"/>
      <c r="IG403" s="26"/>
      <c r="IH403" s="37" t="str">
        <f t="shared" ca="1" si="497"/>
        <v/>
      </c>
      <c r="II403" t="str">
        <f t="shared" si="498"/>
        <v/>
      </c>
      <c r="IJ403" s="26"/>
      <c r="IK403" s="26"/>
      <c r="IL403" s="26"/>
      <c r="IM403" s="26"/>
      <c r="IN403" s="26"/>
      <c r="IO403" s="26"/>
      <c r="IP403" s="26"/>
      <c r="IQ403" s="26"/>
      <c r="IR403" s="26"/>
      <c r="IS403" s="26"/>
      <c r="IT403" s="26"/>
      <c r="IU403" s="26"/>
      <c r="IV403" s="26"/>
      <c r="IW403" s="26"/>
      <c r="IX403" s="26"/>
      <c r="IY403" s="26"/>
      <c r="IZ403" s="26"/>
      <c r="JA403" s="26"/>
      <c r="JB403" s="26"/>
      <c r="JC403" s="26"/>
      <c r="JD403" s="26"/>
      <c r="JE403" s="26"/>
      <c r="JF403" s="26"/>
      <c r="JG403" s="26"/>
      <c r="JH403" s="26"/>
      <c r="JI403" s="26"/>
      <c r="JJ403" s="26"/>
      <c r="JK403" s="26"/>
      <c r="JL403" s="26"/>
      <c r="JM403" s="26"/>
      <c r="JN403" s="26"/>
      <c r="JO403" s="26"/>
      <c r="JP403" s="26"/>
      <c r="JQ403" s="26"/>
      <c r="JR403" s="26"/>
      <c r="JS403" s="26"/>
      <c r="JT403" s="26" t="str">
        <f t="shared" si="499"/>
        <v/>
      </c>
      <c r="JU403" s="26"/>
      <c r="JV403" t="str">
        <f t="shared" si="500"/>
        <v/>
      </c>
      <c r="JW403" s="26"/>
      <c r="JX403" s="26"/>
      <c r="JY403" s="26"/>
      <c r="JZ403" s="26"/>
      <c r="KA403" s="26"/>
      <c r="KB403" s="26"/>
      <c r="KC403" s="26"/>
      <c r="KD403" s="26"/>
      <c r="KE403" s="26"/>
      <c r="KF403" s="26"/>
      <c r="KG403" s="26"/>
      <c r="KH403" s="26"/>
      <c r="KI403" s="26"/>
      <c r="KJ403" s="26"/>
      <c r="KK403" t="str">
        <f t="shared" si="501"/>
        <v/>
      </c>
      <c r="KL403" s="26"/>
      <c r="KM403" s="31" t="str">
        <f t="shared" si="502"/>
        <v/>
      </c>
      <c r="KN403" s="26"/>
      <c r="KO403" s="26"/>
      <c r="KP403" s="38" t="str">
        <f t="shared" si="503"/>
        <v/>
      </c>
      <c r="KQ403" s="26"/>
      <c r="KR403" s="26"/>
      <c r="KS403" s="26"/>
      <c r="KT403" s="26"/>
      <c r="KU403" s="26"/>
      <c r="KV403" s="26"/>
      <c r="KW403" s="26"/>
      <c r="KX403" t="str">
        <f t="shared" si="504"/>
        <v/>
      </c>
      <c r="KY403" t="str">
        <f t="shared" si="505"/>
        <v/>
      </c>
      <c r="KZ403" s="26"/>
      <c r="LA403" s="26"/>
      <c r="LB403" t="str">
        <f t="shared" si="506"/>
        <v/>
      </c>
      <c r="LC403" s="26"/>
      <c r="LD403" t="str">
        <f t="shared" si="507"/>
        <v/>
      </c>
      <c r="LE403" t="str">
        <f t="shared" si="508"/>
        <v/>
      </c>
      <c r="LF403" s="26"/>
      <c r="LG403" s="26"/>
      <c r="LH403" s="26"/>
      <c r="LI403" s="26"/>
      <c r="LJ403" s="26"/>
      <c r="LK403" s="26"/>
      <c r="LL403" s="26"/>
      <c r="LM403" s="26"/>
      <c r="LN403" s="26"/>
      <c r="LO403" t="str">
        <f t="shared" si="509"/>
        <v/>
      </c>
      <c r="LP403" s="26"/>
      <c r="LQ403" s="26"/>
      <c r="LR403" s="26"/>
      <c r="LS403" s="26"/>
      <c r="LT403" s="26"/>
      <c r="LU403" s="26"/>
      <c r="LV403" s="26"/>
      <c r="LW403" s="26"/>
      <c r="LX403" s="26"/>
      <c r="LY403" s="26"/>
      <c r="LZ403" s="26"/>
      <c r="MA403" s="26"/>
      <c r="MB403" s="26"/>
      <c r="MC403" s="26"/>
      <c r="MD403" s="26"/>
      <c r="ME403" s="26"/>
      <c r="MF403" s="26"/>
      <c r="MG403" s="26"/>
      <c r="MH403" s="26"/>
      <c r="MI403" s="26"/>
      <c r="MJ403" s="26"/>
      <c r="MK403" s="26"/>
      <c r="ML403" s="26"/>
      <c r="MM403" s="26"/>
      <c r="MN403" s="26"/>
    </row>
    <row r="404" spans="1:352" ht="16" x14ac:dyDescent="0.2">
      <c r="A404" t="e">
        <f t="shared" ca="1" si="437"/>
        <v>#N/A</v>
      </c>
      <c r="B404" s="26"/>
      <c r="C404" s="26"/>
      <c r="D404" s="26"/>
      <c r="E404" s="27" t="str">
        <f t="shared" ca="1" si="440"/>
        <v>Jul</v>
      </c>
      <c r="F404" s="27" t="str">
        <f t="shared" ca="1" si="440"/>
        <v>Oct</v>
      </c>
      <c r="G404" s="28" t="str">
        <f t="shared" ca="1" si="441"/>
        <v/>
      </c>
      <c r="H404" t="str">
        <f t="shared" si="442"/>
        <v/>
      </c>
      <c r="I404" s="26">
        <f t="shared" ca="1" si="443"/>
        <v>25</v>
      </c>
      <c r="J404" s="26"/>
      <c r="K404" s="26"/>
      <c r="L404" s="31" t="str">
        <f t="shared" si="444"/>
        <v/>
      </c>
      <c r="M404" s="26"/>
      <c r="N404" s="26"/>
      <c r="O404" s="26">
        <f t="shared" ca="1" si="445"/>
        <v>50</v>
      </c>
      <c r="P404" s="26" t="str">
        <f t="shared" ca="1" si="446"/>
        <v>Yes</v>
      </c>
      <c r="Q404" s="26" t="str">
        <f t="shared" ca="1" si="446"/>
        <v>Yes</v>
      </c>
      <c r="R404" s="26" t="str">
        <f t="shared" ca="1" si="446"/>
        <v>No</v>
      </c>
      <c r="S404" s="26" t="str">
        <f t="shared" ca="1" si="447"/>
        <v>Caucasian</v>
      </c>
      <c r="T404" s="26" t="str">
        <f t="shared" ca="1" si="448"/>
        <v>No</v>
      </c>
      <c r="U404" s="26">
        <f t="shared" ca="1" si="449"/>
        <v>3188</v>
      </c>
      <c r="V404" s="26"/>
      <c r="W404" s="26"/>
      <c r="X404" s="26" t="str">
        <f t="shared" ca="1" si="438"/>
        <v>No</v>
      </c>
      <c r="Y404" s="26" t="str">
        <f t="shared" ca="1" si="438"/>
        <v>No</v>
      </c>
      <c r="Z404" s="26" t="str">
        <f t="shared" ca="1" si="438"/>
        <v>No</v>
      </c>
      <c r="AA404" s="26" t="str">
        <f t="shared" ca="1" si="438"/>
        <v>Yes</v>
      </c>
      <c r="AB404" s="26" t="str">
        <f t="shared" ca="1" si="438"/>
        <v>No</v>
      </c>
      <c r="AC404" s="26"/>
      <c r="AD404" s="26"/>
      <c r="AE404" s="26"/>
      <c r="AF404" s="26"/>
      <c r="AG404" s="26" t="str">
        <f t="shared" ca="1" si="450"/>
        <v>Yes</v>
      </c>
      <c r="AH404" s="26" t="str">
        <f t="shared" ca="1" si="450"/>
        <v>Yes</v>
      </c>
      <c r="AI404" s="26" t="str">
        <f t="shared" ca="1" si="450"/>
        <v>Yes</v>
      </c>
      <c r="AJ404" s="26" t="str">
        <f t="shared" ca="1" si="450"/>
        <v>No</v>
      </c>
      <c r="AK404" s="26" t="str">
        <f t="shared" ca="1" si="439"/>
        <v>No</v>
      </c>
      <c r="AL404" s="26" t="str">
        <f t="shared" ca="1" si="439"/>
        <v>No</v>
      </c>
      <c r="AM404" s="26">
        <f t="shared" ca="1" si="451"/>
        <v>2</v>
      </c>
      <c r="AN404" s="26">
        <f t="shared" ca="1" si="452"/>
        <v>3</v>
      </c>
      <c r="AT404" t="str">
        <f t="shared" ca="1" si="453"/>
        <v>Male</v>
      </c>
      <c r="AU404">
        <f t="shared" ca="1" si="454"/>
        <v>2066</v>
      </c>
      <c r="AV404">
        <f t="shared" ca="1" si="455"/>
        <v>1</v>
      </c>
      <c r="AW404">
        <f t="shared" ca="1" si="456"/>
        <v>36</v>
      </c>
      <c r="AX404">
        <f t="shared" ca="1" si="457"/>
        <v>0</v>
      </c>
      <c r="BB404" t="str">
        <f t="shared" ca="1" si="458"/>
        <v>Vaginal</v>
      </c>
      <c r="BC404" t="str">
        <f t="shared" ca="1" si="459"/>
        <v>No</v>
      </c>
      <c r="BD404" t="str">
        <f t="shared" ca="1" si="459"/>
        <v>Yes</v>
      </c>
      <c r="BG404" t="str">
        <f t="shared" ca="1" si="460"/>
        <v>No</v>
      </c>
      <c r="BH404">
        <f t="shared" ca="1" si="461"/>
        <v>37</v>
      </c>
      <c r="BI404">
        <f t="shared" ca="1" si="462"/>
        <v>-13</v>
      </c>
      <c r="BJ404">
        <f t="shared" ca="1" si="463"/>
        <v>11</v>
      </c>
      <c r="BK404" t="str">
        <f t="shared" si="464"/>
        <v/>
      </c>
      <c r="BL404" s="26">
        <f t="shared" ca="1" si="465"/>
        <v>13</v>
      </c>
      <c r="BM404" s="26"/>
      <c r="BN404" s="26"/>
      <c r="BO404" s="26" t="str">
        <f t="shared" ca="1" si="466"/>
        <v>Yes</v>
      </c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 t="str">
        <f t="shared" ca="1" si="467"/>
        <v>No</v>
      </c>
      <c r="CE404" s="26" t="str">
        <f t="shared" ca="1" si="468"/>
        <v>NA</v>
      </c>
      <c r="CF404" s="26"/>
      <c r="CG404" s="26"/>
      <c r="CH404" s="26"/>
      <c r="CI404" s="31" t="str">
        <f t="shared" si="469"/>
        <v/>
      </c>
      <c r="CJ404" s="26" t="str">
        <f t="shared" ca="1" si="470"/>
        <v>NA</v>
      </c>
      <c r="CK404" s="26" t="str">
        <f t="shared" ca="1" si="471"/>
        <v>NA</v>
      </c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 t="str">
        <f t="shared" ca="1" si="472"/>
        <v>Yes</v>
      </c>
      <c r="DO404" s="26"/>
      <c r="DP404" s="26"/>
      <c r="DQ404" s="26"/>
      <c r="DR404" s="26"/>
      <c r="DS404" s="26"/>
      <c r="DT404" s="26"/>
      <c r="DU404" s="26"/>
      <c r="DV404" t="str">
        <f t="shared" si="473"/>
        <v/>
      </c>
      <c r="DW404" s="26"/>
      <c r="DX404" s="26"/>
      <c r="DY404" s="26"/>
      <c r="DZ404" t="str">
        <f t="shared" si="474"/>
        <v/>
      </c>
      <c r="EA404" t="str">
        <f t="shared" si="475"/>
        <v/>
      </c>
      <c r="EB404" t="str">
        <f t="shared" si="476"/>
        <v/>
      </c>
      <c r="EC404" t="str">
        <f t="shared" si="477"/>
        <v/>
      </c>
      <c r="ED404" t="str">
        <f t="shared" si="478"/>
        <v/>
      </c>
      <c r="EE404" s="34" t="str">
        <f t="shared" si="479"/>
        <v/>
      </c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32" t="str">
        <f t="shared" si="480"/>
        <v/>
      </c>
      <c r="ES404" s="26"/>
      <c r="ET404" s="26"/>
      <c r="EU404" s="26"/>
      <c r="EV404" s="26"/>
      <c r="EW404" s="26"/>
      <c r="EX404" s="26"/>
      <c r="EY404" s="26"/>
      <c r="EZ404" s="26"/>
      <c r="FA404" s="31" t="str">
        <f t="shared" si="481"/>
        <v/>
      </c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31" t="str">
        <f t="shared" si="482"/>
        <v/>
      </c>
      <c r="FN404" s="26"/>
      <c r="FO404" s="26"/>
      <c r="FP404" s="26"/>
      <c r="FQ404" s="26" t="s">
        <v>350</v>
      </c>
      <c r="FR404" s="39" t="str">
        <f t="shared" ca="1" si="483"/>
        <v>CONS</v>
      </c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t="str">
        <f t="shared" ca="1" si="484"/>
        <v/>
      </c>
      <c r="GP404" t="str">
        <f t="shared" si="485"/>
        <v/>
      </c>
      <c r="GQ404" s="26"/>
      <c r="GR404" s="26"/>
      <c r="GS404" t="str">
        <f t="shared" ca="1" si="486"/>
        <v/>
      </c>
      <c r="GT404" s="26"/>
      <c r="GU404" s="26"/>
      <c r="GV404" s="26"/>
      <c r="GW404" s="26"/>
      <c r="GX404" s="26"/>
      <c r="GY404" t="str">
        <f t="shared" ca="1" si="487"/>
        <v/>
      </c>
      <c r="GZ404" t="str">
        <f t="shared" si="488"/>
        <v/>
      </c>
      <c r="HA404" s="26"/>
      <c r="HB404" s="26"/>
      <c r="HC404" s="26"/>
      <c r="HD404" s="26"/>
      <c r="HE404" s="26"/>
      <c r="HF404" t="str">
        <f t="shared" ca="1" si="489"/>
        <v/>
      </c>
      <c r="HG404" s="31" t="str">
        <f t="shared" si="490"/>
        <v/>
      </c>
      <c r="HH404" s="26"/>
      <c r="HI404" s="26"/>
      <c r="HJ404" s="26"/>
      <c r="HK404" s="26"/>
      <c r="HL404" s="26"/>
      <c r="HM404" t="str">
        <f t="shared" ca="1" si="491"/>
        <v/>
      </c>
      <c r="HN404" t="str">
        <f t="shared" si="492"/>
        <v/>
      </c>
      <c r="HO404" s="26"/>
      <c r="HP404" s="26"/>
      <c r="HQ404" s="26"/>
      <c r="HR404" s="26"/>
      <c r="HS404" s="26"/>
      <c r="HT404" t="str">
        <f t="shared" ca="1" si="493"/>
        <v/>
      </c>
      <c r="HU404" t="str">
        <f t="shared" si="494"/>
        <v/>
      </c>
      <c r="HV404" s="26"/>
      <c r="HW404" s="26"/>
      <c r="HX404" s="26"/>
      <c r="HY404" s="26"/>
      <c r="HZ404" s="26"/>
      <c r="IA404" s="37" t="str">
        <f t="shared" ca="1" si="495"/>
        <v/>
      </c>
      <c r="IB404" t="str">
        <f t="shared" si="496"/>
        <v/>
      </c>
      <c r="IC404" s="26"/>
      <c r="ID404" s="26"/>
      <c r="IE404" s="26"/>
      <c r="IF404" s="26"/>
      <c r="IG404" s="26"/>
      <c r="IH404" s="37" t="str">
        <f t="shared" ca="1" si="497"/>
        <v/>
      </c>
      <c r="II404" t="str">
        <f t="shared" si="498"/>
        <v/>
      </c>
      <c r="IJ404" s="26"/>
      <c r="IK404" s="26"/>
      <c r="IL404" s="26"/>
      <c r="IM404" s="26"/>
      <c r="IN404" s="26"/>
      <c r="IO404" s="26"/>
      <c r="IP404" s="26"/>
      <c r="IQ404" s="26"/>
      <c r="IR404" s="26"/>
      <c r="IS404" s="26"/>
      <c r="IT404" s="26"/>
      <c r="IU404" s="26"/>
      <c r="IV404" s="26"/>
      <c r="IW404" s="26"/>
      <c r="IX404" s="26"/>
      <c r="IY404" s="26"/>
      <c r="IZ404" s="26"/>
      <c r="JA404" s="26"/>
      <c r="JB404" s="26"/>
      <c r="JC404" s="26"/>
      <c r="JD404" s="26"/>
      <c r="JE404" s="26"/>
      <c r="JF404" s="26"/>
      <c r="JG404" s="26"/>
      <c r="JH404" s="26"/>
      <c r="JI404" s="26"/>
      <c r="JJ404" s="26"/>
      <c r="JK404" s="26"/>
      <c r="JL404" s="26"/>
      <c r="JM404" s="26"/>
      <c r="JN404" s="26"/>
      <c r="JO404" s="26"/>
      <c r="JP404" s="26"/>
      <c r="JQ404" s="26"/>
      <c r="JR404" s="26"/>
      <c r="JS404" s="26"/>
      <c r="JT404" s="26" t="str">
        <f t="shared" si="499"/>
        <v/>
      </c>
      <c r="JU404" s="26"/>
      <c r="JV404" t="str">
        <f t="shared" si="500"/>
        <v/>
      </c>
      <c r="JW404" s="26"/>
      <c r="JX404" s="26"/>
      <c r="JY404" s="26"/>
      <c r="JZ404" s="26"/>
      <c r="KA404" s="26"/>
      <c r="KB404" s="26"/>
      <c r="KC404" s="26"/>
      <c r="KD404" s="26"/>
      <c r="KE404" s="26"/>
      <c r="KF404" s="26"/>
      <c r="KG404" s="26"/>
      <c r="KH404" s="26"/>
      <c r="KI404" s="26"/>
      <c r="KJ404" s="26"/>
      <c r="KK404" t="str">
        <f t="shared" si="501"/>
        <v/>
      </c>
      <c r="KL404" s="26"/>
      <c r="KM404" s="31" t="str">
        <f t="shared" si="502"/>
        <v/>
      </c>
      <c r="KN404" s="26"/>
      <c r="KO404" s="26"/>
      <c r="KP404" s="38" t="str">
        <f t="shared" si="503"/>
        <v/>
      </c>
      <c r="KQ404" s="26"/>
      <c r="KR404" s="26"/>
      <c r="KS404" s="26"/>
      <c r="KT404" s="26"/>
      <c r="KU404" s="26"/>
      <c r="KV404" s="26"/>
      <c r="KW404" s="26"/>
      <c r="KX404" t="str">
        <f t="shared" si="504"/>
        <v/>
      </c>
      <c r="KY404" t="str">
        <f t="shared" si="505"/>
        <v/>
      </c>
      <c r="KZ404" s="26"/>
      <c r="LA404" s="26"/>
      <c r="LB404" t="str">
        <f t="shared" si="506"/>
        <v/>
      </c>
      <c r="LC404" s="26"/>
      <c r="LD404" t="str">
        <f t="shared" si="507"/>
        <v/>
      </c>
      <c r="LE404" t="str">
        <f t="shared" si="508"/>
        <v/>
      </c>
      <c r="LF404" s="26"/>
      <c r="LG404" s="26"/>
      <c r="LH404" s="26"/>
      <c r="LI404" s="26"/>
      <c r="LJ404" s="26"/>
      <c r="LK404" s="26"/>
      <c r="LL404" s="26"/>
      <c r="LM404" s="26"/>
      <c r="LN404" s="26"/>
      <c r="LO404" t="str">
        <f t="shared" si="509"/>
        <v/>
      </c>
      <c r="LP404" s="26"/>
      <c r="LQ404" s="26"/>
      <c r="LR404" s="26"/>
      <c r="LS404" s="26"/>
      <c r="LT404" s="26"/>
      <c r="LU404" s="26"/>
      <c r="LV404" s="26"/>
      <c r="LW404" s="26"/>
      <c r="LX404" s="26"/>
      <c r="LY404" s="26"/>
      <c r="LZ404" s="26"/>
      <c r="MA404" s="26"/>
      <c r="MB404" s="26"/>
      <c r="MC404" s="26"/>
      <c r="MD404" s="26"/>
      <c r="ME404" s="26"/>
      <c r="MF404" s="26"/>
      <c r="MG404" s="26"/>
      <c r="MH404" s="26"/>
      <c r="MI404" s="26"/>
      <c r="MJ404" s="26"/>
      <c r="MK404" s="26"/>
      <c r="ML404" s="26"/>
      <c r="MM404" s="26"/>
      <c r="MN404" s="26"/>
    </row>
    <row r="405" spans="1:352" ht="16" x14ac:dyDescent="0.2">
      <c r="A405" t="e">
        <f t="shared" ca="1" si="437"/>
        <v>#N/A</v>
      </c>
      <c r="B405" s="26"/>
      <c r="C405" s="26"/>
      <c r="D405" s="26"/>
      <c r="E405" s="27" t="str">
        <f t="shared" ca="1" si="440"/>
        <v>Mar</v>
      </c>
      <c r="F405" s="27" t="str">
        <f t="shared" ca="1" si="440"/>
        <v>Nov</v>
      </c>
      <c r="G405" s="28" t="str">
        <f t="shared" ca="1" si="441"/>
        <v/>
      </c>
      <c r="H405" t="str">
        <f t="shared" si="442"/>
        <v/>
      </c>
      <c r="I405" s="26">
        <f t="shared" ca="1" si="443"/>
        <v>25</v>
      </c>
      <c r="J405" s="26"/>
      <c r="K405" s="26"/>
      <c r="L405" s="31" t="str">
        <f t="shared" si="444"/>
        <v/>
      </c>
      <c r="M405" s="26"/>
      <c r="N405" s="26"/>
      <c r="O405" s="26">
        <f t="shared" ca="1" si="445"/>
        <v>43</v>
      </c>
      <c r="P405" s="26" t="str">
        <f t="shared" ca="1" si="446"/>
        <v>No</v>
      </c>
      <c r="Q405" s="26" t="str">
        <f t="shared" ca="1" si="446"/>
        <v>No</v>
      </c>
      <c r="R405" s="26" t="str">
        <f t="shared" ca="1" si="446"/>
        <v>Yes</v>
      </c>
      <c r="S405" s="26" t="str">
        <f t="shared" ca="1" si="447"/>
        <v>Hispanic</v>
      </c>
      <c r="T405" s="26" t="str">
        <f t="shared" ca="1" si="448"/>
        <v>Yes</v>
      </c>
      <c r="U405" s="26">
        <f t="shared" ca="1" si="449"/>
        <v>3101</v>
      </c>
      <c r="V405" s="26"/>
      <c r="W405" s="26"/>
      <c r="X405" s="26" t="str">
        <f t="shared" ca="1" si="438"/>
        <v>No</v>
      </c>
      <c r="Y405" s="26" t="str">
        <f t="shared" ca="1" si="438"/>
        <v>No</v>
      </c>
      <c r="Z405" s="26" t="str">
        <f t="shared" ca="1" si="438"/>
        <v>Yes</v>
      </c>
      <c r="AA405" s="26" t="str">
        <f t="shared" ca="1" si="438"/>
        <v>No</v>
      </c>
      <c r="AB405" s="26" t="str">
        <f t="shared" ca="1" si="438"/>
        <v>No</v>
      </c>
      <c r="AC405" s="26"/>
      <c r="AD405" s="26"/>
      <c r="AE405" s="26"/>
      <c r="AF405" s="26"/>
      <c r="AG405" s="26" t="str">
        <f t="shared" ca="1" si="450"/>
        <v>No</v>
      </c>
      <c r="AH405" s="26" t="str">
        <f t="shared" ca="1" si="450"/>
        <v>Yes</v>
      </c>
      <c r="AI405" s="26" t="str">
        <f t="shared" ca="1" si="450"/>
        <v>Yes</v>
      </c>
      <c r="AJ405" s="26" t="str">
        <f t="shared" ca="1" si="450"/>
        <v>Yes</v>
      </c>
      <c r="AK405" s="26" t="str">
        <f t="shared" ca="1" si="439"/>
        <v>No</v>
      </c>
      <c r="AL405" s="26" t="str">
        <f t="shared" ca="1" si="439"/>
        <v>No</v>
      </c>
      <c r="AM405" s="26">
        <f t="shared" ca="1" si="451"/>
        <v>9</v>
      </c>
      <c r="AN405" s="26">
        <f t="shared" ca="1" si="452"/>
        <v>1</v>
      </c>
      <c r="AT405" t="str">
        <f t="shared" ca="1" si="453"/>
        <v>Female</v>
      </c>
      <c r="AU405">
        <f t="shared" ca="1" si="454"/>
        <v>2038</v>
      </c>
      <c r="AV405">
        <f t="shared" ca="1" si="455"/>
        <v>0</v>
      </c>
      <c r="AW405">
        <f t="shared" ca="1" si="456"/>
        <v>22</v>
      </c>
      <c r="AX405">
        <f t="shared" ca="1" si="457"/>
        <v>3</v>
      </c>
      <c r="BB405" t="str">
        <f t="shared" ca="1" si="458"/>
        <v>ELUCS</v>
      </c>
      <c r="BC405" t="str">
        <f t="shared" ca="1" si="459"/>
        <v>No</v>
      </c>
      <c r="BD405" t="str">
        <f t="shared" ca="1" si="459"/>
        <v>Yes</v>
      </c>
      <c r="BG405" t="str">
        <f t="shared" ca="1" si="460"/>
        <v>Yes</v>
      </c>
      <c r="BH405">
        <f t="shared" ca="1" si="461"/>
        <v>37</v>
      </c>
      <c r="BI405">
        <f t="shared" ca="1" si="462"/>
        <v>4</v>
      </c>
      <c r="BJ405">
        <f t="shared" ca="1" si="463"/>
        <v>10</v>
      </c>
      <c r="BK405" t="str">
        <f t="shared" si="464"/>
        <v/>
      </c>
      <c r="BL405" s="26">
        <f t="shared" ca="1" si="465"/>
        <v>12</v>
      </c>
      <c r="BM405" s="26"/>
      <c r="BN405" s="26"/>
      <c r="BO405" s="26" t="str">
        <f t="shared" ca="1" si="466"/>
        <v>Yes</v>
      </c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 t="str">
        <f t="shared" ca="1" si="467"/>
        <v>No</v>
      </c>
      <c r="CE405" s="26" t="str">
        <f t="shared" ca="1" si="468"/>
        <v>NA</v>
      </c>
      <c r="CF405" s="26"/>
      <c r="CG405" s="26"/>
      <c r="CH405" s="26"/>
      <c r="CI405" s="31" t="str">
        <f t="shared" si="469"/>
        <v/>
      </c>
      <c r="CJ405" s="26" t="str">
        <f t="shared" ca="1" si="470"/>
        <v>NA</v>
      </c>
      <c r="CK405" s="26" t="str">
        <f t="shared" ca="1" si="471"/>
        <v>Yes</v>
      </c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 t="str">
        <f t="shared" ca="1" si="472"/>
        <v>No</v>
      </c>
      <c r="DO405" s="26"/>
      <c r="DP405" s="26"/>
      <c r="DQ405" s="26"/>
      <c r="DR405" s="26"/>
      <c r="DS405" s="26"/>
      <c r="DT405" s="26"/>
      <c r="DU405" s="26"/>
      <c r="DV405" t="str">
        <f t="shared" si="473"/>
        <v/>
      </c>
      <c r="DW405" s="26"/>
      <c r="DX405" s="26"/>
      <c r="DY405" s="26"/>
      <c r="DZ405" t="str">
        <f t="shared" si="474"/>
        <v/>
      </c>
      <c r="EA405" t="str">
        <f t="shared" si="475"/>
        <v/>
      </c>
      <c r="EB405" t="str">
        <f t="shared" si="476"/>
        <v/>
      </c>
      <c r="EC405" t="str">
        <f t="shared" si="477"/>
        <v/>
      </c>
      <c r="ED405" t="str">
        <f t="shared" si="478"/>
        <v/>
      </c>
      <c r="EE405" s="34" t="str">
        <f t="shared" si="479"/>
        <v/>
      </c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32" t="str">
        <f t="shared" si="480"/>
        <v/>
      </c>
      <c r="ES405" s="26"/>
      <c r="ET405" s="26"/>
      <c r="EU405" s="26"/>
      <c r="EV405" s="26"/>
      <c r="EW405" s="26"/>
      <c r="EX405" s="26"/>
      <c r="EY405" s="26"/>
      <c r="EZ405" s="26"/>
      <c r="FA405" s="31" t="str">
        <f t="shared" si="481"/>
        <v/>
      </c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31" t="str">
        <f t="shared" si="482"/>
        <v/>
      </c>
      <c r="FN405" s="26"/>
      <c r="FO405" s="26"/>
      <c r="FP405" s="26"/>
      <c r="FQ405" s="26" t="s">
        <v>350</v>
      </c>
      <c r="FR405" s="39" t="str">
        <f t="shared" ca="1" si="483"/>
        <v>GPC</v>
      </c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t="str">
        <f t="shared" ca="1" si="484"/>
        <v/>
      </c>
      <c r="GP405" t="str">
        <f t="shared" si="485"/>
        <v/>
      </c>
      <c r="GQ405" s="26"/>
      <c r="GR405" s="26"/>
      <c r="GS405" t="str">
        <f t="shared" ca="1" si="486"/>
        <v/>
      </c>
      <c r="GT405" s="26"/>
      <c r="GU405" s="26"/>
      <c r="GV405" s="26"/>
      <c r="GW405" s="26"/>
      <c r="GX405" s="26"/>
      <c r="GY405" t="str">
        <f t="shared" ca="1" si="487"/>
        <v/>
      </c>
      <c r="GZ405" t="str">
        <f t="shared" si="488"/>
        <v/>
      </c>
      <c r="HA405" s="26"/>
      <c r="HB405" s="26"/>
      <c r="HC405" s="26"/>
      <c r="HD405" s="26"/>
      <c r="HE405" s="26"/>
      <c r="HF405" t="str">
        <f t="shared" ca="1" si="489"/>
        <v/>
      </c>
      <c r="HG405" s="31" t="str">
        <f t="shared" si="490"/>
        <v/>
      </c>
      <c r="HH405" s="26"/>
      <c r="HI405" s="26"/>
      <c r="HJ405" s="26"/>
      <c r="HK405" s="26"/>
      <c r="HL405" s="26"/>
      <c r="HM405" t="str">
        <f t="shared" ca="1" si="491"/>
        <v/>
      </c>
      <c r="HN405" t="str">
        <f t="shared" si="492"/>
        <v/>
      </c>
      <c r="HO405" s="26"/>
      <c r="HP405" s="26"/>
      <c r="HQ405" s="26"/>
      <c r="HR405" s="26"/>
      <c r="HS405" s="26"/>
      <c r="HT405" t="str">
        <f t="shared" ca="1" si="493"/>
        <v/>
      </c>
      <c r="HU405" t="str">
        <f t="shared" si="494"/>
        <v/>
      </c>
      <c r="HV405" s="26"/>
      <c r="HW405" s="26"/>
      <c r="HX405" s="26"/>
      <c r="HY405" s="26"/>
      <c r="HZ405" s="26"/>
      <c r="IA405" s="37" t="str">
        <f t="shared" ca="1" si="495"/>
        <v/>
      </c>
      <c r="IB405" t="str">
        <f t="shared" si="496"/>
        <v/>
      </c>
      <c r="IC405" s="26"/>
      <c r="ID405" s="26"/>
      <c r="IE405" s="26"/>
      <c r="IF405" s="26"/>
      <c r="IG405" s="26"/>
      <c r="IH405" s="37" t="str">
        <f t="shared" ca="1" si="497"/>
        <v/>
      </c>
      <c r="II405" t="str">
        <f t="shared" si="498"/>
        <v/>
      </c>
      <c r="IJ405" s="26"/>
      <c r="IK405" s="26"/>
      <c r="IL405" s="26"/>
      <c r="IM405" s="26"/>
      <c r="IN405" s="26"/>
      <c r="IO405" s="26"/>
      <c r="IP405" s="26"/>
      <c r="IQ405" s="26"/>
      <c r="IR405" s="26"/>
      <c r="IS405" s="26"/>
      <c r="IT405" s="26"/>
      <c r="IU405" s="26"/>
      <c r="IV405" s="26"/>
      <c r="IW405" s="26"/>
      <c r="IX405" s="26"/>
      <c r="IY405" s="26"/>
      <c r="IZ405" s="26"/>
      <c r="JA405" s="26"/>
      <c r="JB405" s="26"/>
      <c r="JC405" s="26"/>
      <c r="JD405" s="26"/>
      <c r="JE405" s="26"/>
      <c r="JF405" s="26"/>
      <c r="JG405" s="26"/>
      <c r="JH405" s="26"/>
      <c r="JI405" s="26"/>
      <c r="JJ405" s="26"/>
      <c r="JK405" s="26"/>
      <c r="JL405" s="26"/>
      <c r="JM405" s="26"/>
      <c r="JN405" s="26"/>
      <c r="JO405" s="26"/>
      <c r="JP405" s="26"/>
      <c r="JQ405" s="26"/>
      <c r="JR405" s="26"/>
      <c r="JS405" s="26"/>
      <c r="JT405" s="26" t="str">
        <f t="shared" si="499"/>
        <v/>
      </c>
      <c r="JU405" s="26"/>
      <c r="JV405" t="str">
        <f t="shared" si="500"/>
        <v/>
      </c>
      <c r="JW405" s="26"/>
      <c r="JX405" s="26"/>
      <c r="JY405" s="26"/>
      <c r="JZ405" s="26"/>
      <c r="KA405" s="26"/>
      <c r="KB405" s="26"/>
      <c r="KC405" s="26"/>
      <c r="KD405" s="26"/>
      <c r="KE405" s="26"/>
      <c r="KF405" s="26"/>
      <c r="KG405" s="26"/>
      <c r="KH405" s="26"/>
      <c r="KI405" s="26"/>
      <c r="KJ405" s="26"/>
      <c r="KK405" t="str">
        <f t="shared" si="501"/>
        <v/>
      </c>
      <c r="KL405" s="26"/>
      <c r="KM405" s="31" t="str">
        <f t="shared" si="502"/>
        <v/>
      </c>
      <c r="KN405" s="26"/>
      <c r="KO405" s="26"/>
      <c r="KP405" s="38" t="str">
        <f t="shared" si="503"/>
        <v/>
      </c>
      <c r="KQ405" s="26"/>
      <c r="KR405" s="26"/>
      <c r="KS405" s="26"/>
      <c r="KT405" s="26"/>
      <c r="KU405" s="26"/>
      <c r="KV405" s="26"/>
      <c r="KW405" s="26"/>
      <c r="KX405" t="str">
        <f t="shared" si="504"/>
        <v/>
      </c>
      <c r="KY405" t="str">
        <f t="shared" si="505"/>
        <v/>
      </c>
      <c r="KZ405" s="26"/>
      <c r="LA405" s="26"/>
      <c r="LB405" t="str">
        <f t="shared" si="506"/>
        <v/>
      </c>
      <c r="LC405" s="26"/>
      <c r="LD405" t="str">
        <f t="shared" si="507"/>
        <v/>
      </c>
      <c r="LE405" t="str">
        <f t="shared" si="508"/>
        <v/>
      </c>
      <c r="LF405" s="26"/>
      <c r="LG405" s="26"/>
      <c r="LH405" s="26"/>
      <c r="LI405" s="26"/>
      <c r="LJ405" s="26"/>
      <c r="LK405" s="26"/>
      <c r="LL405" s="26"/>
      <c r="LM405" s="26"/>
      <c r="LN405" s="26"/>
      <c r="LO405" t="str">
        <f t="shared" si="509"/>
        <v/>
      </c>
      <c r="LP405" s="26"/>
      <c r="LQ405" s="26"/>
      <c r="LR405" s="26"/>
      <c r="LS405" s="26"/>
      <c r="LT405" s="26"/>
      <c r="LU405" s="26"/>
      <c r="LV405" s="26"/>
      <c r="LW405" s="26"/>
      <c r="LX405" s="26"/>
      <c r="LY405" s="26"/>
      <c r="LZ405" s="26"/>
      <c r="MA405" s="26"/>
      <c r="MB405" s="26"/>
      <c r="MC405" s="26"/>
      <c r="MD405" s="26"/>
      <c r="ME405" s="26"/>
      <c r="MF405" s="26"/>
      <c r="MG405" s="26"/>
      <c r="MH405" s="26"/>
      <c r="MI405" s="26"/>
      <c r="MJ405" s="26"/>
      <c r="MK405" s="26"/>
      <c r="ML405" s="26"/>
      <c r="MM405" s="26"/>
      <c r="MN405" s="26"/>
    </row>
    <row r="406" spans="1:352" ht="16" x14ac:dyDescent="0.2">
      <c r="A406" t="e">
        <f t="shared" ca="1" si="437"/>
        <v>#N/A</v>
      </c>
      <c r="B406" s="26"/>
      <c r="C406" s="26"/>
      <c r="D406" s="26"/>
      <c r="E406" s="27" t="str">
        <f t="shared" ca="1" si="440"/>
        <v>Oct</v>
      </c>
      <c r="F406" s="27" t="str">
        <f t="shared" ca="1" si="440"/>
        <v>Dec</v>
      </c>
      <c r="G406" s="28" t="str">
        <f t="shared" ca="1" si="441"/>
        <v/>
      </c>
      <c r="H406" t="str">
        <f t="shared" si="442"/>
        <v/>
      </c>
      <c r="I406" s="26">
        <f t="shared" ca="1" si="443"/>
        <v>90</v>
      </c>
      <c r="J406" s="26"/>
      <c r="K406" s="26"/>
      <c r="L406" s="31" t="str">
        <f t="shared" si="444"/>
        <v/>
      </c>
      <c r="M406" s="26"/>
      <c r="N406" s="26"/>
      <c r="O406" s="26">
        <f t="shared" ca="1" si="445"/>
        <v>24</v>
      </c>
      <c r="P406" s="26" t="str">
        <f t="shared" ca="1" si="446"/>
        <v>Yes</v>
      </c>
      <c r="Q406" s="26" t="str">
        <f t="shared" ca="1" si="446"/>
        <v>Yes</v>
      </c>
      <c r="R406" s="26" t="str">
        <f t="shared" ca="1" si="446"/>
        <v>No</v>
      </c>
      <c r="S406" s="26" t="str">
        <f t="shared" ca="1" si="447"/>
        <v>Eskimo</v>
      </c>
      <c r="T406" s="26" t="str">
        <f t="shared" ca="1" si="448"/>
        <v>No</v>
      </c>
      <c r="U406" s="26">
        <f t="shared" ca="1" si="449"/>
        <v>3394</v>
      </c>
      <c r="V406" s="26"/>
      <c r="W406" s="26"/>
      <c r="X406" s="26" t="str">
        <f t="shared" ca="1" si="438"/>
        <v>No</v>
      </c>
      <c r="Y406" s="26" t="str">
        <f t="shared" ca="1" si="438"/>
        <v>Yes</v>
      </c>
      <c r="Z406" s="26" t="str">
        <f t="shared" ca="1" si="438"/>
        <v>Yes</v>
      </c>
      <c r="AA406" s="26" t="str">
        <f t="shared" ca="1" si="438"/>
        <v>Yes</v>
      </c>
      <c r="AB406" s="26" t="str">
        <f t="shared" ca="1" si="438"/>
        <v>No</v>
      </c>
      <c r="AC406" s="26"/>
      <c r="AD406" s="26"/>
      <c r="AE406" s="26"/>
      <c r="AF406" s="26"/>
      <c r="AG406" s="26" t="str">
        <f t="shared" ca="1" si="450"/>
        <v>Yes</v>
      </c>
      <c r="AH406" s="26" t="str">
        <f t="shared" ca="1" si="450"/>
        <v>No</v>
      </c>
      <c r="AI406" s="26" t="str">
        <f t="shared" ca="1" si="450"/>
        <v>No</v>
      </c>
      <c r="AJ406" s="26" t="str">
        <f t="shared" ca="1" si="450"/>
        <v>Yes</v>
      </c>
      <c r="AK406" s="26" t="str">
        <f t="shared" ca="1" si="439"/>
        <v>Yes</v>
      </c>
      <c r="AL406" s="26" t="str">
        <f t="shared" ca="1" si="439"/>
        <v>No</v>
      </c>
      <c r="AM406" s="26">
        <f t="shared" ca="1" si="451"/>
        <v>3</v>
      </c>
      <c r="AN406" s="26">
        <f t="shared" ca="1" si="452"/>
        <v>1</v>
      </c>
      <c r="AT406" t="str">
        <f t="shared" ca="1" si="453"/>
        <v>Male</v>
      </c>
      <c r="AU406">
        <f t="shared" ca="1" si="454"/>
        <v>1264</v>
      </c>
      <c r="AV406">
        <f t="shared" ca="1" si="455"/>
        <v>3</v>
      </c>
      <c r="AW406">
        <f t="shared" ca="1" si="456"/>
        <v>39</v>
      </c>
      <c r="AX406">
        <f t="shared" ca="1" si="457"/>
        <v>5</v>
      </c>
      <c r="BB406" t="str">
        <f t="shared" ca="1" si="458"/>
        <v>ELUCS</v>
      </c>
      <c r="BC406" t="str">
        <f t="shared" ca="1" si="459"/>
        <v>No</v>
      </c>
      <c r="BD406" t="str">
        <f t="shared" ca="1" si="459"/>
        <v>Yes</v>
      </c>
      <c r="BG406" t="str">
        <f t="shared" ca="1" si="460"/>
        <v>Yes</v>
      </c>
      <c r="BH406">
        <f t="shared" ca="1" si="461"/>
        <v>35</v>
      </c>
      <c r="BI406">
        <f t="shared" ca="1" si="462"/>
        <v>-1</v>
      </c>
      <c r="BJ406">
        <f t="shared" ca="1" si="463"/>
        <v>2</v>
      </c>
      <c r="BK406" t="str">
        <f t="shared" si="464"/>
        <v/>
      </c>
      <c r="BL406" s="26" t="str">
        <f t="shared" ca="1" si="465"/>
        <v>NA</v>
      </c>
      <c r="BM406" s="26"/>
      <c r="BN406" s="26"/>
      <c r="BO406" s="26" t="str">
        <f t="shared" ca="1" si="466"/>
        <v>Yes</v>
      </c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 t="str">
        <f t="shared" ca="1" si="467"/>
        <v>No</v>
      </c>
      <c r="CE406" s="26" t="str">
        <f t="shared" ca="1" si="468"/>
        <v>NA</v>
      </c>
      <c r="CF406" s="26"/>
      <c r="CG406" s="26"/>
      <c r="CH406" s="26"/>
      <c r="CI406" s="31" t="str">
        <f t="shared" si="469"/>
        <v/>
      </c>
      <c r="CJ406" s="26" t="str">
        <f t="shared" ca="1" si="470"/>
        <v>NA</v>
      </c>
      <c r="CK406" s="26" t="str">
        <f t="shared" ca="1" si="471"/>
        <v>NA</v>
      </c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 t="str">
        <f t="shared" ca="1" si="472"/>
        <v>Yes</v>
      </c>
      <c r="DO406" s="26"/>
      <c r="DP406" s="26"/>
      <c r="DQ406" s="26"/>
      <c r="DR406" s="26"/>
      <c r="DS406" s="26"/>
      <c r="DT406" s="26"/>
      <c r="DU406" s="26"/>
      <c r="DV406" t="str">
        <f t="shared" si="473"/>
        <v/>
      </c>
      <c r="DW406" s="26"/>
      <c r="DX406" s="26"/>
      <c r="DY406" s="26"/>
      <c r="DZ406" t="str">
        <f t="shared" si="474"/>
        <v/>
      </c>
      <c r="EA406" t="str">
        <f t="shared" si="475"/>
        <v/>
      </c>
      <c r="EB406" t="str">
        <f t="shared" si="476"/>
        <v/>
      </c>
      <c r="EC406" t="str">
        <f t="shared" si="477"/>
        <v/>
      </c>
      <c r="ED406" t="str">
        <f t="shared" si="478"/>
        <v/>
      </c>
      <c r="EE406" s="34" t="str">
        <f t="shared" si="479"/>
        <v/>
      </c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32" t="str">
        <f t="shared" si="480"/>
        <v/>
      </c>
      <c r="ES406" s="26"/>
      <c r="ET406" s="26"/>
      <c r="EU406" s="26"/>
      <c r="EV406" s="26"/>
      <c r="EW406" s="26"/>
      <c r="EX406" s="26"/>
      <c r="EY406" s="26"/>
      <c r="EZ406" s="26"/>
      <c r="FA406" s="31" t="str">
        <f t="shared" si="481"/>
        <v/>
      </c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31" t="str">
        <f t="shared" si="482"/>
        <v/>
      </c>
      <c r="FN406" s="26"/>
      <c r="FO406" s="26"/>
      <c r="FP406" s="26"/>
      <c r="FQ406" s="26" t="s">
        <v>350</v>
      </c>
      <c r="FR406" s="39" t="str">
        <f t="shared" ca="1" si="483"/>
        <v>GNB</v>
      </c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t="str">
        <f t="shared" ca="1" si="484"/>
        <v/>
      </c>
      <c r="GP406" t="str">
        <f t="shared" si="485"/>
        <v/>
      </c>
      <c r="GQ406" s="26"/>
      <c r="GR406" s="26"/>
      <c r="GS406" t="str">
        <f t="shared" ca="1" si="486"/>
        <v/>
      </c>
      <c r="GT406" s="26"/>
      <c r="GU406" s="26"/>
      <c r="GV406" s="26"/>
      <c r="GW406" s="26"/>
      <c r="GX406" s="26"/>
      <c r="GY406" t="str">
        <f t="shared" ca="1" si="487"/>
        <v/>
      </c>
      <c r="GZ406" t="str">
        <f t="shared" si="488"/>
        <v/>
      </c>
      <c r="HA406" s="26"/>
      <c r="HB406" s="26"/>
      <c r="HC406" s="26"/>
      <c r="HD406" s="26"/>
      <c r="HE406" s="26"/>
      <c r="HF406" t="str">
        <f t="shared" ca="1" si="489"/>
        <v/>
      </c>
      <c r="HG406" s="31" t="str">
        <f t="shared" si="490"/>
        <v/>
      </c>
      <c r="HH406" s="26"/>
      <c r="HI406" s="26"/>
      <c r="HJ406" s="26"/>
      <c r="HK406" s="26"/>
      <c r="HL406" s="26"/>
      <c r="HM406" t="str">
        <f t="shared" ca="1" si="491"/>
        <v/>
      </c>
      <c r="HN406" t="str">
        <f t="shared" si="492"/>
        <v/>
      </c>
      <c r="HO406" s="26"/>
      <c r="HP406" s="26"/>
      <c r="HQ406" s="26"/>
      <c r="HR406" s="26"/>
      <c r="HS406" s="26"/>
      <c r="HT406" t="str">
        <f t="shared" ca="1" si="493"/>
        <v/>
      </c>
      <c r="HU406" t="str">
        <f t="shared" si="494"/>
        <v/>
      </c>
      <c r="HV406" s="26"/>
      <c r="HW406" s="26"/>
      <c r="HX406" s="26"/>
      <c r="HY406" s="26"/>
      <c r="HZ406" s="26"/>
      <c r="IA406" s="37" t="str">
        <f t="shared" ca="1" si="495"/>
        <v/>
      </c>
      <c r="IB406" t="str">
        <f t="shared" si="496"/>
        <v/>
      </c>
      <c r="IC406" s="26"/>
      <c r="ID406" s="26"/>
      <c r="IE406" s="26"/>
      <c r="IF406" s="26"/>
      <c r="IG406" s="26"/>
      <c r="IH406" s="37" t="str">
        <f t="shared" ca="1" si="497"/>
        <v/>
      </c>
      <c r="II406" t="str">
        <f t="shared" si="498"/>
        <v/>
      </c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  <c r="IV406" s="26"/>
      <c r="IW406" s="26"/>
      <c r="IX406" s="26"/>
      <c r="IY406" s="26"/>
      <c r="IZ406" s="26"/>
      <c r="JA406" s="26"/>
      <c r="JB406" s="26"/>
      <c r="JC406" s="26"/>
      <c r="JD406" s="26"/>
      <c r="JE406" s="26"/>
      <c r="JF406" s="26"/>
      <c r="JG406" s="26"/>
      <c r="JH406" s="26"/>
      <c r="JI406" s="26"/>
      <c r="JJ406" s="26"/>
      <c r="JK406" s="26"/>
      <c r="JL406" s="26"/>
      <c r="JM406" s="26"/>
      <c r="JN406" s="26"/>
      <c r="JO406" s="26"/>
      <c r="JP406" s="26"/>
      <c r="JQ406" s="26"/>
      <c r="JR406" s="26"/>
      <c r="JS406" s="26"/>
      <c r="JT406" s="26" t="str">
        <f t="shared" si="499"/>
        <v/>
      </c>
      <c r="JU406" s="26"/>
      <c r="JV406" t="str">
        <f t="shared" si="500"/>
        <v/>
      </c>
      <c r="JW406" s="26"/>
      <c r="JX406" s="26"/>
      <c r="JY406" s="26"/>
      <c r="JZ406" s="26"/>
      <c r="KA406" s="26"/>
      <c r="KB406" s="26"/>
      <c r="KC406" s="26"/>
      <c r="KD406" s="26"/>
      <c r="KE406" s="26"/>
      <c r="KF406" s="26"/>
      <c r="KG406" s="26"/>
      <c r="KH406" s="26"/>
      <c r="KI406" s="26"/>
      <c r="KJ406" s="26"/>
      <c r="KK406" t="str">
        <f t="shared" si="501"/>
        <v/>
      </c>
      <c r="KL406" s="26"/>
      <c r="KM406" s="31" t="str">
        <f t="shared" si="502"/>
        <v/>
      </c>
      <c r="KN406" s="26"/>
      <c r="KO406" s="26"/>
      <c r="KP406" s="38" t="str">
        <f t="shared" si="503"/>
        <v/>
      </c>
      <c r="KQ406" s="26"/>
      <c r="KR406" s="26"/>
      <c r="KS406" s="26"/>
      <c r="KT406" s="26"/>
      <c r="KU406" s="26"/>
      <c r="KV406" s="26"/>
      <c r="KW406" s="26"/>
      <c r="KX406" t="str">
        <f t="shared" si="504"/>
        <v/>
      </c>
      <c r="KY406" t="str">
        <f t="shared" si="505"/>
        <v/>
      </c>
      <c r="KZ406" s="26"/>
      <c r="LA406" s="26"/>
      <c r="LB406" t="str">
        <f t="shared" si="506"/>
        <v/>
      </c>
      <c r="LC406" s="26"/>
      <c r="LD406" t="str">
        <f t="shared" si="507"/>
        <v/>
      </c>
      <c r="LE406" t="str">
        <f t="shared" si="508"/>
        <v/>
      </c>
      <c r="LF406" s="26"/>
      <c r="LG406" s="26"/>
      <c r="LH406" s="26"/>
      <c r="LI406" s="26"/>
      <c r="LJ406" s="26"/>
      <c r="LK406" s="26"/>
      <c r="LL406" s="26"/>
      <c r="LM406" s="26"/>
      <c r="LN406" s="26"/>
      <c r="LO406" t="str">
        <f t="shared" si="509"/>
        <v/>
      </c>
      <c r="LP406" s="26"/>
      <c r="LQ406" s="26"/>
      <c r="LR406" s="26"/>
      <c r="LS406" s="26"/>
      <c r="LT406" s="26"/>
      <c r="LU406" s="26"/>
      <c r="LV406" s="26"/>
      <c r="LW406" s="26"/>
      <c r="LX406" s="26"/>
      <c r="LY406" s="26"/>
      <c r="LZ406" s="26"/>
      <c r="MA406" s="26"/>
      <c r="MB406" s="26"/>
      <c r="MC406" s="26"/>
      <c r="MD406" s="26"/>
      <c r="ME406" s="26"/>
      <c r="MF406" s="26"/>
      <c r="MG406" s="26"/>
      <c r="MH406" s="26"/>
      <c r="MI406" s="26"/>
      <c r="MJ406" s="26"/>
      <c r="MK406" s="26"/>
      <c r="ML406" s="26"/>
      <c r="MM406" s="26"/>
      <c r="MN406" s="26"/>
    </row>
    <row r="407" spans="1:352" ht="16" x14ac:dyDescent="0.2">
      <c r="A407" t="e">
        <f t="shared" ca="1" si="437"/>
        <v>#N/A</v>
      </c>
      <c r="B407" s="26"/>
      <c r="C407" s="26"/>
      <c r="D407" s="26"/>
      <c r="E407" s="27" t="str">
        <f t="shared" ca="1" si="440"/>
        <v>May</v>
      </c>
      <c r="F407" s="27" t="str">
        <f t="shared" ca="1" si="440"/>
        <v>Sep</v>
      </c>
      <c r="G407" s="28" t="str">
        <f t="shared" ca="1" si="441"/>
        <v/>
      </c>
      <c r="H407" t="str">
        <f t="shared" si="442"/>
        <v/>
      </c>
      <c r="I407" s="26">
        <f t="shared" ca="1" si="443"/>
        <v>54</v>
      </c>
      <c r="J407" s="26"/>
      <c r="K407" s="26"/>
      <c r="L407" s="31" t="str">
        <f t="shared" si="444"/>
        <v/>
      </c>
      <c r="M407" s="26"/>
      <c r="N407" s="26"/>
      <c r="O407" s="26">
        <f t="shared" ca="1" si="445"/>
        <v>50</v>
      </c>
      <c r="P407" s="26" t="str">
        <f t="shared" ca="1" si="446"/>
        <v>No</v>
      </c>
      <c r="Q407" s="26" t="str">
        <f t="shared" ca="1" si="446"/>
        <v>Yes</v>
      </c>
      <c r="R407" s="26" t="str">
        <f t="shared" ca="1" si="446"/>
        <v>No</v>
      </c>
      <c r="S407" s="26" t="str">
        <f t="shared" ca="1" si="447"/>
        <v>Hispanic</v>
      </c>
      <c r="T407" s="26" t="str">
        <f t="shared" ca="1" si="448"/>
        <v>No</v>
      </c>
      <c r="U407" s="26">
        <f t="shared" ca="1" si="449"/>
        <v>3488</v>
      </c>
      <c r="V407" s="26"/>
      <c r="W407" s="26"/>
      <c r="X407" s="26" t="str">
        <f t="shared" ca="1" si="438"/>
        <v>No</v>
      </c>
      <c r="Y407" s="26" t="str">
        <f t="shared" ca="1" si="438"/>
        <v>Yes</v>
      </c>
      <c r="Z407" s="26" t="str">
        <f t="shared" ca="1" si="438"/>
        <v>No</v>
      </c>
      <c r="AA407" s="26" t="str">
        <f t="shared" ca="1" si="438"/>
        <v>No</v>
      </c>
      <c r="AB407" s="26" t="str">
        <f t="shared" ca="1" si="438"/>
        <v>No</v>
      </c>
      <c r="AC407" s="26"/>
      <c r="AD407" s="26"/>
      <c r="AE407" s="26"/>
      <c r="AF407" s="26"/>
      <c r="AG407" s="26" t="str">
        <f t="shared" ca="1" si="450"/>
        <v>Yes</v>
      </c>
      <c r="AH407" s="26" t="str">
        <f t="shared" ca="1" si="450"/>
        <v>Yes</v>
      </c>
      <c r="AI407" s="26" t="str">
        <f t="shared" ca="1" si="450"/>
        <v>No</v>
      </c>
      <c r="AJ407" s="26" t="str">
        <f t="shared" ca="1" si="450"/>
        <v>Yes</v>
      </c>
      <c r="AK407" s="26" t="str">
        <f t="shared" ca="1" si="439"/>
        <v>No</v>
      </c>
      <c r="AL407" s="26" t="str">
        <f t="shared" ca="1" si="439"/>
        <v>Yes</v>
      </c>
      <c r="AM407" s="26">
        <f t="shared" ca="1" si="451"/>
        <v>5</v>
      </c>
      <c r="AN407" s="26">
        <f t="shared" ca="1" si="452"/>
        <v>2</v>
      </c>
      <c r="AT407" t="str">
        <f t="shared" ca="1" si="453"/>
        <v>Female</v>
      </c>
      <c r="AU407">
        <f t="shared" ca="1" si="454"/>
        <v>1779</v>
      </c>
      <c r="AV407">
        <f t="shared" ca="1" si="455"/>
        <v>3</v>
      </c>
      <c r="AW407">
        <f t="shared" ca="1" si="456"/>
        <v>24</v>
      </c>
      <c r="AX407">
        <f t="shared" ca="1" si="457"/>
        <v>6</v>
      </c>
      <c r="BB407" t="str">
        <f t="shared" ca="1" si="458"/>
        <v>EMLUCS</v>
      </c>
      <c r="BC407" t="str">
        <f t="shared" ca="1" si="459"/>
        <v>No</v>
      </c>
      <c r="BD407" t="str">
        <f t="shared" ca="1" si="459"/>
        <v>Yes</v>
      </c>
      <c r="BG407" t="str">
        <f t="shared" ca="1" si="460"/>
        <v>No</v>
      </c>
      <c r="BH407">
        <f t="shared" ca="1" si="461"/>
        <v>35</v>
      </c>
      <c r="BI407">
        <f t="shared" ca="1" si="462"/>
        <v>-7</v>
      </c>
      <c r="BJ407">
        <f t="shared" ca="1" si="463"/>
        <v>12</v>
      </c>
      <c r="BK407" t="str">
        <f t="shared" si="464"/>
        <v/>
      </c>
      <c r="BL407" s="26">
        <f t="shared" ca="1" si="465"/>
        <v>14</v>
      </c>
      <c r="BM407" s="26"/>
      <c r="BN407" s="26"/>
      <c r="BO407" s="26" t="str">
        <f t="shared" ca="1" si="466"/>
        <v>Yes</v>
      </c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 t="str">
        <f t="shared" ca="1" si="467"/>
        <v>Yes</v>
      </c>
      <c r="CE407" s="26" t="str">
        <f t="shared" ca="1" si="468"/>
        <v>LMA</v>
      </c>
      <c r="CF407" s="26"/>
      <c r="CG407" s="26"/>
      <c r="CH407" s="26"/>
      <c r="CI407" s="31" t="str">
        <f t="shared" si="469"/>
        <v/>
      </c>
      <c r="CJ407" s="26" t="str">
        <f t="shared" ca="1" si="470"/>
        <v>BS</v>
      </c>
      <c r="CK407" s="26" t="str">
        <f t="shared" ca="1" si="471"/>
        <v>Yes</v>
      </c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 t="str">
        <f t="shared" ca="1" si="472"/>
        <v>Yes</v>
      </c>
      <c r="DO407" s="26"/>
      <c r="DP407" s="26"/>
      <c r="DQ407" s="26"/>
      <c r="DR407" s="26"/>
      <c r="DS407" s="26"/>
      <c r="DT407" s="26"/>
      <c r="DU407" s="26"/>
      <c r="DV407" t="str">
        <f t="shared" si="473"/>
        <v/>
      </c>
      <c r="DW407" s="26"/>
      <c r="DX407" s="26"/>
      <c r="DY407" s="26"/>
      <c r="DZ407" t="str">
        <f t="shared" si="474"/>
        <v/>
      </c>
      <c r="EA407" t="str">
        <f t="shared" si="475"/>
        <v/>
      </c>
      <c r="EB407" t="str">
        <f t="shared" si="476"/>
        <v/>
      </c>
      <c r="EC407" t="str">
        <f t="shared" si="477"/>
        <v/>
      </c>
      <c r="ED407" t="str">
        <f t="shared" si="478"/>
        <v/>
      </c>
      <c r="EE407" s="34" t="str">
        <f t="shared" si="479"/>
        <v/>
      </c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32" t="str">
        <f t="shared" si="480"/>
        <v/>
      </c>
      <c r="ES407" s="26"/>
      <c r="ET407" s="26"/>
      <c r="EU407" s="26"/>
      <c r="EV407" s="26"/>
      <c r="EW407" s="26"/>
      <c r="EX407" s="26"/>
      <c r="EY407" s="26"/>
      <c r="EZ407" s="26"/>
      <c r="FA407" s="31" t="str">
        <f t="shared" si="481"/>
        <v/>
      </c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31" t="str">
        <f t="shared" si="482"/>
        <v/>
      </c>
      <c r="FN407" s="26"/>
      <c r="FO407" s="26"/>
      <c r="FP407" s="26"/>
      <c r="FQ407" s="26" t="s">
        <v>349</v>
      </c>
      <c r="FR407" s="39" t="str">
        <f t="shared" ca="1" si="483"/>
        <v>NA</v>
      </c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t="str">
        <f t="shared" ca="1" si="484"/>
        <v/>
      </c>
      <c r="GP407" t="str">
        <f t="shared" si="485"/>
        <v/>
      </c>
      <c r="GQ407" s="26"/>
      <c r="GR407" s="26"/>
      <c r="GS407" t="str">
        <f t="shared" ca="1" si="486"/>
        <v/>
      </c>
      <c r="GT407" s="26"/>
      <c r="GU407" s="26"/>
      <c r="GV407" s="26"/>
      <c r="GW407" s="26"/>
      <c r="GX407" s="26"/>
      <c r="GY407" t="str">
        <f t="shared" ca="1" si="487"/>
        <v/>
      </c>
      <c r="GZ407" t="str">
        <f t="shared" si="488"/>
        <v/>
      </c>
      <c r="HA407" s="26"/>
      <c r="HB407" s="26"/>
      <c r="HC407" s="26"/>
      <c r="HD407" s="26"/>
      <c r="HE407" s="26"/>
      <c r="HF407" t="str">
        <f t="shared" ca="1" si="489"/>
        <v/>
      </c>
      <c r="HG407" s="31" t="str">
        <f t="shared" si="490"/>
        <v/>
      </c>
      <c r="HH407" s="26"/>
      <c r="HI407" s="26"/>
      <c r="HJ407" s="26"/>
      <c r="HK407" s="26"/>
      <c r="HL407" s="26"/>
      <c r="HM407" t="str">
        <f t="shared" ca="1" si="491"/>
        <v/>
      </c>
      <c r="HN407" t="str">
        <f t="shared" si="492"/>
        <v/>
      </c>
      <c r="HO407" s="26"/>
      <c r="HP407" s="26"/>
      <c r="HQ407" s="26"/>
      <c r="HR407" s="26"/>
      <c r="HS407" s="26"/>
      <c r="HT407" t="str">
        <f t="shared" ca="1" si="493"/>
        <v/>
      </c>
      <c r="HU407" t="str">
        <f t="shared" si="494"/>
        <v/>
      </c>
      <c r="HV407" s="26"/>
      <c r="HW407" s="26"/>
      <c r="HX407" s="26"/>
      <c r="HY407" s="26"/>
      <c r="HZ407" s="26"/>
      <c r="IA407" s="37" t="str">
        <f t="shared" ca="1" si="495"/>
        <v/>
      </c>
      <c r="IB407" t="str">
        <f t="shared" si="496"/>
        <v/>
      </c>
      <c r="IC407" s="26"/>
      <c r="ID407" s="26"/>
      <c r="IE407" s="26"/>
      <c r="IF407" s="26"/>
      <c r="IG407" s="26"/>
      <c r="IH407" s="37" t="str">
        <f t="shared" ca="1" si="497"/>
        <v/>
      </c>
      <c r="II407" t="str">
        <f t="shared" si="498"/>
        <v/>
      </c>
      <c r="IJ407" s="26"/>
      <c r="IK407" s="26"/>
      <c r="IL407" s="26"/>
      <c r="IM407" s="26"/>
      <c r="IN407" s="26"/>
      <c r="IO407" s="26"/>
      <c r="IP407" s="26"/>
      <c r="IQ407" s="26"/>
      <c r="IR407" s="26"/>
      <c r="IS407" s="26"/>
      <c r="IT407" s="26"/>
      <c r="IU407" s="26"/>
      <c r="IV407" s="26"/>
      <c r="IW407" s="26"/>
      <c r="IX407" s="26"/>
      <c r="IY407" s="26"/>
      <c r="IZ407" s="26"/>
      <c r="JA407" s="26"/>
      <c r="JB407" s="26"/>
      <c r="JC407" s="26"/>
      <c r="JD407" s="26"/>
      <c r="JE407" s="26"/>
      <c r="JF407" s="26"/>
      <c r="JG407" s="26"/>
      <c r="JH407" s="26"/>
      <c r="JI407" s="26"/>
      <c r="JJ407" s="26"/>
      <c r="JK407" s="26"/>
      <c r="JL407" s="26"/>
      <c r="JM407" s="26"/>
      <c r="JN407" s="26"/>
      <c r="JO407" s="26"/>
      <c r="JP407" s="26"/>
      <c r="JQ407" s="26"/>
      <c r="JR407" s="26"/>
      <c r="JS407" s="26"/>
      <c r="JT407" s="26" t="str">
        <f t="shared" si="499"/>
        <v/>
      </c>
      <c r="JU407" s="26"/>
      <c r="JV407" t="str">
        <f t="shared" si="500"/>
        <v/>
      </c>
      <c r="JW407" s="26"/>
      <c r="JX407" s="26"/>
      <c r="JY407" s="26"/>
      <c r="JZ407" s="26"/>
      <c r="KA407" s="26"/>
      <c r="KB407" s="26"/>
      <c r="KC407" s="26"/>
      <c r="KD407" s="26"/>
      <c r="KE407" s="26"/>
      <c r="KF407" s="26"/>
      <c r="KG407" s="26"/>
      <c r="KH407" s="26"/>
      <c r="KI407" s="26"/>
      <c r="KJ407" s="26"/>
      <c r="KK407" t="str">
        <f t="shared" si="501"/>
        <v/>
      </c>
      <c r="KL407" s="26"/>
      <c r="KM407" s="31" t="str">
        <f t="shared" si="502"/>
        <v/>
      </c>
      <c r="KN407" s="26"/>
      <c r="KO407" s="26"/>
      <c r="KP407" s="38" t="str">
        <f t="shared" si="503"/>
        <v/>
      </c>
      <c r="KQ407" s="26"/>
      <c r="KR407" s="26"/>
      <c r="KS407" s="26"/>
      <c r="KT407" s="26"/>
      <c r="KU407" s="26"/>
      <c r="KV407" s="26"/>
      <c r="KW407" s="26"/>
      <c r="KX407" t="str">
        <f t="shared" si="504"/>
        <v/>
      </c>
      <c r="KY407" t="str">
        <f t="shared" si="505"/>
        <v/>
      </c>
      <c r="KZ407" s="26"/>
      <c r="LA407" s="26"/>
      <c r="LB407" t="str">
        <f t="shared" si="506"/>
        <v/>
      </c>
      <c r="LC407" s="26"/>
      <c r="LD407" t="str">
        <f t="shared" si="507"/>
        <v/>
      </c>
      <c r="LE407" t="str">
        <f t="shared" si="508"/>
        <v/>
      </c>
      <c r="LF407" s="26"/>
      <c r="LG407" s="26"/>
      <c r="LH407" s="26"/>
      <c r="LI407" s="26"/>
      <c r="LJ407" s="26"/>
      <c r="LK407" s="26"/>
      <c r="LL407" s="26"/>
      <c r="LM407" s="26"/>
      <c r="LN407" s="26"/>
      <c r="LO407" t="str">
        <f t="shared" si="509"/>
        <v/>
      </c>
      <c r="LP407" s="26"/>
      <c r="LQ407" s="26"/>
      <c r="LR407" s="26"/>
      <c r="LS407" s="26"/>
      <c r="LT407" s="26"/>
      <c r="LU407" s="26"/>
      <c r="LV407" s="26"/>
      <c r="LW407" s="26"/>
      <c r="LX407" s="26"/>
      <c r="LY407" s="26"/>
      <c r="LZ407" s="26"/>
      <c r="MA407" s="26"/>
      <c r="MB407" s="26"/>
      <c r="MC407" s="26"/>
      <c r="MD407" s="26"/>
      <c r="ME407" s="26"/>
      <c r="MF407" s="26"/>
      <c r="MG407" s="26"/>
      <c r="MH407" s="26"/>
      <c r="MI407" s="26"/>
      <c r="MJ407" s="26"/>
      <c r="MK407" s="26"/>
      <c r="ML407" s="26"/>
      <c r="MM407" s="26"/>
      <c r="MN407" s="26"/>
    </row>
    <row r="408" spans="1:352" ht="16" x14ac:dyDescent="0.2">
      <c r="A408" t="e">
        <f t="shared" ca="1" si="437"/>
        <v>#N/A</v>
      </c>
      <c r="B408" s="26"/>
      <c r="C408" s="26"/>
      <c r="D408" s="26"/>
      <c r="E408" s="27" t="str">
        <f t="shared" ca="1" si="440"/>
        <v>Apr</v>
      </c>
      <c r="F408" s="27" t="str">
        <f t="shared" ca="1" si="440"/>
        <v>Apr</v>
      </c>
      <c r="G408" s="28" t="str">
        <f t="shared" ca="1" si="441"/>
        <v/>
      </c>
      <c r="H408" t="str">
        <f t="shared" si="442"/>
        <v/>
      </c>
      <c r="I408" s="26">
        <f t="shared" ca="1" si="443"/>
        <v>69</v>
      </c>
      <c r="J408" s="26"/>
      <c r="K408" s="26"/>
      <c r="L408" s="31" t="str">
        <f t="shared" si="444"/>
        <v/>
      </c>
      <c r="M408" s="26"/>
      <c r="N408" s="26"/>
      <c r="O408" s="26">
        <f t="shared" ca="1" si="445"/>
        <v>33</v>
      </c>
      <c r="P408" s="26" t="str">
        <f t="shared" ca="1" si="446"/>
        <v>No</v>
      </c>
      <c r="Q408" s="26" t="str">
        <f t="shared" ca="1" si="446"/>
        <v>No</v>
      </c>
      <c r="R408" s="26" t="str">
        <f t="shared" ca="1" si="446"/>
        <v>No</v>
      </c>
      <c r="S408" s="26" t="str">
        <f t="shared" ca="1" si="447"/>
        <v>African</v>
      </c>
      <c r="T408" s="26" t="str">
        <f t="shared" ca="1" si="448"/>
        <v>Yes</v>
      </c>
      <c r="U408" s="26">
        <f t="shared" ca="1" si="449"/>
        <v>3631</v>
      </c>
      <c r="V408" s="26"/>
      <c r="W408" s="26"/>
      <c r="X408" s="26" t="str">
        <f t="shared" ca="1" si="438"/>
        <v>Yes</v>
      </c>
      <c r="Y408" s="26" t="str">
        <f t="shared" ca="1" si="438"/>
        <v>No</v>
      </c>
      <c r="Z408" s="26" t="str">
        <f t="shared" ca="1" si="438"/>
        <v>Yes</v>
      </c>
      <c r="AA408" s="26" t="str">
        <f t="shared" ca="1" si="438"/>
        <v>Yes</v>
      </c>
      <c r="AB408" s="26" t="str">
        <f t="shared" ca="1" si="438"/>
        <v>No</v>
      </c>
      <c r="AC408" s="26"/>
      <c r="AD408" s="26"/>
      <c r="AE408" s="26"/>
      <c r="AF408" s="26"/>
      <c r="AG408" s="26" t="str">
        <f t="shared" ca="1" si="450"/>
        <v>No</v>
      </c>
      <c r="AH408" s="26" t="str">
        <f t="shared" ca="1" si="450"/>
        <v>No</v>
      </c>
      <c r="AI408" s="26" t="str">
        <f t="shared" ca="1" si="450"/>
        <v>Yes</v>
      </c>
      <c r="AJ408" s="26" t="str">
        <f t="shared" ca="1" si="450"/>
        <v>Yes</v>
      </c>
      <c r="AK408" s="26" t="str">
        <f t="shared" ca="1" si="439"/>
        <v>Yes</v>
      </c>
      <c r="AL408" s="26" t="str">
        <f t="shared" ca="1" si="439"/>
        <v>Yes</v>
      </c>
      <c r="AM408" s="26">
        <f t="shared" ca="1" si="451"/>
        <v>2</v>
      </c>
      <c r="AN408" s="26">
        <f t="shared" ca="1" si="452"/>
        <v>2</v>
      </c>
      <c r="AT408" t="str">
        <f t="shared" ca="1" si="453"/>
        <v>Female</v>
      </c>
      <c r="AU408">
        <f t="shared" ca="1" si="454"/>
        <v>1272</v>
      </c>
      <c r="AV408">
        <f t="shared" ca="1" si="455"/>
        <v>1</v>
      </c>
      <c r="AW408">
        <f t="shared" ca="1" si="456"/>
        <v>36</v>
      </c>
      <c r="AX408">
        <f t="shared" ca="1" si="457"/>
        <v>2</v>
      </c>
      <c r="BB408" t="str">
        <f t="shared" ca="1" si="458"/>
        <v>EMLUCS</v>
      </c>
      <c r="BC408" t="str">
        <f t="shared" ca="1" si="459"/>
        <v>Yes</v>
      </c>
      <c r="BD408" t="str">
        <f t="shared" ca="1" si="459"/>
        <v>No</v>
      </c>
      <c r="BG408" t="str">
        <f t="shared" ca="1" si="460"/>
        <v>Yes</v>
      </c>
      <c r="BH408">
        <f t="shared" ca="1" si="461"/>
        <v>35</v>
      </c>
      <c r="BI408">
        <f t="shared" ca="1" si="462"/>
        <v>0</v>
      </c>
      <c r="BJ408">
        <f t="shared" ca="1" si="463"/>
        <v>1</v>
      </c>
      <c r="BK408" t="str">
        <f t="shared" si="464"/>
        <v/>
      </c>
      <c r="BL408" s="26" t="str">
        <f t="shared" ca="1" si="465"/>
        <v>NA</v>
      </c>
      <c r="BM408" s="26"/>
      <c r="BN408" s="26"/>
      <c r="BO408" s="26" t="str">
        <f t="shared" ca="1" si="466"/>
        <v>Yes</v>
      </c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 t="str">
        <f t="shared" ca="1" si="467"/>
        <v>Yes</v>
      </c>
      <c r="CE408" s="26" t="str">
        <f t="shared" ca="1" si="468"/>
        <v>LMA</v>
      </c>
      <c r="CF408" s="26"/>
      <c r="CG408" s="26"/>
      <c r="CH408" s="26"/>
      <c r="CI408" s="31" t="str">
        <f t="shared" si="469"/>
        <v/>
      </c>
      <c r="CJ408" s="26" t="str">
        <f t="shared" ca="1" si="470"/>
        <v>NICU</v>
      </c>
      <c r="CK408" s="26" t="str">
        <f t="shared" ca="1" si="471"/>
        <v>NA</v>
      </c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 t="str">
        <f t="shared" ca="1" si="472"/>
        <v>No</v>
      </c>
      <c r="DO408" s="26"/>
      <c r="DP408" s="26"/>
      <c r="DQ408" s="26"/>
      <c r="DR408" s="26"/>
      <c r="DS408" s="26"/>
      <c r="DT408" s="26"/>
      <c r="DU408" s="26"/>
      <c r="DV408" t="str">
        <f t="shared" si="473"/>
        <v/>
      </c>
      <c r="DW408" s="26"/>
      <c r="DX408" s="26"/>
      <c r="DY408" s="26"/>
      <c r="DZ408" t="str">
        <f t="shared" si="474"/>
        <v/>
      </c>
      <c r="EA408" t="str">
        <f t="shared" si="475"/>
        <v/>
      </c>
      <c r="EB408" t="str">
        <f t="shared" si="476"/>
        <v/>
      </c>
      <c r="EC408" t="str">
        <f t="shared" si="477"/>
        <v/>
      </c>
      <c r="ED408" t="str">
        <f t="shared" si="478"/>
        <v/>
      </c>
      <c r="EE408" s="34" t="str">
        <f t="shared" si="479"/>
        <v/>
      </c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32" t="str">
        <f t="shared" si="480"/>
        <v/>
      </c>
      <c r="ES408" s="26"/>
      <c r="ET408" s="26"/>
      <c r="EU408" s="26"/>
      <c r="EV408" s="26"/>
      <c r="EW408" s="26"/>
      <c r="EX408" s="26"/>
      <c r="EY408" s="26"/>
      <c r="EZ408" s="26"/>
      <c r="FA408" s="31" t="str">
        <f t="shared" si="481"/>
        <v/>
      </c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31" t="str">
        <f t="shared" si="482"/>
        <v/>
      </c>
      <c r="FN408" s="26"/>
      <c r="FO408" s="26"/>
      <c r="FP408" s="26"/>
      <c r="FQ408" s="26" t="s">
        <v>349</v>
      </c>
      <c r="FR408" s="39" t="str">
        <f t="shared" ca="1" si="483"/>
        <v>NA</v>
      </c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t="str">
        <f t="shared" ca="1" si="484"/>
        <v/>
      </c>
      <c r="GP408" t="str">
        <f t="shared" si="485"/>
        <v/>
      </c>
      <c r="GQ408" s="26"/>
      <c r="GR408" s="26"/>
      <c r="GS408" t="str">
        <f t="shared" ca="1" si="486"/>
        <v/>
      </c>
      <c r="GT408" s="26"/>
      <c r="GU408" s="26"/>
      <c r="GV408" s="26"/>
      <c r="GW408" s="26"/>
      <c r="GX408" s="26"/>
      <c r="GY408" t="str">
        <f t="shared" ca="1" si="487"/>
        <v/>
      </c>
      <c r="GZ408" t="str">
        <f t="shared" si="488"/>
        <v/>
      </c>
      <c r="HA408" s="26"/>
      <c r="HB408" s="26"/>
      <c r="HC408" s="26"/>
      <c r="HD408" s="26"/>
      <c r="HE408" s="26"/>
      <c r="HF408" t="str">
        <f t="shared" ca="1" si="489"/>
        <v/>
      </c>
      <c r="HG408" s="31" t="str">
        <f t="shared" si="490"/>
        <v/>
      </c>
      <c r="HH408" s="26"/>
      <c r="HI408" s="26"/>
      <c r="HJ408" s="26"/>
      <c r="HK408" s="26"/>
      <c r="HL408" s="26"/>
      <c r="HM408" t="str">
        <f t="shared" ca="1" si="491"/>
        <v/>
      </c>
      <c r="HN408" t="str">
        <f t="shared" si="492"/>
        <v/>
      </c>
      <c r="HO408" s="26"/>
      <c r="HP408" s="26"/>
      <c r="HQ408" s="26"/>
      <c r="HR408" s="26"/>
      <c r="HS408" s="26"/>
      <c r="HT408" t="str">
        <f t="shared" ca="1" si="493"/>
        <v/>
      </c>
      <c r="HU408" t="str">
        <f t="shared" si="494"/>
        <v/>
      </c>
      <c r="HV408" s="26"/>
      <c r="HW408" s="26"/>
      <c r="HX408" s="26"/>
      <c r="HY408" s="26"/>
      <c r="HZ408" s="26"/>
      <c r="IA408" s="37" t="str">
        <f t="shared" ca="1" si="495"/>
        <v/>
      </c>
      <c r="IB408" t="str">
        <f t="shared" si="496"/>
        <v/>
      </c>
      <c r="IC408" s="26"/>
      <c r="ID408" s="26"/>
      <c r="IE408" s="26"/>
      <c r="IF408" s="26"/>
      <c r="IG408" s="26"/>
      <c r="IH408" s="37" t="str">
        <f t="shared" ca="1" si="497"/>
        <v/>
      </c>
      <c r="II408" t="str">
        <f t="shared" si="498"/>
        <v/>
      </c>
      <c r="IJ408" s="26"/>
      <c r="IK408" s="26"/>
      <c r="IL408" s="26"/>
      <c r="IM408" s="26"/>
      <c r="IN408" s="26"/>
      <c r="IO408" s="26"/>
      <c r="IP408" s="26"/>
      <c r="IQ408" s="26"/>
      <c r="IR408" s="26"/>
      <c r="IS408" s="26"/>
      <c r="IT408" s="26"/>
      <c r="IU408" s="26"/>
      <c r="IV408" s="26"/>
      <c r="IW408" s="26"/>
      <c r="IX408" s="26"/>
      <c r="IY408" s="26"/>
      <c r="IZ408" s="26"/>
      <c r="JA408" s="26"/>
      <c r="JB408" s="26"/>
      <c r="JC408" s="26"/>
      <c r="JD408" s="26"/>
      <c r="JE408" s="26"/>
      <c r="JF408" s="26"/>
      <c r="JG408" s="26"/>
      <c r="JH408" s="26"/>
      <c r="JI408" s="26"/>
      <c r="JJ408" s="26"/>
      <c r="JK408" s="26"/>
      <c r="JL408" s="26"/>
      <c r="JM408" s="26"/>
      <c r="JN408" s="26"/>
      <c r="JO408" s="26"/>
      <c r="JP408" s="26"/>
      <c r="JQ408" s="26"/>
      <c r="JR408" s="26"/>
      <c r="JS408" s="26"/>
      <c r="JT408" s="26" t="str">
        <f t="shared" si="499"/>
        <v/>
      </c>
      <c r="JU408" s="26"/>
      <c r="JV408" t="str">
        <f t="shared" si="500"/>
        <v/>
      </c>
      <c r="JW408" s="26"/>
      <c r="JX408" s="26"/>
      <c r="JY408" s="26"/>
      <c r="JZ408" s="26"/>
      <c r="KA408" s="26"/>
      <c r="KB408" s="26"/>
      <c r="KC408" s="26"/>
      <c r="KD408" s="26"/>
      <c r="KE408" s="26"/>
      <c r="KF408" s="26"/>
      <c r="KG408" s="26"/>
      <c r="KH408" s="26"/>
      <c r="KI408" s="26"/>
      <c r="KJ408" s="26"/>
      <c r="KK408" t="str">
        <f t="shared" si="501"/>
        <v/>
      </c>
      <c r="KL408" s="26"/>
      <c r="KM408" s="31" t="str">
        <f t="shared" si="502"/>
        <v/>
      </c>
      <c r="KN408" s="26"/>
      <c r="KO408" s="26"/>
      <c r="KP408" s="38" t="str">
        <f t="shared" si="503"/>
        <v/>
      </c>
      <c r="KQ408" s="26"/>
      <c r="KR408" s="26"/>
      <c r="KS408" s="26"/>
      <c r="KT408" s="26"/>
      <c r="KU408" s="26"/>
      <c r="KV408" s="26"/>
      <c r="KW408" s="26"/>
      <c r="KX408" t="str">
        <f t="shared" si="504"/>
        <v/>
      </c>
      <c r="KY408" t="str">
        <f t="shared" si="505"/>
        <v/>
      </c>
      <c r="KZ408" s="26"/>
      <c r="LA408" s="26"/>
      <c r="LB408" t="str">
        <f t="shared" si="506"/>
        <v/>
      </c>
      <c r="LC408" s="26"/>
      <c r="LD408" t="str">
        <f t="shared" si="507"/>
        <v/>
      </c>
      <c r="LE408" t="str">
        <f t="shared" si="508"/>
        <v/>
      </c>
      <c r="LF408" s="26"/>
      <c r="LG408" s="26"/>
      <c r="LH408" s="26"/>
      <c r="LI408" s="26"/>
      <c r="LJ408" s="26"/>
      <c r="LK408" s="26"/>
      <c r="LL408" s="26"/>
      <c r="LM408" s="26"/>
      <c r="LN408" s="26"/>
      <c r="LO408" t="str">
        <f t="shared" si="509"/>
        <v/>
      </c>
      <c r="LP408" s="26"/>
      <c r="LQ408" s="26"/>
      <c r="LR408" s="26"/>
      <c r="LS408" s="26"/>
      <c r="LT408" s="26"/>
      <c r="LU408" s="26"/>
      <c r="LV408" s="26"/>
      <c r="LW408" s="26"/>
      <c r="LX408" s="26"/>
      <c r="LY408" s="26"/>
      <c r="LZ408" s="26"/>
      <c r="MA408" s="26"/>
      <c r="MB408" s="26"/>
      <c r="MC408" s="26"/>
      <c r="MD408" s="26"/>
      <c r="ME408" s="26"/>
      <c r="MF408" s="26"/>
      <c r="MG408" s="26"/>
      <c r="MH408" s="26"/>
      <c r="MI408" s="26"/>
      <c r="MJ408" s="26"/>
      <c r="MK408" s="26"/>
      <c r="ML408" s="26"/>
      <c r="MM408" s="26"/>
      <c r="MN408" s="26"/>
    </row>
    <row r="409" spans="1:352" ht="16" x14ac:dyDescent="0.2">
      <c r="A409" t="e">
        <f t="shared" ca="1" si="437"/>
        <v>#N/A</v>
      </c>
      <c r="B409" s="26"/>
      <c r="C409" s="26"/>
      <c r="D409" s="26"/>
      <c r="E409" s="27" t="str">
        <f t="shared" ca="1" si="440"/>
        <v>Jan</v>
      </c>
      <c r="F409" s="27" t="str">
        <f t="shared" ca="1" si="440"/>
        <v>Oct</v>
      </c>
      <c r="G409" s="28" t="str">
        <f t="shared" ca="1" si="441"/>
        <v/>
      </c>
      <c r="H409" t="str">
        <f t="shared" si="442"/>
        <v/>
      </c>
      <c r="I409" s="26">
        <f t="shared" ca="1" si="443"/>
        <v>57</v>
      </c>
      <c r="J409" s="26"/>
      <c r="K409" s="26"/>
      <c r="L409" s="31" t="str">
        <f t="shared" si="444"/>
        <v/>
      </c>
      <c r="M409" s="26"/>
      <c r="N409" s="26"/>
      <c r="O409" s="26">
        <f t="shared" ca="1" si="445"/>
        <v>26</v>
      </c>
      <c r="P409" s="26" t="str">
        <f t="shared" ca="1" si="446"/>
        <v>Yes</v>
      </c>
      <c r="Q409" s="26" t="str">
        <f t="shared" ca="1" si="446"/>
        <v>No</v>
      </c>
      <c r="R409" s="26" t="str">
        <f t="shared" ca="1" si="446"/>
        <v>No</v>
      </c>
      <c r="S409" s="26" t="str">
        <f t="shared" ca="1" si="447"/>
        <v>Caucasian</v>
      </c>
      <c r="T409" s="26" t="str">
        <f t="shared" ca="1" si="448"/>
        <v>No</v>
      </c>
      <c r="U409" s="26">
        <f t="shared" ca="1" si="449"/>
        <v>3408</v>
      </c>
      <c r="V409" s="26"/>
      <c r="W409" s="26"/>
      <c r="X409" s="26" t="str">
        <f t="shared" ca="1" si="438"/>
        <v>No</v>
      </c>
      <c r="Y409" s="26" t="str">
        <f t="shared" ca="1" si="438"/>
        <v>Yes</v>
      </c>
      <c r="Z409" s="26" t="str">
        <f t="shared" ca="1" si="438"/>
        <v>Yes</v>
      </c>
      <c r="AA409" s="26" t="str">
        <f t="shared" ca="1" si="438"/>
        <v>Yes</v>
      </c>
      <c r="AB409" s="26" t="str">
        <f t="shared" ca="1" si="438"/>
        <v>Yes</v>
      </c>
      <c r="AC409" s="26"/>
      <c r="AD409" s="26"/>
      <c r="AE409" s="26"/>
      <c r="AF409" s="26"/>
      <c r="AG409" s="26" t="str">
        <f t="shared" ca="1" si="450"/>
        <v>Yes</v>
      </c>
      <c r="AH409" s="26" t="str">
        <f t="shared" ca="1" si="450"/>
        <v>Yes</v>
      </c>
      <c r="AI409" s="26" t="str">
        <f t="shared" ca="1" si="450"/>
        <v>Yes</v>
      </c>
      <c r="AJ409" s="26" t="str">
        <f t="shared" ca="1" si="450"/>
        <v>Yes</v>
      </c>
      <c r="AK409" s="26" t="str">
        <f t="shared" ca="1" si="439"/>
        <v>Yes</v>
      </c>
      <c r="AL409" s="26" t="str">
        <f t="shared" ca="1" si="439"/>
        <v>Yes</v>
      </c>
      <c r="AM409" s="26">
        <f t="shared" ca="1" si="451"/>
        <v>1</v>
      </c>
      <c r="AN409" s="26">
        <f t="shared" ca="1" si="452"/>
        <v>1</v>
      </c>
      <c r="AT409" t="str">
        <f t="shared" ca="1" si="453"/>
        <v>Female</v>
      </c>
      <c r="AU409">
        <f t="shared" ca="1" si="454"/>
        <v>2671</v>
      </c>
      <c r="AV409">
        <f t="shared" ca="1" si="455"/>
        <v>-1</v>
      </c>
      <c r="AW409">
        <f t="shared" ca="1" si="456"/>
        <v>38</v>
      </c>
      <c r="AX409">
        <f t="shared" ca="1" si="457"/>
        <v>6</v>
      </c>
      <c r="BB409" t="str">
        <f t="shared" ca="1" si="458"/>
        <v>Vaginal</v>
      </c>
      <c r="BC409" t="str">
        <f t="shared" ca="1" si="459"/>
        <v>No</v>
      </c>
      <c r="BD409" t="str">
        <f t="shared" ca="1" si="459"/>
        <v>No</v>
      </c>
      <c r="BG409" t="str">
        <f t="shared" ca="1" si="460"/>
        <v>No</v>
      </c>
      <c r="BH409">
        <f t="shared" ca="1" si="461"/>
        <v>34</v>
      </c>
      <c r="BI409">
        <f t="shared" ca="1" si="462"/>
        <v>-8</v>
      </c>
      <c r="BJ409">
        <f t="shared" ca="1" si="463"/>
        <v>9</v>
      </c>
      <c r="BK409" t="str">
        <f t="shared" si="464"/>
        <v/>
      </c>
      <c r="BL409" s="26">
        <f t="shared" ca="1" si="465"/>
        <v>11</v>
      </c>
      <c r="BM409" s="26"/>
      <c r="BN409" s="26"/>
      <c r="BO409" s="26" t="str">
        <f t="shared" ca="1" si="466"/>
        <v>Yes</v>
      </c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 t="str">
        <f t="shared" ca="1" si="467"/>
        <v>Yes</v>
      </c>
      <c r="CE409" s="26" t="str">
        <f t="shared" ca="1" si="468"/>
        <v>ETT</v>
      </c>
      <c r="CF409" s="26"/>
      <c r="CG409" s="26"/>
      <c r="CH409" s="26"/>
      <c r="CI409" s="31" t="str">
        <f t="shared" si="469"/>
        <v/>
      </c>
      <c r="CJ409" s="26" t="str">
        <f t="shared" ca="1" si="470"/>
        <v>NICU</v>
      </c>
      <c r="CK409" s="26" t="str">
        <f t="shared" ca="1" si="471"/>
        <v>NA</v>
      </c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 t="str">
        <f t="shared" ca="1" si="472"/>
        <v>No</v>
      </c>
      <c r="DO409" s="26"/>
      <c r="DP409" s="26"/>
      <c r="DQ409" s="26"/>
      <c r="DR409" s="26"/>
      <c r="DS409" s="26"/>
      <c r="DT409" s="26"/>
      <c r="DU409" s="26"/>
      <c r="DV409" t="str">
        <f t="shared" si="473"/>
        <v/>
      </c>
      <c r="DW409" s="26"/>
      <c r="DX409" s="26"/>
      <c r="DY409" s="26"/>
      <c r="DZ409" t="str">
        <f t="shared" si="474"/>
        <v/>
      </c>
      <c r="EA409" t="str">
        <f t="shared" si="475"/>
        <v/>
      </c>
      <c r="EB409" t="str">
        <f t="shared" si="476"/>
        <v/>
      </c>
      <c r="EC409" t="str">
        <f t="shared" si="477"/>
        <v/>
      </c>
      <c r="ED409" t="str">
        <f t="shared" si="478"/>
        <v/>
      </c>
      <c r="EE409" s="34" t="str">
        <f t="shared" si="479"/>
        <v/>
      </c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32" t="str">
        <f t="shared" si="480"/>
        <v/>
      </c>
      <c r="ES409" s="26"/>
      <c r="ET409" s="26"/>
      <c r="EU409" s="26"/>
      <c r="EV409" s="26"/>
      <c r="EW409" s="26"/>
      <c r="EX409" s="26"/>
      <c r="EY409" s="26"/>
      <c r="EZ409" s="26"/>
      <c r="FA409" s="31" t="str">
        <f t="shared" si="481"/>
        <v/>
      </c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31" t="str">
        <f t="shared" si="482"/>
        <v/>
      </c>
      <c r="FN409" s="26"/>
      <c r="FO409" s="26"/>
      <c r="FP409" s="26"/>
      <c r="FQ409" s="26" t="s">
        <v>349</v>
      </c>
      <c r="FR409" s="39" t="str">
        <f t="shared" ca="1" si="483"/>
        <v>NA</v>
      </c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t="str">
        <f t="shared" ca="1" si="484"/>
        <v/>
      </c>
      <c r="GP409" t="str">
        <f t="shared" si="485"/>
        <v/>
      </c>
      <c r="GQ409" s="26"/>
      <c r="GR409" s="26"/>
      <c r="GS409" t="str">
        <f t="shared" ca="1" si="486"/>
        <v/>
      </c>
      <c r="GT409" s="26"/>
      <c r="GU409" s="26"/>
      <c r="GV409" s="26"/>
      <c r="GW409" s="26"/>
      <c r="GX409" s="26"/>
      <c r="GY409" t="str">
        <f t="shared" ca="1" si="487"/>
        <v/>
      </c>
      <c r="GZ409" t="str">
        <f t="shared" si="488"/>
        <v/>
      </c>
      <c r="HA409" s="26"/>
      <c r="HB409" s="26"/>
      <c r="HC409" s="26"/>
      <c r="HD409" s="26"/>
      <c r="HE409" s="26"/>
      <c r="HF409" t="str">
        <f t="shared" ca="1" si="489"/>
        <v/>
      </c>
      <c r="HG409" s="31" t="str">
        <f t="shared" si="490"/>
        <v/>
      </c>
      <c r="HH409" s="26"/>
      <c r="HI409" s="26"/>
      <c r="HJ409" s="26"/>
      <c r="HK409" s="26"/>
      <c r="HL409" s="26"/>
      <c r="HM409" t="str">
        <f t="shared" ca="1" si="491"/>
        <v/>
      </c>
      <c r="HN409" t="str">
        <f t="shared" si="492"/>
        <v/>
      </c>
      <c r="HO409" s="26"/>
      <c r="HP409" s="26"/>
      <c r="HQ409" s="26"/>
      <c r="HR409" s="26"/>
      <c r="HS409" s="26"/>
      <c r="HT409" t="str">
        <f t="shared" ca="1" si="493"/>
        <v/>
      </c>
      <c r="HU409" t="str">
        <f t="shared" si="494"/>
        <v/>
      </c>
      <c r="HV409" s="26"/>
      <c r="HW409" s="26"/>
      <c r="HX409" s="26"/>
      <c r="HY409" s="26"/>
      <c r="HZ409" s="26"/>
      <c r="IA409" s="37" t="str">
        <f t="shared" ca="1" si="495"/>
        <v/>
      </c>
      <c r="IB409" t="str">
        <f t="shared" si="496"/>
        <v/>
      </c>
      <c r="IC409" s="26"/>
      <c r="ID409" s="26"/>
      <c r="IE409" s="26"/>
      <c r="IF409" s="26"/>
      <c r="IG409" s="26"/>
      <c r="IH409" s="37" t="str">
        <f t="shared" ca="1" si="497"/>
        <v/>
      </c>
      <c r="II409" t="str">
        <f t="shared" si="498"/>
        <v/>
      </c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 t="str">
        <f t="shared" si="499"/>
        <v/>
      </c>
      <c r="JU409" s="26"/>
      <c r="JV409" t="str">
        <f t="shared" si="500"/>
        <v/>
      </c>
      <c r="JW409" s="26"/>
      <c r="JX409" s="26"/>
      <c r="JY409" s="26"/>
      <c r="JZ409" s="26"/>
      <c r="KA409" s="26"/>
      <c r="KB409" s="26"/>
      <c r="KC409" s="26"/>
      <c r="KD409" s="26"/>
      <c r="KE409" s="26"/>
      <c r="KF409" s="26"/>
      <c r="KG409" s="26"/>
      <c r="KH409" s="26"/>
      <c r="KI409" s="26"/>
      <c r="KJ409" s="26"/>
      <c r="KK409" t="str">
        <f t="shared" si="501"/>
        <v/>
      </c>
      <c r="KL409" s="26"/>
      <c r="KM409" s="31" t="str">
        <f t="shared" si="502"/>
        <v/>
      </c>
      <c r="KN409" s="26"/>
      <c r="KO409" s="26"/>
      <c r="KP409" s="38" t="str">
        <f t="shared" si="503"/>
        <v/>
      </c>
      <c r="KQ409" s="26"/>
      <c r="KR409" s="26"/>
      <c r="KS409" s="26"/>
      <c r="KT409" s="26"/>
      <c r="KU409" s="26"/>
      <c r="KV409" s="26"/>
      <c r="KW409" s="26"/>
      <c r="KX409" t="str">
        <f t="shared" si="504"/>
        <v/>
      </c>
      <c r="KY409" t="str">
        <f t="shared" si="505"/>
        <v/>
      </c>
      <c r="KZ409" s="26"/>
      <c r="LA409" s="26"/>
      <c r="LB409" t="str">
        <f t="shared" si="506"/>
        <v/>
      </c>
      <c r="LC409" s="26"/>
      <c r="LD409" t="str">
        <f t="shared" si="507"/>
        <v/>
      </c>
      <c r="LE409" t="str">
        <f t="shared" si="508"/>
        <v/>
      </c>
      <c r="LF409" s="26"/>
      <c r="LG409" s="26"/>
      <c r="LH409" s="26"/>
      <c r="LI409" s="26"/>
      <c r="LJ409" s="26"/>
      <c r="LK409" s="26"/>
      <c r="LL409" s="26"/>
      <c r="LM409" s="26"/>
      <c r="LN409" s="26"/>
      <c r="LO409" t="str">
        <f t="shared" si="509"/>
        <v/>
      </c>
      <c r="LP409" s="26"/>
      <c r="LQ409" s="26"/>
      <c r="LR409" s="26"/>
      <c r="LS409" s="26"/>
      <c r="LT409" s="26"/>
      <c r="LU409" s="26"/>
      <c r="LV409" s="26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  <c r="ML409" s="26"/>
      <c r="MM409" s="26"/>
      <c r="MN409" s="26"/>
    </row>
    <row r="410" spans="1:352" ht="16" x14ac:dyDescent="0.2">
      <c r="A410" t="e">
        <f t="shared" ca="1" si="437"/>
        <v>#N/A</v>
      </c>
      <c r="B410" s="26"/>
      <c r="C410" s="26"/>
      <c r="D410" s="26"/>
      <c r="E410" s="27" t="str">
        <f t="shared" ca="1" si="440"/>
        <v>Jan</v>
      </c>
      <c r="F410" s="27" t="str">
        <f t="shared" ca="1" si="440"/>
        <v>Dec</v>
      </c>
      <c r="G410" s="28" t="str">
        <f t="shared" ca="1" si="441"/>
        <v/>
      </c>
      <c r="H410" t="str">
        <f t="shared" si="442"/>
        <v/>
      </c>
      <c r="I410" s="26">
        <f t="shared" ca="1" si="443"/>
        <v>37</v>
      </c>
      <c r="J410" s="26"/>
      <c r="K410" s="26"/>
      <c r="L410" s="31" t="str">
        <f t="shared" si="444"/>
        <v/>
      </c>
      <c r="M410" s="26"/>
      <c r="N410" s="26"/>
      <c r="O410" s="26">
        <f t="shared" ca="1" si="445"/>
        <v>31</v>
      </c>
      <c r="P410" s="26" t="str">
        <f t="shared" ca="1" si="446"/>
        <v>No</v>
      </c>
      <c r="Q410" s="26" t="str">
        <f t="shared" ca="1" si="446"/>
        <v>No</v>
      </c>
      <c r="R410" s="26" t="str">
        <f t="shared" ca="1" si="446"/>
        <v>No</v>
      </c>
      <c r="S410" s="26" t="str">
        <f t="shared" ca="1" si="447"/>
        <v>Asian</v>
      </c>
      <c r="T410" s="26" t="str">
        <f t="shared" ca="1" si="448"/>
        <v>No</v>
      </c>
      <c r="U410" s="26">
        <f t="shared" ca="1" si="449"/>
        <v>3286</v>
      </c>
      <c r="V410" s="26"/>
      <c r="W410" s="26"/>
      <c r="X410" s="26" t="str">
        <f t="shared" ca="1" si="438"/>
        <v>Yes</v>
      </c>
      <c r="Y410" s="26" t="str">
        <f t="shared" ca="1" si="438"/>
        <v>Yes</v>
      </c>
      <c r="Z410" s="26" t="str">
        <f t="shared" ca="1" si="438"/>
        <v>Yes</v>
      </c>
      <c r="AA410" s="26" t="str">
        <f t="shared" ca="1" si="438"/>
        <v>Yes</v>
      </c>
      <c r="AB410" s="26" t="str">
        <f t="shared" ca="1" si="438"/>
        <v>No</v>
      </c>
      <c r="AC410" s="26"/>
      <c r="AD410" s="26"/>
      <c r="AE410" s="26"/>
      <c r="AF410" s="26"/>
      <c r="AG410" s="26" t="str">
        <f t="shared" ca="1" si="450"/>
        <v>Yes</v>
      </c>
      <c r="AH410" s="26" t="str">
        <f t="shared" ca="1" si="450"/>
        <v>Yes</v>
      </c>
      <c r="AI410" s="26" t="str">
        <f t="shared" ca="1" si="450"/>
        <v>Yes</v>
      </c>
      <c r="AJ410" s="26" t="str">
        <f t="shared" ca="1" si="450"/>
        <v>Yes</v>
      </c>
      <c r="AK410" s="26" t="str">
        <f t="shared" ca="1" si="439"/>
        <v>No</v>
      </c>
      <c r="AL410" s="26" t="str">
        <f t="shared" ca="1" si="439"/>
        <v>Yes</v>
      </c>
      <c r="AM410" s="26">
        <f t="shared" ca="1" si="451"/>
        <v>4</v>
      </c>
      <c r="AN410" s="26">
        <f t="shared" ca="1" si="452"/>
        <v>2</v>
      </c>
      <c r="AT410" t="str">
        <f t="shared" ca="1" si="453"/>
        <v>Female</v>
      </c>
      <c r="AU410">
        <f t="shared" ca="1" si="454"/>
        <v>3851</v>
      </c>
      <c r="AV410">
        <f t="shared" ca="1" si="455"/>
        <v>-3</v>
      </c>
      <c r="AW410">
        <f t="shared" ca="1" si="456"/>
        <v>24</v>
      </c>
      <c r="AX410">
        <f t="shared" ca="1" si="457"/>
        <v>3</v>
      </c>
      <c r="BB410" t="str">
        <f t="shared" ca="1" si="458"/>
        <v>ELUCS</v>
      </c>
      <c r="BC410" t="str">
        <f t="shared" ca="1" si="459"/>
        <v>No</v>
      </c>
      <c r="BD410" t="str">
        <f t="shared" ca="1" si="459"/>
        <v>Yes</v>
      </c>
      <c r="BG410" t="str">
        <f t="shared" ca="1" si="460"/>
        <v>Yes</v>
      </c>
      <c r="BH410">
        <f t="shared" ca="1" si="461"/>
        <v>38</v>
      </c>
      <c r="BI410">
        <f t="shared" ca="1" si="462"/>
        <v>-8</v>
      </c>
      <c r="BJ410">
        <f t="shared" ca="1" si="463"/>
        <v>1</v>
      </c>
      <c r="BK410" t="str">
        <f t="shared" si="464"/>
        <v/>
      </c>
      <c r="BL410" s="26" t="str">
        <f t="shared" ca="1" si="465"/>
        <v>NA</v>
      </c>
      <c r="BM410" s="26"/>
      <c r="BN410" s="26"/>
      <c r="BO410" s="26" t="str">
        <f t="shared" ca="1" si="466"/>
        <v>Yes</v>
      </c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 t="str">
        <f t="shared" ca="1" si="467"/>
        <v>No</v>
      </c>
      <c r="CE410" s="26" t="str">
        <f t="shared" ca="1" si="468"/>
        <v>NA</v>
      </c>
      <c r="CF410" s="26"/>
      <c r="CG410" s="26"/>
      <c r="CH410" s="26"/>
      <c r="CI410" s="31" t="str">
        <f t="shared" si="469"/>
        <v/>
      </c>
      <c r="CJ410" s="26" t="str">
        <f t="shared" ca="1" si="470"/>
        <v>NA</v>
      </c>
      <c r="CK410" s="26" t="str">
        <f t="shared" ca="1" si="471"/>
        <v>No</v>
      </c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 t="str">
        <f t="shared" ca="1" si="472"/>
        <v>Yes</v>
      </c>
      <c r="DO410" s="26"/>
      <c r="DP410" s="26"/>
      <c r="DQ410" s="26"/>
      <c r="DR410" s="26"/>
      <c r="DS410" s="26"/>
      <c r="DT410" s="26"/>
      <c r="DU410" s="26"/>
      <c r="DV410" t="str">
        <f t="shared" si="473"/>
        <v/>
      </c>
      <c r="DW410" s="26"/>
      <c r="DX410" s="26"/>
      <c r="DY410" s="26"/>
      <c r="DZ410" t="str">
        <f t="shared" si="474"/>
        <v/>
      </c>
      <c r="EA410" t="str">
        <f t="shared" si="475"/>
        <v/>
      </c>
      <c r="EB410" t="str">
        <f t="shared" si="476"/>
        <v/>
      </c>
      <c r="EC410" t="str">
        <f t="shared" si="477"/>
        <v/>
      </c>
      <c r="ED410" t="str">
        <f t="shared" si="478"/>
        <v/>
      </c>
      <c r="EE410" s="34" t="str">
        <f t="shared" si="479"/>
        <v/>
      </c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32" t="str">
        <f t="shared" si="480"/>
        <v/>
      </c>
      <c r="ES410" s="26"/>
      <c r="ET410" s="26"/>
      <c r="EU410" s="26"/>
      <c r="EV410" s="26"/>
      <c r="EW410" s="26"/>
      <c r="EX410" s="26"/>
      <c r="EY410" s="26"/>
      <c r="EZ410" s="26"/>
      <c r="FA410" s="31" t="str">
        <f t="shared" si="481"/>
        <v/>
      </c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31" t="str">
        <f t="shared" si="482"/>
        <v/>
      </c>
      <c r="FN410" s="26"/>
      <c r="FO410" s="26"/>
      <c r="FP410" s="26"/>
      <c r="FQ410" s="26" t="s">
        <v>350</v>
      </c>
      <c r="FR410" s="39" t="str">
        <f t="shared" ca="1" si="483"/>
        <v>Other</v>
      </c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t="str">
        <f t="shared" ca="1" si="484"/>
        <v/>
      </c>
      <c r="GP410" t="str">
        <f t="shared" si="485"/>
        <v/>
      </c>
      <c r="GQ410" s="26"/>
      <c r="GR410" s="26"/>
      <c r="GS410" t="str">
        <f t="shared" ca="1" si="486"/>
        <v/>
      </c>
      <c r="GT410" s="26"/>
      <c r="GU410" s="26"/>
      <c r="GV410" s="26"/>
      <c r="GW410" s="26"/>
      <c r="GX410" s="26"/>
      <c r="GY410" t="str">
        <f t="shared" ca="1" si="487"/>
        <v/>
      </c>
      <c r="GZ410" t="str">
        <f t="shared" si="488"/>
        <v/>
      </c>
      <c r="HA410" s="26"/>
      <c r="HB410" s="26"/>
      <c r="HC410" s="26"/>
      <c r="HD410" s="26"/>
      <c r="HE410" s="26"/>
      <c r="HF410" t="str">
        <f t="shared" ca="1" si="489"/>
        <v/>
      </c>
      <c r="HG410" s="31" t="str">
        <f t="shared" si="490"/>
        <v/>
      </c>
      <c r="HH410" s="26"/>
      <c r="HI410" s="26"/>
      <c r="HJ410" s="26"/>
      <c r="HK410" s="26"/>
      <c r="HL410" s="26"/>
      <c r="HM410" t="str">
        <f t="shared" ca="1" si="491"/>
        <v/>
      </c>
      <c r="HN410" t="str">
        <f t="shared" si="492"/>
        <v/>
      </c>
      <c r="HO410" s="26"/>
      <c r="HP410" s="26"/>
      <c r="HQ410" s="26"/>
      <c r="HR410" s="26"/>
      <c r="HS410" s="26"/>
      <c r="HT410" t="str">
        <f t="shared" ca="1" si="493"/>
        <v/>
      </c>
      <c r="HU410" t="str">
        <f t="shared" si="494"/>
        <v/>
      </c>
      <c r="HV410" s="26"/>
      <c r="HW410" s="26"/>
      <c r="HX410" s="26"/>
      <c r="HY410" s="26"/>
      <c r="HZ410" s="26"/>
      <c r="IA410" s="37" t="str">
        <f t="shared" ca="1" si="495"/>
        <v/>
      </c>
      <c r="IB410" t="str">
        <f t="shared" si="496"/>
        <v/>
      </c>
      <c r="IC410" s="26"/>
      <c r="ID410" s="26"/>
      <c r="IE410" s="26"/>
      <c r="IF410" s="26"/>
      <c r="IG410" s="26"/>
      <c r="IH410" s="37" t="str">
        <f t="shared" ca="1" si="497"/>
        <v/>
      </c>
      <c r="II410" t="str">
        <f t="shared" si="498"/>
        <v/>
      </c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  <c r="IY410" s="26"/>
      <c r="IZ410" s="26"/>
      <c r="JA410" s="26"/>
      <c r="JB410" s="26"/>
      <c r="JC410" s="26"/>
      <c r="JD410" s="26"/>
      <c r="JE410" s="26"/>
      <c r="JF410" s="26"/>
      <c r="JG410" s="26"/>
      <c r="JH410" s="26"/>
      <c r="JI410" s="26"/>
      <c r="JJ410" s="26"/>
      <c r="JK410" s="26"/>
      <c r="JL410" s="26"/>
      <c r="JM410" s="26"/>
      <c r="JN410" s="26"/>
      <c r="JO410" s="26"/>
      <c r="JP410" s="26"/>
      <c r="JQ410" s="26"/>
      <c r="JR410" s="26"/>
      <c r="JS410" s="26"/>
      <c r="JT410" s="26" t="str">
        <f t="shared" si="499"/>
        <v/>
      </c>
      <c r="JU410" s="26"/>
      <c r="JV410" t="str">
        <f t="shared" si="500"/>
        <v/>
      </c>
      <c r="JW410" s="26"/>
      <c r="JX410" s="26"/>
      <c r="JY410" s="26"/>
      <c r="JZ410" s="26"/>
      <c r="KA410" s="26"/>
      <c r="KB410" s="26"/>
      <c r="KC410" s="26"/>
      <c r="KD410" s="26"/>
      <c r="KE410" s="26"/>
      <c r="KF410" s="26"/>
      <c r="KG410" s="26"/>
      <c r="KH410" s="26"/>
      <c r="KI410" s="26"/>
      <c r="KJ410" s="26"/>
      <c r="KK410" t="str">
        <f t="shared" si="501"/>
        <v/>
      </c>
      <c r="KL410" s="26"/>
      <c r="KM410" s="31" t="str">
        <f t="shared" si="502"/>
        <v/>
      </c>
      <c r="KN410" s="26"/>
      <c r="KO410" s="26"/>
      <c r="KP410" s="38" t="str">
        <f t="shared" si="503"/>
        <v/>
      </c>
      <c r="KQ410" s="26"/>
      <c r="KR410" s="26"/>
      <c r="KS410" s="26"/>
      <c r="KT410" s="26"/>
      <c r="KU410" s="26"/>
      <c r="KV410" s="26"/>
      <c r="KW410" s="26"/>
      <c r="KX410" t="str">
        <f t="shared" si="504"/>
        <v/>
      </c>
      <c r="KY410" t="str">
        <f t="shared" si="505"/>
        <v/>
      </c>
      <c r="KZ410" s="26"/>
      <c r="LA410" s="26"/>
      <c r="LB410" t="str">
        <f t="shared" si="506"/>
        <v/>
      </c>
      <c r="LC410" s="26"/>
      <c r="LD410" t="str">
        <f t="shared" si="507"/>
        <v/>
      </c>
      <c r="LE410" t="str">
        <f t="shared" si="508"/>
        <v/>
      </c>
      <c r="LF410" s="26"/>
      <c r="LG410" s="26"/>
      <c r="LH410" s="26"/>
      <c r="LI410" s="26"/>
      <c r="LJ410" s="26"/>
      <c r="LK410" s="26"/>
      <c r="LL410" s="26"/>
      <c r="LM410" s="26"/>
      <c r="LN410" s="26"/>
      <c r="LO410" t="str">
        <f t="shared" si="509"/>
        <v/>
      </c>
      <c r="LP410" s="26"/>
      <c r="LQ410" s="26"/>
      <c r="LR410" s="26"/>
      <c r="LS410" s="26"/>
      <c r="LT410" s="26"/>
      <c r="LU410" s="26"/>
      <c r="LV410" s="26"/>
      <c r="LW410" s="26"/>
      <c r="LX410" s="26"/>
      <c r="LY410" s="26"/>
      <c r="LZ410" s="26"/>
      <c r="MA410" s="26"/>
      <c r="MB410" s="26"/>
      <c r="MC410" s="26"/>
      <c r="MD410" s="26"/>
      <c r="ME410" s="26"/>
      <c r="MF410" s="26"/>
      <c r="MG410" s="26"/>
      <c r="MH410" s="26"/>
      <c r="MI410" s="26"/>
      <c r="MJ410" s="26"/>
      <c r="MK410" s="26"/>
      <c r="ML410" s="26"/>
      <c r="MM410" s="26"/>
      <c r="MN410" s="26"/>
    </row>
    <row r="411" spans="1:352" ht="16" x14ac:dyDescent="0.2">
      <c r="A411" t="e">
        <f t="shared" ca="1" si="437"/>
        <v>#N/A</v>
      </c>
      <c r="B411" s="26"/>
      <c r="C411" s="26"/>
      <c r="D411" s="26"/>
      <c r="E411" s="27" t="str">
        <f t="shared" ca="1" si="440"/>
        <v>Nov</v>
      </c>
      <c r="F411" s="27" t="str">
        <f t="shared" ca="1" si="440"/>
        <v>May</v>
      </c>
      <c r="G411" s="28" t="str">
        <f t="shared" ca="1" si="441"/>
        <v/>
      </c>
      <c r="H411" t="str">
        <f t="shared" si="442"/>
        <v/>
      </c>
      <c r="I411" s="26">
        <f t="shared" ca="1" si="443"/>
        <v>51</v>
      </c>
      <c r="J411" s="26"/>
      <c r="K411" s="26"/>
      <c r="L411" s="31" t="str">
        <f t="shared" si="444"/>
        <v/>
      </c>
      <c r="M411" s="26"/>
      <c r="N411" s="26"/>
      <c r="O411" s="26">
        <f t="shared" ca="1" si="445"/>
        <v>36</v>
      </c>
      <c r="P411" s="26" t="str">
        <f t="shared" ca="1" si="446"/>
        <v>Yes</v>
      </c>
      <c r="Q411" s="26" t="str">
        <f t="shared" ca="1" si="446"/>
        <v>No</v>
      </c>
      <c r="R411" s="26" t="str">
        <f t="shared" ca="1" si="446"/>
        <v>Yes</v>
      </c>
      <c r="S411" s="26" t="str">
        <f t="shared" ca="1" si="447"/>
        <v>Eskimo</v>
      </c>
      <c r="T411" s="26" t="str">
        <f t="shared" ca="1" si="448"/>
        <v>No</v>
      </c>
      <c r="U411" s="26">
        <f t="shared" ca="1" si="449"/>
        <v>3813</v>
      </c>
      <c r="V411" s="26"/>
      <c r="W411" s="26"/>
      <c r="X411" s="26" t="str">
        <f t="shared" ref="X411:AB474" ca="1" si="510">CHOOSE(RANDBETWEEN(1,2), "Yes", "No")</f>
        <v>No</v>
      </c>
      <c r="Y411" s="26" t="str">
        <f t="shared" ca="1" si="510"/>
        <v>No</v>
      </c>
      <c r="Z411" s="26" t="str">
        <f t="shared" ca="1" si="510"/>
        <v>Yes</v>
      </c>
      <c r="AA411" s="26" t="str">
        <f t="shared" ca="1" si="510"/>
        <v>No</v>
      </c>
      <c r="AB411" s="26" t="str">
        <f t="shared" ca="1" si="510"/>
        <v>No</v>
      </c>
      <c r="AC411" s="26"/>
      <c r="AD411" s="26"/>
      <c r="AE411" s="26"/>
      <c r="AF411" s="26"/>
      <c r="AG411" s="26" t="str">
        <f t="shared" ca="1" si="450"/>
        <v>Yes</v>
      </c>
      <c r="AH411" s="26" t="str">
        <f t="shared" ca="1" si="450"/>
        <v>Yes</v>
      </c>
      <c r="AI411" s="26" t="str">
        <f t="shared" ca="1" si="450"/>
        <v>Yes</v>
      </c>
      <c r="AJ411" s="26" t="str">
        <f t="shared" ca="1" si="450"/>
        <v>Yes</v>
      </c>
      <c r="AK411" s="26" t="str">
        <f t="shared" ca="1" si="439"/>
        <v>No</v>
      </c>
      <c r="AL411" s="26" t="str">
        <f t="shared" ca="1" si="439"/>
        <v>No</v>
      </c>
      <c r="AM411" s="26">
        <f t="shared" ca="1" si="451"/>
        <v>10</v>
      </c>
      <c r="AN411" s="26">
        <f t="shared" ca="1" si="452"/>
        <v>3</v>
      </c>
      <c r="AT411" t="str">
        <f t="shared" ca="1" si="453"/>
        <v>Female</v>
      </c>
      <c r="AU411">
        <f t="shared" ca="1" si="454"/>
        <v>3026</v>
      </c>
      <c r="AV411">
        <f t="shared" ca="1" si="455"/>
        <v>1</v>
      </c>
      <c r="AW411">
        <f t="shared" ca="1" si="456"/>
        <v>22</v>
      </c>
      <c r="AX411">
        <f t="shared" ca="1" si="457"/>
        <v>6</v>
      </c>
      <c r="BB411" t="str">
        <f t="shared" ca="1" si="458"/>
        <v>INSTRUMENTAL</v>
      </c>
      <c r="BC411" t="str">
        <f t="shared" ca="1" si="459"/>
        <v>Yes</v>
      </c>
      <c r="BD411" t="str">
        <f t="shared" ca="1" si="459"/>
        <v>No</v>
      </c>
      <c r="BG411" t="str">
        <f t="shared" ca="1" si="460"/>
        <v>Yes</v>
      </c>
      <c r="BH411">
        <f t="shared" ca="1" si="461"/>
        <v>34</v>
      </c>
      <c r="BI411">
        <f t="shared" ca="1" si="462"/>
        <v>-5</v>
      </c>
      <c r="BJ411">
        <f t="shared" ca="1" si="463"/>
        <v>12</v>
      </c>
      <c r="BK411" t="str">
        <f t="shared" si="464"/>
        <v/>
      </c>
      <c r="BL411" s="26">
        <f t="shared" ca="1" si="465"/>
        <v>14</v>
      </c>
      <c r="BM411" s="26"/>
      <c r="BN411" s="26"/>
      <c r="BO411" s="26" t="str">
        <f t="shared" ca="1" si="466"/>
        <v>Yes</v>
      </c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 t="str">
        <f t="shared" ca="1" si="467"/>
        <v>No</v>
      </c>
      <c r="CE411" s="26" t="str">
        <f t="shared" ca="1" si="468"/>
        <v>NA</v>
      </c>
      <c r="CF411" s="26"/>
      <c r="CG411" s="26"/>
      <c r="CH411" s="26"/>
      <c r="CI411" s="31" t="str">
        <f t="shared" si="469"/>
        <v/>
      </c>
      <c r="CJ411" s="26" t="str">
        <f t="shared" ca="1" si="470"/>
        <v>NA</v>
      </c>
      <c r="CK411" s="26" t="str">
        <f t="shared" ca="1" si="471"/>
        <v>Yes</v>
      </c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 t="str">
        <f t="shared" ca="1" si="472"/>
        <v>Yes</v>
      </c>
      <c r="DO411" s="26"/>
      <c r="DP411" s="26"/>
      <c r="DQ411" s="26"/>
      <c r="DR411" s="26"/>
      <c r="DS411" s="26"/>
      <c r="DT411" s="26"/>
      <c r="DU411" s="26"/>
      <c r="DV411" t="str">
        <f t="shared" si="473"/>
        <v/>
      </c>
      <c r="DW411" s="26"/>
      <c r="DX411" s="26"/>
      <c r="DY411" s="26"/>
      <c r="DZ411" t="str">
        <f t="shared" si="474"/>
        <v/>
      </c>
      <c r="EA411" t="str">
        <f t="shared" si="475"/>
        <v/>
      </c>
      <c r="EB411" t="str">
        <f t="shared" si="476"/>
        <v/>
      </c>
      <c r="EC411" t="str">
        <f t="shared" si="477"/>
        <v/>
      </c>
      <c r="ED411" t="str">
        <f t="shared" si="478"/>
        <v/>
      </c>
      <c r="EE411" s="34" t="str">
        <f t="shared" si="479"/>
        <v/>
      </c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32" t="str">
        <f t="shared" si="480"/>
        <v/>
      </c>
      <c r="ES411" s="26"/>
      <c r="ET411" s="26"/>
      <c r="EU411" s="26"/>
      <c r="EV411" s="26"/>
      <c r="EW411" s="26"/>
      <c r="EX411" s="26"/>
      <c r="EY411" s="26"/>
      <c r="EZ411" s="26"/>
      <c r="FA411" s="31" t="str">
        <f t="shared" si="481"/>
        <v/>
      </c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31" t="str">
        <f t="shared" si="482"/>
        <v/>
      </c>
      <c r="FN411" s="26"/>
      <c r="FO411" s="26"/>
      <c r="FP411" s="26"/>
      <c r="FQ411" s="26" t="s">
        <v>349</v>
      </c>
      <c r="FR411" s="39" t="str">
        <f t="shared" ca="1" si="483"/>
        <v>NA</v>
      </c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t="str">
        <f t="shared" ca="1" si="484"/>
        <v/>
      </c>
      <c r="GP411" t="str">
        <f t="shared" si="485"/>
        <v/>
      </c>
      <c r="GQ411" s="26"/>
      <c r="GR411" s="26"/>
      <c r="GS411" t="str">
        <f t="shared" ca="1" si="486"/>
        <v/>
      </c>
      <c r="GT411" s="26"/>
      <c r="GU411" s="26"/>
      <c r="GV411" s="26"/>
      <c r="GW411" s="26"/>
      <c r="GX411" s="26"/>
      <c r="GY411" t="str">
        <f t="shared" ca="1" si="487"/>
        <v/>
      </c>
      <c r="GZ411" t="str">
        <f t="shared" si="488"/>
        <v/>
      </c>
      <c r="HA411" s="26"/>
      <c r="HB411" s="26"/>
      <c r="HC411" s="26"/>
      <c r="HD411" s="26"/>
      <c r="HE411" s="26"/>
      <c r="HF411" t="str">
        <f t="shared" ca="1" si="489"/>
        <v/>
      </c>
      <c r="HG411" s="31" t="str">
        <f t="shared" si="490"/>
        <v/>
      </c>
      <c r="HH411" s="26"/>
      <c r="HI411" s="26"/>
      <c r="HJ411" s="26"/>
      <c r="HK411" s="26"/>
      <c r="HL411" s="26"/>
      <c r="HM411" t="str">
        <f t="shared" ca="1" si="491"/>
        <v/>
      </c>
      <c r="HN411" t="str">
        <f t="shared" si="492"/>
        <v/>
      </c>
      <c r="HO411" s="26"/>
      <c r="HP411" s="26"/>
      <c r="HQ411" s="26"/>
      <c r="HR411" s="26"/>
      <c r="HS411" s="26"/>
      <c r="HT411" t="str">
        <f t="shared" ca="1" si="493"/>
        <v/>
      </c>
      <c r="HU411" t="str">
        <f t="shared" si="494"/>
        <v/>
      </c>
      <c r="HV411" s="26"/>
      <c r="HW411" s="26"/>
      <c r="HX411" s="26"/>
      <c r="HY411" s="26"/>
      <c r="HZ411" s="26"/>
      <c r="IA411" s="37" t="str">
        <f t="shared" ca="1" si="495"/>
        <v/>
      </c>
      <c r="IB411" t="str">
        <f t="shared" si="496"/>
        <v/>
      </c>
      <c r="IC411" s="26"/>
      <c r="ID411" s="26"/>
      <c r="IE411" s="26"/>
      <c r="IF411" s="26"/>
      <c r="IG411" s="26"/>
      <c r="IH411" s="37" t="str">
        <f t="shared" ca="1" si="497"/>
        <v/>
      </c>
      <c r="II411" t="str">
        <f t="shared" si="498"/>
        <v/>
      </c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  <c r="IV411" s="26"/>
      <c r="IW411" s="26"/>
      <c r="IX411" s="26"/>
      <c r="IY411" s="26"/>
      <c r="IZ411" s="26"/>
      <c r="JA411" s="26"/>
      <c r="JB411" s="26"/>
      <c r="JC411" s="26"/>
      <c r="JD411" s="26"/>
      <c r="JE411" s="26"/>
      <c r="JF411" s="26"/>
      <c r="JG411" s="26"/>
      <c r="JH411" s="26"/>
      <c r="JI411" s="26"/>
      <c r="JJ411" s="26"/>
      <c r="JK411" s="26"/>
      <c r="JL411" s="26"/>
      <c r="JM411" s="26"/>
      <c r="JN411" s="26"/>
      <c r="JO411" s="26"/>
      <c r="JP411" s="26"/>
      <c r="JQ411" s="26"/>
      <c r="JR411" s="26"/>
      <c r="JS411" s="26"/>
      <c r="JT411" s="26" t="str">
        <f t="shared" si="499"/>
        <v/>
      </c>
      <c r="JU411" s="26"/>
      <c r="JV411" t="str">
        <f t="shared" si="500"/>
        <v/>
      </c>
      <c r="JW411" s="26"/>
      <c r="JX411" s="26"/>
      <c r="JY411" s="26"/>
      <c r="JZ411" s="26"/>
      <c r="KA411" s="26"/>
      <c r="KB411" s="26"/>
      <c r="KC411" s="26"/>
      <c r="KD411" s="26"/>
      <c r="KE411" s="26"/>
      <c r="KF411" s="26"/>
      <c r="KG411" s="26"/>
      <c r="KH411" s="26"/>
      <c r="KI411" s="26"/>
      <c r="KJ411" s="26"/>
      <c r="KK411" t="str">
        <f t="shared" si="501"/>
        <v/>
      </c>
      <c r="KL411" s="26"/>
      <c r="KM411" s="31" t="str">
        <f t="shared" si="502"/>
        <v/>
      </c>
      <c r="KN411" s="26"/>
      <c r="KO411" s="26"/>
      <c r="KP411" s="38" t="str">
        <f t="shared" si="503"/>
        <v/>
      </c>
      <c r="KQ411" s="26"/>
      <c r="KR411" s="26"/>
      <c r="KS411" s="26"/>
      <c r="KT411" s="26"/>
      <c r="KU411" s="26"/>
      <c r="KV411" s="26"/>
      <c r="KW411" s="26"/>
      <c r="KX411" t="str">
        <f t="shared" si="504"/>
        <v/>
      </c>
      <c r="KY411" t="str">
        <f t="shared" si="505"/>
        <v/>
      </c>
      <c r="KZ411" s="26"/>
      <c r="LA411" s="26"/>
      <c r="LB411" t="str">
        <f t="shared" si="506"/>
        <v/>
      </c>
      <c r="LC411" s="26"/>
      <c r="LD411" t="str">
        <f t="shared" si="507"/>
        <v/>
      </c>
      <c r="LE411" t="str">
        <f t="shared" si="508"/>
        <v/>
      </c>
      <c r="LF411" s="26"/>
      <c r="LG411" s="26"/>
      <c r="LH411" s="26"/>
      <c r="LI411" s="26"/>
      <c r="LJ411" s="26"/>
      <c r="LK411" s="26"/>
      <c r="LL411" s="26"/>
      <c r="LM411" s="26"/>
      <c r="LN411" s="26"/>
      <c r="LO411" t="str">
        <f t="shared" si="509"/>
        <v/>
      </c>
      <c r="LP411" s="26"/>
      <c r="LQ411" s="26"/>
      <c r="LR411" s="26"/>
      <c r="LS411" s="26"/>
      <c r="LT411" s="26"/>
      <c r="LU411" s="26"/>
      <c r="LV411" s="26"/>
      <c r="LW411" s="26"/>
      <c r="LX411" s="26"/>
      <c r="LY411" s="26"/>
      <c r="LZ411" s="26"/>
      <c r="MA411" s="26"/>
      <c r="MB411" s="26"/>
      <c r="MC411" s="26"/>
      <c r="MD411" s="26"/>
      <c r="ME411" s="26"/>
      <c r="MF411" s="26"/>
      <c r="MG411" s="26"/>
      <c r="MH411" s="26"/>
      <c r="MI411" s="26"/>
      <c r="MJ411" s="26"/>
      <c r="MK411" s="26"/>
      <c r="ML411" s="26"/>
      <c r="MM411" s="26"/>
      <c r="MN411" s="26"/>
    </row>
    <row r="412" spans="1:352" ht="16" x14ac:dyDescent="0.2">
      <c r="A412" t="e">
        <f t="shared" ca="1" si="437"/>
        <v>#N/A</v>
      </c>
      <c r="B412" s="26"/>
      <c r="C412" s="26"/>
      <c r="D412" s="26"/>
      <c r="E412" s="27" t="str">
        <f t="shared" ca="1" si="440"/>
        <v>May</v>
      </c>
      <c r="F412" s="27" t="str">
        <f t="shared" ca="1" si="440"/>
        <v>Sep</v>
      </c>
      <c r="G412" s="28" t="str">
        <f t="shared" ca="1" si="441"/>
        <v/>
      </c>
      <c r="H412" t="str">
        <f t="shared" si="442"/>
        <v/>
      </c>
      <c r="I412" s="26">
        <f t="shared" ca="1" si="443"/>
        <v>62</v>
      </c>
      <c r="J412" s="26"/>
      <c r="K412" s="26"/>
      <c r="L412" s="31" t="str">
        <f t="shared" si="444"/>
        <v/>
      </c>
      <c r="M412" s="26"/>
      <c r="N412" s="26"/>
      <c r="O412" s="26">
        <f t="shared" ca="1" si="445"/>
        <v>22</v>
      </c>
      <c r="P412" s="26" t="str">
        <f t="shared" ca="1" si="446"/>
        <v>No</v>
      </c>
      <c r="Q412" s="26" t="str">
        <f t="shared" ca="1" si="446"/>
        <v>No</v>
      </c>
      <c r="R412" s="26" t="str">
        <f t="shared" ca="1" si="446"/>
        <v>No</v>
      </c>
      <c r="S412" s="26" t="str">
        <f t="shared" ca="1" si="447"/>
        <v>African</v>
      </c>
      <c r="T412" s="26" t="str">
        <f t="shared" ca="1" si="448"/>
        <v>No</v>
      </c>
      <c r="U412" s="26">
        <f t="shared" ca="1" si="449"/>
        <v>3135</v>
      </c>
      <c r="V412" s="26"/>
      <c r="W412" s="26"/>
      <c r="X412" s="26" t="str">
        <f t="shared" ca="1" si="510"/>
        <v>No</v>
      </c>
      <c r="Y412" s="26" t="str">
        <f t="shared" ca="1" si="510"/>
        <v>Yes</v>
      </c>
      <c r="Z412" s="26" t="str">
        <f t="shared" ca="1" si="510"/>
        <v>Yes</v>
      </c>
      <c r="AA412" s="26" t="str">
        <f t="shared" ca="1" si="510"/>
        <v>Yes</v>
      </c>
      <c r="AB412" s="26" t="str">
        <f t="shared" ca="1" si="510"/>
        <v>Yes</v>
      </c>
      <c r="AC412" s="26"/>
      <c r="AD412" s="26"/>
      <c r="AE412" s="26"/>
      <c r="AF412" s="26"/>
      <c r="AG412" s="26" t="str">
        <f t="shared" ca="1" si="450"/>
        <v>No</v>
      </c>
      <c r="AH412" s="26" t="str">
        <f t="shared" ca="1" si="450"/>
        <v>Yes</v>
      </c>
      <c r="AI412" s="26" t="str">
        <f t="shared" ca="1" si="450"/>
        <v>Yes</v>
      </c>
      <c r="AJ412" s="26" t="str">
        <f t="shared" ca="1" si="450"/>
        <v>No</v>
      </c>
      <c r="AK412" s="26" t="str">
        <f t="shared" ca="1" si="439"/>
        <v>Yes</v>
      </c>
      <c r="AL412" s="26" t="str">
        <f t="shared" ca="1" si="439"/>
        <v>No</v>
      </c>
      <c r="AM412" s="26">
        <f t="shared" ca="1" si="451"/>
        <v>2</v>
      </c>
      <c r="AN412" s="26">
        <f t="shared" ca="1" si="452"/>
        <v>1</v>
      </c>
      <c r="AT412" t="str">
        <f t="shared" ca="1" si="453"/>
        <v>Male</v>
      </c>
      <c r="AU412">
        <f t="shared" ca="1" si="454"/>
        <v>2945</v>
      </c>
      <c r="AV412">
        <f t="shared" ca="1" si="455"/>
        <v>0</v>
      </c>
      <c r="AW412">
        <f t="shared" ca="1" si="456"/>
        <v>36</v>
      </c>
      <c r="AX412">
        <f t="shared" ca="1" si="457"/>
        <v>2</v>
      </c>
      <c r="BB412" t="str">
        <f t="shared" ca="1" si="458"/>
        <v>INSTRUMENTAL</v>
      </c>
      <c r="BC412" t="str">
        <f t="shared" ca="1" si="459"/>
        <v>Yes</v>
      </c>
      <c r="BD412" t="str">
        <f t="shared" ca="1" si="459"/>
        <v>No</v>
      </c>
      <c r="BG412" t="str">
        <f t="shared" ca="1" si="460"/>
        <v>No</v>
      </c>
      <c r="BH412">
        <f t="shared" ca="1" si="461"/>
        <v>34</v>
      </c>
      <c r="BI412">
        <f t="shared" ca="1" si="462"/>
        <v>1</v>
      </c>
      <c r="BJ412">
        <f t="shared" ca="1" si="463"/>
        <v>14</v>
      </c>
      <c r="BK412" t="str">
        <f t="shared" si="464"/>
        <v/>
      </c>
      <c r="BL412" s="26">
        <f t="shared" ca="1" si="465"/>
        <v>16</v>
      </c>
      <c r="BM412" s="26"/>
      <c r="BN412" s="26"/>
      <c r="BO412" s="26" t="str">
        <f t="shared" ca="1" si="466"/>
        <v>Yes</v>
      </c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 t="str">
        <f t="shared" ca="1" si="467"/>
        <v>Yes</v>
      </c>
      <c r="CE412" s="26" t="str">
        <f t="shared" ca="1" si="468"/>
        <v>LMA</v>
      </c>
      <c r="CF412" s="26"/>
      <c r="CG412" s="26"/>
      <c r="CH412" s="26"/>
      <c r="CI412" s="31" t="str">
        <f t="shared" si="469"/>
        <v/>
      </c>
      <c r="CJ412" s="26" t="str">
        <f t="shared" ca="1" si="470"/>
        <v>BS</v>
      </c>
      <c r="CK412" s="26" t="str">
        <f t="shared" ca="1" si="471"/>
        <v>NA</v>
      </c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 t="str">
        <f t="shared" ca="1" si="472"/>
        <v>Yes</v>
      </c>
      <c r="DO412" s="26"/>
      <c r="DP412" s="26"/>
      <c r="DQ412" s="26"/>
      <c r="DR412" s="26"/>
      <c r="DS412" s="26"/>
      <c r="DT412" s="26"/>
      <c r="DU412" s="26"/>
      <c r="DV412" t="str">
        <f t="shared" si="473"/>
        <v/>
      </c>
      <c r="DW412" s="26"/>
      <c r="DX412" s="26"/>
      <c r="DY412" s="26"/>
      <c r="DZ412" t="str">
        <f t="shared" si="474"/>
        <v/>
      </c>
      <c r="EA412" t="str">
        <f t="shared" si="475"/>
        <v/>
      </c>
      <c r="EB412" t="str">
        <f t="shared" si="476"/>
        <v/>
      </c>
      <c r="EC412" t="str">
        <f t="shared" si="477"/>
        <v/>
      </c>
      <c r="ED412" t="str">
        <f t="shared" si="478"/>
        <v/>
      </c>
      <c r="EE412" s="34" t="str">
        <f t="shared" si="479"/>
        <v/>
      </c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32" t="str">
        <f t="shared" si="480"/>
        <v/>
      </c>
      <c r="ES412" s="26"/>
      <c r="ET412" s="26"/>
      <c r="EU412" s="26"/>
      <c r="EV412" s="26"/>
      <c r="EW412" s="26"/>
      <c r="EX412" s="26"/>
      <c r="EY412" s="26"/>
      <c r="EZ412" s="26"/>
      <c r="FA412" s="31" t="str">
        <f t="shared" si="481"/>
        <v/>
      </c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31" t="str">
        <f t="shared" si="482"/>
        <v/>
      </c>
      <c r="FN412" s="26"/>
      <c r="FO412" s="26"/>
      <c r="FP412" s="26"/>
      <c r="FQ412" s="26" t="s">
        <v>350</v>
      </c>
      <c r="FR412" s="39" t="str">
        <f t="shared" ca="1" si="483"/>
        <v>CONS</v>
      </c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t="str">
        <f t="shared" ca="1" si="484"/>
        <v/>
      </c>
      <c r="GP412" t="str">
        <f t="shared" si="485"/>
        <v/>
      </c>
      <c r="GQ412" s="26"/>
      <c r="GR412" s="26"/>
      <c r="GS412" t="str">
        <f t="shared" ca="1" si="486"/>
        <v/>
      </c>
      <c r="GT412" s="26"/>
      <c r="GU412" s="26"/>
      <c r="GV412" s="26"/>
      <c r="GW412" s="26"/>
      <c r="GX412" s="26"/>
      <c r="GY412" t="str">
        <f t="shared" ca="1" si="487"/>
        <v/>
      </c>
      <c r="GZ412" t="str">
        <f t="shared" si="488"/>
        <v/>
      </c>
      <c r="HA412" s="26"/>
      <c r="HB412" s="26"/>
      <c r="HC412" s="26"/>
      <c r="HD412" s="26"/>
      <c r="HE412" s="26"/>
      <c r="HF412" t="str">
        <f t="shared" ca="1" si="489"/>
        <v/>
      </c>
      <c r="HG412" s="31" t="str">
        <f t="shared" si="490"/>
        <v/>
      </c>
      <c r="HH412" s="26"/>
      <c r="HI412" s="26"/>
      <c r="HJ412" s="26"/>
      <c r="HK412" s="26"/>
      <c r="HL412" s="26"/>
      <c r="HM412" t="str">
        <f t="shared" ca="1" si="491"/>
        <v/>
      </c>
      <c r="HN412" t="str">
        <f t="shared" si="492"/>
        <v/>
      </c>
      <c r="HO412" s="26"/>
      <c r="HP412" s="26"/>
      <c r="HQ412" s="26"/>
      <c r="HR412" s="26"/>
      <c r="HS412" s="26"/>
      <c r="HT412" t="str">
        <f t="shared" ca="1" si="493"/>
        <v/>
      </c>
      <c r="HU412" t="str">
        <f t="shared" si="494"/>
        <v/>
      </c>
      <c r="HV412" s="26"/>
      <c r="HW412" s="26"/>
      <c r="HX412" s="26"/>
      <c r="HY412" s="26"/>
      <c r="HZ412" s="26"/>
      <c r="IA412" s="37" t="str">
        <f t="shared" ca="1" si="495"/>
        <v/>
      </c>
      <c r="IB412" t="str">
        <f t="shared" si="496"/>
        <v/>
      </c>
      <c r="IC412" s="26"/>
      <c r="ID412" s="26"/>
      <c r="IE412" s="26"/>
      <c r="IF412" s="26"/>
      <c r="IG412" s="26"/>
      <c r="IH412" s="37" t="str">
        <f t="shared" ca="1" si="497"/>
        <v/>
      </c>
      <c r="II412" t="str">
        <f t="shared" si="498"/>
        <v/>
      </c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  <c r="IV412" s="26"/>
      <c r="IW412" s="26"/>
      <c r="IX412" s="26"/>
      <c r="IY412" s="26"/>
      <c r="IZ412" s="26"/>
      <c r="JA412" s="26"/>
      <c r="JB412" s="26"/>
      <c r="JC412" s="26"/>
      <c r="JD412" s="26"/>
      <c r="JE412" s="26"/>
      <c r="JF412" s="26"/>
      <c r="JG412" s="26"/>
      <c r="JH412" s="26"/>
      <c r="JI412" s="26"/>
      <c r="JJ412" s="26"/>
      <c r="JK412" s="26"/>
      <c r="JL412" s="26"/>
      <c r="JM412" s="26"/>
      <c r="JN412" s="26"/>
      <c r="JO412" s="26"/>
      <c r="JP412" s="26"/>
      <c r="JQ412" s="26"/>
      <c r="JR412" s="26"/>
      <c r="JS412" s="26"/>
      <c r="JT412" s="26" t="str">
        <f t="shared" si="499"/>
        <v/>
      </c>
      <c r="JU412" s="26"/>
      <c r="JV412" t="str">
        <f t="shared" si="500"/>
        <v/>
      </c>
      <c r="JW412" s="26"/>
      <c r="JX412" s="26"/>
      <c r="JY412" s="26"/>
      <c r="JZ412" s="26"/>
      <c r="KA412" s="26"/>
      <c r="KB412" s="26"/>
      <c r="KC412" s="26"/>
      <c r="KD412" s="26"/>
      <c r="KE412" s="26"/>
      <c r="KF412" s="26"/>
      <c r="KG412" s="26"/>
      <c r="KH412" s="26"/>
      <c r="KI412" s="26"/>
      <c r="KJ412" s="26"/>
      <c r="KK412" t="str">
        <f t="shared" si="501"/>
        <v/>
      </c>
      <c r="KL412" s="26"/>
      <c r="KM412" s="31" t="str">
        <f t="shared" si="502"/>
        <v/>
      </c>
      <c r="KN412" s="26"/>
      <c r="KO412" s="26"/>
      <c r="KP412" s="38" t="str">
        <f t="shared" si="503"/>
        <v/>
      </c>
      <c r="KQ412" s="26"/>
      <c r="KR412" s="26"/>
      <c r="KS412" s="26"/>
      <c r="KT412" s="26"/>
      <c r="KU412" s="26"/>
      <c r="KV412" s="26"/>
      <c r="KW412" s="26"/>
      <c r="KX412" t="str">
        <f t="shared" si="504"/>
        <v/>
      </c>
      <c r="KY412" t="str">
        <f t="shared" si="505"/>
        <v/>
      </c>
      <c r="KZ412" s="26"/>
      <c r="LA412" s="26"/>
      <c r="LB412" t="str">
        <f t="shared" si="506"/>
        <v/>
      </c>
      <c r="LC412" s="26"/>
      <c r="LD412" t="str">
        <f t="shared" si="507"/>
        <v/>
      </c>
      <c r="LE412" t="str">
        <f t="shared" si="508"/>
        <v/>
      </c>
      <c r="LF412" s="26"/>
      <c r="LG412" s="26"/>
      <c r="LH412" s="26"/>
      <c r="LI412" s="26"/>
      <c r="LJ412" s="26"/>
      <c r="LK412" s="26"/>
      <c r="LL412" s="26"/>
      <c r="LM412" s="26"/>
      <c r="LN412" s="26"/>
      <c r="LO412" t="str">
        <f t="shared" si="509"/>
        <v/>
      </c>
      <c r="LP412" s="26"/>
      <c r="LQ412" s="26"/>
      <c r="LR412" s="26"/>
      <c r="LS412" s="26"/>
      <c r="LT412" s="26"/>
      <c r="LU412" s="26"/>
      <c r="LV412" s="26"/>
      <c r="LW412" s="26"/>
      <c r="LX412" s="26"/>
      <c r="LY412" s="26"/>
      <c r="LZ412" s="26"/>
      <c r="MA412" s="26"/>
      <c r="MB412" s="26"/>
      <c r="MC412" s="26"/>
      <c r="MD412" s="26"/>
      <c r="ME412" s="26"/>
      <c r="MF412" s="26"/>
      <c r="MG412" s="26"/>
      <c r="MH412" s="26"/>
      <c r="MI412" s="26"/>
      <c r="MJ412" s="26"/>
      <c r="MK412" s="26"/>
      <c r="ML412" s="26"/>
      <c r="MM412" s="26"/>
      <c r="MN412" s="26"/>
    </row>
    <row r="413" spans="1:352" ht="16" x14ac:dyDescent="0.2">
      <c r="A413" t="e">
        <f t="shared" ca="1" si="437"/>
        <v>#N/A</v>
      </c>
      <c r="B413" s="26"/>
      <c r="C413" s="26"/>
      <c r="D413" s="26"/>
      <c r="E413" s="27" t="str">
        <f t="shared" ca="1" si="440"/>
        <v>Mar</v>
      </c>
      <c r="F413" s="27" t="str">
        <f t="shared" ca="1" si="440"/>
        <v>Dec</v>
      </c>
      <c r="G413" s="28" t="str">
        <f t="shared" ca="1" si="441"/>
        <v/>
      </c>
      <c r="H413" t="str">
        <f t="shared" si="442"/>
        <v/>
      </c>
      <c r="I413" s="26">
        <f t="shared" ca="1" si="443"/>
        <v>84</v>
      </c>
      <c r="J413" s="26"/>
      <c r="K413" s="26"/>
      <c r="L413" s="31" t="str">
        <f t="shared" si="444"/>
        <v/>
      </c>
      <c r="M413" s="26"/>
      <c r="N413" s="26"/>
      <c r="O413" s="26">
        <f t="shared" ca="1" si="445"/>
        <v>26</v>
      </c>
      <c r="P413" s="26" t="str">
        <f t="shared" ca="1" si="446"/>
        <v>No</v>
      </c>
      <c r="Q413" s="26" t="str">
        <f t="shared" ca="1" si="446"/>
        <v>No</v>
      </c>
      <c r="R413" s="26" t="str">
        <f t="shared" ca="1" si="446"/>
        <v>Yes</v>
      </c>
      <c r="S413" s="26" t="str">
        <f t="shared" ca="1" si="447"/>
        <v>Caucasian</v>
      </c>
      <c r="T413" s="26" t="str">
        <f t="shared" ca="1" si="448"/>
        <v>Yes</v>
      </c>
      <c r="U413" s="26">
        <f t="shared" ca="1" si="449"/>
        <v>3932</v>
      </c>
      <c r="V413" s="26"/>
      <c r="W413" s="26"/>
      <c r="X413" s="26" t="str">
        <f t="shared" ca="1" si="510"/>
        <v>No</v>
      </c>
      <c r="Y413" s="26" t="str">
        <f t="shared" ca="1" si="510"/>
        <v>Yes</v>
      </c>
      <c r="Z413" s="26" t="str">
        <f t="shared" ca="1" si="510"/>
        <v>Yes</v>
      </c>
      <c r="AA413" s="26" t="str">
        <f t="shared" ca="1" si="510"/>
        <v>No</v>
      </c>
      <c r="AB413" s="26" t="str">
        <f t="shared" ca="1" si="510"/>
        <v>No</v>
      </c>
      <c r="AC413" s="26"/>
      <c r="AD413" s="26"/>
      <c r="AE413" s="26"/>
      <c r="AF413" s="26"/>
      <c r="AG413" s="26" t="str">
        <f t="shared" ca="1" si="450"/>
        <v>Yes</v>
      </c>
      <c r="AH413" s="26" t="str">
        <f t="shared" ca="1" si="450"/>
        <v>Yes</v>
      </c>
      <c r="AI413" s="26" t="str">
        <f t="shared" ca="1" si="450"/>
        <v>No</v>
      </c>
      <c r="AJ413" s="26" t="str">
        <f t="shared" ca="1" si="450"/>
        <v>No</v>
      </c>
      <c r="AK413" s="26" t="str">
        <f t="shared" ca="1" si="439"/>
        <v>No</v>
      </c>
      <c r="AL413" s="26" t="str">
        <f t="shared" ca="1" si="439"/>
        <v>No</v>
      </c>
      <c r="AM413" s="26">
        <f t="shared" ca="1" si="451"/>
        <v>9</v>
      </c>
      <c r="AN413" s="26">
        <f t="shared" ca="1" si="452"/>
        <v>3</v>
      </c>
      <c r="AT413" t="str">
        <f t="shared" ca="1" si="453"/>
        <v>Female</v>
      </c>
      <c r="AU413">
        <f t="shared" ca="1" si="454"/>
        <v>3392</v>
      </c>
      <c r="AV413">
        <f t="shared" ca="1" si="455"/>
        <v>-1</v>
      </c>
      <c r="AW413">
        <f t="shared" ca="1" si="456"/>
        <v>36</v>
      </c>
      <c r="AX413">
        <f t="shared" ca="1" si="457"/>
        <v>5</v>
      </c>
      <c r="BB413" t="str">
        <f t="shared" ca="1" si="458"/>
        <v>Vaginal</v>
      </c>
      <c r="BC413" t="str">
        <f t="shared" ca="1" si="459"/>
        <v>No</v>
      </c>
      <c r="BD413" t="str">
        <f t="shared" ca="1" si="459"/>
        <v>Yes</v>
      </c>
      <c r="BG413" t="str">
        <f t="shared" ca="1" si="460"/>
        <v>Yes</v>
      </c>
      <c r="BH413">
        <f t="shared" ca="1" si="461"/>
        <v>36</v>
      </c>
      <c r="BI413">
        <f t="shared" ca="1" si="462"/>
        <v>0</v>
      </c>
      <c r="BJ413">
        <f t="shared" ca="1" si="463"/>
        <v>12</v>
      </c>
      <c r="BK413" t="str">
        <f t="shared" si="464"/>
        <v/>
      </c>
      <c r="BL413" s="26">
        <f t="shared" ca="1" si="465"/>
        <v>14</v>
      </c>
      <c r="BM413" s="26"/>
      <c r="BN413" s="26"/>
      <c r="BO413" s="26" t="str">
        <f t="shared" ca="1" si="466"/>
        <v>Yes</v>
      </c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 t="str">
        <f t="shared" ca="1" si="467"/>
        <v>No</v>
      </c>
      <c r="CE413" s="26" t="str">
        <f t="shared" ca="1" si="468"/>
        <v>NA</v>
      </c>
      <c r="CF413" s="26"/>
      <c r="CG413" s="26"/>
      <c r="CH413" s="26"/>
      <c r="CI413" s="31" t="str">
        <f t="shared" si="469"/>
        <v/>
      </c>
      <c r="CJ413" s="26" t="str">
        <f t="shared" ca="1" si="470"/>
        <v>NA</v>
      </c>
      <c r="CK413" s="26" t="str">
        <f t="shared" ca="1" si="471"/>
        <v>NA</v>
      </c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 t="str">
        <f t="shared" ca="1" si="472"/>
        <v>Yes</v>
      </c>
      <c r="DO413" s="26"/>
      <c r="DP413" s="26"/>
      <c r="DQ413" s="26"/>
      <c r="DR413" s="26"/>
      <c r="DS413" s="26"/>
      <c r="DT413" s="26"/>
      <c r="DU413" s="26"/>
      <c r="DV413" t="str">
        <f t="shared" si="473"/>
        <v/>
      </c>
      <c r="DW413" s="26"/>
      <c r="DX413" s="26"/>
      <c r="DY413" s="26"/>
      <c r="DZ413" t="str">
        <f t="shared" si="474"/>
        <v/>
      </c>
      <c r="EA413" t="str">
        <f t="shared" si="475"/>
        <v/>
      </c>
      <c r="EB413" t="str">
        <f t="shared" si="476"/>
        <v/>
      </c>
      <c r="EC413" t="str">
        <f t="shared" si="477"/>
        <v/>
      </c>
      <c r="ED413" t="str">
        <f t="shared" si="478"/>
        <v/>
      </c>
      <c r="EE413" s="34" t="str">
        <f t="shared" si="479"/>
        <v/>
      </c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32" t="str">
        <f t="shared" si="480"/>
        <v/>
      </c>
      <c r="ES413" s="26"/>
      <c r="ET413" s="26"/>
      <c r="EU413" s="26"/>
      <c r="EV413" s="26"/>
      <c r="EW413" s="26"/>
      <c r="EX413" s="26"/>
      <c r="EY413" s="26"/>
      <c r="EZ413" s="26"/>
      <c r="FA413" s="31" t="str">
        <f t="shared" si="481"/>
        <v/>
      </c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31" t="str">
        <f t="shared" si="482"/>
        <v/>
      </c>
      <c r="FN413" s="26"/>
      <c r="FO413" s="26"/>
      <c r="FP413" s="26"/>
      <c r="FQ413" s="26" t="s">
        <v>349</v>
      </c>
      <c r="FR413" s="39" t="str">
        <f t="shared" ca="1" si="483"/>
        <v>NA</v>
      </c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t="str">
        <f t="shared" ca="1" si="484"/>
        <v/>
      </c>
      <c r="GP413" t="str">
        <f t="shared" si="485"/>
        <v/>
      </c>
      <c r="GQ413" s="26"/>
      <c r="GR413" s="26"/>
      <c r="GS413" t="str">
        <f t="shared" ca="1" si="486"/>
        <v/>
      </c>
      <c r="GT413" s="26"/>
      <c r="GU413" s="26"/>
      <c r="GV413" s="26"/>
      <c r="GW413" s="26"/>
      <c r="GX413" s="26"/>
      <c r="GY413" t="str">
        <f t="shared" ca="1" si="487"/>
        <v/>
      </c>
      <c r="GZ413" t="str">
        <f t="shared" si="488"/>
        <v/>
      </c>
      <c r="HA413" s="26"/>
      <c r="HB413" s="26"/>
      <c r="HC413" s="26"/>
      <c r="HD413" s="26"/>
      <c r="HE413" s="26"/>
      <c r="HF413" t="str">
        <f t="shared" ca="1" si="489"/>
        <v/>
      </c>
      <c r="HG413" s="31" t="str">
        <f t="shared" si="490"/>
        <v/>
      </c>
      <c r="HH413" s="26"/>
      <c r="HI413" s="26"/>
      <c r="HJ413" s="26"/>
      <c r="HK413" s="26"/>
      <c r="HL413" s="26"/>
      <c r="HM413" t="str">
        <f t="shared" ca="1" si="491"/>
        <v/>
      </c>
      <c r="HN413" t="str">
        <f t="shared" si="492"/>
        <v/>
      </c>
      <c r="HO413" s="26"/>
      <c r="HP413" s="26"/>
      <c r="HQ413" s="26"/>
      <c r="HR413" s="26"/>
      <c r="HS413" s="26"/>
      <c r="HT413" t="str">
        <f t="shared" ca="1" si="493"/>
        <v/>
      </c>
      <c r="HU413" t="str">
        <f t="shared" si="494"/>
        <v/>
      </c>
      <c r="HV413" s="26"/>
      <c r="HW413" s="26"/>
      <c r="HX413" s="26"/>
      <c r="HY413" s="26"/>
      <c r="HZ413" s="26"/>
      <c r="IA413" s="37" t="str">
        <f t="shared" ca="1" si="495"/>
        <v/>
      </c>
      <c r="IB413" t="str">
        <f t="shared" si="496"/>
        <v/>
      </c>
      <c r="IC413" s="26"/>
      <c r="ID413" s="26"/>
      <c r="IE413" s="26"/>
      <c r="IF413" s="26"/>
      <c r="IG413" s="26"/>
      <c r="IH413" s="37" t="str">
        <f t="shared" ca="1" si="497"/>
        <v/>
      </c>
      <c r="II413" t="str">
        <f t="shared" si="498"/>
        <v/>
      </c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  <c r="IV413" s="26"/>
      <c r="IW413" s="26"/>
      <c r="IX413" s="26"/>
      <c r="IY413" s="26"/>
      <c r="IZ413" s="26"/>
      <c r="JA413" s="26"/>
      <c r="JB413" s="26"/>
      <c r="JC413" s="26"/>
      <c r="JD413" s="26"/>
      <c r="JE413" s="26"/>
      <c r="JF413" s="26"/>
      <c r="JG413" s="26"/>
      <c r="JH413" s="26"/>
      <c r="JI413" s="26"/>
      <c r="JJ413" s="26"/>
      <c r="JK413" s="26"/>
      <c r="JL413" s="26"/>
      <c r="JM413" s="26"/>
      <c r="JN413" s="26"/>
      <c r="JO413" s="26"/>
      <c r="JP413" s="26"/>
      <c r="JQ413" s="26"/>
      <c r="JR413" s="26"/>
      <c r="JS413" s="26"/>
      <c r="JT413" s="26" t="str">
        <f t="shared" si="499"/>
        <v/>
      </c>
      <c r="JU413" s="26"/>
      <c r="JV413" t="str">
        <f t="shared" si="500"/>
        <v/>
      </c>
      <c r="JW413" s="26"/>
      <c r="JX413" s="26"/>
      <c r="JY413" s="26"/>
      <c r="JZ413" s="26"/>
      <c r="KA413" s="26"/>
      <c r="KB413" s="26"/>
      <c r="KC413" s="26"/>
      <c r="KD413" s="26"/>
      <c r="KE413" s="26"/>
      <c r="KF413" s="26"/>
      <c r="KG413" s="26"/>
      <c r="KH413" s="26"/>
      <c r="KI413" s="26"/>
      <c r="KJ413" s="26"/>
      <c r="KK413" t="str">
        <f t="shared" si="501"/>
        <v/>
      </c>
      <c r="KL413" s="26"/>
      <c r="KM413" s="31" t="str">
        <f t="shared" si="502"/>
        <v/>
      </c>
      <c r="KN413" s="26"/>
      <c r="KO413" s="26"/>
      <c r="KP413" s="38" t="str">
        <f t="shared" si="503"/>
        <v/>
      </c>
      <c r="KQ413" s="26"/>
      <c r="KR413" s="26"/>
      <c r="KS413" s="26"/>
      <c r="KT413" s="26"/>
      <c r="KU413" s="26"/>
      <c r="KV413" s="26"/>
      <c r="KW413" s="26"/>
      <c r="KX413" t="str">
        <f t="shared" si="504"/>
        <v/>
      </c>
      <c r="KY413" t="str">
        <f t="shared" si="505"/>
        <v/>
      </c>
      <c r="KZ413" s="26"/>
      <c r="LA413" s="26"/>
      <c r="LB413" t="str">
        <f t="shared" si="506"/>
        <v/>
      </c>
      <c r="LC413" s="26"/>
      <c r="LD413" t="str">
        <f t="shared" si="507"/>
        <v/>
      </c>
      <c r="LE413" t="str">
        <f t="shared" si="508"/>
        <v/>
      </c>
      <c r="LF413" s="26"/>
      <c r="LG413" s="26"/>
      <c r="LH413" s="26"/>
      <c r="LI413" s="26"/>
      <c r="LJ413" s="26"/>
      <c r="LK413" s="26"/>
      <c r="LL413" s="26"/>
      <c r="LM413" s="26"/>
      <c r="LN413" s="26"/>
      <c r="LO413" t="str">
        <f t="shared" si="509"/>
        <v/>
      </c>
      <c r="LP413" s="26"/>
      <c r="LQ413" s="26"/>
      <c r="LR413" s="26"/>
      <c r="LS413" s="26"/>
      <c r="LT413" s="26"/>
      <c r="LU413" s="26"/>
      <c r="LV413" s="26"/>
      <c r="LW413" s="26"/>
      <c r="LX413" s="26"/>
      <c r="LY413" s="26"/>
      <c r="LZ413" s="26"/>
      <c r="MA413" s="26"/>
      <c r="MB413" s="26"/>
      <c r="MC413" s="26"/>
      <c r="MD413" s="26"/>
      <c r="ME413" s="26"/>
      <c r="MF413" s="26"/>
      <c r="MG413" s="26"/>
      <c r="MH413" s="26"/>
      <c r="MI413" s="26"/>
      <c r="MJ413" s="26"/>
      <c r="MK413" s="26"/>
      <c r="ML413" s="26"/>
      <c r="MM413" s="26"/>
      <c r="MN413" s="26"/>
    </row>
    <row r="414" spans="1:352" ht="16" x14ac:dyDescent="0.2">
      <c r="A414" t="e">
        <f t="shared" ca="1" si="437"/>
        <v>#N/A</v>
      </c>
      <c r="B414" s="26"/>
      <c r="C414" s="26"/>
      <c r="D414" s="26"/>
      <c r="E414" s="27" t="str">
        <f t="shared" ca="1" si="440"/>
        <v>May</v>
      </c>
      <c r="F414" s="27" t="str">
        <f t="shared" ca="1" si="440"/>
        <v>May</v>
      </c>
      <c r="G414" s="28" t="str">
        <f t="shared" ca="1" si="441"/>
        <v/>
      </c>
      <c r="H414" t="str">
        <f t="shared" si="442"/>
        <v/>
      </c>
      <c r="I414" s="26">
        <f t="shared" ca="1" si="443"/>
        <v>32</v>
      </c>
      <c r="J414" s="26"/>
      <c r="K414" s="26"/>
      <c r="L414" s="31" t="str">
        <f t="shared" si="444"/>
        <v/>
      </c>
      <c r="M414" s="26"/>
      <c r="N414" s="26"/>
      <c r="O414" s="26">
        <f t="shared" ca="1" si="445"/>
        <v>17</v>
      </c>
      <c r="P414" s="26" t="str">
        <f t="shared" ca="1" si="446"/>
        <v>No</v>
      </c>
      <c r="Q414" s="26" t="str">
        <f t="shared" ca="1" si="446"/>
        <v>Yes</v>
      </c>
      <c r="R414" s="26" t="str">
        <f t="shared" ca="1" si="446"/>
        <v>Yes</v>
      </c>
      <c r="S414" s="26" t="str">
        <f t="shared" ca="1" si="447"/>
        <v>African</v>
      </c>
      <c r="T414" s="26" t="str">
        <f t="shared" ca="1" si="448"/>
        <v>Yes</v>
      </c>
      <c r="U414" s="26">
        <f t="shared" ca="1" si="449"/>
        <v>3483</v>
      </c>
      <c r="V414" s="26"/>
      <c r="W414" s="26"/>
      <c r="X414" s="26" t="str">
        <f t="shared" ca="1" si="510"/>
        <v>No</v>
      </c>
      <c r="Y414" s="26" t="str">
        <f t="shared" ca="1" si="510"/>
        <v>Yes</v>
      </c>
      <c r="Z414" s="26" t="str">
        <f t="shared" ca="1" si="510"/>
        <v>No</v>
      </c>
      <c r="AA414" s="26" t="str">
        <f t="shared" ca="1" si="510"/>
        <v>No</v>
      </c>
      <c r="AB414" s="26" t="str">
        <f t="shared" ca="1" si="510"/>
        <v>Yes</v>
      </c>
      <c r="AC414" s="26"/>
      <c r="AD414" s="26"/>
      <c r="AE414" s="26"/>
      <c r="AF414" s="26"/>
      <c r="AG414" s="26" t="str">
        <f t="shared" ca="1" si="450"/>
        <v>Yes</v>
      </c>
      <c r="AH414" s="26" t="str">
        <f t="shared" ca="1" si="450"/>
        <v>Yes</v>
      </c>
      <c r="AI414" s="26" t="str">
        <f t="shared" ca="1" si="450"/>
        <v>No</v>
      </c>
      <c r="AJ414" s="26" t="str">
        <f t="shared" ca="1" si="450"/>
        <v>No</v>
      </c>
      <c r="AK414" s="26" t="str">
        <f t="shared" ca="1" si="439"/>
        <v>Yes</v>
      </c>
      <c r="AL414" s="26" t="str">
        <f t="shared" ca="1" si="439"/>
        <v>Yes</v>
      </c>
      <c r="AM414" s="26">
        <f t="shared" ca="1" si="451"/>
        <v>3</v>
      </c>
      <c r="AN414" s="26">
        <f t="shared" ca="1" si="452"/>
        <v>1</v>
      </c>
      <c r="AT414" t="str">
        <f t="shared" ca="1" si="453"/>
        <v>Female</v>
      </c>
      <c r="AU414">
        <f t="shared" ca="1" si="454"/>
        <v>3678</v>
      </c>
      <c r="AV414">
        <f t="shared" ca="1" si="455"/>
        <v>-3</v>
      </c>
      <c r="AW414">
        <f t="shared" ca="1" si="456"/>
        <v>31</v>
      </c>
      <c r="AX414">
        <f t="shared" ca="1" si="457"/>
        <v>3</v>
      </c>
      <c r="BB414" t="str">
        <f t="shared" ca="1" si="458"/>
        <v>Vaginal</v>
      </c>
      <c r="BC414" t="str">
        <f t="shared" ca="1" si="459"/>
        <v>No</v>
      </c>
      <c r="BD414" t="str">
        <f t="shared" ca="1" si="459"/>
        <v>Yes</v>
      </c>
      <c r="BG414" t="str">
        <f t="shared" ca="1" si="460"/>
        <v>Yes</v>
      </c>
      <c r="BH414">
        <f t="shared" ca="1" si="461"/>
        <v>37</v>
      </c>
      <c r="BI414">
        <f t="shared" ca="1" si="462"/>
        <v>-14</v>
      </c>
      <c r="BJ414">
        <f t="shared" ca="1" si="463"/>
        <v>18</v>
      </c>
      <c r="BK414" t="str">
        <f t="shared" si="464"/>
        <v/>
      </c>
      <c r="BL414" s="26">
        <f t="shared" ca="1" si="465"/>
        <v>20</v>
      </c>
      <c r="BM414" s="26"/>
      <c r="BN414" s="26"/>
      <c r="BO414" s="26" t="str">
        <f t="shared" ca="1" si="466"/>
        <v>Yes</v>
      </c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 t="str">
        <f t="shared" ca="1" si="467"/>
        <v>No</v>
      </c>
      <c r="CE414" s="26" t="str">
        <f t="shared" ca="1" si="468"/>
        <v>NA</v>
      </c>
      <c r="CF414" s="26"/>
      <c r="CG414" s="26"/>
      <c r="CH414" s="26"/>
      <c r="CI414" s="31" t="str">
        <f t="shared" si="469"/>
        <v/>
      </c>
      <c r="CJ414" s="26" t="str">
        <f t="shared" ca="1" si="470"/>
        <v>NA</v>
      </c>
      <c r="CK414" s="26" t="str">
        <f t="shared" ca="1" si="471"/>
        <v>No</v>
      </c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 t="str">
        <f t="shared" ca="1" si="472"/>
        <v>Yes</v>
      </c>
      <c r="DO414" s="26"/>
      <c r="DP414" s="26"/>
      <c r="DQ414" s="26"/>
      <c r="DR414" s="26"/>
      <c r="DS414" s="26"/>
      <c r="DT414" s="26"/>
      <c r="DU414" s="26"/>
      <c r="DV414" t="str">
        <f t="shared" si="473"/>
        <v/>
      </c>
      <c r="DW414" s="26"/>
      <c r="DX414" s="26"/>
      <c r="DY414" s="26"/>
      <c r="DZ414" t="str">
        <f t="shared" si="474"/>
        <v/>
      </c>
      <c r="EA414" t="str">
        <f t="shared" si="475"/>
        <v/>
      </c>
      <c r="EB414" t="str">
        <f t="shared" si="476"/>
        <v/>
      </c>
      <c r="EC414" t="str">
        <f t="shared" si="477"/>
        <v/>
      </c>
      <c r="ED414" t="str">
        <f t="shared" si="478"/>
        <v/>
      </c>
      <c r="EE414" s="34" t="str">
        <f t="shared" si="479"/>
        <v/>
      </c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32" t="str">
        <f t="shared" si="480"/>
        <v/>
      </c>
      <c r="ES414" s="26"/>
      <c r="ET414" s="26"/>
      <c r="EU414" s="26"/>
      <c r="EV414" s="26"/>
      <c r="EW414" s="26"/>
      <c r="EX414" s="26"/>
      <c r="EY414" s="26"/>
      <c r="EZ414" s="26"/>
      <c r="FA414" s="31" t="str">
        <f t="shared" si="481"/>
        <v/>
      </c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31" t="str">
        <f t="shared" si="482"/>
        <v/>
      </c>
      <c r="FN414" s="26"/>
      <c r="FO414" s="26"/>
      <c r="FP414" s="26"/>
      <c r="FQ414" s="26" t="s">
        <v>350</v>
      </c>
      <c r="FR414" s="39" t="str">
        <f t="shared" ca="1" si="483"/>
        <v>Other</v>
      </c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t="str">
        <f t="shared" ca="1" si="484"/>
        <v/>
      </c>
      <c r="GP414" t="str">
        <f t="shared" si="485"/>
        <v/>
      </c>
      <c r="GQ414" s="26"/>
      <c r="GR414" s="26"/>
      <c r="GS414" t="str">
        <f t="shared" ca="1" si="486"/>
        <v/>
      </c>
      <c r="GT414" s="26"/>
      <c r="GU414" s="26"/>
      <c r="GV414" s="26"/>
      <c r="GW414" s="26"/>
      <c r="GX414" s="26"/>
      <c r="GY414" t="str">
        <f t="shared" ca="1" si="487"/>
        <v/>
      </c>
      <c r="GZ414" t="str">
        <f t="shared" si="488"/>
        <v/>
      </c>
      <c r="HA414" s="26"/>
      <c r="HB414" s="26"/>
      <c r="HC414" s="26"/>
      <c r="HD414" s="26"/>
      <c r="HE414" s="26"/>
      <c r="HF414" t="str">
        <f t="shared" ca="1" si="489"/>
        <v/>
      </c>
      <c r="HG414" s="31" t="str">
        <f t="shared" si="490"/>
        <v/>
      </c>
      <c r="HH414" s="26"/>
      <c r="HI414" s="26"/>
      <c r="HJ414" s="26"/>
      <c r="HK414" s="26"/>
      <c r="HL414" s="26"/>
      <c r="HM414" t="str">
        <f t="shared" ca="1" si="491"/>
        <v/>
      </c>
      <c r="HN414" t="str">
        <f t="shared" si="492"/>
        <v/>
      </c>
      <c r="HO414" s="26"/>
      <c r="HP414" s="26"/>
      <c r="HQ414" s="26"/>
      <c r="HR414" s="26"/>
      <c r="HS414" s="26"/>
      <c r="HT414" t="str">
        <f t="shared" ca="1" si="493"/>
        <v/>
      </c>
      <c r="HU414" t="str">
        <f t="shared" si="494"/>
        <v/>
      </c>
      <c r="HV414" s="26"/>
      <c r="HW414" s="26"/>
      <c r="HX414" s="26"/>
      <c r="HY414" s="26"/>
      <c r="HZ414" s="26"/>
      <c r="IA414" s="37" t="str">
        <f t="shared" ca="1" si="495"/>
        <v/>
      </c>
      <c r="IB414" t="str">
        <f t="shared" si="496"/>
        <v/>
      </c>
      <c r="IC414" s="26"/>
      <c r="ID414" s="26"/>
      <c r="IE414" s="26"/>
      <c r="IF414" s="26"/>
      <c r="IG414" s="26"/>
      <c r="IH414" s="37" t="str">
        <f t="shared" ca="1" si="497"/>
        <v/>
      </c>
      <c r="II414" t="str">
        <f t="shared" si="498"/>
        <v/>
      </c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  <c r="IV414" s="26"/>
      <c r="IW414" s="26"/>
      <c r="IX414" s="26"/>
      <c r="IY414" s="26"/>
      <c r="IZ414" s="26"/>
      <c r="JA414" s="26"/>
      <c r="JB414" s="26"/>
      <c r="JC414" s="26"/>
      <c r="JD414" s="26"/>
      <c r="JE414" s="26"/>
      <c r="JF414" s="26"/>
      <c r="JG414" s="26"/>
      <c r="JH414" s="26"/>
      <c r="JI414" s="26"/>
      <c r="JJ414" s="26"/>
      <c r="JK414" s="26"/>
      <c r="JL414" s="26"/>
      <c r="JM414" s="26"/>
      <c r="JN414" s="26"/>
      <c r="JO414" s="26"/>
      <c r="JP414" s="26"/>
      <c r="JQ414" s="26"/>
      <c r="JR414" s="26"/>
      <c r="JS414" s="26"/>
      <c r="JT414" s="26" t="str">
        <f t="shared" si="499"/>
        <v/>
      </c>
      <c r="JU414" s="26"/>
      <c r="JV414" t="str">
        <f t="shared" si="500"/>
        <v/>
      </c>
      <c r="JW414" s="26"/>
      <c r="JX414" s="26"/>
      <c r="JY414" s="26"/>
      <c r="JZ414" s="26"/>
      <c r="KA414" s="26"/>
      <c r="KB414" s="26"/>
      <c r="KC414" s="26"/>
      <c r="KD414" s="26"/>
      <c r="KE414" s="26"/>
      <c r="KF414" s="26"/>
      <c r="KG414" s="26"/>
      <c r="KH414" s="26"/>
      <c r="KI414" s="26"/>
      <c r="KJ414" s="26"/>
      <c r="KK414" t="str">
        <f t="shared" si="501"/>
        <v/>
      </c>
      <c r="KL414" s="26"/>
      <c r="KM414" s="31" t="str">
        <f t="shared" si="502"/>
        <v/>
      </c>
      <c r="KN414" s="26"/>
      <c r="KO414" s="26"/>
      <c r="KP414" s="38" t="str">
        <f t="shared" si="503"/>
        <v/>
      </c>
      <c r="KQ414" s="26"/>
      <c r="KR414" s="26"/>
      <c r="KS414" s="26"/>
      <c r="KT414" s="26"/>
      <c r="KU414" s="26"/>
      <c r="KV414" s="26"/>
      <c r="KW414" s="26"/>
      <c r="KX414" t="str">
        <f t="shared" si="504"/>
        <v/>
      </c>
      <c r="KY414" t="str">
        <f t="shared" si="505"/>
        <v/>
      </c>
      <c r="KZ414" s="26"/>
      <c r="LA414" s="26"/>
      <c r="LB414" t="str">
        <f t="shared" si="506"/>
        <v/>
      </c>
      <c r="LC414" s="26"/>
      <c r="LD414" t="str">
        <f t="shared" si="507"/>
        <v/>
      </c>
      <c r="LE414" t="str">
        <f t="shared" si="508"/>
        <v/>
      </c>
      <c r="LF414" s="26"/>
      <c r="LG414" s="26"/>
      <c r="LH414" s="26"/>
      <c r="LI414" s="26"/>
      <c r="LJ414" s="26"/>
      <c r="LK414" s="26"/>
      <c r="LL414" s="26"/>
      <c r="LM414" s="26"/>
      <c r="LN414" s="26"/>
      <c r="LO414" t="str">
        <f t="shared" si="509"/>
        <v/>
      </c>
      <c r="LP414" s="26"/>
      <c r="LQ414" s="26"/>
      <c r="LR414" s="26"/>
      <c r="LS414" s="26"/>
      <c r="LT414" s="26"/>
      <c r="LU414" s="26"/>
      <c r="LV414" s="26"/>
      <c r="LW414" s="26"/>
      <c r="LX414" s="26"/>
      <c r="LY414" s="26"/>
      <c r="LZ414" s="26"/>
      <c r="MA414" s="26"/>
      <c r="MB414" s="26"/>
      <c r="MC414" s="26"/>
      <c r="MD414" s="26"/>
      <c r="ME414" s="26"/>
      <c r="MF414" s="26"/>
      <c r="MG414" s="26"/>
      <c r="MH414" s="26"/>
      <c r="MI414" s="26"/>
      <c r="MJ414" s="26"/>
      <c r="MK414" s="26"/>
      <c r="ML414" s="26"/>
      <c r="MM414" s="26"/>
      <c r="MN414" s="26"/>
    </row>
    <row r="415" spans="1:352" ht="16" x14ac:dyDescent="0.2">
      <c r="A415" t="e">
        <f t="shared" ca="1" si="437"/>
        <v>#N/A</v>
      </c>
      <c r="B415" s="26"/>
      <c r="C415" s="26"/>
      <c r="D415" s="26"/>
      <c r="E415" s="27" t="str">
        <f t="shared" ca="1" si="440"/>
        <v>Feb</v>
      </c>
      <c r="F415" s="27" t="str">
        <f t="shared" ca="1" si="440"/>
        <v>May</v>
      </c>
      <c r="G415" s="28" t="str">
        <f t="shared" ca="1" si="441"/>
        <v/>
      </c>
      <c r="H415" t="str">
        <f t="shared" si="442"/>
        <v/>
      </c>
      <c r="I415" s="26">
        <f t="shared" ca="1" si="443"/>
        <v>97</v>
      </c>
      <c r="J415" s="26"/>
      <c r="K415" s="26"/>
      <c r="L415" s="31" t="str">
        <f t="shared" si="444"/>
        <v/>
      </c>
      <c r="M415" s="26"/>
      <c r="N415" s="26"/>
      <c r="O415" s="26">
        <f t="shared" ca="1" si="445"/>
        <v>37</v>
      </c>
      <c r="P415" s="26" t="str">
        <f t="shared" ca="1" si="446"/>
        <v>Yes</v>
      </c>
      <c r="Q415" s="26" t="str">
        <f t="shared" ca="1" si="446"/>
        <v>No</v>
      </c>
      <c r="R415" s="26" t="str">
        <f t="shared" ca="1" si="446"/>
        <v>No</v>
      </c>
      <c r="S415" s="26" t="str">
        <f t="shared" ca="1" si="447"/>
        <v>African</v>
      </c>
      <c r="T415" s="26" t="str">
        <f t="shared" ca="1" si="448"/>
        <v>Yes</v>
      </c>
      <c r="U415" s="26">
        <f t="shared" ca="1" si="449"/>
        <v>3367</v>
      </c>
      <c r="V415" s="26"/>
      <c r="W415" s="26"/>
      <c r="X415" s="26" t="str">
        <f t="shared" ca="1" si="510"/>
        <v>No</v>
      </c>
      <c r="Y415" s="26" t="str">
        <f t="shared" ca="1" si="510"/>
        <v>No</v>
      </c>
      <c r="Z415" s="26" t="str">
        <f t="shared" ca="1" si="510"/>
        <v>Yes</v>
      </c>
      <c r="AA415" s="26" t="str">
        <f t="shared" ca="1" si="510"/>
        <v>Yes</v>
      </c>
      <c r="AB415" s="26" t="str">
        <f t="shared" ca="1" si="510"/>
        <v>No</v>
      </c>
      <c r="AC415" s="26"/>
      <c r="AD415" s="26"/>
      <c r="AE415" s="26"/>
      <c r="AF415" s="26"/>
      <c r="AG415" s="26" t="str">
        <f t="shared" ca="1" si="450"/>
        <v>Yes</v>
      </c>
      <c r="AH415" s="26" t="str">
        <f t="shared" ca="1" si="450"/>
        <v>Yes</v>
      </c>
      <c r="AI415" s="26" t="str">
        <f t="shared" ca="1" si="450"/>
        <v>No</v>
      </c>
      <c r="AJ415" s="26" t="str">
        <f t="shared" ca="1" si="450"/>
        <v>No</v>
      </c>
      <c r="AK415" s="26" t="str">
        <f t="shared" ca="1" si="439"/>
        <v>No</v>
      </c>
      <c r="AL415" s="26" t="str">
        <f t="shared" ca="1" si="439"/>
        <v>No</v>
      </c>
      <c r="AM415" s="26">
        <f t="shared" ca="1" si="451"/>
        <v>7</v>
      </c>
      <c r="AN415" s="26">
        <f t="shared" ca="1" si="452"/>
        <v>2</v>
      </c>
      <c r="AT415" t="str">
        <f t="shared" ca="1" si="453"/>
        <v>Female</v>
      </c>
      <c r="AU415">
        <f t="shared" ca="1" si="454"/>
        <v>3693</v>
      </c>
      <c r="AV415">
        <f t="shared" ca="1" si="455"/>
        <v>-2</v>
      </c>
      <c r="AW415">
        <f t="shared" ca="1" si="456"/>
        <v>24</v>
      </c>
      <c r="AX415">
        <f t="shared" ca="1" si="457"/>
        <v>5</v>
      </c>
      <c r="BB415" t="str">
        <f t="shared" ca="1" si="458"/>
        <v>Vaginal</v>
      </c>
      <c r="BC415" t="str">
        <f t="shared" ca="1" si="459"/>
        <v>No</v>
      </c>
      <c r="BD415" t="str">
        <f t="shared" ca="1" si="459"/>
        <v>No</v>
      </c>
      <c r="BG415" t="str">
        <f t="shared" ca="1" si="460"/>
        <v>Yes</v>
      </c>
      <c r="BH415">
        <f t="shared" ca="1" si="461"/>
        <v>37</v>
      </c>
      <c r="BI415">
        <f t="shared" ca="1" si="462"/>
        <v>1</v>
      </c>
      <c r="BJ415">
        <f t="shared" ca="1" si="463"/>
        <v>4</v>
      </c>
      <c r="BK415" t="str">
        <f t="shared" si="464"/>
        <v/>
      </c>
      <c r="BL415" s="26">
        <f t="shared" ca="1" si="465"/>
        <v>6</v>
      </c>
      <c r="BM415" s="26"/>
      <c r="BN415" s="26"/>
      <c r="BO415" s="26" t="str">
        <f t="shared" ca="1" si="466"/>
        <v>No</v>
      </c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 t="str">
        <f t="shared" ca="1" si="467"/>
        <v>No</v>
      </c>
      <c r="CE415" s="26" t="str">
        <f t="shared" ca="1" si="468"/>
        <v>NA</v>
      </c>
      <c r="CF415" s="26"/>
      <c r="CG415" s="26"/>
      <c r="CH415" s="26"/>
      <c r="CI415" s="31" t="str">
        <f t="shared" si="469"/>
        <v/>
      </c>
      <c r="CJ415" s="26" t="str">
        <f t="shared" ca="1" si="470"/>
        <v>NA</v>
      </c>
      <c r="CK415" s="26" t="str">
        <f t="shared" ca="1" si="471"/>
        <v>Yes</v>
      </c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 t="str">
        <f t="shared" ca="1" si="472"/>
        <v>Yes</v>
      </c>
      <c r="DO415" s="26"/>
      <c r="DP415" s="26"/>
      <c r="DQ415" s="26"/>
      <c r="DR415" s="26"/>
      <c r="DS415" s="26"/>
      <c r="DT415" s="26"/>
      <c r="DU415" s="26"/>
      <c r="DV415" t="str">
        <f t="shared" si="473"/>
        <v/>
      </c>
      <c r="DW415" s="26"/>
      <c r="DX415" s="26"/>
      <c r="DY415" s="26"/>
      <c r="DZ415" t="str">
        <f t="shared" si="474"/>
        <v/>
      </c>
      <c r="EA415" t="str">
        <f t="shared" si="475"/>
        <v/>
      </c>
      <c r="EB415" t="str">
        <f t="shared" si="476"/>
        <v/>
      </c>
      <c r="EC415" t="str">
        <f t="shared" si="477"/>
        <v/>
      </c>
      <c r="ED415" t="str">
        <f t="shared" si="478"/>
        <v/>
      </c>
      <c r="EE415" s="34" t="str">
        <f t="shared" si="479"/>
        <v/>
      </c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32" t="str">
        <f t="shared" si="480"/>
        <v/>
      </c>
      <c r="ES415" s="26"/>
      <c r="ET415" s="26"/>
      <c r="EU415" s="26"/>
      <c r="EV415" s="26"/>
      <c r="EW415" s="26"/>
      <c r="EX415" s="26"/>
      <c r="EY415" s="26"/>
      <c r="EZ415" s="26"/>
      <c r="FA415" s="31" t="str">
        <f t="shared" si="481"/>
        <v/>
      </c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31" t="str">
        <f t="shared" si="482"/>
        <v/>
      </c>
      <c r="FN415" s="26"/>
      <c r="FO415" s="26"/>
      <c r="FP415" s="26"/>
      <c r="FQ415" s="26" t="s">
        <v>349</v>
      </c>
      <c r="FR415" s="39" t="str">
        <f t="shared" ca="1" si="483"/>
        <v>NA</v>
      </c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t="str">
        <f t="shared" ca="1" si="484"/>
        <v/>
      </c>
      <c r="GP415" t="str">
        <f t="shared" si="485"/>
        <v/>
      </c>
      <c r="GQ415" s="26"/>
      <c r="GR415" s="26"/>
      <c r="GS415" t="str">
        <f t="shared" ca="1" si="486"/>
        <v/>
      </c>
      <c r="GT415" s="26"/>
      <c r="GU415" s="26"/>
      <c r="GV415" s="26"/>
      <c r="GW415" s="26"/>
      <c r="GX415" s="26"/>
      <c r="GY415" t="str">
        <f t="shared" ca="1" si="487"/>
        <v/>
      </c>
      <c r="GZ415" t="str">
        <f t="shared" si="488"/>
        <v/>
      </c>
      <c r="HA415" s="26"/>
      <c r="HB415" s="26"/>
      <c r="HC415" s="26"/>
      <c r="HD415" s="26"/>
      <c r="HE415" s="26"/>
      <c r="HF415" t="str">
        <f t="shared" ca="1" si="489"/>
        <v/>
      </c>
      <c r="HG415" s="31" t="str">
        <f t="shared" si="490"/>
        <v/>
      </c>
      <c r="HH415" s="26"/>
      <c r="HI415" s="26"/>
      <c r="HJ415" s="26"/>
      <c r="HK415" s="26"/>
      <c r="HL415" s="26"/>
      <c r="HM415" t="str">
        <f t="shared" ca="1" si="491"/>
        <v/>
      </c>
      <c r="HN415" t="str">
        <f t="shared" si="492"/>
        <v/>
      </c>
      <c r="HO415" s="26"/>
      <c r="HP415" s="26"/>
      <c r="HQ415" s="26"/>
      <c r="HR415" s="26"/>
      <c r="HS415" s="26"/>
      <c r="HT415" t="str">
        <f t="shared" ca="1" si="493"/>
        <v/>
      </c>
      <c r="HU415" t="str">
        <f t="shared" si="494"/>
        <v/>
      </c>
      <c r="HV415" s="26"/>
      <c r="HW415" s="26"/>
      <c r="HX415" s="26"/>
      <c r="HY415" s="26"/>
      <c r="HZ415" s="26"/>
      <c r="IA415" s="37" t="str">
        <f t="shared" ca="1" si="495"/>
        <v/>
      </c>
      <c r="IB415" t="str">
        <f t="shared" si="496"/>
        <v/>
      </c>
      <c r="IC415" s="26"/>
      <c r="ID415" s="26"/>
      <c r="IE415" s="26"/>
      <c r="IF415" s="26"/>
      <c r="IG415" s="26"/>
      <c r="IH415" s="37" t="str">
        <f t="shared" ca="1" si="497"/>
        <v/>
      </c>
      <c r="II415" t="str">
        <f t="shared" si="498"/>
        <v/>
      </c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  <c r="IY415" s="26"/>
      <c r="IZ415" s="26"/>
      <c r="JA415" s="26"/>
      <c r="JB415" s="26"/>
      <c r="JC415" s="26"/>
      <c r="JD415" s="26"/>
      <c r="JE415" s="26"/>
      <c r="JF415" s="26"/>
      <c r="JG415" s="26"/>
      <c r="JH415" s="26"/>
      <c r="JI415" s="26"/>
      <c r="JJ415" s="26"/>
      <c r="JK415" s="26"/>
      <c r="JL415" s="26"/>
      <c r="JM415" s="26"/>
      <c r="JN415" s="26"/>
      <c r="JO415" s="26"/>
      <c r="JP415" s="26"/>
      <c r="JQ415" s="26"/>
      <c r="JR415" s="26"/>
      <c r="JS415" s="26"/>
      <c r="JT415" s="26" t="str">
        <f t="shared" si="499"/>
        <v/>
      </c>
      <c r="JU415" s="26"/>
      <c r="JV415" t="str">
        <f t="shared" si="500"/>
        <v/>
      </c>
      <c r="JW415" s="26"/>
      <c r="JX415" s="26"/>
      <c r="JY415" s="26"/>
      <c r="JZ415" s="26"/>
      <c r="KA415" s="26"/>
      <c r="KB415" s="26"/>
      <c r="KC415" s="26"/>
      <c r="KD415" s="26"/>
      <c r="KE415" s="26"/>
      <c r="KF415" s="26"/>
      <c r="KG415" s="26"/>
      <c r="KH415" s="26"/>
      <c r="KI415" s="26"/>
      <c r="KJ415" s="26"/>
      <c r="KK415" t="str">
        <f t="shared" si="501"/>
        <v/>
      </c>
      <c r="KL415" s="26"/>
      <c r="KM415" s="31" t="str">
        <f t="shared" si="502"/>
        <v/>
      </c>
      <c r="KN415" s="26"/>
      <c r="KO415" s="26"/>
      <c r="KP415" s="38" t="str">
        <f t="shared" si="503"/>
        <v/>
      </c>
      <c r="KQ415" s="26"/>
      <c r="KR415" s="26"/>
      <c r="KS415" s="26"/>
      <c r="KT415" s="26"/>
      <c r="KU415" s="26"/>
      <c r="KV415" s="26"/>
      <c r="KW415" s="26"/>
      <c r="KX415" t="str">
        <f t="shared" si="504"/>
        <v/>
      </c>
      <c r="KY415" t="str">
        <f t="shared" si="505"/>
        <v/>
      </c>
      <c r="KZ415" s="26"/>
      <c r="LA415" s="26"/>
      <c r="LB415" t="str">
        <f t="shared" si="506"/>
        <v/>
      </c>
      <c r="LC415" s="26"/>
      <c r="LD415" t="str">
        <f t="shared" si="507"/>
        <v/>
      </c>
      <c r="LE415" t="str">
        <f t="shared" si="508"/>
        <v/>
      </c>
      <c r="LF415" s="26"/>
      <c r="LG415" s="26"/>
      <c r="LH415" s="26"/>
      <c r="LI415" s="26"/>
      <c r="LJ415" s="26"/>
      <c r="LK415" s="26"/>
      <c r="LL415" s="26"/>
      <c r="LM415" s="26"/>
      <c r="LN415" s="26"/>
      <c r="LO415" t="str">
        <f t="shared" si="509"/>
        <v/>
      </c>
      <c r="LP415" s="26"/>
      <c r="LQ415" s="26"/>
      <c r="LR415" s="26"/>
      <c r="LS415" s="26"/>
      <c r="LT415" s="26"/>
      <c r="LU415" s="26"/>
      <c r="LV415" s="26"/>
      <c r="LW415" s="26"/>
      <c r="LX415" s="26"/>
      <c r="LY415" s="26"/>
      <c r="LZ415" s="26"/>
      <c r="MA415" s="26"/>
      <c r="MB415" s="26"/>
      <c r="MC415" s="26"/>
      <c r="MD415" s="26"/>
      <c r="ME415" s="26"/>
      <c r="MF415" s="26"/>
      <c r="MG415" s="26"/>
      <c r="MH415" s="26"/>
      <c r="MI415" s="26"/>
      <c r="MJ415" s="26"/>
      <c r="MK415" s="26"/>
      <c r="ML415" s="26"/>
      <c r="MM415" s="26"/>
      <c r="MN415" s="26"/>
    </row>
    <row r="416" spans="1:352" ht="16" x14ac:dyDescent="0.2">
      <c r="A416" t="e">
        <f t="shared" ca="1" si="437"/>
        <v>#N/A</v>
      </c>
      <c r="B416" s="26"/>
      <c r="C416" s="26"/>
      <c r="D416" s="26"/>
      <c r="E416" s="27" t="str">
        <f t="shared" ca="1" si="440"/>
        <v>Feb</v>
      </c>
      <c r="F416" s="27" t="str">
        <f t="shared" ca="1" si="440"/>
        <v>Sep</v>
      </c>
      <c r="G416" s="28" t="str">
        <f t="shared" ca="1" si="441"/>
        <v/>
      </c>
      <c r="H416" t="str">
        <f t="shared" si="442"/>
        <v/>
      </c>
      <c r="I416" s="26">
        <f t="shared" ca="1" si="443"/>
        <v>34</v>
      </c>
      <c r="J416" s="26"/>
      <c r="K416" s="26"/>
      <c r="L416" s="31" t="str">
        <f t="shared" si="444"/>
        <v/>
      </c>
      <c r="M416" s="26"/>
      <c r="N416" s="26"/>
      <c r="O416" s="26">
        <f t="shared" ca="1" si="445"/>
        <v>29</v>
      </c>
      <c r="P416" s="26" t="str">
        <f t="shared" ca="1" si="446"/>
        <v>Yes</v>
      </c>
      <c r="Q416" s="26" t="str">
        <f t="shared" ca="1" si="446"/>
        <v>Yes</v>
      </c>
      <c r="R416" s="26" t="str">
        <f t="shared" ca="1" si="446"/>
        <v>Yes</v>
      </c>
      <c r="S416" s="26" t="str">
        <f t="shared" ca="1" si="447"/>
        <v>Eskimo</v>
      </c>
      <c r="T416" s="26" t="str">
        <f t="shared" ca="1" si="448"/>
        <v>Yes</v>
      </c>
      <c r="U416" s="26">
        <f t="shared" ca="1" si="449"/>
        <v>3127</v>
      </c>
      <c r="V416" s="26"/>
      <c r="W416" s="26"/>
      <c r="X416" s="26" t="str">
        <f t="shared" ca="1" si="510"/>
        <v>Yes</v>
      </c>
      <c r="Y416" s="26" t="str">
        <f t="shared" ca="1" si="510"/>
        <v>Yes</v>
      </c>
      <c r="Z416" s="26" t="str">
        <f t="shared" ca="1" si="510"/>
        <v>Yes</v>
      </c>
      <c r="AA416" s="26" t="str">
        <f t="shared" ca="1" si="510"/>
        <v>No</v>
      </c>
      <c r="AB416" s="26" t="str">
        <f t="shared" ca="1" si="510"/>
        <v>Yes</v>
      </c>
      <c r="AC416" s="26"/>
      <c r="AD416" s="26"/>
      <c r="AE416" s="26"/>
      <c r="AF416" s="26"/>
      <c r="AG416" s="26" t="str">
        <f t="shared" ca="1" si="450"/>
        <v>No</v>
      </c>
      <c r="AH416" s="26" t="str">
        <f t="shared" ca="1" si="450"/>
        <v>No</v>
      </c>
      <c r="AI416" s="26" t="str">
        <f t="shared" ca="1" si="450"/>
        <v>Yes</v>
      </c>
      <c r="AJ416" s="26" t="str">
        <f t="shared" ca="1" si="450"/>
        <v>No</v>
      </c>
      <c r="AK416" s="26" t="str">
        <f t="shared" ca="1" si="439"/>
        <v>No</v>
      </c>
      <c r="AL416" s="26" t="str">
        <f t="shared" ca="1" si="439"/>
        <v>Yes</v>
      </c>
      <c r="AM416" s="26">
        <f t="shared" ca="1" si="451"/>
        <v>5</v>
      </c>
      <c r="AN416" s="26">
        <f t="shared" ca="1" si="452"/>
        <v>2</v>
      </c>
      <c r="AT416" t="str">
        <f t="shared" ca="1" si="453"/>
        <v>Male</v>
      </c>
      <c r="AU416">
        <f t="shared" ca="1" si="454"/>
        <v>779</v>
      </c>
      <c r="AV416">
        <f t="shared" ca="1" si="455"/>
        <v>-3</v>
      </c>
      <c r="AW416">
        <f t="shared" ca="1" si="456"/>
        <v>35</v>
      </c>
      <c r="AX416">
        <f t="shared" ca="1" si="457"/>
        <v>6</v>
      </c>
      <c r="BB416" t="str">
        <f t="shared" ca="1" si="458"/>
        <v>Vaginal</v>
      </c>
      <c r="BC416" t="str">
        <f t="shared" ca="1" si="459"/>
        <v>No</v>
      </c>
      <c r="BD416" t="str">
        <f t="shared" ca="1" si="459"/>
        <v>No</v>
      </c>
      <c r="BG416" t="str">
        <f t="shared" ca="1" si="460"/>
        <v>No</v>
      </c>
      <c r="BH416">
        <f t="shared" ca="1" si="461"/>
        <v>34</v>
      </c>
      <c r="BI416">
        <f t="shared" ca="1" si="462"/>
        <v>-6</v>
      </c>
      <c r="BJ416">
        <f t="shared" ca="1" si="463"/>
        <v>5</v>
      </c>
      <c r="BK416" t="str">
        <f t="shared" si="464"/>
        <v/>
      </c>
      <c r="BL416" s="26">
        <f t="shared" ca="1" si="465"/>
        <v>7</v>
      </c>
      <c r="BM416" s="26"/>
      <c r="BN416" s="26"/>
      <c r="BO416" s="26" t="str">
        <f t="shared" ca="1" si="466"/>
        <v>No</v>
      </c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 t="str">
        <f t="shared" ca="1" si="467"/>
        <v>No</v>
      </c>
      <c r="CE416" s="26" t="str">
        <f t="shared" ca="1" si="468"/>
        <v>NA</v>
      </c>
      <c r="CF416" s="26"/>
      <c r="CG416" s="26"/>
      <c r="CH416" s="26"/>
      <c r="CI416" s="31" t="str">
        <f t="shared" si="469"/>
        <v/>
      </c>
      <c r="CJ416" s="26" t="str">
        <f t="shared" ca="1" si="470"/>
        <v>NA</v>
      </c>
      <c r="CK416" s="26" t="str">
        <f t="shared" ca="1" si="471"/>
        <v>NA</v>
      </c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 t="str">
        <f t="shared" ca="1" si="472"/>
        <v>Yes</v>
      </c>
      <c r="DO416" s="26"/>
      <c r="DP416" s="26"/>
      <c r="DQ416" s="26"/>
      <c r="DR416" s="26"/>
      <c r="DS416" s="26"/>
      <c r="DT416" s="26"/>
      <c r="DU416" s="26"/>
      <c r="DV416" t="str">
        <f t="shared" si="473"/>
        <v/>
      </c>
      <c r="DW416" s="26"/>
      <c r="DX416" s="26"/>
      <c r="DY416" s="26"/>
      <c r="DZ416" t="str">
        <f t="shared" si="474"/>
        <v/>
      </c>
      <c r="EA416" t="str">
        <f t="shared" si="475"/>
        <v/>
      </c>
      <c r="EB416" t="str">
        <f t="shared" si="476"/>
        <v/>
      </c>
      <c r="EC416" t="str">
        <f t="shared" si="477"/>
        <v/>
      </c>
      <c r="ED416" t="str">
        <f t="shared" si="478"/>
        <v/>
      </c>
      <c r="EE416" s="34" t="str">
        <f t="shared" si="479"/>
        <v/>
      </c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32" t="str">
        <f t="shared" si="480"/>
        <v/>
      </c>
      <c r="ES416" s="26"/>
      <c r="ET416" s="26"/>
      <c r="EU416" s="26"/>
      <c r="EV416" s="26"/>
      <c r="EW416" s="26"/>
      <c r="EX416" s="26"/>
      <c r="EY416" s="26"/>
      <c r="EZ416" s="26"/>
      <c r="FA416" s="31" t="str">
        <f t="shared" si="481"/>
        <v/>
      </c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31" t="str">
        <f t="shared" si="482"/>
        <v/>
      </c>
      <c r="FN416" s="26"/>
      <c r="FO416" s="26"/>
      <c r="FP416" s="26"/>
      <c r="FQ416" s="26" t="s">
        <v>350</v>
      </c>
      <c r="FR416" s="39" t="str">
        <f t="shared" ca="1" si="483"/>
        <v>GNB</v>
      </c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t="str">
        <f t="shared" ca="1" si="484"/>
        <v/>
      </c>
      <c r="GP416" t="str">
        <f t="shared" si="485"/>
        <v/>
      </c>
      <c r="GQ416" s="26"/>
      <c r="GR416" s="26"/>
      <c r="GS416" t="str">
        <f t="shared" ca="1" si="486"/>
        <v/>
      </c>
      <c r="GT416" s="26"/>
      <c r="GU416" s="26"/>
      <c r="GV416" s="26"/>
      <c r="GW416" s="26"/>
      <c r="GX416" s="26"/>
      <c r="GY416" t="str">
        <f t="shared" ca="1" si="487"/>
        <v/>
      </c>
      <c r="GZ416" t="str">
        <f t="shared" si="488"/>
        <v/>
      </c>
      <c r="HA416" s="26"/>
      <c r="HB416" s="26"/>
      <c r="HC416" s="26"/>
      <c r="HD416" s="26"/>
      <c r="HE416" s="26"/>
      <c r="HF416" t="str">
        <f t="shared" ca="1" si="489"/>
        <v/>
      </c>
      <c r="HG416" s="31" t="str">
        <f t="shared" si="490"/>
        <v/>
      </c>
      <c r="HH416" s="26"/>
      <c r="HI416" s="26"/>
      <c r="HJ416" s="26"/>
      <c r="HK416" s="26"/>
      <c r="HL416" s="26"/>
      <c r="HM416" t="str">
        <f t="shared" ca="1" si="491"/>
        <v/>
      </c>
      <c r="HN416" t="str">
        <f t="shared" si="492"/>
        <v/>
      </c>
      <c r="HO416" s="26"/>
      <c r="HP416" s="26"/>
      <c r="HQ416" s="26"/>
      <c r="HR416" s="26"/>
      <c r="HS416" s="26"/>
      <c r="HT416" t="str">
        <f t="shared" ca="1" si="493"/>
        <v/>
      </c>
      <c r="HU416" t="str">
        <f t="shared" si="494"/>
        <v/>
      </c>
      <c r="HV416" s="26"/>
      <c r="HW416" s="26"/>
      <c r="HX416" s="26"/>
      <c r="HY416" s="26"/>
      <c r="HZ416" s="26"/>
      <c r="IA416" s="37" t="str">
        <f t="shared" ca="1" si="495"/>
        <v/>
      </c>
      <c r="IB416" t="str">
        <f t="shared" si="496"/>
        <v/>
      </c>
      <c r="IC416" s="26"/>
      <c r="ID416" s="26"/>
      <c r="IE416" s="26"/>
      <c r="IF416" s="26"/>
      <c r="IG416" s="26"/>
      <c r="IH416" s="37" t="str">
        <f t="shared" ca="1" si="497"/>
        <v/>
      </c>
      <c r="II416" t="str">
        <f t="shared" si="498"/>
        <v/>
      </c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  <c r="IV416" s="26"/>
      <c r="IW416" s="26"/>
      <c r="IX416" s="26"/>
      <c r="IY416" s="26"/>
      <c r="IZ416" s="26"/>
      <c r="JA416" s="26"/>
      <c r="JB416" s="26"/>
      <c r="JC416" s="26"/>
      <c r="JD416" s="26"/>
      <c r="JE416" s="26"/>
      <c r="JF416" s="26"/>
      <c r="JG416" s="26"/>
      <c r="JH416" s="26"/>
      <c r="JI416" s="26"/>
      <c r="JJ416" s="26"/>
      <c r="JK416" s="26"/>
      <c r="JL416" s="26"/>
      <c r="JM416" s="26"/>
      <c r="JN416" s="26"/>
      <c r="JO416" s="26"/>
      <c r="JP416" s="26"/>
      <c r="JQ416" s="26"/>
      <c r="JR416" s="26"/>
      <c r="JS416" s="26"/>
      <c r="JT416" s="26" t="str">
        <f t="shared" si="499"/>
        <v/>
      </c>
      <c r="JU416" s="26"/>
      <c r="JV416" t="str">
        <f t="shared" si="500"/>
        <v/>
      </c>
      <c r="JW416" s="26"/>
      <c r="JX416" s="26"/>
      <c r="JY416" s="26"/>
      <c r="JZ416" s="26"/>
      <c r="KA416" s="26"/>
      <c r="KB416" s="26"/>
      <c r="KC416" s="26"/>
      <c r="KD416" s="26"/>
      <c r="KE416" s="26"/>
      <c r="KF416" s="26"/>
      <c r="KG416" s="26"/>
      <c r="KH416" s="26"/>
      <c r="KI416" s="26"/>
      <c r="KJ416" s="26"/>
      <c r="KK416" t="str">
        <f t="shared" si="501"/>
        <v/>
      </c>
      <c r="KL416" s="26"/>
      <c r="KM416" s="31" t="str">
        <f t="shared" si="502"/>
        <v/>
      </c>
      <c r="KN416" s="26"/>
      <c r="KO416" s="26"/>
      <c r="KP416" s="38" t="str">
        <f t="shared" si="503"/>
        <v/>
      </c>
      <c r="KQ416" s="26"/>
      <c r="KR416" s="26"/>
      <c r="KS416" s="26"/>
      <c r="KT416" s="26"/>
      <c r="KU416" s="26"/>
      <c r="KV416" s="26"/>
      <c r="KW416" s="26"/>
      <c r="KX416" t="str">
        <f t="shared" si="504"/>
        <v/>
      </c>
      <c r="KY416" t="str">
        <f t="shared" si="505"/>
        <v/>
      </c>
      <c r="KZ416" s="26"/>
      <c r="LA416" s="26"/>
      <c r="LB416" t="str">
        <f t="shared" si="506"/>
        <v/>
      </c>
      <c r="LC416" s="26"/>
      <c r="LD416" t="str">
        <f t="shared" si="507"/>
        <v/>
      </c>
      <c r="LE416" t="str">
        <f t="shared" si="508"/>
        <v/>
      </c>
      <c r="LF416" s="26"/>
      <c r="LG416" s="26"/>
      <c r="LH416" s="26"/>
      <c r="LI416" s="26"/>
      <c r="LJ416" s="26"/>
      <c r="LK416" s="26"/>
      <c r="LL416" s="26"/>
      <c r="LM416" s="26"/>
      <c r="LN416" s="26"/>
      <c r="LO416" t="str">
        <f t="shared" si="509"/>
        <v/>
      </c>
      <c r="LP416" s="26"/>
      <c r="LQ416" s="26"/>
      <c r="LR416" s="26"/>
      <c r="LS416" s="26"/>
      <c r="LT416" s="26"/>
      <c r="LU416" s="26"/>
      <c r="LV416" s="26"/>
      <c r="LW416" s="26"/>
      <c r="LX416" s="26"/>
      <c r="LY416" s="26"/>
      <c r="LZ416" s="26"/>
      <c r="MA416" s="26"/>
      <c r="MB416" s="26"/>
      <c r="MC416" s="26"/>
      <c r="MD416" s="26"/>
      <c r="ME416" s="26"/>
      <c r="MF416" s="26"/>
      <c r="MG416" s="26"/>
      <c r="MH416" s="26"/>
      <c r="MI416" s="26"/>
      <c r="MJ416" s="26"/>
      <c r="MK416" s="26"/>
      <c r="ML416" s="26"/>
      <c r="MM416" s="26"/>
      <c r="MN416" s="26"/>
    </row>
    <row r="417" spans="1:352" ht="16" x14ac:dyDescent="0.2">
      <c r="A417" t="e">
        <f t="shared" ca="1" si="437"/>
        <v>#N/A</v>
      </c>
      <c r="B417" s="26"/>
      <c r="C417" s="26"/>
      <c r="D417" s="26"/>
      <c r="E417" s="27" t="str">
        <f t="shared" ca="1" si="440"/>
        <v>Mar</v>
      </c>
      <c r="F417" s="27" t="str">
        <f t="shared" ca="1" si="440"/>
        <v>Jul</v>
      </c>
      <c r="G417" s="28" t="str">
        <f t="shared" ca="1" si="441"/>
        <v/>
      </c>
      <c r="H417" t="str">
        <f t="shared" si="442"/>
        <v/>
      </c>
      <c r="I417" s="26">
        <f t="shared" ca="1" si="443"/>
        <v>92</v>
      </c>
      <c r="J417" s="26"/>
      <c r="K417" s="26"/>
      <c r="L417" s="31" t="str">
        <f t="shared" si="444"/>
        <v/>
      </c>
      <c r="M417" s="26"/>
      <c r="N417" s="26"/>
      <c r="O417" s="26">
        <f t="shared" ca="1" si="445"/>
        <v>30</v>
      </c>
      <c r="P417" s="26" t="str">
        <f t="shared" ca="1" si="446"/>
        <v>Yes</v>
      </c>
      <c r="Q417" s="26" t="str">
        <f t="shared" ca="1" si="446"/>
        <v>Yes</v>
      </c>
      <c r="R417" s="26" t="str">
        <f t="shared" ca="1" si="446"/>
        <v>No</v>
      </c>
      <c r="S417" s="26" t="str">
        <f t="shared" ca="1" si="447"/>
        <v>Caucasian</v>
      </c>
      <c r="T417" s="26" t="str">
        <f t="shared" ca="1" si="448"/>
        <v>No</v>
      </c>
      <c r="U417" s="26">
        <f t="shared" ca="1" si="449"/>
        <v>3495</v>
      </c>
      <c r="V417" s="26"/>
      <c r="W417" s="26"/>
      <c r="X417" s="26" t="str">
        <f t="shared" ca="1" si="510"/>
        <v>Yes</v>
      </c>
      <c r="Y417" s="26" t="str">
        <f t="shared" ca="1" si="510"/>
        <v>Yes</v>
      </c>
      <c r="Z417" s="26" t="str">
        <f t="shared" ca="1" si="510"/>
        <v>No</v>
      </c>
      <c r="AA417" s="26" t="str">
        <f t="shared" ca="1" si="510"/>
        <v>No</v>
      </c>
      <c r="AB417" s="26" t="str">
        <f t="shared" ca="1" si="510"/>
        <v>Yes</v>
      </c>
      <c r="AC417" s="26"/>
      <c r="AD417" s="26"/>
      <c r="AE417" s="26"/>
      <c r="AF417" s="26"/>
      <c r="AG417" s="26" t="str">
        <f t="shared" ca="1" si="450"/>
        <v>No</v>
      </c>
      <c r="AH417" s="26" t="str">
        <f t="shared" ca="1" si="450"/>
        <v>Yes</v>
      </c>
      <c r="AI417" s="26" t="str">
        <f t="shared" ca="1" si="450"/>
        <v>No</v>
      </c>
      <c r="AJ417" s="26" t="str">
        <f t="shared" ca="1" si="450"/>
        <v>Yes</v>
      </c>
      <c r="AK417" s="26" t="str">
        <f t="shared" ca="1" si="439"/>
        <v>Yes</v>
      </c>
      <c r="AL417" s="26" t="str">
        <f t="shared" ca="1" si="439"/>
        <v>Yes</v>
      </c>
      <c r="AM417" s="26">
        <f t="shared" ca="1" si="451"/>
        <v>3</v>
      </c>
      <c r="AN417" s="26">
        <f t="shared" ca="1" si="452"/>
        <v>2</v>
      </c>
      <c r="AT417" t="str">
        <f t="shared" ca="1" si="453"/>
        <v>Male</v>
      </c>
      <c r="AU417">
        <f t="shared" ca="1" si="454"/>
        <v>947</v>
      </c>
      <c r="AV417">
        <f t="shared" ca="1" si="455"/>
        <v>-3</v>
      </c>
      <c r="AW417">
        <f t="shared" ca="1" si="456"/>
        <v>25</v>
      </c>
      <c r="AX417">
        <f t="shared" ca="1" si="457"/>
        <v>3</v>
      </c>
      <c r="BB417" t="str">
        <f t="shared" ca="1" si="458"/>
        <v>EMLUCS</v>
      </c>
      <c r="BC417" t="str">
        <f t="shared" ca="1" si="459"/>
        <v>Yes</v>
      </c>
      <c r="BD417" t="str">
        <f t="shared" ca="1" si="459"/>
        <v>Yes</v>
      </c>
      <c r="BG417" t="str">
        <f t="shared" ca="1" si="460"/>
        <v>No</v>
      </c>
      <c r="BH417">
        <f t="shared" ca="1" si="461"/>
        <v>35</v>
      </c>
      <c r="BI417">
        <f t="shared" ca="1" si="462"/>
        <v>-16</v>
      </c>
      <c r="BJ417">
        <f t="shared" ca="1" si="463"/>
        <v>2</v>
      </c>
      <c r="BK417" t="str">
        <f t="shared" si="464"/>
        <v/>
      </c>
      <c r="BL417" s="26" t="str">
        <f t="shared" ca="1" si="465"/>
        <v>NA</v>
      </c>
      <c r="BM417" s="26"/>
      <c r="BN417" s="26"/>
      <c r="BO417" s="26" t="str">
        <f t="shared" ca="1" si="466"/>
        <v>Yes</v>
      </c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 t="str">
        <f t="shared" ca="1" si="467"/>
        <v>No</v>
      </c>
      <c r="CE417" s="26" t="str">
        <f t="shared" ca="1" si="468"/>
        <v>NA</v>
      </c>
      <c r="CF417" s="26"/>
      <c r="CG417" s="26"/>
      <c r="CH417" s="26"/>
      <c r="CI417" s="31" t="str">
        <f t="shared" si="469"/>
        <v/>
      </c>
      <c r="CJ417" s="26" t="str">
        <f t="shared" ca="1" si="470"/>
        <v>NA</v>
      </c>
      <c r="CK417" s="26" t="str">
        <f t="shared" ca="1" si="471"/>
        <v>No</v>
      </c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 t="str">
        <f t="shared" ca="1" si="472"/>
        <v>No</v>
      </c>
      <c r="DO417" s="26"/>
      <c r="DP417" s="26"/>
      <c r="DQ417" s="26"/>
      <c r="DR417" s="26"/>
      <c r="DS417" s="26"/>
      <c r="DT417" s="26"/>
      <c r="DU417" s="26"/>
      <c r="DV417" t="str">
        <f t="shared" si="473"/>
        <v/>
      </c>
      <c r="DW417" s="26"/>
      <c r="DX417" s="26"/>
      <c r="DY417" s="26"/>
      <c r="DZ417" t="str">
        <f t="shared" si="474"/>
        <v/>
      </c>
      <c r="EA417" t="str">
        <f t="shared" si="475"/>
        <v/>
      </c>
      <c r="EB417" t="str">
        <f t="shared" si="476"/>
        <v/>
      </c>
      <c r="EC417" t="str">
        <f t="shared" si="477"/>
        <v/>
      </c>
      <c r="ED417" t="str">
        <f t="shared" si="478"/>
        <v/>
      </c>
      <c r="EE417" s="34" t="str">
        <f t="shared" si="479"/>
        <v/>
      </c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32" t="str">
        <f t="shared" si="480"/>
        <v/>
      </c>
      <c r="ES417" s="26"/>
      <c r="ET417" s="26"/>
      <c r="EU417" s="26"/>
      <c r="EV417" s="26"/>
      <c r="EW417" s="26"/>
      <c r="EX417" s="26"/>
      <c r="EY417" s="26"/>
      <c r="EZ417" s="26"/>
      <c r="FA417" s="31" t="str">
        <f t="shared" si="481"/>
        <v/>
      </c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31" t="str">
        <f t="shared" si="482"/>
        <v/>
      </c>
      <c r="FN417" s="26"/>
      <c r="FO417" s="26"/>
      <c r="FP417" s="26"/>
      <c r="FQ417" s="26" t="s">
        <v>349</v>
      </c>
      <c r="FR417" s="39" t="str">
        <f t="shared" ca="1" si="483"/>
        <v>NA</v>
      </c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t="str">
        <f t="shared" ca="1" si="484"/>
        <v/>
      </c>
      <c r="GP417" t="str">
        <f t="shared" si="485"/>
        <v/>
      </c>
      <c r="GQ417" s="26"/>
      <c r="GR417" s="26"/>
      <c r="GS417" t="str">
        <f t="shared" ca="1" si="486"/>
        <v/>
      </c>
      <c r="GT417" s="26"/>
      <c r="GU417" s="26"/>
      <c r="GV417" s="26"/>
      <c r="GW417" s="26"/>
      <c r="GX417" s="26"/>
      <c r="GY417" t="str">
        <f t="shared" ca="1" si="487"/>
        <v/>
      </c>
      <c r="GZ417" t="str">
        <f t="shared" si="488"/>
        <v/>
      </c>
      <c r="HA417" s="26"/>
      <c r="HB417" s="26"/>
      <c r="HC417" s="26"/>
      <c r="HD417" s="26"/>
      <c r="HE417" s="26"/>
      <c r="HF417" t="str">
        <f t="shared" ca="1" si="489"/>
        <v/>
      </c>
      <c r="HG417" s="31" t="str">
        <f t="shared" si="490"/>
        <v/>
      </c>
      <c r="HH417" s="26"/>
      <c r="HI417" s="26"/>
      <c r="HJ417" s="26"/>
      <c r="HK417" s="26"/>
      <c r="HL417" s="26"/>
      <c r="HM417" t="str">
        <f t="shared" ca="1" si="491"/>
        <v/>
      </c>
      <c r="HN417" t="str">
        <f t="shared" si="492"/>
        <v/>
      </c>
      <c r="HO417" s="26"/>
      <c r="HP417" s="26"/>
      <c r="HQ417" s="26"/>
      <c r="HR417" s="26"/>
      <c r="HS417" s="26"/>
      <c r="HT417" t="str">
        <f t="shared" ca="1" si="493"/>
        <v/>
      </c>
      <c r="HU417" t="str">
        <f t="shared" si="494"/>
        <v/>
      </c>
      <c r="HV417" s="26"/>
      <c r="HW417" s="26"/>
      <c r="HX417" s="26"/>
      <c r="HY417" s="26"/>
      <c r="HZ417" s="26"/>
      <c r="IA417" s="37" t="str">
        <f t="shared" ca="1" si="495"/>
        <v/>
      </c>
      <c r="IB417" t="str">
        <f t="shared" si="496"/>
        <v/>
      </c>
      <c r="IC417" s="26"/>
      <c r="ID417" s="26"/>
      <c r="IE417" s="26"/>
      <c r="IF417" s="26"/>
      <c r="IG417" s="26"/>
      <c r="IH417" s="37" t="str">
        <f t="shared" ca="1" si="497"/>
        <v/>
      </c>
      <c r="II417" t="str">
        <f t="shared" si="498"/>
        <v/>
      </c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  <c r="IV417" s="26"/>
      <c r="IW417" s="26"/>
      <c r="IX417" s="26"/>
      <c r="IY417" s="26"/>
      <c r="IZ417" s="26"/>
      <c r="JA417" s="26"/>
      <c r="JB417" s="26"/>
      <c r="JC417" s="26"/>
      <c r="JD417" s="26"/>
      <c r="JE417" s="26"/>
      <c r="JF417" s="26"/>
      <c r="JG417" s="26"/>
      <c r="JH417" s="26"/>
      <c r="JI417" s="26"/>
      <c r="JJ417" s="26"/>
      <c r="JK417" s="26"/>
      <c r="JL417" s="26"/>
      <c r="JM417" s="26"/>
      <c r="JN417" s="26"/>
      <c r="JO417" s="26"/>
      <c r="JP417" s="26"/>
      <c r="JQ417" s="26"/>
      <c r="JR417" s="26"/>
      <c r="JS417" s="26"/>
      <c r="JT417" s="26" t="str">
        <f t="shared" si="499"/>
        <v/>
      </c>
      <c r="JU417" s="26"/>
      <c r="JV417" t="str">
        <f t="shared" si="500"/>
        <v/>
      </c>
      <c r="JW417" s="26"/>
      <c r="JX417" s="26"/>
      <c r="JY417" s="26"/>
      <c r="JZ417" s="26"/>
      <c r="KA417" s="26"/>
      <c r="KB417" s="26"/>
      <c r="KC417" s="26"/>
      <c r="KD417" s="26"/>
      <c r="KE417" s="26"/>
      <c r="KF417" s="26"/>
      <c r="KG417" s="26"/>
      <c r="KH417" s="26"/>
      <c r="KI417" s="26"/>
      <c r="KJ417" s="26"/>
      <c r="KK417" t="str">
        <f t="shared" si="501"/>
        <v/>
      </c>
      <c r="KL417" s="26"/>
      <c r="KM417" s="31" t="str">
        <f t="shared" si="502"/>
        <v/>
      </c>
      <c r="KN417" s="26"/>
      <c r="KO417" s="26"/>
      <c r="KP417" s="38" t="str">
        <f t="shared" si="503"/>
        <v/>
      </c>
      <c r="KQ417" s="26"/>
      <c r="KR417" s="26"/>
      <c r="KS417" s="26"/>
      <c r="KT417" s="26"/>
      <c r="KU417" s="26"/>
      <c r="KV417" s="26"/>
      <c r="KW417" s="26"/>
      <c r="KX417" t="str">
        <f t="shared" si="504"/>
        <v/>
      </c>
      <c r="KY417" t="str">
        <f t="shared" si="505"/>
        <v/>
      </c>
      <c r="KZ417" s="26"/>
      <c r="LA417" s="26"/>
      <c r="LB417" t="str">
        <f t="shared" si="506"/>
        <v/>
      </c>
      <c r="LC417" s="26"/>
      <c r="LD417" t="str">
        <f t="shared" si="507"/>
        <v/>
      </c>
      <c r="LE417" t="str">
        <f t="shared" si="508"/>
        <v/>
      </c>
      <c r="LF417" s="26"/>
      <c r="LG417" s="26"/>
      <c r="LH417" s="26"/>
      <c r="LI417" s="26"/>
      <c r="LJ417" s="26"/>
      <c r="LK417" s="26"/>
      <c r="LL417" s="26"/>
      <c r="LM417" s="26"/>
      <c r="LN417" s="26"/>
      <c r="LO417" t="str">
        <f t="shared" si="509"/>
        <v/>
      </c>
      <c r="LP417" s="26"/>
      <c r="LQ417" s="26"/>
      <c r="LR417" s="26"/>
      <c r="LS417" s="26"/>
      <c r="LT417" s="26"/>
      <c r="LU417" s="26"/>
      <c r="LV417" s="26"/>
      <c r="LW417" s="26"/>
      <c r="LX417" s="26"/>
      <c r="LY417" s="26"/>
      <c r="LZ417" s="26"/>
      <c r="MA417" s="26"/>
      <c r="MB417" s="26"/>
      <c r="MC417" s="26"/>
      <c r="MD417" s="26"/>
      <c r="ME417" s="26"/>
      <c r="MF417" s="26"/>
      <c r="MG417" s="26"/>
      <c r="MH417" s="26"/>
      <c r="MI417" s="26"/>
      <c r="MJ417" s="26"/>
      <c r="MK417" s="26"/>
      <c r="ML417" s="26"/>
      <c r="MM417" s="26"/>
      <c r="MN417" s="26"/>
    </row>
    <row r="418" spans="1:352" ht="16" x14ac:dyDescent="0.2">
      <c r="A418" t="e">
        <f t="shared" ca="1" si="437"/>
        <v>#N/A</v>
      </c>
      <c r="B418" s="26"/>
      <c r="C418" s="26"/>
      <c r="D418" s="26"/>
      <c r="E418" s="27" t="str">
        <f t="shared" ca="1" si="440"/>
        <v>Jan</v>
      </c>
      <c r="F418" s="27" t="str">
        <f t="shared" ca="1" si="440"/>
        <v>Apr</v>
      </c>
      <c r="G418" s="28" t="str">
        <f t="shared" ca="1" si="441"/>
        <v/>
      </c>
      <c r="H418" t="str">
        <f t="shared" si="442"/>
        <v/>
      </c>
      <c r="I418" s="26">
        <f t="shared" ca="1" si="443"/>
        <v>92</v>
      </c>
      <c r="J418" s="26"/>
      <c r="K418" s="26"/>
      <c r="L418" s="31" t="str">
        <f t="shared" si="444"/>
        <v/>
      </c>
      <c r="M418" s="26"/>
      <c r="N418" s="26"/>
      <c r="O418" s="26">
        <f t="shared" ca="1" si="445"/>
        <v>20</v>
      </c>
      <c r="P418" s="26" t="str">
        <f t="shared" ca="1" si="446"/>
        <v>No</v>
      </c>
      <c r="Q418" s="26" t="str">
        <f t="shared" ca="1" si="446"/>
        <v>Yes</v>
      </c>
      <c r="R418" s="26" t="str">
        <f t="shared" ca="1" si="446"/>
        <v>Yes</v>
      </c>
      <c r="S418" s="26" t="str">
        <f t="shared" ca="1" si="447"/>
        <v>African</v>
      </c>
      <c r="T418" s="26" t="str">
        <f t="shared" ca="1" si="448"/>
        <v>Yes</v>
      </c>
      <c r="U418" s="26">
        <f t="shared" ca="1" si="449"/>
        <v>3207</v>
      </c>
      <c r="V418" s="26"/>
      <c r="W418" s="26"/>
      <c r="X418" s="26" t="str">
        <f t="shared" ca="1" si="510"/>
        <v>No</v>
      </c>
      <c r="Y418" s="26" t="str">
        <f t="shared" ca="1" si="510"/>
        <v>No</v>
      </c>
      <c r="Z418" s="26" t="str">
        <f t="shared" ca="1" si="510"/>
        <v>No</v>
      </c>
      <c r="AA418" s="26" t="str">
        <f t="shared" ca="1" si="510"/>
        <v>No</v>
      </c>
      <c r="AB418" s="26" t="str">
        <f t="shared" ca="1" si="510"/>
        <v>Yes</v>
      </c>
      <c r="AC418" s="26"/>
      <c r="AD418" s="26"/>
      <c r="AE418" s="26"/>
      <c r="AF418" s="26"/>
      <c r="AG418" s="26" t="str">
        <f t="shared" ca="1" si="450"/>
        <v>No</v>
      </c>
      <c r="AH418" s="26" t="str">
        <f t="shared" ca="1" si="450"/>
        <v>Yes</v>
      </c>
      <c r="AI418" s="26" t="str">
        <f t="shared" ca="1" si="450"/>
        <v>No</v>
      </c>
      <c r="AJ418" s="26" t="str">
        <f t="shared" ca="1" si="450"/>
        <v>Yes</v>
      </c>
      <c r="AK418" s="26" t="str">
        <f t="shared" ca="1" si="439"/>
        <v>No</v>
      </c>
      <c r="AL418" s="26" t="str">
        <f t="shared" ca="1" si="439"/>
        <v>Yes</v>
      </c>
      <c r="AM418" s="26">
        <f t="shared" ca="1" si="451"/>
        <v>10</v>
      </c>
      <c r="AN418" s="26">
        <f t="shared" ca="1" si="452"/>
        <v>1</v>
      </c>
      <c r="AT418" t="str">
        <f t="shared" ca="1" si="453"/>
        <v>Male</v>
      </c>
      <c r="AU418">
        <f t="shared" ca="1" si="454"/>
        <v>2759</v>
      </c>
      <c r="AV418">
        <f t="shared" ca="1" si="455"/>
        <v>-3</v>
      </c>
      <c r="AW418">
        <f t="shared" ca="1" si="456"/>
        <v>31</v>
      </c>
      <c r="AX418">
        <f t="shared" ca="1" si="457"/>
        <v>3</v>
      </c>
      <c r="BB418" t="str">
        <f t="shared" ca="1" si="458"/>
        <v>Vaginal</v>
      </c>
      <c r="BC418" t="str">
        <f t="shared" ca="1" si="459"/>
        <v>Yes</v>
      </c>
      <c r="BD418" t="str">
        <f t="shared" ca="1" si="459"/>
        <v>No</v>
      </c>
      <c r="BG418" t="str">
        <f t="shared" ca="1" si="460"/>
        <v>Yes</v>
      </c>
      <c r="BH418">
        <f t="shared" ca="1" si="461"/>
        <v>35</v>
      </c>
      <c r="BI418">
        <f t="shared" ca="1" si="462"/>
        <v>-18</v>
      </c>
      <c r="BJ418">
        <f t="shared" ca="1" si="463"/>
        <v>18</v>
      </c>
      <c r="BK418" t="str">
        <f t="shared" si="464"/>
        <v/>
      </c>
      <c r="BL418" s="26">
        <f t="shared" ca="1" si="465"/>
        <v>20</v>
      </c>
      <c r="BM418" s="26"/>
      <c r="BN418" s="26"/>
      <c r="BO418" s="26" t="str">
        <f t="shared" ca="1" si="466"/>
        <v>Yes</v>
      </c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 t="str">
        <f t="shared" ca="1" si="467"/>
        <v>No</v>
      </c>
      <c r="CE418" s="26" t="str">
        <f t="shared" ca="1" si="468"/>
        <v>NA</v>
      </c>
      <c r="CF418" s="26"/>
      <c r="CG418" s="26"/>
      <c r="CH418" s="26"/>
      <c r="CI418" s="31" t="str">
        <f t="shared" si="469"/>
        <v/>
      </c>
      <c r="CJ418" s="26" t="str">
        <f t="shared" ca="1" si="470"/>
        <v>NA</v>
      </c>
      <c r="CK418" s="26" t="str">
        <f t="shared" ca="1" si="471"/>
        <v>Yes</v>
      </c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 t="str">
        <f t="shared" ca="1" si="472"/>
        <v>Yes</v>
      </c>
      <c r="DO418" s="26"/>
      <c r="DP418" s="26"/>
      <c r="DQ418" s="26"/>
      <c r="DR418" s="26"/>
      <c r="DS418" s="26"/>
      <c r="DT418" s="26"/>
      <c r="DU418" s="26"/>
      <c r="DV418" t="str">
        <f t="shared" si="473"/>
        <v/>
      </c>
      <c r="DW418" s="26"/>
      <c r="DX418" s="26"/>
      <c r="DY418" s="26"/>
      <c r="DZ418" t="str">
        <f t="shared" si="474"/>
        <v/>
      </c>
      <c r="EA418" t="str">
        <f t="shared" si="475"/>
        <v/>
      </c>
      <c r="EB418" t="str">
        <f t="shared" si="476"/>
        <v/>
      </c>
      <c r="EC418" t="str">
        <f t="shared" si="477"/>
        <v/>
      </c>
      <c r="ED418" t="str">
        <f t="shared" si="478"/>
        <v/>
      </c>
      <c r="EE418" s="34" t="str">
        <f t="shared" si="479"/>
        <v/>
      </c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32" t="str">
        <f t="shared" si="480"/>
        <v/>
      </c>
      <c r="ES418" s="26"/>
      <c r="ET418" s="26"/>
      <c r="EU418" s="26"/>
      <c r="EV418" s="26"/>
      <c r="EW418" s="26"/>
      <c r="EX418" s="26"/>
      <c r="EY418" s="26"/>
      <c r="EZ418" s="26"/>
      <c r="FA418" s="31" t="str">
        <f t="shared" si="481"/>
        <v/>
      </c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31" t="str">
        <f t="shared" si="482"/>
        <v/>
      </c>
      <c r="FN418" s="26"/>
      <c r="FO418" s="26"/>
      <c r="FP418" s="26"/>
      <c r="FQ418" s="26" t="s">
        <v>350</v>
      </c>
      <c r="FR418" s="39" t="str">
        <f t="shared" ca="1" si="483"/>
        <v>GNB</v>
      </c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t="str">
        <f t="shared" ca="1" si="484"/>
        <v/>
      </c>
      <c r="GP418" t="str">
        <f t="shared" si="485"/>
        <v/>
      </c>
      <c r="GQ418" s="26"/>
      <c r="GR418" s="26"/>
      <c r="GS418" t="str">
        <f t="shared" ca="1" si="486"/>
        <v/>
      </c>
      <c r="GT418" s="26"/>
      <c r="GU418" s="26"/>
      <c r="GV418" s="26"/>
      <c r="GW418" s="26"/>
      <c r="GX418" s="26"/>
      <c r="GY418" t="str">
        <f t="shared" ca="1" si="487"/>
        <v/>
      </c>
      <c r="GZ418" t="str">
        <f t="shared" si="488"/>
        <v/>
      </c>
      <c r="HA418" s="26"/>
      <c r="HB418" s="26"/>
      <c r="HC418" s="26"/>
      <c r="HD418" s="26"/>
      <c r="HE418" s="26"/>
      <c r="HF418" t="str">
        <f t="shared" ca="1" si="489"/>
        <v/>
      </c>
      <c r="HG418" s="31" t="str">
        <f t="shared" si="490"/>
        <v/>
      </c>
      <c r="HH418" s="26"/>
      <c r="HI418" s="26"/>
      <c r="HJ418" s="26"/>
      <c r="HK418" s="26"/>
      <c r="HL418" s="26"/>
      <c r="HM418" t="str">
        <f t="shared" ca="1" si="491"/>
        <v/>
      </c>
      <c r="HN418" t="str">
        <f t="shared" si="492"/>
        <v/>
      </c>
      <c r="HO418" s="26"/>
      <c r="HP418" s="26"/>
      <c r="HQ418" s="26"/>
      <c r="HR418" s="26"/>
      <c r="HS418" s="26"/>
      <c r="HT418" t="str">
        <f t="shared" ca="1" si="493"/>
        <v/>
      </c>
      <c r="HU418" t="str">
        <f t="shared" si="494"/>
        <v/>
      </c>
      <c r="HV418" s="26"/>
      <c r="HW418" s="26"/>
      <c r="HX418" s="26"/>
      <c r="HY418" s="26"/>
      <c r="HZ418" s="26"/>
      <c r="IA418" s="37" t="str">
        <f t="shared" ca="1" si="495"/>
        <v/>
      </c>
      <c r="IB418" t="str">
        <f t="shared" si="496"/>
        <v/>
      </c>
      <c r="IC418" s="26"/>
      <c r="ID418" s="26"/>
      <c r="IE418" s="26"/>
      <c r="IF418" s="26"/>
      <c r="IG418" s="26"/>
      <c r="IH418" s="37" t="str">
        <f t="shared" ca="1" si="497"/>
        <v/>
      </c>
      <c r="II418" t="str">
        <f t="shared" si="498"/>
        <v/>
      </c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  <c r="IV418" s="26"/>
      <c r="IW418" s="26"/>
      <c r="IX418" s="26"/>
      <c r="IY418" s="26"/>
      <c r="IZ418" s="26"/>
      <c r="JA418" s="26"/>
      <c r="JB418" s="26"/>
      <c r="JC418" s="26"/>
      <c r="JD418" s="26"/>
      <c r="JE418" s="26"/>
      <c r="JF418" s="26"/>
      <c r="JG418" s="26"/>
      <c r="JH418" s="26"/>
      <c r="JI418" s="26"/>
      <c r="JJ418" s="26"/>
      <c r="JK418" s="26"/>
      <c r="JL418" s="26"/>
      <c r="JM418" s="26"/>
      <c r="JN418" s="26"/>
      <c r="JO418" s="26"/>
      <c r="JP418" s="26"/>
      <c r="JQ418" s="26"/>
      <c r="JR418" s="26"/>
      <c r="JS418" s="26"/>
      <c r="JT418" s="26" t="str">
        <f t="shared" si="499"/>
        <v/>
      </c>
      <c r="JU418" s="26"/>
      <c r="JV418" t="str">
        <f t="shared" si="500"/>
        <v/>
      </c>
      <c r="JW418" s="26"/>
      <c r="JX418" s="26"/>
      <c r="JY418" s="26"/>
      <c r="JZ418" s="26"/>
      <c r="KA418" s="26"/>
      <c r="KB418" s="26"/>
      <c r="KC418" s="26"/>
      <c r="KD418" s="26"/>
      <c r="KE418" s="26"/>
      <c r="KF418" s="26"/>
      <c r="KG418" s="26"/>
      <c r="KH418" s="26"/>
      <c r="KI418" s="26"/>
      <c r="KJ418" s="26"/>
      <c r="KK418" t="str">
        <f t="shared" si="501"/>
        <v/>
      </c>
      <c r="KL418" s="26"/>
      <c r="KM418" s="31" t="str">
        <f t="shared" si="502"/>
        <v/>
      </c>
      <c r="KN418" s="26"/>
      <c r="KO418" s="26"/>
      <c r="KP418" s="38" t="str">
        <f t="shared" si="503"/>
        <v/>
      </c>
      <c r="KQ418" s="26"/>
      <c r="KR418" s="26"/>
      <c r="KS418" s="26"/>
      <c r="KT418" s="26"/>
      <c r="KU418" s="26"/>
      <c r="KV418" s="26"/>
      <c r="KW418" s="26"/>
      <c r="KX418" t="str">
        <f t="shared" si="504"/>
        <v/>
      </c>
      <c r="KY418" t="str">
        <f t="shared" si="505"/>
        <v/>
      </c>
      <c r="KZ418" s="26"/>
      <c r="LA418" s="26"/>
      <c r="LB418" t="str">
        <f t="shared" si="506"/>
        <v/>
      </c>
      <c r="LC418" s="26"/>
      <c r="LD418" t="str">
        <f t="shared" si="507"/>
        <v/>
      </c>
      <c r="LE418" t="str">
        <f t="shared" si="508"/>
        <v/>
      </c>
      <c r="LF418" s="26"/>
      <c r="LG418" s="26"/>
      <c r="LH418" s="26"/>
      <c r="LI418" s="26"/>
      <c r="LJ418" s="26"/>
      <c r="LK418" s="26"/>
      <c r="LL418" s="26"/>
      <c r="LM418" s="26"/>
      <c r="LN418" s="26"/>
      <c r="LO418" t="str">
        <f t="shared" si="509"/>
        <v/>
      </c>
      <c r="LP418" s="26"/>
      <c r="LQ418" s="26"/>
      <c r="LR418" s="26"/>
      <c r="LS418" s="26"/>
      <c r="LT418" s="26"/>
      <c r="LU418" s="26"/>
      <c r="LV418" s="26"/>
      <c r="LW418" s="26"/>
      <c r="LX418" s="26"/>
      <c r="LY418" s="26"/>
      <c r="LZ418" s="26"/>
      <c r="MA418" s="26"/>
      <c r="MB418" s="26"/>
      <c r="MC418" s="26"/>
      <c r="MD418" s="26"/>
      <c r="ME418" s="26"/>
      <c r="MF418" s="26"/>
      <c r="MG418" s="26"/>
      <c r="MH418" s="26"/>
      <c r="MI418" s="26"/>
      <c r="MJ418" s="26"/>
      <c r="MK418" s="26"/>
      <c r="ML418" s="26"/>
      <c r="MM418" s="26"/>
      <c r="MN418" s="26"/>
    </row>
    <row r="419" spans="1:352" ht="16" x14ac:dyDescent="0.2">
      <c r="A419" t="e">
        <f t="shared" ca="1" si="437"/>
        <v>#N/A</v>
      </c>
      <c r="B419" s="26"/>
      <c r="C419" s="26"/>
      <c r="D419" s="26"/>
      <c r="E419" s="27" t="str">
        <f t="shared" ca="1" si="440"/>
        <v>Mar</v>
      </c>
      <c r="F419" s="27" t="str">
        <f t="shared" ca="1" si="440"/>
        <v>Oct</v>
      </c>
      <c r="G419" s="28" t="str">
        <f t="shared" ca="1" si="441"/>
        <v/>
      </c>
      <c r="H419" t="str">
        <f t="shared" si="442"/>
        <v/>
      </c>
      <c r="I419" s="26">
        <f t="shared" ca="1" si="443"/>
        <v>56</v>
      </c>
      <c r="J419" s="26"/>
      <c r="K419" s="26"/>
      <c r="L419" s="31" t="str">
        <f t="shared" si="444"/>
        <v/>
      </c>
      <c r="M419" s="26"/>
      <c r="N419" s="26"/>
      <c r="O419" s="26">
        <f t="shared" ca="1" si="445"/>
        <v>30</v>
      </c>
      <c r="P419" s="26" t="str">
        <f t="shared" ca="1" si="446"/>
        <v>No</v>
      </c>
      <c r="Q419" s="26" t="str">
        <f t="shared" ca="1" si="446"/>
        <v>Yes</v>
      </c>
      <c r="R419" s="26" t="str">
        <f t="shared" ca="1" si="446"/>
        <v>Yes</v>
      </c>
      <c r="S419" s="26" t="str">
        <f t="shared" ca="1" si="447"/>
        <v>Caucasian</v>
      </c>
      <c r="T419" s="26" t="str">
        <f t="shared" ca="1" si="448"/>
        <v>Yes</v>
      </c>
      <c r="U419" s="26">
        <f t="shared" ca="1" si="449"/>
        <v>3856</v>
      </c>
      <c r="V419" s="26"/>
      <c r="W419" s="26"/>
      <c r="X419" s="26" t="str">
        <f t="shared" ca="1" si="510"/>
        <v>No</v>
      </c>
      <c r="Y419" s="26" t="str">
        <f t="shared" ca="1" si="510"/>
        <v>No</v>
      </c>
      <c r="Z419" s="26" t="str">
        <f t="shared" ca="1" si="510"/>
        <v>Yes</v>
      </c>
      <c r="AA419" s="26" t="str">
        <f t="shared" ca="1" si="510"/>
        <v>No</v>
      </c>
      <c r="AB419" s="26" t="str">
        <f t="shared" ca="1" si="510"/>
        <v>Yes</v>
      </c>
      <c r="AC419" s="26"/>
      <c r="AD419" s="26"/>
      <c r="AE419" s="26"/>
      <c r="AF419" s="26"/>
      <c r="AG419" s="26" t="str">
        <f t="shared" ca="1" si="450"/>
        <v>Yes</v>
      </c>
      <c r="AH419" s="26" t="str">
        <f t="shared" ca="1" si="450"/>
        <v>Yes</v>
      </c>
      <c r="AI419" s="26" t="str">
        <f t="shared" ca="1" si="450"/>
        <v>No</v>
      </c>
      <c r="AJ419" s="26" t="str">
        <f t="shared" ca="1" si="450"/>
        <v>No</v>
      </c>
      <c r="AK419" s="26" t="str">
        <f t="shared" ca="1" si="439"/>
        <v>Yes</v>
      </c>
      <c r="AL419" s="26" t="str">
        <f t="shared" ca="1" si="439"/>
        <v>No</v>
      </c>
      <c r="AM419" s="26">
        <f t="shared" ca="1" si="451"/>
        <v>5</v>
      </c>
      <c r="AN419" s="26">
        <f t="shared" ca="1" si="452"/>
        <v>3</v>
      </c>
      <c r="AT419" t="str">
        <f t="shared" ca="1" si="453"/>
        <v>Male</v>
      </c>
      <c r="AU419">
        <f t="shared" ca="1" si="454"/>
        <v>982</v>
      </c>
      <c r="AV419">
        <f t="shared" ca="1" si="455"/>
        <v>-2</v>
      </c>
      <c r="AW419">
        <f t="shared" ca="1" si="456"/>
        <v>28</v>
      </c>
      <c r="AX419">
        <f t="shared" ca="1" si="457"/>
        <v>5</v>
      </c>
      <c r="BB419" t="str">
        <f t="shared" ca="1" si="458"/>
        <v>EMLUCS</v>
      </c>
      <c r="BC419" t="str">
        <f t="shared" ca="1" si="459"/>
        <v>No</v>
      </c>
      <c r="BD419" t="str">
        <f t="shared" ca="1" si="459"/>
        <v>Yes</v>
      </c>
      <c r="BG419" t="str">
        <f t="shared" ca="1" si="460"/>
        <v>Yes</v>
      </c>
      <c r="BH419">
        <f t="shared" ca="1" si="461"/>
        <v>34</v>
      </c>
      <c r="BI419">
        <f t="shared" ca="1" si="462"/>
        <v>2</v>
      </c>
      <c r="BJ419">
        <f t="shared" ca="1" si="463"/>
        <v>4</v>
      </c>
      <c r="BK419" t="str">
        <f t="shared" si="464"/>
        <v/>
      </c>
      <c r="BL419" s="26">
        <f t="shared" ca="1" si="465"/>
        <v>6</v>
      </c>
      <c r="BM419" s="26"/>
      <c r="BN419" s="26"/>
      <c r="BO419" s="26" t="str">
        <f t="shared" ca="1" si="466"/>
        <v>No</v>
      </c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 t="str">
        <f t="shared" ca="1" si="467"/>
        <v>No</v>
      </c>
      <c r="CE419" s="26" t="str">
        <f t="shared" ca="1" si="468"/>
        <v>NA</v>
      </c>
      <c r="CF419" s="26"/>
      <c r="CG419" s="26"/>
      <c r="CH419" s="26"/>
      <c r="CI419" s="31" t="str">
        <f t="shared" si="469"/>
        <v/>
      </c>
      <c r="CJ419" s="26" t="str">
        <f t="shared" ca="1" si="470"/>
        <v>NA</v>
      </c>
      <c r="CK419" s="26" t="str">
        <f t="shared" ca="1" si="471"/>
        <v>Yes</v>
      </c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 t="str">
        <f t="shared" ca="1" si="472"/>
        <v>Yes</v>
      </c>
      <c r="DO419" s="26"/>
      <c r="DP419" s="26"/>
      <c r="DQ419" s="26"/>
      <c r="DR419" s="26"/>
      <c r="DS419" s="26"/>
      <c r="DT419" s="26"/>
      <c r="DU419" s="26"/>
      <c r="DV419" t="str">
        <f t="shared" si="473"/>
        <v/>
      </c>
      <c r="DW419" s="26"/>
      <c r="DX419" s="26"/>
      <c r="DY419" s="26"/>
      <c r="DZ419" t="str">
        <f t="shared" si="474"/>
        <v/>
      </c>
      <c r="EA419" t="str">
        <f t="shared" si="475"/>
        <v/>
      </c>
      <c r="EB419" t="str">
        <f t="shared" si="476"/>
        <v/>
      </c>
      <c r="EC419" t="str">
        <f t="shared" si="477"/>
        <v/>
      </c>
      <c r="ED419" t="str">
        <f t="shared" si="478"/>
        <v/>
      </c>
      <c r="EE419" s="34" t="str">
        <f t="shared" si="479"/>
        <v/>
      </c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32" t="str">
        <f t="shared" si="480"/>
        <v/>
      </c>
      <c r="ES419" s="26"/>
      <c r="ET419" s="26"/>
      <c r="EU419" s="26"/>
      <c r="EV419" s="26"/>
      <c r="EW419" s="26"/>
      <c r="EX419" s="26"/>
      <c r="EY419" s="26"/>
      <c r="EZ419" s="26"/>
      <c r="FA419" s="31" t="str">
        <f t="shared" si="481"/>
        <v/>
      </c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31" t="str">
        <f t="shared" si="482"/>
        <v/>
      </c>
      <c r="FN419" s="26"/>
      <c r="FO419" s="26"/>
      <c r="FP419" s="26"/>
      <c r="FQ419" s="26" t="s">
        <v>349</v>
      </c>
      <c r="FR419" s="39" t="str">
        <f t="shared" ca="1" si="483"/>
        <v>NA</v>
      </c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t="str">
        <f t="shared" ca="1" si="484"/>
        <v/>
      </c>
      <c r="GP419" t="str">
        <f t="shared" si="485"/>
        <v/>
      </c>
      <c r="GQ419" s="26"/>
      <c r="GR419" s="26"/>
      <c r="GS419" t="str">
        <f t="shared" ca="1" si="486"/>
        <v/>
      </c>
      <c r="GT419" s="26"/>
      <c r="GU419" s="26"/>
      <c r="GV419" s="26"/>
      <c r="GW419" s="26"/>
      <c r="GX419" s="26"/>
      <c r="GY419" t="str">
        <f t="shared" ca="1" si="487"/>
        <v/>
      </c>
      <c r="GZ419" t="str">
        <f t="shared" si="488"/>
        <v/>
      </c>
      <c r="HA419" s="26"/>
      <c r="HB419" s="26"/>
      <c r="HC419" s="26"/>
      <c r="HD419" s="26"/>
      <c r="HE419" s="26"/>
      <c r="HF419" t="str">
        <f t="shared" ca="1" si="489"/>
        <v/>
      </c>
      <c r="HG419" s="31" t="str">
        <f t="shared" si="490"/>
        <v/>
      </c>
      <c r="HH419" s="26"/>
      <c r="HI419" s="26"/>
      <c r="HJ419" s="26"/>
      <c r="HK419" s="26"/>
      <c r="HL419" s="26"/>
      <c r="HM419" t="str">
        <f t="shared" ca="1" si="491"/>
        <v/>
      </c>
      <c r="HN419" t="str">
        <f t="shared" si="492"/>
        <v/>
      </c>
      <c r="HO419" s="26"/>
      <c r="HP419" s="26"/>
      <c r="HQ419" s="26"/>
      <c r="HR419" s="26"/>
      <c r="HS419" s="26"/>
      <c r="HT419" t="str">
        <f t="shared" ca="1" si="493"/>
        <v/>
      </c>
      <c r="HU419" t="str">
        <f t="shared" si="494"/>
        <v/>
      </c>
      <c r="HV419" s="26"/>
      <c r="HW419" s="26"/>
      <c r="HX419" s="26"/>
      <c r="HY419" s="26"/>
      <c r="HZ419" s="26"/>
      <c r="IA419" s="37" t="str">
        <f t="shared" ca="1" si="495"/>
        <v/>
      </c>
      <c r="IB419" t="str">
        <f t="shared" si="496"/>
        <v/>
      </c>
      <c r="IC419" s="26"/>
      <c r="ID419" s="26"/>
      <c r="IE419" s="26"/>
      <c r="IF419" s="26"/>
      <c r="IG419" s="26"/>
      <c r="IH419" s="37" t="str">
        <f t="shared" ca="1" si="497"/>
        <v/>
      </c>
      <c r="II419" t="str">
        <f t="shared" si="498"/>
        <v/>
      </c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  <c r="IV419" s="26"/>
      <c r="IW419" s="26"/>
      <c r="IX419" s="26"/>
      <c r="IY419" s="26"/>
      <c r="IZ419" s="26"/>
      <c r="JA419" s="26"/>
      <c r="JB419" s="26"/>
      <c r="JC419" s="26"/>
      <c r="JD419" s="26"/>
      <c r="JE419" s="26"/>
      <c r="JF419" s="26"/>
      <c r="JG419" s="26"/>
      <c r="JH419" s="26"/>
      <c r="JI419" s="26"/>
      <c r="JJ419" s="26"/>
      <c r="JK419" s="26"/>
      <c r="JL419" s="26"/>
      <c r="JM419" s="26"/>
      <c r="JN419" s="26"/>
      <c r="JO419" s="26"/>
      <c r="JP419" s="26"/>
      <c r="JQ419" s="26"/>
      <c r="JR419" s="26"/>
      <c r="JS419" s="26"/>
      <c r="JT419" s="26" t="str">
        <f t="shared" si="499"/>
        <v/>
      </c>
      <c r="JU419" s="26"/>
      <c r="JV419" t="str">
        <f t="shared" si="500"/>
        <v/>
      </c>
      <c r="JW419" s="26"/>
      <c r="JX419" s="26"/>
      <c r="JY419" s="26"/>
      <c r="JZ419" s="26"/>
      <c r="KA419" s="26"/>
      <c r="KB419" s="26"/>
      <c r="KC419" s="26"/>
      <c r="KD419" s="26"/>
      <c r="KE419" s="26"/>
      <c r="KF419" s="26"/>
      <c r="KG419" s="26"/>
      <c r="KH419" s="26"/>
      <c r="KI419" s="26"/>
      <c r="KJ419" s="26"/>
      <c r="KK419" t="str">
        <f t="shared" si="501"/>
        <v/>
      </c>
      <c r="KL419" s="26"/>
      <c r="KM419" s="31" t="str">
        <f t="shared" si="502"/>
        <v/>
      </c>
      <c r="KN419" s="26"/>
      <c r="KO419" s="26"/>
      <c r="KP419" s="38" t="str">
        <f t="shared" si="503"/>
        <v/>
      </c>
      <c r="KQ419" s="26"/>
      <c r="KR419" s="26"/>
      <c r="KS419" s="26"/>
      <c r="KT419" s="26"/>
      <c r="KU419" s="26"/>
      <c r="KV419" s="26"/>
      <c r="KW419" s="26"/>
      <c r="KX419" t="str">
        <f t="shared" si="504"/>
        <v/>
      </c>
      <c r="KY419" t="str">
        <f t="shared" si="505"/>
        <v/>
      </c>
      <c r="KZ419" s="26"/>
      <c r="LA419" s="26"/>
      <c r="LB419" t="str">
        <f t="shared" si="506"/>
        <v/>
      </c>
      <c r="LC419" s="26"/>
      <c r="LD419" t="str">
        <f t="shared" si="507"/>
        <v/>
      </c>
      <c r="LE419" t="str">
        <f t="shared" si="508"/>
        <v/>
      </c>
      <c r="LF419" s="26"/>
      <c r="LG419" s="26"/>
      <c r="LH419" s="26"/>
      <c r="LI419" s="26"/>
      <c r="LJ419" s="26"/>
      <c r="LK419" s="26"/>
      <c r="LL419" s="26"/>
      <c r="LM419" s="26"/>
      <c r="LN419" s="26"/>
      <c r="LO419" t="str">
        <f t="shared" si="509"/>
        <v/>
      </c>
      <c r="LP419" s="26"/>
      <c r="LQ419" s="26"/>
      <c r="LR419" s="26"/>
      <c r="LS419" s="26"/>
      <c r="LT419" s="26"/>
      <c r="LU419" s="26"/>
      <c r="LV419" s="26"/>
      <c r="LW419" s="26"/>
      <c r="LX419" s="26"/>
      <c r="LY419" s="26"/>
      <c r="LZ419" s="26"/>
      <c r="MA419" s="26"/>
      <c r="MB419" s="26"/>
      <c r="MC419" s="26"/>
      <c r="MD419" s="26"/>
      <c r="ME419" s="26"/>
      <c r="MF419" s="26"/>
      <c r="MG419" s="26"/>
      <c r="MH419" s="26"/>
      <c r="MI419" s="26"/>
      <c r="MJ419" s="26"/>
      <c r="MK419" s="26"/>
      <c r="ML419" s="26"/>
      <c r="MM419" s="26"/>
      <c r="MN419" s="26"/>
    </row>
    <row r="420" spans="1:352" ht="16" x14ac:dyDescent="0.2">
      <c r="A420" t="e">
        <f t="shared" ca="1" si="437"/>
        <v>#N/A</v>
      </c>
      <c r="B420" s="26"/>
      <c r="C420" s="26"/>
      <c r="D420" s="26"/>
      <c r="E420" s="27" t="str">
        <f t="shared" ca="1" si="440"/>
        <v>Dec</v>
      </c>
      <c r="F420" s="27" t="str">
        <f t="shared" ca="1" si="440"/>
        <v>Apr</v>
      </c>
      <c r="G420" s="28" t="str">
        <f t="shared" ca="1" si="441"/>
        <v/>
      </c>
      <c r="H420" t="str">
        <f t="shared" si="442"/>
        <v/>
      </c>
      <c r="I420" s="26">
        <f t="shared" ca="1" si="443"/>
        <v>60</v>
      </c>
      <c r="J420" s="26"/>
      <c r="K420" s="26"/>
      <c r="L420" s="31" t="str">
        <f t="shared" si="444"/>
        <v/>
      </c>
      <c r="M420" s="26"/>
      <c r="N420" s="26"/>
      <c r="O420" s="26">
        <f t="shared" ca="1" si="445"/>
        <v>44</v>
      </c>
      <c r="P420" s="26" t="str">
        <f t="shared" ca="1" si="446"/>
        <v>No</v>
      </c>
      <c r="Q420" s="26" t="str">
        <f t="shared" ca="1" si="446"/>
        <v>Yes</v>
      </c>
      <c r="R420" s="26" t="str">
        <f t="shared" ca="1" si="446"/>
        <v>Yes</v>
      </c>
      <c r="S420" s="26" t="str">
        <f t="shared" ca="1" si="447"/>
        <v>Hispanic</v>
      </c>
      <c r="T420" s="26" t="str">
        <f t="shared" ca="1" si="448"/>
        <v>No</v>
      </c>
      <c r="U420" s="26">
        <f t="shared" ca="1" si="449"/>
        <v>3013</v>
      </c>
      <c r="V420" s="26"/>
      <c r="W420" s="26"/>
      <c r="X420" s="26" t="str">
        <f t="shared" ca="1" si="510"/>
        <v>Yes</v>
      </c>
      <c r="Y420" s="26" t="str">
        <f t="shared" ca="1" si="510"/>
        <v>No</v>
      </c>
      <c r="Z420" s="26" t="str">
        <f t="shared" ca="1" si="510"/>
        <v>No</v>
      </c>
      <c r="AA420" s="26" t="str">
        <f t="shared" ca="1" si="510"/>
        <v>Yes</v>
      </c>
      <c r="AB420" s="26" t="str">
        <f t="shared" ca="1" si="510"/>
        <v>No</v>
      </c>
      <c r="AC420" s="26"/>
      <c r="AD420" s="26"/>
      <c r="AE420" s="26"/>
      <c r="AF420" s="26"/>
      <c r="AG420" s="26" t="str">
        <f t="shared" ca="1" si="450"/>
        <v>No</v>
      </c>
      <c r="AH420" s="26" t="str">
        <f t="shared" ca="1" si="450"/>
        <v>Yes</v>
      </c>
      <c r="AI420" s="26" t="str">
        <f t="shared" ca="1" si="450"/>
        <v>Yes</v>
      </c>
      <c r="AJ420" s="26" t="str">
        <f t="shared" ca="1" si="450"/>
        <v>No</v>
      </c>
      <c r="AK420" s="26" t="str">
        <f t="shared" ca="1" si="439"/>
        <v>Yes</v>
      </c>
      <c r="AL420" s="26" t="str">
        <f t="shared" ca="1" si="439"/>
        <v>Yes</v>
      </c>
      <c r="AM420" s="26">
        <f t="shared" ca="1" si="451"/>
        <v>1</v>
      </c>
      <c r="AN420" s="26">
        <f t="shared" ca="1" si="452"/>
        <v>1</v>
      </c>
      <c r="AT420" t="str">
        <f t="shared" ca="1" si="453"/>
        <v>Male</v>
      </c>
      <c r="AU420">
        <f t="shared" ca="1" si="454"/>
        <v>1079</v>
      </c>
      <c r="AV420">
        <f t="shared" ca="1" si="455"/>
        <v>-3</v>
      </c>
      <c r="AW420">
        <f t="shared" ca="1" si="456"/>
        <v>22</v>
      </c>
      <c r="AX420">
        <f t="shared" ca="1" si="457"/>
        <v>2</v>
      </c>
      <c r="BB420" t="str">
        <f t="shared" ca="1" si="458"/>
        <v>EMLUCS</v>
      </c>
      <c r="BC420" t="str">
        <f t="shared" ca="1" si="459"/>
        <v>Yes</v>
      </c>
      <c r="BD420" t="str">
        <f t="shared" ca="1" si="459"/>
        <v>No</v>
      </c>
      <c r="BG420" t="str">
        <f t="shared" ca="1" si="460"/>
        <v>Yes</v>
      </c>
      <c r="BH420">
        <f t="shared" ca="1" si="461"/>
        <v>37</v>
      </c>
      <c r="BI420">
        <f t="shared" ca="1" si="462"/>
        <v>0</v>
      </c>
      <c r="BJ420">
        <f t="shared" ca="1" si="463"/>
        <v>15</v>
      </c>
      <c r="BK420" t="str">
        <f t="shared" si="464"/>
        <v/>
      </c>
      <c r="BL420" s="26">
        <f t="shared" ca="1" si="465"/>
        <v>17</v>
      </c>
      <c r="BM420" s="26"/>
      <c r="BN420" s="26"/>
      <c r="BO420" s="26" t="str">
        <f t="shared" ca="1" si="466"/>
        <v>Yes</v>
      </c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 t="str">
        <f t="shared" ca="1" si="467"/>
        <v>No</v>
      </c>
      <c r="CE420" s="26" t="str">
        <f t="shared" ca="1" si="468"/>
        <v>NA</v>
      </c>
      <c r="CF420" s="26"/>
      <c r="CG420" s="26"/>
      <c r="CH420" s="26"/>
      <c r="CI420" s="31" t="str">
        <f t="shared" si="469"/>
        <v/>
      </c>
      <c r="CJ420" s="26" t="str">
        <f t="shared" ca="1" si="470"/>
        <v>NA</v>
      </c>
      <c r="CK420" s="26" t="str">
        <f t="shared" ca="1" si="471"/>
        <v>Yes</v>
      </c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 t="str">
        <f t="shared" ca="1" si="472"/>
        <v>No</v>
      </c>
      <c r="DO420" s="26"/>
      <c r="DP420" s="26"/>
      <c r="DQ420" s="26"/>
      <c r="DR420" s="26"/>
      <c r="DS420" s="26"/>
      <c r="DT420" s="26"/>
      <c r="DU420" s="26"/>
      <c r="DV420" t="str">
        <f t="shared" si="473"/>
        <v/>
      </c>
      <c r="DW420" s="26"/>
      <c r="DX420" s="26"/>
      <c r="DY420" s="26"/>
      <c r="DZ420" t="str">
        <f t="shared" si="474"/>
        <v/>
      </c>
      <c r="EA420" t="str">
        <f t="shared" si="475"/>
        <v/>
      </c>
      <c r="EB420" t="str">
        <f t="shared" si="476"/>
        <v/>
      </c>
      <c r="EC420" t="str">
        <f t="shared" si="477"/>
        <v/>
      </c>
      <c r="ED420" t="str">
        <f t="shared" si="478"/>
        <v/>
      </c>
      <c r="EE420" s="34" t="str">
        <f t="shared" si="479"/>
        <v/>
      </c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32" t="str">
        <f t="shared" si="480"/>
        <v/>
      </c>
      <c r="ES420" s="26"/>
      <c r="ET420" s="26"/>
      <c r="EU420" s="26"/>
      <c r="EV420" s="26"/>
      <c r="EW420" s="26"/>
      <c r="EX420" s="26"/>
      <c r="EY420" s="26"/>
      <c r="EZ420" s="26"/>
      <c r="FA420" s="31" t="str">
        <f t="shared" si="481"/>
        <v/>
      </c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31" t="str">
        <f t="shared" si="482"/>
        <v/>
      </c>
      <c r="FN420" s="26"/>
      <c r="FO420" s="26"/>
      <c r="FP420" s="26"/>
      <c r="FQ420" s="26" t="s">
        <v>349</v>
      </c>
      <c r="FR420" s="39" t="str">
        <f t="shared" ca="1" si="483"/>
        <v>NA</v>
      </c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t="str">
        <f t="shared" ca="1" si="484"/>
        <v/>
      </c>
      <c r="GP420" t="str">
        <f t="shared" si="485"/>
        <v/>
      </c>
      <c r="GQ420" s="26"/>
      <c r="GR420" s="26"/>
      <c r="GS420" t="str">
        <f t="shared" ca="1" si="486"/>
        <v/>
      </c>
      <c r="GT420" s="26"/>
      <c r="GU420" s="26"/>
      <c r="GV420" s="26"/>
      <c r="GW420" s="26"/>
      <c r="GX420" s="26"/>
      <c r="GY420" t="str">
        <f t="shared" ca="1" si="487"/>
        <v/>
      </c>
      <c r="GZ420" t="str">
        <f t="shared" si="488"/>
        <v/>
      </c>
      <c r="HA420" s="26"/>
      <c r="HB420" s="26"/>
      <c r="HC420" s="26"/>
      <c r="HD420" s="26"/>
      <c r="HE420" s="26"/>
      <c r="HF420" t="str">
        <f t="shared" ca="1" si="489"/>
        <v/>
      </c>
      <c r="HG420" s="31" t="str">
        <f t="shared" si="490"/>
        <v/>
      </c>
      <c r="HH420" s="26"/>
      <c r="HI420" s="26"/>
      <c r="HJ420" s="26"/>
      <c r="HK420" s="26"/>
      <c r="HL420" s="26"/>
      <c r="HM420" t="str">
        <f t="shared" ca="1" si="491"/>
        <v/>
      </c>
      <c r="HN420" t="str">
        <f t="shared" si="492"/>
        <v/>
      </c>
      <c r="HO420" s="26"/>
      <c r="HP420" s="26"/>
      <c r="HQ420" s="26"/>
      <c r="HR420" s="26"/>
      <c r="HS420" s="26"/>
      <c r="HT420" t="str">
        <f t="shared" ca="1" si="493"/>
        <v/>
      </c>
      <c r="HU420" t="str">
        <f t="shared" si="494"/>
        <v/>
      </c>
      <c r="HV420" s="26"/>
      <c r="HW420" s="26"/>
      <c r="HX420" s="26"/>
      <c r="HY420" s="26"/>
      <c r="HZ420" s="26"/>
      <c r="IA420" s="37" t="str">
        <f t="shared" ca="1" si="495"/>
        <v/>
      </c>
      <c r="IB420" t="str">
        <f t="shared" si="496"/>
        <v/>
      </c>
      <c r="IC420" s="26"/>
      <c r="ID420" s="26"/>
      <c r="IE420" s="26"/>
      <c r="IF420" s="26"/>
      <c r="IG420" s="26"/>
      <c r="IH420" s="37" t="str">
        <f t="shared" ca="1" si="497"/>
        <v/>
      </c>
      <c r="II420" t="str">
        <f t="shared" si="498"/>
        <v/>
      </c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  <c r="IY420" s="26"/>
      <c r="IZ420" s="26"/>
      <c r="JA420" s="26"/>
      <c r="JB420" s="26"/>
      <c r="JC420" s="26"/>
      <c r="JD420" s="26"/>
      <c r="JE420" s="26"/>
      <c r="JF420" s="26"/>
      <c r="JG420" s="26"/>
      <c r="JH420" s="26"/>
      <c r="JI420" s="26"/>
      <c r="JJ420" s="26"/>
      <c r="JK420" s="26"/>
      <c r="JL420" s="26"/>
      <c r="JM420" s="26"/>
      <c r="JN420" s="26"/>
      <c r="JO420" s="26"/>
      <c r="JP420" s="26"/>
      <c r="JQ420" s="26"/>
      <c r="JR420" s="26"/>
      <c r="JS420" s="26"/>
      <c r="JT420" s="26" t="str">
        <f t="shared" si="499"/>
        <v/>
      </c>
      <c r="JU420" s="26"/>
      <c r="JV420" t="str">
        <f t="shared" si="500"/>
        <v/>
      </c>
      <c r="JW420" s="26"/>
      <c r="JX420" s="26"/>
      <c r="JY420" s="26"/>
      <c r="JZ420" s="26"/>
      <c r="KA420" s="26"/>
      <c r="KB420" s="26"/>
      <c r="KC420" s="26"/>
      <c r="KD420" s="26"/>
      <c r="KE420" s="26"/>
      <c r="KF420" s="26"/>
      <c r="KG420" s="26"/>
      <c r="KH420" s="26"/>
      <c r="KI420" s="26"/>
      <c r="KJ420" s="26"/>
      <c r="KK420" t="str">
        <f t="shared" si="501"/>
        <v/>
      </c>
      <c r="KL420" s="26"/>
      <c r="KM420" s="31" t="str">
        <f t="shared" si="502"/>
        <v/>
      </c>
      <c r="KN420" s="26"/>
      <c r="KO420" s="26"/>
      <c r="KP420" s="38" t="str">
        <f t="shared" si="503"/>
        <v/>
      </c>
      <c r="KQ420" s="26"/>
      <c r="KR420" s="26"/>
      <c r="KS420" s="26"/>
      <c r="KT420" s="26"/>
      <c r="KU420" s="26"/>
      <c r="KV420" s="26"/>
      <c r="KW420" s="26"/>
      <c r="KX420" t="str">
        <f t="shared" si="504"/>
        <v/>
      </c>
      <c r="KY420" t="str">
        <f t="shared" si="505"/>
        <v/>
      </c>
      <c r="KZ420" s="26"/>
      <c r="LA420" s="26"/>
      <c r="LB420" t="str">
        <f t="shared" si="506"/>
        <v/>
      </c>
      <c r="LC420" s="26"/>
      <c r="LD420" t="str">
        <f t="shared" si="507"/>
        <v/>
      </c>
      <c r="LE420" t="str">
        <f t="shared" si="508"/>
        <v/>
      </c>
      <c r="LF420" s="26"/>
      <c r="LG420" s="26"/>
      <c r="LH420" s="26"/>
      <c r="LI420" s="26"/>
      <c r="LJ420" s="26"/>
      <c r="LK420" s="26"/>
      <c r="LL420" s="26"/>
      <c r="LM420" s="26"/>
      <c r="LN420" s="26"/>
      <c r="LO420" t="str">
        <f t="shared" si="509"/>
        <v/>
      </c>
      <c r="LP420" s="26"/>
      <c r="LQ420" s="26"/>
      <c r="LR420" s="26"/>
      <c r="LS420" s="26"/>
      <c r="LT420" s="26"/>
      <c r="LU420" s="26"/>
      <c r="LV420" s="26"/>
      <c r="LW420" s="26"/>
      <c r="LX420" s="26"/>
      <c r="LY420" s="26"/>
      <c r="LZ420" s="26"/>
      <c r="MA420" s="26"/>
      <c r="MB420" s="26"/>
      <c r="MC420" s="26"/>
      <c r="MD420" s="26"/>
      <c r="ME420" s="26"/>
      <c r="MF420" s="26"/>
      <c r="MG420" s="26"/>
      <c r="MH420" s="26"/>
      <c r="MI420" s="26"/>
      <c r="MJ420" s="26"/>
      <c r="MK420" s="26"/>
      <c r="ML420" s="26"/>
      <c r="MM420" s="26"/>
      <c r="MN420" s="26"/>
    </row>
    <row r="421" spans="1:352" ht="16" x14ac:dyDescent="0.2">
      <c r="A421" t="e">
        <f t="shared" ca="1" si="437"/>
        <v>#N/A</v>
      </c>
      <c r="B421" s="26"/>
      <c r="C421" s="26"/>
      <c r="D421" s="26"/>
      <c r="E421" s="27" t="str">
        <f t="shared" ca="1" si="440"/>
        <v>Jun</v>
      </c>
      <c r="F421" s="27" t="str">
        <f t="shared" ca="1" si="440"/>
        <v>Feb</v>
      </c>
      <c r="G421" s="28" t="str">
        <f t="shared" ca="1" si="441"/>
        <v/>
      </c>
      <c r="H421" t="str">
        <f t="shared" si="442"/>
        <v/>
      </c>
      <c r="I421" s="26">
        <f t="shared" ca="1" si="443"/>
        <v>12</v>
      </c>
      <c r="J421" s="26"/>
      <c r="K421" s="26"/>
      <c r="L421" s="31" t="str">
        <f t="shared" si="444"/>
        <v/>
      </c>
      <c r="M421" s="26"/>
      <c r="N421" s="26"/>
      <c r="O421" s="26">
        <f t="shared" ca="1" si="445"/>
        <v>26</v>
      </c>
      <c r="P421" s="26" t="str">
        <f t="shared" ca="1" si="446"/>
        <v>No</v>
      </c>
      <c r="Q421" s="26" t="str">
        <f t="shared" ca="1" si="446"/>
        <v>Yes</v>
      </c>
      <c r="R421" s="26" t="str">
        <f t="shared" ca="1" si="446"/>
        <v>Yes</v>
      </c>
      <c r="S421" s="26" t="str">
        <f t="shared" ca="1" si="447"/>
        <v>Caucasian</v>
      </c>
      <c r="T421" s="26" t="str">
        <f t="shared" ca="1" si="448"/>
        <v>No</v>
      </c>
      <c r="U421" s="26">
        <f t="shared" ca="1" si="449"/>
        <v>3859</v>
      </c>
      <c r="V421" s="26"/>
      <c r="W421" s="26"/>
      <c r="X421" s="26" t="str">
        <f t="shared" ca="1" si="510"/>
        <v>No</v>
      </c>
      <c r="Y421" s="26" t="str">
        <f t="shared" ca="1" si="510"/>
        <v>No</v>
      </c>
      <c r="Z421" s="26" t="str">
        <f t="shared" ca="1" si="510"/>
        <v>No</v>
      </c>
      <c r="AA421" s="26" t="str">
        <f t="shared" ca="1" si="510"/>
        <v>No</v>
      </c>
      <c r="AB421" s="26" t="str">
        <f t="shared" ca="1" si="510"/>
        <v>No</v>
      </c>
      <c r="AC421" s="26"/>
      <c r="AD421" s="26"/>
      <c r="AE421" s="26"/>
      <c r="AF421" s="26"/>
      <c r="AG421" s="26" t="str">
        <f t="shared" ca="1" si="450"/>
        <v>Yes</v>
      </c>
      <c r="AH421" s="26" t="str">
        <f t="shared" ca="1" si="450"/>
        <v>Yes</v>
      </c>
      <c r="AI421" s="26" t="str">
        <f t="shared" ca="1" si="450"/>
        <v>No</v>
      </c>
      <c r="AJ421" s="26" t="str">
        <f t="shared" ca="1" si="450"/>
        <v>Yes</v>
      </c>
      <c r="AK421" s="26" t="str">
        <f t="shared" ca="1" si="439"/>
        <v>No</v>
      </c>
      <c r="AL421" s="26" t="str">
        <f t="shared" ca="1" si="439"/>
        <v>Yes</v>
      </c>
      <c r="AM421" s="26">
        <f t="shared" ca="1" si="451"/>
        <v>2</v>
      </c>
      <c r="AN421" s="26">
        <f t="shared" ca="1" si="452"/>
        <v>2</v>
      </c>
      <c r="AT421" t="str">
        <f t="shared" ca="1" si="453"/>
        <v>Male</v>
      </c>
      <c r="AU421">
        <f t="shared" ca="1" si="454"/>
        <v>2890</v>
      </c>
      <c r="AV421">
        <f t="shared" ca="1" si="455"/>
        <v>-1</v>
      </c>
      <c r="AW421">
        <f t="shared" ca="1" si="456"/>
        <v>37</v>
      </c>
      <c r="AX421">
        <f t="shared" ca="1" si="457"/>
        <v>6</v>
      </c>
      <c r="BB421" t="str">
        <f t="shared" ca="1" si="458"/>
        <v>ELUCS</v>
      </c>
      <c r="BC421" t="str">
        <f t="shared" ca="1" si="459"/>
        <v>Yes</v>
      </c>
      <c r="BD421" t="str">
        <f t="shared" ca="1" si="459"/>
        <v>No</v>
      </c>
      <c r="BG421" t="str">
        <f t="shared" ca="1" si="460"/>
        <v>Yes</v>
      </c>
      <c r="BH421">
        <f t="shared" ca="1" si="461"/>
        <v>36</v>
      </c>
      <c r="BI421">
        <f t="shared" ca="1" si="462"/>
        <v>-13</v>
      </c>
      <c r="BJ421">
        <f t="shared" ca="1" si="463"/>
        <v>13</v>
      </c>
      <c r="BK421" t="str">
        <f t="shared" si="464"/>
        <v/>
      </c>
      <c r="BL421" s="26">
        <f t="shared" ca="1" si="465"/>
        <v>15</v>
      </c>
      <c r="BM421" s="26"/>
      <c r="BN421" s="26"/>
      <c r="BO421" s="26" t="str">
        <f t="shared" ca="1" si="466"/>
        <v>Yes</v>
      </c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 t="str">
        <f t="shared" ca="1" si="467"/>
        <v>No</v>
      </c>
      <c r="CE421" s="26" t="str">
        <f t="shared" ca="1" si="468"/>
        <v>NA</v>
      </c>
      <c r="CF421" s="26"/>
      <c r="CG421" s="26"/>
      <c r="CH421" s="26"/>
      <c r="CI421" s="31" t="str">
        <f t="shared" si="469"/>
        <v/>
      </c>
      <c r="CJ421" s="26" t="str">
        <f t="shared" ca="1" si="470"/>
        <v>NA</v>
      </c>
      <c r="CK421" s="26" t="str">
        <f t="shared" ca="1" si="471"/>
        <v>NA</v>
      </c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 t="str">
        <f t="shared" ca="1" si="472"/>
        <v>Yes</v>
      </c>
      <c r="DO421" s="26"/>
      <c r="DP421" s="26"/>
      <c r="DQ421" s="26"/>
      <c r="DR421" s="26"/>
      <c r="DS421" s="26"/>
      <c r="DT421" s="26"/>
      <c r="DU421" s="26"/>
      <c r="DV421" t="str">
        <f t="shared" si="473"/>
        <v/>
      </c>
      <c r="DW421" s="26"/>
      <c r="DX421" s="26"/>
      <c r="DY421" s="26"/>
      <c r="DZ421" t="str">
        <f t="shared" si="474"/>
        <v/>
      </c>
      <c r="EA421" t="str">
        <f t="shared" si="475"/>
        <v/>
      </c>
      <c r="EB421" t="str">
        <f t="shared" si="476"/>
        <v/>
      </c>
      <c r="EC421" t="str">
        <f t="shared" si="477"/>
        <v/>
      </c>
      <c r="ED421" t="str">
        <f t="shared" si="478"/>
        <v/>
      </c>
      <c r="EE421" s="34" t="str">
        <f t="shared" si="479"/>
        <v/>
      </c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32" t="str">
        <f t="shared" si="480"/>
        <v/>
      </c>
      <c r="ES421" s="26"/>
      <c r="ET421" s="26"/>
      <c r="EU421" s="26"/>
      <c r="EV421" s="26"/>
      <c r="EW421" s="26"/>
      <c r="EX421" s="26"/>
      <c r="EY421" s="26"/>
      <c r="EZ421" s="26"/>
      <c r="FA421" s="31" t="str">
        <f t="shared" si="481"/>
        <v/>
      </c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31" t="str">
        <f t="shared" si="482"/>
        <v/>
      </c>
      <c r="FN421" s="26"/>
      <c r="FO421" s="26"/>
      <c r="FP421" s="26"/>
      <c r="FQ421" s="26" t="s">
        <v>349</v>
      </c>
      <c r="FR421" s="39" t="str">
        <f t="shared" ca="1" si="483"/>
        <v>NA</v>
      </c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t="str">
        <f t="shared" ca="1" si="484"/>
        <v/>
      </c>
      <c r="GP421" t="str">
        <f t="shared" si="485"/>
        <v/>
      </c>
      <c r="GQ421" s="26"/>
      <c r="GR421" s="26"/>
      <c r="GS421" t="str">
        <f t="shared" ca="1" si="486"/>
        <v/>
      </c>
      <c r="GT421" s="26"/>
      <c r="GU421" s="26"/>
      <c r="GV421" s="26"/>
      <c r="GW421" s="26"/>
      <c r="GX421" s="26"/>
      <c r="GY421" t="str">
        <f t="shared" ca="1" si="487"/>
        <v/>
      </c>
      <c r="GZ421" t="str">
        <f t="shared" si="488"/>
        <v/>
      </c>
      <c r="HA421" s="26"/>
      <c r="HB421" s="26"/>
      <c r="HC421" s="26"/>
      <c r="HD421" s="26"/>
      <c r="HE421" s="26"/>
      <c r="HF421" t="str">
        <f t="shared" ca="1" si="489"/>
        <v/>
      </c>
      <c r="HG421" s="31" t="str">
        <f t="shared" si="490"/>
        <v/>
      </c>
      <c r="HH421" s="26"/>
      <c r="HI421" s="26"/>
      <c r="HJ421" s="26"/>
      <c r="HK421" s="26"/>
      <c r="HL421" s="26"/>
      <c r="HM421" t="str">
        <f t="shared" ca="1" si="491"/>
        <v/>
      </c>
      <c r="HN421" t="str">
        <f t="shared" si="492"/>
        <v/>
      </c>
      <c r="HO421" s="26"/>
      <c r="HP421" s="26"/>
      <c r="HQ421" s="26"/>
      <c r="HR421" s="26"/>
      <c r="HS421" s="26"/>
      <c r="HT421" t="str">
        <f t="shared" ca="1" si="493"/>
        <v/>
      </c>
      <c r="HU421" t="str">
        <f t="shared" si="494"/>
        <v/>
      </c>
      <c r="HV421" s="26"/>
      <c r="HW421" s="26"/>
      <c r="HX421" s="26"/>
      <c r="HY421" s="26"/>
      <c r="HZ421" s="26"/>
      <c r="IA421" s="37" t="str">
        <f t="shared" ca="1" si="495"/>
        <v/>
      </c>
      <c r="IB421" t="str">
        <f t="shared" si="496"/>
        <v/>
      </c>
      <c r="IC421" s="26"/>
      <c r="ID421" s="26"/>
      <c r="IE421" s="26"/>
      <c r="IF421" s="26"/>
      <c r="IG421" s="26"/>
      <c r="IH421" s="37" t="str">
        <f t="shared" ca="1" si="497"/>
        <v/>
      </c>
      <c r="II421" t="str">
        <f t="shared" si="498"/>
        <v/>
      </c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  <c r="IV421" s="26"/>
      <c r="IW421" s="26"/>
      <c r="IX421" s="26"/>
      <c r="IY421" s="26"/>
      <c r="IZ421" s="26"/>
      <c r="JA421" s="26"/>
      <c r="JB421" s="26"/>
      <c r="JC421" s="26"/>
      <c r="JD421" s="26"/>
      <c r="JE421" s="26"/>
      <c r="JF421" s="26"/>
      <c r="JG421" s="26"/>
      <c r="JH421" s="26"/>
      <c r="JI421" s="26"/>
      <c r="JJ421" s="26"/>
      <c r="JK421" s="26"/>
      <c r="JL421" s="26"/>
      <c r="JM421" s="26"/>
      <c r="JN421" s="26"/>
      <c r="JO421" s="26"/>
      <c r="JP421" s="26"/>
      <c r="JQ421" s="26"/>
      <c r="JR421" s="26"/>
      <c r="JS421" s="26"/>
      <c r="JT421" s="26" t="str">
        <f t="shared" si="499"/>
        <v/>
      </c>
      <c r="JU421" s="26"/>
      <c r="JV421" t="str">
        <f t="shared" si="500"/>
        <v/>
      </c>
      <c r="JW421" s="26"/>
      <c r="JX421" s="26"/>
      <c r="JY421" s="26"/>
      <c r="JZ421" s="26"/>
      <c r="KA421" s="26"/>
      <c r="KB421" s="26"/>
      <c r="KC421" s="26"/>
      <c r="KD421" s="26"/>
      <c r="KE421" s="26"/>
      <c r="KF421" s="26"/>
      <c r="KG421" s="26"/>
      <c r="KH421" s="26"/>
      <c r="KI421" s="26"/>
      <c r="KJ421" s="26"/>
      <c r="KK421" t="str">
        <f t="shared" si="501"/>
        <v/>
      </c>
      <c r="KL421" s="26"/>
      <c r="KM421" s="31" t="str">
        <f t="shared" si="502"/>
        <v/>
      </c>
      <c r="KN421" s="26"/>
      <c r="KO421" s="26"/>
      <c r="KP421" s="38" t="str">
        <f t="shared" si="503"/>
        <v/>
      </c>
      <c r="KQ421" s="26"/>
      <c r="KR421" s="26"/>
      <c r="KS421" s="26"/>
      <c r="KT421" s="26"/>
      <c r="KU421" s="26"/>
      <c r="KV421" s="26"/>
      <c r="KW421" s="26"/>
      <c r="KX421" t="str">
        <f t="shared" si="504"/>
        <v/>
      </c>
      <c r="KY421" t="str">
        <f t="shared" si="505"/>
        <v/>
      </c>
      <c r="KZ421" s="26"/>
      <c r="LA421" s="26"/>
      <c r="LB421" t="str">
        <f t="shared" si="506"/>
        <v/>
      </c>
      <c r="LC421" s="26"/>
      <c r="LD421" t="str">
        <f t="shared" si="507"/>
        <v/>
      </c>
      <c r="LE421" t="str">
        <f t="shared" si="508"/>
        <v/>
      </c>
      <c r="LF421" s="26"/>
      <c r="LG421" s="26"/>
      <c r="LH421" s="26"/>
      <c r="LI421" s="26"/>
      <c r="LJ421" s="26"/>
      <c r="LK421" s="26"/>
      <c r="LL421" s="26"/>
      <c r="LM421" s="26"/>
      <c r="LN421" s="26"/>
      <c r="LO421" t="str">
        <f t="shared" si="509"/>
        <v/>
      </c>
      <c r="LP421" s="26"/>
      <c r="LQ421" s="26"/>
      <c r="LR421" s="26"/>
      <c r="LS421" s="26"/>
      <c r="LT421" s="26"/>
      <c r="LU421" s="26"/>
      <c r="LV421" s="26"/>
      <c r="LW421" s="26"/>
      <c r="LX421" s="26"/>
      <c r="LY421" s="26"/>
      <c r="LZ421" s="26"/>
      <c r="MA421" s="26"/>
      <c r="MB421" s="26"/>
      <c r="MC421" s="26"/>
      <c r="MD421" s="26"/>
      <c r="ME421" s="26"/>
      <c r="MF421" s="26"/>
      <c r="MG421" s="26"/>
      <c r="MH421" s="26"/>
      <c r="MI421" s="26"/>
      <c r="MJ421" s="26"/>
      <c r="MK421" s="26"/>
      <c r="ML421" s="26"/>
      <c r="MM421" s="26"/>
      <c r="MN421" s="26"/>
    </row>
    <row r="422" spans="1:352" ht="16" x14ac:dyDescent="0.2">
      <c r="A422" t="e">
        <f t="shared" ref="A422:A485" ca="1" si="511">_xlfn.IFS($F422=1,"Q1",$F422=2,"Q1",$F422=3,"Q1",$F422=4,"Q2",$F422=5,"Q2",$F422=6,"Q2",$F422=7,"Q3",$F422=8,"Q3",$F422=9,"Q3",$F422=10,"Q4",$F422=11,"Q4",$F422=12,"Q4",F422="","")</f>
        <v>#N/A</v>
      </c>
      <c r="B422" s="26"/>
      <c r="C422" s="26"/>
      <c r="D422" s="26"/>
      <c r="E422" s="27" t="str">
        <f t="shared" ca="1" si="440"/>
        <v>Jan</v>
      </c>
      <c r="F422" s="27" t="str">
        <f t="shared" ca="1" si="440"/>
        <v>Oct</v>
      </c>
      <c r="G422" s="28" t="str">
        <f t="shared" ca="1" si="441"/>
        <v/>
      </c>
      <c r="H422" t="str">
        <f t="shared" si="442"/>
        <v/>
      </c>
      <c r="I422" s="26">
        <f t="shared" ca="1" si="443"/>
        <v>49</v>
      </c>
      <c r="J422" s="26"/>
      <c r="K422" s="26"/>
      <c r="L422" s="31" t="str">
        <f t="shared" si="444"/>
        <v/>
      </c>
      <c r="M422" s="26"/>
      <c r="N422" s="26"/>
      <c r="O422" s="26">
        <f t="shared" ca="1" si="445"/>
        <v>29</v>
      </c>
      <c r="P422" s="26" t="str">
        <f t="shared" ca="1" si="446"/>
        <v>Yes</v>
      </c>
      <c r="Q422" s="26" t="str">
        <f t="shared" ca="1" si="446"/>
        <v>Yes</v>
      </c>
      <c r="R422" s="26" t="str">
        <f t="shared" ca="1" si="446"/>
        <v>Yes</v>
      </c>
      <c r="S422" s="26" t="str">
        <f t="shared" ca="1" si="447"/>
        <v>Hispanic</v>
      </c>
      <c r="T422" s="26" t="str">
        <f t="shared" ca="1" si="448"/>
        <v>Yes</v>
      </c>
      <c r="U422" s="26">
        <f t="shared" ca="1" si="449"/>
        <v>3109</v>
      </c>
      <c r="V422" s="26"/>
      <c r="W422" s="26"/>
      <c r="X422" s="26" t="str">
        <f t="shared" ca="1" si="510"/>
        <v>No</v>
      </c>
      <c r="Y422" s="26" t="str">
        <f t="shared" ca="1" si="510"/>
        <v>No</v>
      </c>
      <c r="Z422" s="26" t="str">
        <f t="shared" ca="1" si="510"/>
        <v>Yes</v>
      </c>
      <c r="AA422" s="26" t="str">
        <f t="shared" ca="1" si="510"/>
        <v>No</v>
      </c>
      <c r="AB422" s="26" t="str">
        <f t="shared" ca="1" si="510"/>
        <v>No</v>
      </c>
      <c r="AC422" s="26"/>
      <c r="AD422" s="26"/>
      <c r="AE422" s="26"/>
      <c r="AF422" s="26"/>
      <c r="AG422" s="26" t="str">
        <f t="shared" ca="1" si="450"/>
        <v>Yes</v>
      </c>
      <c r="AH422" s="26" t="str">
        <f t="shared" ca="1" si="450"/>
        <v>No</v>
      </c>
      <c r="AI422" s="26" t="str">
        <f t="shared" ca="1" si="450"/>
        <v>Yes</v>
      </c>
      <c r="AJ422" s="26" t="str">
        <f t="shared" ca="1" si="450"/>
        <v>No</v>
      </c>
      <c r="AK422" s="26" t="str">
        <f t="shared" ca="1" si="439"/>
        <v>No</v>
      </c>
      <c r="AL422" s="26" t="str">
        <f t="shared" ca="1" si="439"/>
        <v>No</v>
      </c>
      <c r="AM422" s="26">
        <f t="shared" ca="1" si="451"/>
        <v>7</v>
      </c>
      <c r="AN422" s="26">
        <f t="shared" ca="1" si="452"/>
        <v>3</v>
      </c>
      <c r="AT422" t="str">
        <f t="shared" ca="1" si="453"/>
        <v>Male</v>
      </c>
      <c r="AU422">
        <f t="shared" ca="1" si="454"/>
        <v>1556</v>
      </c>
      <c r="AV422">
        <f t="shared" ca="1" si="455"/>
        <v>1</v>
      </c>
      <c r="AW422">
        <f t="shared" ca="1" si="456"/>
        <v>22</v>
      </c>
      <c r="AX422">
        <f t="shared" ca="1" si="457"/>
        <v>6</v>
      </c>
      <c r="BB422" t="str">
        <f t="shared" ca="1" si="458"/>
        <v>EMLUCS</v>
      </c>
      <c r="BC422" t="str">
        <f t="shared" ca="1" si="459"/>
        <v>Yes</v>
      </c>
      <c r="BD422" t="str">
        <f t="shared" ca="1" si="459"/>
        <v>No</v>
      </c>
      <c r="BG422" t="str">
        <f t="shared" ca="1" si="460"/>
        <v>No</v>
      </c>
      <c r="BH422">
        <f t="shared" ca="1" si="461"/>
        <v>34</v>
      </c>
      <c r="BI422">
        <f t="shared" ca="1" si="462"/>
        <v>-17</v>
      </c>
      <c r="BJ422">
        <f t="shared" ca="1" si="463"/>
        <v>0</v>
      </c>
      <c r="BK422" t="str">
        <f t="shared" si="464"/>
        <v/>
      </c>
      <c r="BL422" s="26" t="str">
        <f t="shared" ca="1" si="465"/>
        <v>NA</v>
      </c>
      <c r="BM422" s="26"/>
      <c r="BN422" s="26"/>
      <c r="BO422" s="26" t="str">
        <f t="shared" ca="1" si="466"/>
        <v>Yes</v>
      </c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 t="str">
        <f t="shared" ca="1" si="467"/>
        <v>No</v>
      </c>
      <c r="CE422" s="26" t="str">
        <f t="shared" ca="1" si="468"/>
        <v>NA</v>
      </c>
      <c r="CF422" s="26"/>
      <c r="CG422" s="26"/>
      <c r="CH422" s="26"/>
      <c r="CI422" s="31" t="str">
        <f t="shared" si="469"/>
        <v/>
      </c>
      <c r="CJ422" s="26" t="str">
        <f t="shared" ca="1" si="470"/>
        <v>NA</v>
      </c>
      <c r="CK422" s="26" t="str">
        <f t="shared" ca="1" si="471"/>
        <v>Yes</v>
      </c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 t="str">
        <f t="shared" ca="1" si="472"/>
        <v>No</v>
      </c>
      <c r="DO422" s="26"/>
      <c r="DP422" s="26"/>
      <c r="DQ422" s="26"/>
      <c r="DR422" s="26"/>
      <c r="DS422" s="26"/>
      <c r="DT422" s="26"/>
      <c r="DU422" s="26"/>
      <c r="DV422" t="str">
        <f t="shared" si="473"/>
        <v/>
      </c>
      <c r="DW422" s="26"/>
      <c r="DX422" s="26"/>
      <c r="DY422" s="26"/>
      <c r="DZ422" t="str">
        <f t="shared" si="474"/>
        <v/>
      </c>
      <c r="EA422" t="str">
        <f t="shared" si="475"/>
        <v/>
      </c>
      <c r="EB422" t="str">
        <f t="shared" si="476"/>
        <v/>
      </c>
      <c r="EC422" t="str">
        <f t="shared" si="477"/>
        <v/>
      </c>
      <c r="ED422" t="str">
        <f t="shared" si="478"/>
        <v/>
      </c>
      <c r="EE422" s="34" t="str">
        <f t="shared" si="479"/>
        <v/>
      </c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32" t="str">
        <f t="shared" si="480"/>
        <v/>
      </c>
      <c r="ES422" s="26"/>
      <c r="ET422" s="26"/>
      <c r="EU422" s="26"/>
      <c r="EV422" s="26"/>
      <c r="EW422" s="26"/>
      <c r="EX422" s="26"/>
      <c r="EY422" s="26"/>
      <c r="EZ422" s="26"/>
      <c r="FA422" s="31" t="str">
        <f t="shared" si="481"/>
        <v/>
      </c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31" t="str">
        <f t="shared" si="482"/>
        <v/>
      </c>
      <c r="FN422" s="26"/>
      <c r="FO422" s="26"/>
      <c r="FP422" s="26"/>
      <c r="FQ422" s="26" t="s">
        <v>349</v>
      </c>
      <c r="FR422" s="39" t="str">
        <f t="shared" ca="1" si="483"/>
        <v>NA</v>
      </c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t="str">
        <f t="shared" ca="1" si="484"/>
        <v/>
      </c>
      <c r="GP422" t="str">
        <f t="shared" si="485"/>
        <v/>
      </c>
      <c r="GQ422" s="26"/>
      <c r="GR422" s="26"/>
      <c r="GS422" t="str">
        <f t="shared" ca="1" si="486"/>
        <v/>
      </c>
      <c r="GT422" s="26"/>
      <c r="GU422" s="26"/>
      <c r="GV422" s="26"/>
      <c r="GW422" s="26"/>
      <c r="GX422" s="26"/>
      <c r="GY422" t="str">
        <f t="shared" ca="1" si="487"/>
        <v/>
      </c>
      <c r="GZ422" t="str">
        <f t="shared" si="488"/>
        <v/>
      </c>
      <c r="HA422" s="26"/>
      <c r="HB422" s="26"/>
      <c r="HC422" s="26"/>
      <c r="HD422" s="26"/>
      <c r="HE422" s="26"/>
      <c r="HF422" t="str">
        <f t="shared" ca="1" si="489"/>
        <v/>
      </c>
      <c r="HG422" s="31" t="str">
        <f t="shared" si="490"/>
        <v/>
      </c>
      <c r="HH422" s="26"/>
      <c r="HI422" s="26"/>
      <c r="HJ422" s="26"/>
      <c r="HK422" s="26"/>
      <c r="HL422" s="26"/>
      <c r="HM422" t="str">
        <f t="shared" ca="1" si="491"/>
        <v/>
      </c>
      <c r="HN422" t="str">
        <f t="shared" si="492"/>
        <v/>
      </c>
      <c r="HO422" s="26"/>
      <c r="HP422" s="26"/>
      <c r="HQ422" s="26"/>
      <c r="HR422" s="26"/>
      <c r="HS422" s="26"/>
      <c r="HT422" t="str">
        <f t="shared" ca="1" si="493"/>
        <v/>
      </c>
      <c r="HU422" t="str">
        <f t="shared" si="494"/>
        <v/>
      </c>
      <c r="HV422" s="26"/>
      <c r="HW422" s="26"/>
      <c r="HX422" s="26"/>
      <c r="HY422" s="26"/>
      <c r="HZ422" s="26"/>
      <c r="IA422" s="37" t="str">
        <f t="shared" ca="1" si="495"/>
        <v/>
      </c>
      <c r="IB422" t="str">
        <f t="shared" si="496"/>
        <v/>
      </c>
      <c r="IC422" s="26"/>
      <c r="ID422" s="26"/>
      <c r="IE422" s="26"/>
      <c r="IF422" s="26"/>
      <c r="IG422" s="26"/>
      <c r="IH422" s="37" t="str">
        <f t="shared" ca="1" si="497"/>
        <v/>
      </c>
      <c r="II422" t="str">
        <f t="shared" si="498"/>
        <v/>
      </c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  <c r="IV422" s="26"/>
      <c r="IW422" s="26"/>
      <c r="IX422" s="26"/>
      <c r="IY422" s="26"/>
      <c r="IZ422" s="26"/>
      <c r="JA422" s="26"/>
      <c r="JB422" s="26"/>
      <c r="JC422" s="26"/>
      <c r="JD422" s="26"/>
      <c r="JE422" s="26"/>
      <c r="JF422" s="26"/>
      <c r="JG422" s="26"/>
      <c r="JH422" s="26"/>
      <c r="JI422" s="26"/>
      <c r="JJ422" s="26"/>
      <c r="JK422" s="26"/>
      <c r="JL422" s="26"/>
      <c r="JM422" s="26"/>
      <c r="JN422" s="26"/>
      <c r="JO422" s="26"/>
      <c r="JP422" s="26"/>
      <c r="JQ422" s="26"/>
      <c r="JR422" s="26"/>
      <c r="JS422" s="26"/>
      <c r="JT422" s="26" t="str">
        <f t="shared" si="499"/>
        <v/>
      </c>
      <c r="JU422" s="26"/>
      <c r="JV422" t="str">
        <f t="shared" si="500"/>
        <v/>
      </c>
      <c r="JW422" s="26"/>
      <c r="JX422" s="26"/>
      <c r="JY422" s="26"/>
      <c r="JZ422" s="26"/>
      <c r="KA422" s="26"/>
      <c r="KB422" s="26"/>
      <c r="KC422" s="26"/>
      <c r="KD422" s="26"/>
      <c r="KE422" s="26"/>
      <c r="KF422" s="26"/>
      <c r="KG422" s="26"/>
      <c r="KH422" s="26"/>
      <c r="KI422" s="26"/>
      <c r="KJ422" s="26"/>
      <c r="KK422" t="str">
        <f t="shared" si="501"/>
        <v/>
      </c>
      <c r="KL422" s="26"/>
      <c r="KM422" s="31" t="str">
        <f t="shared" si="502"/>
        <v/>
      </c>
      <c r="KN422" s="26"/>
      <c r="KO422" s="26"/>
      <c r="KP422" s="38" t="str">
        <f t="shared" si="503"/>
        <v/>
      </c>
      <c r="KQ422" s="26"/>
      <c r="KR422" s="26"/>
      <c r="KS422" s="26"/>
      <c r="KT422" s="26"/>
      <c r="KU422" s="26"/>
      <c r="KV422" s="26"/>
      <c r="KW422" s="26"/>
      <c r="KX422" t="str">
        <f t="shared" si="504"/>
        <v/>
      </c>
      <c r="KY422" t="str">
        <f t="shared" si="505"/>
        <v/>
      </c>
      <c r="KZ422" s="26"/>
      <c r="LA422" s="26"/>
      <c r="LB422" t="str">
        <f t="shared" si="506"/>
        <v/>
      </c>
      <c r="LC422" s="26"/>
      <c r="LD422" t="str">
        <f t="shared" si="507"/>
        <v/>
      </c>
      <c r="LE422" t="str">
        <f t="shared" si="508"/>
        <v/>
      </c>
      <c r="LF422" s="26"/>
      <c r="LG422" s="26"/>
      <c r="LH422" s="26"/>
      <c r="LI422" s="26"/>
      <c r="LJ422" s="26"/>
      <c r="LK422" s="26"/>
      <c r="LL422" s="26"/>
      <c r="LM422" s="26"/>
      <c r="LN422" s="26"/>
      <c r="LO422" t="str">
        <f t="shared" si="509"/>
        <v/>
      </c>
      <c r="LP422" s="26"/>
      <c r="LQ422" s="26"/>
      <c r="LR422" s="26"/>
      <c r="LS422" s="26"/>
      <c r="LT422" s="26"/>
      <c r="LU422" s="26"/>
      <c r="LV422" s="26"/>
      <c r="LW422" s="26"/>
      <c r="LX422" s="26"/>
      <c r="LY422" s="26"/>
      <c r="LZ422" s="26"/>
      <c r="MA422" s="26"/>
      <c r="MB422" s="26"/>
      <c r="MC422" s="26"/>
      <c r="MD422" s="26"/>
      <c r="ME422" s="26"/>
      <c r="MF422" s="26"/>
      <c r="MG422" s="26"/>
      <c r="MH422" s="26"/>
      <c r="MI422" s="26"/>
      <c r="MJ422" s="26"/>
      <c r="MK422" s="26"/>
      <c r="ML422" s="26"/>
      <c r="MM422" s="26"/>
      <c r="MN422" s="26"/>
    </row>
    <row r="423" spans="1:352" ht="16" x14ac:dyDescent="0.2">
      <c r="A423" t="e">
        <f t="shared" ca="1" si="511"/>
        <v>#N/A</v>
      </c>
      <c r="B423" s="26"/>
      <c r="C423" s="26"/>
      <c r="D423" s="26"/>
      <c r="E423" s="27" t="str">
        <f t="shared" ca="1" si="440"/>
        <v>Nov</v>
      </c>
      <c r="F423" s="27" t="str">
        <f t="shared" ca="1" si="440"/>
        <v>Sep</v>
      </c>
      <c r="G423" s="28" t="str">
        <f t="shared" ca="1" si="441"/>
        <v/>
      </c>
      <c r="H423" t="str">
        <f t="shared" si="442"/>
        <v/>
      </c>
      <c r="I423" s="26">
        <f t="shared" ca="1" si="443"/>
        <v>50</v>
      </c>
      <c r="J423" s="26"/>
      <c r="K423" s="26"/>
      <c r="L423" s="31" t="str">
        <f t="shared" si="444"/>
        <v/>
      </c>
      <c r="M423" s="26"/>
      <c r="N423" s="26"/>
      <c r="O423" s="26">
        <f t="shared" ca="1" si="445"/>
        <v>41</v>
      </c>
      <c r="P423" s="26" t="str">
        <f t="shared" ca="1" si="446"/>
        <v>No</v>
      </c>
      <c r="Q423" s="26" t="str">
        <f t="shared" ca="1" si="446"/>
        <v>No</v>
      </c>
      <c r="R423" s="26" t="str">
        <f t="shared" ca="1" si="446"/>
        <v>No</v>
      </c>
      <c r="S423" s="26" t="str">
        <f t="shared" ca="1" si="447"/>
        <v>Hispanic</v>
      </c>
      <c r="T423" s="26" t="str">
        <f t="shared" ca="1" si="448"/>
        <v>No</v>
      </c>
      <c r="U423" s="26">
        <f t="shared" ca="1" si="449"/>
        <v>3644</v>
      </c>
      <c r="V423" s="26"/>
      <c r="W423" s="26"/>
      <c r="X423" s="26" t="str">
        <f t="shared" ca="1" si="510"/>
        <v>No</v>
      </c>
      <c r="Y423" s="26" t="str">
        <f t="shared" ca="1" si="510"/>
        <v>Yes</v>
      </c>
      <c r="Z423" s="26" t="str">
        <f t="shared" ca="1" si="510"/>
        <v>No</v>
      </c>
      <c r="AA423" s="26" t="str">
        <f t="shared" ca="1" si="510"/>
        <v>No</v>
      </c>
      <c r="AB423" s="26" t="str">
        <f t="shared" ca="1" si="510"/>
        <v>Yes</v>
      </c>
      <c r="AC423" s="26"/>
      <c r="AD423" s="26"/>
      <c r="AE423" s="26"/>
      <c r="AF423" s="26"/>
      <c r="AG423" s="26" t="str">
        <f t="shared" ca="1" si="450"/>
        <v>No</v>
      </c>
      <c r="AH423" s="26" t="str">
        <f t="shared" ca="1" si="450"/>
        <v>No</v>
      </c>
      <c r="AI423" s="26" t="str">
        <f t="shared" ca="1" si="450"/>
        <v>Yes</v>
      </c>
      <c r="AJ423" s="26" t="str">
        <f t="shared" ca="1" si="450"/>
        <v>No</v>
      </c>
      <c r="AK423" s="26" t="str">
        <f t="shared" ca="1" si="439"/>
        <v>No</v>
      </c>
      <c r="AL423" s="26" t="str">
        <f t="shared" ca="1" si="439"/>
        <v>No</v>
      </c>
      <c r="AM423" s="26">
        <f t="shared" ca="1" si="451"/>
        <v>2</v>
      </c>
      <c r="AN423" s="26">
        <f t="shared" ca="1" si="452"/>
        <v>1</v>
      </c>
      <c r="AT423" t="str">
        <f t="shared" ca="1" si="453"/>
        <v>Male</v>
      </c>
      <c r="AU423">
        <f t="shared" ca="1" si="454"/>
        <v>2994</v>
      </c>
      <c r="AV423">
        <f t="shared" ca="1" si="455"/>
        <v>1</v>
      </c>
      <c r="AW423">
        <f t="shared" ca="1" si="456"/>
        <v>24</v>
      </c>
      <c r="AX423">
        <f t="shared" ca="1" si="457"/>
        <v>2</v>
      </c>
      <c r="BB423" t="str">
        <f t="shared" ca="1" si="458"/>
        <v>EMLUCS</v>
      </c>
      <c r="BC423" t="str">
        <f t="shared" ca="1" si="459"/>
        <v>Yes</v>
      </c>
      <c r="BD423" t="str">
        <f t="shared" ca="1" si="459"/>
        <v>No</v>
      </c>
      <c r="BG423" t="str">
        <f t="shared" ca="1" si="460"/>
        <v>No</v>
      </c>
      <c r="BH423">
        <f t="shared" ca="1" si="461"/>
        <v>37</v>
      </c>
      <c r="BI423">
        <f t="shared" ca="1" si="462"/>
        <v>3</v>
      </c>
      <c r="BJ423">
        <f t="shared" ca="1" si="463"/>
        <v>5</v>
      </c>
      <c r="BK423" t="str">
        <f t="shared" si="464"/>
        <v/>
      </c>
      <c r="BL423" s="26">
        <f t="shared" ca="1" si="465"/>
        <v>7</v>
      </c>
      <c r="BM423" s="26"/>
      <c r="BN423" s="26"/>
      <c r="BO423" s="26" t="str">
        <f t="shared" ca="1" si="466"/>
        <v>No</v>
      </c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 t="str">
        <f t="shared" ca="1" si="467"/>
        <v>Yes</v>
      </c>
      <c r="CE423" s="26" t="str">
        <f t="shared" ca="1" si="468"/>
        <v>MIST</v>
      </c>
      <c r="CF423" s="26"/>
      <c r="CG423" s="26"/>
      <c r="CH423" s="26"/>
      <c r="CI423" s="31" t="str">
        <f t="shared" si="469"/>
        <v/>
      </c>
      <c r="CJ423" s="26" t="str">
        <f t="shared" ca="1" si="470"/>
        <v>BS</v>
      </c>
      <c r="CK423" s="26" t="str">
        <f t="shared" ca="1" si="471"/>
        <v>Yes</v>
      </c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 t="str">
        <f t="shared" ca="1" si="472"/>
        <v>No</v>
      </c>
      <c r="DO423" s="26"/>
      <c r="DP423" s="26"/>
      <c r="DQ423" s="26"/>
      <c r="DR423" s="26"/>
      <c r="DS423" s="26"/>
      <c r="DT423" s="26"/>
      <c r="DU423" s="26"/>
      <c r="DV423" t="str">
        <f t="shared" si="473"/>
        <v/>
      </c>
      <c r="DW423" s="26"/>
      <c r="DX423" s="26"/>
      <c r="DY423" s="26"/>
      <c r="DZ423" t="str">
        <f t="shared" si="474"/>
        <v/>
      </c>
      <c r="EA423" t="str">
        <f t="shared" si="475"/>
        <v/>
      </c>
      <c r="EB423" t="str">
        <f t="shared" si="476"/>
        <v/>
      </c>
      <c r="EC423" t="str">
        <f t="shared" si="477"/>
        <v/>
      </c>
      <c r="ED423" t="str">
        <f t="shared" si="478"/>
        <v/>
      </c>
      <c r="EE423" s="34" t="str">
        <f t="shared" si="479"/>
        <v/>
      </c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32" t="str">
        <f t="shared" si="480"/>
        <v/>
      </c>
      <c r="ES423" s="26"/>
      <c r="ET423" s="26"/>
      <c r="EU423" s="26"/>
      <c r="EV423" s="26"/>
      <c r="EW423" s="26"/>
      <c r="EX423" s="26"/>
      <c r="EY423" s="26"/>
      <c r="EZ423" s="26"/>
      <c r="FA423" s="31" t="str">
        <f t="shared" si="481"/>
        <v/>
      </c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31" t="str">
        <f t="shared" si="482"/>
        <v/>
      </c>
      <c r="FN423" s="26"/>
      <c r="FO423" s="26"/>
      <c r="FP423" s="26"/>
      <c r="FQ423" s="26" t="s">
        <v>349</v>
      </c>
      <c r="FR423" s="39" t="str">
        <f t="shared" ca="1" si="483"/>
        <v>NA</v>
      </c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t="str">
        <f t="shared" ca="1" si="484"/>
        <v/>
      </c>
      <c r="GP423" t="str">
        <f t="shared" si="485"/>
        <v/>
      </c>
      <c r="GQ423" s="26"/>
      <c r="GR423" s="26"/>
      <c r="GS423" t="str">
        <f t="shared" ca="1" si="486"/>
        <v/>
      </c>
      <c r="GT423" s="26"/>
      <c r="GU423" s="26"/>
      <c r="GV423" s="26"/>
      <c r="GW423" s="26"/>
      <c r="GX423" s="26"/>
      <c r="GY423" t="str">
        <f t="shared" ca="1" si="487"/>
        <v/>
      </c>
      <c r="GZ423" t="str">
        <f t="shared" si="488"/>
        <v/>
      </c>
      <c r="HA423" s="26"/>
      <c r="HB423" s="26"/>
      <c r="HC423" s="26"/>
      <c r="HD423" s="26"/>
      <c r="HE423" s="26"/>
      <c r="HF423" t="str">
        <f t="shared" ca="1" si="489"/>
        <v/>
      </c>
      <c r="HG423" s="31" t="str">
        <f t="shared" si="490"/>
        <v/>
      </c>
      <c r="HH423" s="26"/>
      <c r="HI423" s="26"/>
      <c r="HJ423" s="26"/>
      <c r="HK423" s="26"/>
      <c r="HL423" s="26"/>
      <c r="HM423" t="str">
        <f t="shared" ca="1" si="491"/>
        <v/>
      </c>
      <c r="HN423" t="str">
        <f t="shared" si="492"/>
        <v/>
      </c>
      <c r="HO423" s="26"/>
      <c r="HP423" s="26"/>
      <c r="HQ423" s="26"/>
      <c r="HR423" s="26"/>
      <c r="HS423" s="26"/>
      <c r="HT423" t="str">
        <f t="shared" ca="1" si="493"/>
        <v/>
      </c>
      <c r="HU423" t="str">
        <f t="shared" si="494"/>
        <v/>
      </c>
      <c r="HV423" s="26"/>
      <c r="HW423" s="26"/>
      <c r="HX423" s="26"/>
      <c r="HY423" s="26"/>
      <c r="HZ423" s="26"/>
      <c r="IA423" s="37" t="str">
        <f t="shared" ca="1" si="495"/>
        <v/>
      </c>
      <c r="IB423" t="str">
        <f t="shared" si="496"/>
        <v/>
      </c>
      <c r="IC423" s="26"/>
      <c r="ID423" s="26"/>
      <c r="IE423" s="26"/>
      <c r="IF423" s="26"/>
      <c r="IG423" s="26"/>
      <c r="IH423" s="37" t="str">
        <f t="shared" ca="1" si="497"/>
        <v/>
      </c>
      <c r="II423" t="str">
        <f t="shared" si="498"/>
        <v/>
      </c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6"/>
      <c r="IU423" s="26"/>
      <c r="IV423" s="26"/>
      <c r="IW423" s="26"/>
      <c r="IX423" s="26"/>
      <c r="IY423" s="26"/>
      <c r="IZ423" s="26"/>
      <c r="JA423" s="26"/>
      <c r="JB423" s="26"/>
      <c r="JC423" s="26"/>
      <c r="JD423" s="26"/>
      <c r="JE423" s="26"/>
      <c r="JF423" s="26"/>
      <c r="JG423" s="26"/>
      <c r="JH423" s="26"/>
      <c r="JI423" s="26"/>
      <c r="JJ423" s="26"/>
      <c r="JK423" s="26"/>
      <c r="JL423" s="26"/>
      <c r="JM423" s="26"/>
      <c r="JN423" s="26"/>
      <c r="JO423" s="26"/>
      <c r="JP423" s="26"/>
      <c r="JQ423" s="26"/>
      <c r="JR423" s="26"/>
      <c r="JS423" s="26"/>
      <c r="JT423" s="26" t="str">
        <f t="shared" si="499"/>
        <v/>
      </c>
      <c r="JU423" s="26"/>
      <c r="JV423" t="str">
        <f t="shared" si="500"/>
        <v/>
      </c>
      <c r="JW423" s="26"/>
      <c r="JX423" s="26"/>
      <c r="JY423" s="26"/>
      <c r="JZ423" s="26"/>
      <c r="KA423" s="26"/>
      <c r="KB423" s="26"/>
      <c r="KC423" s="26"/>
      <c r="KD423" s="26"/>
      <c r="KE423" s="26"/>
      <c r="KF423" s="26"/>
      <c r="KG423" s="26"/>
      <c r="KH423" s="26"/>
      <c r="KI423" s="26"/>
      <c r="KJ423" s="26"/>
      <c r="KK423" t="str">
        <f t="shared" si="501"/>
        <v/>
      </c>
      <c r="KL423" s="26"/>
      <c r="KM423" s="31" t="str">
        <f t="shared" si="502"/>
        <v/>
      </c>
      <c r="KN423" s="26"/>
      <c r="KO423" s="26"/>
      <c r="KP423" s="38" t="str">
        <f t="shared" si="503"/>
        <v/>
      </c>
      <c r="KQ423" s="26"/>
      <c r="KR423" s="26"/>
      <c r="KS423" s="26"/>
      <c r="KT423" s="26"/>
      <c r="KU423" s="26"/>
      <c r="KV423" s="26"/>
      <c r="KW423" s="26"/>
      <c r="KX423" t="str">
        <f t="shared" si="504"/>
        <v/>
      </c>
      <c r="KY423" t="str">
        <f t="shared" si="505"/>
        <v/>
      </c>
      <c r="KZ423" s="26"/>
      <c r="LA423" s="26"/>
      <c r="LB423" t="str">
        <f t="shared" si="506"/>
        <v/>
      </c>
      <c r="LC423" s="26"/>
      <c r="LD423" t="str">
        <f t="shared" si="507"/>
        <v/>
      </c>
      <c r="LE423" t="str">
        <f t="shared" si="508"/>
        <v/>
      </c>
      <c r="LF423" s="26"/>
      <c r="LG423" s="26"/>
      <c r="LH423" s="26"/>
      <c r="LI423" s="26"/>
      <c r="LJ423" s="26"/>
      <c r="LK423" s="26"/>
      <c r="LL423" s="26"/>
      <c r="LM423" s="26"/>
      <c r="LN423" s="26"/>
      <c r="LO423" t="str">
        <f t="shared" si="509"/>
        <v/>
      </c>
      <c r="LP423" s="26"/>
      <c r="LQ423" s="26"/>
      <c r="LR423" s="26"/>
      <c r="LS423" s="26"/>
      <c r="LT423" s="26"/>
      <c r="LU423" s="26"/>
      <c r="LV423" s="26"/>
      <c r="LW423" s="26"/>
      <c r="LX423" s="26"/>
      <c r="LY423" s="26"/>
      <c r="LZ423" s="26"/>
      <c r="MA423" s="26"/>
      <c r="MB423" s="26"/>
      <c r="MC423" s="26"/>
      <c r="MD423" s="26"/>
      <c r="ME423" s="26"/>
      <c r="MF423" s="26"/>
      <c r="MG423" s="26"/>
      <c r="MH423" s="26"/>
      <c r="MI423" s="26"/>
      <c r="MJ423" s="26"/>
      <c r="MK423" s="26"/>
      <c r="ML423" s="26"/>
      <c r="MM423" s="26"/>
      <c r="MN423" s="26"/>
    </row>
    <row r="424" spans="1:352" ht="16" x14ac:dyDescent="0.2">
      <c r="A424" t="e">
        <f t="shared" ca="1" si="511"/>
        <v>#N/A</v>
      </c>
      <c r="B424" s="26"/>
      <c r="C424" s="26"/>
      <c r="D424" s="26"/>
      <c r="E424" s="27" t="str">
        <f t="shared" ca="1" si="440"/>
        <v>Mar</v>
      </c>
      <c r="F424" s="27" t="str">
        <f t="shared" ca="1" si="440"/>
        <v>Mar</v>
      </c>
      <c r="G424" s="28" t="str">
        <f t="shared" ca="1" si="441"/>
        <v/>
      </c>
      <c r="H424" t="str">
        <f t="shared" si="442"/>
        <v/>
      </c>
      <c r="I424" s="26">
        <f t="shared" ca="1" si="443"/>
        <v>100</v>
      </c>
      <c r="J424" s="26"/>
      <c r="K424" s="26"/>
      <c r="L424" s="31" t="str">
        <f t="shared" si="444"/>
        <v/>
      </c>
      <c r="M424" s="26"/>
      <c r="N424" s="26"/>
      <c r="O424" s="26">
        <f t="shared" ca="1" si="445"/>
        <v>23</v>
      </c>
      <c r="P424" s="26" t="str">
        <f t="shared" ca="1" si="446"/>
        <v>No</v>
      </c>
      <c r="Q424" s="26" t="str">
        <f t="shared" ca="1" si="446"/>
        <v>No</v>
      </c>
      <c r="R424" s="26" t="str">
        <f t="shared" ca="1" si="446"/>
        <v>Yes</v>
      </c>
      <c r="S424" s="26" t="str">
        <f t="shared" ca="1" si="447"/>
        <v>Asian</v>
      </c>
      <c r="T424" s="26" t="str">
        <f t="shared" ca="1" si="448"/>
        <v>Yes</v>
      </c>
      <c r="U424" s="26">
        <f t="shared" ca="1" si="449"/>
        <v>3367</v>
      </c>
      <c r="V424" s="26"/>
      <c r="W424" s="26"/>
      <c r="X424" s="26" t="str">
        <f t="shared" ca="1" si="510"/>
        <v>No</v>
      </c>
      <c r="Y424" s="26" t="str">
        <f t="shared" ca="1" si="510"/>
        <v>Yes</v>
      </c>
      <c r="Z424" s="26" t="str">
        <f t="shared" ca="1" si="510"/>
        <v>Yes</v>
      </c>
      <c r="AA424" s="26" t="str">
        <f t="shared" ca="1" si="510"/>
        <v>Yes</v>
      </c>
      <c r="AB424" s="26" t="str">
        <f t="shared" ca="1" si="510"/>
        <v>Yes</v>
      </c>
      <c r="AC424" s="26"/>
      <c r="AD424" s="26"/>
      <c r="AE424" s="26"/>
      <c r="AF424" s="26"/>
      <c r="AG424" s="26" t="str">
        <f t="shared" ca="1" si="450"/>
        <v>Yes</v>
      </c>
      <c r="AH424" s="26" t="str">
        <f t="shared" ca="1" si="450"/>
        <v>No</v>
      </c>
      <c r="AI424" s="26" t="str">
        <f t="shared" ca="1" si="450"/>
        <v>No</v>
      </c>
      <c r="AJ424" s="26" t="str">
        <f t="shared" ca="1" si="450"/>
        <v>No</v>
      </c>
      <c r="AK424" s="26" t="str">
        <f t="shared" ca="1" si="439"/>
        <v>No</v>
      </c>
      <c r="AL424" s="26" t="str">
        <f t="shared" ca="1" si="439"/>
        <v>Yes</v>
      </c>
      <c r="AM424" s="26">
        <f t="shared" ca="1" si="451"/>
        <v>2</v>
      </c>
      <c r="AN424" s="26">
        <f t="shared" ca="1" si="452"/>
        <v>3</v>
      </c>
      <c r="AT424" t="str">
        <f t="shared" ca="1" si="453"/>
        <v>Male</v>
      </c>
      <c r="AU424">
        <f t="shared" ca="1" si="454"/>
        <v>1430</v>
      </c>
      <c r="AV424">
        <f t="shared" ca="1" si="455"/>
        <v>0</v>
      </c>
      <c r="AW424">
        <f t="shared" ca="1" si="456"/>
        <v>39</v>
      </c>
      <c r="AX424">
        <f t="shared" ca="1" si="457"/>
        <v>4</v>
      </c>
      <c r="BB424" t="str">
        <f t="shared" ca="1" si="458"/>
        <v>Vaginal</v>
      </c>
      <c r="BC424" t="str">
        <f t="shared" ca="1" si="459"/>
        <v>No</v>
      </c>
      <c r="BD424" t="str">
        <f t="shared" ca="1" si="459"/>
        <v>Yes</v>
      </c>
      <c r="BG424" t="str">
        <f t="shared" ca="1" si="460"/>
        <v>Yes</v>
      </c>
      <c r="BH424">
        <f t="shared" ca="1" si="461"/>
        <v>35</v>
      </c>
      <c r="BI424">
        <f t="shared" ca="1" si="462"/>
        <v>-3</v>
      </c>
      <c r="BJ424">
        <f t="shared" ca="1" si="463"/>
        <v>11</v>
      </c>
      <c r="BK424" t="str">
        <f t="shared" si="464"/>
        <v/>
      </c>
      <c r="BL424" s="26">
        <f t="shared" ca="1" si="465"/>
        <v>13</v>
      </c>
      <c r="BM424" s="26"/>
      <c r="BN424" s="26"/>
      <c r="BO424" s="26" t="str">
        <f t="shared" ca="1" si="466"/>
        <v>Yes</v>
      </c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 t="str">
        <f t="shared" ca="1" si="467"/>
        <v>Yes</v>
      </c>
      <c r="CE424" s="26" t="str">
        <f t="shared" ca="1" si="468"/>
        <v>LMA</v>
      </c>
      <c r="CF424" s="26"/>
      <c r="CG424" s="26"/>
      <c r="CH424" s="26"/>
      <c r="CI424" s="31" t="str">
        <f t="shared" si="469"/>
        <v/>
      </c>
      <c r="CJ424" s="26" t="str">
        <f t="shared" ca="1" si="470"/>
        <v>OT</v>
      </c>
      <c r="CK424" s="26" t="str">
        <f t="shared" ca="1" si="471"/>
        <v>NA</v>
      </c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 t="str">
        <f t="shared" ca="1" si="472"/>
        <v>Yes</v>
      </c>
      <c r="DO424" s="26"/>
      <c r="DP424" s="26"/>
      <c r="DQ424" s="26"/>
      <c r="DR424" s="26"/>
      <c r="DS424" s="26"/>
      <c r="DT424" s="26"/>
      <c r="DU424" s="26"/>
      <c r="DV424" t="str">
        <f t="shared" si="473"/>
        <v/>
      </c>
      <c r="DW424" s="26"/>
      <c r="DX424" s="26"/>
      <c r="DY424" s="26"/>
      <c r="DZ424" t="str">
        <f t="shared" si="474"/>
        <v/>
      </c>
      <c r="EA424" t="str">
        <f t="shared" si="475"/>
        <v/>
      </c>
      <c r="EB424" t="str">
        <f t="shared" si="476"/>
        <v/>
      </c>
      <c r="EC424" t="str">
        <f t="shared" si="477"/>
        <v/>
      </c>
      <c r="ED424" t="str">
        <f t="shared" si="478"/>
        <v/>
      </c>
      <c r="EE424" s="34" t="str">
        <f t="shared" si="479"/>
        <v/>
      </c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32" t="str">
        <f t="shared" si="480"/>
        <v/>
      </c>
      <c r="ES424" s="26"/>
      <c r="ET424" s="26"/>
      <c r="EU424" s="26"/>
      <c r="EV424" s="26"/>
      <c r="EW424" s="26"/>
      <c r="EX424" s="26"/>
      <c r="EY424" s="26"/>
      <c r="EZ424" s="26"/>
      <c r="FA424" s="31" t="str">
        <f t="shared" si="481"/>
        <v/>
      </c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31" t="str">
        <f t="shared" si="482"/>
        <v/>
      </c>
      <c r="FN424" s="26"/>
      <c r="FO424" s="26"/>
      <c r="FP424" s="26"/>
      <c r="FQ424" s="26" t="s">
        <v>349</v>
      </c>
      <c r="FR424" s="39" t="str">
        <f t="shared" ca="1" si="483"/>
        <v>NA</v>
      </c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t="str">
        <f t="shared" ca="1" si="484"/>
        <v/>
      </c>
      <c r="GP424" t="str">
        <f t="shared" si="485"/>
        <v/>
      </c>
      <c r="GQ424" s="26"/>
      <c r="GR424" s="26"/>
      <c r="GS424" t="str">
        <f t="shared" ca="1" si="486"/>
        <v/>
      </c>
      <c r="GT424" s="26"/>
      <c r="GU424" s="26"/>
      <c r="GV424" s="26"/>
      <c r="GW424" s="26"/>
      <c r="GX424" s="26"/>
      <c r="GY424" t="str">
        <f t="shared" ca="1" si="487"/>
        <v/>
      </c>
      <c r="GZ424" t="str">
        <f t="shared" si="488"/>
        <v/>
      </c>
      <c r="HA424" s="26"/>
      <c r="HB424" s="26"/>
      <c r="HC424" s="26"/>
      <c r="HD424" s="26"/>
      <c r="HE424" s="26"/>
      <c r="HF424" t="str">
        <f t="shared" ca="1" si="489"/>
        <v/>
      </c>
      <c r="HG424" s="31" t="str">
        <f t="shared" si="490"/>
        <v/>
      </c>
      <c r="HH424" s="26"/>
      <c r="HI424" s="26"/>
      <c r="HJ424" s="26"/>
      <c r="HK424" s="26"/>
      <c r="HL424" s="26"/>
      <c r="HM424" t="str">
        <f t="shared" ca="1" si="491"/>
        <v/>
      </c>
      <c r="HN424" t="str">
        <f t="shared" si="492"/>
        <v/>
      </c>
      <c r="HO424" s="26"/>
      <c r="HP424" s="26"/>
      <c r="HQ424" s="26"/>
      <c r="HR424" s="26"/>
      <c r="HS424" s="26"/>
      <c r="HT424" t="str">
        <f t="shared" ca="1" si="493"/>
        <v/>
      </c>
      <c r="HU424" t="str">
        <f t="shared" si="494"/>
        <v/>
      </c>
      <c r="HV424" s="26"/>
      <c r="HW424" s="26"/>
      <c r="HX424" s="26"/>
      <c r="HY424" s="26"/>
      <c r="HZ424" s="26"/>
      <c r="IA424" s="37" t="str">
        <f t="shared" ca="1" si="495"/>
        <v/>
      </c>
      <c r="IB424" t="str">
        <f t="shared" si="496"/>
        <v/>
      </c>
      <c r="IC424" s="26"/>
      <c r="ID424" s="26"/>
      <c r="IE424" s="26"/>
      <c r="IF424" s="26"/>
      <c r="IG424" s="26"/>
      <c r="IH424" s="37" t="str">
        <f t="shared" ca="1" si="497"/>
        <v/>
      </c>
      <c r="II424" t="str">
        <f t="shared" si="498"/>
        <v/>
      </c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  <c r="IV424" s="26"/>
      <c r="IW424" s="26"/>
      <c r="IX424" s="26"/>
      <c r="IY424" s="26"/>
      <c r="IZ424" s="26"/>
      <c r="JA424" s="26"/>
      <c r="JB424" s="26"/>
      <c r="JC424" s="26"/>
      <c r="JD424" s="26"/>
      <c r="JE424" s="26"/>
      <c r="JF424" s="26"/>
      <c r="JG424" s="26"/>
      <c r="JH424" s="26"/>
      <c r="JI424" s="26"/>
      <c r="JJ424" s="26"/>
      <c r="JK424" s="26"/>
      <c r="JL424" s="26"/>
      <c r="JM424" s="26"/>
      <c r="JN424" s="26"/>
      <c r="JO424" s="26"/>
      <c r="JP424" s="26"/>
      <c r="JQ424" s="26"/>
      <c r="JR424" s="26"/>
      <c r="JS424" s="26"/>
      <c r="JT424" s="26" t="str">
        <f t="shared" si="499"/>
        <v/>
      </c>
      <c r="JU424" s="26"/>
      <c r="JV424" t="str">
        <f t="shared" si="500"/>
        <v/>
      </c>
      <c r="JW424" s="26"/>
      <c r="JX424" s="26"/>
      <c r="JY424" s="26"/>
      <c r="JZ424" s="26"/>
      <c r="KA424" s="26"/>
      <c r="KB424" s="26"/>
      <c r="KC424" s="26"/>
      <c r="KD424" s="26"/>
      <c r="KE424" s="26"/>
      <c r="KF424" s="26"/>
      <c r="KG424" s="26"/>
      <c r="KH424" s="26"/>
      <c r="KI424" s="26"/>
      <c r="KJ424" s="26"/>
      <c r="KK424" t="str">
        <f t="shared" si="501"/>
        <v/>
      </c>
      <c r="KL424" s="26"/>
      <c r="KM424" s="31" t="str">
        <f t="shared" si="502"/>
        <v/>
      </c>
      <c r="KN424" s="26"/>
      <c r="KO424" s="26"/>
      <c r="KP424" s="38" t="str">
        <f t="shared" si="503"/>
        <v/>
      </c>
      <c r="KQ424" s="26"/>
      <c r="KR424" s="26"/>
      <c r="KS424" s="26"/>
      <c r="KT424" s="26"/>
      <c r="KU424" s="26"/>
      <c r="KV424" s="26"/>
      <c r="KW424" s="26"/>
      <c r="KX424" t="str">
        <f t="shared" si="504"/>
        <v/>
      </c>
      <c r="KY424" t="str">
        <f t="shared" si="505"/>
        <v/>
      </c>
      <c r="KZ424" s="26"/>
      <c r="LA424" s="26"/>
      <c r="LB424" t="str">
        <f t="shared" si="506"/>
        <v/>
      </c>
      <c r="LC424" s="26"/>
      <c r="LD424" t="str">
        <f t="shared" si="507"/>
        <v/>
      </c>
      <c r="LE424" t="str">
        <f t="shared" si="508"/>
        <v/>
      </c>
      <c r="LF424" s="26"/>
      <c r="LG424" s="26"/>
      <c r="LH424" s="26"/>
      <c r="LI424" s="26"/>
      <c r="LJ424" s="26"/>
      <c r="LK424" s="26"/>
      <c r="LL424" s="26"/>
      <c r="LM424" s="26"/>
      <c r="LN424" s="26"/>
      <c r="LO424" t="str">
        <f t="shared" si="509"/>
        <v/>
      </c>
      <c r="LP424" s="26"/>
      <c r="LQ424" s="26"/>
      <c r="LR424" s="26"/>
      <c r="LS424" s="26"/>
      <c r="LT424" s="26"/>
      <c r="LU424" s="26"/>
      <c r="LV424" s="26"/>
      <c r="LW424" s="26"/>
      <c r="LX424" s="26"/>
      <c r="LY424" s="26"/>
      <c r="LZ424" s="26"/>
      <c r="MA424" s="26"/>
      <c r="MB424" s="26"/>
      <c r="MC424" s="26"/>
      <c r="MD424" s="26"/>
      <c r="ME424" s="26"/>
      <c r="MF424" s="26"/>
      <c r="MG424" s="26"/>
      <c r="MH424" s="26"/>
      <c r="MI424" s="26"/>
      <c r="MJ424" s="26"/>
      <c r="MK424" s="26"/>
      <c r="ML424" s="26"/>
      <c r="MM424" s="26"/>
      <c r="MN424" s="26"/>
    </row>
    <row r="425" spans="1:352" ht="16" x14ac:dyDescent="0.2">
      <c r="A425" t="e">
        <f t="shared" ca="1" si="511"/>
        <v>#N/A</v>
      </c>
      <c r="B425" s="26"/>
      <c r="C425" s="26"/>
      <c r="D425" s="26"/>
      <c r="E425" s="27" t="str">
        <f t="shared" ca="1" si="440"/>
        <v>Jul</v>
      </c>
      <c r="F425" s="27" t="str">
        <f t="shared" ca="1" si="440"/>
        <v>Aug</v>
      </c>
      <c r="G425" s="28" t="str">
        <f t="shared" ca="1" si="441"/>
        <v/>
      </c>
      <c r="H425" t="str">
        <f t="shared" si="442"/>
        <v/>
      </c>
      <c r="I425" s="26">
        <f t="shared" ca="1" si="443"/>
        <v>6</v>
      </c>
      <c r="J425" s="26"/>
      <c r="K425" s="26"/>
      <c r="L425" s="31" t="str">
        <f t="shared" si="444"/>
        <v/>
      </c>
      <c r="M425" s="26"/>
      <c r="N425" s="26"/>
      <c r="O425" s="26">
        <f t="shared" ca="1" si="445"/>
        <v>16</v>
      </c>
      <c r="P425" s="26" t="str">
        <f t="shared" ca="1" si="446"/>
        <v>No</v>
      </c>
      <c r="Q425" s="26" t="str">
        <f t="shared" ca="1" si="446"/>
        <v>Yes</v>
      </c>
      <c r="R425" s="26" t="str">
        <f t="shared" ca="1" si="446"/>
        <v>No</v>
      </c>
      <c r="S425" s="26" t="str">
        <f t="shared" ca="1" si="447"/>
        <v>Caucasian</v>
      </c>
      <c r="T425" s="26" t="str">
        <f t="shared" ca="1" si="448"/>
        <v>No</v>
      </c>
      <c r="U425" s="26">
        <f t="shared" ca="1" si="449"/>
        <v>3038</v>
      </c>
      <c r="V425" s="26"/>
      <c r="W425" s="26"/>
      <c r="X425" s="26" t="str">
        <f t="shared" ca="1" si="510"/>
        <v>Yes</v>
      </c>
      <c r="Y425" s="26" t="str">
        <f t="shared" ca="1" si="510"/>
        <v>Yes</v>
      </c>
      <c r="Z425" s="26" t="str">
        <f t="shared" ca="1" si="510"/>
        <v>No</v>
      </c>
      <c r="AA425" s="26" t="str">
        <f t="shared" ca="1" si="510"/>
        <v>Yes</v>
      </c>
      <c r="AB425" s="26" t="str">
        <f t="shared" ca="1" si="510"/>
        <v>No</v>
      </c>
      <c r="AC425" s="26"/>
      <c r="AD425" s="26"/>
      <c r="AE425" s="26"/>
      <c r="AF425" s="26"/>
      <c r="AG425" s="26" t="str">
        <f t="shared" ca="1" si="450"/>
        <v>Yes</v>
      </c>
      <c r="AH425" s="26" t="str">
        <f t="shared" ca="1" si="450"/>
        <v>Yes</v>
      </c>
      <c r="AI425" s="26" t="str">
        <f t="shared" ca="1" si="450"/>
        <v>Yes</v>
      </c>
      <c r="AJ425" s="26" t="str">
        <f t="shared" ca="1" si="450"/>
        <v>Yes</v>
      </c>
      <c r="AK425" s="26" t="str">
        <f t="shared" ca="1" si="439"/>
        <v>Yes</v>
      </c>
      <c r="AL425" s="26" t="str">
        <f t="shared" ca="1" si="439"/>
        <v>No</v>
      </c>
      <c r="AM425" s="26">
        <f t="shared" ca="1" si="451"/>
        <v>4</v>
      </c>
      <c r="AN425" s="26">
        <f t="shared" ca="1" si="452"/>
        <v>1</v>
      </c>
      <c r="AT425" t="str">
        <f t="shared" ca="1" si="453"/>
        <v>Male</v>
      </c>
      <c r="AU425">
        <f t="shared" ca="1" si="454"/>
        <v>2702</v>
      </c>
      <c r="AV425">
        <f t="shared" ca="1" si="455"/>
        <v>-2</v>
      </c>
      <c r="AW425">
        <f t="shared" ca="1" si="456"/>
        <v>37</v>
      </c>
      <c r="AX425">
        <f t="shared" ca="1" si="457"/>
        <v>3</v>
      </c>
      <c r="BB425" t="str">
        <f t="shared" ca="1" si="458"/>
        <v>ELUCS</v>
      </c>
      <c r="BC425" t="str">
        <f t="shared" ca="1" si="459"/>
        <v>Yes</v>
      </c>
      <c r="BD425" t="str">
        <f t="shared" ca="1" si="459"/>
        <v>No</v>
      </c>
      <c r="BG425" t="str">
        <f t="shared" ca="1" si="460"/>
        <v>Yes</v>
      </c>
      <c r="BH425">
        <f t="shared" ca="1" si="461"/>
        <v>35</v>
      </c>
      <c r="BI425">
        <f t="shared" ca="1" si="462"/>
        <v>-10</v>
      </c>
      <c r="BJ425">
        <f t="shared" ca="1" si="463"/>
        <v>13</v>
      </c>
      <c r="BK425" t="str">
        <f t="shared" si="464"/>
        <v/>
      </c>
      <c r="BL425" s="26">
        <f t="shared" ca="1" si="465"/>
        <v>15</v>
      </c>
      <c r="BM425" s="26"/>
      <c r="BN425" s="26"/>
      <c r="BO425" s="26" t="str">
        <f t="shared" ca="1" si="466"/>
        <v>Yes</v>
      </c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 t="str">
        <f t="shared" ca="1" si="467"/>
        <v>No</v>
      </c>
      <c r="CE425" s="26" t="str">
        <f t="shared" ca="1" si="468"/>
        <v>NA</v>
      </c>
      <c r="CF425" s="26"/>
      <c r="CG425" s="26"/>
      <c r="CH425" s="26"/>
      <c r="CI425" s="31" t="str">
        <f t="shared" si="469"/>
        <v/>
      </c>
      <c r="CJ425" s="26" t="str">
        <f t="shared" ca="1" si="470"/>
        <v>NA</v>
      </c>
      <c r="CK425" s="26" t="str">
        <f t="shared" ca="1" si="471"/>
        <v>NA</v>
      </c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 t="str">
        <f t="shared" ca="1" si="472"/>
        <v>No</v>
      </c>
      <c r="DO425" s="26"/>
      <c r="DP425" s="26"/>
      <c r="DQ425" s="26"/>
      <c r="DR425" s="26"/>
      <c r="DS425" s="26"/>
      <c r="DT425" s="26"/>
      <c r="DU425" s="26"/>
      <c r="DV425" t="str">
        <f t="shared" si="473"/>
        <v/>
      </c>
      <c r="DW425" s="26"/>
      <c r="DX425" s="26"/>
      <c r="DY425" s="26"/>
      <c r="DZ425" t="str">
        <f t="shared" si="474"/>
        <v/>
      </c>
      <c r="EA425" t="str">
        <f t="shared" si="475"/>
        <v/>
      </c>
      <c r="EB425" t="str">
        <f t="shared" si="476"/>
        <v/>
      </c>
      <c r="EC425" t="str">
        <f t="shared" si="477"/>
        <v/>
      </c>
      <c r="ED425" t="str">
        <f t="shared" si="478"/>
        <v/>
      </c>
      <c r="EE425" s="34" t="str">
        <f t="shared" si="479"/>
        <v/>
      </c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32" t="str">
        <f t="shared" si="480"/>
        <v/>
      </c>
      <c r="ES425" s="26"/>
      <c r="ET425" s="26"/>
      <c r="EU425" s="26"/>
      <c r="EV425" s="26"/>
      <c r="EW425" s="26"/>
      <c r="EX425" s="26"/>
      <c r="EY425" s="26"/>
      <c r="EZ425" s="26"/>
      <c r="FA425" s="31" t="str">
        <f t="shared" si="481"/>
        <v/>
      </c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31" t="str">
        <f t="shared" si="482"/>
        <v/>
      </c>
      <c r="FN425" s="26"/>
      <c r="FO425" s="26"/>
      <c r="FP425" s="26"/>
      <c r="FQ425" s="26" t="s">
        <v>350</v>
      </c>
      <c r="FR425" s="39" t="str">
        <f t="shared" ca="1" si="483"/>
        <v>GPC</v>
      </c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t="str">
        <f t="shared" ca="1" si="484"/>
        <v/>
      </c>
      <c r="GP425" t="str">
        <f t="shared" si="485"/>
        <v/>
      </c>
      <c r="GQ425" s="26"/>
      <c r="GR425" s="26"/>
      <c r="GS425" t="str">
        <f t="shared" ca="1" si="486"/>
        <v/>
      </c>
      <c r="GT425" s="26"/>
      <c r="GU425" s="26"/>
      <c r="GV425" s="26"/>
      <c r="GW425" s="26"/>
      <c r="GX425" s="26"/>
      <c r="GY425" t="str">
        <f t="shared" ca="1" si="487"/>
        <v/>
      </c>
      <c r="GZ425" t="str">
        <f t="shared" si="488"/>
        <v/>
      </c>
      <c r="HA425" s="26"/>
      <c r="HB425" s="26"/>
      <c r="HC425" s="26"/>
      <c r="HD425" s="26"/>
      <c r="HE425" s="26"/>
      <c r="HF425" t="str">
        <f t="shared" ca="1" si="489"/>
        <v/>
      </c>
      <c r="HG425" s="31" t="str">
        <f t="shared" si="490"/>
        <v/>
      </c>
      <c r="HH425" s="26"/>
      <c r="HI425" s="26"/>
      <c r="HJ425" s="26"/>
      <c r="HK425" s="26"/>
      <c r="HL425" s="26"/>
      <c r="HM425" t="str">
        <f t="shared" ca="1" si="491"/>
        <v/>
      </c>
      <c r="HN425" t="str">
        <f t="shared" si="492"/>
        <v/>
      </c>
      <c r="HO425" s="26"/>
      <c r="HP425" s="26"/>
      <c r="HQ425" s="26"/>
      <c r="HR425" s="26"/>
      <c r="HS425" s="26"/>
      <c r="HT425" t="str">
        <f t="shared" ca="1" si="493"/>
        <v/>
      </c>
      <c r="HU425" t="str">
        <f t="shared" si="494"/>
        <v/>
      </c>
      <c r="HV425" s="26"/>
      <c r="HW425" s="26"/>
      <c r="HX425" s="26"/>
      <c r="HY425" s="26"/>
      <c r="HZ425" s="26"/>
      <c r="IA425" s="37" t="str">
        <f t="shared" ca="1" si="495"/>
        <v/>
      </c>
      <c r="IB425" t="str">
        <f t="shared" si="496"/>
        <v/>
      </c>
      <c r="IC425" s="26"/>
      <c r="ID425" s="26"/>
      <c r="IE425" s="26"/>
      <c r="IF425" s="26"/>
      <c r="IG425" s="26"/>
      <c r="IH425" s="37" t="str">
        <f t="shared" ca="1" si="497"/>
        <v/>
      </c>
      <c r="II425" t="str">
        <f t="shared" si="498"/>
        <v/>
      </c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  <c r="IV425" s="26"/>
      <c r="IW425" s="26"/>
      <c r="IX425" s="26"/>
      <c r="IY425" s="26"/>
      <c r="IZ425" s="26"/>
      <c r="JA425" s="26"/>
      <c r="JB425" s="26"/>
      <c r="JC425" s="26"/>
      <c r="JD425" s="26"/>
      <c r="JE425" s="26"/>
      <c r="JF425" s="26"/>
      <c r="JG425" s="26"/>
      <c r="JH425" s="26"/>
      <c r="JI425" s="26"/>
      <c r="JJ425" s="26"/>
      <c r="JK425" s="26"/>
      <c r="JL425" s="26"/>
      <c r="JM425" s="26"/>
      <c r="JN425" s="26"/>
      <c r="JO425" s="26"/>
      <c r="JP425" s="26"/>
      <c r="JQ425" s="26"/>
      <c r="JR425" s="26"/>
      <c r="JS425" s="26"/>
      <c r="JT425" s="26" t="str">
        <f t="shared" si="499"/>
        <v/>
      </c>
      <c r="JU425" s="26"/>
      <c r="JV425" t="str">
        <f t="shared" si="500"/>
        <v/>
      </c>
      <c r="JW425" s="26"/>
      <c r="JX425" s="26"/>
      <c r="JY425" s="26"/>
      <c r="JZ425" s="26"/>
      <c r="KA425" s="26"/>
      <c r="KB425" s="26"/>
      <c r="KC425" s="26"/>
      <c r="KD425" s="26"/>
      <c r="KE425" s="26"/>
      <c r="KF425" s="26"/>
      <c r="KG425" s="26"/>
      <c r="KH425" s="26"/>
      <c r="KI425" s="26"/>
      <c r="KJ425" s="26"/>
      <c r="KK425" t="str">
        <f t="shared" si="501"/>
        <v/>
      </c>
      <c r="KL425" s="26"/>
      <c r="KM425" s="31" t="str">
        <f t="shared" si="502"/>
        <v/>
      </c>
      <c r="KN425" s="26"/>
      <c r="KO425" s="26"/>
      <c r="KP425" s="38" t="str">
        <f t="shared" si="503"/>
        <v/>
      </c>
      <c r="KQ425" s="26"/>
      <c r="KR425" s="26"/>
      <c r="KS425" s="26"/>
      <c r="KT425" s="26"/>
      <c r="KU425" s="26"/>
      <c r="KV425" s="26"/>
      <c r="KW425" s="26"/>
      <c r="KX425" t="str">
        <f t="shared" si="504"/>
        <v/>
      </c>
      <c r="KY425" t="str">
        <f t="shared" si="505"/>
        <v/>
      </c>
      <c r="KZ425" s="26"/>
      <c r="LA425" s="26"/>
      <c r="LB425" t="str">
        <f t="shared" si="506"/>
        <v/>
      </c>
      <c r="LC425" s="26"/>
      <c r="LD425" t="str">
        <f t="shared" si="507"/>
        <v/>
      </c>
      <c r="LE425" t="str">
        <f t="shared" si="508"/>
        <v/>
      </c>
      <c r="LF425" s="26"/>
      <c r="LG425" s="26"/>
      <c r="LH425" s="26"/>
      <c r="LI425" s="26"/>
      <c r="LJ425" s="26"/>
      <c r="LK425" s="26"/>
      <c r="LL425" s="26"/>
      <c r="LM425" s="26"/>
      <c r="LN425" s="26"/>
      <c r="LO425" t="str">
        <f t="shared" si="509"/>
        <v/>
      </c>
      <c r="LP425" s="26"/>
      <c r="LQ425" s="26"/>
      <c r="LR425" s="26"/>
      <c r="LS425" s="26"/>
      <c r="LT425" s="26"/>
      <c r="LU425" s="26"/>
      <c r="LV425" s="26"/>
      <c r="LW425" s="26"/>
      <c r="LX425" s="26"/>
      <c r="LY425" s="26"/>
      <c r="LZ425" s="26"/>
      <c r="MA425" s="26"/>
      <c r="MB425" s="26"/>
      <c r="MC425" s="26"/>
      <c r="MD425" s="26"/>
      <c r="ME425" s="26"/>
      <c r="MF425" s="26"/>
      <c r="MG425" s="26"/>
      <c r="MH425" s="26"/>
      <c r="MI425" s="26"/>
      <c r="MJ425" s="26"/>
      <c r="MK425" s="26"/>
      <c r="ML425" s="26"/>
      <c r="MM425" s="26"/>
      <c r="MN425" s="26"/>
    </row>
    <row r="426" spans="1:352" ht="16" x14ac:dyDescent="0.2">
      <c r="A426" t="e">
        <f t="shared" ca="1" si="511"/>
        <v>#N/A</v>
      </c>
      <c r="B426" s="26"/>
      <c r="C426" s="26"/>
      <c r="D426" s="26"/>
      <c r="E426" s="27" t="str">
        <f t="shared" ca="1" si="440"/>
        <v>Aug</v>
      </c>
      <c r="F426" s="27" t="str">
        <f t="shared" ca="1" si="440"/>
        <v>Jul</v>
      </c>
      <c r="G426" s="28" t="str">
        <f t="shared" ca="1" si="441"/>
        <v/>
      </c>
      <c r="H426" t="str">
        <f t="shared" si="442"/>
        <v/>
      </c>
      <c r="I426" s="26">
        <f t="shared" ca="1" si="443"/>
        <v>60</v>
      </c>
      <c r="J426" s="26"/>
      <c r="K426" s="26"/>
      <c r="L426" s="31" t="str">
        <f t="shared" si="444"/>
        <v/>
      </c>
      <c r="M426" s="26"/>
      <c r="N426" s="26"/>
      <c r="O426" s="26">
        <f t="shared" ca="1" si="445"/>
        <v>16</v>
      </c>
      <c r="P426" s="26" t="str">
        <f t="shared" ca="1" si="446"/>
        <v>No</v>
      </c>
      <c r="Q426" s="26" t="str">
        <f t="shared" ca="1" si="446"/>
        <v>Yes</v>
      </c>
      <c r="R426" s="26" t="str">
        <f t="shared" ca="1" si="446"/>
        <v>Yes</v>
      </c>
      <c r="S426" s="26" t="str">
        <f t="shared" ca="1" si="447"/>
        <v>Hispanic</v>
      </c>
      <c r="T426" s="26" t="str">
        <f t="shared" ca="1" si="448"/>
        <v>Yes</v>
      </c>
      <c r="U426" s="26">
        <f t="shared" ca="1" si="449"/>
        <v>3288</v>
      </c>
      <c r="V426" s="26"/>
      <c r="W426" s="26"/>
      <c r="X426" s="26" t="str">
        <f t="shared" ca="1" si="510"/>
        <v>No</v>
      </c>
      <c r="Y426" s="26" t="str">
        <f t="shared" ca="1" si="510"/>
        <v>No</v>
      </c>
      <c r="Z426" s="26" t="str">
        <f t="shared" ca="1" si="510"/>
        <v>Yes</v>
      </c>
      <c r="AA426" s="26" t="str">
        <f t="shared" ca="1" si="510"/>
        <v>Yes</v>
      </c>
      <c r="AB426" s="26" t="str">
        <f t="shared" ca="1" si="510"/>
        <v>Yes</v>
      </c>
      <c r="AC426" s="26"/>
      <c r="AD426" s="26"/>
      <c r="AE426" s="26"/>
      <c r="AF426" s="26"/>
      <c r="AG426" s="26" t="str">
        <f t="shared" ca="1" si="450"/>
        <v>No</v>
      </c>
      <c r="AH426" s="26" t="str">
        <f t="shared" ca="1" si="450"/>
        <v>Yes</v>
      </c>
      <c r="AI426" s="26" t="str">
        <f t="shared" ca="1" si="450"/>
        <v>No</v>
      </c>
      <c r="AJ426" s="26" t="str">
        <f t="shared" ca="1" si="450"/>
        <v>No</v>
      </c>
      <c r="AK426" s="26" t="str">
        <f t="shared" ca="1" si="439"/>
        <v>Yes</v>
      </c>
      <c r="AL426" s="26" t="str">
        <f t="shared" ca="1" si="439"/>
        <v>No</v>
      </c>
      <c r="AM426" s="26">
        <f t="shared" ca="1" si="451"/>
        <v>5</v>
      </c>
      <c r="AN426" s="26">
        <f t="shared" ca="1" si="452"/>
        <v>3</v>
      </c>
      <c r="AT426" t="str">
        <f t="shared" ca="1" si="453"/>
        <v>Female</v>
      </c>
      <c r="AU426">
        <f t="shared" ca="1" si="454"/>
        <v>835</v>
      </c>
      <c r="AV426">
        <f t="shared" ca="1" si="455"/>
        <v>3</v>
      </c>
      <c r="AW426">
        <f t="shared" ca="1" si="456"/>
        <v>25</v>
      </c>
      <c r="AX426">
        <f t="shared" ca="1" si="457"/>
        <v>2</v>
      </c>
      <c r="BB426" t="str">
        <f t="shared" ca="1" si="458"/>
        <v>Vaginal</v>
      </c>
      <c r="BC426" t="str">
        <f t="shared" ca="1" si="459"/>
        <v>Yes</v>
      </c>
      <c r="BD426" t="str">
        <f t="shared" ca="1" si="459"/>
        <v>No</v>
      </c>
      <c r="BG426" t="str">
        <f t="shared" ca="1" si="460"/>
        <v>No</v>
      </c>
      <c r="BH426">
        <f t="shared" ca="1" si="461"/>
        <v>34</v>
      </c>
      <c r="BI426">
        <f t="shared" ca="1" si="462"/>
        <v>2</v>
      </c>
      <c r="BJ426">
        <f t="shared" ca="1" si="463"/>
        <v>10</v>
      </c>
      <c r="BK426" t="str">
        <f t="shared" si="464"/>
        <v/>
      </c>
      <c r="BL426" s="26">
        <f t="shared" ca="1" si="465"/>
        <v>12</v>
      </c>
      <c r="BM426" s="26"/>
      <c r="BN426" s="26"/>
      <c r="BO426" s="26" t="str">
        <f t="shared" ca="1" si="466"/>
        <v>Yes</v>
      </c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 t="str">
        <f t="shared" ca="1" si="467"/>
        <v>No</v>
      </c>
      <c r="CE426" s="26" t="str">
        <f t="shared" ca="1" si="468"/>
        <v>NA</v>
      </c>
      <c r="CF426" s="26"/>
      <c r="CG426" s="26"/>
      <c r="CH426" s="26"/>
      <c r="CI426" s="31" t="str">
        <f t="shared" si="469"/>
        <v/>
      </c>
      <c r="CJ426" s="26" t="str">
        <f t="shared" ca="1" si="470"/>
        <v>NA</v>
      </c>
      <c r="CK426" s="26" t="str">
        <f t="shared" ca="1" si="471"/>
        <v>Yes</v>
      </c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 t="str">
        <f t="shared" ca="1" si="472"/>
        <v>No</v>
      </c>
      <c r="DO426" s="26"/>
      <c r="DP426" s="26"/>
      <c r="DQ426" s="26"/>
      <c r="DR426" s="26"/>
      <c r="DS426" s="26"/>
      <c r="DT426" s="26"/>
      <c r="DU426" s="26"/>
      <c r="DV426" t="str">
        <f t="shared" si="473"/>
        <v/>
      </c>
      <c r="DW426" s="26"/>
      <c r="DX426" s="26"/>
      <c r="DY426" s="26"/>
      <c r="DZ426" t="str">
        <f t="shared" si="474"/>
        <v/>
      </c>
      <c r="EA426" t="str">
        <f t="shared" si="475"/>
        <v/>
      </c>
      <c r="EB426" t="str">
        <f t="shared" si="476"/>
        <v/>
      </c>
      <c r="EC426" t="str">
        <f t="shared" si="477"/>
        <v/>
      </c>
      <c r="ED426" t="str">
        <f t="shared" si="478"/>
        <v/>
      </c>
      <c r="EE426" s="34" t="str">
        <f t="shared" si="479"/>
        <v/>
      </c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32" t="str">
        <f t="shared" si="480"/>
        <v/>
      </c>
      <c r="ES426" s="26"/>
      <c r="ET426" s="26"/>
      <c r="EU426" s="26"/>
      <c r="EV426" s="26"/>
      <c r="EW426" s="26"/>
      <c r="EX426" s="26"/>
      <c r="EY426" s="26"/>
      <c r="EZ426" s="26"/>
      <c r="FA426" s="31" t="str">
        <f t="shared" si="481"/>
        <v/>
      </c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31" t="str">
        <f t="shared" si="482"/>
        <v/>
      </c>
      <c r="FN426" s="26"/>
      <c r="FO426" s="26"/>
      <c r="FP426" s="26"/>
      <c r="FQ426" s="26" t="s">
        <v>350</v>
      </c>
      <c r="FR426" s="39" t="str">
        <f t="shared" ca="1" si="483"/>
        <v>GNB</v>
      </c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t="str">
        <f t="shared" ca="1" si="484"/>
        <v/>
      </c>
      <c r="GP426" t="str">
        <f t="shared" si="485"/>
        <v/>
      </c>
      <c r="GQ426" s="26"/>
      <c r="GR426" s="26"/>
      <c r="GS426" t="str">
        <f t="shared" ca="1" si="486"/>
        <v/>
      </c>
      <c r="GT426" s="26"/>
      <c r="GU426" s="26"/>
      <c r="GV426" s="26"/>
      <c r="GW426" s="26"/>
      <c r="GX426" s="26"/>
      <c r="GY426" t="str">
        <f t="shared" ca="1" si="487"/>
        <v/>
      </c>
      <c r="GZ426" t="str">
        <f t="shared" si="488"/>
        <v/>
      </c>
      <c r="HA426" s="26"/>
      <c r="HB426" s="26"/>
      <c r="HC426" s="26"/>
      <c r="HD426" s="26"/>
      <c r="HE426" s="26"/>
      <c r="HF426" t="str">
        <f t="shared" ca="1" si="489"/>
        <v/>
      </c>
      <c r="HG426" s="31" t="str">
        <f t="shared" si="490"/>
        <v/>
      </c>
      <c r="HH426" s="26"/>
      <c r="HI426" s="26"/>
      <c r="HJ426" s="26"/>
      <c r="HK426" s="26"/>
      <c r="HL426" s="26"/>
      <c r="HM426" t="str">
        <f t="shared" ca="1" si="491"/>
        <v/>
      </c>
      <c r="HN426" t="str">
        <f t="shared" si="492"/>
        <v/>
      </c>
      <c r="HO426" s="26"/>
      <c r="HP426" s="26"/>
      <c r="HQ426" s="26"/>
      <c r="HR426" s="26"/>
      <c r="HS426" s="26"/>
      <c r="HT426" t="str">
        <f t="shared" ca="1" si="493"/>
        <v/>
      </c>
      <c r="HU426" t="str">
        <f t="shared" si="494"/>
        <v/>
      </c>
      <c r="HV426" s="26"/>
      <c r="HW426" s="26"/>
      <c r="HX426" s="26"/>
      <c r="HY426" s="26"/>
      <c r="HZ426" s="26"/>
      <c r="IA426" s="37" t="str">
        <f t="shared" ca="1" si="495"/>
        <v/>
      </c>
      <c r="IB426" t="str">
        <f t="shared" si="496"/>
        <v/>
      </c>
      <c r="IC426" s="26"/>
      <c r="ID426" s="26"/>
      <c r="IE426" s="26"/>
      <c r="IF426" s="26"/>
      <c r="IG426" s="26"/>
      <c r="IH426" s="37" t="str">
        <f t="shared" ca="1" si="497"/>
        <v/>
      </c>
      <c r="II426" t="str">
        <f t="shared" si="498"/>
        <v/>
      </c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6"/>
      <c r="IV426" s="26"/>
      <c r="IW426" s="26"/>
      <c r="IX426" s="26"/>
      <c r="IY426" s="26"/>
      <c r="IZ426" s="26"/>
      <c r="JA426" s="26"/>
      <c r="JB426" s="26"/>
      <c r="JC426" s="26"/>
      <c r="JD426" s="26"/>
      <c r="JE426" s="26"/>
      <c r="JF426" s="26"/>
      <c r="JG426" s="26"/>
      <c r="JH426" s="26"/>
      <c r="JI426" s="26"/>
      <c r="JJ426" s="26"/>
      <c r="JK426" s="26"/>
      <c r="JL426" s="26"/>
      <c r="JM426" s="26"/>
      <c r="JN426" s="26"/>
      <c r="JO426" s="26"/>
      <c r="JP426" s="26"/>
      <c r="JQ426" s="26"/>
      <c r="JR426" s="26"/>
      <c r="JS426" s="26"/>
      <c r="JT426" s="26" t="str">
        <f t="shared" si="499"/>
        <v/>
      </c>
      <c r="JU426" s="26"/>
      <c r="JV426" t="str">
        <f t="shared" si="500"/>
        <v/>
      </c>
      <c r="JW426" s="26"/>
      <c r="JX426" s="26"/>
      <c r="JY426" s="26"/>
      <c r="JZ426" s="26"/>
      <c r="KA426" s="26"/>
      <c r="KB426" s="26"/>
      <c r="KC426" s="26"/>
      <c r="KD426" s="26"/>
      <c r="KE426" s="26"/>
      <c r="KF426" s="26"/>
      <c r="KG426" s="26"/>
      <c r="KH426" s="26"/>
      <c r="KI426" s="26"/>
      <c r="KJ426" s="26"/>
      <c r="KK426" t="str">
        <f t="shared" si="501"/>
        <v/>
      </c>
      <c r="KL426" s="26"/>
      <c r="KM426" s="31" t="str">
        <f t="shared" si="502"/>
        <v/>
      </c>
      <c r="KN426" s="26"/>
      <c r="KO426" s="26"/>
      <c r="KP426" s="38" t="str">
        <f t="shared" si="503"/>
        <v/>
      </c>
      <c r="KQ426" s="26"/>
      <c r="KR426" s="26"/>
      <c r="KS426" s="26"/>
      <c r="KT426" s="26"/>
      <c r="KU426" s="26"/>
      <c r="KV426" s="26"/>
      <c r="KW426" s="26"/>
      <c r="KX426" t="str">
        <f t="shared" si="504"/>
        <v/>
      </c>
      <c r="KY426" t="str">
        <f t="shared" si="505"/>
        <v/>
      </c>
      <c r="KZ426" s="26"/>
      <c r="LA426" s="26"/>
      <c r="LB426" t="str">
        <f t="shared" si="506"/>
        <v/>
      </c>
      <c r="LC426" s="26"/>
      <c r="LD426" t="str">
        <f t="shared" si="507"/>
        <v/>
      </c>
      <c r="LE426" t="str">
        <f t="shared" si="508"/>
        <v/>
      </c>
      <c r="LF426" s="26"/>
      <c r="LG426" s="26"/>
      <c r="LH426" s="26"/>
      <c r="LI426" s="26"/>
      <c r="LJ426" s="26"/>
      <c r="LK426" s="26"/>
      <c r="LL426" s="26"/>
      <c r="LM426" s="26"/>
      <c r="LN426" s="26"/>
      <c r="LO426" t="str">
        <f t="shared" si="509"/>
        <v/>
      </c>
      <c r="LP426" s="26"/>
      <c r="LQ426" s="26"/>
      <c r="LR426" s="26"/>
      <c r="LS426" s="26"/>
      <c r="LT426" s="26"/>
      <c r="LU426" s="26"/>
      <c r="LV426" s="26"/>
      <c r="LW426" s="26"/>
      <c r="LX426" s="26"/>
      <c r="LY426" s="26"/>
      <c r="LZ426" s="26"/>
      <c r="MA426" s="26"/>
      <c r="MB426" s="26"/>
      <c r="MC426" s="26"/>
      <c r="MD426" s="26"/>
      <c r="ME426" s="26"/>
      <c r="MF426" s="26"/>
      <c r="MG426" s="26"/>
      <c r="MH426" s="26"/>
      <c r="MI426" s="26"/>
      <c r="MJ426" s="26"/>
      <c r="MK426" s="26"/>
      <c r="ML426" s="26"/>
      <c r="MM426" s="26"/>
      <c r="MN426" s="26"/>
    </row>
    <row r="427" spans="1:352" ht="16" x14ac:dyDescent="0.2">
      <c r="A427" t="e">
        <f t="shared" ca="1" si="511"/>
        <v>#N/A</v>
      </c>
      <c r="B427" s="26"/>
      <c r="C427" s="26"/>
      <c r="D427" s="26"/>
      <c r="E427" s="27" t="str">
        <f t="shared" ca="1" si="440"/>
        <v>Jun</v>
      </c>
      <c r="F427" s="27" t="str">
        <f t="shared" ca="1" si="440"/>
        <v>Mar</v>
      </c>
      <c r="G427" s="28" t="str">
        <f t="shared" ca="1" si="441"/>
        <v/>
      </c>
      <c r="H427" t="str">
        <f t="shared" si="442"/>
        <v/>
      </c>
      <c r="I427" s="26">
        <f t="shared" ca="1" si="443"/>
        <v>64</v>
      </c>
      <c r="J427" s="26"/>
      <c r="K427" s="26"/>
      <c r="L427" s="31" t="str">
        <f t="shared" si="444"/>
        <v/>
      </c>
      <c r="M427" s="26"/>
      <c r="N427" s="26"/>
      <c r="O427" s="26">
        <f t="shared" ca="1" si="445"/>
        <v>45</v>
      </c>
      <c r="P427" s="26" t="str">
        <f t="shared" ca="1" si="446"/>
        <v>Yes</v>
      </c>
      <c r="Q427" s="26" t="str">
        <f t="shared" ca="1" si="446"/>
        <v>No</v>
      </c>
      <c r="R427" s="26" t="str">
        <f t="shared" ca="1" si="446"/>
        <v>No</v>
      </c>
      <c r="S427" s="26" t="str">
        <f t="shared" ca="1" si="447"/>
        <v>African</v>
      </c>
      <c r="T427" s="26" t="str">
        <f t="shared" ca="1" si="448"/>
        <v>Yes</v>
      </c>
      <c r="U427" s="26">
        <f t="shared" ca="1" si="449"/>
        <v>3988</v>
      </c>
      <c r="V427" s="26"/>
      <c r="W427" s="26"/>
      <c r="X427" s="26" t="str">
        <f t="shared" ca="1" si="510"/>
        <v>No</v>
      </c>
      <c r="Y427" s="26" t="str">
        <f t="shared" ca="1" si="510"/>
        <v>No</v>
      </c>
      <c r="Z427" s="26" t="str">
        <f t="shared" ca="1" si="510"/>
        <v>Yes</v>
      </c>
      <c r="AA427" s="26" t="str">
        <f t="shared" ca="1" si="510"/>
        <v>Yes</v>
      </c>
      <c r="AB427" s="26" t="str">
        <f t="shared" ca="1" si="510"/>
        <v>No</v>
      </c>
      <c r="AC427" s="26"/>
      <c r="AD427" s="26"/>
      <c r="AE427" s="26"/>
      <c r="AF427" s="26"/>
      <c r="AG427" s="26" t="str">
        <f t="shared" ca="1" si="450"/>
        <v>No</v>
      </c>
      <c r="AH427" s="26" t="str">
        <f t="shared" ca="1" si="450"/>
        <v>Yes</v>
      </c>
      <c r="AI427" s="26" t="str">
        <f t="shared" ca="1" si="450"/>
        <v>No</v>
      </c>
      <c r="AJ427" s="26" t="str">
        <f t="shared" ca="1" si="450"/>
        <v>Yes</v>
      </c>
      <c r="AK427" s="26" t="str">
        <f t="shared" ca="1" si="439"/>
        <v>No</v>
      </c>
      <c r="AL427" s="26" t="str">
        <f t="shared" ca="1" si="439"/>
        <v>No</v>
      </c>
      <c r="AM427" s="26">
        <f t="shared" ca="1" si="451"/>
        <v>1</v>
      </c>
      <c r="AN427" s="26">
        <f t="shared" ca="1" si="452"/>
        <v>3</v>
      </c>
      <c r="AT427" t="str">
        <f t="shared" ca="1" si="453"/>
        <v>Female</v>
      </c>
      <c r="AU427">
        <f t="shared" ca="1" si="454"/>
        <v>1507</v>
      </c>
      <c r="AV427">
        <f t="shared" ca="1" si="455"/>
        <v>3</v>
      </c>
      <c r="AW427">
        <f t="shared" ca="1" si="456"/>
        <v>37</v>
      </c>
      <c r="AX427">
        <f t="shared" ca="1" si="457"/>
        <v>1</v>
      </c>
      <c r="BB427" t="str">
        <f t="shared" ca="1" si="458"/>
        <v>Vaginal</v>
      </c>
      <c r="BC427" t="str">
        <f t="shared" ca="1" si="459"/>
        <v>Yes</v>
      </c>
      <c r="BD427" t="str">
        <f t="shared" ca="1" si="459"/>
        <v>No</v>
      </c>
      <c r="BG427" t="str">
        <f t="shared" ca="1" si="460"/>
        <v>No</v>
      </c>
      <c r="BH427">
        <f t="shared" ca="1" si="461"/>
        <v>38</v>
      </c>
      <c r="BI427">
        <f t="shared" ca="1" si="462"/>
        <v>1</v>
      </c>
      <c r="BJ427">
        <f t="shared" ca="1" si="463"/>
        <v>9</v>
      </c>
      <c r="BK427" t="str">
        <f t="shared" si="464"/>
        <v/>
      </c>
      <c r="BL427" s="26">
        <f t="shared" ca="1" si="465"/>
        <v>11</v>
      </c>
      <c r="BM427" s="26"/>
      <c r="BN427" s="26"/>
      <c r="BO427" s="26" t="str">
        <f t="shared" ca="1" si="466"/>
        <v>Yes</v>
      </c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 t="str">
        <f t="shared" ca="1" si="467"/>
        <v>No</v>
      </c>
      <c r="CE427" s="26" t="str">
        <f t="shared" ca="1" si="468"/>
        <v>NA</v>
      </c>
      <c r="CF427" s="26"/>
      <c r="CG427" s="26"/>
      <c r="CH427" s="26"/>
      <c r="CI427" s="31" t="str">
        <f t="shared" si="469"/>
        <v/>
      </c>
      <c r="CJ427" s="26" t="str">
        <f t="shared" ca="1" si="470"/>
        <v>NA</v>
      </c>
      <c r="CK427" s="26" t="str">
        <f t="shared" ca="1" si="471"/>
        <v>NA</v>
      </c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 t="str">
        <f t="shared" ca="1" si="472"/>
        <v>Yes</v>
      </c>
      <c r="DO427" s="26"/>
      <c r="DP427" s="26"/>
      <c r="DQ427" s="26"/>
      <c r="DR427" s="26"/>
      <c r="DS427" s="26"/>
      <c r="DT427" s="26"/>
      <c r="DU427" s="26"/>
      <c r="DV427" t="str">
        <f t="shared" si="473"/>
        <v/>
      </c>
      <c r="DW427" s="26"/>
      <c r="DX427" s="26"/>
      <c r="DY427" s="26"/>
      <c r="DZ427" t="str">
        <f t="shared" si="474"/>
        <v/>
      </c>
      <c r="EA427" t="str">
        <f t="shared" si="475"/>
        <v/>
      </c>
      <c r="EB427" t="str">
        <f t="shared" si="476"/>
        <v/>
      </c>
      <c r="EC427" t="str">
        <f t="shared" si="477"/>
        <v/>
      </c>
      <c r="ED427" t="str">
        <f t="shared" si="478"/>
        <v/>
      </c>
      <c r="EE427" s="34" t="str">
        <f t="shared" si="479"/>
        <v/>
      </c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32" t="str">
        <f t="shared" si="480"/>
        <v/>
      </c>
      <c r="ES427" s="26"/>
      <c r="ET427" s="26"/>
      <c r="EU427" s="26"/>
      <c r="EV427" s="26"/>
      <c r="EW427" s="26"/>
      <c r="EX427" s="26"/>
      <c r="EY427" s="26"/>
      <c r="EZ427" s="26"/>
      <c r="FA427" s="31" t="str">
        <f t="shared" si="481"/>
        <v/>
      </c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31" t="str">
        <f t="shared" si="482"/>
        <v/>
      </c>
      <c r="FN427" s="26"/>
      <c r="FO427" s="26"/>
      <c r="FP427" s="26"/>
      <c r="FQ427" s="26" t="s">
        <v>349</v>
      </c>
      <c r="FR427" s="39" t="str">
        <f t="shared" ca="1" si="483"/>
        <v>NA</v>
      </c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t="str">
        <f t="shared" ca="1" si="484"/>
        <v/>
      </c>
      <c r="GP427" t="str">
        <f t="shared" si="485"/>
        <v/>
      </c>
      <c r="GQ427" s="26"/>
      <c r="GR427" s="26"/>
      <c r="GS427" t="str">
        <f t="shared" ca="1" si="486"/>
        <v/>
      </c>
      <c r="GT427" s="26"/>
      <c r="GU427" s="26"/>
      <c r="GV427" s="26"/>
      <c r="GW427" s="26"/>
      <c r="GX427" s="26"/>
      <c r="GY427" t="str">
        <f t="shared" ca="1" si="487"/>
        <v/>
      </c>
      <c r="GZ427" t="str">
        <f t="shared" si="488"/>
        <v/>
      </c>
      <c r="HA427" s="26"/>
      <c r="HB427" s="26"/>
      <c r="HC427" s="26"/>
      <c r="HD427" s="26"/>
      <c r="HE427" s="26"/>
      <c r="HF427" t="str">
        <f t="shared" ca="1" si="489"/>
        <v/>
      </c>
      <c r="HG427" s="31" t="str">
        <f t="shared" si="490"/>
        <v/>
      </c>
      <c r="HH427" s="26"/>
      <c r="HI427" s="26"/>
      <c r="HJ427" s="26"/>
      <c r="HK427" s="26"/>
      <c r="HL427" s="26"/>
      <c r="HM427" t="str">
        <f t="shared" ca="1" si="491"/>
        <v/>
      </c>
      <c r="HN427" t="str">
        <f t="shared" si="492"/>
        <v/>
      </c>
      <c r="HO427" s="26"/>
      <c r="HP427" s="26"/>
      <c r="HQ427" s="26"/>
      <c r="HR427" s="26"/>
      <c r="HS427" s="26"/>
      <c r="HT427" t="str">
        <f t="shared" ca="1" si="493"/>
        <v/>
      </c>
      <c r="HU427" t="str">
        <f t="shared" si="494"/>
        <v/>
      </c>
      <c r="HV427" s="26"/>
      <c r="HW427" s="26"/>
      <c r="HX427" s="26"/>
      <c r="HY427" s="26"/>
      <c r="HZ427" s="26"/>
      <c r="IA427" s="37" t="str">
        <f t="shared" ca="1" si="495"/>
        <v/>
      </c>
      <c r="IB427" t="str">
        <f t="shared" si="496"/>
        <v/>
      </c>
      <c r="IC427" s="26"/>
      <c r="ID427" s="26"/>
      <c r="IE427" s="26"/>
      <c r="IF427" s="26"/>
      <c r="IG427" s="26"/>
      <c r="IH427" s="37" t="str">
        <f t="shared" ca="1" si="497"/>
        <v/>
      </c>
      <c r="II427" t="str">
        <f t="shared" si="498"/>
        <v/>
      </c>
      <c r="IJ427" s="26"/>
      <c r="IK427" s="26"/>
      <c r="IL427" s="26"/>
      <c r="IM427" s="26"/>
      <c r="IN427" s="26"/>
      <c r="IO427" s="26"/>
      <c r="IP427" s="26"/>
      <c r="IQ427" s="26"/>
      <c r="IR427" s="26"/>
      <c r="IS427" s="26"/>
      <c r="IT427" s="26"/>
      <c r="IU427" s="26"/>
      <c r="IV427" s="26"/>
      <c r="IW427" s="26"/>
      <c r="IX427" s="26"/>
      <c r="IY427" s="26"/>
      <c r="IZ427" s="26"/>
      <c r="JA427" s="26"/>
      <c r="JB427" s="26"/>
      <c r="JC427" s="26"/>
      <c r="JD427" s="26"/>
      <c r="JE427" s="26"/>
      <c r="JF427" s="26"/>
      <c r="JG427" s="26"/>
      <c r="JH427" s="26"/>
      <c r="JI427" s="26"/>
      <c r="JJ427" s="26"/>
      <c r="JK427" s="26"/>
      <c r="JL427" s="26"/>
      <c r="JM427" s="26"/>
      <c r="JN427" s="26"/>
      <c r="JO427" s="26"/>
      <c r="JP427" s="26"/>
      <c r="JQ427" s="26"/>
      <c r="JR427" s="26"/>
      <c r="JS427" s="26"/>
      <c r="JT427" s="26" t="str">
        <f t="shared" si="499"/>
        <v/>
      </c>
      <c r="JU427" s="26"/>
      <c r="JV427" t="str">
        <f t="shared" si="500"/>
        <v/>
      </c>
      <c r="JW427" s="26"/>
      <c r="JX427" s="26"/>
      <c r="JY427" s="26"/>
      <c r="JZ427" s="26"/>
      <c r="KA427" s="26"/>
      <c r="KB427" s="26"/>
      <c r="KC427" s="26"/>
      <c r="KD427" s="26"/>
      <c r="KE427" s="26"/>
      <c r="KF427" s="26"/>
      <c r="KG427" s="26"/>
      <c r="KH427" s="26"/>
      <c r="KI427" s="26"/>
      <c r="KJ427" s="26"/>
      <c r="KK427" t="str">
        <f t="shared" si="501"/>
        <v/>
      </c>
      <c r="KL427" s="26"/>
      <c r="KM427" s="31" t="str">
        <f t="shared" si="502"/>
        <v/>
      </c>
      <c r="KN427" s="26"/>
      <c r="KO427" s="26"/>
      <c r="KP427" s="38" t="str">
        <f t="shared" si="503"/>
        <v/>
      </c>
      <c r="KQ427" s="26"/>
      <c r="KR427" s="26"/>
      <c r="KS427" s="26"/>
      <c r="KT427" s="26"/>
      <c r="KU427" s="26"/>
      <c r="KV427" s="26"/>
      <c r="KW427" s="26"/>
      <c r="KX427" t="str">
        <f t="shared" si="504"/>
        <v/>
      </c>
      <c r="KY427" t="str">
        <f t="shared" si="505"/>
        <v/>
      </c>
      <c r="KZ427" s="26"/>
      <c r="LA427" s="26"/>
      <c r="LB427" t="str">
        <f t="shared" si="506"/>
        <v/>
      </c>
      <c r="LC427" s="26"/>
      <c r="LD427" t="str">
        <f t="shared" si="507"/>
        <v/>
      </c>
      <c r="LE427" t="str">
        <f t="shared" si="508"/>
        <v/>
      </c>
      <c r="LF427" s="26"/>
      <c r="LG427" s="26"/>
      <c r="LH427" s="26"/>
      <c r="LI427" s="26"/>
      <c r="LJ427" s="26"/>
      <c r="LK427" s="26"/>
      <c r="LL427" s="26"/>
      <c r="LM427" s="26"/>
      <c r="LN427" s="26"/>
      <c r="LO427" t="str">
        <f t="shared" si="509"/>
        <v/>
      </c>
      <c r="LP427" s="26"/>
      <c r="LQ427" s="26"/>
      <c r="LR427" s="26"/>
      <c r="LS427" s="26"/>
      <c r="LT427" s="26"/>
      <c r="LU427" s="26"/>
      <c r="LV427" s="26"/>
      <c r="LW427" s="26"/>
      <c r="LX427" s="26"/>
      <c r="LY427" s="26"/>
      <c r="LZ427" s="26"/>
      <c r="MA427" s="26"/>
      <c r="MB427" s="26"/>
      <c r="MC427" s="26"/>
      <c r="MD427" s="26"/>
      <c r="ME427" s="26"/>
      <c r="MF427" s="26"/>
      <c r="MG427" s="26"/>
      <c r="MH427" s="26"/>
      <c r="MI427" s="26"/>
      <c r="MJ427" s="26"/>
      <c r="MK427" s="26"/>
      <c r="ML427" s="26"/>
      <c r="MM427" s="26"/>
      <c r="MN427" s="26"/>
    </row>
    <row r="428" spans="1:352" ht="16" x14ac:dyDescent="0.2">
      <c r="A428" t="e">
        <f t="shared" ca="1" si="511"/>
        <v>#N/A</v>
      </c>
      <c r="B428" s="26"/>
      <c r="C428" s="26"/>
      <c r="D428" s="26"/>
      <c r="E428" s="27" t="str">
        <f t="shared" ca="1" si="440"/>
        <v>Sep</v>
      </c>
      <c r="F428" s="27" t="str">
        <f t="shared" ca="1" si="440"/>
        <v>Aug</v>
      </c>
      <c r="G428" s="28" t="str">
        <f t="shared" ca="1" si="441"/>
        <v/>
      </c>
      <c r="H428" t="str">
        <f t="shared" si="442"/>
        <v/>
      </c>
      <c r="I428" s="26">
        <f t="shared" ca="1" si="443"/>
        <v>57</v>
      </c>
      <c r="J428" s="26"/>
      <c r="K428" s="26"/>
      <c r="L428" s="31" t="str">
        <f t="shared" si="444"/>
        <v/>
      </c>
      <c r="M428" s="26"/>
      <c r="N428" s="26"/>
      <c r="O428" s="26">
        <f t="shared" ca="1" si="445"/>
        <v>42</v>
      </c>
      <c r="P428" s="26" t="str">
        <f t="shared" ca="1" si="446"/>
        <v>No</v>
      </c>
      <c r="Q428" s="26" t="str">
        <f t="shared" ca="1" si="446"/>
        <v>No</v>
      </c>
      <c r="R428" s="26" t="str">
        <f t="shared" ca="1" si="446"/>
        <v>Yes</v>
      </c>
      <c r="S428" s="26" t="str">
        <f t="shared" ca="1" si="447"/>
        <v>African</v>
      </c>
      <c r="T428" s="26" t="str">
        <f t="shared" ca="1" si="448"/>
        <v>No</v>
      </c>
      <c r="U428" s="26">
        <f t="shared" ca="1" si="449"/>
        <v>3911</v>
      </c>
      <c r="V428" s="26"/>
      <c r="W428" s="26"/>
      <c r="X428" s="26" t="str">
        <f t="shared" ca="1" si="510"/>
        <v>Yes</v>
      </c>
      <c r="Y428" s="26" t="str">
        <f t="shared" ca="1" si="510"/>
        <v>Yes</v>
      </c>
      <c r="Z428" s="26" t="str">
        <f t="shared" ca="1" si="510"/>
        <v>Yes</v>
      </c>
      <c r="AA428" s="26" t="str">
        <f t="shared" ca="1" si="510"/>
        <v>No</v>
      </c>
      <c r="AB428" s="26" t="str">
        <f t="shared" ca="1" si="510"/>
        <v>No</v>
      </c>
      <c r="AC428" s="26"/>
      <c r="AD428" s="26"/>
      <c r="AE428" s="26"/>
      <c r="AF428" s="26"/>
      <c r="AG428" s="26" t="str">
        <f t="shared" ca="1" si="450"/>
        <v>No</v>
      </c>
      <c r="AH428" s="26" t="str">
        <f t="shared" ca="1" si="450"/>
        <v>No</v>
      </c>
      <c r="AI428" s="26" t="str">
        <f t="shared" ca="1" si="450"/>
        <v>No</v>
      </c>
      <c r="AJ428" s="26" t="str">
        <f t="shared" ca="1" si="450"/>
        <v>Yes</v>
      </c>
      <c r="AK428" s="26" t="str">
        <f t="shared" ca="1" si="439"/>
        <v>No</v>
      </c>
      <c r="AL428" s="26" t="str">
        <f t="shared" ca="1" si="439"/>
        <v>No</v>
      </c>
      <c r="AM428" s="26">
        <f t="shared" ca="1" si="451"/>
        <v>1</v>
      </c>
      <c r="AN428" s="26">
        <f t="shared" ca="1" si="452"/>
        <v>3</v>
      </c>
      <c r="AT428" t="str">
        <f t="shared" ca="1" si="453"/>
        <v>Female</v>
      </c>
      <c r="AU428">
        <f t="shared" ca="1" si="454"/>
        <v>910</v>
      </c>
      <c r="AV428">
        <f t="shared" ca="1" si="455"/>
        <v>-3</v>
      </c>
      <c r="AW428">
        <f t="shared" ca="1" si="456"/>
        <v>24</v>
      </c>
      <c r="AX428">
        <f t="shared" ca="1" si="457"/>
        <v>4</v>
      </c>
      <c r="BB428" t="str">
        <f t="shared" ca="1" si="458"/>
        <v>EMLUCS</v>
      </c>
      <c r="BC428" t="str">
        <f t="shared" ca="1" si="459"/>
        <v>No</v>
      </c>
      <c r="BD428" t="str">
        <f t="shared" ca="1" si="459"/>
        <v>Yes</v>
      </c>
      <c r="BG428" t="str">
        <f t="shared" ca="1" si="460"/>
        <v>No</v>
      </c>
      <c r="BH428">
        <f t="shared" ca="1" si="461"/>
        <v>34</v>
      </c>
      <c r="BI428">
        <f t="shared" ca="1" si="462"/>
        <v>-5</v>
      </c>
      <c r="BJ428">
        <f t="shared" ca="1" si="463"/>
        <v>5</v>
      </c>
      <c r="BK428" t="str">
        <f t="shared" si="464"/>
        <v/>
      </c>
      <c r="BL428" s="26">
        <f t="shared" ca="1" si="465"/>
        <v>7</v>
      </c>
      <c r="BM428" s="26"/>
      <c r="BN428" s="26"/>
      <c r="BO428" s="26" t="str">
        <f t="shared" ca="1" si="466"/>
        <v>No</v>
      </c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 t="str">
        <f t="shared" ca="1" si="467"/>
        <v>Yes</v>
      </c>
      <c r="CE428" s="26" t="str">
        <f t="shared" ca="1" si="468"/>
        <v>MIST</v>
      </c>
      <c r="CF428" s="26"/>
      <c r="CG428" s="26"/>
      <c r="CH428" s="26"/>
      <c r="CI428" s="31" t="str">
        <f t="shared" si="469"/>
        <v/>
      </c>
      <c r="CJ428" s="26" t="str">
        <f t="shared" ca="1" si="470"/>
        <v>OT</v>
      </c>
      <c r="CK428" s="26" t="str">
        <f t="shared" ca="1" si="471"/>
        <v>No</v>
      </c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 t="str">
        <f t="shared" ca="1" si="472"/>
        <v>No</v>
      </c>
      <c r="DO428" s="26"/>
      <c r="DP428" s="26"/>
      <c r="DQ428" s="26"/>
      <c r="DR428" s="26"/>
      <c r="DS428" s="26"/>
      <c r="DT428" s="26"/>
      <c r="DU428" s="26"/>
      <c r="DV428" t="str">
        <f t="shared" si="473"/>
        <v/>
      </c>
      <c r="DW428" s="26"/>
      <c r="DX428" s="26"/>
      <c r="DY428" s="26"/>
      <c r="DZ428" t="str">
        <f t="shared" si="474"/>
        <v/>
      </c>
      <c r="EA428" t="str">
        <f t="shared" si="475"/>
        <v/>
      </c>
      <c r="EB428" t="str">
        <f t="shared" si="476"/>
        <v/>
      </c>
      <c r="EC428" t="str">
        <f t="shared" si="477"/>
        <v/>
      </c>
      <c r="ED428" t="str">
        <f t="shared" si="478"/>
        <v/>
      </c>
      <c r="EE428" s="34" t="str">
        <f t="shared" si="479"/>
        <v/>
      </c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32" t="str">
        <f t="shared" si="480"/>
        <v/>
      </c>
      <c r="ES428" s="26"/>
      <c r="ET428" s="26"/>
      <c r="EU428" s="26"/>
      <c r="EV428" s="26"/>
      <c r="EW428" s="26"/>
      <c r="EX428" s="26"/>
      <c r="EY428" s="26"/>
      <c r="EZ428" s="26"/>
      <c r="FA428" s="31" t="str">
        <f t="shared" si="481"/>
        <v/>
      </c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31" t="str">
        <f t="shared" si="482"/>
        <v/>
      </c>
      <c r="FN428" s="26"/>
      <c r="FO428" s="26"/>
      <c r="FP428" s="26"/>
      <c r="FQ428" s="26" t="s">
        <v>350</v>
      </c>
      <c r="FR428" s="39" t="str">
        <f t="shared" ca="1" si="483"/>
        <v>CONS</v>
      </c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t="str">
        <f t="shared" ca="1" si="484"/>
        <v/>
      </c>
      <c r="GP428" t="str">
        <f t="shared" si="485"/>
        <v/>
      </c>
      <c r="GQ428" s="26"/>
      <c r="GR428" s="26"/>
      <c r="GS428" t="str">
        <f t="shared" ca="1" si="486"/>
        <v/>
      </c>
      <c r="GT428" s="26"/>
      <c r="GU428" s="26"/>
      <c r="GV428" s="26"/>
      <c r="GW428" s="26"/>
      <c r="GX428" s="26"/>
      <c r="GY428" t="str">
        <f t="shared" ca="1" si="487"/>
        <v/>
      </c>
      <c r="GZ428" t="str">
        <f t="shared" si="488"/>
        <v/>
      </c>
      <c r="HA428" s="26"/>
      <c r="HB428" s="26"/>
      <c r="HC428" s="26"/>
      <c r="HD428" s="26"/>
      <c r="HE428" s="26"/>
      <c r="HF428" t="str">
        <f t="shared" ca="1" si="489"/>
        <v/>
      </c>
      <c r="HG428" s="31" t="str">
        <f t="shared" si="490"/>
        <v/>
      </c>
      <c r="HH428" s="26"/>
      <c r="HI428" s="26"/>
      <c r="HJ428" s="26"/>
      <c r="HK428" s="26"/>
      <c r="HL428" s="26"/>
      <c r="HM428" t="str">
        <f t="shared" ca="1" si="491"/>
        <v/>
      </c>
      <c r="HN428" t="str">
        <f t="shared" si="492"/>
        <v/>
      </c>
      <c r="HO428" s="26"/>
      <c r="HP428" s="26"/>
      <c r="HQ428" s="26"/>
      <c r="HR428" s="26"/>
      <c r="HS428" s="26"/>
      <c r="HT428" t="str">
        <f t="shared" ca="1" si="493"/>
        <v/>
      </c>
      <c r="HU428" t="str">
        <f t="shared" si="494"/>
        <v/>
      </c>
      <c r="HV428" s="26"/>
      <c r="HW428" s="26"/>
      <c r="HX428" s="26"/>
      <c r="HY428" s="26"/>
      <c r="HZ428" s="26"/>
      <c r="IA428" s="37" t="str">
        <f t="shared" ca="1" si="495"/>
        <v/>
      </c>
      <c r="IB428" t="str">
        <f t="shared" si="496"/>
        <v/>
      </c>
      <c r="IC428" s="26"/>
      <c r="ID428" s="26"/>
      <c r="IE428" s="26"/>
      <c r="IF428" s="26"/>
      <c r="IG428" s="26"/>
      <c r="IH428" s="37" t="str">
        <f t="shared" ca="1" si="497"/>
        <v/>
      </c>
      <c r="II428" t="str">
        <f t="shared" si="498"/>
        <v/>
      </c>
      <c r="IJ428" s="26"/>
      <c r="IK428" s="26"/>
      <c r="IL428" s="26"/>
      <c r="IM428" s="26"/>
      <c r="IN428" s="26"/>
      <c r="IO428" s="26"/>
      <c r="IP428" s="26"/>
      <c r="IQ428" s="26"/>
      <c r="IR428" s="26"/>
      <c r="IS428" s="26"/>
      <c r="IT428" s="26"/>
      <c r="IU428" s="26"/>
      <c r="IV428" s="26"/>
      <c r="IW428" s="26"/>
      <c r="IX428" s="26"/>
      <c r="IY428" s="26"/>
      <c r="IZ428" s="26"/>
      <c r="JA428" s="26"/>
      <c r="JB428" s="26"/>
      <c r="JC428" s="26"/>
      <c r="JD428" s="26"/>
      <c r="JE428" s="26"/>
      <c r="JF428" s="26"/>
      <c r="JG428" s="26"/>
      <c r="JH428" s="26"/>
      <c r="JI428" s="26"/>
      <c r="JJ428" s="26"/>
      <c r="JK428" s="26"/>
      <c r="JL428" s="26"/>
      <c r="JM428" s="26"/>
      <c r="JN428" s="26"/>
      <c r="JO428" s="26"/>
      <c r="JP428" s="26"/>
      <c r="JQ428" s="26"/>
      <c r="JR428" s="26"/>
      <c r="JS428" s="26"/>
      <c r="JT428" s="26" t="str">
        <f t="shared" si="499"/>
        <v/>
      </c>
      <c r="JU428" s="26"/>
      <c r="JV428" t="str">
        <f t="shared" si="500"/>
        <v/>
      </c>
      <c r="JW428" s="26"/>
      <c r="JX428" s="26"/>
      <c r="JY428" s="26"/>
      <c r="JZ428" s="26"/>
      <c r="KA428" s="26"/>
      <c r="KB428" s="26"/>
      <c r="KC428" s="26"/>
      <c r="KD428" s="26"/>
      <c r="KE428" s="26"/>
      <c r="KF428" s="26"/>
      <c r="KG428" s="26"/>
      <c r="KH428" s="26"/>
      <c r="KI428" s="26"/>
      <c r="KJ428" s="26"/>
      <c r="KK428" t="str">
        <f t="shared" si="501"/>
        <v/>
      </c>
      <c r="KL428" s="26"/>
      <c r="KM428" s="31" t="str">
        <f t="shared" si="502"/>
        <v/>
      </c>
      <c r="KN428" s="26"/>
      <c r="KO428" s="26"/>
      <c r="KP428" s="38" t="str">
        <f t="shared" si="503"/>
        <v/>
      </c>
      <c r="KQ428" s="26"/>
      <c r="KR428" s="26"/>
      <c r="KS428" s="26"/>
      <c r="KT428" s="26"/>
      <c r="KU428" s="26"/>
      <c r="KV428" s="26"/>
      <c r="KW428" s="26"/>
      <c r="KX428" t="str">
        <f t="shared" si="504"/>
        <v/>
      </c>
      <c r="KY428" t="str">
        <f t="shared" si="505"/>
        <v/>
      </c>
      <c r="KZ428" s="26"/>
      <c r="LA428" s="26"/>
      <c r="LB428" t="str">
        <f t="shared" si="506"/>
        <v/>
      </c>
      <c r="LC428" s="26"/>
      <c r="LD428" t="str">
        <f t="shared" si="507"/>
        <v/>
      </c>
      <c r="LE428" t="str">
        <f t="shared" si="508"/>
        <v/>
      </c>
      <c r="LF428" s="26"/>
      <c r="LG428" s="26"/>
      <c r="LH428" s="26"/>
      <c r="LI428" s="26"/>
      <c r="LJ428" s="26"/>
      <c r="LK428" s="26"/>
      <c r="LL428" s="26"/>
      <c r="LM428" s="26"/>
      <c r="LN428" s="26"/>
      <c r="LO428" t="str">
        <f t="shared" si="509"/>
        <v/>
      </c>
      <c r="LP428" s="26"/>
      <c r="LQ428" s="26"/>
      <c r="LR428" s="26"/>
      <c r="LS428" s="26"/>
      <c r="LT428" s="26"/>
      <c r="LU428" s="26"/>
      <c r="LV428" s="26"/>
      <c r="LW428" s="26"/>
      <c r="LX428" s="26"/>
      <c r="LY428" s="26"/>
      <c r="LZ428" s="26"/>
      <c r="MA428" s="26"/>
      <c r="MB428" s="26"/>
      <c r="MC428" s="26"/>
      <c r="MD428" s="26"/>
      <c r="ME428" s="26"/>
      <c r="MF428" s="26"/>
      <c r="MG428" s="26"/>
      <c r="MH428" s="26"/>
      <c r="MI428" s="26"/>
      <c r="MJ428" s="26"/>
      <c r="MK428" s="26"/>
      <c r="ML428" s="26"/>
      <c r="MM428" s="26"/>
      <c r="MN428" s="26"/>
    </row>
    <row r="429" spans="1:352" ht="16" x14ac:dyDescent="0.2">
      <c r="A429" t="e">
        <f t="shared" ca="1" si="511"/>
        <v>#N/A</v>
      </c>
      <c r="B429" s="26"/>
      <c r="C429" s="26"/>
      <c r="D429" s="26"/>
      <c r="E429" s="27" t="str">
        <f t="shared" ca="1" si="440"/>
        <v>May</v>
      </c>
      <c r="F429" s="27" t="str">
        <f t="shared" ca="1" si="440"/>
        <v>Aug</v>
      </c>
      <c r="G429" s="28" t="str">
        <f t="shared" ca="1" si="441"/>
        <v/>
      </c>
      <c r="H429" t="str">
        <f t="shared" si="442"/>
        <v/>
      </c>
      <c r="I429" s="26">
        <f t="shared" ca="1" si="443"/>
        <v>40</v>
      </c>
      <c r="J429" s="26"/>
      <c r="K429" s="26"/>
      <c r="L429" s="31" t="str">
        <f t="shared" si="444"/>
        <v/>
      </c>
      <c r="M429" s="26"/>
      <c r="N429" s="26"/>
      <c r="O429" s="26">
        <f t="shared" ca="1" si="445"/>
        <v>19</v>
      </c>
      <c r="P429" s="26" t="str">
        <f t="shared" ca="1" si="446"/>
        <v>No</v>
      </c>
      <c r="Q429" s="26" t="str">
        <f t="shared" ca="1" si="446"/>
        <v>No</v>
      </c>
      <c r="R429" s="26" t="str">
        <f t="shared" ca="1" si="446"/>
        <v>No</v>
      </c>
      <c r="S429" s="26" t="str">
        <f t="shared" ca="1" si="447"/>
        <v>Asian</v>
      </c>
      <c r="T429" s="26" t="str">
        <f t="shared" ca="1" si="448"/>
        <v>Yes</v>
      </c>
      <c r="U429" s="26">
        <f t="shared" ca="1" si="449"/>
        <v>3854</v>
      </c>
      <c r="V429" s="26"/>
      <c r="W429" s="26"/>
      <c r="X429" s="26" t="str">
        <f t="shared" ca="1" si="510"/>
        <v>No</v>
      </c>
      <c r="Y429" s="26" t="str">
        <f t="shared" ca="1" si="510"/>
        <v>Yes</v>
      </c>
      <c r="Z429" s="26" t="str">
        <f t="shared" ca="1" si="510"/>
        <v>No</v>
      </c>
      <c r="AA429" s="26" t="str">
        <f t="shared" ca="1" si="510"/>
        <v>Yes</v>
      </c>
      <c r="AB429" s="26" t="str">
        <f t="shared" ca="1" si="510"/>
        <v>Yes</v>
      </c>
      <c r="AC429" s="26"/>
      <c r="AD429" s="26"/>
      <c r="AE429" s="26"/>
      <c r="AF429" s="26"/>
      <c r="AG429" s="26" t="str">
        <f t="shared" ca="1" si="450"/>
        <v>Yes</v>
      </c>
      <c r="AH429" s="26" t="str">
        <f t="shared" ca="1" si="450"/>
        <v>No</v>
      </c>
      <c r="AI429" s="26" t="str">
        <f t="shared" ca="1" si="450"/>
        <v>Yes</v>
      </c>
      <c r="AJ429" s="26" t="str">
        <f t="shared" ca="1" si="450"/>
        <v>Yes</v>
      </c>
      <c r="AK429" s="26" t="str">
        <f t="shared" ca="1" si="439"/>
        <v>No</v>
      </c>
      <c r="AL429" s="26" t="str">
        <f t="shared" ca="1" si="439"/>
        <v>Yes</v>
      </c>
      <c r="AM429" s="26">
        <f t="shared" ca="1" si="451"/>
        <v>6</v>
      </c>
      <c r="AN429" s="26">
        <f t="shared" ca="1" si="452"/>
        <v>3</v>
      </c>
      <c r="AT429" t="str">
        <f t="shared" ca="1" si="453"/>
        <v>Male</v>
      </c>
      <c r="AU429">
        <f t="shared" ca="1" si="454"/>
        <v>1077</v>
      </c>
      <c r="AV429">
        <f t="shared" ca="1" si="455"/>
        <v>0</v>
      </c>
      <c r="AW429">
        <f t="shared" ca="1" si="456"/>
        <v>23</v>
      </c>
      <c r="AX429">
        <f t="shared" ca="1" si="457"/>
        <v>5</v>
      </c>
      <c r="BB429" t="str">
        <f t="shared" ca="1" si="458"/>
        <v>ELUCS</v>
      </c>
      <c r="BC429" t="str">
        <f t="shared" ca="1" si="459"/>
        <v>Yes</v>
      </c>
      <c r="BD429" t="str">
        <f t="shared" ca="1" si="459"/>
        <v>No</v>
      </c>
      <c r="BG429" t="str">
        <f t="shared" ca="1" si="460"/>
        <v>Yes</v>
      </c>
      <c r="BH429">
        <f t="shared" ca="1" si="461"/>
        <v>37</v>
      </c>
      <c r="BI429">
        <f t="shared" ca="1" si="462"/>
        <v>-9</v>
      </c>
      <c r="BJ429">
        <f t="shared" ca="1" si="463"/>
        <v>17</v>
      </c>
      <c r="BK429" t="str">
        <f t="shared" si="464"/>
        <v/>
      </c>
      <c r="BL429" s="26">
        <f t="shared" ca="1" si="465"/>
        <v>19</v>
      </c>
      <c r="BM429" s="26"/>
      <c r="BN429" s="26"/>
      <c r="BO429" s="26" t="str">
        <f t="shared" ca="1" si="466"/>
        <v>Yes</v>
      </c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 t="str">
        <f t="shared" ca="1" si="467"/>
        <v>Yes</v>
      </c>
      <c r="CE429" s="26" t="str">
        <f t="shared" ca="1" si="468"/>
        <v>LMA</v>
      </c>
      <c r="CF429" s="26"/>
      <c r="CG429" s="26"/>
      <c r="CH429" s="26"/>
      <c r="CI429" s="31" t="str">
        <f t="shared" si="469"/>
        <v/>
      </c>
      <c r="CJ429" s="26" t="str">
        <f t="shared" ca="1" si="470"/>
        <v>BS</v>
      </c>
      <c r="CK429" s="26" t="str">
        <f t="shared" ca="1" si="471"/>
        <v>Yes</v>
      </c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 t="str">
        <f t="shared" ca="1" si="472"/>
        <v>No</v>
      </c>
      <c r="DO429" s="26"/>
      <c r="DP429" s="26"/>
      <c r="DQ429" s="26"/>
      <c r="DR429" s="26"/>
      <c r="DS429" s="26"/>
      <c r="DT429" s="26"/>
      <c r="DU429" s="26"/>
      <c r="DV429" t="str">
        <f t="shared" si="473"/>
        <v/>
      </c>
      <c r="DW429" s="26"/>
      <c r="DX429" s="26"/>
      <c r="DY429" s="26"/>
      <c r="DZ429" t="str">
        <f t="shared" si="474"/>
        <v/>
      </c>
      <c r="EA429" t="str">
        <f t="shared" si="475"/>
        <v/>
      </c>
      <c r="EB429" t="str">
        <f t="shared" si="476"/>
        <v/>
      </c>
      <c r="EC429" t="str">
        <f t="shared" si="477"/>
        <v/>
      </c>
      <c r="ED429" t="str">
        <f t="shared" si="478"/>
        <v/>
      </c>
      <c r="EE429" s="34" t="str">
        <f t="shared" si="479"/>
        <v/>
      </c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32" t="str">
        <f t="shared" si="480"/>
        <v/>
      </c>
      <c r="ES429" s="26"/>
      <c r="ET429" s="26"/>
      <c r="EU429" s="26"/>
      <c r="EV429" s="26"/>
      <c r="EW429" s="26"/>
      <c r="EX429" s="26"/>
      <c r="EY429" s="26"/>
      <c r="EZ429" s="26"/>
      <c r="FA429" s="31" t="str">
        <f t="shared" si="481"/>
        <v/>
      </c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31" t="str">
        <f t="shared" si="482"/>
        <v/>
      </c>
      <c r="FN429" s="26"/>
      <c r="FO429" s="26"/>
      <c r="FP429" s="26"/>
      <c r="FQ429" s="26" t="s">
        <v>350</v>
      </c>
      <c r="FR429" s="39" t="str">
        <f t="shared" ca="1" si="483"/>
        <v>CONS</v>
      </c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t="str">
        <f t="shared" ca="1" si="484"/>
        <v/>
      </c>
      <c r="GP429" t="str">
        <f t="shared" si="485"/>
        <v/>
      </c>
      <c r="GQ429" s="26"/>
      <c r="GR429" s="26"/>
      <c r="GS429" t="str">
        <f t="shared" ca="1" si="486"/>
        <v/>
      </c>
      <c r="GT429" s="26"/>
      <c r="GU429" s="26"/>
      <c r="GV429" s="26"/>
      <c r="GW429" s="26"/>
      <c r="GX429" s="26"/>
      <c r="GY429" t="str">
        <f t="shared" ca="1" si="487"/>
        <v/>
      </c>
      <c r="GZ429" t="str">
        <f t="shared" si="488"/>
        <v/>
      </c>
      <c r="HA429" s="26"/>
      <c r="HB429" s="26"/>
      <c r="HC429" s="26"/>
      <c r="HD429" s="26"/>
      <c r="HE429" s="26"/>
      <c r="HF429" t="str">
        <f t="shared" ca="1" si="489"/>
        <v/>
      </c>
      <c r="HG429" s="31" t="str">
        <f t="shared" si="490"/>
        <v/>
      </c>
      <c r="HH429" s="26"/>
      <c r="HI429" s="26"/>
      <c r="HJ429" s="26"/>
      <c r="HK429" s="26"/>
      <c r="HL429" s="26"/>
      <c r="HM429" t="str">
        <f t="shared" ca="1" si="491"/>
        <v/>
      </c>
      <c r="HN429" t="str">
        <f t="shared" si="492"/>
        <v/>
      </c>
      <c r="HO429" s="26"/>
      <c r="HP429" s="26"/>
      <c r="HQ429" s="26"/>
      <c r="HR429" s="26"/>
      <c r="HS429" s="26"/>
      <c r="HT429" t="str">
        <f t="shared" ca="1" si="493"/>
        <v/>
      </c>
      <c r="HU429" t="str">
        <f t="shared" si="494"/>
        <v/>
      </c>
      <c r="HV429" s="26"/>
      <c r="HW429" s="26"/>
      <c r="HX429" s="26"/>
      <c r="HY429" s="26"/>
      <c r="HZ429" s="26"/>
      <c r="IA429" s="37" t="str">
        <f t="shared" ca="1" si="495"/>
        <v/>
      </c>
      <c r="IB429" t="str">
        <f t="shared" si="496"/>
        <v/>
      </c>
      <c r="IC429" s="26"/>
      <c r="ID429" s="26"/>
      <c r="IE429" s="26"/>
      <c r="IF429" s="26"/>
      <c r="IG429" s="26"/>
      <c r="IH429" s="37" t="str">
        <f t="shared" ca="1" si="497"/>
        <v/>
      </c>
      <c r="II429" t="str">
        <f t="shared" si="498"/>
        <v/>
      </c>
      <c r="IJ429" s="26"/>
      <c r="IK429" s="26"/>
      <c r="IL429" s="26"/>
      <c r="IM429" s="26"/>
      <c r="IN429" s="26"/>
      <c r="IO429" s="26"/>
      <c r="IP429" s="26"/>
      <c r="IQ429" s="26"/>
      <c r="IR429" s="26"/>
      <c r="IS429" s="26"/>
      <c r="IT429" s="26"/>
      <c r="IU429" s="26"/>
      <c r="IV429" s="26"/>
      <c r="IW429" s="26"/>
      <c r="IX429" s="26"/>
      <c r="IY429" s="26"/>
      <c r="IZ429" s="26"/>
      <c r="JA429" s="26"/>
      <c r="JB429" s="26"/>
      <c r="JC429" s="26"/>
      <c r="JD429" s="26"/>
      <c r="JE429" s="26"/>
      <c r="JF429" s="26"/>
      <c r="JG429" s="26"/>
      <c r="JH429" s="26"/>
      <c r="JI429" s="26"/>
      <c r="JJ429" s="26"/>
      <c r="JK429" s="26"/>
      <c r="JL429" s="26"/>
      <c r="JM429" s="26"/>
      <c r="JN429" s="26"/>
      <c r="JO429" s="26"/>
      <c r="JP429" s="26"/>
      <c r="JQ429" s="26"/>
      <c r="JR429" s="26"/>
      <c r="JS429" s="26"/>
      <c r="JT429" s="26" t="str">
        <f t="shared" si="499"/>
        <v/>
      </c>
      <c r="JU429" s="26"/>
      <c r="JV429" t="str">
        <f t="shared" si="500"/>
        <v/>
      </c>
      <c r="JW429" s="26"/>
      <c r="JX429" s="26"/>
      <c r="JY429" s="26"/>
      <c r="JZ429" s="26"/>
      <c r="KA429" s="26"/>
      <c r="KB429" s="26"/>
      <c r="KC429" s="26"/>
      <c r="KD429" s="26"/>
      <c r="KE429" s="26"/>
      <c r="KF429" s="26"/>
      <c r="KG429" s="26"/>
      <c r="KH429" s="26"/>
      <c r="KI429" s="26"/>
      <c r="KJ429" s="26"/>
      <c r="KK429" t="str">
        <f t="shared" si="501"/>
        <v/>
      </c>
      <c r="KL429" s="26"/>
      <c r="KM429" s="31" t="str">
        <f t="shared" si="502"/>
        <v/>
      </c>
      <c r="KN429" s="26"/>
      <c r="KO429" s="26"/>
      <c r="KP429" s="38" t="str">
        <f t="shared" si="503"/>
        <v/>
      </c>
      <c r="KQ429" s="26"/>
      <c r="KR429" s="26"/>
      <c r="KS429" s="26"/>
      <c r="KT429" s="26"/>
      <c r="KU429" s="26"/>
      <c r="KV429" s="26"/>
      <c r="KW429" s="26"/>
      <c r="KX429" t="str">
        <f t="shared" si="504"/>
        <v/>
      </c>
      <c r="KY429" t="str">
        <f t="shared" si="505"/>
        <v/>
      </c>
      <c r="KZ429" s="26"/>
      <c r="LA429" s="26"/>
      <c r="LB429" t="str">
        <f t="shared" si="506"/>
        <v/>
      </c>
      <c r="LC429" s="26"/>
      <c r="LD429" t="str">
        <f t="shared" si="507"/>
        <v/>
      </c>
      <c r="LE429" t="str">
        <f t="shared" si="508"/>
        <v/>
      </c>
      <c r="LF429" s="26"/>
      <c r="LG429" s="26"/>
      <c r="LH429" s="26"/>
      <c r="LI429" s="26"/>
      <c r="LJ429" s="26"/>
      <c r="LK429" s="26"/>
      <c r="LL429" s="26"/>
      <c r="LM429" s="26"/>
      <c r="LN429" s="26"/>
      <c r="LO429" t="str">
        <f t="shared" si="509"/>
        <v/>
      </c>
      <c r="LP429" s="26"/>
      <c r="LQ429" s="26"/>
      <c r="LR429" s="26"/>
      <c r="LS429" s="26"/>
      <c r="LT429" s="26"/>
      <c r="LU429" s="26"/>
      <c r="LV429" s="26"/>
      <c r="LW429" s="26"/>
      <c r="LX429" s="26"/>
      <c r="LY429" s="26"/>
      <c r="LZ429" s="26"/>
      <c r="MA429" s="26"/>
      <c r="MB429" s="26"/>
      <c r="MC429" s="26"/>
      <c r="MD429" s="26"/>
      <c r="ME429" s="26"/>
      <c r="MF429" s="26"/>
      <c r="MG429" s="26"/>
      <c r="MH429" s="26"/>
      <c r="MI429" s="26"/>
      <c r="MJ429" s="26"/>
      <c r="MK429" s="26"/>
      <c r="ML429" s="26"/>
      <c r="MM429" s="26"/>
      <c r="MN429" s="26"/>
    </row>
    <row r="430" spans="1:352" ht="16" x14ac:dyDescent="0.2">
      <c r="A430" t="e">
        <f t="shared" ca="1" si="511"/>
        <v>#N/A</v>
      </c>
      <c r="B430" s="26"/>
      <c r="C430" s="26"/>
      <c r="D430" s="26"/>
      <c r="E430" s="27" t="str">
        <f t="shared" ca="1" si="440"/>
        <v>Jun</v>
      </c>
      <c r="F430" s="27" t="str">
        <f t="shared" ca="1" si="440"/>
        <v>Oct</v>
      </c>
      <c r="G430" s="28" t="str">
        <f t="shared" ca="1" si="441"/>
        <v/>
      </c>
      <c r="H430" t="str">
        <f t="shared" si="442"/>
        <v/>
      </c>
      <c r="I430" s="26">
        <f t="shared" ca="1" si="443"/>
        <v>79</v>
      </c>
      <c r="J430" s="26"/>
      <c r="K430" s="26"/>
      <c r="L430" s="31" t="str">
        <f t="shared" si="444"/>
        <v/>
      </c>
      <c r="M430" s="26"/>
      <c r="N430" s="26"/>
      <c r="O430" s="26">
        <f t="shared" ca="1" si="445"/>
        <v>38</v>
      </c>
      <c r="P430" s="26" t="str">
        <f t="shared" ca="1" si="446"/>
        <v>No</v>
      </c>
      <c r="Q430" s="26" t="str">
        <f t="shared" ca="1" si="446"/>
        <v>Yes</v>
      </c>
      <c r="R430" s="26" t="str">
        <f t="shared" ca="1" si="446"/>
        <v>No</v>
      </c>
      <c r="S430" s="26" t="str">
        <f t="shared" ca="1" si="447"/>
        <v>Eskimo</v>
      </c>
      <c r="T430" s="26" t="str">
        <f t="shared" ca="1" si="448"/>
        <v>No</v>
      </c>
      <c r="U430" s="26">
        <f t="shared" ca="1" si="449"/>
        <v>3883</v>
      </c>
      <c r="V430" s="26"/>
      <c r="W430" s="26"/>
      <c r="X430" s="26" t="str">
        <f t="shared" ca="1" si="510"/>
        <v>No</v>
      </c>
      <c r="Y430" s="26" t="str">
        <f t="shared" ca="1" si="510"/>
        <v>No</v>
      </c>
      <c r="Z430" s="26" t="str">
        <f t="shared" ca="1" si="510"/>
        <v>No</v>
      </c>
      <c r="AA430" s="26" t="str">
        <f t="shared" ca="1" si="510"/>
        <v>No</v>
      </c>
      <c r="AB430" s="26" t="str">
        <f t="shared" ca="1" si="510"/>
        <v>Yes</v>
      </c>
      <c r="AC430" s="26"/>
      <c r="AD430" s="26"/>
      <c r="AE430" s="26"/>
      <c r="AF430" s="26"/>
      <c r="AG430" s="26" t="str">
        <f t="shared" ca="1" si="450"/>
        <v>No</v>
      </c>
      <c r="AH430" s="26" t="str">
        <f t="shared" ca="1" si="450"/>
        <v>Yes</v>
      </c>
      <c r="AI430" s="26" t="str">
        <f t="shared" ca="1" si="450"/>
        <v>Yes</v>
      </c>
      <c r="AJ430" s="26" t="str">
        <f t="shared" ca="1" si="450"/>
        <v>No</v>
      </c>
      <c r="AK430" s="26" t="str">
        <f t="shared" ca="1" si="439"/>
        <v>Yes</v>
      </c>
      <c r="AL430" s="26" t="str">
        <f t="shared" ca="1" si="439"/>
        <v>No</v>
      </c>
      <c r="AM430" s="26">
        <f t="shared" ca="1" si="451"/>
        <v>4</v>
      </c>
      <c r="AN430" s="26">
        <f t="shared" ca="1" si="452"/>
        <v>1</v>
      </c>
      <c r="AT430" t="str">
        <f t="shared" ca="1" si="453"/>
        <v>Male</v>
      </c>
      <c r="AU430">
        <f t="shared" ca="1" si="454"/>
        <v>1843</v>
      </c>
      <c r="AV430">
        <f t="shared" ca="1" si="455"/>
        <v>-3</v>
      </c>
      <c r="AW430">
        <f t="shared" ca="1" si="456"/>
        <v>40</v>
      </c>
      <c r="AX430">
        <f t="shared" ca="1" si="457"/>
        <v>6</v>
      </c>
      <c r="BB430" t="str">
        <f t="shared" ca="1" si="458"/>
        <v>Vaginal</v>
      </c>
      <c r="BC430" t="str">
        <f t="shared" ca="1" si="459"/>
        <v>No</v>
      </c>
      <c r="BD430" t="str">
        <f t="shared" ca="1" si="459"/>
        <v>Yes</v>
      </c>
      <c r="BG430" t="str">
        <f t="shared" ca="1" si="460"/>
        <v>No</v>
      </c>
      <c r="BH430">
        <f t="shared" ca="1" si="461"/>
        <v>36</v>
      </c>
      <c r="BI430">
        <f t="shared" ca="1" si="462"/>
        <v>-9</v>
      </c>
      <c r="BJ430">
        <f t="shared" ca="1" si="463"/>
        <v>5</v>
      </c>
      <c r="BK430" t="str">
        <f t="shared" si="464"/>
        <v/>
      </c>
      <c r="BL430" s="26">
        <f t="shared" ca="1" si="465"/>
        <v>7</v>
      </c>
      <c r="BM430" s="26"/>
      <c r="BN430" s="26"/>
      <c r="BO430" s="26" t="str">
        <f t="shared" ca="1" si="466"/>
        <v>No</v>
      </c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 t="str">
        <f t="shared" ca="1" si="467"/>
        <v>No</v>
      </c>
      <c r="CE430" s="26" t="str">
        <f t="shared" ca="1" si="468"/>
        <v>NA</v>
      </c>
      <c r="CF430" s="26"/>
      <c r="CG430" s="26"/>
      <c r="CH430" s="26"/>
      <c r="CI430" s="31" t="str">
        <f t="shared" si="469"/>
        <v/>
      </c>
      <c r="CJ430" s="26" t="str">
        <f t="shared" ca="1" si="470"/>
        <v>NA</v>
      </c>
      <c r="CK430" s="26" t="str">
        <f t="shared" ca="1" si="471"/>
        <v>NA</v>
      </c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 t="str">
        <f t="shared" ca="1" si="472"/>
        <v>No</v>
      </c>
      <c r="DO430" s="26"/>
      <c r="DP430" s="26"/>
      <c r="DQ430" s="26"/>
      <c r="DR430" s="26"/>
      <c r="DS430" s="26"/>
      <c r="DT430" s="26"/>
      <c r="DU430" s="26"/>
      <c r="DV430" t="str">
        <f t="shared" si="473"/>
        <v/>
      </c>
      <c r="DW430" s="26"/>
      <c r="DX430" s="26"/>
      <c r="DY430" s="26"/>
      <c r="DZ430" t="str">
        <f t="shared" si="474"/>
        <v/>
      </c>
      <c r="EA430" t="str">
        <f t="shared" si="475"/>
        <v/>
      </c>
      <c r="EB430" t="str">
        <f t="shared" si="476"/>
        <v/>
      </c>
      <c r="EC430" t="str">
        <f t="shared" si="477"/>
        <v/>
      </c>
      <c r="ED430" t="str">
        <f t="shared" si="478"/>
        <v/>
      </c>
      <c r="EE430" s="34" t="str">
        <f t="shared" si="479"/>
        <v/>
      </c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32" t="str">
        <f t="shared" si="480"/>
        <v/>
      </c>
      <c r="ES430" s="26"/>
      <c r="ET430" s="26"/>
      <c r="EU430" s="26"/>
      <c r="EV430" s="26"/>
      <c r="EW430" s="26"/>
      <c r="EX430" s="26"/>
      <c r="EY430" s="26"/>
      <c r="EZ430" s="26"/>
      <c r="FA430" s="31" t="str">
        <f t="shared" si="481"/>
        <v/>
      </c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31" t="str">
        <f t="shared" si="482"/>
        <v/>
      </c>
      <c r="FN430" s="26"/>
      <c r="FO430" s="26"/>
      <c r="FP430" s="26"/>
      <c r="FQ430" s="26" t="s">
        <v>350</v>
      </c>
      <c r="FR430" s="39" t="str">
        <f t="shared" ca="1" si="483"/>
        <v>CONS</v>
      </c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t="str">
        <f t="shared" ca="1" si="484"/>
        <v/>
      </c>
      <c r="GP430" t="str">
        <f t="shared" si="485"/>
        <v/>
      </c>
      <c r="GQ430" s="26"/>
      <c r="GR430" s="26"/>
      <c r="GS430" t="str">
        <f t="shared" ca="1" si="486"/>
        <v/>
      </c>
      <c r="GT430" s="26"/>
      <c r="GU430" s="26"/>
      <c r="GV430" s="26"/>
      <c r="GW430" s="26"/>
      <c r="GX430" s="26"/>
      <c r="GY430" t="str">
        <f t="shared" ca="1" si="487"/>
        <v/>
      </c>
      <c r="GZ430" t="str">
        <f t="shared" si="488"/>
        <v/>
      </c>
      <c r="HA430" s="26"/>
      <c r="HB430" s="26"/>
      <c r="HC430" s="26"/>
      <c r="HD430" s="26"/>
      <c r="HE430" s="26"/>
      <c r="HF430" t="str">
        <f t="shared" ca="1" si="489"/>
        <v/>
      </c>
      <c r="HG430" s="31" t="str">
        <f t="shared" si="490"/>
        <v/>
      </c>
      <c r="HH430" s="26"/>
      <c r="HI430" s="26"/>
      <c r="HJ430" s="26"/>
      <c r="HK430" s="26"/>
      <c r="HL430" s="26"/>
      <c r="HM430" t="str">
        <f t="shared" ca="1" si="491"/>
        <v/>
      </c>
      <c r="HN430" t="str">
        <f t="shared" si="492"/>
        <v/>
      </c>
      <c r="HO430" s="26"/>
      <c r="HP430" s="26"/>
      <c r="HQ430" s="26"/>
      <c r="HR430" s="26"/>
      <c r="HS430" s="26"/>
      <c r="HT430" t="str">
        <f t="shared" ca="1" si="493"/>
        <v/>
      </c>
      <c r="HU430" t="str">
        <f t="shared" si="494"/>
        <v/>
      </c>
      <c r="HV430" s="26"/>
      <c r="HW430" s="26"/>
      <c r="HX430" s="26"/>
      <c r="HY430" s="26"/>
      <c r="HZ430" s="26"/>
      <c r="IA430" s="37" t="str">
        <f t="shared" ca="1" si="495"/>
        <v/>
      </c>
      <c r="IB430" t="str">
        <f t="shared" si="496"/>
        <v/>
      </c>
      <c r="IC430" s="26"/>
      <c r="ID430" s="26"/>
      <c r="IE430" s="26"/>
      <c r="IF430" s="26"/>
      <c r="IG430" s="26"/>
      <c r="IH430" s="37" t="str">
        <f t="shared" ca="1" si="497"/>
        <v/>
      </c>
      <c r="II430" t="str">
        <f t="shared" si="498"/>
        <v/>
      </c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  <c r="IV430" s="26"/>
      <c r="IW430" s="26"/>
      <c r="IX430" s="26"/>
      <c r="IY430" s="26"/>
      <c r="IZ430" s="26"/>
      <c r="JA430" s="26"/>
      <c r="JB430" s="26"/>
      <c r="JC430" s="26"/>
      <c r="JD430" s="26"/>
      <c r="JE430" s="26"/>
      <c r="JF430" s="26"/>
      <c r="JG430" s="26"/>
      <c r="JH430" s="26"/>
      <c r="JI430" s="26"/>
      <c r="JJ430" s="26"/>
      <c r="JK430" s="26"/>
      <c r="JL430" s="26"/>
      <c r="JM430" s="26"/>
      <c r="JN430" s="26"/>
      <c r="JO430" s="26"/>
      <c r="JP430" s="26"/>
      <c r="JQ430" s="26"/>
      <c r="JR430" s="26"/>
      <c r="JS430" s="26"/>
      <c r="JT430" s="26" t="str">
        <f t="shared" si="499"/>
        <v/>
      </c>
      <c r="JU430" s="26"/>
      <c r="JV430" t="str">
        <f t="shared" si="500"/>
        <v/>
      </c>
      <c r="JW430" s="26"/>
      <c r="JX430" s="26"/>
      <c r="JY430" s="26"/>
      <c r="JZ430" s="26"/>
      <c r="KA430" s="26"/>
      <c r="KB430" s="26"/>
      <c r="KC430" s="26"/>
      <c r="KD430" s="26"/>
      <c r="KE430" s="26"/>
      <c r="KF430" s="26"/>
      <c r="KG430" s="26"/>
      <c r="KH430" s="26"/>
      <c r="KI430" s="26"/>
      <c r="KJ430" s="26"/>
      <c r="KK430" t="str">
        <f t="shared" si="501"/>
        <v/>
      </c>
      <c r="KL430" s="26"/>
      <c r="KM430" s="31" t="str">
        <f t="shared" si="502"/>
        <v/>
      </c>
      <c r="KN430" s="26"/>
      <c r="KO430" s="26"/>
      <c r="KP430" s="38" t="str">
        <f t="shared" si="503"/>
        <v/>
      </c>
      <c r="KQ430" s="26"/>
      <c r="KR430" s="26"/>
      <c r="KS430" s="26"/>
      <c r="KT430" s="26"/>
      <c r="KU430" s="26"/>
      <c r="KV430" s="26"/>
      <c r="KW430" s="26"/>
      <c r="KX430" t="str">
        <f t="shared" si="504"/>
        <v/>
      </c>
      <c r="KY430" t="str">
        <f t="shared" si="505"/>
        <v/>
      </c>
      <c r="KZ430" s="26"/>
      <c r="LA430" s="26"/>
      <c r="LB430" t="str">
        <f t="shared" si="506"/>
        <v/>
      </c>
      <c r="LC430" s="26"/>
      <c r="LD430" t="str">
        <f t="shared" si="507"/>
        <v/>
      </c>
      <c r="LE430" t="str">
        <f t="shared" si="508"/>
        <v/>
      </c>
      <c r="LF430" s="26"/>
      <c r="LG430" s="26"/>
      <c r="LH430" s="26"/>
      <c r="LI430" s="26"/>
      <c r="LJ430" s="26"/>
      <c r="LK430" s="26"/>
      <c r="LL430" s="26"/>
      <c r="LM430" s="26"/>
      <c r="LN430" s="26"/>
      <c r="LO430" t="str">
        <f t="shared" si="509"/>
        <v/>
      </c>
      <c r="LP430" s="26"/>
      <c r="LQ430" s="26"/>
      <c r="LR430" s="26"/>
      <c r="LS430" s="26"/>
      <c r="LT430" s="26"/>
      <c r="LU430" s="26"/>
      <c r="LV430" s="26"/>
      <c r="LW430" s="26"/>
      <c r="LX430" s="26"/>
      <c r="LY430" s="26"/>
      <c r="LZ430" s="26"/>
      <c r="MA430" s="26"/>
      <c r="MB430" s="26"/>
      <c r="MC430" s="26"/>
      <c r="MD430" s="26"/>
      <c r="ME430" s="26"/>
      <c r="MF430" s="26"/>
      <c r="MG430" s="26"/>
      <c r="MH430" s="26"/>
      <c r="MI430" s="26"/>
      <c r="MJ430" s="26"/>
      <c r="MK430" s="26"/>
      <c r="ML430" s="26"/>
      <c r="MM430" s="26"/>
      <c r="MN430" s="26"/>
    </row>
    <row r="431" spans="1:352" ht="16" x14ac:dyDescent="0.2">
      <c r="A431" t="e">
        <f t="shared" ca="1" si="511"/>
        <v>#N/A</v>
      </c>
      <c r="B431" s="26"/>
      <c r="C431" s="26"/>
      <c r="D431" s="26"/>
      <c r="E431" s="27" t="str">
        <f t="shared" ca="1" si="440"/>
        <v>Sep</v>
      </c>
      <c r="F431" s="27" t="str">
        <f t="shared" ca="1" si="440"/>
        <v>May</v>
      </c>
      <c r="G431" s="28" t="str">
        <f t="shared" ca="1" si="441"/>
        <v/>
      </c>
      <c r="H431" t="str">
        <f t="shared" si="442"/>
        <v/>
      </c>
      <c r="I431" s="26">
        <f t="shared" ca="1" si="443"/>
        <v>34</v>
      </c>
      <c r="J431" s="26"/>
      <c r="K431" s="26"/>
      <c r="L431" s="31" t="str">
        <f t="shared" si="444"/>
        <v/>
      </c>
      <c r="M431" s="26"/>
      <c r="N431" s="26"/>
      <c r="O431" s="26">
        <f t="shared" ca="1" si="445"/>
        <v>37</v>
      </c>
      <c r="P431" s="26" t="str">
        <f t="shared" ca="1" si="446"/>
        <v>Yes</v>
      </c>
      <c r="Q431" s="26" t="str">
        <f t="shared" ca="1" si="446"/>
        <v>Yes</v>
      </c>
      <c r="R431" s="26" t="str">
        <f t="shared" ca="1" si="446"/>
        <v>Yes</v>
      </c>
      <c r="S431" s="26" t="str">
        <f t="shared" ca="1" si="447"/>
        <v>Hispanic</v>
      </c>
      <c r="T431" s="26" t="str">
        <f t="shared" ca="1" si="448"/>
        <v>No</v>
      </c>
      <c r="U431" s="26">
        <f t="shared" ca="1" si="449"/>
        <v>3403</v>
      </c>
      <c r="V431" s="26"/>
      <c r="W431" s="26"/>
      <c r="X431" s="26" t="str">
        <f t="shared" ca="1" si="510"/>
        <v>Yes</v>
      </c>
      <c r="Y431" s="26" t="str">
        <f t="shared" ca="1" si="510"/>
        <v>Yes</v>
      </c>
      <c r="Z431" s="26" t="str">
        <f t="shared" ca="1" si="510"/>
        <v>No</v>
      </c>
      <c r="AA431" s="26" t="str">
        <f t="shared" ca="1" si="510"/>
        <v>No</v>
      </c>
      <c r="AB431" s="26" t="str">
        <f t="shared" ca="1" si="510"/>
        <v>Yes</v>
      </c>
      <c r="AC431" s="26"/>
      <c r="AD431" s="26"/>
      <c r="AE431" s="26"/>
      <c r="AF431" s="26"/>
      <c r="AG431" s="26" t="str">
        <f t="shared" ca="1" si="450"/>
        <v>No</v>
      </c>
      <c r="AH431" s="26" t="str">
        <f t="shared" ca="1" si="450"/>
        <v>No</v>
      </c>
      <c r="AI431" s="26" t="str">
        <f t="shared" ca="1" si="450"/>
        <v>Yes</v>
      </c>
      <c r="AJ431" s="26" t="str">
        <f t="shared" ca="1" si="450"/>
        <v>Yes</v>
      </c>
      <c r="AK431" s="26" t="str">
        <f t="shared" ca="1" si="439"/>
        <v>Yes</v>
      </c>
      <c r="AL431" s="26" t="str">
        <f t="shared" ca="1" si="439"/>
        <v>No</v>
      </c>
      <c r="AM431" s="26">
        <f t="shared" ca="1" si="451"/>
        <v>2</v>
      </c>
      <c r="AN431" s="26">
        <f t="shared" ca="1" si="452"/>
        <v>3</v>
      </c>
      <c r="AT431" t="str">
        <f t="shared" ca="1" si="453"/>
        <v>Male</v>
      </c>
      <c r="AU431">
        <f t="shared" ca="1" si="454"/>
        <v>2765</v>
      </c>
      <c r="AV431">
        <f t="shared" ca="1" si="455"/>
        <v>-3</v>
      </c>
      <c r="AW431">
        <f t="shared" ca="1" si="456"/>
        <v>26</v>
      </c>
      <c r="AX431">
        <f t="shared" ca="1" si="457"/>
        <v>1</v>
      </c>
      <c r="BB431" t="str">
        <f t="shared" ca="1" si="458"/>
        <v>ELUCS</v>
      </c>
      <c r="BC431" t="str">
        <f t="shared" ca="1" si="459"/>
        <v>Yes</v>
      </c>
      <c r="BD431" t="str">
        <f t="shared" ca="1" si="459"/>
        <v>Yes</v>
      </c>
      <c r="BG431" t="str">
        <f t="shared" ca="1" si="460"/>
        <v>Yes</v>
      </c>
      <c r="BH431">
        <f t="shared" ca="1" si="461"/>
        <v>35</v>
      </c>
      <c r="BI431">
        <f t="shared" ca="1" si="462"/>
        <v>-8</v>
      </c>
      <c r="BJ431">
        <f t="shared" ca="1" si="463"/>
        <v>15</v>
      </c>
      <c r="BK431" t="str">
        <f t="shared" si="464"/>
        <v/>
      </c>
      <c r="BL431" s="26">
        <f t="shared" ca="1" si="465"/>
        <v>17</v>
      </c>
      <c r="BM431" s="26"/>
      <c r="BN431" s="26"/>
      <c r="BO431" s="26" t="str">
        <f t="shared" ca="1" si="466"/>
        <v>Yes</v>
      </c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 t="str">
        <f t="shared" ca="1" si="467"/>
        <v>Yes</v>
      </c>
      <c r="CE431" s="26" t="str">
        <f t="shared" ca="1" si="468"/>
        <v>ETT</v>
      </c>
      <c r="CF431" s="26"/>
      <c r="CG431" s="26"/>
      <c r="CH431" s="26"/>
      <c r="CI431" s="31" t="str">
        <f t="shared" si="469"/>
        <v/>
      </c>
      <c r="CJ431" s="26" t="str">
        <f t="shared" ca="1" si="470"/>
        <v>OT</v>
      </c>
      <c r="CK431" s="26" t="str">
        <f t="shared" ca="1" si="471"/>
        <v>Yes</v>
      </c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 t="str">
        <f t="shared" ca="1" si="472"/>
        <v>No</v>
      </c>
      <c r="DO431" s="26"/>
      <c r="DP431" s="26"/>
      <c r="DQ431" s="26"/>
      <c r="DR431" s="26"/>
      <c r="DS431" s="26"/>
      <c r="DT431" s="26"/>
      <c r="DU431" s="26"/>
      <c r="DV431" t="str">
        <f t="shared" si="473"/>
        <v/>
      </c>
      <c r="DW431" s="26"/>
      <c r="DX431" s="26"/>
      <c r="DY431" s="26"/>
      <c r="DZ431" t="str">
        <f t="shared" si="474"/>
        <v/>
      </c>
      <c r="EA431" t="str">
        <f t="shared" si="475"/>
        <v/>
      </c>
      <c r="EB431" t="str">
        <f t="shared" si="476"/>
        <v/>
      </c>
      <c r="EC431" t="str">
        <f t="shared" si="477"/>
        <v/>
      </c>
      <c r="ED431" t="str">
        <f t="shared" si="478"/>
        <v/>
      </c>
      <c r="EE431" s="34" t="str">
        <f t="shared" si="479"/>
        <v/>
      </c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32" t="str">
        <f t="shared" si="480"/>
        <v/>
      </c>
      <c r="ES431" s="26"/>
      <c r="ET431" s="26"/>
      <c r="EU431" s="26"/>
      <c r="EV431" s="26"/>
      <c r="EW431" s="26"/>
      <c r="EX431" s="26"/>
      <c r="EY431" s="26"/>
      <c r="EZ431" s="26"/>
      <c r="FA431" s="31" t="str">
        <f t="shared" si="481"/>
        <v/>
      </c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31" t="str">
        <f t="shared" si="482"/>
        <v/>
      </c>
      <c r="FN431" s="26"/>
      <c r="FO431" s="26"/>
      <c r="FP431" s="26"/>
      <c r="FQ431" s="26" t="s">
        <v>349</v>
      </c>
      <c r="FR431" s="39" t="str">
        <f t="shared" ca="1" si="483"/>
        <v>NA</v>
      </c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t="str">
        <f t="shared" ca="1" si="484"/>
        <v/>
      </c>
      <c r="GP431" t="str">
        <f t="shared" si="485"/>
        <v/>
      </c>
      <c r="GQ431" s="26"/>
      <c r="GR431" s="26"/>
      <c r="GS431" t="str">
        <f t="shared" ca="1" si="486"/>
        <v/>
      </c>
      <c r="GT431" s="26"/>
      <c r="GU431" s="26"/>
      <c r="GV431" s="26"/>
      <c r="GW431" s="26"/>
      <c r="GX431" s="26"/>
      <c r="GY431" t="str">
        <f t="shared" ca="1" si="487"/>
        <v/>
      </c>
      <c r="GZ431" t="str">
        <f t="shared" si="488"/>
        <v/>
      </c>
      <c r="HA431" s="26"/>
      <c r="HB431" s="26"/>
      <c r="HC431" s="26"/>
      <c r="HD431" s="26"/>
      <c r="HE431" s="26"/>
      <c r="HF431" t="str">
        <f t="shared" ca="1" si="489"/>
        <v/>
      </c>
      <c r="HG431" s="31" t="str">
        <f t="shared" si="490"/>
        <v/>
      </c>
      <c r="HH431" s="26"/>
      <c r="HI431" s="26"/>
      <c r="HJ431" s="26"/>
      <c r="HK431" s="26"/>
      <c r="HL431" s="26"/>
      <c r="HM431" t="str">
        <f t="shared" ca="1" si="491"/>
        <v/>
      </c>
      <c r="HN431" t="str">
        <f t="shared" si="492"/>
        <v/>
      </c>
      <c r="HO431" s="26"/>
      <c r="HP431" s="26"/>
      <c r="HQ431" s="26"/>
      <c r="HR431" s="26"/>
      <c r="HS431" s="26"/>
      <c r="HT431" t="str">
        <f t="shared" ca="1" si="493"/>
        <v/>
      </c>
      <c r="HU431" t="str">
        <f t="shared" si="494"/>
        <v/>
      </c>
      <c r="HV431" s="26"/>
      <c r="HW431" s="26"/>
      <c r="HX431" s="26"/>
      <c r="HY431" s="26"/>
      <c r="HZ431" s="26"/>
      <c r="IA431" s="37" t="str">
        <f t="shared" ca="1" si="495"/>
        <v/>
      </c>
      <c r="IB431" t="str">
        <f t="shared" si="496"/>
        <v/>
      </c>
      <c r="IC431" s="26"/>
      <c r="ID431" s="26"/>
      <c r="IE431" s="26"/>
      <c r="IF431" s="26"/>
      <c r="IG431" s="26"/>
      <c r="IH431" s="37" t="str">
        <f t="shared" ca="1" si="497"/>
        <v/>
      </c>
      <c r="II431" t="str">
        <f t="shared" si="498"/>
        <v/>
      </c>
      <c r="IJ431" s="26"/>
      <c r="IK431" s="26"/>
      <c r="IL431" s="26"/>
      <c r="IM431" s="26"/>
      <c r="IN431" s="26"/>
      <c r="IO431" s="26"/>
      <c r="IP431" s="26"/>
      <c r="IQ431" s="26"/>
      <c r="IR431" s="26"/>
      <c r="IS431" s="26"/>
      <c r="IT431" s="26"/>
      <c r="IU431" s="26"/>
      <c r="IV431" s="26"/>
      <c r="IW431" s="26"/>
      <c r="IX431" s="26"/>
      <c r="IY431" s="26"/>
      <c r="IZ431" s="26"/>
      <c r="JA431" s="26"/>
      <c r="JB431" s="26"/>
      <c r="JC431" s="26"/>
      <c r="JD431" s="26"/>
      <c r="JE431" s="26"/>
      <c r="JF431" s="26"/>
      <c r="JG431" s="26"/>
      <c r="JH431" s="26"/>
      <c r="JI431" s="26"/>
      <c r="JJ431" s="26"/>
      <c r="JK431" s="26"/>
      <c r="JL431" s="26"/>
      <c r="JM431" s="26"/>
      <c r="JN431" s="26"/>
      <c r="JO431" s="26"/>
      <c r="JP431" s="26"/>
      <c r="JQ431" s="26"/>
      <c r="JR431" s="26"/>
      <c r="JS431" s="26"/>
      <c r="JT431" s="26" t="str">
        <f t="shared" si="499"/>
        <v/>
      </c>
      <c r="JU431" s="26"/>
      <c r="JV431" t="str">
        <f t="shared" si="500"/>
        <v/>
      </c>
      <c r="JW431" s="26"/>
      <c r="JX431" s="26"/>
      <c r="JY431" s="26"/>
      <c r="JZ431" s="26"/>
      <c r="KA431" s="26"/>
      <c r="KB431" s="26"/>
      <c r="KC431" s="26"/>
      <c r="KD431" s="26"/>
      <c r="KE431" s="26"/>
      <c r="KF431" s="26"/>
      <c r="KG431" s="26"/>
      <c r="KH431" s="26"/>
      <c r="KI431" s="26"/>
      <c r="KJ431" s="26"/>
      <c r="KK431" t="str">
        <f t="shared" si="501"/>
        <v/>
      </c>
      <c r="KL431" s="26"/>
      <c r="KM431" s="31" t="str">
        <f t="shared" si="502"/>
        <v/>
      </c>
      <c r="KN431" s="26"/>
      <c r="KO431" s="26"/>
      <c r="KP431" s="38" t="str">
        <f t="shared" si="503"/>
        <v/>
      </c>
      <c r="KQ431" s="26"/>
      <c r="KR431" s="26"/>
      <c r="KS431" s="26"/>
      <c r="KT431" s="26"/>
      <c r="KU431" s="26"/>
      <c r="KV431" s="26"/>
      <c r="KW431" s="26"/>
      <c r="KX431" t="str">
        <f t="shared" si="504"/>
        <v/>
      </c>
      <c r="KY431" t="str">
        <f t="shared" si="505"/>
        <v/>
      </c>
      <c r="KZ431" s="26"/>
      <c r="LA431" s="26"/>
      <c r="LB431" t="str">
        <f t="shared" si="506"/>
        <v/>
      </c>
      <c r="LC431" s="26"/>
      <c r="LD431" t="str">
        <f t="shared" si="507"/>
        <v/>
      </c>
      <c r="LE431" t="str">
        <f t="shared" si="508"/>
        <v/>
      </c>
      <c r="LF431" s="26"/>
      <c r="LG431" s="26"/>
      <c r="LH431" s="26"/>
      <c r="LI431" s="26"/>
      <c r="LJ431" s="26"/>
      <c r="LK431" s="26"/>
      <c r="LL431" s="26"/>
      <c r="LM431" s="26"/>
      <c r="LN431" s="26"/>
      <c r="LO431" t="str">
        <f t="shared" si="509"/>
        <v/>
      </c>
      <c r="LP431" s="26"/>
      <c r="LQ431" s="26"/>
      <c r="LR431" s="26"/>
      <c r="LS431" s="26"/>
      <c r="LT431" s="26"/>
      <c r="LU431" s="26"/>
      <c r="LV431" s="26"/>
      <c r="LW431" s="26"/>
      <c r="LX431" s="26"/>
      <c r="LY431" s="26"/>
      <c r="LZ431" s="26"/>
      <c r="MA431" s="26"/>
      <c r="MB431" s="26"/>
      <c r="MC431" s="26"/>
      <c r="MD431" s="26"/>
      <c r="ME431" s="26"/>
      <c r="MF431" s="26"/>
      <c r="MG431" s="26"/>
      <c r="MH431" s="26"/>
      <c r="MI431" s="26"/>
      <c r="MJ431" s="26"/>
      <c r="MK431" s="26"/>
      <c r="ML431" s="26"/>
      <c r="MM431" s="26"/>
      <c r="MN431" s="26"/>
    </row>
    <row r="432" spans="1:352" ht="16" x14ac:dyDescent="0.2">
      <c r="A432" t="e">
        <f t="shared" ca="1" si="511"/>
        <v>#N/A</v>
      </c>
      <c r="B432" s="26"/>
      <c r="C432" s="26"/>
      <c r="D432" s="26"/>
      <c r="E432" s="27" t="str">
        <f t="shared" ca="1" si="440"/>
        <v>Apr</v>
      </c>
      <c r="F432" s="27" t="str">
        <f t="shared" ca="1" si="440"/>
        <v>Jun</v>
      </c>
      <c r="G432" s="28" t="str">
        <f t="shared" ca="1" si="441"/>
        <v/>
      </c>
      <c r="H432" t="str">
        <f t="shared" si="442"/>
        <v/>
      </c>
      <c r="I432" s="26">
        <f t="shared" ca="1" si="443"/>
        <v>70</v>
      </c>
      <c r="J432" s="26"/>
      <c r="K432" s="26"/>
      <c r="L432" s="31" t="str">
        <f t="shared" si="444"/>
        <v/>
      </c>
      <c r="M432" s="26"/>
      <c r="N432" s="26"/>
      <c r="O432" s="26">
        <f t="shared" ca="1" si="445"/>
        <v>37</v>
      </c>
      <c r="P432" s="26" t="str">
        <f t="shared" ca="1" si="446"/>
        <v>Yes</v>
      </c>
      <c r="Q432" s="26" t="str">
        <f t="shared" ca="1" si="446"/>
        <v>Yes</v>
      </c>
      <c r="R432" s="26" t="str">
        <f t="shared" ca="1" si="446"/>
        <v>No</v>
      </c>
      <c r="S432" s="26" t="str">
        <f t="shared" ca="1" si="447"/>
        <v>Caucasian</v>
      </c>
      <c r="T432" s="26" t="str">
        <f t="shared" ca="1" si="448"/>
        <v>Yes</v>
      </c>
      <c r="U432" s="26">
        <f t="shared" ca="1" si="449"/>
        <v>3091</v>
      </c>
      <c r="V432" s="26"/>
      <c r="W432" s="26"/>
      <c r="X432" s="26" t="str">
        <f t="shared" ca="1" si="510"/>
        <v>Yes</v>
      </c>
      <c r="Y432" s="26" t="str">
        <f t="shared" ca="1" si="510"/>
        <v>No</v>
      </c>
      <c r="Z432" s="26" t="str">
        <f t="shared" ca="1" si="510"/>
        <v>No</v>
      </c>
      <c r="AA432" s="26" t="str">
        <f t="shared" ca="1" si="510"/>
        <v>Yes</v>
      </c>
      <c r="AB432" s="26" t="str">
        <f t="shared" ca="1" si="510"/>
        <v>No</v>
      </c>
      <c r="AC432" s="26"/>
      <c r="AD432" s="26"/>
      <c r="AE432" s="26"/>
      <c r="AF432" s="26"/>
      <c r="AG432" s="26" t="str">
        <f t="shared" ca="1" si="450"/>
        <v>Yes</v>
      </c>
      <c r="AH432" s="26" t="str">
        <f t="shared" ca="1" si="450"/>
        <v>No</v>
      </c>
      <c r="AI432" s="26" t="str">
        <f t="shared" ca="1" si="450"/>
        <v>Yes</v>
      </c>
      <c r="AJ432" s="26" t="str">
        <f t="shared" ca="1" si="450"/>
        <v>Yes</v>
      </c>
      <c r="AK432" s="26" t="str">
        <f t="shared" ca="1" si="439"/>
        <v>Yes</v>
      </c>
      <c r="AL432" s="26" t="str">
        <f t="shared" ca="1" si="439"/>
        <v>Yes</v>
      </c>
      <c r="AM432" s="26">
        <f t="shared" ca="1" si="451"/>
        <v>3</v>
      </c>
      <c r="AN432" s="26">
        <f t="shared" ca="1" si="452"/>
        <v>1</v>
      </c>
      <c r="AT432" t="str">
        <f t="shared" ca="1" si="453"/>
        <v>Female</v>
      </c>
      <c r="AU432">
        <f t="shared" ca="1" si="454"/>
        <v>2754</v>
      </c>
      <c r="AV432">
        <f t="shared" ca="1" si="455"/>
        <v>-1</v>
      </c>
      <c r="AW432">
        <f t="shared" ca="1" si="456"/>
        <v>23</v>
      </c>
      <c r="AX432">
        <f t="shared" ca="1" si="457"/>
        <v>2</v>
      </c>
      <c r="BB432" t="str">
        <f t="shared" ca="1" si="458"/>
        <v>INSTRUMENTAL</v>
      </c>
      <c r="BC432" t="str">
        <f t="shared" ca="1" si="459"/>
        <v>Yes</v>
      </c>
      <c r="BD432" t="str">
        <f t="shared" ca="1" si="459"/>
        <v>Yes</v>
      </c>
      <c r="BG432" t="str">
        <f t="shared" ca="1" si="460"/>
        <v>Yes</v>
      </c>
      <c r="BH432">
        <f t="shared" ca="1" si="461"/>
        <v>34</v>
      </c>
      <c r="BI432">
        <f t="shared" ca="1" si="462"/>
        <v>0</v>
      </c>
      <c r="BJ432">
        <f t="shared" ca="1" si="463"/>
        <v>4</v>
      </c>
      <c r="BK432" t="str">
        <f t="shared" si="464"/>
        <v/>
      </c>
      <c r="BL432" s="26">
        <f t="shared" ca="1" si="465"/>
        <v>6</v>
      </c>
      <c r="BM432" s="26"/>
      <c r="BN432" s="26"/>
      <c r="BO432" s="26" t="str">
        <f t="shared" ca="1" si="466"/>
        <v>No</v>
      </c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 t="str">
        <f t="shared" ca="1" si="467"/>
        <v>Yes</v>
      </c>
      <c r="CE432" s="26" t="str">
        <f t="shared" ca="1" si="468"/>
        <v>LMA</v>
      </c>
      <c r="CF432" s="26"/>
      <c r="CG432" s="26"/>
      <c r="CH432" s="26"/>
      <c r="CI432" s="31" t="str">
        <f t="shared" si="469"/>
        <v/>
      </c>
      <c r="CJ432" s="26" t="str">
        <f t="shared" ca="1" si="470"/>
        <v>BS</v>
      </c>
      <c r="CK432" s="26" t="str">
        <f t="shared" ca="1" si="471"/>
        <v>Yes</v>
      </c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 t="str">
        <f t="shared" ca="1" si="472"/>
        <v>No</v>
      </c>
      <c r="DO432" s="26"/>
      <c r="DP432" s="26"/>
      <c r="DQ432" s="26"/>
      <c r="DR432" s="26"/>
      <c r="DS432" s="26"/>
      <c r="DT432" s="26"/>
      <c r="DU432" s="26"/>
      <c r="DV432" t="str">
        <f t="shared" si="473"/>
        <v/>
      </c>
      <c r="DW432" s="26"/>
      <c r="DX432" s="26"/>
      <c r="DY432" s="26"/>
      <c r="DZ432" t="str">
        <f t="shared" si="474"/>
        <v/>
      </c>
      <c r="EA432" t="str">
        <f t="shared" si="475"/>
        <v/>
      </c>
      <c r="EB432" t="str">
        <f t="shared" si="476"/>
        <v/>
      </c>
      <c r="EC432" t="str">
        <f t="shared" si="477"/>
        <v/>
      </c>
      <c r="ED432" t="str">
        <f t="shared" si="478"/>
        <v/>
      </c>
      <c r="EE432" s="34" t="str">
        <f t="shared" si="479"/>
        <v/>
      </c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32" t="str">
        <f t="shared" si="480"/>
        <v/>
      </c>
      <c r="ES432" s="26"/>
      <c r="ET432" s="26"/>
      <c r="EU432" s="26"/>
      <c r="EV432" s="26"/>
      <c r="EW432" s="26"/>
      <c r="EX432" s="26"/>
      <c r="EY432" s="26"/>
      <c r="EZ432" s="26"/>
      <c r="FA432" s="31" t="str">
        <f t="shared" si="481"/>
        <v/>
      </c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31" t="str">
        <f t="shared" si="482"/>
        <v/>
      </c>
      <c r="FN432" s="26"/>
      <c r="FO432" s="26"/>
      <c r="FP432" s="26"/>
      <c r="FQ432" s="26" t="s">
        <v>350</v>
      </c>
      <c r="FR432" s="39" t="str">
        <f t="shared" ca="1" si="483"/>
        <v>GPC</v>
      </c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t="str">
        <f t="shared" ca="1" si="484"/>
        <v/>
      </c>
      <c r="GP432" t="str">
        <f t="shared" si="485"/>
        <v/>
      </c>
      <c r="GQ432" s="26"/>
      <c r="GR432" s="26"/>
      <c r="GS432" t="str">
        <f t="shared" ca="1" si="486"/>
        <v/>
      </c>
      <c r="GT432" s="26"/>
      <c r="GU432" s="26"/>
      <c r="GV432" s="26"/>
      <c r="GW432" s="26"/>
      <c r="GX432" s="26"/>
      <c r="GY432" t="str">
        <f t="shared" ca="1" si="487"/>
        <v/>
      </c>
      <c r="GZ432" t="str">
        <f t="shared" si="488"/>
        <v/>
      </c>
      <c r="HA432" s="26"/>
      <c r="HB432" s="26"/>
      <c r="HC432" s="26"/>
      <c r="HD432" s="26"/>
      <c r="HE432" s="26"/>
      <c r="HF432" t="str">
        <f t="shared" ca="1" si="489"/>
        <v/>
      </c>
      <c r="HG432" s="31" t="str">
        <f t="shared" si="490"/>
        <v/>
      </c>
      <c r="HH432" s="26"/>
      <c r="HI432" s="26"/>
      <c r="HJ432" s="26"/>
      <c r="HK432" s="26"/>
      <c r="HL432" s="26"/>
      <c r="HM432" t="str">
        <f t="shared" ca="1" si="491"/>
        <v/>
      </c>
      <c r="HN432" t="str">
        <f t="shared" si="492"/>
        <v/>
      </c>
      <c r="HO432" s="26"/>
      <c r="HP432" s="26"/>
      <c r="HQ432" s="26"/>
      <c r="HR432" s="26"/>
      <c r="HS432" s="26"/>
      <c r="HT432" t="str">
        <f t="shared" ca="1" si="493"/>
        <v/>
      </c>
      <c r="HU432" t="str">
        <f t="shared" si="494"/>
        <v/>
      </c>
      <c r="HV432" s="26"/>
      <c r="HW432" s="26"/>
      <c r="HX432" s="26"/>
      <c r="HY432" s="26"/>
      <c r="HZ432" s="26"/>
      <c r="IA432" s="37" t="str">
        <f t="shared" ca="1" si="495"/>
        <v/>
      </c>
      <c r="IB432" t="str">
        <f t="shared" si="496"/>
        <v/>
      </c>
      <c r="IC432" s="26"/>
      <c r="ID432" s="26"/>
      <c r="IE432" s="26"/>
      <c r="IF432" s="26"/>
      <c r="IG432" s="26"/>
      <c r="IH432" s="37" t="str">
        <f t="shared" ca="1" si="497"/>
        <v/>
      </c>
      <c r="II432" t="str">
        <f t="shared" si="498"/>
        <v/>
      </c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  <c r="IV432" s="26"/>
      <c r="IW432" s="26"/>
      <c r="IX432" s="26"/>
      <c r="IY432" s="26"/>
      <c r="IZ432" s="26"/>
      <c r="JA432" s="26"/>
      <c r="JB432" s="26"/>
      <c r="JC432" s="26"/>
      <c r="JD432" s="26"/>
      <c r="JE432" s="26"/>
      <c r="JF432" s="26"/>
      <c r="JG432" s="26"/>
      <c r="JH432" s="26"/>
      <c r="JI432" s="26"/>
      <c r="JJ432" s="26"/>
      <c r="JK432" s="26"/>
      <c r="JL432" s="26"/>
      <c r="JM432" s="26"/>
      <c r="JN432" s="26"/>
      <c r="JO432" s="26"/>
      <c r="JP432" s="26"/>
      <c r="JQ432" s="26"/>
      <c r="JR432" s="26"/>
      <c r="JS432" s="26"/>
      <c r="JT432" s="26" t="str">
        <f t="shared" si="499"/>
        <v/>
      </c>
      <c r="JU432" s="26"/>
      <c r="JV432" t="str">
        <f t="shared" si="500"/>
        <v/>
      </c>
      <c r="JW432" s="26"/>
      <c r="JX432" s="26"/>
      <c r="JY432" s="26"/>
      <c r="JZ432" s="26"/>
      <c r="KA432" s="26"/>
      <c r="KB432" s="26"/>
      <c r="KC432" s="26"/>
      <c r="KD432" s="26"/>
      <c r="KE432" s="26"/>
      <c r="KF432" s="26"/>
      <c r="KG432" s="26"/>
      <c r="KH432" s="26"/>
      <c r="KI432" s="26"/>
      <c r="KJ432" s="26"/>
      <c r="KK432" t="str">
        <f t="shared" si="501"/>
        <v/>
      </c>
      <c r="KL432" s="26"/>
      <c r="KM432" s="31" t="str">
        <f t="shared" si="502"/>
        <v/>
      </c>
      <c r="KN432" s="26"/>
      <c r="KO432" s="26"/>
      <c r="KP432" s="38" t="str">
        <f t="shared" si="503"/>
        <v/>
      </c>
      <c r="KQ432" s="26"/>
      <c r="KR432" s="26"/>
      <c r="KS432" s="26"/>
      <c r="KT432" s="26"/>
      <c r="KU432" s="26"/>
      <c r="KV432" s="26"/>
      <c r="KW432" s="26"/>
      <c r="KX432" t="str">
        <f t="shared" si="504"/>
        <v/>
      </c>
      <c r="KY432" t="str">
        <f t="shared" si="505"/>
        <v/>
      </c>
      <c r="KZ432" s="26"/>
      <c r="LA432" s="26"/>
      <c r="LB432" t="str">
        <f t="shared" si="506"/>
        <v/>
      </c>
      <c r="LC432" s="26"/>
      <c r="LD432" t="str">
        <f t="shared" si="507"/>
        <v/>
      </c>
      <c r="LE432" t="str">
        <f t="shared" si="508"/>
        <v/>
      </c>
      <c r="LF432" s="26"/>
      <c r="LG432" s="26"/>
      <c r="LH432" s="26"/>
      <c r="LI432" s="26"/>
      <c r="LJ432" s="26"/>
      <c r="LK432" s="26"/>
      <c r="LL432" s="26"/>
      <c r="LM432" s="26"/>
      <c r="LN432" s="26"/>
      <c r="LO432" t="str">
        <f t="shared" si="509"/>
        <v/>
      </c>
      <c r="LP432" s="26"/>
      <c r="LQ432" s="26"/>
      <c r="LR432" s="26"/>
      <c r="LS432" s="26"/>
      <c r="LT432" s="26"/>
      <c r="LU432" s="26"/>
      <c r="LV432" s="26"/>
      <c r="LW432" s="26"/>
      <c r="LX432" s="26"/>
      <c r="LY432" s="26"/>
      <c r="LZ432" s="26"/>
      <c r="MA432" s="26"/>
      <c r="MB432" s="26"/>
      <c r="MC432" s="26"/>
      <c r="MD432" s="26"/>
      <c r="ME432" s="26"/>
      <c r="MF432" s="26"/>
      <c r="MG432" s="26"/>
      <c r="MH432" s="26"/>
      <c r="MI432" s="26"/>
      <c r="MJ432" s="26"/>
      <c r="MK432" s="26"/>
      <c r="ML432" s="26"/>
      <c r="MM432" s="26"/>
      <c r="MN432" s="26"/>
    </row>
    <row r="433" spans="1:352" ht="16" x14ac:dyDescent="0.2">
      <c r="A433" t="e">
        <f t="shared" ca="1" si="511"/>
        <v>#N/A</v>
      </c>
      <c r="B433" s="26"/>
      <c r="C433" s="26"/>
      <c r="D433" s="26"/>
      <c r="E433" s="27" t="str">
        <f t="shared" ca="1" si="440"/>
        <v>Dec</v>
      </c>
      <c r="F433" s="27" t="str">
        <f t="shared" ca="1" si="440"/>
        <v>Nov</v>
      </c>
      <c r="G433" s="28" t="str">
        <f t="shared" ca="1" si="441"/>
        <v/>
      </c>
      <c r="H433" t="str">
        <f t="shared" si="442"/>
        <v/>
      </c>
      <c r="I433" s="26">
        <f t="shared" ca="1" si="443"/>
        <v>100</v>
      </c>
      <c r="J433" s="26"/>
      <c r="K433" s="26"/>
      <c r="L433" s="31" t="str">
        <f t="shared" si="444"/>
        <v/>
      </c>
      <c r="M433" s="26"/>
      <c r="N433" s="26"/>
      <c r="O433" s="26">
        <f t="shared" ca="1" si="445"/>
        <v>33</v>
      </c>
      <c r="P433" s="26" t="str">
        <f t="shared" ca="1" si="446"/>
        <v>No</v>
      </c>
      <c r="Q433" s="26" t="str">
        <f t="shared" ca="1" si="446"/>
        <v>Yes</v>
      </c>
      <c r="R433" s="26" t="str">
        <f t="shared" ca="1" si="446"/>
        <v>Yes</v>
      </c>
      <c r="S433" s="26" t="str">
        <f t="shared" ca="1" si="447"/>
        <v>African</v>
      </c>
      <c r="T433" s="26" t="str">
        <f t="shared" ca="1" si="448"/>
        <v>Yes</v>
      </c>
      <c r="U433" s="26">
        <f t="shared" ca="1" si="449"/>
        <v>3798</v>
      </c>
      <c r="V433" s="26"/>
      <c r="W433" s="26"/>
      <c r="X433" s="26" t="str">
        <f t="shared" ca="1" si="510"/>
        <v>No</v>
      </c>
      <c r="Y433" s="26" t="str">
        <f t="shared" ca="1" si="510"/>
        <v>Yes</v>
      </c>
      <c r="Z433" s="26" t="str">
        <f t="shared" ca="1" si="510"/>
        <v>No</v>
      </c>
      <c r="AA433" s="26" t="str">
        <f t="shared" ca="1" si="510"/>
        <v>Yes</v>
      </c>
      <c r="AB433" s="26" t="str">
        <f t="shared" ca="1" si="510"/>
        <v>Yes</v>
      </c>
      <c r="AC433" s="26"/>
      <c r="AD433" s="26"/>
      <c r="AE433" s="26"/>
      <c r="AF433" s="26"/>
      <c r="AG433" s="26" t="str">
        <f t="shared" ca="1" si="450"/>
        <v>Yes</v>
      </c>
      <c r="AH433" s="26" t="str">
        <f t="shared" ca="1" si="450"/>
        <v>Yes</v>
      </c>
      <c r="AI433" s="26" t="str">
        <f t="shared" ca="1" si="450"/>
        <v>No</v>
      </c>
      <c r="AJ433" s="26" t="str">
        <f t="shared" ca="1" si="450"/>
        <v>No</v>
      </c>
      <c r="AK433" s="26" t="str">
        <f t="shared" ca="1" si="439"/>
        <v>No</v>
      </c>
      <c r="AL433" s="26" t="str">
        <f t="shared" ca="1" si="439"/>
        <v>No</v>
      </c>
      <c r="AM433" s="26">
        <f t="shared" ca="1" si="451"/>
        <v>6</v>
      </c>
      <c r="AN433" s="26">
        <f t="shared" ca="1" si="452"/>
        <v>3</v>
      </c>
      <c r="AT433" t="str">
        <f t="shared" ca="1" si="453"/>
        <v>Female</v>
      </c>
      <c r="AU433">
        <f t="shared" ca="1" si="454"/>
        <v>1065</v>
      </c>
      <c r="AV433">
        <f t="shared" ca="1" si="455"/>
        <v>-1</v>
      </c>
      <c r="AW433">
        <f t="shared" ca="1" si="456"/>
        <v>36</v>
      </c>
      <c r="AX433">
        <f t="shared" ca="1" si="457"/>
        <v>4</v>
      </c>
      <c r="BB433" t="str">
        <f t="shared" ca="1" si="458"/>
        <v>INSTRUMENTAL</v>
      </c>
      <c r="BC433" t="str">
        <f t="shared" ca="1" si="459"/>
        <v>Yes</v>
      </c>
      <c r="BD433" t="str">
        <f t="shared" ca="1" si="459"/>
        <v>No</v>
      </c>
      <c r="BG433" t="str">
        <f t="shared" ca="1" si="460"/>
        <v>No</v>
      </c>
      <c r="BH433">
        <f t="shared" ca="1" si="461"/>
        <v>37</v>
      </c>
      <c r="BI433">
        <f t="shared" ca="1" si="462"/>
        <v>-1</v>
      </c>
      <c r="BJ433">
        <f t="shared" ca="1" si="463"/>
        <v>15</v>
      </c>
      <c r="BK433" t="str">
        <f t="shared" si="464"/>
        <v/>
      </c>
      <c r="BL433" s="26">
        <f t="shared" ca="1" si="465"/>
        <v>17</v>
      </c>
      <c r="BM433" s="26"/>
      <c r="BN433" s="26"/>
      <c r="BO433" s="26" t="str">
        <f t="shared" ca="1" si="466"/>
        <v>Yes</v>
      </c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 t="str">
        <f t="shared" ca="1" si="467"/>
        <v>Yes</v>
      </c>
      <c r="CE433" s="26" t="str">
        <f t="shared" ca="1" si="468"/>
        <v>ETT</v>
      </c>
      <c r="CF433" s="26"/>
      <c r="CG433" s="26"/>
      <c r="CH433" s="26"/>
      <c r="CI433" s="31" t="str">
        <f t="shared" si="469"/>
        <v/>
      </c>
      <c r="CJ433" s="26" t="str">
        <f t="shared" ca="1" si="470"/>
        <v>NICU</v>
      </c>
      <c r="CK433" s="26" t="str">
        <f t="shared" ca="1" si="471"/>
        <v>NA</v>
      </c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 t="str">
        <f t="shared" ca="1" si="472"/>
        <v>No</v>
      </c>
      <c r="DO433" s="26"/>
      <c r="DP433" s="26"/>
      <c r="DQ433" s="26"/>
      <c r="DR433" s="26"/>
      <c r="DS433" s="26"/>
      <c r="DT433" s="26"/>
      <c r="DU433" s="26"/>
      <c r="DV433" t="str">
        <f t="shared" si="473"/>
        <v/>
      </c>
      <c r="DW433" s="26"/>
      <c r="DX433" s="26"/>
      <c r="DY433" s="26"/>
      <c r="DZ433" t="str">
        <f t="shared" si="474"/>
        <v/>
      </c>
      <c r="EA433" t="str">
        <f t="shared" si="475"/>
        <v/>
      </c>
      <c r="EB433" t="str">
        <f t="shared" si="476"/>
        <v/>
      </c>
      <c r="EC433" t="str">
        <f t="shared" si="477"/>
        <v/>
      </c>
      <c r="ED433" t="str">
        <f t="shared" si="478"/>
        <v/>
      </c>
      <c r="EE433" s="34" t="str">
        <f t="shared" si="479"/>
        <v/>
      </c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32" t="str">
        <f t="shared" si="480"/>
        <v/>
      </c>
      <c r="ES433" s="26"/>
      <c r="ET433" s="26"/>
      <c r="EU433" s="26"/>
      <c r="EV433" s="26"/>
      <c r="EW433" s="26"/>
      <c r="EX433" s="26"/>
      <c r="EY433" s="26"/>
      <c r="EZ433" s="26"/>
      <c r="FA433" s="31" t="str">
        <f t="shared" si="481"/>
        <v/>
      </c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31" t="str">
        <f t="shared" si="482"/>
        <v/>
      </c>
      <c r="FN433" s="26"/>
      <c r="FO433" s="26"/>
      <c r="FP433" s="26"/>
      <c r="FQ433" s="26" t="s">
        <v>349</v>
      </c>
      <c r="FR433" s="39" t="str">
        <f t="shared" ca="1" si="483"/>
        <v>NA</v>
      </c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t="str">
        <f t="shared" ca="1" si="484"/>
        <v/>
      </c>
      <c r="GP433" t="str">
        <f t="shared" si="485"/>
        <v/>
      </c>
      <c r="GQ433" s="26"/>
      <c r="GR433" s="26"/>
      <c r="GS433" t="str">
        <f t="shared" ca="1" si="486"/>
        <v/>
      </c>
      <c r="GT433" s="26"/>
      <c r="GU433" s="26"/>
      <c r="GV433" s="26"/>
      <c r="GW433" s="26"/>
      <c r="GX433" s="26"/>
      <c r="GY433" t="str">
        <f t="shared" ca="1" si="487"/>
        <v/>
      </c>
      <c r="GZ433" t="str">
        <f t="shared" si="488"/>
        <v/>
      </c>
      <c r="HA433" s="26"/>
      <c r="HB433" s="26"/>
      <c r="HC433" s="26"/>
      <c r="HD433" s="26"/>
      <c r="HE433" s="26"/>
      <c r="HF433" t="str">
        <f t="shared" ca="1" si="489"/>
        <v/>
      </c>
      <c r="HG433" s="31" t="str">
        <f t="shared" si="490"/>
        <v/>
      </c>
      <c r="HH433" s="26"/>
      <c r="HI433" s="26"/>
      <c r="HJ433" s="26"/>
      <c r="HK433" s="26"/>
      <c r="HL433" s="26"/>
      <c r="HM433" t="str">
        <f t="shared" ca="1" si="491"/>
        <v/>
      </c>
      <c r="HN433" t="str">
        <f t="shared" si="492"/>
        <v/>
      </c>
      <c r="HO433" s="26"/>
      <c r="HP433" s="26"/>
      <c r="HQ433" s="26"/>
      <c r="HR433" s="26"/>
      <c r="HS433" s="26"/>
      <c r="HT433" t="str">
        <f t="shared" ca="1" si="493"/>
        <v/>
      </c>
      <c r="HU433" t="str">
        <f t="shared" si="494"/>
        <v/>
      </c>
      <c r="HV433" s="26"/>
      <c r="HW433" s="26"/>
      <c r="HX433" s="26"/>
      <c r="HY433" s="26"/>
      <c r="HZ433" s="26"/>
      <c r="IA433" s="37" t="str">
        <f t="shared" ca="1" si="495"/>
        <v/>
      </c>
      <c r="IB433" t="str">
        <f t="shared" si="496"/>
        <v/>
      </c>
      <c r="IC433" s="26"/>
      <c r="ID433" s="26"/>
      <c r="IE433" s="26"/>
      <c r="IF433" s="26"/>
      <c r="IG433" s="26"/>
      <c r="IH433" s="37" t="str">
        <f t="shared" ca="1" si="497"/>
        <v/>
      </c>
      <c r="II433" t="str">
        <f t="shared" si="498"/>
        <v/>
      </c>
      <c r="IJ433" s="26"/>
      <c r="IK433" s="26"/>
      <c r="IL433" s="26"/>
      <c r="IM433" s="26"/>
      <c r="IN433" s="26"/>
      <c r="IO433" s="26"/>
      <c r="IP433" s="26"/>
      <c r="IQ433" s="26"/>
      <c r="IR433" s="26"/>
      <c r="IS433" s="26"/>
      <c r="IT433" s="26"/>
      <c r="IU433" s="26"/>
      <c r="IV433" s="26"/>
      <c r="IW433" s="26"/>
      <c r="IX433" s="26"/>
      <c r="IY433" s="26"/>
      <c r="IZ433" s="26"/>
      <c r="JA433" s="26"/>
      <c r="JB433" s="26"/>
      <c r="JC433" s="26"/>
      <c r="JD433" s="26"/>
      <c r="JE433" s="26"/>
      <c r="JF433" s="26"/>
      <c r="JG433" s="26"/>
      <c r="JH433" s="26"/>
      <c r="JI433" s="26"/>
      <c r="JJ433" s="26"/>
      <c r="JK433" s="26"/>
      <c r="JL433" s="26"/>
      <c r="JM433" s="26"/>
      <c r="JN433" s="26"/>
      <c r="JO433" s="26"/>
      <c r="JP433" s="26"/>
      <c r="JQ433" s="26"/>
      <c r="JR433" s="26"/>
      <c r="JS433" s="26"/>
      <c r="JT433" s="26" t="str">
        <f t="shared" si="499"/>
        <v/>
      </c>
      <c r="JU433" s="26"/>
      <c r="JV433" t="str">
        <f t="shared" si="500"/>
        <v/>
      </c>
      <c r="JW433" s="26"/>
      <c r="JX433" s="26"/>
      <c r="JY433" s="26"/>
      <c r="JZ433" s="26"/>
      <c r="KA433" s="26"/>
      <c r="KB433" s="26"/>
      <c r="KC433" s="26"/>
      <c r="KD433" s="26"/>
      <c r="KE433" s="26"/>
      <c r="KF433" s="26"/>
      <c r="KG433" s="26"/>
      <c r="KH433" s="26"/>
      <c r="KI433" s="26"/>
      <c r="KJ433" s="26"/>
      <c r="KK433" t="str">
        <f t="shared" si="501"/>
        <v/>
      </c>
      <c r="KL433" s="26"/>
      <c r="KM433" s="31" t="str">
        <f t="shared" si="502"/>
        <v/>
      </c>
      <c r="KN433" s="26"/>
      <c r="KO433" s="26"/>
      <c r="KP433" s="38" t="str">
        <f t="shared" si="503"/>
        <v/>
      </c>
      <c r="KQ433" s="26"/>
      <c r="KR433" s="26"/>
      <c r="KS433" s="26"/>
      <c r="KT433" s="26"/>
      <c r="KU433" s="26"/>
      <c r="KV433" s="26"/>
      <c r="KW433" s="26"/>
      <c r="KX433" t="str">
        <f t="shared" si="504"/>
        <v/>
      </c>
      <c r="KY433" t="str">
        <f t="shared" si="505"/>
        <v/>
      </c>
      <c r="KZ433" s="26"/>
      <c r="LA433" s="26"/>
      <c r="LB433" t="str">
        <f t="shared" si="506"/>
        <v/>
      </c>
      <c r="LC433" s="26"/>
      <c r="LD433" t="str">
        <f t="shared" si="507"/>
        <v/>
      </c>
      <c r="LE433" t="str">
        <f t="shared" si="508"/>
        <v/>
      </c>
      <c r="LF433" s="26"/>
      <c r="LG433" s="26"/>
      <c r="LH433" s="26"/>
      <c r="LI433" s="26"/>
      <c r="LJ433" s="26"/>
      <c r="LK433" s="26"/>
      <c r="LL433" s="26"/>
      <c r="LM433" s="26"/>
      <c r="LN433" s="26"/>
      <c r="LO433" t="str">
        <f t="shared" si="509"/>
        <v/>
      </c>
      <c r="LP433" s="26"/>
      <c r="LQ433" s="26"/>
      <c r="LR433" s="26"/>
      <c r="LS433" s="26"/>
      <c r="LT433" s="26"/>
      <c r="LU433" s="26"/>
      <c r="LV433" s="26"/>
      <c r="LW433" s="26"/>
      <c r="LX433" s="26"/>
      <c r="LY433" s="26"/>
      <c r="LZ433" s="26"/>
      <c r="MA433" s="26"/>
      <c r="MB433" s="26"/>
      <c r="MC433" s="26"/>
      <c r="MD433" s="26"/>
      <c r="ME433" s="26"/>
      <c r="MF433" s="26"/>
      <c r="MG433" s="26"/>
      <c r="MH433" s="26"/>
      <c r="MI433" s="26"/>
      <c r="MJ433" s="26"/>
      <c r="MK433" s="26"/>
      <c r="ML433" s="26"/>
      <c r="MM433" s="26"/>
      <c r="MN433" s="26"/>
    </row>
    <row r="434" spans="1:352" ht="16" x14ac:dyDescent="0.2">
      <c r="A434" t="e">
        <f t="shared" ca="1" si="511"/>
        <v>#N/A</v>
      </c>
      <c r="B434" s="26"/>
      <c r="C434" s="26"/>
      <c r="D434" s="26"/>
      <c r="E434" s="27" t="str">
        <f t="shared" ca="1" si="440"/>
        <v>May</v>
      </c>
      <c r="F434" s="27" t="str">
        <f t="shared" ca="1" si="440"/>
        <v>Aug</v>
      </c>
      <c r="G434" s="28" t="str">
        <f t="shared" ca="1" si="441"/>
        <v/>
      </c>
      <c r="H434" t="str">
        <f t="shared" si="442"/>
        <v/>
      </c>
      <c r="I434" s="26">
        <f t="shared" ca="1" si="443"/>
        <v>74</v>
      </c>
      <c r="J434" s="26"/>
      <c r="K434" s="26"/>
      <c r="L434" s="31" t="str">
        <f t="shared" si="444"/>
        <v/>
      </c>
      <c r="M434" s="26"/>
      <c r="N434" s="26"/>
      <c r="O434" s="26">
        <f t="shared" ca="1" si="445"/>
        <v>44</v>
      </c>
      <c r="P434" s="26" t="str">
        <f t="shared" ca="1" si="446"/>
        <v>Yes</v>
      </c>
      <c r="Q434" s="26" t="str">
        <f t="shared" ca="1" si="446"/>
        <v>Yes</v>
      </c>
      <c r="R434" s="26" t="str">
        <f t="shared" ca="1" si="446"/>
        <v>Yes</v>
      </c>
      <c r="S434" s="26" t="str">
        <f t="shared" ca="1" si="447"/>
        <v>Eskimo</v>
      </c>
      <c r="T434" s="26" t="str">
        <f t="shared" ca="1" si="448"/>
        <v>Yes</v>
      </c>
      <c r="U434" s="26">
        <f t="shared" ca="1" si="449"/>
        <v>3708</v>
      </c>
      <c r="V434" s="26"/>
      <c r="W434" s="26"/>
      <c r="X434" s="26" t="str">
        <f t="shared" ca="1" si="510"/>
        <v>Yes</v>
      </c>
      <c r="Y434" s="26" t="str">
        <f t="shared" ca="1" si="510"/>
        <v>Yes</v>
      </c>
      <c r="Z434" s="26" t="str">
        <f t="shared" ca="1" si="510"/>
        <v>Yes</v>
      </c>
      <c r="AA434" s="26" t="str">
        <f t="shared" ca="1" si="510"/>
        <v>Yes</v>
      </c>
      <c r="AB434" s="26" t="str">
        <f t="shared" ca="1" si="510"/>
        <v>Yes</v>
      </c>
      <c r="AC434" s="26"/>
      <c r="AD434" s="26"/>
      <c r="AE434" s="26"/>
      <c r="AF434" s="26"/>
      <c r="AG434" s="26" t="str">
        <f t="shared" ca="1" si="450"/>
        <v>Yes</v>
      </c>
      <c r="AH434" s="26" t="str">
        <f t="shared" ca="1" si="450"/>
        <v>No</v>
      </c>
      <c r="AI434" s="26" t="str">
        <f t="shared" ca="1" si="450"/>
        <v>Yes</v>
      </c>
      <c r="AJ434" s="26" t="str">
        <f t="shared" ca="1" si="450"/>
        <v>Yes</v>
      </c>
      <c r="AK434" s="26" t="str">
        <f t="shared" ca="1" si="439"/>
        <v>Yes</v>
      </c>
      <c r="AL434" s="26" t="str">
        <f t="shared" ca="1" si="439"/>
        <v>No</v>
      </c>
      <c r="AM434" s="26">
        <f t="shared" ca="1" si="451"/>
        <v>3</v>
      </c>
      <c r="AN434" s="26">
        <f t="shared" ca="1" si="452"/>
        <v>3</v>
      </c>
      <c r="AT434" t="str">
        <f t="shared" ca="1" si="453"/>
        <v>Male</v>
      </c>
      <c r="AU434">
        <f t="shared" ca="1" si="454"/>
        <v>675</v>
      </c>
      <c r="AV434">
        <f t="shared" ca="1" si="455"/>
        <v>-3</v>
      </c>
      <c r="AW434">
        <f t="shared" ca="1" si="456"/>
        <v>36</v>
      </c>
      <c r="AX434">
        <f t="shared" ca="1" si="457"/>
        <v>2</v>
      </c>
      <c r="BB434" t="str">
        <f t="shared" ca="1" si="458"/>
        <v>ELUCS</v>
      </c>
      <c r="BC434" t="str">
        <f t="shared" ca="1" si="459"/>
        <v>Yes</v>
      </c>
      <c r="BD434" t="str">
        <f t="shared" ca="1" si="459"/>
        <v>Yes</v>
      </c>
      <c r="BG434" t="str">
        <f t="shared" ca="1" si="460"/>
        <v>No</v>
      </c>
      <c r="BH434">
        <f t="shared" ca="1" si="461"/>
        <v>37</v>
      </c>
      <c r="BI434">
        <f t="shared" ca="1" si="462"/>
        <v>-20</v>
      </c>
      <c r="BJ434">
        <f t="shared" ca="1" si="463"/>
        <v>5</v>
      </c>
      <c r="BK434" t="str">
        <f t="shared" si="464"/>
        <v/>
      </c>
      <c r="BL434" s="26">
        <f t="shared" ca="1" si="465"/>
        <v>7</v>
      </c>
      <c r="BM434" s="26"/>
      <c r="BN434" s="26"/>
      <c r="BO434" s="26" t="str">
        <f t="shared" ca="1" si="466"/>
        <v>No</v>
      </c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 t="str">
        <f t="shared" ca="1" si="467"/>
        <v>Yes</v>
      </c>
      <c r="CE434" s="26" t="str">
        <f t="shared" ca="1" si="468"/>
        <v>LMA</v>
      </c>
      <c r="CF434" s="26"/>
      <c r="CG434" s="26"/>
      <c r="CH434" s="26"/>
      <c r="CI434" s="31" t="str">
        <f t="shared" si="469"/>
        <v/>
      </c>
      <c r="CJ434" s="26" t="str">
        <f t="shared" ca="1" si="470"/>
        <v>NICU</v>
      </c>
      <c r="CK434" s="26" t="str">
        <f t="shared" ca="1" si="471"/>
        <v>NA</v>
      </c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 t="str">
        <f t="shared" ca="1" si="472"/>
        <v>No</v>
      </c>
      <c r="DO434" s="26"/>
      <c r="DP434" s="26"/>
      <c r="DQ434" s="26"/>
      <c r="DR434" s="26"/>
      <c r="DS434" s="26"/>
      <c r="DT434" s="26"/>
      <c r="DU434" s="26"/>
      <c r="DV434" t="str">
        <f t="shared" si="473"/>
        <v/>
      </c>
      <c r="DW434" s="26"/>
      <c r="DX434" s="26"/>
      <c r="DY434" s="26"/>
      <c r="DZ434" t="str">
        <f t="shared" si="474"/>
        <v/>
      </c>
      <c r="EA434" t="str">
        <f t="shared" si="475"/>
        <v/>
      </c>
      <c r="EB434" t="str">
        <f t="shared" si="476"/>
        <v/>
      </c>
      <c r="EC434" t="str">
        <f t="shared" si="477"/>
        <v/>
      </c>
      <c r="ED434" t="str">
        <f t="shared" si="478"/>
        <v/>
      </c>
      <c r="EE434" s="34" t="str">
        <f t="shared" si="479"/>
        <v/>
      </c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32" t="str">
        <f t="shared" si="480"/>
        <v/>
      </c>
      <c r="ES434" s="26"/>
      <c r="ET434" s="26"/>
      <c r="EU434" s="26"/>
      <c r="EV434" s="26"/>
      <c r="EW434" s="26"/>
      <c r="EX434" s="26"/>
      <c r="EY434" s="26"/>
      <c r="EZ434" s="26"/>
      <c r="FA434" s="31" t="str">
        <f t="shared" si="481"/>
        <v/>
      </c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31" t="str">
        <f t="shared" si="482"/>
        <v/>
      </c>
      <c r="FN434" s="26"/>
      <c r="FO434" s="26"/>
      <c r="FP434" s="26"/>
      <c r="FQ434" s="26" t="s">
        <v>350</v>
      </c>
      <c r="FR434" s="39" t="str">
        <f t="shared" ca="1" si="483"/>
        <v>GPC</v>
      </c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t="str">
        <f t="shared" ca="1" si="484"/>
        <v/>
      </c>
      <c r="GP434" t="str">
        <f t="shared" si="485"/>
        <v/>
      </c>
      <c r="GQ434" s="26"/>
      <c r="GR434" s="26"/>
      <c r="GS434" t="str">
        <f t="shared" ca="1" si="486"/>
        <v/>
      </c>
      <c r="GT434" s="26"/>
      <c r="GU434" s="26"/>
      <c r="GV434" s="26"/>
      <c r="GW434" s="26"/>
      <c r="GX434" s="26"/>
      <c r="GY434" t="str">
        <f t="shared" ca="1" si="487"/>
        <v/>
      </c>
      <c r="GZ434" t="str">
        <f t="shared" si="488"/>
        <v/>
      </c>
      <c r="HA434" s="26"/>
      <c r="HB434" s="26"/>
      <c r="HC434" s="26"/>
      <c r="HD434" s="26"/>
      <c r="HE434" s="26"/>
      <c r="HF434" t="str">
        <f t="shared" ca="1" si="489"/>
        <v/>
      </c>
      <c r="HG434" s="31" t="str">
        <f t="shared" si="490"/>
        <v/>
      </c>
      <c r="HH434" s="26"/>
      <c r="HI434" s="26"/>
      <c r="HJ434" s="26"/>
      <c r="HK434" s="26"/>
      <c r="HL434" s="26"/>
      <c r="HM434" t="str">
        <f t="shared" ca="1" si="491"/>
        <v/>
      </c>
      <c r="HN434" t="str">
        <f t="shared" si="492"/>
        <v/>
      </c>
      <c r="HO434" s="26"/>
      <c r="HP434" s="26"/>
      <c r="HQ434" s="26"/>
      <c r="HR434" s="26"/>
      <c r="HS434" s="26"/>
      <c r="HT434" t="str">
        <f t="shared" ca="1" si="493"/>
        <v/>
      </c>
      <c r="HU434" t="str">
        <f t="shared" si="494"/>
        <v/>
      </c>
      <c r="HV434" s="26"/>
      <c r="HW434" s="26"/>
      <c r="HX434" s="26"/>
      <c r="HY434" s="26"/>
      <c r="HZ434" s="26"/>
      <c r="IA434" s="37" t="str">
        <f t="shared" ca="1" si="495"/>
        <v/>
      </c>
      <c r="IB434" t="str">
        <f t="shared" si="496"/>
        <v/>
      </c>
      <c r="IC434" s="26"/>
      <c r="ID434" s="26"/>
      <c r="IE434" s="26"/>
      <c r="IF434" s="26"/>
      <c r="IG434" s="26"/>
      <c r="IH434" s="37" t="str">
        <f t="shared" ca="1" si="497"/>
        <v/>
      </c>
      <c r="II434" t="str">
        <f t="shared" si="498"/>
        <v/>
      </c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  <c r="IV434" s="26"/>
      <c r="IW434" s="26"/>
      <c r="IX434" s="26"/>
      <c r="IY434" s="26"/>
      <c r="IZ434" s="26"/>
      <c r="JA434" s="26"/>
      <c r="JB434" s="26"/>
      <c r="JC434" s="26"/>
      <c r="JD434" s="26"/>
      <c r="JE434" s="26"/>
      <c r="JF434" s="26"/>
      <c r="JG434" s="26"/>
      <c r="JH434" s="26"/>
      <c r="JI434" s="26"/>
      <c r="JJ434" s="26"/>
      <c r="JK434" s="26"/>
      <c r="JL434" s="26"/>
      <c r="JM434" s="26"/>
      <c r="JN434" s="26"/>
      <c r="JO434" s="26"/>
      <c r="JP434" s="26"/>
      <c r="JQ434" s="26"/>
      <c r="JR434" s="26"/>
      <c r="JS434" s="26"/>
      <c r="JT434" s="26" t="str">
        <f t="shared" si="499"/>
        <v/>
      </c>
      <c r="JU434" s="26"/>
      <c r="JV434" t="str">
        <f t="shared" si="500"/>
        <v/>
      </c>
      <c r="JW434" s="26"/>
      <c r="JX434" s="26"/>
      <c r="JY434" s="26"/>
      <c r="JZ434" s="26"/>
      <c r="KA434" s="26"/>
      <c r="KB434" s="26"/>
      <c r="KC434" s="26"/>
      <c r="KD434" s="26"/>
      <c r="KE434" s="26"/>
      <c r="KF434" s="26"/>
      <c r="KG434" s="26"/>
      <c r="KH434" s="26"/>
      <c r="KI434" s="26"/>
      <c r="KJ434" s="26"/>
      <c r="KK434" t="str">
        <f t="shared" si="501"/>
        <v/>
      </c>
      <c r="KL434" s="26"/>
      <c r="KM434" s="31" t="str">
        <f t="shared" si="502"/>
        <v/>
      </c>
      <c r="KN434" s="26"/>
      <c r="KO434" s="26"/>
      <c r="KP434" s="38" t="str">
        <f t="shared" si="503"/>
        <v/>
      </c>
      <c r="KQ434" s="26"/>
      <c r="KR434" s="26"/>
      <c r="KS434" s="26"/>
      <c r="KT434" s="26"/>
      <c r="KU434" s="26"/>
      <c r="KV434" s="26"/>
      <c r="KW434" s="26"/>
      <c r="KX434" t="str">
        <f t="shared" si="504"/>
        <v/>
      </c>
      <c r="KY434" t="str">
        <f t="shared" si="505"/>
        <v/>
      </c>
      <c r="KZ434" s="26"/>
      <c r="LA434" s="26"/>
      <c r="LB434" t="str">
        <f t="shared" si="506"/>
        <v/>
      </c>
      <c r="LC434" s="26"/>
      <c r="LD434" t="str">
        <f t="shared" si="507"/>
        <v/>
      </c>
      <c r="LE434" t="str">
        <f t="shared" si="508"/>
        <v/>
      </c>
      <c r="LF434" s="26"/>
      <c r="LG434" s="26"/>
      <c r="LH434" s="26"/>
      <c r="LI434" s="26"/>
      <c r="LJ434" s="26"/>
      <c r="LK434" s="26"/>
      <c r="LL434" s="26"/>
      <c r="LM434" s="26"/>
      <c r="LN434" s="26"/>
      <c r="LO434" t="str">
        <f t="shared" si="509"/>
        <v/>
      </c>
      <c r="LP434" s="26"/>
      <c r="LQ434" s="26"/>
      <c r="LR434" s="26"/>
      <c r="LS434" s="26"/>
      <c r="LT434" s="26"/>
      <c r="LU434" s="26"/>
      <c r="LV434" s="26"/>
      <c r="LW434" s="26"/>
      <c r="LX434" s="26"/>
      <c r="LY434" s="26"/>
      <c r="LZ434" s="26"/>
      <c r="MA434" s="26"/>
      <c r="MB434" s="26"/>
      <c r="MC434" s="26"/>
      <c r="MD434" s="26"/>
      <c r="ME434" s="26"/>
      <c r="MF434" s="26"/>
      <c r="MG434" s="26"/>
      <c r="MH434" s="26"/>
      <c r="MI434" s="26"/>
      <c r="MJ434" s="26"/>
      <c r="MK434" s="26"/>
      <c r="ML434" s="26"/>
      <c r="MM434" s="26"/>
      <c r="MN434" s="26"/>
    </row>
    <row r="435" spans="1:352" ht="16" x14ac:dyDescent="0.2">
      <c r="A435" t="e">
        <f t="shared" ca="1" si="511"/>
        <v>#N/A</v>
      </c>
      <c r="B435" s="26"/>
      <c r="C435" s="26"/>
      <c r="D435" s="26"/>
      <c r="E435" s="27" t="str">
        <f t="shared" ca="1" si="440"/>
        <v>Dec</v>
      </c>
      <c r="F435" s="27" t="str">
        <f t="shared" ca="1" si="440"/>
        <v>Jun</v>
      </c>
      <c r="G435" s="28" t="str">
        <f t="shared" ca="1" si="441"/>
        <v/>
      </c>
      <c r="H435" t="str">
        <f t="shared" si="442"/>
        <v/>
      </c>
      <c r="I435" s="26">
        <f t="shared" ca="1" si="443"/>
        <v>3</v>
      </c>
      <c r="J435" s="26"/>
      <c r="K435" s="26"/>
      <c r="L435" s="31" t="str">
        <f t="shared" si="444"/>
        <v/>
      </c>
      <c r="M435" s="26"/>
      <c r="N435" s="26"/>
      <c r="O435" s="26">
        <f t="shared" ca="1" si="445"/>
        <v>27</v>
      </c>
      <c r="P435" s="26" t="str">
        <f t="shared" ca="1" si="446"/>
        <v>No</v>
      </c>
      <c r="Q435" s="26" t="str">
        <f t="shared" ca="1" si="446"/>
        <v>No</v>
      </c>
      <c r="R435" s="26" t="str">
        <f t="shared" ca="1" si="446"/>
        <v>Yes</v>
      </c>
      <c r="S435" s="26" t="str">
        <f t="shared" ca="1" si="447"/>
        <v>Caucasian</v>
      </c>
      <c r="T435" s="26" t="str">
        <f t="shared" ca="1" si="448"/>
        <v>Yes</v>
      </c>
      <c r="U435" s="26">
        <f t="shared" ca="1" si="449"/>
        <v>3999</v>
      </c>
      <c r="V435" s="26"/>
      <c r="W435" s="26"/>
      <c r="X435" s="26" t="str">
        <f t="shared" ca="1" si="510"/>
        <v>No</v>
      </c>
      <c r="Y435" s="26" t="str">
        <f t="shared" ca="1" si="510"/>
        <v>No</v>
      </c>
      <c r="Z435" s="26" t="str">
        <f t="shared" ca="1" si="510"/>
        <v>No</v>
      </c>
      <c r="AA435" s="26" t="str">
        <f t="shared" ca="1" si="510"/>
        <v>Yes</v>
      </c>
      <c r="AB435" s="26" t="str">
        <f t="shared" ca="1" si="510"/>
        <v>Yes</v>
      </c>
      <c r="AC435" s="26"/>
      <c r="AD435" s="26"/>
      <c r="AE435" s="26"/>
      <c r="AF435" s="26"/>
      <c r="AG435" s="26" t="str">
        <f t="shared" ca="1" si="450"/>
        <v>Yes</v>
      </c>
      <c r="AH435" s="26" t="str">
        <f t="shared" ca="1" si="450"/>
        <v>Yes</v>
      </c>
      <c r="AI435" s="26" t="str">
        <f t="shared" ca="1" si="450"/>
        <v>Yes</v>
      </c>
      <c r="AJ435" s="26" t="str">
        <f t="shared" ca="1" si="450"/>
        <v>Yes</v>
      </c>
      <c r="AK435" s="26" t="str">
        <f t="shared" ca="1" si="439"/>
        <v>Yes</v>
      </c>
      <c r="AL435" s="26" t="str">
        <f t="shared" ca="1" si="439"/>
        <v>No</v>
      </c>
      <c r="AM435" s="26">
        <f t="shared" ca="1" si="451"/>
        <v>3</v>
      </c>
      <c r="AN435" s="26">
        <f t="shared" ca="1" si="452"/>
        <v>2</v>
      </c>
      <c r="AT435" t="str">
        <f t="shared" ca="1" si="453"/>
        <v>Male</v>
      </c>
      <c r="AU435">
        <f t="shared" ca="1" si="454"/>
        <v>3777</v>
      </c>
      <c r="AV435">
        <f t="shared" ca="1" si="455"/>
        <v>3</v>
      </c>
      <c r="AW435">
        <f t="shared" ca="1" si="456"/>
        <v>39</v>
      </c>
      <c r="AX435">
        <f t="shared" ca="1" si="457"/>
        <v>0</v>
      </c>
      <c r="BB435" t="str">
        <f t="shared" ca="1" si="458"/>
        <v>INSTRUMENTAL</v>
      </c>
      <c r="BC435" t="str">
        <f t="shared" ca="1" si="459"/>
        <v>Yes</v>
      </c>
      <c r="BD435" t="str">
        <f t="shared" ca="1" si="459"/>
        <v>No</v>
      </c>
      <c r="BG435" t="str">
        <f t="shared" ca="1" si="460"/>
        <v>Yes</v>
      </c>
      <c r="BH435">
        <f t="shared" ca="1" si="461"/>
        <v>35</v>
      </c>
      <c r="BI435">
        <f t="shared" ca="1" si="462"/>
        <v>-16</v>
      </c>
      <c r="BJ435">
        <f t="shared" ca="1" si="463"/>
        <v>17</v>
      </c>
      <c r="BK435" t="str">
        <f t="shared" si="464"/>
        <v/>
      </c>
      <c r="BL435" s="26">
        <f t="shared" ca="1" si="465"/>
        <v>19</v>
      </c>
      <c r="BM435" s="26"/>
      <c r="BN435" s="26"/>
      <c r="BO435" s="26" t="str">
        <f t="shared" ca="1" si="466"/>
        <v>Yes</v>
      </c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 t="str">
        <f t="shared" ca="1" si="467"/>
        <v>No</v>
      </c>
      <c r="CE435" s="26" t="str">
        <f t="shared" ca="1" si="468"/>
        <v>NA</v>
      </c>
      <c r="CF435" s="26"/>
      <c r="CG435" s="26"/>
      <c r="CH435" s="26"/>
      <c r="CI435" s="31" t="str">
        <f t="shared" si="469"/>
        <v/>
      </c>
      <c r="CJ435" s="26" t="str">
        <f t="shared" ca="1" si="470"/>
        <v>NA</v>
      </c>
      <c r="CK435" s="26" t="str">
        <f t="shared" ca="1" si="471"/>
        <v>NA</v>
      </c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 t="str">
        <f t="shared" ca="1" si="472"/>
        <v>Yes</v>
      </c>
      <c r="DO435" s="26"/>
      <c r="DP435" s="26"/>
      <c r="DQ435" s="26"/>
      <c r="DR435" s="26"/>
      <c r="DS435" s="26"/>
      <c r="DT435" s="26"/>
      <c r="DU435" s="26"/>
      <c r="DV435" t="str">
        <f t="shared" si="473"/>
        <v/>
      </c>
      <c r="DW435" s="26"/>
      <c r="DX435" s="26"/>
      <c r="DY435" s="26"/>
      <c r="DZ435" t="str">
        <f t="shared" si="474"/>
        <v/>
      </c>
      <c r="EA435" t="str">
        <f t="shared" si="475"/>
        <v/>
      </c>
      <c r="EB435" t="str">
        <f t="shared" si="476"/>
        <v/>
      </c>
      <c r="EC435" t="str">
        <f t="shared" si="477"/>
        <v/>
      </c>
      <c r="ED435" t="str">
        <f t="shared" si="478"/>
        <v/>
      </c>
      <c r="EE435" s="34" t="str">
        <f t="shared" si="479"/>
        <v/>
      </c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32" t="str">
        <f t="shared" si="480"/>
        <v/>
      </c>
      <c r="ES435" s="26"/>
      <c r="ET435" s="26"/>
      <c r="EU435" s="26"/>
      <c r="EV435" s="26"/>
      <c r="EW435" s="26"/>
      <c r="EX435" s="26"/>
      <c r="EY435" s="26"/>
      <c r="EZ435" s="26"/>
      <c r="FA435" s="31" t="str">
        <f t="shared" si="481"/>
        <v/>
      </c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31" t="str">
        <f t="shared" si="482"/>
        <v/>
      </c>
      <c r="FN435" s="26"/>
      <c r="FO435" s="26"/>
      <c r="FP435" s="26"/>
      <c r="FQ435" s="26" t="s">
        <v>349</v>
      </c>
      <c r="FR435" s="39" t="str">
        <f t="shared" ca="1" si="483"/>
        <v>NA</v>
      </c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t="str">
        <f t="shared" ca="1" si="484"/>
        <v/>
      </c>
      <c r="GP435" t="str">
        <f t="shared" si="485"/>
        <v/>
      </c>
      <c r="GQ435" s="26"/>
      <c r="GR435" s="26"/>
      <c r="GS435" t="str">
        <f t="shared" ca="1" si="486"/>
        <v/>
      </c>
      <c r="GT435" s="26"/>
      <c r="GU435" s="26"/>
      <c r="GV435" s="26"/>
      <c r="GW435" s="26"/>
      <c r="GX435" s="26"/>
      <c r="GY435" t="str">
        <f t="shared" ca="1" si="487"/>
        <v/>
      </c>
      <c r="GZ435" t="str">
        <f t="shared" si="488"/>
        <v/>
      </c>
      <c r="HA435" s="26"/>
      <c r="HB435" s="26"/>
      <c r="HC435" s="26"/>
      <c r="HD435" s="26"/>
      <c r="HE435" s="26"/>
      <c r="HF435" t="str">
        <f t="shared" ca="1" si="489"/>
        <v/>
      </c>
      <c r="HG435" s="31" t="str">
        <f t="shared" si="490"/>
        <v/>
      </c>
      <c r="HH435" s="26"/>
      <c r="HI435" s="26"/>
      <c r="HJ435" s="26"/>
      <c r="HK435" s="26"/>
      <c r="HL435" s="26"/>
      <c r="HM435" t="str">
        <f t="shared" ca="1" si="491"/>
        <v/>
      </c>
      <c r="HN435" t="str">
        <f t="shared" si="492"/>
        <v/>
      </c>
      <c r="HO435" s="26"/>
      <c r="HP435" s="26"/>
      <c r="HQ435" s="26"/>
      <c r="HR435" s="26"/>
      <c r="HS435" s="26"/>
      <c r="HT435" t="str">
        <f t="shared" ca="1" si="493"/>
        <v/>
      </c>
      <c r="HU435" t="str">
        <f t="shared" si="494"/>
        <v/>
      </c>
      <c r="HV435" s="26"/>
      <c r="HW435" s="26"/>
      <c r="HX435" s="26"/>
      <c r="HY435" s="26"/>
      <c r="HZ435" s="26"/>
      <c r="IA435" s="37" t="str">
        <f t="shared" ca="1" si="495"/>
        <v/>
      </c>
      <c r="IB435" t="str">
        <f t="shared" si="496"/>
        <v/>
      </c>
      <c r="IC435" s="26"/>
      <c r="ID435" s="26"/>
      <c r="IE435" s="26"/>
      <c r="IF435" s="26"/>
      <c r="IG435" s="26"/>
      <c r="IH435" s="37" t="str">
        <f t="shared" ca="1" si="497"/>
        <v/>
      </c>
      <c r="II435" t="str">
        <f t="shared" si="498"/>
        <v/>
      </c>
      <c r="IJ435" s="26"/>
      <c r="IK435" s="26"/>
      <c r="IL435" s="26"/>
      <c r="IM435" s="26"/>
      <c r="IN435" s="26"/>
      <c r="IO435" s="26"/>
      <c r="IP435" s="26"/>
      <c r="IQ435" s="26"/>
      <c r="IR435" s="26"/>
      <c r="IS435" s="26"/>
      <c r="IT435" s="26"/>
      <c r="IU435" s="26"/>
      <c r="IV435" s="26"/>
      <c r="IW435" s="26"/>
      <c r="IX435" s="26"/>
      <c r="IY435" s="26"/>
      <c r="IZ435" s="26"/>
      <c r="JA435" s="26"/>
      <c r="JB435" s="26"/>
      <c r="JC435" s="26"/>
      <c r="JD435" s="26"/>
      <c r="JE435" s="26"/>
      <c r="JF435" s="26"/>
      <c r="JG435" s="26"/>
      <c r="JH435" s="26"/>
      <c r="JI435" s="26"/>
      <c r="JJ435" s="26"/>
      <c r="JK435" s="26"/>
      <c r="JL435" s="26"/>
      <c r="JM435" s="26"/>
      <c r="JN435" s="26"/>
      <c r="JO435" s="26"/>
      <c r="JP435" s="26"/>
      <c r="JQ435" s="26"/>
      <c r="JR435" s="26"/>
      <c r="JS435" s="26"/>
      <c r="JT435" s="26" t="str">
        <f t="shared" si="499"/>
        <v/>
      </c>
      <c r="JU435" s="26"/>
      <c r="JV435" t="str">
        <f t="shared" si="500"/>
        <v/>
      </c>
      <c r="JW435" s="26"/>
      <c r="JX435" s="26"/>
      <c r="JY435" s="26"/>
      <c r="JZ435" s="26"/>
      <c r="KA435" s="26"/>
      <c r="KB435" s="26"/>
      <c r="KC435" s="26"/>
      <c r="KD435" s="26"/>
      <c r="KE435" s="26"/>
      <c r="KF435" s="26"/>
      <c r="KG435" s="26"/>
      <c r="KH435" s="26"/>
      <c r="KI435" s="26"/>
      <c r="KJ435" s="26"/>
      <c r="KK435" t="str">
        <f t="shared" si="501"/>
        <v/>
      </c>
      <c r="KL435" s="26"/>
      <c r="KM435" s="31" t="str">
        <f t="shared" si="502"/>
        <v/>
      </c>
      <c r="KN435" s="26"/>
      <c r="KO435" s="26"/>
      <c r="KP435" s="38" t="str">
        <f t="shared" si="503"/>
        <v/>
      </c>
      <c r="KQ435" s="26"/>
      <c r="KR435" s="26"/>
      <c r="KS435" s="26"/>
      <c r="KT435" s="26"/>
      <c r="KU435" s="26"/>
      <c r="KV435" s="26"/>
      <c r="KW435" s="26"/>
      <c r="KX435" t="str">
        <f t="shared" si="504"/>
        <v/>
      </c>
      <c r="KY435" t="str">
        <f t="shared" si="505"/>
        <v/>
      </c>
      <c r="KZ435" s="26"/>
      <c r="LA435" s="26"/>
      <c r="LB435" t="str">
        <f t="shared" si="506"/>
        <v/>
      </c>
      <c r="LC435" s="26"/>
      <c r="LD435" t="str">
        <f t="shared" si="507"/>
        <v/>
      </c>
      <c r="LE435" t="str">
        <f t="shared" si="508"/>
        <v/>
      </c>
      <c r="LF435" s="26"/>
      <c r="LG435" s="26"/>
      <c r="LH435" s="26"/>
      <c r="LI435" s="26"/>
      <c r="LJ435" s="26"/>
      <c r="LK435" s="26"/>
      <c r="LL435" s="26"/>
      <c r="LM435" s="26"/>
      <c r="LN435" s="26"/>
      <c r="LO435" t="str">
        <f t="shared" si="509"/>
        <v/>
      </c>
      <c r="LP435" s="26"/>
      <c r="LQ435" s="26"/>
      <c r="LR435" s="26"/>
      <c r="LS435" s="26"/>
      <c r="LT435" s="26"/>
      <c r="LU435" s="26"/>
      <c r="LV435" s="26"/>
      <c r="LW435" s="26"/>
      <c r="LX435" s="26"/>
      <c r="LY435" s="26"/>
      <c r="LZ435" s="26"/>
      <c r="MA435" s="26"/>
      <c r="MB435" s="26"/>
      <c r="MC435" s="26"/>
      <c r="MD435" s="26"/>
      <c r="ME435" s="26"/>
      <c r="MF435" s="26"/>
      <c r="MG435" s="26"/>
      <c r="MH435" s="26"/>
      <c r="MI435" s="26"/>
      <c r="MJ435" s="26"/>
      <c r="MK435" s="26"/>
      <c r="ML435" s="26"/>
      <c r="MM435" s="26"/>
      <c r="MN435" s="26"/>
    </row>
    <row r="436" spans="1:352" ht="16" x14ac:dyDescent="0.2">
      <c r="A436" t="e">
        <f t="shared" ca="1" si="511"/>
        <v>#N/A</v>
      </c>
      <c r="B436" s="26"/>
      <c r="C436" s="26"/>
      <c r="D436" s="26"/>
      <c r="E436" s="27" t="str">
        <f t="shared" ca="1" si="440"/>
        <v>Nov</v>
      </c>
      <c r="F436" s="27" t="str">
        <f t="shared" ca="1" si="440"/>
        <v>Oct</v>
      </c>
      <c r="G436" s="28" t="str">
        <f t="shared" ca="1" si="441"/>
        <v/>
      </c>
      <c r="H436" t="str">
        <f t="shared" si="442"/>
        <v/>
      </c>
      <c r="I436" s="26">
        <f t="shared" ca="1" si="443"/>
        <v>95</v>
      </c>
      <c r="J436" s="26"/>
      <c r="K436" s="26"/>
      <c r="L436" s="31" t="str">
        <f t="shared" si="444"/>
        <v/>
      </c>
      <c r="M436" s="26"/>
      <c r="N436" s="26"/>
      <c r="O436" s="26">
        <f t="shared" ca="1" si="445"/>
        <v>19</v>
      </c>
      <c r="P436" s="26" t="str">
        <f t="shared" ca="1" si="446"/>
        <v>No</v>
      </c>
      <c r="Q436" s="26" t="str">
        <f t="shared" ca="1" si="446"/>
        <v>Yes</v>
      </c>
      <c r="R436" s="26" t="str">
        <f t="shared" ca="1" si="446"/>
        <v>No</v>
      </c>
      <c r="S436" s="26" t="str">
        <f t="shared" ca="1" si="447"/>
        <v>Hispanic</v>
      </c>
      <c r="T436" s="26" t="str">
        <f t="shared" ca="1" si="448"/>
        <v>No</v>
      </c>
      <c r="U436" s="26">
        <f t="shared" ca="1" si="449"/>
        <v>3063</v>
      </c>
      <c r="V436" s="26"/>
      <c r="W436" s="26"/>
      <c r="X436" s="26" t="str">
        <f t="shared" ca="1" si="510"/>
        <v>No</v>
      </c>
      <c r="Y436" s="26" t="str">
        <f t="shared" ca="1" si="510"/>
        <v>Yes</v>
      </c>
      <c r="Z436" s="26" t="str">
        <f t="shared" ca="1" si="510"/>
        <v>Yes</v>
      </c>
      <c r="AA436" s="26" t="str">
        <f t="shared" ca="1" si="510"/>
        <v>Yes</v>
      </c>
      <c r="AB436" s="26" t="str">
        <f t="shared" ca="1" si="510"/>
        <v>No</v>
      </c>
      <c r="AC436" s="26"/>
      <c r="AD436" s="26"/>
      <c r="AE436" s="26"/>
      <c r="AF436" s="26"/>
      <c r="AG436" s="26" t="str">
        <f t="shared" ca="1" si="450"/>
        <v>No</v>
      </c>
      <c r="AH436" s="26" t="str">
        <f t="shared" ca="1" si="450"/>
        <v>No</v>
      </c>
      <c r="AI436" s="26" t="str">
        <f t="shared" ca="1" si="450"/>
        <v>No</v>
      </c>
      <c r="AJ436" s="26" t="str">
        <f t="shared" ca="1" si="450"/>
        <v>Yes</v>
      </c>
      <c r="AK436" s="26" t="str">
        <f t="shared" ca="1" si="439"/>
        <v>Yes</v>
      </c>
      <c r="AL436" s="26" t="str">
        <f t="shared" ca="1" si="439"/>
        <v>Yes</v>
      </c>
      <c r="AM436" s="26">
        <f t="shared" ca="1" si="451"/>
        <v>8</v>
      </c>
      <c r="AN436" s="26">
        <f t="shared" ca="1" si="452"/>
        <v>2</v>
      </c>
      <c r="AT436" t="str">
        <f t="shared" ca="1" si="453"/>
        <v>Male</v>
      </c>
      <c r="AU436">
        <f t="shared" ca="1" si="454"/>
        <v>3133</v>
      </c>
      <c r="AV436">
        <f t="shared" ca="1" si="455"/>
        <v>3</v>
      </c>
      <c r="AW436">
        <f t="shared" ca="1" si="456"/>
        <v>25</v>
      </c>
      <c r="AX436">
        <f t="shared" ca="1" si="457"/>
        <v>0</v>
      </c>
      <c r="BB436" t="str">
        <f t="shared" ca="1" si="458"/>
        <v>EMLUCS</v>
      </c>
      <c r="BC436" t="str">
        <f t="shared" ca="1" si="459"/>
        <v>No</v>
      </c>
      <c r="BD436" t="str">
        <f t="shared" ca="1" si="459"/>
        <v>No</v>
      </c>
      <c r="BG436" t="str">
        <f t="shared" ca="1" si="460"/>
        <v>Yes</v>
      </c>
      <c r="BH436">
        <f t="shared" ca="1" si="461"/>
        <v>36</v>
      </c>
      <c r="BI436">
        <f t="shared" ca="1" si="462"/>
        <v>-12</v>
      </c>
      <c r="BJ436">
        <f t="shared" ca="1" si="463"/>
        <v>15</v>
      </c>
      <c r="BK436" t="str">
        <f t="shared" si="464"/>
        <v/>
      </c>
      <c r="BL436" s="26">
        <f t="shared" ca="1" si="465"/>
        <v>17</v>
      </c>
      <c r="BM436" s="26"/>
      <c r="BN436" s="26"/>
      <c r="BO436" s="26" t="str">
        <f t="shared" ca="1" si="466"/>
        <v>Yes</v>
      </c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 t="str">
        <f t="shared" ca="1" si="467"/>
        <v>Yes</v>
      </c>
      <c r="CE436" s="26" t="str">
        <f t="shared" ca="1" si="468"/>
        <v>ETT</v>
      </c>
      <c r="CF436" s="26"/>
      <c r="CG436" s="26"/>
      <c r="CH436" s="26"/>
      <c r="CI436" s="31" t="str">
        <f t="shared" si="469"/>
        <v/>
      </c>
      <c r="CJ436" s="26" t="str">
        <f t="shared" ca="1" si="470"/>
        <v>NICU</v>
      </c>
      <c r="CK436" s="26" t="str">
        <f t="shared" ca="1" si="471"/>
        <v>No</v>
      </c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 t="str">
        <f t="shared" ca="1" si="472"/>
        <v>No</v>
      </c>
      <c r="DO436" s="26"/>
      <c r="DP436" s="26"/>
      <c r="DQ436" s="26"/>
      <c r="DR436" s="26"/>
      <c r="DS436" s="26"/>
      <c r="DT436" s="26"/>
      <c r="DU436" s="26"/>
      <c r="DV436" t="str">
        <f t="shared" si="473"/>
        <v/>
      </c>
      <c r="DW436" s="26"/>
      <c r="DX436" s="26"/>
      <c r="DY436" s="26"/>
      <c r="DZ436" t="str">
        <f t="shared" si="474"/>
        <v/>
      </c>
      <c r="EA436" t="str">
        <f t="shared" si="475"/>
        <v/>
      </c>
      <c r="EB436" t="str">
        <f t="shared" si="476"/>
        <v/>
      </c>
      <c r="EC436" t="str">
        <f t="shared" si="477"/>
        <v/>
      </c>
      <c r="ED436" t="str">
        <f t="shared" si="478"/>
        <v/>
      </c>
      <c r="EE436" s="34" t="str">
        <f t="shared" si="479"/>
        <v/>
      </c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32" t="str">
        <f t="shared" si="480"/>
        <v/>
      </c>
      <c r="ES436" s="26"/>
      <c r="ET436" s="26"/>
      <c r="EU436" s="26"/>
      <c r="EV436" s="26"/>
      <c r="EW436" s="26"/>
      <c r="EX436" s="26"/>
      <c r="EY436" s="26"/>
      <c r="EZ436" s="26"/>
      <c r="FA436" s="31" t="str">
        <f t="shared" si="481"/>
        <v/>
      </c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31" t="str">
        <f t="shared" si="482"/>
        <v/>
      </c>
      <c r="FN436" s="26"/>
      <c r="FO436" s="26"/>
      <c r="FP436" s="26"/>
      <c r="FQ436" s="26" t="s">
        <v>350</v>
      </c>
      <c r="FR436" s="39" t="str">
        <f t="shared" ca="1" si="483"/>
        <v>GPC</v>
      </c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t="str">
        <f t="shared" ca="1" si="484"/>
        <v/>
      </c>
      <c r="GP436" t="str">
        <f t="shared" si="485"/>
        <v/>
      </c>
      <c r="GQ436" s="26"/>
      <c r="GR436" s="26"/>
      <c r="GS436" t="str">
        <f t="shared" ca="1" si="486"/>
        <v/>
      </c>
      <c r="GT436" s="26"/>
      <c r="GU436" s="26"/>
      <c r="GV436" s="26"/>
      <c r="GW436" s="26"/>
      <c r="GX436" s="26"/>
      <c r="GY436" t="str">
        <f t="shared" ca="1" si="487"/>
        <v/>
      </c>
      <c r="GZ436" t="str">
        <f t="shared" si="488"/>
        <v/>
      </c>
      <c r="HA436" s="26"/>
      <c r="HB436" s="26"/>
      <c r="HC436" s="26"/>
      <c r="HD436" s="26"/>
      <c r="HE436" s="26"/>
      <c r="HF436" t="str">
        <f t="shared" ca="1" si="489"/>
        <v/>
      </c>
      <c r="HG436" s="31" t="str">
        <f t="shared" si="490"/>
        <v/>
      </c>
      <c r="HH436" s="26"/>
      <c r="HI436" s="26"/>
      <c r="HJ436" s="26"/>
      <c r="HK436" s="26"/>
      <c r="HL436" s="26"/>
      <c r="HM436" t="str">
        <f t="shared" ca="1" si="491"/>
        <v/>
      </c>
      <c r="HN436" t="str">
        <f t="shared" si="492"/>
        <v/>
      </c>
      <c r="HO436" s="26"/>
      <c r="HP436" s="26"/>
      <c r="HQ436" s="26"/>
      <c r="HR436" s="26"/>
      <c r="HS436" s="26"/>
      <c r="HT436" t="str">
        <f t="shared" ca="1" si="493"/>
        <v/>
      </c>
      <c r="HU436" t="str">
        <f t="shared" si="494"/>
        <v/>
      </c>
      <c r="HV436" s="26"/>
      <c r="HW436" s="26"/>
      <c r="HX436" s="26"/>
      <c r="HY436" s="26"/>
      <c r="HZ436" s="26"/>
      <c r="IA436" s="37" t="str">
        <f t="shared" ca="1" si="495"/>
        <v/>
      </c>
      <c r="IB436" t="str">
        <f t="shared" si="496"/>
        <v/>
      </c>
      <c r="IC436" s="26"/>
      <c r="ID436" s="26"/>
      <c r="IE436" s="26"/>
      <c r="IF436" s="26"/>
      <c r="IG436" s="26"/>
      <c r="IH436" s="37" t="str">
        <f t="shared" ca="1" si="497"/>
        <v/>
      </c>
      <c r="II436" t="str">
        <f t="shared" si="498"/>
        <v/>
      </c>
      <c r="IJ436" s="26"/>
      <c r="IK436" s="26"/>
      <c r="IL436" s="26"/>
      <c r="IM436" s="26"/>
      <c r="IN436" s="26"/>
      <c r="IO436" s="26"/>
      <c r="IP436" s="26"/>
      <c r="IQ436" s="26"/>
      <c r="IR436" s="26"/>
      <c r="IS436" s="26"/>
      <c r="IT436" s="26"/>
      <c r="IU436" s="26"/>
      <c r="IV436" s="26"/>
      <c r="IW436" s="26"/>
      <c r="IX436" s="26"/>
      <c r="IY436" s="26"/>
      <c r="IZ436" s="26"/>
      <c r="JA436" s="26"/>
      <c r="JB436" s="26"/>
      <c r="JC436" s="26"/>
      <c r="JD436" s="26"/>
      <c r="JE436" s="26"/>
      <c r="JF436" s="26"/>
      <c r="JG436" s="26"/>
      <c r="JH436" s="26"/>
      <c r="JI436" s="26"/>
      <c r="JJ436" s="26"/>
      <c r="JK436" s="26"/>
      <c r="JL436" s="26"/>
      <c r="JM436" s="26"/>
      <c r="JN436" s="26"/>
      <c r="JO436" s="26"/>
      <c r="JP436" s="26"/>
      <c r="JQ436" s="26"/>
      <c r="JR436" s="26"/>
      <c r="JS436" s="26"/>
      <c r="JT436" s="26" t="str">
        <f t="shared" si="499"/>
        <v/>
      </c>
      <c r="JU436" s="26"/>
      <c r="JV436" t="str">
        <f t="shared" si="500"/>
        <v/>
      </c>
      <c r="JW436" s="26"/>
      <c r="JX436" s="26"/>
      <c r="JY436" s="26"/>
      <c r="JZ436" s="26"/>
      <c r="KA436" s="26"/>
      <c r="KB436" s="26"/>
      <c r="KC436" s="26"/>
      <c r="KD436" s="26"/>
      <c r="KE436" s="26"/>
      <c r="KF436" s="26"/>
      <c r="KG436" s="26"/>
      <c r="KH436" s="26"/>
      <c r="KI436" s="26"/>
      <c r="KJ436" s="26"/>
      <c r="KK436" t="str">
        <f t="shared" si="501"/>
        <v/>
      </c>
      <c r="KL436" s="26"/>
      <c r="KM436" s="31" t="str">
        <f t="shared" si="502"/>
        <v/>
      </c>
      <c r="KN436" s="26"/>
      <c r="KO436" s="26"/>
      <c r="KP436" s="38" t="str">
        <f t="shared" si="503"/>
        <v/>
      </c>
      <c r="KQ436" s="26"/>
      <c r="KR436" s="26"/>
      <c r="KS436" s="26"/>
      <c r="KT436" s="26"/>
      <c r="KU436" s="26"/>
      <c r="KV436" s="26"/>
      <c r="KW436" s="26"/>
      <c r="KX436" t="str">
        <f t="shared" si="504"/>
        <v/>
      </c>
      <c r="KY436" t="str">
        <f t="shared" si="505"/>
        <v/>
      </c>
      <c r="KZ436" s="26"/>
      <c r="LA436" s="26"/>
      <c r="LB436" t="str">
        <f t="shared" si="506"/>
        <v/>
      </c>
      <c r="LC436" s="26"/>
      <c r="LD436" t="str">
        <f t="shared" si="507"/>
        <v/>
      </c>
      <c r="LE436" t="str">
        <f t="shared" si="508"/>
        <v/>
      </c>
      <c r="LF436" s="26"/>
      <c r="LG436" s="26"/>
      <c r="LH436" s="26"/>
      <c r="LI436" s="26"/>
      <c r="LJ436" s="26"/>
      <c r="LK436" s="26"/>
      <c r="LL436" s="26"/>
      <c r="LM436" s="26"/>
      <c r="LN436" s="26"/>
      <c r="LO436" t="str">
        <f t="shared" si="509"/>
        <v/>
      </c>
      <c r="LP436" s="26"/>
      <c r="LQ436" s="26"/>
      <c r="LR436" s="26"/>
      <c r="LS436" s="26"/>
      <c r="LT436" s="26"/>
      <c r="LU436" s="26"/>
      <c r="LV436" s="26"/>
      <c r="LW436" s="26"/>
      <c r="LX436" s="26"/>
      <c r="LY436" s="26"/>
      <c r="LZ436" s="26"/>
      <c r="MA436" s="26"/>
      <c r="MB436" s="26"/>
      <c r="MC436" s="26"/>
      <c r="MD436" s="26"/>
      <c r="ME436" s="26"/>
      <c r="MF436" s="26"/>
      <c r="MG436" s="26"/>
      <c r="MH436" s="26"/>
      <c r="MI436" s="26"/>
      <c r="MJ436" s="26"/>
      <c r="MK436" s="26"/>
      <c r="ML436" s="26"/>
      <c r="MM436" s="26"/>
      <c r="MN436" s="26"/>
    </row>
    <row r="437" spans="1:352" ht="16" x14ac:dyDescent="0.2">
      <c r="A437" t="e">
        <f t="shared" ca="1" si="511"/>
        <v>#N/A</v>
      </c>
      <c r="B437" s="26"/>
      <c r="C437" s="26"/>
      <c r="D437" s="26"/>
      <c r="E437" s="27" t="str">
        <f t="shared" ca="1" si="440"/>
        <v>Feb</v>
      </c>
      <c r="F437" s="27" t="str">
        <f t="shared" ca="1" si="440"/>
        <v>Jan</v>
      </c>
      <c r="G437" s="28" t="str">
        <f t="shared" ca="1" si="441"/>
        <v/>
      </c>
      <c r="H437" t="str">
        <f t="shared" si="442"/>
        <v/>
      </c>
      <c r="I437" s="26">
        <f t="shared" ca="1" si="443"/>
        <v>23</v>
      </c>
      <c r="J437" s="26"/>
      <c r="K437" s="26"/>
      <c r="L437" s="31" t="str">
        <f t="shared" si="444"/>
        <v/>
      </c>
      <c r="M437" s="26"/>
      <c r="N437" s="26"/>
      <c r="O437" s="26">
        <f t="shared" ca="1" si="445"/>
        <v>31</v>
      </c>
      <c r="P437" s="26" t="str">
        <f t="shared" ca="1" si="446"/>
        <v>Yes</v>
      </c>
      <c r="Q437" s="26" t="str">
        <f t="shared" ca="1" si="446"/>
        <v>Yes</v>
      </c>
      <c r="R437" s="26" t="str">
        <f t="shared" ca="1" si="446"/>
        <v>No</v>
      </c>
      <c r="S437" s="26" t="str">
        <f t="shared" ca="1" si="447"/>
        <v>Eskimo</v>
      </c>
      <c r="T437" s="26" t="str">
        <f t="shared" ca="1" si="448"/>
        <v>No</v>
      </c>
      <c r="U437" s="26">
        <f t="shared" ca="1" si="449"/>
        <v>3134</v>
      </c>
      <c r="V437" s="26"/>
      <c r="W437" s="26"/>
      <c r="X437" s="26" t="str">
        <f t="shared" ca="1" si="510"/>
        <v>Yes</v>
      </c>
      <c r="Y437" s="26" t="str">
        <f t="shared" ca="1" si="510"/>
        <v>Yes</v>
      </c>
      <c r="Z437" s="26" t="str">
        <f t="shared" ca="1" si="510"/>
        <v>Yes</v>
      </c>
      <c r="AA437" s="26" t="str">
        <f t="shared" ca="1" si="510"/>
        <v>No</v>
      </c>
      <c r="AB437" s="26" t="str">
        <f t="shared" ca="1" si="510"/>
        <v>No</v>
      </c>
      <c r="AC437" s="26"/>
      <c r="AD437" s="26"/>
      <c r="AE437" s="26"/>
      <c r="AF437" s="26"/>
      <c r="AG437" s="26" t="str">
        <f t="shared" ca="1" si="450"/>
        <v>Yes</v>
      </c>
      <c r="AH437" s="26" t="str">
        <f t="shared" ca="1" si="450"/>
        <v>Yes</v>
      </c>
      <c r="AI437" s="26" t="str">
        <f t="shared" ca="1" si="450"/>
        <v>No</v>
      </c>
      <c r="AJ437" s="26" t="str">
        <f t="shared" ca="1" si="450"/>
        <v>Yes</v>
      </c>
      <c r="AK437" s="26" t="str">
        <f t="shared" ca="1" si="439"/>
        <v>No</v>
      </c>
      <c r="AL437" s="26" t="str">
        <f t="shared" ca="1" si="439"/>
        <v>Yes</v>
      </c>
      <c r="AM437" s="26">
        <f t="shared" ca="1" si="451"/>
        <v>10</v>
      </c>
      <c r="AN437" s="26">
        <f t="shared" ca="1" si="452"/>
        <v>3</v>
      </c>
      <c r="AT437" t="str">
        <f t="shared" ca="1" si="453"/>
        <v>Male</v>
      </c>
      <c r="AU437">
        <f t="shared" ca="1" si="454"/>
        <v>3568</v>
      </c>
      <c r="AV437">
        <f t="shared" ca="1" si="455"/>
        <v>0</v>
      </c>
      <c r="AW437">
        <f t="shared" ca="1" si="456"/>
        <v>25</v>
      </c>
      <c r="AX437">
        <f t="shared" ca="1" si="457"/>
        <v>1</v>
      </c>
      <c r="BB437" t="str">
        <f t="shared" ca="1" si="458"/>
        <v>ELUCS</v>
      </c>
      <c r="BC437" t="str">
        <f t="shared" ca="1" si="459"/>
        <v>No</v>
      </c>
      <c r="BD437" t="str">
        <f t="shared" ca="1" si="459"/>
        <v>Yes</v>
      </c>
      <c r="BG437" t="str">
        <f t="shared" ca="1" si="460"/>
        <v>No</v>
      </c>
      <c r="BH437">
        <f t="shared" ca="1" si="461"/>
        <v>34</v>
      </c>
      <c r="BI437">
        <f t="shared" ca="1" si="462"/>
        <v>-20</v>
      </c>
      <c r="BJ437">
        <f t="shared" ca="1" si="463"/>
        <v>15</v>
      </c>
      <c r="BK437" t="str">
        <f t="shared" si="464"/>
        <v/>
      </c>
      <c r="BL437" s="26">
        <f t="shared" ca="1" si="465"/>
        <v>17</v>
      </c>
      <c r="BM437" s="26"/>
      <c r="BN437" s="26"/>
      <c r="BO437" s="26" t="str">
        <f t="shared" ca="1" si="466"/>
        <v>Yes</v>
      </c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 t="str">
        <f t="shared" ca="1" si="467"/>
        <v>No</v>
      </c>
      <c r="CE437" s="26" t="str">
        <f t="shared" ca="1" si="468"/>
        <v>NA</v>
      </c>
      <c r="CF437" s="26"/>
      <c r="CG437" s="26"/>
      <c r="CH437" s="26"/>
      <c r="CI437" s="31" t="str">
        <f t="shared" si="469"/>
        <v/>
      </c>
      <c r="CJ437" s="26" t="str">
        <f t="shared" ca="1" si="470"/>
        <v>NA</v>
      </c>
      <c r="CK437" s="26" t="str">
        <f t="shared" ca="1" si="471"/>
        <v>No</v>
      </c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 t="str">
        <f t="shared" ca="1" si="472"/>
        <v>No</v>
      </c>
      <c r="DO437" s="26"/>
      <c r="DP437" s="26"/>
      <c r="DQ437" s="26"/>
      <c r="DR437" s="26"/>
      <c r="DS437" s="26"/>
      <c r="DT437" s="26"/>
      <c r="DU437" s="26"/>
      <c r="DV437" t="str">
        <f t="shared" si="473"/>
        <v/>
      </c>
      <c r="DW437" s="26"/>
      <c r="DX437" s="26"/>
      <c r="DY437" s="26"/>
      <c r="DZ437" t="str">
        <f t="shared" si="474"/>
        <v/>
      </c>
      <c r="EA437" t="str">
        <f t="shared" si="475"/>
        <v/>
      </c>
      <c r="EB437" t="str">
        <f t="shared" si="476"/>
        <v/>
      </c>
      <c r="EC437" t="str">
        <f t="shared" si="477"/>
        <v/>
      </c>
      <c r="ED437" t="str">
        <f t="shared" si="478"/>
        <v/>
      </c>
      <c r="EE437" s="34" t="str">
        <f t="shared" si="479"/>
        <v/>
      </c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32" t="str">
        <f t="shared" si="480"/>
        <v/>
      </c>
      <c r="ES437" s="26"/>
      <c r="ET437" s="26"/>
      <c r="EU437" s="26"/>
      <c r="EV437" s="26"/>
      <c r="EW437" s="26"/>
      <c r="EX437" s="26"/>
      <c r="EY437" s="26"/>
      <c r="EZ437" s="26"/>
      <c r="FA437" s="31" t="str">
        <f t="shared" si="481"/>
        <v/>
      </c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31" t="str">
        <f t="shared" si="482"/>
        <v/>
      </c>
      <c r="FN437" s="26"/>
      <c r="FO437" s="26"/>
      <c r="FP437" s="26"/>
      <c r="FQ437" s="26" t="s">
        <v>350</v>
      </c>
      <c r="FR437" s="39" t="str">
        <f t="shared" ca="1" si="483"/>
        <v>CONS</v>
      </c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t="str">
        <f t="shared" ca="1" si="484"/>
        <v/>
      </c>
      <c r="GP437" t="str">
        <f t="shared" si="485"/>
        <v/>
      </c>
      <c r="GQ437" s="26"/>
      <c r="GR437" s="26"/>
      <c r="GS437" t="str">
        <f t="shared" ca="1" si="486"/>
        <v/>
      </c>
      <c r="GT437" s="26"/>
      <c r="GU437" s="26"/>
      <c r="GV437" s="26"/>
      <c r="GW437" s="26"/>
      <c r="GX437" s="26"/>
      <c r="GY437" t="str">
        <f t="shared" ca="1" si="487"/>
        <v/>
      </c>
      <c r="GZ437" t="str">
        <f t="shared" si="488"/>
        <v/>
      </c>
      <c r="HA437" s="26"/>
      <c r="HB437" s="26"/>
      <c r="HC437" s="26"/>
      <c r="HD437" s="26"/>
      <c r="HE437" s="26"/>
      <c r="HF437" t="str">
        <f t="shared" ca="1" si="489"/>
        <v/>
      </c>
      <c r="HG437" s="31" t="str">
        <f t="shared" si="490"/>
        <v/>
      </c>
      <c r="HH437" s="26"/>
      <c r="HI437" s="26"/>
      <c r="HJ437" s="26"/>
      <c r="HK437" s="26"/>
      <c r="HL437" s="26"/>
      <c r="HM437" t="str">
        <f t="shared" ca="1" si="491"/>
        <v/>
      </c>
      <c r="HN437" t="str">
        <f t="shared" si="492"/>
        <v/>
      </c>
      <c r="HO437" s="26"/>
      <c r="HP437" s="26"/>
      <c r="HQ437" s="26"/>
      <c r="HR437" s="26"/>
      <c r="HS437" s="26"/>
      <c r="HT437" t="str">
        <f t="shared" ca="1" si="493"/>
        <v/>
      </c>
      <c r="HU437" t="str">
        <f t="shared" si="494"/>
        <v/>
      </c>
      <c r="HV437" s="26"/>
      <c r="HW437" s="26"/>
      <c r="HX437" s="26"/>
      <c r="HY437" s="26"/>
      <c r="HZ437" s="26"/>
      <c r="IA437" s="37" t="str">
        <f t="shared" ca="1" si="495"/>
        <v/>
      </c>
      <c r="IB437" t="str">
        <f t="shared" si="496"/>
        <v/>
      </c>
      <c r="IC437" s="26"/>
      <c r="ID437" s="26"/>
      <c r="IE437" s="26"/>
      <c r="IF437" s="26"/>
      <c r="IG437" s="26"/>
      <c r="IH437" s="37" t="str">
        <f t="shared" ca="1" si="497"/>
        <v/>
      </c>
      <c r="II437" t="str">
        <f t="shared" si="498"/>
        <v/>
      </c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  <c r="IV437" s="26"/>
      <c r="IW437" s="26"/>
      <c r="IX437" s="26"/>
      <c r="IY437" s="26"/>
      <c r="IZ437" s="26"/>
      <c r="JA437" s="26"/>
      <c r="JB437" s="26"/>
      <c r="JC437" s="26"/>
      <c r="JD437" s="26"/>
      <c r="JE437" s="26"/>
      <c r="JF437" s="26"/>
      <c r="JG437" s="26"/>
      <c r="JH437" s="26"/>
      <c r="JI437" s="26"/>
      <c r="JJ437" s="26"/>
      <c r="JK437" s="26"/>
      <c r="JL437" s="26"/>
      <c r="JM437" s="26"/>
      <c r="JN437" s="26"/>
      <c r="JO437" s="26"/>
      <c r="JP437" s="26"/>
      <c r="JQ437" s="26"/>
      <c r="JR437" s="26"/>
      <c r="JS437" s="26"/>
      <c r="JT437" s="26" t="str">
        <f t="shared" si="499"/>
        <v/>
      </c>
      <c r="JU437" s="26"/>
      <c r="JV437" t="str">
        <f t="shared" si="500"/>
        <v/>
      </c>
      <c r="JW437" s="26"/>
      <c r="JX437" s="26"/>
      <c r="JY437" s="26"/>
      <c r="JZ437" s="26"/>
      <c r="KA437" s="26"/>
      <c r="KB437" s="26"/>
      <c r="KC437" s="26"/>
      <c r="KD437" s="26"/>
      <c r="KE437" s="26"/>
      <c r="KF437" s="26"/>
      <c r="KG437" s="26"/>
      <c r="KH437" s="26"/>
      <c r="KI437" s="26"/>
      <c r="KJ437" s="26"/>
      <c r="KK437" t="str">
        <f t="shared" si="501"/>
        <v/>
      </c>
      <c r="KL437" s="26"/>
      <c r="KM437" s="31" t="str">
        <f t="shared" si="502"/>
        <v/>
      </c>
      <c r="KN437" s="26"/>
      <c r="KO437" s="26"/>
      <c r="KP437" s="38" t="str">
        <f t="shared" si="503"/>
        <v/>
      </c>
      <c r="KQ437" s="26"/>
      <c r="KR437" s="26"/>
      <c r="KS437" s="26"/>
      <c r="KT437" s="26"/>
      <c r="KU437" s="26"/>
      <c r="KV437" s="26"/>
      <c r="KW437" s="26"/>
      <c r="KX437" t="str">
        <f t="shared" si="504"/>
        <v/>
      </c>
      <c r="KY437" t="str">
        <f t="shared" si="505"/>
        <v/>
      </c>
      <c r="KZ437" s="26"/>
      <c r="LA437" s="26"/>
      <c r="LB437" t="str">
        <f t="shared" si="506"/>
        <v/>
      </c>
      <c r="LC437" s="26"/>
      <c r="LD437" t="str">
        <f t="shared" si="507"/>
        <v/>
      </c>
      <c r="LE437" t="str">
        <f t="shared" si="508"/>
        <v/>
      </c>
      <c r="LF437" s="26"/>
      <c r="LG437" s="26"/>
      <c r="LH437" s="26"/>
      <c r="LI437" s="26"/>
      <c r="LJ437" s="26"/>
      <c r="LK437" s="26"/>
      <c r="LL437" s="26"/>
      <c r="LM437" s="26"/>
      <c r="LN437" s="26"/>
      <c r="LO437" t="str">
        <f t="shared" si="509"/>
        <v/>
      </c>
      <c r="LP437" s="26"/>
      <c r="LQ437" s="26"/>
      <c r="LR437" s="26"/>
      <c r="LS437" s="26"/>
      <c r="LT437" s="26"/>
      <c r="LU437" s="26"/>
      <c r="LV437" s="26"/>
      <c r="LW437" s="26"/>
      <c r="LX437" s="26"/>
      <c r="LY437" s="26"/>
      <c r="LZ437" s="26"/>
      <c r="MA437" s="26"/>
      <c r="MB437" s="26"/>
      <c r="MC437" s="26"/>
      <c r="MD437" s="26"/>
      <c r="ME437" s="26"/>
      <c r="MF437" s="26"/>
      <c r="MG437" s="26"/>
      <c r="MH437" s="26"/>
      <c r="MI437" s="26"/>
      <c r="MJ437" s="26"/>
      <c r="MK437" s="26"/>
      <c r="ML437" s="26"/>
      <c r="MM437" s="26"/>
      <c r="MN437" s="26"/>
    </row>
    <row r="438" spans="1:352" ht="16" x14ac:dyDescent="0.2">
      <c r="A438" t="e">
        <f t="shared" ca="1" si="511"/>
        <v>#N/A</v>
      </c>
      <c r="B438" s="26"/>
      <c r="C438" s="26"/>
      <c r="D438" s="26"/>
      <c r="E438" s="27" t="str">
        <f t="shared" ca="1" si="440"/>
        <v>Jul</v>
      </c>
      <c r="F438" s="27" t="str">
        <f t="shared" ca="1" si="440"/>
        <v>Dec</v>
      </c>
      <c r="G438" s="28" t="str">
        <f t="shared" ca="1" si="441"/>
        <v/>
      </c>
      <c r="H438" t="str">
        <f t="shared" si="442"/>
        <v/>
      </c>
      <c r="I438" s="26">
        <f t="shared" ca="1" si="443"/>
        <v>1</v>
      </c>
      <c r="J438" s="26"/>
      <c r="K438" s="26"/>
      <c r="L438" s="31" t="str">
        <f t="shared" si="444"/>
        <v/>
      </c>
      <c r="M438" s="26"/>
      <c r="N438" s="26"/>
      <c r="O438" s="26">
        <f t="shared" ca="1" si="445"/>
        <v>47</v>
      </c>
      <c r="P438" s="26" t="str">
        <f t="shared" ca="1" si="446"/>
        <v>No</v>
      </c>
      <c r="Q438" s="26" t="str">
        <f t="shared" ca="1" si="446"/>
        <v>No</v>
      </c>
      <c r="R438" s="26" t="str">
        <f t="shared" ca="1" si="446"/>
        <v>Yes</v>
      </c>
      <c r="S438" s="26" t="str">
        <f t="shared" ca="1" si="447"/>
        <v>Eskimo</v>
      </c>
      <c r="T438" s="26" t="str">
        <f t="shared" ca="1" si="448"/>
        <v>No</v>
      </c>
      <c r="U438" s="26">
        <f t="shared" ca="1" si="449"/>
        <v>3871</v>
      </c>
      <c r="V438" s="26"/>
      <c r="W438" s="26"/>
      <c r="X438" s="26" t="str">
        <f t="shared" ca="1" si="510"/>
        <v>No</v>
      </c>
      <c r="Y438" s="26" t="str">
        <f t="shared" ca="1" si="510"/>
        <v>No</v>
      </c>
      <c r="Z438" s="26" t="str">
        <f t="shared" ca="1" si="510"/>
        <v>Yes</v>
      </c>
      <c r="AA438" s="26" t="str">
        <f t="shared" ca="1" si="510"/>
        <v>No</v>
      </c>
      <c r="AB438" s="26" t="str">
        <f t="shared" ca="1" si="510"/>
        <v>No</v>
      </c>
      <c r="AC438" s="26"/>
      <c r="AD438" s="26"/>
      <c r="AE438" s="26"/>
      <c r="AF438" s="26"/>
      <c r="AG438" s="26" t="str">
        <f t="shared" ca="1" si="450"/>
        <v>Yes</v>
      </c>
      <c r="AH438" s="26" t="str">
        <f t="shared" ca="1" si="450"/>
        <v>Yes</v>
      </c>
      <c r="AI438" s="26" t="str">
        <f t="shared" ca="1" si="450"/>
        <v>No</v>
      </c>
      <c r="AJ438" s="26" t="str">
        <f t="shared" ca="1" si="450"/>
        <v>Yes</v>
      </c>
      <c r="AK438" s="26" t="str">
        <f t="shared" ca="1" si="439"/>
        <v>No</v>
      </c>
      <c r="AL438" s="26" t="str">
        <f t="shared" ca="1" si="439"/>
        <v>No</v>
      </c>
      <c r="AM438" s="26">
        <f t="shared" ca="1" si="451"/>
        <v>5</v>
      </c>
      <c r="AN438" s="26">
        <f t="shared" ca="1" si="452"/>
        <v>1</v>
      </c>
      <c r="AT438" t="str">
        <f t="shared" ca="1" si="453"/>
        <v>Female</v>
      </c>
      <c r="AU438">
        <f t="shared" ca="1" si="454"/>
        <v>1543</v>
      </c>
      <c r="AV438">
        <f t="shared" ca="1" si="455"/>
        <v>2</v>
      </c>
      <c r="AW438">
        <f t="shared" ca="1" si="456"/>
        <v>39</v>
      </c>
      <c r="AX438">
        <f t="shared" ca="1" si="457"/>
        <v>6</v>
      </c>
      <c r="BB438" t="str">
        <f t="shared" ca="1" si="458"/>
        <v>Vaginal</v>
      </c>
      <c r="BC438" t="str">
        <f t="shared" ca="1" si="459"/>
        <v>No</v>
      </c>
      <c r="BD438" t="str">
        <f t="shared" ca="1" si="459"/>
        <v>Yes</v>
      </c>
      <c r="BG438" t="str">
        <f t="shared" ca="1" si="460"/>
        <v>No</v>
      </c>
      <c r="BH438">
        <f t="shared" ca="1" si="461"/>
        <v>36</v>
      </c>
      <c r="BI438">
        <f t="shared" ca="1" si="462"/>
        <v>-1</v>
      </c>
      <c r="BJ438">
        <f t="shared" ca="1" si="463"/>
        <v>17</v>
      </c>
      <c r="BK438" t="str">
        <f t="shared" si="464"/>
        <v/>
      </c>
      <c r="BL438" s="26">
        <f t="shared" ca="1" si="465"/>
        <v>19</v>
      </c>
      <c r="BM438" s="26"/>
      <c r="BN438" s="26"/>
      <c r="BO438" s="26" t="str">
        <f t="shared" ca="1" si="466"/>
        <v>Yes</v>
      </c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 t="str">
        <f t="shared" ca="1" si="467"/>
        <v>No</v>
      </c>
      <c r="CE438" s="26" t="str">
        <f t="shared" ca="1" si="468"/>
        <v>NA</v>
      </c>
      <c r="CF438" s="26"/>
      <c r="CG438" s="26"/>
      <c r="CH438" s="26"/>
      <c r="CI438" s="31" t="str">
        <f t="shared" si="469"/>
        <v/>
      </c>
      <c r="CJ438" s="26" t="str">
        <f t="shared" ca="1" si="470"/>
        <v>NA</v>
      </c>
      <c r="CK438" s="26" t="str">
        <f t="shared" ca="1" si="471"/>
        <v>NA</v>
      </c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 t="str">
        <f t="shared" ca="1" si="472"/>
        <v>Yes</v>
      </c>
      <c r="DO438" s="26"/>
      <c r="DP438" s="26"/>
      <c r="DQ438" s="26"/>
      <c r="DR438" s="26"/>
      <c r="DS438" s="26"/>
      <c r="DT438" s="26"/>
      <c r="DU438" s="26"/>
      <c r="DV438" t="str">
        <f t="shared" si="473"/>
        <v/>
      </c>
      <c r="DW438" s="26"/>
      <c r="DX438" s="26"/>
      <c r="DY438" s="26"/>
      <c r="DZ438" t="str">
        <f t="shared" si="474"/>
        <v/>
      </c>
      <c r="EA438" t="str">
        <f t="shared" si="475"/>
        <v/>
      </c>
      <c r="EB438" t="str">
        <f t="shared" si="476"/>
        <v/>
      </c>
      <c r="EC438" t="str">
        <f t="shared" si="477"/>
        <v/>
      </c>
      <c r="ED438" t="str">
        <f t="shared" si="478"/>
        <v/>
      </c>
      <c r="EE438" s="34" t="str">
        <f t="shared" si="479"/>
        <v/>
      </c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32" t="str">
        <f t="shared" si="480"/>
        <v/>
      </c>
      <c r="ES438" s="26"/>
      <c r="ET438" s="26"/>
      <c r="EU438" s="26"/>
      <c r="EV438" s="26"/>
      <c r="EW438" s="26"/>
      <c r="EX438" s="26"/>
      <c r="EY438" s="26"/>
      <c r="EZ438" s="26"/>
      <c r="FA438" s="31" t="str">
        <f t="shared" si="481"/>
        <v/>
      </c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31" t="str">
        <f t="shared" si="482"/>
        <v/>
      </c>
      <c r="FN438" s="26"/>
      <c r="FO438" s="26"/>
      <c r="FP438" s="26"/>
      <c r="FQ438" s="26" t="s">
        <v>350</v>
      </c>
      <c r="FR438" s="39" t="str">
        <f t="shared" ca="1" si="483"/>
        <v>GNB</v>
      </c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t="str">
        <f t="shared" ca="1" si="484"/>
        <v/>
      </c>
      <c r="GP438" t="str">
        <f t="shared" si="485"/>
        <v/>
      </c>
      <c r="GQ438" s="26"/>
      <c r="GR438" s="26"/>
      <c r="GS438" t="str">
        <f t="shared" ca="1" si="486"/>
        <v/>
      </c>
      <c r="GT438" s="26"/>
      <c r="GU438" s="26"/>
      <c r="GV438" s="26"/>
      <c r="GW438" s="26"/>
      <c r="GX438" s="26"/>
      <c r="GY438" t="str">
        <f t="shared" ca="1" si="487"/>
        <v/>
      </c>
      <c r="GZ438" t="str">
        <f t="shared" si="488"/>
        <v/>
      </c>
      <c r="HA438" s="26"/>
      <c r="HB438" s="26"/>
      <c r="HC438" s="26"/>
      <c r="HD438" s="26"/>
      <c r="HE438" s="26"/>
      <c r="HF438" t="str">
        <f t="shared" ca="1" si="489"/>
        <v/>
      </c>
      <c r="HG438" s="31" t="str">
        <f t="shared" si="490"/>
        <v/>
      </c>
      <c r="HH438" s="26"/>
      <c r="HI438" s="26"/>
      <c r="HJ438" s="26"/>
      <c r="HK438" s="26"/>
      <c r="HL438" s="26"/>
      <c r="HM438" t="str">
        <f t="shared" ca="1" si="491"/>
        <v/>
      </c>
      <c r="HN438" t="str">
        <f t="shared" si="492"/>
        <v/>
      </c>
      <c r="HO438" s="26"/>
      <c r="HP438" s="26"/>
      <c r="HQ438" s="26"/>
      <c r="HR438" s="26"/>
      <c r="HS438" s="26"/>
      <c r="HT438" t="str">
        <f t="shared" ca="1" si="493"/>
        <v/>
      </c>
      <c r="HU438" t="str">
        <f t="shared" si="494"/>
        <v/>
      </c>
      <c r="HV438" s="26"/>
      <c r="HW438" s="26"/>
      <c r="HX438" s="26"/>
      <c r="HY438" s="26"/>
      <c r="HZ438" s="26"/>
      <c r="IA438" s="37" t="str">
        <f t="shared" ca="1" si="495"/>
        <v/>
      </c>
      <c r="IB438" t="str">
        <f t="shared" si="496"/>
        <v/>
      </c>
      <c r="IC438" s="26"/>
      <c r="ID438" s="26"/>
      <c r="IE438" s="26"/>
      <c r="IF438" s="26"/>
      <c r="IG438" s="26"/>
      <c r="IH438" s="37" t="str">
        <f t="shared" ca="1" si="497"/>
        <v/>
      </c>
      <c r="II438" t="str">
        <f t="shared" si="498"/>
        <v/>
      </c>
      <c r="IJ438" s="26"/>
      <c r="IK438" s="26"/>
      <c r="IL438" s="26"/>
      <c r="IM438" s="26"/>
      <c r="IN438" s="26"/>
      <c r="IO438" s="26"/>
      <c r="IP438" s="26"/>
      <c r="IQ438" s="26"/>
      <c r="IR438" s="26"/>
      <c r="IS438" s="26"/>
      <c r="IT438" s="26"/>
      <c r="IU438" s="26"/>
      <c r="IV438" s="26"/>
      <c r="IW438" s="26"/>
      <c r="IX438" s="26"/>
      <c r="IY438" s="26"/>
      <c r="IZ438" s="26"/>
      <c r="JA438" s="26"/>
      <c r="JB438" s="26"/>
      <c r="JC438" s="26"/>
      <c r="JD438" s="26"/>
      <c r="JE438" s="26"/>
      <c r="JF438" s="26"/>
      <c r="JG438" s="26"/>
      <c r="JH438" s="26"/>
      <c r="JI438" s="26"/>
      <c r="JJ438" s="26"/>
      <c r="JK438" s="26"/>
      <c r="JL438" s="26"/>
      <c r="JM438" s="26"/>
      <c r="JN438" s="26"/>
      <c r="JO438" s="26"/>
      <c r="JP438" s="26"/>
      <c r="JQ438" s="26"/>
      <c r="JR438" s="26"/>
      <c r="JS438" s="26"/>
      <c r="JT438" s="26" t="str">
        <f t="shared" si="499"/>
        <v/>
      </c>
      <c r="JU438" s="26"/>
      <c r="JV438" t="str">
        <f t="shared" si="500"/>
        <v/>
      </c>
      <c r="JW438" s="26"/>
      <c r="JX438" s="26"/>
      <c r="JY438" s="26"/>
      <c r="JZ438" s="26"/>
      <c r="KA438" s="26"/>
      <c r="KB438" s="26"/>
      <c r="KC438" s="26"/>
      <c r="KD438" s="26"/>
      <c r="KE438" s="26"/>
      <c r="KF438" s="26"/>
      <c r="KG438" s="26"/>
      <c r="KH438" s="26"/>
      <c r="KI438" s="26"/>
      <c r="KJ438" s="26"/>
      <c r="KK438" t="str">
        <f t="shared" si="501"/>
        <v/>
      </c>
      <c r="KL438" s="26"/>
      <c r="KM438" s="31" t="str">
        <f t="shared" si="502"/>
        <v/>
      </c>
      <c r="KN438" s="26"/>
      <c r="KO438" s="26"/>
      <c r="KP438" s="38" t="str">
        <f t="shared" si="503"/>
        <v/>
      </c>
      <c r="KQ438" s="26"/>
      <c r="KR438" s="26"/>
      <c r="KS438" s="26"/>
      <c r="KT438" s="26"/>
      <c r="KU438" s="26"/>
      <c r="KV438" s="26"/>
      <c r="KW438" s="26"/>
      <c r="KX438" t="str">
        <f t="shared" si="504"/>
        <v/>
      </c>
      <c r="KY438" t="str">
        <f t="shared" si="505"/>
        <v/>
      </c>
      <c r="KZ438" s="26"/>
      <c r="LA438" s="26"/>
      <c r="LB438" t="str">
        <f t="shared" si="506"/>
        <v/>
      </c>
      <c r="LC438" s="26"/>
      <c r="LD438" t="str">
        <f t="shared" si="507"/>
        <v/>
      </c>
      <c r="LE438" t="str">
        <f t="shared" si="508"/>
        <v/>
      </c>
      <c r="LF438" s="26"/>
      <c r="LG438" s="26"/>
      <c r="LH438" s="26"/>
      <c r="LI438" s="26"/>
      <c r="LJ438" s="26"/>
      <c r="LK438" s="26"/>
      <c r="LL438" s="26"/>
      <c r="LM438" s="26"/>
      <c r="LN438" s="26"/>
      <c r="LO438" t="str">
        <f t="shared" si="509"/>
        <v/>
      </c>
      <c r="LP438" s="26"/>
      <c r="LQ438" s="26"/>
      <c r="LR438" s="26"/>
      <c r="LS438" s="26"/>
      <c r="LT438" s="26"/>
      <c r="LU438" s="26"/>
      <c r="LV438" s="26"/>
      <c r="LW438" s="26"/>
      <c r="LX438" s="26"/>
      <c r="LY438" s="26"/>
      <c r="LZ438" s="26"/>
      <c r="MA438" s="26"/>
      <c r="MB438" s="26"/>
      <c r="MC438" s="26"/>
      <c r="MD438" s="26"/>
      <c r="ME438" s="26"/>
      <c r="MF438" s="26"/>
      <c r="MG438" s="26"/>
      <c r="MH438" s="26"/>
      <c r="MI438" s="26"/>
      <c r="MJ438" s="26"/>
      <c r="MK438" s="26"/>
      <c r="ML438" s="26"/>
      <c r="MM438" s="26"/>
      <c r="MN438" s="26"/>
    </row>
    <row r="439" spans="1:352" ht="16" x14ac:dyDescent="0.2">
      <c r="A439" t="e">
        <f t="shared" ca="1" si="511"/>
        <v>#N/A</v>
      </c>
      <c r="B439" s="26"/>
      <c r="C439" s="26"/>
      <c r="D439" s="26"/>
      <c r="E439" s="27" t="str">
        <f t="shared" ca="1" si="440"/>
        <v>Jun</v>
      </c>
      <c r="F439" s="27" t="str">
        <f t="shared" ca="1" si="440"/>
        <v>Jul</v>
      </c>
      <c r="G439" s="28" t="str">
        <f t="shared" ca="1" si="441"/>
        <v/>
      </c>
      <c r="H439" t="str">
        <f t="shared" si="442"/>
        <v/>
      </c>
      <c r="I439" s="26">
        <f t="shared" ca="1" si="443"/>
        <v>6</v>
      </c>
      <c r="J439" s="26"/>
      <c r="K439" s="26"/>
      <c r="L439" s="31" t="str">
        <f t="shared" si="444"/>
        <v/>
      </c>
      <c r="M439" s="26"/>
      <c r="N439" s="26"/>
      <c r="O439" s="26">
        <f t="shared" ca="1" si="445"/>
        <v>36</v>
      </c>
      <c r="P439" s="26" t="str">
        <f t="shared" ca="1" si="446"/>
        <v>Yes</v>
      </c>
      <c r="Q439" s="26" t="str">
        <f t="shared" ca="1" si="446"/>
        <v>No</v>
      </c>
      <c r="R439" s="26" t="str">
        <f t="shared" ca="1" si="446"/>
        <v>No</v>
      </c>
      <c r="S439" s="26" t="str">
        <f t="shared" ca="1" si="447"/>
        <v>Caucasian</v>
      </c>
      <c r="T439" s="26" t="str">
        <f t="shared" ca="1" si="448"/>
        <v>Yes</v>
      </c>
      <c r="U439" s="26">
        <f t="shared" ca="1" si="449"/>
        <v>3848</v>
      </c>
      <c r="V439" s="26"/>
      <c r="W439" s="26"/>
      <c r="X439" s="26" t="str">
        <f t="shared" ca="1" si="510"/>
        <v>Yes</v>
      </c>
      <c r="Y439" s="26" t="str">
        <f t="shared" ca="1" si="510"/>
        <v>Yes</v>
      </c>
      <c r="Z439" s="26" t="str">
        <f t="shared" ca="1" si="510"/>
        <v>Yes</v>
      </c>
      <c r="AA439" s="26" t="str">
        <f t="shared" ca="1" si="510"/>
        <v>No</v>
      </c>
      <c r="AB439" s="26" t="str">
        <f t="shared" ca="1" si="510"/>
        <v>No</v>
      </c>
      <c r="AC439" s="26"/>
      <c r="AD439" s="26"/>
      <c r="AE439" s="26"/>
      <c r="AF439" s="26"/>
      <c r="AG439" s="26" t="str">
        <f t="shared" ca="1" si="450"/>
        <v>No</v>
      </c>
      <c r="AH439" s="26" t="str">
        <f t="shared" ca="1" si="450"/>
        <v>No</v>
      </c>
      <c r="AI439" s="26" t="str">
        <f t="shared" ca="1" si="450"/>
        <v>No</v>
      </c>
      <c r="AJ439" s="26" t="str">
        <f t="shared" ca="1" si="450"/>
        <v>Yes</v>
      </c>
      <c r="AK439" s="26" t="str">
        <f t="shared" ca="1" si="439"/>
        <v>Yes</v>
      </c>
      <c r="AL439" s="26" t="str">
        <f t="shared" ca="1" si="439"/>
        <v>No</v>
      </c>
      <c r="AM439" s="26">
        <f t="shared" ca="1" si="451"/>
        <v>6</v>
      </c>
      <c r="AN439" s="26">
        <f t="shared" ca="1" si="452"/>
        <v>1</v>
      </c>
      <c r="AT439" t="str">
        <f t="shared" ca="1" si="453"/>
        <v>Male</v>
      </c>
      <c r="AU439">
        <f t="shared" ca="1" si="454"/>
        <v>2069</v>
      </c>
      <c r="AV439">
        <f t="shared" ca="1" si="455"/>
        <v>0</v>
      </c>
      <c r="AW439">
        <f t="shared" ca="1" si="456"/>
        <v>33</v>
      </c>
      <c r="AX439">
        <f t="shared" ca="1" si="457"/>
        <v>0</v>
      </c>
      <c r="BB439" t="str">
        <f t="shared" ca="1" si="458"/>
        <v>INSTRUMENTAL</v>
      </c>
      <c r="BC439" t="str">
        <f t="shared" ca="1" si="459"/>
        <v>No</v>
      </c>
      <c r="BD439" t="str">
        <f t="shared" ca="1" si="459"/>
        <v>No</v>
      </c>
      <c r="BG439" t="str">
        <f t="shared" ca="1" si="460"/>
        <v>No</v>
      </c>
      <c r="BH439">
        <f t="shared" ca="1" si="461"/>
        <v>34</v>
      </c>
      <c r="BI439">
        <f t="shared" ca="1" si="462"/>
        <v>-11</v>
      </c>
      <c r="BJ439">
        <f t="shared" ca="1" si="463"/>
        <v>2</v>
      </c>
      <c r="BK439" t="str">
        <f t="shared" si="464"/>
        <v/>
      </c>
      <c r="BL439" s="26" t="str">
        <f t="shared" ca="1" si="465"/>
        <v>NA</v>
      </c>
      <c r="BM439" s="26"/>
      <c r="BN439" s="26"/>
      <c r="BO439" s="26" t="str">
        <f t="shared" ca="1" si="466"/>
        <v>Yes</v>
      </c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 t="str">
        <f t="shared" ca="1" si="467"/>
        <v>Yes</v>
      </c>
      <c r="CE439" s="26" t="str">
        <f t="shared" ca="1" si="468"/>
        <v>MIST</v>
      </c>
      <c r="CF439" s="26"/>
      <c r="CG439" s="26"/>
      <c r="CH439" s="26"/>
      <c r="CI439" s="31" t="str">
        <f t="shared" si="469"/>
        <v/>
      </c>
      <c r="CJ439" s="26" t="str">
        <f t="shared" ca="1" si="470"/>
        <v>OT</v>
      </c>
      <c r="CK439" s="26" t="str">
        <f t="shared" ca="1" si="471"/>
        <v>NA</v>
      </c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 t="str">
        <f t="shared" ca="1" si="472"/>
        <v>No</v>
      </c>
      <c r="DO439" s="26"/>
      <c r="DP439" s="26"/>
      <c r="DQ439" s="26"/>
      <c r="DR439" s="26"/>
      <c r="DS439" s="26"/>
      <c r="DT439" s="26"/>
      <c r="DU439" s="26"/>
      <c r="DV439" t="str">
        <f t="shared" si="473"/>
        <v/>
      </c>
      <c r="DW439" s="26"/>
      <c r="DX439" s="26"/>
      <c r="DY439" s="26"/>
      <c r="DZ439" t="str">
        <f t="shared" si="474"/>
        <v/>
      </c>
      <c r="EA439" t="str">
        <f t="shared" si="475"/>
        <v/>
      </c>
      <c r="EB439" t="str">
        <f t="shared" si="476"/>
        <v/>
      </c>
      <c r="EC439" t="str">
        <f t="shared" si="477"/>
        <v/>
      </c>
      <c r="ED439" t="str">
        <f t="shared" si="478"/>
        <v/>
      </c>
      <c r="EE439" s="34" t="str">
        <f t="shared" si="479"/>
        <v/>
      </c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32" t="str">
        <f t="shared" si="480"/>
        <v/>
      </c>
      <c r="ES439" s="26"/>
      <c r="ET439" s="26"/>
      <c r="EU439" s="26"/>
      <c r="EV439" s="26"/>
      <c r="EW439" s="26"/>
      <c r="EX439" s="26"/>
      <c r="EY439" s="26"/>
      <c r="EZ439" s="26"/>
      <c r="FA439" s="31" t="str">
        <f t="shared" si="481"/>
        <v/>
      </c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31" t="str">
        <f t="shared" si="482"/>
        <v/>
      </c>
      <c r="FN439" s="26"/>
      <c r="FO439" s="26"/>
      <c r="FP439" s="26"/>
      <c r="FQ439" s="26" t="s">
        <v>349</v>
      </c>
      <c r="FR439" s="39" t="str">
        <f t="shared" ca="1" si="483"/>
        <v>NA</v>
      </c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t="str">
        <f t="shared" ca="1" si="484"/>
        <v/>
      </c>
      <c r="GP439" t="str">
        <f t="shared" si="485"/>
        <v/>
      </c>
      <c r="GQ439" s="26"/>
      <c r="GR439" s="26"/>
      <c r="GS439" t="str">
        <f t="shared" ca="1" si="486"/>
        <v/>
      </c>
      <c r="GT439" s="26"/>
      <c r="GU439" s="26"/>
      <c r="GV439" s="26"/>
      <c r="GW439" s="26"/>
      <c r="GX439" s="26"/>
      <c r="GY439" t="str">
        <f t="shared" ca="1" si="487"/>
        <v/>
      </c>
      <c r="GZ439" t="str">
        <f t="shared" si="488"/>
        <v/>
      </c>
      <c r="HA439" s="26"/>
      <c r="HB439" s="26"/>
      <c r="HC439" s="26"/>
      <c r="HD439" s="26"/>
      <c r="HE439" s="26"/>
      <c r="HF439" t="str">
        <f t="shared" ca="1" si="489"/>
        <v/>
      </c>
      <c r="HG439" s="31" t="str">
        <f t="shared" si="490"/>
        <v/>
      </c>
      <c r="HH439" s="26"/>
      <c r="HI439" s="26"/>
      <c r="HJ439" s="26"/>
      <c r="HK439" s="26"/>
      <c r="HL439" s="26"/>
      <c r="HM439" t="str">
        <f t="shared" ca="1" si="491"/>
        <v/>
      </c>
      <c r="HN439" t="str">
        <f t="shared" si="492"/>
        <v/>
      </c>
      <c r="HO439" s="26"/>
      <c r="HP439" s="26"/>
      <c r="HQ439" s="26"/>
      <c r="HR439" s="26"/>
      <c r="HS439" s="26"/>
      <c r="HT439" t="str">
        <f t="shared" ca="1" si="493"/>
        <v/>
      </c>
      <c r="HU439" t="str">
        <f t="shared" si="494"/>
        <v/>
      </c>
      <c r="HV439" s="26"/>
      <c r="HW439" s="26"/>
      <c r="HX439" s="26"/>
      <c r="HY439" s="26"/>
      <c r="HZ439" s="26"/>
      <c r="IA439" s="37" t="str">
        <f t="shared" ca="1" si="495"/>
        <v/>
      </c>
      <c r="IB439" t="str">
        <f t="shared" si="496"/>
        <v/>
      </c>
      <c r="IC439" s="26"/>
      <c r="ID439" s="26"/>
      <c r="IE439" s="26"/>
      <c r="IF439" s="26"/>
      <c r="IG439" s="26"/>
      <c r="IH439" s="37" t="str">
        <f t="shared" ca="1" si="497"/>
        <v/>
      </c>
      <c r="II439" t="str">
        <f t="shared" si="498"/>
        <v/>
      </c>
      <c r="IJ439" s="26"/>
      <c r="IK439" s="26"/>
      <c r="IL439" s="26"/>
      <c r="IM439" s="26"/>
      <c r="IN439" s="26"/>
      <c r="IO439" s="26"/>
      <c r="IP439" s="26"/>
      <c r="IQ439" s="26"/>
      <c r="IR439" s="26"/>
      <c r="IS439" s="26"/>
      <c r="IT439" s="26"/>
      <c r="IU439" s="26"/>
      <c r="IV439" s="26"/>
      <c r="IW439" s="26"/>
      <c r="IX439" s="26"/>
      <c r="IY439" s="26"/>
      <c r="IZ439" s="26"/>
      <c r="JA439" s="26"/>
      <c r="JB439" s="26"/>
      <c r="JC439" s="26"/>
      <c r="JD439" s="26"/>
      <c r="JE439" s="26"/>
      <c r="JF439" s="26"/>
      <c r="JG439" s="26"/>
      <c r="JH439" s="26"/>
      <c r="JI439" s="26"/>
      <c r="JJ439" s="26"/>
      <c r="JK439" s="26"/>
      <c r="JL439" s="26"/>
      <c r="JM439" s="26"/>
      <c r="JN439" s="26"/>
      <c r="JO439" s="26"/>
      <c r="JP439" s="26"/>
      <c r="JQ439" s="26"/>
      <c r="JR439" s="26"/>
      <c r="JS439" s="26"/>
      <c r="JT439" s="26" t="str">
        <f t="shared" si="499"/>
        <v/>
      </c>
      <c r="JU439" s="26"/>
      <c r="JV439" t="str">
        <f t="shared" si="500"/>
        <v/>
      </c>
      <c r="JW439" s="26"/>
      <c r="JX439" s="26"/>
      <c r="JY439" s="26"/>
      <c r="JZ439" s="26"/>
      <c r="KA439" s="26"/>
      <c r="KB439" s="26"/>
      <c r="KC439" s="26"/>
      <c r="KD439" s="26"/>
      <c r="KE439" s="26"/>
      <c r="KF439" s="26"/>
      <c r="KG439" s="26"/>
      <c r="KH439" s="26"/>
      <c r="KI439" s="26"/>
      <c r="KJ439" s="26"/>
      <c r="KK439" t="str">
        <f t="shared" si="501"/>
        <v/>
      </c>
      <c r="KL439" s="26"/>
      <c r="KM439" s="31" t="str">
        <f t="shared" si="502"/>
        <v/>
      </c>
      <c r="KN439" s="26"/>
      <c r="KO439" s="26"/>
      <c r="KP439" s="38" t="str">
        <f t="shared" si="503"/>
        <v/>
      </c>
      <c r="KQ439" s="26"/>
      <c r="KR439" s="26"/>
      <c r="KS439" s="26"/>
      <c r="KT439" s="26"/>
      <c r="KU439" s="26"/>
      <c r="KV439" s="26"/>
      <c r="KW439" s="26"/>
      <c r="KX439" t="str">
        <f t="shared" si="504"/>
        <v/>
      </c>
      <c r="KY439" t="str">
        <f t="shared" si="505"/>
        <v/>
      </c>
      <c r="KZ439" s="26"/>
      <c r="LA439" s="26"/>
      <c r="LB439" t="str">
        <f t="shared" si="506"/>
        <v/>
      </c>
      <c r="LC439" s="26"/>
      <c r="LD439" t="str">
        <f t="shared" si="507"/>
        <v/>
      </c>
      <c r="LE439" t="str">
        <f t="shared" si="508"/>
        <v/>
      </c>
      <c r="LF439" s="26"/>
      <c r="LG439" s="26"/>
      <c r="LH439" s="26"/>
      <c r="LI439" s="26"/>
      <c r="LJ439" s="26"/>
      <c r="LK439" s="26"/>
      <c r="LL439" s="26"/>
      <c r="LM439" s="26"/>
      <c r="LN439" s="26"/>
      <c r="LO439" t="str">
        <f t="shared" si="509"/>
        <v/>
      </c>
      <c r="LP439" s="26"/>
      <c r="LQ439" s="26"/>
      <c r="LR439" s="26"/>
      <c r="LS439" s="26"/>
      <c r="LT439" s="26"/>
      <c r="LU439" s="26"/>
      <c r="LV439" s="26"/>
      <c r="LW439" s="26"/>
      <c r="LX439" s="26"/>
      <c r="LY439" s="26"/>
      <c r="LZ439" s="26"/>
      <c r="MA439" s="26"/>
      <c r="MB439" s="26"/>
      <c r="MC439" s="26"/>
      <c r="MD439" s="26"/>
      <c r="ME439" s="26"/>
      <c r="MF439" s="26"/>
      <c r="MG439" s="26"/>
      <c r="MH439" s="26"/>
      <c r="MI439" s="26"/>
      <c r="MJ439" s="26"/>
      <c r="MK439" s="26"/>
      <c r="ML439" s="26"/>
      <c r="MM439" s="26"/>
      <c r="MN439" s="26"/>
    </row>
    <row r="440" spans="1:352" ht="16" x14ac:dyDescent="0.2">
      <c r="A440" t="e">
        <f t="shared" ca="1" si="511"/>
        <v>#N/A</v>
      </c>
      <c r="B440" s="26"/>
      <c r="C440" s="26"/>
      <c r="D440" s="26"/>
      <c r="E440" s="27" t="str">
        <f t="shared" ca="1" si="440"/>
        <v>Sep</v>
      </c>
      <c r="F440" s="27" t="str">
        <f t="shared" ca="1" si="440"/>
        <v>Jan</v>
      </c>
      <c r="G440" s="28" t="str">
        <f t="shared" ca="1" si="441"/>
        <v/>
      </c>
      <c r="H440" t="str">
        <f t="shared" si="442"/>
        <v/>
      </c>
      <c r="I440" s="26">
        <f t="shared" ca="1" si="443"/>
        <v>76</v>
      </c>
      <c r="J440" s="26"/>
      <c r="K440" s="26"/>
      <c r="L440" s="31" t="str">
        <f t="shared" si="444"/>
        <v/>
      </c>
      <c r="M440" s="26"/>
      <c r="N440" s="26"/>
      <c r="O440" s="26">
        <f t="shared" ca="1" si="445"/>
        <v>27</v>
      </c>
      <c r="P440" s="26" t="str">
        <f t="shared" ca="1" si="446"/>
        <v>Yes</v>
      </c>
      <c r="Q440" s="26" t="str">
        <f t="shared" ca="1" si="446"/>
        <v>No</v>
      </c>
      <c r="R440" s="26" t="str">
        <f t="shared" ca="1" si="446"/>
        <v>No</v>
      </c>
      <c r="S440" s="26" t="str">
        <f t="shared" ca="1" si="447"/>
        <v>Eskimo</v>
      </c>
      <c r="T440" s="26" t="str">
        <f t="shared" ca="1" si="448"/>
        <v>Yes</v>
      </c>
      <c r="U440" s="26">
        <f t="shared" ca="1" si="449"/>
        <v>3341</v>
      </c>
      <c r="V440" s="26"/>
      <c r="W440" s="26"/>
      <c r="X440" s="26" t="str">
        <f t="shared" ca="1" si="510"/>
        <v>Yes</v>
      </c>
      <c r="Y440" s="26" t="str">
        <f t="shared" ca="1" si="510"/>
        <v>No</v>
      </c>
      <c r="Z440" s="26" t="str">
        <f t="shared" ca="1" si="510"/>
        <v>Yes</v>
      </c>
      <c r="AA440" s="26" t="str">
        <f t="shared" ca="1" si="510"/>
        <v>Yes</v>
      </c>
      <c r="AB440" s="26" t="str">
        <f t="shared" ca="1" si="510"/>
        <v>No</v>
      </c>
      <c r="AC440" s="26"/>
      <c r="AD440" s="26"/>
      <c r="AE440" s="26"/>
      <c r="AF440" s="26"/>
      <c r="AG440" s="26" t="str">
        <f t="shared" ca="1" si="450"/>
        <v>Yes</v>
      </c>
      <c r="AH440" s="26" t="str">
        <f t="shared" ca="1" si="450"/>
        <v>No</v>
      </c>
      <c r="AI440" s="26" t="str">
        <f t="shared" ca="1" si="450"/>
        <v>No</v>
      </c>
      <c r="AJ440" s="26" t="str">
        <f t="shared" ca="1" si="450"/>
        <v>No</v>
      </c>
      <c r="AK440" s="26" t="str">
        <f t="shared" ca="1" si="439"/>
        <v>Yes</v>
      </c>
      <c r="AL440" s="26" t="str">
        <f t="shared" ca="1" si="439"/>
        <v>No</v>
      </c>
      <c r="AM440" s="26">
        <f t="shared" ca="1" si="451"/>
        <v>10</v>
      </c>
      <c r="AN440" s="26">
        <f t="shared" ca="1" si="452"/>
        <v>1</v>
      </c>
      <c r="AT440" t="str">
        <f t="shared" ca="1" si="453"/>
        <v>Female</v>
      </c>
      <c r="AU440">
        <f t="shared" ca="1" si="454"/>
        <v>2067</v>
      </c>
      <c r="AV440">
        <f t="shared" ca="1" si="455"/>
        <v>2</v>
      </c>
      <c r="AW440">
        <f t="shared" ca="1" si="456"/>
        <v>38</v>
      </c>
      <c r="AX440">
        <f t="shared" ca="1" si="457"/>
        <v>3</v>
      </c>
      <c r="BB440" t="str">
        <f t="shared" ca="1" si="458"/>
        <v>ELUCS</v>
      </c>
      <c r="BC440" t="str">
        <f t="shared" ca="1" si="459"/>
        <v>Yes</v>
      </c>
      <c r="BD440" t="str">
        <f t="shared" ca="1" si="459"/>
        <v>No</v>
      </c>
      <c r="BG440" t="str">
        <f t="shared" ca="1" si="460"/>
        <v>No</v>
      </c>
      <c r="BH440">
        <f t="shared" ca="1" si="461"/>
        <v>38</v>
      </c>
      <c r="BI440">
        <f t="shared" ca="1" si="462"/>
        <v>-15</v>
      </c>
      <c r="BJ440">
        <f t="shared" ca="1" si="463"/>
        <v>5</v>
      </c>
      <c r="BK440" t="str">
        <f t="shared" si="464"/>
        <v/>
      </c>
      <c r="BL440" s="26">
        <f t="shared" ca="1" si="465"/>
        <v>7</v>
      </c>
      <c r="BM440" s="26"/>
      <c r="BN440" s="26"/>
      <c r="BO440" s="26" t="str">
        <f t="shared" ca="1" si="466"/>
        <v>No</v>
      </c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 t="str">
        <f t="shared" ca="1" si="467"/>
        <v>No</v>
      </c>
      <c r="CE440" s="26" t="str">
        <f t="shared" ca="1" si="468"/>
        <v>NA</v>
      </c>
      <c r="CF440" s="26"/>
      <c r="CG440" s="26"/>
      <c r="CH440" s="26"/>
      <c r="CI440" s="31" t="str">
        <f t="shared" si="469"/>
        <v/>
      </c>
      <c r="CJ440" s="26" t="str">
        <f t="shared" ca="1" si="470"/>
        <v>NA</v>
      </c>
      <c r="CK440" s="26" t="str">
        <f t="shared" ca="1" si="471"/>
        <v>NA</v>
      </c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 t="str">
        <f t="shared" ca="1" si="472"/>
        <v>No</v>
      </c>
      <c r="DO440" s="26"/>
      <c r="DP440" s="26"/>
      <c r="DQ440" s="26"/>
      <c r="DR440" s="26"/>
      <c r="DS440" s="26"/>
      <c r="DT440" s="26"/>
      <c r="DU440" s="26"/>
      <c r="DV440" t="str">
        <f t="shared" si="473"/>
        <v/>
      </c>
      <c r="DW440" s="26"/>
      <c r="DX440" s="26"/>
      <c r="DY440" s="26"/>
      <c r="DZ440" t="str">
        <f t="shared" si="474"/>
        <v/>
      </c>
      <c r="EA440" t="str">
        <f t="shared" si="475"/>
        <v/>
      </c>
      <c r="EB440" t="str">
        <f t="shared" si="476"/>
        <v/>
      </c>
      <c r="EC440" t="str">
        <f t="shared" si="477"/>
        <v/>
      </c>
      <c r="ED440" t="str">
        <f t="shared" si="478"/>
        <v/>
      </c>
      <c r="EE440" s="34" t="str">
        <f t="shared" si="479"/>
        <v/>
      </c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32" t="str">
        <f t="shared" si="480"/>
        <v/>
      </c>
      <c r="ES440" s="26"/>
      <c r="ET440" s="26"/>
      <c r="EU440" s="26"/>
      <c r="EV440" s="26"/>
      <c r="EW440" s="26"/>
      <c r="EX440" s="26"/>
      <c r="EY440" s="26"/>
      <c r="EZ440" s="26"/>
      <c r="FA440" s="31" t="str">
        <f t="shared" si="481"/>
        <v/>
      </c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31" t="str">
        <f t="shared" si="482"/>
        <v/>
      </c>
      <c r="FN440" s="26"/>
      <c r="FO440" s="26"/>
      <c r="FP440" s="26"/>
      <c r="FQ440" s="26" t="s">
        <v>349</v>
      </c>
      <c r="FR440" s="39" t="str">
        <f t="shared" ca="1" si="483"/>
        <v>NA</v>
      </c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t="str">
        <f t="shared" ca="1" si="484"/>
        <v/>
      </c>
      <c r="GP440" t="str">
        <f t="shared" si="485"/>
        <v/>
      </c>
      <c r="GQ440" s="26"/>
      <c r="GR440" s="26"/>
      <c r="GS440" t="str">
        <f t="shared" ca="1" si="486"/>
        <v/>
      </c>
      <c r="GT440" s="26"/>
      <c r="GU440" s="26"/>
      <c r="GV440" s="26"/>
      <c r="GW440" s="26"/>
      <c r="GX440" s="26"/>
      <c r="GY440" t="str">
        <f t="shared" ca="1" si="487"/>
        <v/>
      </c>
      <c r="GZ440" t="str">
        <f t="shared" si="488"/>
        <v/>
      </c>
      <c r="HA440" s="26"/>
      <c r="HB440" s="26"/>
      <c r="HC440" s="26"/>
      <c r="HD440" s="26"/>
      <c r="HE440" s="26"/>
      <c r="HF440" t="str">
        <f t="shared" ca="1" si="489"/>
        <v/>
      </c>
      <c r="HG440" s="31" t="str">
        <f t="shared" si="490"/>
        <v/>
      </c>
      <c r="HH440" s="26"/>
      <c r="HI440" s="26"/>
      <c r="HJ440" s="26"/>
      <c r="HK440" s="26"/>
      <c r="HL440" s="26"/>
      <c r="HM440" t="str">
        <f t="shared" ca="1" si="491"/>
        <v/>
      </c>
      <c r="HN440" t="str">
        <f t="shared" si="492"/>
        <v/>
      </c>
      <c r="HO440" s="26"/>
      <c r="HP440" s="26"/>
      <c r="HQ440" s="26"/>
      <c r="HR440" s="26"/>
      <c r="HS440" s="26"/>
      <c r="HT440" t="str">
        <f t="shared" ca="1" si="493"/>
        <v/>
      </c>
      <c r="HU440" t="str">
        <f t="shared" si="494"/>
        <v/>
      </c>
      <c r="HV440" s="26"/>
      <c r="HW440" s="26"/>
      <c r="HX440" s="26"/>
      <c r="HY440" s="26"/>
      <c r="HZ440" s="26"/>
      <c r="IA440" s="37" t="str">
        <f t="shared" ca="1" si="495"/>
        <v/>
      </c>
      <c r="IB440" t="str">
        <f t="shared" si="496"/>
        <v/>
      </c>
      <c r="IC440" s="26"/>
      <c r="ID440" s="26"/>
      <c r="IE440" s="26"/>
      <c r="IF440" s="26"/>
      <c r="IG440" s="26"/>
      <c r="IH440" s="37" t="str">
        <f t="shared" ca="1" si="497"/>
        <v/>
      </c>
      <c r="II440" t="str">
        <f t="shared" si="498"/>
        <v/>
      </c>
      <c r="IJ440" s="26"/>
      <c r="IK440" s="26"/>
      <c r="IL440" s="26"/>
      <c r="IM440" s="26"/>
      <c r="IN440" s="26"/>
      <c r="IO440" s="26"/>
      <c r="IP440" s="26"/>
      <c r="IQ440" s="26"/>
      <c r="IR440" s="26"/>
      <c r="IS440" s="26"/>
      <c r="IT440" s="26"/>
      <c r="IU440" s="26"/>
      <c r="IV440" s="26"/>
      <c r="IW440" s="26"/>
      <c r="IX440" s="26"/>
      <c r="IY440" s="26"/>
      <c r="IZ440" s="26"/>
      <c r="JA440" s="26"/>
      <c r="JB440" s="26"/>
      <c r="JC440" s="26"/>
      <c r="JD440" s="26"/>
      <c r="JE440" s="26"/>
      <c r="JF440" s="26"/>
      <c r="JG440" s="26"/>
      <c r="JH440" s="26"/>
      <c r="JI440" s="26"/>
      <c r="JJ440" s="26"/>
      <c r="JK440" s="26"/>
      <c r="JL440" s="26"/>
      <c r="JM440" s="26"/>
      <c r="JN440" s="26"/>
      <c r="JO440" s="26"/>
      <c r="JP440" s="26"/>
      <c r="JQ440" s="26"/>
      <c r="JR440" s="26"/>
      <c r="JS440" s="26"/>
      <c r="JT440" s="26" t="str">
        <f t="shared" si="499"/>
        <v/>
      </c>
      <c r="JU440" s="26"/>
      <c r="JV440" t="str">
        <f t="shared" si="500"/>
        <v/>
      </c>
      <c r="JW440" s="26"/>
      <c r="JX440" s="26"/>
      <c r="JY440" s="26"/>
      <c r="JZ440" s="26"/>
      <c r="KA440" s="26"/>
      <c r="KB440" s="26"/>
      <c r="KC440" s="26"/>
      <c r="KD440" s="26"/>
      <c r="KE440" s="26"/>
      <c r="KF440" s="26"/>
      <c r="KG440" s="26"/>
      <c r="KH440" s="26"/>
      <c r="KI440" s="26"/>
      <c r="KJ440" s="26"/>
      <c r="KK440" t="str">
        <f t="shared" si="501"/>
        <v/>
      </c>
      <c r="KL440" s="26"/>
      <c r="KM440" s="31" t="str">
        <f t="shared" si="502"/>
        <v/>
      </c>
      <c r="KN440" s="26"/>
      <c r="KO440" s="26"/>
      <c r="KP440" s="38" t="str">
        <f t="shared" si="503"/>
        <v/>
      </c>
      <c r="KQ440" s="26"/>
      <c r="KR440" s="26"/>
      <c r="KS440" s="26"/>
      <c r="KT440" s="26"/>
      <c r="KU440" s="26"/>
      <c r="KV440" s="26"/>
      <c r="KW440" s="26"/>
      <c r="KX440" t="str">
        <f t="shared" si="504"/>
        <v/>
      </c>
      <c r="KY440" t="str">
        <f t="shared" si="505"/>
        <v/>
      </c>
      <c r="KZ440" s="26"/>
      <c r="LA440" s="26"/>
      <c r="LB440" t="str">
        <f t="shared" si="506"/>
        <v/>
      </c>
      <c r="LC440" s="26"/>
      <c r="LD440" t="str">
        <f t="shared" si="507"/>
        <v/>
      </c>
      <c r="LE440" t="str">
        <f t="shared" si="508"/>
        <v/>
      </c>
      <c r="LF440" s="26"/>
      <c r="LG440" s="26"/>
      <c r="LH440" s="26"/>
      <c r="LI440" s="26"/>
      <c r="LJ440" s="26"/>
      <c r="LK440" s="26"/>
      <c r="LL440" s="26"/>
      <c r="LM440" s="26"/>
      <c r="LN440" s="26"/>
      <c r="LO440" t="str">
        <f t="shared" si="509"/>
        <v/>
      </c>
      <c r="LP440" s="26"/>
      <c r="LQ440" s="26"/>
      <c r="LR440" s="26"/>
      <c r="LS440" s="26"/>
      <c r="LT440" s="26"/>
      <c r="LU440" s="26"/>
      <c r="LV440" s="26"/>
      <c r="LW440" s="26"/>
      <c r="LX440" s="26"/>
      <c r="LY440" s="26"/>
      <c r="LZ440" s="26"/>
      <c r="MA440" s="26"/>
      <c r="MB440" s="26"/>
      <c r="MC440" s="26"/>
      <c r="MD440" s="26"/>
      <c r="ME440" s="26"/>
      <c r="MF440" s="26"/>
      <c r="MG440" s="26"/>
      <c r="MH440" s="26"/>
      <c r="MI440" s="26"/>
      <c r="MJ440" s="26"/>
      <c r="MK440" s="26"/>
      <c r="ML440" s="26"/>
      <c r="MM440" s="26"/>
      <c r="MN440" s="26"/>
    </row>
    <row r="441" spans="1:352" ht="16" x14ac:dyDescent="0.2">
      <c r="A441" t="e">
        <f t="shared" ca="1" si="511"/>
        <v>#N/A</v>
      </c>
      <c r="B441" s="26"/>
      <c r="C441" s="26"/>
      <c r="D441" s="26"/>
      <c r="E441" s="27" t="str">
        <f t="shared" ca="1" si="440"/>
        <v>Jan</v>
      </c>
      <c r="F441" s="27" t="str">
        <f t="shared" ca="1" si="440"/>
        <v>Feb</v>
      </c>
      <c r="G441" s="28" t="str">
        <f t="shared" ca="1" si="441"/>
        <v/>
      </c>
      <c r="H441" t="str">
        <f t="shared" si="442"/>
        <v/>
      </c>
      <c r="I441" s="26">
        <f t="shared" ca="1" si="443"/>
        <v>50</v>
      </c>
      <c r="J441" s="26"/>
      <c r="K441" s="26"/>
      <c r="L441" s="31" t="str">
        <f t="shared" si="444"/>
        <v/>
      </c>
      <c r="M441" s="26"/>
      <c r="N441" s="26"/>
      <c r="O441" s="26">
        <f t="shared" ca="1" si="445"/>
        <v>32</v>
      </c>
      <c r="P441" s="26" t="str">
        <f t="shared" ca="1" si="446"/>
        <v>Yes</v>
      </c>
      <c r="Q441" s="26" t="str">
        <f t="shared" ca="1" si="446"/>
        <v>Yes</v>
      </c>
      <c r="R441" s="26" t="str">
        <f t="shared" ca="1" si="446"/>
        <v>No</v>
      </c>
      <c r="S441" s="26" t="str">
        <f t="shared" ca="1" si="447"/>
        <v>Caucasian</v>
      </c>
      <c r="T441" s="26" t="str">
        <f t="shared" ca="1" si="448"/>
        <v>No</v>
      </c>
      <c r="U441" s="26">
        <f t="shared" ca="1" si="449"/>
        <v>3937</v>
      </c>
      <c r="V441" s="26"/>
      <c r="W441" s="26"/>
      <c r="X441" s="26" t="str">
        <f t="shared" ca="1" si="510"/>
        <v>No</v>
      </c>
      <c r="Y441" s="26" t="str">
        <f t="shared" ca="1" si="510"/>
        <v>Yes</v>
      </c>
      <c r="Z441" s="26" t="str">
        <f t="shared" ca="1" si="510"/>
        <v>Yes</v>
      </c>
      <c r="AA441" s="26" t="str">
        <f t="shared" ca="1" si="510"/>
        <v>Yes</v>
      </c>
      <c r="AB441" s="26" t="str">
        <f t="shared" ca="1" si="510"/>
        <v>No</v>
      </c>
      <c r="AC441" s="26"/>
      <c r="AD441" s="26"/>
      <c r="AE441" s="26"/>
      <c r="AF441" s="26"/>
      <c r="AG441" s="26" t="str">
        <f t="shared" ca="1" si="450"/>
        <v>No</v>
      </c>
      <c r="AH441" s="26" t="str">
        <f t="shared" ca="1" si="450"/>
        <v>No</v>
      </c>
      <c r="AI441" s="26" t="str">
        <f t="shared" ca="1" si="450"/>
        <v>Yes</v>
      </c>
      <c r="AJ441" s="26" t="str">
        <f t="shared" ca="1" si="450"/>
        <v>Yes</v>
      </c>
      <c r="AK441" s="26" t="str">
        <f t="shared" ca="1" si="439"/>
        <v>No</v>
      </c>
      <c r="AL441" s="26" t="str">
        <f t="shared" ca="1" si="439"/>
        <v>No</v>
      </c>
      <c r="AM441" s="26">
        <f t="shared" ca="1" si="451"/>
        <v>1</v>
      </c>
      <c r="AN441" s="26">
        <f t="shared" ca="1" si="452"/>
        <v>2</v>
      </c>
      <c r="AT441" t="str">
        <f t="shared" ca="1" si="453"/>
        <v>Female</v>
      </c>
      <c r="AU441">
        <f t="shared" ca="1" si="454"/>
        <v>3237</v>
      </c>
      <c r="AV441">
        <f t="shared" ca="1" si="455"/>
        <v>-2</v>
      </c>
      <c r="AW441">
        <f t="shared" ca="1" si="456"/>
        <v>26</v>
      </c>
      <c r="AX441">
        <f t="shared" ca="1" si="457"/>
        <v>6</v>
      </c>
      <c r="BB441" t="str">
        <f t="shared" ca="1" si="458"/>
        <v>ELUCS</v>
      </c>
      <c r="BC441" t="str">
        <f t="shared" ca="1" si="459"/>
        <v>No</v>
      </c>
      <c r="BD441" t="str">
        <f t="shared" ca="1" si="459"/>
        <v>Yes</v>
      </c>
      <c r="BG441" t="str">
        <f t="shared" ca="1" si="460"/>
        <v>No</v>
      </c>
      <c r="BH441">
        <f t="shared" ca="1" si="461"/>
        <v>38</v>
      </c>
      <c r="BI441">
        <f t="shared" ca="1" si="462"/>
        <v>-14</v>
      </c>
      <c r="BJ441">
        <f t="shared" ca="1" si="463"/>
        <v>7</v>
      </c>
      <c r="BK441" t="str">
        <f t="shared" si="464"/>
        <v/>
      </c>
      <c r="BL441" s="26">
        <f t="shared" ca="1" si="465"/>
        <v>9</v>
      </c>
      <c r="BM441" s="26"/>
      <c r="BN441" s="26"/>
      <c r="BO441" s="26" t="str">
        <f t="shared" ca="1" si="466"/>
        <v>No</v>
      </c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 t="str">
        <f t="shared" ca="1" si="467"/>
        <v>No</v>
      </c>
      <c r="CE441" s="26" t="str">
        <f t="shared" ca="1" si="468"/>
        <v>NA</v>
      </c>
      <c r="CF441" s="26"/>
      <c r="CG441" s="26"/>
      <c r="CH441" s="26"/>
      <c r="CI441" s="31" t="str">
        <f t="shared" si="469"/>
        <v/>
      </c>
      <c r="CJ441" s="26" t="str">
        <f t="shared" ca="1" si="470"/>
        <v>NA</v>
      </c>
      <c r="CK441" s="26" t="str">
        <f t="shared" ca="1" si="471"/>
        <v>No</v>
      </c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 t="str">
        <f t="shared" ca="1" si="472"/>
        <v>No</v>
      </c>
      <c r="DO441" s="26"/>
      <c r="DP441" s="26"/>
      <c r="DQ441" s="26"/>
      <c r="DR441" s="26"/>
      <c r="DS441" s="26"/>
      <c r="DT441" s="26"/>
      <c r="DU441" s="26"/>
      <c r="DV441" t="str">
        <f t="shared" si="473"/>
        <v/>
      </c>
      <c r="DW441" s="26"/>
      <c r="DX441" s="26"/>
      <c r="DY441" s="26"/>
      <c r="DZ441" t="str">
        <f t="shared" si="474"/>
        <v/>
      </c>
      <c r="EA441" t="str">
        <f t="shared" si="475"/>
        <v/>
      </c>
      <c r="EB441" t="str">
        <f t="shared" si="476"/>
        <v/>
      </c>
      <c r="EC441" t="str">
        <f t="shared" si="477"/>
        <v/>
      </c>
      <c r="ED441" t="str">
        <f t="shared" si="478"/>
        <v/>
      </c>
      <c r="EE441" s="34" t="str">
        <f t="shared" si="479"/>
        <v/>
      </c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32" t="str">
        <f t="shared" si="480"/>
        <v/>
      </c>
      <c r="ES441" s="26"/>
      <c r="ET441" s="26"/>
      <c r="EU441" s="26"/>
      <c r="EV441" s="26"/>
      <c r="EW441" s="26"/>
      <c r="EX441" s="26"/>
      <c r="EY441" s="26"/>
      <c r="EZ441" s="26"/>
      <c r="FA441" s="31" t="str">
        <f t="shared" si="481"/>
        <v/>
      </c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31" t="str">
        <f t="shared" si="482"/>
        <v/>
      </c>
      <c r="FN441" s="26"/>
      <c r="FO441" s="26"/>
      <c r="FP441" s="26"/>
      <c r="FQ441" s="26" t="s">
        <v>349</v>
      </c>
      <c r="FR441" s="39" t="str">
        <f t="shared" ca="1" si="483"/>
        <v>NA</v>
      </c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t="str">
        <f t="shared" ca="1" si="484"/>
        <v/>
      </c>
      <c r="GP441" t="str">
        <f t="shared" si="485"/>
        <v/>
      </c>
      <c r="GQ441" s="26"/>
      <c r="GR441" s="26"/>
      <c r="GS441" t="str">
        <f t="shared" ca="1" si="486"/>
        <v/>
      </c>
      <c r="GT441" s="26"/>
      <c r="GU441" s="26"/>
      <c r="GV441" s="26"/>
      <c r="GW441" s="26"/>
      <c r="GX441" s="26"/>
      <c r="GY441" t="str">
        <f t="shared" ca="1" si="487"/>
        <v/>
      </c>
      <c r="GZ441" t="str">
        <f t="shared" si="488"/>
        <v/>
      </c>
      <c r="HA441" s="26"/>
      <c r="HB441" s="26"/>
      <c r="HC441" s="26"/>
      <c r="HD441" s="26"/>
      <c r="HE441" s="26"/>
      <c r="HF441" t="str">
        <f t="shared" ca="1" si="489"/>
        <v/>
      </c>
      <c r="HG441" s="31" t="str">
        <f t="shared" si="490"/>
        <v/>
      </c>
      <c r="HH441" s="26"/>
      <c r="HI441" s="26"/>
      <c r="HJ441" s="26"/>
      <c r="HK441" s="26"/>
      <c r="HL441" s="26"/>
      <c r="HM441" t="str">
        <f t="shared" ca="1" si="491"/>
        <v/>
      </c>
      <c r="HN441" t="str">
        <f t="shared" si="492"/>
        <v/>
      </c>
      <c r="HO441" s="26"/>
      <c r="HP441" s="26"/>
      <c r="HQ441" s="26"/>
      <c r="HR441" s="26"/>
      <c r="HS441" s="26"/>
      <c r="HT441" t="str">
        <f t="shared" ca="1" si="493"/>
        <v/>
      </c>
      <c r="HU441" t="str">
        <f t="shared" si="494"/>
        <v/>
      </c>
      <c r="HV441" s="26"/>
      <c r="HW441" s="26"/>
      <c r="HX441" s="26"/>
      <c r="HY441" s="26"/>
      <c r="HZ441" s="26"/>
      <c r="IA441" s="37" t="str">
        <f t="shared" ca="1" si="495"/>
        <v/>
      </c>
      <c r="IB441" t="str">
        <f t="shared" si="496"/>
        <v/>
      </c>
      <c r="IC441" s="26"/>
      <c r="ID441" s="26"/>
      <c r="IE441" s="26"/>
      <c r="IF441" s="26"/>
      <c r="IG441" s="26"/>
      <c r="IH441" s="37" t="str">
        <f t="shared" ca="1" si="497"/>
        <v/>
      </c>
      <c r="II441" t="str">
        <f t="shared" si="498"/>
        <v/>
      </c>
      <c r="IJ441" s="26"/>
      <c r="IK441" s="26"/>
      <c r="IL441" s="26"/>
      <c r="IM441" s="26"/>
      <c r="IN441" s="26"/>
      <c r="IO441" s="26"/>
      <c r="IP441" s="26"/>
      <c r="IQ441" s="26"/>
      <c r="IR441" s="26"/>
      <c r="IS441" s="26"/>
      <c r="IT441" s="26"/>
      <c r="IU441" s="26"/>
      <c r="IV441" s="26"/>
      <c r="IW441" s="26"/>
      <c r="IX441" s="26"/>
      <c r="IY441" s="26"/>
      <c r="IZ441" s="26"/>
      <c r="JA441" s="26"/>
      <c r="JB441" s="26"/>
      <c r="JC441" s="26"/>
      <c r="JD441" s="26"/>
      <c r="JE441" s="26"/>
      <c r="JF441" s="26"/>
      <c r="JG441" s="26"/>
      <c r="JH441" s="26"/>
      <c r="JI441" s="26"/>
      <c r="JJ441" s="26"/>
      <c r="JK441" s="26"/>
      <c r="JL441" s="26"/>
      <c r="JM441" s="26"/>
      <c r="JN441" s="26"/>
      <c r="JO441" s="26"/>
      <c r="JP441" s="26"/>
      <c r="JQ441" s="26"/>
      <c r="JR441" s="26"/>
      <c r="JS441" s="26"/>
      <c r="JT441" s="26" t="str">
        <f t="shared" si="499"/>
        <v/>
      </c>
      <c r="JU441" s="26"/>
      <c r="JV441" t="str">
        <f t="shared" si="500"/>
        <v/>
      </c>
      <c r="JW441" s="26"/>
      <c r="JX441" s="26"/>
      <c r="JY441" s="26"/>
      <c r="JZ441" s="26"/>
      <c r="KA441" s="26"/>
      <c r="KB441" s="26"/>
      <c r="KC441" s="26"/>
      <c r="KD441" s="26"/>
      <c r="KE441" s="26"/>
      <c r="KF441" s="26"/>
      <c r="KG441" s="26"/>
      <c r="KH441" s="26"/>
      <c r="KI441" s="26"/>
      <c r="KJ441" s="26"/>
      <c r="KK441" t="str">
        <f t="shared" si="501"/>
        <v/>
      </c>
      <c r="KL441" s="26"/>
      <c r="KM441" s="31" t="str">
        <f t="shared" si="502"/>
        <v/>
      </c>
      <c r="KN441" s="26"/>
      <c r="KO441" s="26"/>
      <c r="KP441" s="38" t="str">
        <f t="shared" si="503"/>
        <v/>
      </c>
      <c r="KQ441" s="26"/>
      <c r="KR441" s="26"/>
      <c r="KS441" s="26"/>
      <c r="KT441" s="26"/>
      <c r="KU441" s="26"/>
      <c r="KV441" s="26"/>
      <c r="KW441" s="26"/>
      <c r="KX441" t="str">
        <f t="shared" si="504"/>
        <v/>
      </c>
      <c r="KY441" t="str">
        <f t="shared" si="505"/>
        <v/>
      </c>
      <c r="KZ441" s="26"/>
      <c r="LA441" s="26"/>
      <c r="LB441" t="str">
        <f t="shared" si="506"/>
        <v/>
      </c>
      <c r="LC441" s="26"/>
      <c r="LD441" t="str">
        <f t="shared" si="507"/>
        <v/>
      </c>
      <c r="LE441" t="str">
        <f t="shared" si="508"/>
        <v/>
      </c>
      <c r="LF441" s="26"/>
      <c r="LG441" s="26"/>
      <c r="LH441" s="26"/>
      <c r="LI441" s="26"/>
      <c r="LJ441" s="26"/>
      <c r="LK441" s="26"/>
      <c r="LL441" s="26"/>
      <c r="LM441" s="26"/>
      <c r="LN441" s="26"/>
      <c r="LO441" t="str">
        <f t="shared" si="509"/>
        <v/>
      </c>
      <c r="LP441" s="26"/>
      <c r="LQ441" s="26"/>
      <c r="LR441" s="26"/>
      <c r="LS441" s="26"/>
      <c r="LT441" s="26"/>
      <c r="LU441" s="26"/>
      <c r="LV441" s="26"/>
      <c r="LW441" s="26"/>
      <c r="LX441" s="26"/>
      <c r="LY441" s="26"/>
      <c r="LZ441" s="26"/>
      <c r="MA441" s="26"/>
      <c r="MB441" s="26"/>
      <c r="MC441" s="26"/>
      <c r="MD441" s="26"/>
      <c r="ME441" s="26"/>
      <c r="MF441" s="26"/>
      <c r="MG441" s="26"/>
      <c r="MH441" s="26"/>
      <c r="MI441" s="26"/>
      <c r="MJ441" s="26"/>
      <c r="MK441" s="26"/>
      <c r="ML441" s="26"/>
      <c r="MM441" s="26"/>
      <c r="MN441" s="26"/>
    </row>
    <row r="442" spans="1:352" ht="16" x14ac:dyDescent="0.2">
      <c r="A442" t="e">
        <f t="shared" ca="1" si="511"/>
        <v>#N/A</v>
      </c>
      <c r="B442" s="26"/>
      <c r="C442" s="26"/>
      <c r="D442" s="26"/>
      <c r="E442" s="27" t="str">
        <f t="shared" ca="1" si="440"/>
        <v>Aug</v>
      </c>
      <c r="F442" s="27" t="str">
        <f t="shared" ca="1" si="440"/>
        <v>Jul</v>
      </c>
      <c r="G442" s="28" t="str">
        <f t="shared" ca="1" si="441"/>
        <v/>
      </c>
      <c r="H442" t="str">
        <f t="shared" si="442"/>
        <v/>
      </c>
      <c r="I442" s="26">
        <f t="shared" ca="1" si="443"/>
        <v>1</v>
      </c>
      <c r="J442" s="26"/>
      <c r="K442" s="26"/>
      <c r="L442" s="31" t="str">
        <f t="shared" si="444"/>
        <v/>
      </c>
      <c r="M442" s="26"/>
      <c r="N442" s="26"/>
      <c r="O442" s="26">
        <f t="shared" ca="1" si="445"/>
        <v>16</v>
      </c>
      <c r="P442" s="26" t="str">
        <f t="shared" ca="1" si="446"/>
        <v>Yes</v>
      </c>
      <c r="Q442" s="26" t="str">
        <f t="shared" ca="1" si="446"/>
        <v>No</v>
      </c>
      <c r="R442" s="26" t="str">
        <f t="shared" ca="1" si="446"/>
        <v>No</v>
      </c>
      <c r="S442" s="26" t="str">
        <f t="shared" ca="1" si="447"/>
        <v>Hispanic</v>
      </c>
      <c r="T442" s="26" t="str">
        <f t="shared" ca="1" si="448"/>
        <v>Yes</v>
      </c>
      <c r="U442" s="26">
        <f t="shared" ca="1" si="449"/>
        <v>3398</v>
      </c>
      <c r="V442" s="26"/>
      <c r="W442" s="26"/>
      <c r="X442" s="26" t="str">
        <f t="shared" ca="1" si="510"/>
        <v>No</v>
      </c>
      <c r="Y442" s="26" t="str">
        <f t="shared" ca="1" si="510"/>
        <v>No</v>
      </c>
      <c r="Z442" s="26" t="str">
        <f t="shared" ca="1" si="510"/>
        <v>Yes</v>
      </c>
      <c r="AA442" s="26" t="str">
        <f t="shared" ca="1" si="510"/>
        <v>Yes</v>
      </c>
      <c r="AB442" s="26" t="str">
        <f t="shared" ca="1" si="510"/>
        <v>No</v>
      </c>
      <c r="AC442" s="26"/>
      <c r="AD442" s="26"/>
      <c r="AE442" s="26"/>
      <c r="AF442" s="26"/>
      <c r="AG442" s="26" t="str">
        <f t="shared" ca="1" si="450"/>
        <v>Yes</v>
      </c>
      <c r="AH442" s="26" t="str">
        <f t="shared" ca="1" si="450"/>
        <v>Yes</v>
      </c>
      <c r="AI442" s="26" t="str">
        <f t="shared" ca="1" si="450"/>
        <v>Yes</v>
      </c>
      <c r="AJ442" s="26" t="str">
        <f t="shared" ca="1" si="450"/>
        <v>Yes</v>
      </c>
      <c r="AK442" s="26" t="str">
        <f t="shared" ca="1" si="439"/>
        <v>Yes</v>
      </c>
      <c r="AL442" s="26" t="str">
        <f t="shared" ca="1" si="439"/>
        <v>No</v>
      </c>
      <c r="AM442" s="26">
        <f t="shared" ca="1" si="451"/>
        <v>5</v>
      </c>
      <c r="AN442" s="26">
        <f t="shared" ca="1" si="452"/>
        <v>2</v>
      </c>
      <c r="AT442" t="str">
        <f t="shared" ca="1" si="453"/>
        <v>Female</v>
      </c>
      <c r="AU442">
        <f t="shared" ca="1" si="454"/>
        <v>2895</v>
      </c>
      <c r="AV442">
        <f t="shared" ca="1" si="455"/>
        <v>2</v>
      </c>
      <c r="AW442">
        <f t="shared" ca="1" si="456"/>
        <v>31</v>
      </c>
      <c r="AX442">
        <f t="shared" ca="1" si="457"/>
        <v>6</v>
      </c>
      <c r="BB442" t="str">
        <f t="shared" ca="1" si="458"/>
        <v>ELUCS</v>
      </c>
      <c r="BC442" t="str">
        <f t="shared" ca="1" si="459"/>
        <v>Yes</v>
      </c>
      <c r="BD442" t="str">
        <f t="shared" ca="1" si="459"/>
        <v>Yes</v>
      </c>
      <c r="BG442" t="str">
        <f t="shared" ca="1" si="460"/>
        <v>No</v>
      </c>
      <c r="BH442">
        <f t="shared" ca="1" si="461"/>
        <v>35</v>
      </c>
      <c r="BI442">
        <f t="shared" ca="1" si="462"/>
        <v>-10</v>
      </c>
      <c r="BJ442">
        <f t="shared" ca="1" si="463"/>
        <v>7</v>
      </c>
      <c r="BK442" t="str">
        <f t="shared" si="464"/>
        <v/>
      </c>
      <c r="BL442" s="26">
        <f t="shared" ca="1" si="465"/>
        <v>9</v>
      </c>
      <c r="BM442" s="26"/>
      <c r="BN442" s="26"/>
      <c r="BO442" s="26" t="str">
        <f t="shared" ca="1" si="466"/>
        <v>No</v>
      </c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 t="str">
        <f t="shared" ca="1" si="467"/>
        <v>Yes</v>
      </c>
      <c r="CE442" s="26" t="str">
        <f t="shared" ca="1" si="468"/>
        <v>LMA</v>
      </c>
      <c r="CF442" s="26"/>
      <c r="CG442" s="26"/>
      <c r="CH442" s="26"/>
      <c r="CI442" s="31" t="str">
        <f t="shared" si="469"/>
        <v/>
      </c>
      <c r="CJ442" s="26" t="str">
        <f t="shared" ca="1" si="470"/>
        <v>OT</v>
      </c>
      <c r="CK442" s="26" t="str">
        <f t="shared" ca="1" si="471"/>
        <v>Yes</v>
      </c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 t="str">
        <f t="shared" ca="1" si="472"/>
        <v>No</v>
      </c>
      <c r="DO442" s="26"/>
      <c r="DP442" s="26"/>
      <c r="DQ442" s="26"/>
      <c r="DR442" s="26"/>
      <c r="DS442" s="26"/>
      <c r="DT442" s="26"/>
      <c r="DU442" s="26"/>
      <c r="DV442" t="str">
        <f t="shared" si="473"/>
        <v/>
      </c>
      <c r="DW442" s="26"/>
      <c r="DX442" s="26"/>
      <c r="DY442" s="26"/>
      <c r="DZ442" t="str">
        <f t="shared" si="474"/>
        <v/>
      </c>
      <c r="EA442" t="str">
        <f t="shared" si="475"/>
        <v/>
      </c>
      <c r="EB442" t="str">
        <f t="shared" si="476"/>
        <v/>
      </c>
      <c r="EC442" t="str">
        <f t="shared" si="477"/>
        <v/>
      </c>
      <c r="ED442" t="str">
        <f t="shared" si="478"/>
        <v/>
      </c>
      <c r="EE442" s="34" t="str">
        <f t="shared" si="479"/>
        <v/>
      </c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32" t="str">
        <f t="shared" si="480"/>
        <v/>
      </c>
      <c r="ES442" s="26"/>
      <c r="ET442" s="26"/>
      <c r="EU442" s="26"/>
      <c r="EV442" s="26"/>
      <c r="EW442" s="26"/>
      <c r="EX442" s="26"/>
      <c r="EY442" s="26"/>
      <c r="EZ442" s="26"/>
      <c r="FA442" s="31" t="str">
        <f t="shared" si="481"/>
        <v/>
      </c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31" t="str">
        <f t="shared" si="482"/>
        <v/>
      </c>
      <c r="FN442" s="26"/>
      <c r="FO442" s="26"/>
      <c r="FP442" s="26"/>
      <c r="FQ442" s="26" t="s">
        <v>350</v>
      </c>
      <c r="FR442" s="39" t="str">
        <f t="shared" ca="1" si="483"/>
        <v>CONS</v>
      </c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t="str">
        <f t="shared" ca="1" si="484"/>
        <v/>
      </c>
      <c r="GP442" t="str">
        <f t="shared" si="485"/>
        <v/>
      </c>
      <c r="GQ442" s="26"/>
      <c r="GR442" s="26"/>
      <c r="GS442" t="str">
        <f t="shared" ca="1" si="486"/>
        <v/>
      </c>
      <c r="GT442" s="26"/>
      <c r="GU442" s="26"/>
      <c r="GV442" s="26"/>
      <c r="GW442" s="26"/>
      <c r="GX442" s="26"/>
      <c r="GY442" t="str">
        <f t="shared" ca="1" si="487"/>
        <v/>
      </c>
      <c r="GZ442" t="str">
        <f t="shared" si="488"/>
        <v/>
      </c>
      <c r="HA442" s="26"/>
      <c r="HB442" s="26"/>
      <c r="HC442" s="26"/>
      <c r="HD442" s="26"/>
      <c r="HE442" s="26"/>
      <c r="HF442" t="str">
        <f t="shared" ca="1" si="489"/>
        <v/>
      </c>
      <c r="HG442" s="31" t="str">
        <f t="shared" si="490"/>
        <v/>
      </c>
      <c r="HH442" s="26"/>
      <c r="HI442" s="26"/>
      <c r="HJ442" s="26"/>
      <c r="HK442" s="26"/>
      <c r="HL442" s="26"/>
      <c r="HM442" t="str">
        <f t="shared" ca="1" si="491"/>
        <v/>
      </c>
      <c r="HN442" t="str">
        <f t="shared" si="492"/>
        <v/>
      </c>
      <c r="HO442" s="26"/>
      <c r="HP442" s="26"/>
      <c r="HQ442" s="26"/>
      <c r="HR442" s="26"/>
      <c r="HS442" s="26"/>
      <c r="HT442" t="str">
        <f t="shared" ca="1" si="493"/>
        <v/>
      </c>
      <c r="HU442" t="str">
        <f t="shared" si="494"/>
        <v/>
      </c>
      <c r="HV442" s="26"/>
      <c r="HW442" s="26"/>
      <c r="HX442" s="26"/>
      <c r="HY442" s="26"/>
      <c r="HZ442" s="26"/>
      <c r="IA442" s="37" t="str">
        <f t="shared" ca="1" si="495"/>
        <v/>
      </c>
      <c r="IB442" t="str">
        <f t="shared" si="496"/>
        <v/>
      </c>
      <c r="IC442" s="26"/>
      <c r="ID442" s="26"/>
      <c r="IE442" s="26"/>
      <c r="IF442" s="26"/>
      <c r="IG442" s="26"/>
      <c r="IH442" s="37" t="str">
        <f t="shared" ca="1" si="497"/>
        <v/>
      </c>
      <c r="II442" t="str">
        <f t="shared" si="498"/>
        <v/>
      </c>
      <c r="IJ442" s="26"/>
      <c r="IK442" s="26"/>
      <c r="IL442" s="26"/>
      <c r="IM442" s="26"/>
      <c r="IN442" s="26"/>
      <c r="IO442" s="26"/>
      <c r="IP442" s="26"/>
      <c r="IQ442" s="26"/>
      <c r="IR442" s="26"/>
      <c r="IS442" s="26"/>
      <c r="IT442" s="26"/>
      <c r="IU442" s="26"/>
      <c r="IV442" s="26"/>
      <c r="IW442" s="26"/>
      <c r="IX442" s="26"/>
      <c r="IY442" s="26"/>
      <c r="IZ442" s="26"/>
      <c r="JA442" s="26"/>
      <c r="JB442" s="26"/>
      <c r="JC442" s="26"/>
      <c r="JD442" s="26"/>
      <c r="JE442" s="26"/>
      <c r="JF442" s="26"/>
      <c r="JG442" s="26"/>
      <c r="JH442" s="26"/>
      <c r="JI442" s="26"/>
      <c r="JJ442" s="26"/>
      <c r="JK442" s="26"/>
      <c r="JL442" s="26"/>
      <c r="JM442" s="26"/>
      <c r="JN442" s="26"/>
      <c r="JO442" s="26"/>
      <c r="JP442" s="26"/>
      <c r="JQ442" s="26"/>
      <c r="JR442" s="26"/>
      <c r="JS442" s="26"/>
      <c r="JT442" s="26" t="str">
        <f t="shared" si="499"/>
        <v/>
      </c>
      <c r="JU442" s="26"/>
      <c r="JV442" t="str">
        <f t="shared" si="500"/>
        <v/>
      </c>
      <c r="JW442" s="26"/>
      <c r="JX442" s="26"/>
      <c r="JY442" s="26"/>
      <c r="JZ442" s="26"/>
      <c r="KA442" s="26"/>
      <c r="KB442" s="26"/>
      <c r="KC442" s="26"/>
      <c r="KD442" s="26"/>
      <c r="KE442" s="26"/>
      <c r="KF442" s="26"/>
      <c r="KG442" s="26"/>
      <c r="KH442" s="26"/>
      <c r="KI442" s="26"/>
      <c r="KJ442" s="26"/>
      <c r="KK442" t="str">
        <f t="shared" si="501"/>
        <v/>
      </c>
      <c r="KL442" s="26"/>
      <c r="KM442" s="31" t="str">
        <f t="shared" si="502"/>
        <v/>
      </c>
      <c r="KN442" s="26"/>
      <c r="KO442" s="26"/>
      <c r="KP442" s="38" t="str">
        <f t="shared" si="503"/>
        <v/>
      </c>
      <c r="KQ442" s="26"/>
      <c r="KR442" s="26"/>
      <c r="KS442" s="26"/>
      <c r="KT442" s="26"/>
      <c r="KU442" s="26"/>
      <c r="KV442" s="26"/>
      <c r="KW442" s="26"/>
      <c r="KX442" t="str">
        <f t="shared" si="504"/>
        <v/>
      </c>
      <c r="KY442" t="str">
        <f t="shared" si="505"/>
        <v/>
      </c>
      <c r="KZ442" s="26"/>
      <c r="LA442" s="26"/>
      <c r="LB442" t="str">
        <f t="shared" si="506"/>
        <v/>
      </c>
      <c r="LC442" s="26"/>
      <c r="LD442" t="str">
        <f t="shared" si="507"/>
        <v/>
      </c>
      <c r="LE442" t="str">
        <f t="shared" si="508"/>
        <v/>
      </c>
      <c r="LF442" s="26"/>
      <c r="LG442" s="26"/>
      <c r="LH442" s="26"/>
      <c r="LI442" s="26"/>
      <c r="LJ442" s="26"/>
      <c r="LK442" s="26"/>
      <c r="LL442" s="26"/>
      <c r="LM442" s="26"/>
      <c r="LN442" s="26"/>
      <c r="LO442" t="str">
        <f t="shared" si="509"/>
        <v/>
      </c>
      <c r="LP442" s="26"/>
      <c r="LQ442" s="26"/>
      <c r="LR442" s="26"/>
      <c r="LS442" s="26"/>
      <c r="LT442" s="26"/>
      <c r="LU442" s="26"/>
      <c r="LV442" s="26"/>
      <c r="LW442" s="26"/>
      <c r="LX442" s="26"/>
      <c r="LY442" s="26"/>
      <c r="LZ442" s="26"/>
      <c r="MA442" s="26"/>
      <c r="MB442" s="26"/>
      <c r="MC442" s="26"/>
      <c r="MD442" s="26"/>
      <c r="ME442" s="26"/>
      <c r="MF442" s="26"/>
      <c r="MG442" s="26"/>
      <c r="MH442" s="26"/>
      <c r="MI442" s="26"/>
      <c r="MJ442" s="26"/>
      <c r="MK442" s="26"/>
      <c r="ML442" s="26"/>
      <c r="MM442" s="26"/>
      <c r="MN442" s="26"/>
    </row>
    <row r="443" spans="1:352" ht="16" x14ac:dyDescent="0.2">
      <c r="A443" t="e">
        <f t="shared" ca="1" si="511"/>
        <v>#N/A</v>
      </c>
      <c r="B443" s="26"/>
      <c r="C443" s="26"/>
      <c r="D443" s="26"/>
      <c r="E443" s="27" t="str">
        <f t="shared" ca="1" si="440"/>
        <v>Sep</v>
      </c>
      <c r="F443" s="27" t="str">
        <f t="shared" ca="1" si="440"/>
        <v>Jul</v>
      </c>
      <c r="G443" s="28" t="str">
        <f t="shared" ca="1" si="441"/>
        <v/>
      </c>
      <c r="H443" t="str">
        <f t="shared" si="442"/>
        <v/>
      </c>
      <c r="I443" s="26">
        <f t="shared" ca="1" si="443"/>
        <v>5</v>
      </c>
      <c r="J443" s="26"/>
      <c r="K443" s="26"/>
      <c r="L443" s="31" t="str">
        <f t="shared" si="444"/>
        <v/>
      </c>
      <c r="M443" s="26"/>
      <c r="N443" s="26"/>
      <c r="O443" s="26">
        <f t="shared" ca="1" si="445"/>
        <v>32</v>
      </c>
      <c r="P443" s="26" t="str">
        <f t="shared" ca="1" si="446"/>
        <v>No</v>
      </c>
      <c r="Q443" s="26" t="str">
        <f t="shared" ca="1" si="446"/>
        <v>Yes</v>
      </c>
      <c r="R443" s="26" t="str">
        <f t="shared" ca="1" si="446"/>
        <v>No</v>
      </c>
      <c r="S443" s="26" t="str">
        <f t="shared" ca="1" si="447"/>
        <v>Hispanic</v>
      </c>
      <c r="T443" s="26" t="str">
        <f t="shared" ca="1" si="448"/>
        <v>No</v>
      </c>
      <c r="U443" s="26">
        <f t="shared" ca="1" si="449"/>
        <v>3075</v>
      </c>
      <c r="V443" s="26"/>
      <c r="W443" s="26"/>
      <c r="X443" s="26" t="str">
        <f t="shared" ca="1" si="510"/>
        <v>Yes</v>
      </c>
      <c r="Y443" s="26" t="str">
        <f t="shared" ca="1" si="510"/>
        <v>No</v>
      </c>
      <c r="Z443" s="26" t="str">
        <f t="shared" ca="1" si="510"/>
        <v>No</v>
      </c>
      <c r="AA443" s="26" t="str">
        <f t="shared" ca="1" si="510"/>
        <v>Yes</v>
      </c>
      <c r="AB443" s="26" t="str">
        <f t="shared" ca="1" si="510"/>
        <v>No</v>
      </c>
      <c r="AC443" s="26"/>
      <c r="AD443" s="26"/>
      <c r="AE443" s="26"/>
      <c r="AF443" s="26"/>
      <c r="AG443" s="26" t="str">
        <f t="shared" ca="1" si="450"/>
        <v>Yes</v>
      </c>
      <c r="AH443" s="26" t="str">
        <f t="shared" ca="1" si="450"/>
        <v>No</v>
      </c>
      <c r="AI443" s="26" t="str">
        <f t="shared" ca="1" si="450"/>
        <v>No</v>
      </c>
      <c r="AJ443" s="26" t="str">
        <f t="shared" ca="1" si="450"/>
        <v>No</v>
      </c>
      <c r="AK443" s="26" t="str">
        <f t="shared" ca="1" si="439"/>
        <v>Yes</v>
      </c>
      <c r="AL443" s="26" t="str">
        <f t="shared" ca="1" si="439"/>
        <v>Yes</v>
      </c>
      <c r="AM443" s="26">
        <f t="shared" ca="1" si="451"/>
        <v>3</v>
      </c>
      <c r="AN443" s="26">
        <f t="shared" ca="1" si="452"/>
        <v>2</v>
      </c>
      <c r="AT443" t="str">
        <f t="shared" ca="1" si="453"/>
        <v>Female</v>
      </c>
      <c r="AU443">
        <f t="shared" ca="1" si="454"/>
        <v>3365</v>
      </c>
      <c r="AV443">
        <f t="shared" ca="1" si="455"/>
        <v>2</v>
      </c>
      <c r="AW443">
        <f t="shared" ca="1" si="456"/>
        <v>25</v>
      </c>
      <c r="AX443">
        <f t="shared" ca="1" si="457"/>
        <v>1</v>
      </c>
      <c r="BB443" t="str">
        <f t="shared" ca="1" si="458"/>
        <v>INSTRUMENTAL</v>
      </c>
      <c r="BC443" t="str">
        <f t="shared" ca="1" si="459"/>
        <v>No</v>
      </c>
      <c r="BD443" t="str">
        <f t="shared" ca="1" si="459"/>
        <v>Yes</v>
      </c>
      <c r="BG443" t="str">
        <f t="shared" ca="1" si="460"/>
        <v>Yes</v>
      </c>
      <c r="BH443">
        <f t="shared" ca="1" si="461"/>
        <v>37</v>
      </c>
      <c r="BI443">
        <f t="shared" ca="1" si="462"/>
        <v>-5</v>
      </c>
      <c r="BJ443">
        <f t="shared" ca="1" si="463"/>
        <v>9</v>
      </c>
      <c r="BK443" t="str">
        <f t="shared" si="464"/>
        <v/>
      </c>
      <c r="BL443" s="26">
        <f t="shared" ca="1" si="465"/>
        <v>11</v>
      </c>
      <c r="BM443" s="26"/>
      <c r="BN443" s="26"/>
      <c r="BO443" s="26" t="str">
        <f t="shared" ca="1" si="466"/>
        <v>Yes</v>
      </c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 t="str">
        <f t="shared" ca="1" si="467"/>
        <v>No</v>
      </c>
      <c r="CE443" s="26" t="str">
        <f t="shared" ca="1" si="468"/>
        <v>NA</v>
      </c>
      <c r="CF443" s="26"/>
      <c r="CG443" s="26"/>
      <c r="CH443" s="26"/>
      <c r="CI443" s="31" t="str">
        <f t="shared" si="469"/>
        <v/>
      </c>
      <c r="CJ443" s="26" t="str">
        <f t="shared" ca="1" si="470"/>
        <v>NA</v>
      </c>
      <c r="CK443" s="26" t="str">
        <f t="shared" ca="1" si="471"/>
        <v>Yes</v>
      </c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 t="str">
        <f t="shared" ca="1" si="472"/>
        <v>Yes</v>
      </c>
      <c r="DO443" s="26"/>
      <c r="DP443" s="26"/>
      <c r="DQ443" s="26"/>
      <c r="DR443" s="26"/>
      <c r="DS443" s="26"/>
      <c r="DT443" s="26"/>
      <c r="DU443" s="26"/>
      <c r="DV443" t="str">
        <f t="shared" si="473"/>
        <v/>
      </c>
      <c r="DW443" s="26"/>
      <c r="DX443" s="26"/>
      <c r="DY443" s="26"/>
      <c r="DZ443" t="str">
        <f t="shared" si="474"/>
        <v/>
      </c>
      <c r="EA443" t="str">
        <f t="shared" si="475"/>
        <v/>
      </c>
      <c r="EB443" t="str">
        <f t="shared" si="476"/>
        <v/>
      </c>
      <c r="EC443" t="str">
        <f t="shared" si="477"/>
        <v/>
      </c>
      <c r="ED443" t="str">
        <f t="shared" si="478"/>
        <v/>
      </c>
      <c r="EE443" s="34" t="str">
        <f t="shared" si="479"/>
        <v/>
      </c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32" t="str">
        <f t="shared" si="480"/>
        <v/>
      </c>
      <c r="ES443" s="26"/>
      <c r="ET443" s="26"/>
      <c r="EU443" s="26"/>
      <c r="EV443" s="26"/>
      <c r="EW443" s="26"/>
      <c r="EX443" s="26"/>
      <c r="EY443" s="26"/>
      <c r="EZ443" s="26"/>
      <c r="FA443" s="31" t="str">
        <f t="shared" si="481"/>
        <v/>
      </c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31" t="str">
        <f t="shared" si="482"/>
        <v/>
      </c>
      <c r="FN443" s="26"/>
      <c r="FO443" s="26"/>
      <c r="FP443" s="26"/>
      <c r="FQ443" s="26" t="s">
        <v>349</v>
      </c>
      <c r="FR443" s="39" t="str">
        <f t="shared" ca="1" si="483"/>
        <v>NA</v>
      </c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t="str">
        <f t="shared" ca="1" si="484"/>
        <v/>
      </c>
      <c r="GP443" t="str">
        <f t="shared" si="485"/>
        <v/>
      </c>
      <c r="GQ443" s="26"/>
      <c r="GR443" s="26"/>
      <c r="GS443" t="str">
        <f t="shared" ca="1" si="486"/>
        <v/>
      </c>
      <c r="GT443" s="26"/>
      <c r="GU443" s="26"/>
      <c r="GV443" s="26"/>
      <c r="GW443" s="26"/>
      <c r="GX443" s="26"/>
      <c r="GY443" t="str">
        <f t="shared" ca="1" si="487"/>
        <v/>
      </c>
      <c r="GZ443" t="str">
        <f t="shared" si="488"/>
        <v/>
      </c>
      <c r="HA443" s="26"/>
      <c r="HB443" s="26"/>
      <c r="HC443" s="26"/>
      <c r="HD443" s="26"/>
      <c r="HE443" s="26"/>
      <c r="HF443" t="str">
        <f t="shared" ca="1" si="489"/>
        <v/>
      </c>
      <c r="HG443" s="31" t="str">
        <f t="shared" si="490"/>
        <v/>
      </c>
      <c r="HH443" s="26"/>
      <c r="HI443" s="26"/>
      <c r="HJ443" s="26"/>
      <c r="HK443" s="26"/>
      <c r="HL443" s="26"/>
      <c r="HM443" t="str">
        <f t="shared" ca="1" si="491"/>
        <v/>
      </c>
      <c r="HN443" t="str">
        <f t="shared" si="492"/>
        <v/>
      </c>
      <c r="HO443" s="26"/>
      <c r="HP443" s="26"/>
      <c r="HQ443" s="26"/>
      <c r="HR443" s="26"/>
      <c r="HS443" s="26"/>
      <c r="HT443" t="str">
        <f t="shared" ca="1" si="493"/>
        <v/>
      </c>
      <c r="HU443" t="str">
        <f t="shared" si="494"/>
        <v/>
      </c>
      <c r="HV443" s="26"/>
      <c r="HW443" s="26"/>
      <c r="HX443" s="26"/>
      <c r="HY443" s="26"/>
      <c r="HZ443" s="26"/>
      <c r="IA443" s="37" t="str">
        <f t="shared" ca="1" si="495"/>
        <v/>
      </c>
      <c r="IB443" t="str">
        <f t="shared" si="496"/>
        <v/>
      </c>
      <c r="IC443" s="26"/>
      <c r="ID443" s="26"/>
      <c r="IE443" s="26"/>
      <c r="IF443" s="26"/>
      <c r="IG443" s="26"/>
      <c r="IH443" s="37" t="str">
        <f t="shared" ca="1" si="497"/>
        <v/>
      </c>
      <c r="II443" t="str">
        <f t="shared" si="498"/>
        <v/>
      </c>
      <c r="IJ443" s="26"/>
      <c r="IK443" s="26"/>
      <c r="IL443" s="26"/>
      <c r="IM443" s="26"/>
      <c r="IN443" s="26"/>
      <c r="IO443" s="26"/>
      <c r="IP443" s="26"/>
      <c r="IQ443" s="26"/>
      <c r="IR443" s="26"/>
      <c r="IS443" s="26"/>
      <c r="IT443" s="26"/>
      <c r="IU443" s="26"/>
      <c r="IV443" s="26"/>
      <c r="IW443" s="26"/>
      <c r="IX443" s="26"/>
      <c r="IY443" s="26"/>
      <c r="IZ443" s="26"/>
      <c r="JA443" s="26"/>
      <c r="JB443" s="26"/>
      <c r="JC443" s="26"/>
      <c r="JD443" s="26"/>
      <c r="JE443" s="26"/>
      <c r="JF443" s="26"/>
      <c r="JG443" s="26"/>
      <c r="JH443" s="26"/>
      <c r="JI443" s="26"/>
      <c r="JJ443" s="26"/>
      <c r="JK443" s="26"/>
      <c r="JL443" s="26"/>
      <c r="JM443" s="26"/>
      <c r="JN443" s="26"/>
      <c r="JO443" s="26"/>
      <c r="JP443" s="26"/>
      <c r="JQ443" s="26"/>
      <c r="JR443" s="26"/>
      <c r="JS443" s="26"/>
      <c r="JT443" s="26" t="str">
        <f t="shared" si="499"/>
        <v/>
      </c>
      <c r="JU443" s="26"/>
      <c r="JV443" t="str">
        <f t="shared" si="500"/>
        <v/>
      </c>
      <c r="JW443" s="26"/>
      <c r="JX443" s="26"/>
      <c r="JY443" s="26"/>
      <c r="JZ443" s="26"/>
      <c r="KA443" s="26"/>
      <c r="KB443" s="26"/>
      <c r="KC443" s="26"/>
      <c r="KD443" s="26"/>
      <c r="KE443" s="26"/>
      <c r="KF443" s="26"/>
      <c r="KG443" s="26"/>
      <c r="KH443" s="26"/>
      <c r="KI443" s="26"/>
      <c r="KJ443" s="26"/>
      <c r="KK443" t="str">
        <f t="shared" si="501"/>
        <v/>
      </c>
      <c r="KL443" s="26"/>
      <c r="KM443" s="31" t="str">
        <f t="shared" si="502"/>
        <v/>
      </c>
      <c r="KN443" s="26"/>
      <c r="KO443" s="26"/>
      <c r="KP443" s="38" t="str">
        <f t="shared" si="503"/>
        <v/>
      </c>
      <c r="KQ443" s="26"/>
      <c r="KR443" s="26"/>
      <c r="KS443" s="26"/>
      <c r="KT443" s="26"/>
      <c r="KU443" s="26"/>
      <c r="KV443" s="26"/>
      <c r="KW443" s="26"/>
      <c r="KX443" t="str">
        <f t="shared" si="504"/>
        <v/>
      </c>
      <c r="KY443" t="str">
        <f t="shared" si="505"/>
        <v/>
      </c>
      <c r="KZ443" s="26"/>
      <c r="LA443" s="26"/>
      <c r="LB443" t="str">
        <f t="shared" si="506"/>
        <v/>
      </c>
      <c r="LC443" s="26"/>
      <c r="LD443" t="str">
        <f t="shared" si="507"/>
        <v/>
      </c>
      <c r="LE443" t="str">
        <f t="shared" si="508"/>
        <v/>
      </c>
      <c r="LF443" s="26"/>
      <c r="LG443" s="26"/>
      <c r="LH443" s="26"/>
      <c r="LI443" s="26"/>
      <c r="LJ443" s="26"/>
      <c r="LK443" s="26"/>
      <c r="LL443" s="26"/>
      <c r="LM443" s="26"/>
      <c r="LN443" s="26"/>
      <c r="LO443" t="str">
        <f t="shared" si="509"/>
        <v/>
      </c>
      <c r="LP443" s="26"/>
      <c r="LQ443" s="26"/>
      <c r="LR443" s="26"/>
      <c r="LS443" s="26"/>
      <c r="LT443" s="26"/>
      <c r="LU443" s="26"/>
      <c r="LV443" s="26"/>
      <c r="LW443" s="26"/>
      <c r="LX443" s="26"/>
      <c r="LY443" s="26"/>
      <c r="LZ443" s="26"/>
      <c r="MA443" s="26"/>
      <c r="MB443" s="26"/>
      <c r="MC443" s="26"/>
      <c r="MD443" s="26"/>
      <c r="ME443" s="26"/>
      <c r="MF443" s="26"/>
      <c r="MG443" s="26"/>
      <c r="MH443" s="26"/>
      <c r="MI443" s="26"/>
      <c r="MJ443" s="26"/>
      <c r="MK443" s="26"/>
      <c r="ML443" s="26"/>
      <c r="MM443" s="26"/>
      <c r="MN443" s="26"/>
    </row>
    <row r="444" spans="1:352" ht="16" x14ac:dyDescent="0.2">
      <c r="A444" t="e">
        <f t="shared" ca="1" si="511"/>
        <v>#N/A</v>
      </c>
      <c r="B444" s="26"/>
      <c r="C444" s="26"/>
      <c r="D444" s="26"/>
      <c r="E444" s="27" t="str">
        <f t="shared" ca="1" si="440"/>
        <v>Oct</v>
      </c>
      <c r="F444" s="27" t="str">
        <f t="shared" ca="1" si="440"/>
        <v>Jan</v>
      </c>
      <c r="G444" s="28" t="str">
        <f t="shared" ca="1" si="441"/>
        <v/>
      </c>
      <c r="H444" t="str">
        <f t="shared" si="442"/>
        <v/>
      </c>
      <c r="I444" s="26">
        <f t="shared" ca="1" si="443"/>
        <v>33</v>
      </c>
      <c r="J444" s="26"/>
      <c r="K444" s="26"/>
      <c r="L444" s="31" t="str">
        <f t="shared" si="444"/>
        <v/>
      </c>
      <c r="M444" s="26"/>
      <c r="N444" s="26"/>
      <c r="O444" s="26">
        <f t="shared" ca="1" si="445"/>
        <v>44</v>
      </c>
      <c r="P444" s="26" t="str">
        <f t="shared" ca="1" si="446"/>
        <v>No</v>
      </c>
      <c r="Q444" s="26" t="str">
        <f t="shared" ca="1" si="446"/>
        <v>No</v>
      </c>
      <c r="R444" s="26" t="str">
        <f t="shared" ca="1" si="446"/>
        <v>Yes</v>
      </c>
      <c r="S444" s="26" t="str">
        <f t="shared" ca="1" si="447"/>
        <v>Eskimo</v>
      </c>
      <c r="T444" s="26" t="str">
        <f t="shared" ca="1" si="448"/>
        <v>No</v>
      </c>
      <c r="U444" s="26">
        <f t="shared" ca="1" si="449"/>
        <v>3647</v>
      </c>
      <c r="V444" s="26"/>
      <c r="W444" s="26"/>
      <c r="X444" s="26" t="str">
        <f t="shared" ca="1" si="510"/>
        <v>Yes</v>
      </c>
      <c r="Y444" s="26" t="str">
        <f t="shared" ca="1" si="510"/>
        <v>Yes</v>
      </c>
      <c r="Z444" s="26" t="str">
        <f t="shared" ca="1" si="510"/>
        <v>No</v>
      </c>
      <c r="AA444" s="26" t="str">
        <f t="shared" ca="1" si="510"/>
        <v>No</v>
      </c>
      <c r="AB444" s="26" t="str">
        <f t="shared" ca="1" si="510"/>
        <v>No</v>
      </c>
      <c r="AC444" s="26"/>
      <c r="AD444" s="26"/>
      <c r="AE444" s="26"/>
      <c r="AF444" s="26"/>
      <c r="AG444" s="26" t="str">
        <f t="shared" ca="1" si="450"/>
        <v>Yes</v>
      </c>
      <c r="AH444" s="26" t="str">
        <f t="shared" ca="1" si="450"/>
        <v>No</v>
      </c>
      <c r="AI444" s="26" t="str">
        <f t="shared" ca="1" si="450"/>
        <v>Yes</v>
      </c>
      <c r="AJ444" s="26" t="str">
        <f t="shared" ca="1" si="450"/>
        <v>No</v>
      </c>
      <c r="AK444" s="26" t="str">
        <f t="shared" ca="1" si="439"/>
        <v>No</v>
      </c>
      <c r="AL444" s="26" t="str">
        <f t="shared" ca="1" si="439"/>
        <v>No</v>
      </c>
      <c r="AM444" s="26">
        <f t="shared" ca="1" si="451"/>
        <v>10</v>
      </c>
      <c r="AN444" s="26">
        <f t="shared" ca="1" si="452"/>
        <v>2</v>
      </c>
      <c r="AT444" t="str">
        <f t="shared" ca="1" si="453"/>
        <v>Female</v>
      </c>
      <c r="AU444">
        <f t="shared" ca="1" si="454"/>
        <v>3437</v>
      </c>
      <c r="AV444">
        <f t="shared" ca="1" si="455"/>
        <v>-2</v>
      </c>
      <c r="AW444">
        <f t="shared" ca="1" si="456"/>
        <v>24</v>
      </c>
      <c r="AX444">
        <f t="shared" ca="1" si="457"/>
        <v>3</v>
      </c>
      <c r="BB444" t="str">
        <f t="shared" ca="1" si="458"/>
        <v>INSTRUMENTAL</v>
      </c>
      <c r="BC444" t="str">
        <f t="shared" ca="1" si="459"/>
        <v>No</v>
      </c>
      <c r="BD444" t="str">
        <f t="shared" ca="1" si="459"/>
        <v>No</v>
      </c>
      <c r="BG444" t="str">
        <f t="shared" ca="1" si="460"/>
        <v>No</v>
      </c>
      <c r="BH444">
        <f t="shared" ca="1" si="461"/>
        <v>34</v>
      </c>
      <c r="BI444">
        <f t="shared" ca="1" si="462"/>
        <v>-3</v>
      </c>
      <c r="BJ444">
        <f t="shared" ca="1" si="463"/>
        <v>17</v>
      </c>
      <c r="BK444" t="str">
        <f t="shared" si="464"/>
        <v/>
      </c>
      <c r="BL444" s="26">
        <f t="shared" ca="1" si="465"/>
        <v>19</v>
      </c>
      <c r="BM444" s="26"/>
      <c r="BN444" s="26"/>
      <c r="BO444" s="26" t="str">
        <f t="shared" ca="1" si="466"/>
        <v>Yes</v>
      </c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 t="str">
        <f t="shared" ca="1" si="467"/>
        <v>Yes</v>
      </c>
      <c r="CE444" s="26" t="str">
        <f t="shared" ca="1" si="468"/>
        <v>ETT</v>
      </c>
      <c r="CF444" s="26"/>
      <c r="CG444" s="26"/>
      <c r="CH444" s="26"/>
      <c r="CI444" s="31" t="str">
        <f t="shared" si="469"/>
        <v/>
      </c>
      <c r="CJ444" s="26" t="str">
        <f t="shared" ca="1" si="470"/>
        <v>BS</v>
      </c>
      <c r="CK444" s="26" t="str">
        <f t="shared" ca="1" si="471"/>
        <v>No</v>
      </c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 t="str">
        <f t="shared" ca="1" si="472"/>
        <v>Yes</v>
      </c>
      <c r="DO444" s="26"/>
      <c r="DP444" s="26"/>
      <c r="DQ444" s="26"/>
      <c r="DR444" s="26"/>
      <c r="DS444" s="26"/>
      <c r="DT444" s="26"/>
      <c r="DU444" s="26"/>
      <c r="DV444" t="str">
        <f t="shared" si="473"/>
        <v/>
      </c>
      <c r="DW444" s="26"/>
      <c r="DX444" s="26"/>
      <c r="DY444" s="26"/>
      <c r="DZ444" t="str">
        <f t="shared" si="474"/>
        <v/>
      </c>
      <c r="EA444" t="str">
        <f t="shared" si="475"/>
        <v/>
      </c>
      <c r="EB444" t="str">
        <f t="shared" si="476"/>
        <v/>
      </c>
      <c r="EC444" t="str">
        <f t="shared" si="477"/>
        <v/>
      </c>
      <c r="ED444" t="str">
        <f t="shared" si="478"/>
        <v/>
      </c>
      <c r="EE444" s="34" t="str">
        <f t="shared" si="479"/>
        <v/>
      </c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32" t="str">
        <f t="shared" si="480"/>
        <v/>
      </c>
      <c r="ES444" s="26"/>
      <c r="ET444" s="26"/>
      <c r="EU444" s="26"/>
      <c r="EV444" s="26"/>
      <c r="EW444" s="26"/>
      <c r="EX444" s="26"/>
      <c r="EY444" s="26"/>
      <c r="EZ444" s="26"/>
      <c r="FA444" s="31" t="str">
        <f t="shared" si="481"/>
        <v/>
      </c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31" t="str">
        <f t="shared" si="482"/>
        <v/>
      </c>
      <c r="FN444" s="26"/>
      <c r="FO444" s="26"/>
      <c r="FP444" s="26"/>
      <c r="FQ444" s="26" t="s">
        <v>349</v>
      </c>
      <c r="FR444" s="39" t="str">
        <f t="shared" ca="1" si="483"/>
        <v>NA</v>
      </c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t="str">
        <f t="shared" ca="1" si="484"/>
        <v/>
      </c>
      <c r="GP444" t="str">
        <f t="shared" si="485"/>
        <v/>
      </c>
      <c r="GQ444" s="26"/>
      <c r="GR444" s="26"/>
      <c r="GS444" t="str">
        <f t="shared" ca="1" si="486"/>
        <v/>
      </c>
      <c r="GT444" s="26"/>
      <c r="GU444" s="26"/>
      <c r="GV444" s="26"/>
      <c r="GW444" s="26"/>
      <c r="GX444" s="26"/>
      <c r="GY444" t="str">
        <f t="shared" ca="1" si="487"/>
        <v/>
      </c>
      <c r="GZ444" t="str">
        <f t="shared" si="488"/>
        <v/>
      </c>
      <c r="HA444" s="26"/>
      <c r="HB444" s="26"/>
      <c r="HC444" s="26"/>
      <c r="HD444" s="26"/>
      <c r="HE444" s="26"/>
      <c r="HF444" t="str">
        <f t="shared" ca="1" si="489"/>
        <v/>
      </c>
      <c r="HG444" s="31" t="str">
        <f t="shared" si="490"/>
        <v/>
      </c>
      <c r="HH444" s="26"/>
      <c r="HI444" s="26"/>
      <c r="HJ444" s="26"/>
      <c r="HK444" s="26"/>
      <c r="HL444" s="26"/>
      <c r="HM444" t="str">
        <f t="shared" ca="1" si="491"/>
        <v/>
      </c>
      <c r="HN444" t="str">
        <f t="shared" si="492"/>
        <v/>
      </c>
      <c r="HO444" s="26"/>
      <c r="HP444" s="26"/>
      <c r="HQ444" s="26"/>
      <c r="HR444" s="26"/>
      <c r="HS444" s="26"/>
      <c r="HT444" t="str">
        <f t="shared" ca="1" si="493"/>
        <v/>
      </c>
      <c r="HU444" t="str">
        <f t="shared" si="494"/>
        <v/>
      </c>
      <c r="HV444" s="26"/>
      <c r="HW444" s="26"/>
      <c r="HX444" s="26"/>
      <c r="HY444" s="26"/>
      <c r="HZ444" s="26"/>
      <c r="IA444" s="37" t="str">
        <f t="shared" ca="1" si="495"/>
        <v/>
      </c>
      <c r="IB444" t="str">
        <f t="shared" si="496"/>
        <v/>
      </c>
      <c r="IC444" s="26"/>
      <c r="ID444" s="26"/>
      <c r="IE444" s="26"/>
      <c r="IF444" s="26"/>
      <c r="IG444" s="26"/>
      <c r="IH444" s="37" t="str">
        <f t="shared" ca="1" si="497"/>
        <v/>
      </c>
      <c r="II444" t="str">
        <f t="shared" si="498"/>
        <v/>
      </c>
      <c r="IJ444" s="26"/>
      <c r="IK444" s="26"/>
      <c r="IL444" s="26"/>
      <c r="IM444" s="26"/>
      <c r="IN444" s="26"/>
      <c r="IO444" s="26"/>
      <c r="IP444" s="26"/>
      <c r="IQ444" s="26"/>
      <c r="IR444" s="26"/>
      <c r="IS444" s="26"/>
      <c r="IT444" s="26"/>
      <c r="IU444" s="26"/>
      <c r="IV444" s="26"/>
      <c r="IW444" s="26"/>
      <c r="IX444" s="26"/>
      <c r="IY444" s="26"/>
      <c r="IZ444" s="26"/>
      <c r="JA444" s="26"/>
      <c r="JB444" s="26"/>
      <c r="JC444" s="26"/>
      <c r="JD444" s="26"/>
      <c r="JE444" s="26"/>
      <c r="JF444" s="26"/>
      <c r="JG444" s="26"/>
      <c r="JH444" s="26"/>
      <c r="JI444" s="26"/>
      <c r="JJ444" s="26"/>
      <c r="JK444" s="26"/>
      <c r="JL444" s="26"/>
      <c r="JM444" s="26"/>
      <c r="JN444" s="26"/>
      <c r="JO444" s="26"/>
      <c r="JP444" s="26"/>
      <c r="JQ444" s="26"/>
      <c r="JR444" s="26"/>
      <c r="JS444" s="26"/>
      <c r="JT444" s="26" t="str">
        <f t="shared" si="499"/>
        <v/>
      </c>
      <c r="JU444" s="26"/>
      <c r="JV444" t="str">
        <f t="shared" si="500"/>
        <v/>
      </c>
      <c r="JW444" s="26"/>
      <c r="JX444" s="26"/>
      <c r="JY444" s="26"/>
      <c r="JZ444" s="26"/>
      <c r="KA444" s="26"/>
      <c r="KB444" s="26"/>
      <c r="KC444" s="26"/>
      <c r="KD444" s="26"/>
      <c r="KE444" s="26"/>
      <c r="KF444" s="26"/>
      <c r="KG444" s="26"/>
      <c r="KH444" s="26"/>
      <c r="KI444" s="26"/>
      <c r="KJ444" s="26"/>
      <c r="KK444" t="str">
        <f t="shared" si="501"/>
        <v/>
      </c>
      <c r="KL444" s="26"/>
      <c r="KM444" s="31" t="str">
        <f t="shared" si="502"/>
        <v/>
      </c>
      <c r="KN444" s="26"/>
      <c r="KO444" s="26"/>
      <c r="KP444" s="38" t="str">
        <f t="shared" si="503"/>
        <v/>
      </c>
      <c r="KQ444" s="26"/>
      <c r="KR444" s="26"/>
      <c r="KS444" s="26"/>
      <c r="KT444" s="26"/>
      <c r="KU444" s="26"/>
      <c r="KV444" s="26"/>
      <c r="KW444" s="26"/>
      <c r="KX444" t="str">
        <f t="shared" si="504"/>
        <v/>
      </c>
      <c r="KY444" t="str">
        <f t="shared" si="505"/>
        <v/>
      </c>
      <c r="KZ444" s="26"/>
      <c r="LA444" s="26"/>
      <c r="LB444" t="str">
        <f t="shared" si="506"/>
        <v/>
      </c>
      <c r="LC444" s="26"/>
      <c r="LD444" t="str">
        <f t="shared" si="507"/>
        <v/>
      </c>
      <c r="LE444" t="str">
        <f t="shared" si="508"/>
        <v/>
      </c>
      <c r="LF444" s="26"/>
      <c r="LG444" s="26"/>
      <c r="LH444" s="26"/>
      <c r="LI444" s="26"/>
      <c r="LJ444" s="26"/>
      <c r="LK444" s="26"/>
      <c r="LL444" s="26"/>
      <c r="LM444" s="26"/>
      <c r="LN444" s="26"/>
      <c r="LO444" t="str">
        <f t="shared" si="509"/>
        <v/>
      </c>
      <c r="LP444" s="26"/>
      <c r="LQ444" s="26"/>
      <c r="LR444" s="26"/>
      <c r="LS444" s="26"/>
      <c r="LT444" s="26"/>
      <c r="LU444" s="26"/>
      <c r="LV444" s="26"/>
      <c r="LW444" s="26"/>
      <c r="LX444" s="26"/>
      <c r="LY444" s="26"/>
      <c r="LZ444" s="26"/>
      <c r="MA444" s="26"/>
      <c r="MB444" s="26"/>
      <c r="MC444" s="26"/>
      <c r="MD444" s="26"/>
      <c r="ME444" s="26"/>
      <c r="MF444" s="26"/>
      <c r="MG444" s="26"/>
      <c r="MH444" s="26"/>
      <c r="MI444" s="26"/>
      <c r="MJ444" s="26"/>
      <c r="MK444" s="26"/>
      <c r="ML444" s="26"/>
      <c r="MM444" s="26"/>
      <c r="MN444" s="26"/>
    </row>
    <row r="445" spans="1:352" ht="16" x14ac:dyDescent="0.2">
      <c r="A445" t="e">
        <f t="shared" ca="1" si="511"/>
        <v>#N/A</v>
      </c>
      <c r="B445" s="26"/>
      <c r="C445" s="26"/>
      <c r="D445" s="26"/>
      <c r="E445" s="27" t="str">
        <f t="shared" ca="1" si="440"/>
        <v>Nov</v>
      </c>
      <c r="F445" s="27" t="str">
        <f t="shared" ca="1" si="440"/>
        <v>Oct</v>
      </c>
      <c r="G445" s="28" t="str">
        <f t="shared" ca="1" si="441"/>
        <v/>
      </c>
      <c r="H445" t="str">
        <f t="shared" si="442"/>
        <v/>
      </c>
      <c r="I445" s="26">
        <f t="shared" ca="1" si="443"/>
        <v>73</v>
      </c>
      <c r="J445" s="26"/>
      <c r="K445" s="26"/>
      <c r="L445" s="31" t="str">
        <f t="shared" si="444"/>
        <v/>
      </c>
      <c r="M445" s="26"/>
      <c r="N445" s="26"/>
      <c r="O445" s="26">
        <f t="shared" ca="1" si="445"/>
        <v>48</v>
      </c>
      <c r="P445" s="26" t="str">
        <f t="shared" ca="1" si="446"/>
        <v>No</v>
      </c>
      <c r="Q445" s="26" t="str">
        <f t="shared" ca="1" si="446"/>
        <v>No</v>
      </c>
      <c r="R445" s="26" t="str">
        <f t="shared" ca="1" si="446"/>
        <v>No</v>
      </c>
      <c r="S445" s="26" t="str">
        <f t="shared" ca="1" si="447"/>
        <v>African</v>
      </c>
      <c r="T445" s="26" t="str">
        <f t="shared" ca="1" si="448"/>
        <v>Yes</v>
      </c>
      <c r="U445" s="26">
        <f t="shared" ca="1" si="449"/>
        <v>3415</v>
      </c>
      <c r="V445" s="26"/>
      <c r="W445" s="26"/>
      <c r="X445" s="26" t="str">
        <f t="shared" ca="1" si="510"/>
        <v>Yes</v>
      </c>
      <c r="Y445" s="26" t="str">
        <f t="shared" ca="1" si="510"/>
        <v>No</v>
      </c>
      <c r="Z445" s="26" t="str">
        <f t="shared" ca="1" si="510"/>
        <v>Yes</v>
      </c>
      <c r="AA445" s="26" t="str">
        <f t="shared" ca="1" si="510"/>
        <v>Yes</v>
      </c>
      <c r="AB445" s="26" t="str">
        <f t="shared" ca="1" si="510"/>
        <v>Yes</v>
      </c>
      <c r="AC445" s="26"/>
      <c r="AD445" s="26"/>
      <c r="AE445" s="26"/>
      <c r="AF445" s="26"/>
      <c r="AG445" s="26" t="str">
        <f t="shared" ca="1" si="450"/>
        <v>Yes</v>
      </c>
      <c r="AH445" s="26" t="str">
        <f t="shared" ca="1" si="450"/>
        <v>Yes</v>
      </c>
      <c r="AI445" s="26" t="str">
        <f t="shared" ca="1" si="450"/>
        <v>Yes</v>
      </c>
      <c r="AJ445" s="26" t="str">
        <f t="shared" ca="1" si="450"/>
        <v>No</v>
      </c>
      <c r="AK445" s="26" t="str">
        <f t="shared" ca="1" si="439"/>
        <v>Yes</v>
      </c>
      <c r="AL445" s="26" t="str">
        <f t="shared" ca="1" si="439"/>
        <v>Yes</v>
      </c>
      <c r="AM445" s="26">
        <f t="shared" ca="1" si="451"/>
        <v>4</v>
      </c>
      <c r="AN445" s="26">
        <f t="shared" ca="1" si="452"/>
        <v>2</v>
      </c>
      <c r="AT445" t="str">
        <f t="shared" ca="1" si="453"/>
        <v>Female</v>
      </c>
      <c r="AU445">
        <f t="shared" ca="1" si="454"/>
        <v>3056</v>
      </c>
      <c r="AV445">
        <f t="shared" ca="1" si="455"/>
        <v>-1</v>
      </c>
      <c r="AW445">
        <f t="shared" ca="1" si="456"/>
        <v>36</v>
      </c>
      <c r="AX445">
        <f t="shared" ca="1" si="457"/>
        <v>6</v>
      </c>
      <c r="BB445" t="str">
        <f t="shared" ca="1" si="458"/>
        <v>Vaginal</v>
      </c>
      <c r="BC445" t="str">
        <f t="shared" ca="1" si="459"/>
        <v>Yes</v>
      </c>
      <c r="BD445" t="str">
        <f t="shared" ca="1" si="459"/>
        <v>No</v>
      </c>
      <c r="BG445" t="str">
        <f t="shared" ca="1" si="460"/>
        <v>Yes</v>
      </c>
      <c r="BH445">
        <f t="shared" ca="1" si="461"/>
        <v>34</v>
      </c>
      <c r="BI445">
        <f t="shared" ca="1" si="462"/>
        <v>-19</v>
      </c>
      <c r="BJ445">
        <f t="shared" ca="1" si="463"/>
        <v>14</v>
      </c>
      <c r="BK445" t="str">
        <f t="shared" si="464"/>
        <v/>
      </c>
      <c r="BL445" s="26">
        <f t="shared" ca="1" si="465"/>
        <v>16</v>
      </c>
      <c r="BM445" s="26"/>
      <c r="BN445" s="26"/>
      <c r="BO445" s="26" t="str">
        <f t="shared" ca="1" si="466"/>
        <v>Yes</v>
      </c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 t="str">
        <f t="shared" ca="1" si="467"/>
        <v>No</v>
      </c>
      <c r="CE445" s="26" t="str">
        <f t="shared" ca="1" si="468"/>
        <v>NA</v>
      </c>
      <c r="CF445" s="26"/>
      <c r="CG445" s="26"/>
      <c r="CH445" s="26"/>
      <c r="CI445" s="31" t="str">
        <f t="shared" si="469"/>
        <v/>
      </c>
      <c r="CJ445" s="26" t="str">
        <f t="shared" ca="1" si="470"/>
        <v>NA</v>
      </c>
      <c r="CK445" s="26" t="str">
        <f t="shared" ca="1" si="471"/>
        <v>NA</v>
      </c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 t="str">
        <f t="shared" ca="1" si="472"/>
        <v>Yes</v>
      </c>
      <c r="DO445" s="26"/>
      <c r="DP445" s="26"/>
      <c r="DQ445" s="26"/>
      <c r="DR445" s="26"/>
      <c r="DS445" s="26"/>
      <c r="DT445" s="26"/>
      <c r="DU445" s="26"/>
      <c r="DV445" t="str">
        <f t="shared" si="473"/>
        <v/>
      </c>
      <c r="DW445" s="26"/>
      <c r="DX445" s="26"/>
      <c r="DY445" s="26"/>
      <c r="DZ445" t="str">
        <f t="shared" si="474"/>
        <v/>
      </c>
      <c r="EA445" t="str">
        <f t="shared" si="475"/>
        <v/>
      </c>
      <c r="EB445" t="str">
        <f t="shared" si="476"/>
        <v/>
      </c>
      <c r="EC445" t="str">
        <f t="shared" si="477"/>
        <v/>
      </c>
      <c r="ED445" t="str">
        <f t="shared" si="478"/>
        <v/>
      </c>
      <c r="EE445" s="34" t="str">
        <f t="shared" si="479"/>
        <v/>
      </c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32" t="str">
        <f t="shared" si="480"/>
        <v/>
      </c>
      <c r="ES445" s="26"/>
      <c r="ET445" s="26"/>
      <c r="EU445" s="26"/>
      <c r="EV445" s="26"/>
      <c r="EW445" s="26"/>
      <c r="EX445" s="26"/>
      <c r="EY445" s="26"/>
      <c r="EZ445" s="26"/>
      <c r="FA445" s="31" t="str">
        <f t="shared" si="481"/>
        <v/>
      </c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31" t="str">
        <f t="shared" si="482"/>
        <v/>
      </c>
      <c r="FN445" s="26"/>
      <c r="FO445" s="26"/>
      <c r="FP445" s="26"/>
      <c r="FQ445" s="26" t="s">
        <v>350</v>
      </c>
      <c r="FR445" s="39" t="str">
        <f t="shared" ca="1" si="483"/>
        <v>Other</v>
      </c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t="str">
        <f t="shared" ca="1" si="484"/>
        <v/>
      </c>
      <c r="GP445" t="str">
        <f t="shared" si="485"/>
        <v/>
      </c>
      <c r="GQ445" s="26"/>
      <c r="GR445" s="26"/>
      <c r="GS445" t="str">
        <f t="shared" ca="1" si="486"/>
        <v/>
      </c>
      <c r="GT445" s="26"/>
      <c r="GU445" s="26"/>
      <c r="GV445" s="26"/>
      <c r="GW445" s="26"/>
      <c r="GX445" s="26"/>
      <c r="GY445" t="str">
        <f t="shared" ca="1" si="487"/>
        <v/>
      </c>
      <c r="GZ445" t="str">
        <f t="shared" si="488"/>
        <v/>
      </c>
      <c r="HA445" s="26"/>
      <c r="HB445" s="26"/>
      <c r="HC445" s="26"/>
      <c r="HD445" s="26"/>
      <c r="HE445" s="26"/>
      <c r="HF445" t="str">
        <f t="shared" ca="1" si="489"/>
        <v/>
      </c>
      <c r="HG445" s="31" t="str">
        <f t="shared" si="490"/>
        <v/>
      </c>
      <c r="HH445" s="26"/>
      <c r="HI445" s="26"/>
      <c r="HJ445" s="26"/>
      <c r="HK445" s="26"/>
      <c r="HL445" s="26"/>
      <c r="HM445" t="str">
        <f t="shared" ca="1" si="491"/>
        <v/>
      </c>
      <c r="HN445" t="str">
        <f t="shared" si="492"/>
        <v/>
      </c>
      <c r="HO445" s="26"/>
      <c r="HP445" s="26"/>
      <c r="HQ445" s="26"/>
      <c r="HR445" s="26"/>
      <c r="HS445" s="26"/>
      <c r="HT445" t="str">
        <f t="shared" ca="1" si="493"/>
        <v/>
      </c>
      <c r="HU445" t="str">
        <f t="shared" si="494"/>
        <v/>
      </c>
      <c r="HV445" s="26"/>
      <c r="HW445" s="26"/>
      <c r="HX445" s="26"/>
      <c r="HY445" s="26"/>
      <c r="HZ445" s="26"/>
      <c r="IA445" s="37" t="str">
        <f t="shared" ca="1" si="495"/>
        <v/>
      </c>
      <c r="IB445" t="str">
        <f t="shared" si="496"/>
        <v/>
      </c>
      <c r="IC445" s="26"/>
      <c r="ID445" s="26"/>
      <c r="IE445" s="26"/>
      <c r="IF445" s="26"/>
      <c r="IG445" s="26"/>
      <c r="IH445" s="37" t="str">
        <f t="shared" ca="1" si="497"/>
        <v/>
      </c>
      <c r="II445" t="str">
        <f t="shared" si="498"/>
        <v/>
      </c>
      <c r="IJ445" s="26"/>
      <c r="IK445" s="26"/>
      <c r="IL445" s="26"/>
      <c r="IM445" s="26"/>
      <c r="IN445" s="26"/>
      <c r="IO445" s="26"/>
      <c r="IP445" s="26"/>
      <c r="IQ445" s="26"/>
      <c r="IR445" s="26"/>
      <c r="IS445" s="26"/>
      <c r="IT445" s="26"/>
      <c r="IU445" s="26"/>
      <c r="IV445" s="26"/>
      <c r="IW445" s="26"/>
      <c r="IX445" s="26"/>
      <c r="IY445" s="26"/>
      <c r="IZ445" s="26"/>
      <c r="JA445" s="26"/>
      <c r="JB445" s="26"/>
      <c r="JC445" s="26"/>
      <c r="JD445" s="26"/>
      <c r="JE445" s="26"/>
      <c r="JF445" s="26"/>
      <c r="JG445" s="26"/>
      <c r="JH445" s="26"/>
      <c r="JI445" s="26"/>
      <c r="JJ445" s="26"/>
      <c r="JK445" s="26"/>
      <c r="JL445" s="26"/>
      <c r="JM445" s="26"/>
      <c r="JN445" s="26"/>
      <c r="JO445" s="26"/>
      <c r="JP445" s="26"/>
      <c r="JQ445" s="26"/>
      <c r="JR445" s="26"/>
      <c r="JS445" s="26"/>
      <c r="JT445" s="26" t="str">
        <f t="shared" si="499"/>
        <v/>
      </c>
      <c r="JU445" s="26"/>
      <c r="JV445" t="str">
        <f t="shared" si="500"/>
        <v/>
      </c>
      <c r="JW445" s="26"/>
      <c r="JX445" s="26"/>
      <c r="JY445" s="26"/>
      <c r="JZ445" s="26"/>
      <c r="KA445" s="26"/>
      <c r="KB445" s="26"/>
      <c r="KC445" s="26"/>
      <c r="KD445" s="26"/>
      <c r="KE445" s="26"/>
      <c r="KF445" s="26"/>
      <c r="KG445" s="26"/>
      <c r="KH445" s="26"/>
      <c r="KI445" s="26"/>
      <c r="KJ445" s="26"/>
      <c r="KK445" t="str">
        <f t="shared" si="501"/>
        <v/>
      </c>
      <c r="KL445" s="26"/>
      <c r="KM445" s="31" t="str">
        <f t="shared" si="502"/>
        <v/>
      </c>
      <c r="KN445" s="26"/>
      <c r="KO445" s="26"/>
      <c r="KP445" s="38" t="str">
        <f t="shared" si="503"/>
        <v/>
      </c>
      <c r="KQ445" s="26"/>
      <c r="KR445" s="26"/>
      <c r="KS445" s="26"/>
      <c r="KT445" s="26"/>
      <c r="KU445" s="26"/>
      <c r="KV445" s="26"/>
      <c r="KW445" s="26"/>
      <c r="KX445" t="str">
        <f t="shared" si="504"/>
        <v/>
      </c>
      <c r="KY445" t="str">
        <f t="shared" si="505"/>
        <v/>
      </c>
      <c r="KZ445" s="26"/>
      <c r="LA445" s="26"/>
      <c r="LB445" t="str">
        <f t="shared" si="506"/>
        <v/>
      </c>
      <c r="LC445" s="26"/>
      <c r="LD445" t="str">
        <f t="shared" si="507"/>
        <v/>
      </c>
      <c r="LE445" t="str">
        <f t="shared" si="508"/>
        <v/>
      </c>
      <c r="LF445" s="26"/>
      <c r="LG445" s="26"/>
      <c r="LH445" s="26"/>
      <c r="LI445" s="26"/>
      <c r="LJ445" s="26"/>
      <c r="LK445" s="26"/>
      <c r="LL445" s="26"/>
      <c r="LM445" s="26"/>
      <c r="LN445" s="26"/>
      <c r="LO445" t="str">
        <f t="shared" si="509"/>
        <v/>
      </c>
      <c r="LP445" s="26"/>
      <c r="LQ445" s="26"/>
      <c r="LR445" s="26"/>
      <c r="LS445" s="26"/>
      <c r="LT445" s="26"/>
      <c r="LU445" s="26"/>
      <c r="LV445" s="26"/>
      <c r="LW445" s="26"/>
      <c r="LX445" s="26"/>
      <c r="LY445" s="26"/>
      <c r="LZ445" s="26"/>
      <c r="MA445" s="26"/>
      <c r="MB445" s="26"/>
      <c r="MC445" s="26"/>
      <c r="MD445" s="26"/>
      <c r="ME445" s="26"/>
      <c r="MF445" s="26"/>
      <c r="MG445" s="26"/>
      <c r="MH445" s="26"/>
      <c r="MI445" s="26"/>
      <c r="MJ445" s="26"/>
      <c r="MK445" s="26"/>
      <c r="ML445" s="26"/>
      <c r="MM445" s="26"/>
      <c r="MN445" s="26"/>
    </row>
    <row r="446" spans="1:352" ht="16" x14ac:dyDescent="0.2">
      <c r="A446" t="e">
        <f t="shared" ca="1" si="511"/>
        <v>#N/A</v>
      </c>
      <c r="B446" s="26"/>
      <c r="C446" s="26"/>
      <c r="D446" s="26"/>
      <c r="E446" s="27" t="str">
        <f t="shared" ca="1" si="440"/>
        <v>Aug</v>
      </c>
      <c r="F446" s="27" t="str">
        <f t="shared" ca="1" si="440"/>
        <v>Oct</v>
      </c>
      <c r="G446" s="28" t="str">
        <f t="shared" ca="1" si="441"/>
        <v/>
      </c>
      <c r="H446" t="str">
        <f t="shared" si="442"/>
        <v/>
      </c>
      <c r="I446" s="26">
        <f t="shared" ca="1" si="443"/>
        <v>18</v>
      </c>
      <c r="J446" s="26"/>
      <c r="K446" s="26"/>
      <c r="L446" s="31" t="str">
        <f t="shared" si="444"/>
        <v/>
      </c>
      <c r="M446" s="26"/>
      <c r="N446" s="26"/>
      <c r="O446" s="26">
        <f t="shared" ca="1" si="445"/>
        <v>30</v>
      </c>
      <c r="P446" s="26" t="str">
        <f t="shared" ca="1" si="446"/>
        <v>Yes</v>
      </c>
      <c r="Q446" s="26" t="str">
        <f t="shared" ca="1" si="446"/>
        <v>No</v>
      </c>
      <c r="R446" s="26" t="str">
        <f t="shared" ca="1" si="446"/>
        <v>Yes</v>
      </c>
      <c r="S446" s="26" t="str">
        <f t="shared" ca="1" si="447"/>
        <v>African</v>
      </c>
      <c r="T446" s="26" t="str">
        <f t="shared" ca="1" si="448"/>
        <v>Yes</v>
      </c>
      <c r="U446" s="26">
        <f t="shared" ca="1" si="449"/>
        <v>3775</v>
      </c>
      <c r="V446" s="26"/>
      <c r="W446" s="26"/>
      <c r="X446" s="26" t="str">
        <f t="shared" ca="1" si="510"/>
        <v>Yes</v>
      </c>
      <c r="Y446" s="26" t="str">
        <f t="shared" ca="1" si="510"/>
        <v>No</v>
      </c>
      <c r="Z446" s="26" t="str">
        <f t="shared" ca="1" si="510"/>
        <v>No</v>
      </c>
      <c r="AA446" s="26" t="str">
        <f t="shared" ca="1" si="510"/>
        <v>Yes</v>
      </c>
      <c r="AB446" s="26" t="str">
        <f t="shared" ca="1" si="510"/>
        <v>No</v>
      </c>
      <c r="AC446" s="26"/>
      <c r="AD446" s="26"/>
      <c r="AE446" s="26"/>
      <c r="AF446" s="26"/>
      <c r="AG446" s="26" t="str">
        <f t="shared" ca="1" si="450"/>
        <v>Yes</v>
      </c>
      <c r="AH446" s="26" t="str">
        <f t="shared" ca="1" si="450"/>
        <v>No</v>
      </c>
      <c r="AI446" s="26" t="str">
        <f t="shared" ca="1" si="450"/>
        <v>Yes</v>
      </c>
      <c r="AJ446" s="26" t="str">
        <f t="shared" ca="1" si="450"/>
        <v>Yes</v>
      </c>
      <c r="AK446" s="26" t="str">
        <f t="shared" ca="1" si="439"/>
        <v>No</v>
      </c>
      <c r="AL446" s="26" t="str">
        <f t="shared" ca="1" si="439"/>
        <v>No</v>
      </c>
      <c r="AM446" s="26">
        <f t="shared" ca="1" si="451"/>
        <v>4</v>
      </c>
      <c r="AN446" s="26">
        <f t="shared" ca="1" si="452"/>
        <v>2</v>
      </c>
      <c r="AT446" t="str">
        <f t="shared" ca="1" si="453"/>
        <v>Female</v>
      </c>
      <c r="AU446">
        <f t="shared" ca="1" si="454"/>
        <v>2075</v>
      </c>
      <c r="AV446">
        <f t="shared" ca="1" si="455"/>
        <v>3</v>
      </c>
      <c r="AW446">
        <f t="shared" ca="1" si="456"/>
        <v>23</v>
      </c>
      <c r="AX446">
        <f t="shared" ca="1" si="457"/>
        <v>1</v>
      </c>
      <c r="BB446" t="str">
        <f t="shared" ca="1" si="458"/>
        <v>INSTRUMENTAL</v>
      </c>
      <c r="BC446" t="str">
        <f t="shared" ca="1" si="459"/>
        <v>Yes</v>
      </c>
      <c r="BD446" t="str">
        <f t="shared" ca="1" si="459"/>
        <v>No</v>
      </c>
      <c r="BG446" t="str">
        <f t="shared" ca="1" si="460"/>
        <v>No</v>
      </c>
      <c r="BH446">
        <f t="shared" ca="1" si="461"/>
        <v>38</v>
      </c>
      <c r="BI446">
        <f t="shared" ca="1" si="462"/>
        <v>-7</v>
      </c>
      <c r="BJ446">
        <f t="shared" ca="1" si="463"/>
        <v>2</v>
      </c>
      <c r="BK446" t="str">
        <f t="shared" si="464"/>
        <v/>
      </c>
      <c r="BL446" s="26" t="str">
        <f t="shared" ca="1" si="465"/>
        <v>NA</v>
      </c>
      <c r="BM446" s="26"/>
      <c r="BN446" s="26"/>
      <c r="BO446" s="26" t="str">
        <f t="shared" ca="1" si="466"/>
        <v>Yes</v>
      </c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 t="str">
        <f t="shared" ca="1" si="467"/>
        <v>No</v>
      </c>
      <c r="CE446" s="26" t="str">
        <f t="shared" ca="1" si="468"/>
        <v>NA</v>
      </c>
      <c r="CF446" s="26"/>
      <c r="CG446" s="26"/>
      <c r="CH446" s="26"/>
      <c r="CI446" s="31" t="str">
        <f t="shared" si="469"/>
        <v/>
      </c>
      <c r="CJ446" s="26" t="str">
        <f t="shared" ca="1" si="470"/>
        <v>NA</v>
      </c>
      <c r="CK446" s="26" t="str">
        <f t="shared" ca="1" si="471"/>
        <v>Yes</v>
      </c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 t="str">
        <f t="shared" ca="1" si="472"/>
        <v>Yes</v>
      </c>
      <c r="DO446" s="26"/>
      <c r="DP446" s="26"/>
      <c r="DQ446" s="26"/>
      <c r="DR446" s="26"/>
      <c r="DS446" s="26"/>
      <c r="DT446" s="26"/>
      <c r="DU446" s="26"/>
      <c r="DV446" t="str">
        <f t="shared" si="473"/>
        <v/>
      </c>
      <c r="DW446" s="26"/>
      <c r="DX446" s="26"/>
      <c r="DY446" s="26"/>
      <c r="DZ446" t="str">
        <f t="shared" si="474"/>
        <v/>
      </c>
      <c r="EA446" t="str">
        <f t="shared" si="475"/>
        <v/>
      </c>
      <c r="EB446" t="str">
        <f t="shared" si="476"/>
        <v/>
      </c>
      <c r="EC446" t="str">
        <f t="shared" si="477"/>
        <v/>
      </c>
      <c r="ED446" t="str">
        <f t="shared" si="478"/>
        <v/>
      </c>
      <c r="EE446" s="34" t="str">
        <f t="shared" si="479"/>
        <v/>
      </c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32" t="str">
        <f t="shared" si="480"/>
        <v/>
      </c>
      <c r="ES446" s="26"/>
      <c r="ET446" s="26"/>
      <c r="EU446" s="26"/>
      <c r="EV446" s="26"/>
      <c r="EW446" s="26"/>
      <c r="EX446" s="26"/>
      <c r="EY446" s="26"/>
      <c r="EZ446" s="26"/>
      <c r="FA446" s="31" t="str">
        <f t="shared" si="481"/>
        <v/>
      </c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31" t="str">
        <f t="shared" si="482"/>
        <v/>
      </c>
      <c r="FN446" s="26"/>
      <c r="FO446" s="26"/>
      <c r="FP446" s="26"/>
      <c r="FQ446" s="26" t="s">
        <v>350</v>
      </c>
      <c r="FR446" s="39" t="str">
        <f t="shared" ca="1" si="483"/>
        <v>GNB</v>
      </c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t="str">
        <f t="shared" ca="1" si="484"/>
        <v/>
      </c>
      <c r="GP446" t="str">
        <f t="shared" si="485"/>
        <v/>
      </c>
      <c r="GQ446" s="26"/>
      <c r="GR446" s="26"/>
      <c r="GS446" t="str">
        <f t="shared" ca="1" si="486"/>
        <v/>
      </c>
      <c r="GT446" s="26"/>
      <c r="GU446" s="26"/>
      <c r="GV446" s="26"/>
      <c r="GW446" s="26"/>
      <c r="GX446" s="26"/>
      <c r="GY446" t="str">
        <f t="shared" ca="1" si="487"/>
        <v/>
      </c>
      <c r="GZ446" t="str">
        <f t="shared" si="488"/>
        <v/>
      </c>
      <c r="HA446" s="26"/>
      <c r="HB446" s="26"/>
      <c r="HC446" s="26"/>
      <c r="HD446" s="26"/>
      <c r="HE446" s="26"/>
      <c r="HF446" t="str">
        <f t="shared" ca="1" si="489"/>
        <v/>
      </c>
      <c r="HG446" s="31" t="str">
        <f t="shared" si="490"/>
        <v/>
      </c>
      <c r="HH446" s="26"/>
      <c r="HI446" s="26"/>
      <c r="HJ446" s="26"/>
      <c r="HK446" s="26"/>
      <c r="HL446" s="26"/>
      <c r="HM446" t="str">
        <f t="shared" ca="1" si="491"/>
        <v/>
      </c>
      <c r="HN446" t="str">
        <f t="shared" si="492"/>
        <v/>
      </c>
      <c r="HO446" s="26"/>
      <c r="HP446" s="26"/>
      <c r="HQ446" s="26"/>
      <c r="HR446" s="26"/>
      <c r="HS446" s="26"/>
      <c r="HT446" t="str">
        <f t="shared" ca="1" si="493"/>
        <v/>
      </c>
      <c r="HU446" t="str">
        <f t="shared" si="494"/>
        <v/>
      </c>
      <c r="HV446" s="26"/>
      <c r="HW446" s="26"/>
      <c r="HX446" s="26"/>
      <c r="HY446" s="26"/>
      <c r="HZ446" s="26"/>
      <c r="IA446" s="37" t="str">
        <f t="shared" ca="1" si="495"/>
        <v/>
      </c>
      <c r="IB446" t="str">
        <f t="shared" si="496"/>
        <v/>
      </c>
      <c r="IC446" s="26"/>
      <c r="ID446" s="26"/>
      <c r="IE446" s="26"/>
      <c r="IF446" s="26"/>
      <c r="IG446" s="26"/>
      <c r="IH446" s="37" t="str">
        <f t="shared" ca="1" si="497"/>
        <v/>
      </c>
      <c r="II446" t="str">
        <f t="shared" si="498"/>
        <v/>
      </c>
      <c r="IJ446" s="26"/>
      <c r="IK446" s="26"/>
      <c r="IL446" s="26"/>
      <c r="IM446" s="26"/>
      <c r="IN446" s="26"/>
      <c r="IO446" s="26"/>
      <c r="IP446" s="26"/>
      <c r="IQ446" s="26"/>
      <c r="IR446" s="26"/>
      <c r="IS446" s="26"/>
      <c r="IT446" s="26"/>
      <c r="IU446" s="26"/>
      <c r="IV446" s="26"/>
      <c r="IW446" s="26"/>
      <c r="IX446" s="26"/>
      <c r="IY446" s="26"/>
      <c r="IZ446" s="26"/>
      <c r="JA446" s="26"/>
      <c r="JB446" s="26"/>
      <c r="JC446" s="26"/>
      <c r="JD446" s="26"/>
      <c r="JE446" s="26"/>
      <c r="JF446" s="26"/>
      <c r="JG446" s="26"/>
      <c r="JH446" s="26"/>
      <c r="JI446" s="26"/>
      <c r="JJ446" s="26"/>
      <c r="JK446" s="26"/>
      <c r="JL446" s="26"/>
      <c r="JM446" s="26"/>
      <c r="JN446" s="26"/>
      <c r="JO446" s="26"/>
      <c r="JP446" s="26"/>
      <c r="JQ446" s="26"/>
      <c r="JR446" s="26"/>
      <c r="JS446" s="26"/>
      <c r="JT446" s="26" t="str">
        <f t="shared" si="499"/>
        <v/>
      </c>
      <c r="JU446" s="26"/>
      <c r="JV446" t="str">
        <f t="shared" si="500"/>
        <v/>
      </c>
      <c r="JW446" s="26"/>
      <c r="JX446" s="26"/>
      <c r="JY446" s="26"/>
      <c r="JZ446" s="26"/>
      <c r="KA446" s="26"/>
      <c r="KB446" s="26"/>
      <c r="KC446" s="26"/>
      <c r="KD446" s="26"/>
      <c r="KE446" s="26"/>
      <c r="KF446" s="26"/>
      <c r="KG446" s="26"/>
      <c r="KH446" s="26"/>
      <c r="KI446" s="26"/>
      <c r="KJ446" s="26"/>
      <c r="KK446" t="str">
        <f t="shared" si="501"/>
        <v/>
      </c>
      <c r="KL446" s="26"/>
      <c r="KM446" s="31" t="str">
        <f t="shared" si="502"/>
        <v/>
      </c>
      <c r="KN446" s="26"/>
      <c r="KO446" s="26"/>
      <c r="KP446" s="38" t="str">
        <f t="shared" si="503"/>
        <v/>
      </c>
      <c r="KQ446" s="26"/>
      <c r="KR446" s="26"/>
      <c r="KS446" s="26"/>
      <c r="KT446" s="26"/>
      <c r="KU446" s="26"/>
      <c r="KV446" s="26"/>
      <c r="KW446" s="26"/>
      <c r="KX446" t="str">
        <f t="shared" si="504"/>
        <v/>
      </c>
      <c r="KY446" t="str">
        <f t="shared" si="505"/>
        <v/>
      </c>
      <c r="KZ446" s="26"/>
      <c r="LA446" s="26"/>
      <c r="LB446" t="str">
        <f t="shared" si="506"/>
        <v/>
      </c>
      <c r="LC446" s="26"/>
      <c r="LD446" t="str">
        <f t="shared" si="507"/>
        <v/>
      </c>
      <c r="LE446" t="str">
        <f t="shared" si="508"/>
        <v/>
      </c>
      <c r="LF446" s="26"/>
      <c r="LG446" s="26"/>
      <c r="LH446" s="26"/>
      <c r="LI446" s="26"/>
      <c r="LJ446" s="26"/>
      <c r="LK446" s="26"/>
      <c r="LL446" s="26"/>
      <c r="LM446" s="26"/>
      <c r="LN446" s="26"/>
      <c r="LO446" t="str">
        <f t="shared" si="509"/>
        <v/>
      </c>
      <c r="LP446" s="26"/>
      <c r="LQ446" s="26"/>
      <c r="LR446" s="26"/>
      <c r="LS446" s="26"/>
      <c r="LT446" s="26"/>
      <c r="LU446" s="26"/>
      <c r="LV446" s="26"/>
      <c r="LW446" s="26"/>
      <c r="LX446" s="26"/>
      <c r="LY446" s="26"/>
      <c r="LZ446" s="26"/>
      <c r="MA446" s="26"/>
      <c r="MB446" s="26"/>
      <c r="MC446" s="26"/>
      <c r="MD446" s="26"/>
      <c r="ME446" s="26"/>
      <c r="MF446" s="26"/>
      <c r="MG446" s="26"/>
      <c r="MH446" s="26"/>
      <c r="MI446" s="26"/>
      <c r="MJ446" s="26"/>
      <c r="MK446" s="26"/>
      <c r="ML446" s="26"/>
      <c r="MM446" s="26"/>
      <c r="MN446" s="26"/>
    </row>
    <row r="447" spans="1:352" ht="16" x14ac:dyDescent="0.2">
      <c r="A447" t="e">
        <f t="shared" ca="1" si="511"/>
        <v>#N/A</v>
      </c>
      <c r="B447" s="26"/>
      <c r="C447" s="26"/>
      <c r="D447" s="26"/>
      <c r="E447" s="27" t="str">
        <f t="shared" ca="1" si="440"/>
        <v>Mar</v>
      </c>
      <c r="F447" s="27" t="str">
        <f t="shared" ca="1" si="440"/>
        <v>Apr</v>
      </c>
      <c r="G447" s="28" t="str">
        <f t="shared" ca="1" si="441"/>
        <v/>
      </c>
      <c r="H447" t="str">
        <f t="shared" si="442"/>
        <v/>
      </c>
      <c r="I447" s="26">
        <f t="shared" ca="1" si="443"/>
        <v>85</v>
      </c>
      <c r="J447" s="26"/>
      <c r="K447" s="26"/>
      <c r="L447" s="31" t="str">
        <f t="shared" si="444"/>
        <v/>
      </c>
      <c r="M447" s="26"/>
      <c r="N447" s="26"/>
      <c r="O447" s="26">
        <f t="shared" ca="1" si="445"/>
        <v>44</v>
      </c>
      <c r="P447" s="26" t="str">
        <f t="shared" ca="1" si="446"/>
        <v>Yes</v>
      </c>
      <c r="Q447" s="26" t="str">
        <f t="shared" ca="1" si="446"/>
        <v>No</v>
      </c>
      <c r="R447" s="26" t="str">
        <f t="shared" ca="1" si="446"/>
        <v>Yes</v>
      </c>
      <c r="S447" s="26" t="str">
        <f t="shared" ca="1" si="447"/>
        <v>Asian</v>
      </c>
      <c r="T447" s="26" t="str">
        <f t="shared" ca="1" si="448"/>
        <v>No</v>
      </c>
      <c r="U447" s="26">
        <f t="shared" ca="1" si="449"/>
        <v>3587</v>
      </c>
      <c r="V447" s="26"/>
      <c r="W447" s="26"/>
      <c r="X447" s="26" t="str">
        <f t="shared" ca="1" si="510"/>
        <v>No</v>
      </c>
      <c r="Y447" s="26" t="str">
        <f t="shared" ca="1" si="510"/>
        <v>Yes</v>
      </c>
      <c r="Z447" s="26" t="str">
        <f t="shared" ca="1" si="510"/>
        <v>No</v>
      </c>
      <c r="AA447" s="26" t="str">
        <f t="shared" ca="1" si="510"/>
        <v>No</v>
      </c>
      <c r="AB447" s="26" t="str">
        <f t="shared" ca="1" si="510"/>
        <v>Yes</v>
      </c>
      <c r="AC447" s="26"/>
      <c r="AD447" s="26"/>
      <c r="AE447" s="26"/>
      <c r="AF447" s="26"/>
      <c r="AG447" s="26" t="str">
        <f t="shared" ca="1" si="450"/>
        <v>No</v>
      </c>
      <c r="AH447" s="26" t="str">
        <f t="shared" ca="1" si="450"/>
        <v>Yes</v>
      </c>
      <c r="AI447" s="26" t="str">
        <f t="shared" ca="1" si="450"/>
        <v>No</v>
      </c>
      <c r="AJ447" s="26" t="str">
        <f t="shared" ca="1" si="450"/>
        <v>Yes</v>
      </c>
      <c r="AK447" s="26" t="str">
        <f t="shared" ca="1" si="439"/>
        <v>Yes</v>
      </c>
      <c r="AL447" s="26" t="str">
        <f t="shared" ca="1" si="439"/>
        <v>No</v>
      </c>
      <c r="AM447" s="26">
        <f t="shared" ca="1" si="451"/>
        <v>2</v>
      </c>
      <c r="AN447" s="26">
        <f t="shared" ca="1" si="452"/>
        <v>1</v>
      </c>
      <c r="AT447" t="str">
        <f t="shared" ca="1" si="453"/>
        <v>Female</v>
      </c>
      <c r="AU447">
        <f t="shared" ca="1" si="454"/>
        <v>1990</v>
      </c>
      <c r="AV447">
        <f t="shared" ca="1" si="455"/>
        <v>-3</v>
      </c>
      <c r="AW447">
        <f t="shared" ca="1" si="456"/>
        <v>22</v>
      </c>
      <c r="AX447">
        <f t="shared" ca="1" si="457"/>
        <v>6</v>
      </c>
      <c r="BB447" t="str">
        <f t="shared" ca="1" si="458"/>
        <v>INSTRUMENTAL</v>
      </c>
      <c r="BC447" t="str">
        <f t="shared" ca="1" si="459"/>
        <v>Yes</v>
      </c>
      <c r="BD447" t="str">
        <f t="shared" ca="1" si="459"/>
        <v>Yes</v>
      </c>
      <c r="BG447" t="str">
        <f t="shared" ca="1" si="460"/>
        <v>No</v>
      </c>
      <c r="BH447">
        <f t="shared" ca="1" si="461"/>
        <v>34</v>
      </c>
      <c r="BI447">
        <f t="shared" ca="1" si="462"/>
        <v>0</v>
      </c>
      <c r="BJ447">
        <f t="shared" ca="1" si="463"/>
        <v>14</v>
      </c>
      <c r="BK447" t="str">
        <f t="shared" si="464"/>
        <v/>
      </c>
      <c r="BL447" s="26">
        <f t="shared" ca="1" si="465"/>
        <v>16</v>
      </c>
      <c r="BM447" s="26"/>
      <c r="BN447" s="26"/>
      <c r="BO447" s="26" t="str">
        <f t="shared" ca="1" si="466"/>
        <v>Yes</v>
      </c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 t="str">
        <f t="shared" ca="1" si="467"/>
        <v>No</v>
      </c>
      <c r="CE447" s="26" t="str">
        <f t="shared" ca="1" si="468"/>
        <v>NA</v>
      </c>
      <c r="CF447" s="26"/>
      <c r="CG447" s="26"/>
      <c r="CH447" s="26"/>
      <c r="CI447" s="31" t="str">
        <f t="shared" si="469"/>
        <v/>
      </c>
      <c r="CJ447" s="26" t="str">
        <f t="shared" ca="1" si="470"/>
        <v>NA</v>
      </c>
      <c r="CK447" s="26" t="str">
        <f t="shared" ca="1" si="471"/>
        <v>No</v>
      </c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 t="str">
        <f t="shared" ca="1" si="472"/>
        <v>No</v>
      </c>
      <c r="DO447" s="26"/>
      <c r="DP447" s="26"/>
      <c r="DQ447" s="26"/>
      <c r="DR447" s="26"/>
      <c r="DS447" s="26"/>
      <c r="DT447" s="26"/>
      <c r="DU447" s="26"/>
      <c r="DV447" t="str">
        <f t="shared" si="473"/>
        <v/>
      </c>
      <c r="DW447" s="26"/>
      <c r="DX447" s="26"/>
      <c r="DY447" s="26"/>
      <c r="DZ447" t="str">
        <f t="shared" si="474"/>
        <v/>
      </c>
      <c r="EA447" t="str">
        <f t="shared" si="475"/>
        <v/>
      </c>
      <c r="EB447" t="str">
        <f t="shared" si="476"/>
        <v/>
      </c>
      <c r="EC447" t="str">
        <f t="shared" si="477"/>
        <v/>
      </c>
      <c r="ED447" t="str">
        <f t="shared" si="478"/>
        <v/>
      </c>
      <c r="EE447" s="34" t="str">
        <f t="shared" si="479"/>
        <v/>
      </c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32" t="str">
        <f t="shared" si="480"/>
        <v/>
      </c>
      <c r="ES447" s="26"/>
      <c r="ET447" s="26"/>
      <c r="EU447" s="26"/>
      <c r="EV447" s="26"/>
      <c r="EW447" s="26"/>
      <c r="EX447" s="26"/>
      <c r="EY447" s="26"/>
      <c r="EZ447" s="26"/>
      <c r="FA447" s="31" t="str">
        <f t="shared" si="481"/>
        <v/>
      </c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31" t="str">
        <f t="shared" si="482"/>
        <v/>
      </c>
      <c r="FN447" s="26"/>
      <c r="FO447" s="26"/>
      <c r="FP447" s="26"/>
      <c r="FQ447" s="26" t="s">
        <v>349</v>
      </c>
      <c r="FR447" s="39" t="str">
        <f t="shared" ca="1" si="483"/>
        <v>NA</v>
      </c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t="str">
        <f t="shared" ca="1" si="484"/>
        <v/>
      </c>
      <c r="GP447" t="str">
        <f t="shared" si="485"/>
        <v/>
      </c>
      <c r="GQ447" s="26"/>
      <c r="GR447" s="26"/>
      <c r="GS447" t="str">
        <f t="shared" ca="1" si="486"/>
        <v/>
      </c>
      <c r="GT447" s="26"/>
      <c r="GU447" s="26"/>
      <c r="GV447" s="26"/>
      <c r="GW447" s="26"/>
      <c r="GX447" s="26"/>
      <c r="GY447" t="str">
        <f t="shared" ca="1" si="487"/>
        <v/>
      </c>
      <c r="GZ447" t="str">
        <f t="shared" si="488"/>
        <v/>
      </c>
      <c r="HA447" s="26"/>
      <c r="HB447" s="26"/>
      <c r="HC447" s="26"/>
      <c r="HD447" s="26"/>
      <c r="HE447" s="26"/>
      <c r="HF447" t="str">
        <f t="shared" ca="1" si="489"/>
        <v/>
      </c>
      <c r="HG447" s="31" t="str">
        <f t="shared" si="490"/>
        <v/>
      </c>
      <c r="HH447" s="26"/>
      <c r="HI447" s="26"/>
      <c r="HJ447" s="26"/>
      <c r="HK447" s="26"/>
      <c r="HL447" s="26"/>
      <c r="HM447" t="str">
        <f t="shared" ca="1" si="491"/>
        <v/>
      </c>
      <c r="HN447" t="str">
        <f t="shared" si="492"/>
        <v/>
      </c>
      <c r="HO447" s="26"/>
      <c r="HP447" s="26"/>
      <c r="HQ447" s="26"/>
      <c r="HR447" s="26"/>
      <c r="HS447" s="26"/>
      <c r="HT447" t="str">
        <f t="shared" ca="1" si="493"/>
        <v/>
      </c>
      <c r="HU447" t="str">
        <f t="shared" si="494"/>
        <v/>
      </c>
      <c r="HV447" s="26"/>
      <c r="HW447" s="26"/>
      <c r="HX447" s="26"/>
      <c r="HY447" s="26"/>
      <c r="HZ447" s="26"/>
      <c r="IA447" s="37" t="str">
        <f t="shared" ca="1" si="495"/>
        <v/>
      </c>
      <c r="IB447" t="str">
        <f t="shared" si="496"/>
        <v/>
      </c>
      <c r="IC447" s="26"/>
      <c r="ID447" s="26"/>
      <c r="IE447" s="26"/>
      <c r="IF447" s="26"/>
      <c r="IG447" s="26"/>
      <c r="IH447" s="37" t="str">
        <f t="shared" ca="1" si="497"/>
        <v/>
      </c>
      <c r="II447" t="str">
        <f t="shared" si="498"/>
        <v/>
      </c>
      <c r="IJ447" s="26"/>
      <c r="IK447" s="26"/>
      <c r="IL447" s="26"/>
      <c r="IM447" s="26"/>
      <c r="IN447" s="26"/>
      <c r="IO447" s="26"/>
      <c r="IP447" s="26"/>
      <c r="IQ447" s="26"/>
      <c r="IR447" s="26"/>
      <c r="IS447" s="26"/>
      <c r="IT447" s="26"/>
      <c r="IU447" s="26"/>
      <c r="IV447" s="26"/>
      <c r="IW447" s="26"/>
      <c r="IX447" s="26"/>
      <c r="IY447" s="26"/>
      <c r="IZ447" s="26"/>
      <c r="JA447" s="26"/>
      <c r="JB447" s="26"/>
      <c r="JC447" s="26"/>
      <c r="JD447" s="26"/>
      <c r="JE447" s="26"/>
      <c r="JF447" s="26"/>
      <c r="JG447" s="26"/>
      <c r="JH447" s="26"/>
      <c r="JI447" s="26"/>
      <c r="JJ447" s="26"/>
      <c r="JK447" s="26"/>
      <c r="JL447" s="26"/>
      <c r="JM447" s="26"/>
      <c r="JN447" s="26"/>
      <c r="JO447" s="26"/>
      <c r="JP447" s="26"/>
      <c r="JQ447" s="26"/>
      <c r="JR447" s="26"/>
      <c r="JS447" s="26"/>
      <c r="JT447" s="26" t="str">
        <f t="shared" si="499"/>
        <v/>
      </c>
      <c r="JU447" s="26"/>
      <c r="JV447" t="str">
        <f t="shared" si="500"/>
        <v/>
      </c>
      <c r="JW447" s="26"/>
      <c r="JX447" s="26"/>
      <c r="JY447" s="26"/>
      <c r="JZ447" s="26"/>
      <c r="KA447" s="26"/>
      <c r="KB447" s="26"/>
      <c r="KC447" s="26"/>
      <c r="KD447" s="26"/>
      <c r="KE447" s="26"/>
      <c r="KF447" s="26"/>
      <c r="KG447" s="26"/>
      <c r="KH447" s="26"/>
      <c r="KI447" s="26"/>
      <c r="KJ447" s="26"/>
      <c r="KK447" t="str">
        <f t="shared" si="501"/>
        <v/>
      </c>
      <c r="KL447" s="26"/>
      <c r="KM447" s="31" t="str">
        <f t="shared" si="502"/>
        <v/>
      </c>
      <c r="KN447" s="26"/>
      <c r="KO447" s="26"/>
      <c r="KP447" s="38" t="str">
        <f t="shared" si="503"/>
        <v/>
      </c>
      <c r="KQ447" s="26"/>
      <c r="KR447" s="26"/>
      <c r="KS447" s="26"/>
      <c r="KT447" s="26"/>
      <c r="KU447" s="26"/>
      <c r="KV447" s="26"/>
      <c r="KW447" s="26"/>
      <c r="KX447" t="str">
        <f t="shared" si="504"/>
        <v/>
      </c>
      <c r="KY447" t="str">
        <f t="shared" si="505"/>
        <v/>
      </c>
      <c r="KZ447" s="26"/>
      <c r="LA447" s="26"/>
      <c r="LB447" t="str">
        <f t="shared" si="506"/>
        <v/>
      </c>
      <c r="LC447" s="26"/>
      <c r="LD447" t="str">
        <f t="shared" si="507"/>
        <v/>
      </c>
      <c r="LE447" t="str">
        <f t="shared" si="508"/>
        <v/>
      </c>
      <c r="LF447" s="26"/>
      <c r="LG447" s="26"/>
      <c r="LH447" s="26"/>
      <c r="LI447" s="26"/>
      <c r="LJ447" s="26"/>
      <c r="LK447" s="26"/>
      <c r="LL447" s="26"/>
      <c r="LM447" s="26"/>
      <c r="LN447" s="26"/>
      <c r="LO447" t="str">
        <f t="shared" si="509"/>
        <v/>
      </c>
      <c r="LP447" s="26"/>
      <c r="LQ447" s="26"/>
      <c r="LR447" s="26"/>
      <c r="LS447" s="26"/>
      <c r="LT447" s="26"/>
      <c r="LU447" s="26"/>
      <c r="LV447" s="26"/>
      <c r="LW447" s="26"/>
      <c r="LX447" s="26"/>
      <c r="LY447" s="26"/>
      <c r="LZ447" s="26"/>
      <c r="MA447" s="26"/>
      <c r="MB447" s="26"/>
      <c r="MC447" s="26"/>
      <c r="MD447" s="26"/>
      <c r="ME447" s="26"/>
      <c r="MF447" s="26"/>
      <c r="MG447" s="26"/>
      <c r="MH447" s="26"/>
      <c r="MI447" s="26"/>
      <c r="MJ447" s="26"/>
      <c r="MK447" s="26"/>
      <c r="ML447" s="26"/>
      <c r="MM447" s="26"/>
      <c r="MN447" s="26"/>
    </row>
    <row r="448" spans="1:352" ht="16" x14ac:dyDescent="0.2">
      <c r="A448" t="e">
        <f t="shared" ca="1" si="511"/>
        <v>#N/A</v>
      </c>
      <c r="B448" s="26"/>
      <c r="C448" s="26"/>
      <c r="D448" s="26"/>
      <c r="E448" s="27" t="str">
        <f t="shared" ca="1" si="440"/>
        <v>Sep</v>
      </c>
      <c r="F448" s="27" t="str">
        <f t="shared" ca="1" si="440"/>
        <v>Jul</v>
      </c>
      <c r="G448" s="28" t="str">
        <f t="shared" ca="1" si="441"/>
        <v/>
      </c>
      <c r="H448" t="str">
        <f t="shared" si="442"/>
        <v/>
      </c>
      <c r="I448" s="26">
        <f t="shared" ca="1" si="443"/>
        <v>94</v>
      </c>
      <c r="J448" s="26"/>
      <c r="K448" s="26"/>
      <c r="L448" s="31" t="str">
        <f t="shared" si="444"/>
        <v/>
      </c>
      <c r="M448" s="26"/>
      <c r="N448" s="26"/>
      <c r="O448" s="26">
        <f t="shared" ca="1" si="445"/>
        <v>45</v>
      </c>
      <c r="P448" s="26" t="str">
        <f t="shared" ca="1" si="446"/>
        <v>Yes</v>
      </c>
      <c r="Q448" s="26" t="str">
        <f t="shared" ca="1" si="446"/>
        <v>Yes</v>
      </c>
      <c r="R448" s="26" t="str">
        <f t="shared" ca="1" si="446"/>
        <v>No</v>
      </c>
      <c r="S448" s="26" t="str">
        <f t="shared" ca="1" si="447"/>
        <v>African</v>
      </c>
      <c r="T448" s="26" t="str">
        <f t="shared" ca="1" si="448"/>
        <v>Yes</v>
      </c>
      <c r="U448" s="26">
        <f t="shared" ca="1" si="449"/>
        <v>3939</v>
      </c>
      <c r="V448" s="26"/>
      <c r="W448" s="26"/>
      <c r="X448" s="26" t="str">
        <f t="shared" ca="1" si="510"/>
        <v>No</v>
      </c>
      <c r="Y448" s="26" t="str">
        <f t="shared" ca="1" si="510"/>
        <v>Yes</v>
      </c>
      <c r="Z448" s="26" t="str">
        <f t="shared" ca="1" si="510"/>
        <v>Yes</v>
      </c>
      <c r="AA448" s="26" t="str">
        <f t="shared" ca="1" si="510"/>
        <v>No</v>
      </c>
      <c r="AB448" s="26" t="str">
        <f t="shared" ca="1" si="510"/>
        <v>Yes</v>
      </c>
      <c r="AC448" s="26"/>
      <c r="AD448" s="26"/>
      <c r="AE448" s="26"/>
      <c r="AF448" s="26"/>
      <c r="AG448" s="26" t="str">
        <f t="shared" ca="1" si="450"/>
        <v>No</v>
      </c>
      <c r="AH448" s="26" t="str">
        <f t="shared" ca="1" si="450"/>
        <v>No</v>
      </c>
      <c r="AI448" s="26" t="str">
        <f t="shared" ca="1" si="450"/>
        <v>Yes</v>
      </c>
      <c r="AJ448" s="26" t="str">
        <f t="shared" ca="1" si="450"/>
        <v>Yes</v>
      </c>
      <c r="AK448" s="26" t="str">
        <f t="shared" ca="1" si="439"/>
        <v>No</v>
      </c>
      <c r="AL448" s="26" t="str">
        <f t="shared" ca="1" si="439"/>
        <v>No</v>
      </c>
      <c r="AM448" s="26">
        <f t="shared" ca="1" si="451"/>
        <v>2</v>
      </c>
      <c r="AN448" s="26">
        <f t="shared" ca="1" si="452"/>
        <v>2</v>
      </c>
      <c r="AT448" t="str">
        <f t="shared" ca="1" si="453"/>
        <v>Female</v>
      </c>
      <c r="AU448">
        <f t="shared" ca="1" si="454"/>
        <v>2721</v>
      </c>
      <c r="AV448">
        <f t="shared" ca="1" si="455"/>
        <v>0</v>
      </c>
      <c r="AW448">
        <f t="shared" ca="1" si="456"/>
        <v>22</v>
      </c>
      <c r="AX448">
        <f t="shared" ca="1" si="457"/>
        <v>2</v>
      </c>
      <c r="BB448" t="str">
        <f t="shared" ca="1" si="458"/>
        <v>INSTRUMENTAL</v>
      </c>
      <c r="BC448" t="str">
        <f t="shared" ca="1" si="459"/>
        <v>No</v>
      </c>
      <c r="BD448" t="str">
        <f t="shared" ca="1" si="459"/>
        <v>Yes</v>
      </c>
      <c r="BG448" t="str">
        <f t="shared" ca="1" si="460"/>
        <v>No</v>
      </c>
      <c r="BH448">
        <f t="shared" ca="1" si="461"/>
        <v>38</v>
      </c>
      <c r="BI448">
        <f t="shared" ca="1" si="462"/>
        <v>-17</v>
      </c>
      <c r="BJ448">
        <f t="shared" ca="1" si="463"/>
        <v>9</v>
      </c>
      <c r="BK448" t="str">
        <f t="shared" si="464"/>
        <v/>
      </c>
      <c r="BL448" s="26">
        <f t="shared" ca="1" si="465"/>
        <v>11</v>
      </c>
      <c r="BM448" s="26"/>
      <c r="BN448" s="26"/>
      <c r="BO448" s="26" t="str">
        <f t="shared" ca="1" si="466"/>
        <v>Yes</v>
      </c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 t="str">
        <f t="shared" ca="1" si="467"/>
        <v>No</v>
      </c>
      <c r="CE448" s="26" t="str">
        <f t="shared" ca="1" si="468"/>
        <v>NA</v>
      </c>
      <c r="CF448" s="26"/>
      <c r="CG448" s="26"/>
      <c r="CH448" s="26"/>
      <c r="CI448" s="31" t="str">
        <f t="shared" si="469"/>
        <v/>
      </c>
      <c r="CJ448" s="26" t="str">
        <f t="shared" ca="1" si="470"/>
        <v>NA</v>
      </c>
      <c r="CK448" s="26" t="str">
        <f t="shared" ca="1" si="471"/>
        <v>No</v>
      </c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 t="str">
        <f t="shared" ca="1" si="472"/>
        <v>Yes</v>
      </c>
      <c r="DO448" s="26"/>
      <c r="DP448" s="26"/>
      <c r="DQ448" s="26"/>
      <c r="DR448" s="26"/>
      <c r="DS448" s="26"/>
      <c r="DT448" s="26"/>
      <c r="DU448" s="26"/>
      <c r="DV448" t="str">
        <f t="shared" si="473"/>
        <v/>
      </c>
      <c r="DW448" s="26"/>
      <c r="DX448" s="26"/>
      <c r="DY448" s="26"/>
      <c r="DZ448" t="str">
        <f t="shared" si="474"/>
        <v/>
      </c>
      <c r="EA448" t="str">
        <f t="shared" si="475"/>
        <v/>
      </c>
      <c r="EB448" t="str">
        <f t="shared" si="476"/>
        <v/>
      </c>
      <c r="EC448" t="str">
        <f t="shared" si="477"/>
        <v/>
      </c>
      <c r="ED448" t="str">
        <f t="shared" si="478"/>
        <v/>
      </c>
      <c r="EE448" s="34" t="str">
        <f t="shared" si="479"/>
        <v/>
      </c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32" t="str">
        <f t="shared" si="480"/>
        <v/>
      </c>
      <c r="ES448" s="26"/>
      <c r="ET448" s="26"/>
      <c r="EU448" s="26"/>
      <c r="EV448" s="26"/>
      <c r="EW448" s="26"/>
      <c r="EX448" s="26"/>
      <c r="EY448" s="26"/>
      <c r="EZ448" s="26"/>
      <c r="FA448" s="31" t="str">
        <f t="shared" si="481"/>
        <v/>
      </c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31" t="str">
        <f t="shared" si="482"/>
        <v/>
      </c>
      <c r="FN448" s="26"/>
      <c r="FO448" s="26"/>
      <c r="FP448" s="26"/>
      <c r="FQ448" s="26" t="s">
        <v>349</v>
      </c>
      <c r="FR448" s="39" t="str">
        <f t="shared" ca="1" si="483"/>
        <v>NA</v>
      </c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t="str">
        <f t="shared" ca="1" si="484"/>
        <v/>
      </c>
      <c r="GP448" t="str">
        <f t="shared" si="485"/>
        <v/>
      </c>
      <c r="GQ448" s="26"/>
      <c r="GR448" s="26"/>
      <c r="GS448" t="str">
        <f t="shared" ca="1" si="486"/>
        <v/>
      </c>
      <c r="GT448" s="26"/>
      <c r="GU448" s="26"/>
      <c r="GV448" s="26"/>
      <c r="GW448" s="26"/>
      <c r="GX448" s="26"/>
      <c r="GY448" t="str">
        <f t="shared" ca="1" si="487"/>
        <v/>
      </c>
      <c r="GZ448" t="str">
        <f t="shared" si="488"/>
        <v/>
      </c>
      <c r="HA448" s="26"/>
      <c r="HB448" s="26"/>
      <c r="HC448" s="26"/>
      <c r="HD448" s="26"/>
      <c r="HE448" s="26"/>
      <c r="HF448" t="str">
        <f t="shared" ca="1" si="489"/>
        <v/>
      </c>
      <c r="HG448" s="31" t="str">
        <f t="shared" si="490"/>
        <v/>
      </c>
      <c r="HH448" s="26"/>
      <c r="HI448" s="26"/>
      <c r="HJ448" s="26"/>
      <c r="HK448" s="26"/>
      <c r="HL448" s="26"/>
      <c r="HM448" t="str">
        <f t="shared" ca="1" si="491"/>
        <v/>
      </c>
      <c r="HN448" t="str">
        <f t="shared" si="492"/>
        <v/>
      </c>
      <c r="HO448" s="26"/>
      <c r="HP448" s="26"/>
      <c r="HQ448" s="26"/>
      <c r="HR448" s="26"/>
      <c r="HS448" s="26"/>
      <c r="HT448" t="str">
        <f t="shared" ca="1" si="493"/>
        <v/>
      </c>
      <c r="HU448" t="str">
        <f t="shared" si="494"/>
        <v/>
      </c>
      <c r="HV448" s="26"/>
      <c r="HW448" s="26"/>
      <c r="HX448" s="26"/>
      <c r="HY448" s="26"/>
      <c r="HZ448" s="26"/>
      <c r="IA448" s="37" t="str">
        <f t="shared" ca="1" si="495"/>
        <v/>
      </c>
      <c r="IB448" t="str">
        <f t="shared" si="496"/>
        <v/>
      </c>
      <c r="IC448" s="26"/>
      <c r="ID448" s="26"/>
      <c r="IE448" s="26"/>
      <c r="IF448" s="26"/>
      <c r="IG448" s="26"/>
      <c r="IH448" s="37" t="str">
        <f t="shared" ca="1" si="497"/>
        <v/>
      </c>
      <c r="II448" t="str">
        <f t="shared" si="498"/>
        <v/>
      </c>
      <c r="IJ448" s="26"/>
      <c r="IK448" s="26"/>
      <c r="IL448" s="26"/>
      <c r="IM448" s="26"/>
      <c r="IN448" s="26"/>
      <c r="IO448" s="26"/>
      <c r="IP448" s="26"/>
      <c r="IQ448" s="26"/>
      <c r="IR448" s="26"/>
      <c r="IS448" s="26"/>
      <c r="IT448" s="26"/>
      <c r="IU448" s="26"/>
      <c r="IV448" s="26"/>
      <c r="IW448" s="26"/>
      <c r="IX448" s="26"/>
      <c r="IY448" s="26"/>
      <c r="IZ448" s="26"/>
      <c r="JA448" s="26"/>
      <c r="JB448" s="26"/>
      <c r="JC448" s="26"/>
      <c r="JD448" s="26"/>
      <c r="JE448" s="26"/>
      <c r="JF448" s="26"/>
      <c r="JG448" s="26"/>
      <c r="JH448" s="26"/>
      <c r="JI448" s="26"/>
      <c r="JJ448" s="26"/>
      <c r="JK448" s="26"/>
      <c r="JL448" s="26"/>
      <c r="JM448" s="26"/>
      <c r="JN448" s="26"/>
      <c r="JO448" s="26"/>
      <c r="JP448" s="26"/>
      <c r="JQ448" s="26"/>
      <c r="JR448" s="26"/>
      <c r="JS448" s="26"/>
      <c r="JT448" s="26" t="str">
        <f t="shared" si="499"/>
        <v/>
      </c>
      <c r="JU448" s="26"/>
      <c r="JV448" t="str">
        <f t="shared" si="500"/>
        <v/>
      </c>
      <c r="JW448" s="26"/>
      <c r="JX448" s="26"/>
      <c r="JY448" s="26"/>
      <c r="JZ448" s="26"/>
      <c r="KA448" s="26"/>
      <c r="KB448" s="26"/>
      <c r="KC448" s="26"/>
      <c r="KD448" s="26"/>
      <c r="KE448" s="26"/>
      <c r="KF448" s="26"/>
      <c r="KG448" s="26"/>
      <c r="KH448" s="26"/>
      <c r="KI448" s="26"/>
      <c r="KJ448" s="26"/>
      <c r="KK448" t="str">
        <f t="shared" si="501"/>
        <v/>
      </c>
      <c r="KL448" s="26"/>
      <c r="KM448" s="31" t="str">
        <f t="shared" si="502"/>
        <v/>
      </c>
      <c r="KN448" s="26"/>
      <c r="KO448" s="26"/>
      <c r="KP448" s="38" t="str">
        <f t="shared" si="503"/>
        <v/>
      </c>
      <c r="KQ448" s="26"/>
      <c r="KR448" s="26"/>
      <c r="KS448" s="26"/>
      <c r="KT448" s="26"/>
      <c r="KU448" s="26"/>
      <c r="KV448" s="26"/>
      <c r="KW448" s="26"/>
      <c r="KX448" t="str">
        <f t="shared" si="504"/>
        <v/>
      </c>
      <c r="KY448" t="str">
        <f t="shared" si="505"/>
        <v/>
      </c>
      <c r="KZ448" s="26"/>
      <c r="LA448" s="26"/>
      <c r="LB448" t="str">
        <f t="shared" si="506"/>
        <v/>
      </c>
      <c r="LC448" s="26"/>
      <c r="LD448" t="str">
        <f t="shared" si="507"/>
        <v/>
      </c>
      <c r="LE448" t="str">
        <f t="shared" si="508"/>
        <v/>
      </c>
      <c r="LF448" s="26"/>
      <c r="LG448" s="26"/>
      <c r="LH448" s="26"/>
      <c r="LI448" s="26"/>
      <c r="LJ448" s="26"/>
      <c r="LK448" s="26"/>
      <c r="LL448" s="26"/>
      <c r="LM448" s="26"/>
      <c r="LN448" s="26"/>
      <c r="LO448" t="str">
        <f t="shared" si="509"/>
        <v/>
      </c>
      <c r="LP448" s="26"/>
      <c r="LQ448" s="26"/>
      <c r="LR448" s="26"/>
      <c r="LS448" s="26"/>
      <c r="LT448" s="26"/>
      <c r="LU448" s="26"/>
      <c r="LV448" s="26"/>
      <c r="LW448" s="26"/>
      <c r="LX448" s="26"/>
      <c r="LY448" s="26"/>
      <c r="LZ448" s="26"/>
      <c r="MA448" s="26"/>
      <c r="MB448" s="26"/>
      <c r="MC448" s="26"/>
      <c r="MD448" s="26"/>
      <c r="ME448" s="26"/>
      <c r="MF448" s="26"/>
      <c r="MG448" s="26"/>
      <c r="MH448" s="26"/>
      <c r="MI448" s="26"/>
      <c r="MJ448" s="26"/>
      <c r="MK448" s="26"/>
      <c r="ML448" s="26"/>
      <c r="MM448" s="26"/>
      <c r="MN448" s="26"/>
    </row>
    <row r="449" spans="1:352" ht="16" x14ac:dyDescent="0.2">
      <c r="A449" t="e">
        <f t="shared" ca="1" si="511"/>
        <v>#N/A</v>
      </c>
      <c r="B449" s="26"/>
      <c r="C449" s="26"/>
      <c r="D449" s="26"/>
      <c r="E449" s="27" t="str">
        <f t="shared" ca="1" si="440"/>
        <v>May</v>
      </c>
      <c r="F449" s="27" t="str">
        <f t="shared" ca="1" si="440"/>
        <v>Mar</v>
      </c>
      <c r="G449" s="28" t="str">
        <f t="shared" ca="1" si="441"/>
        <v/>
      </c>
      <c r="H449" t="str">
        <f t="shared" si="442"/>
        <v/>
      </c>
      <c r="I449" s="26">
        <f t="shared" ca="1" si="443"/>
        <v>35</v>
      </c>
      <c r="J449" s="26"/>
      <c r="K449" s="26"/>
      <c r="L449" s="31" t="str">
        <f t="shared" si="444"/>
        <v/>
      </c>
      <c r="M449" s="26"/>
      <c r="N449" s="26"/>
      <c r="O449" s="26">
        <f t="shared" ca="1" si="445"/>
        <v>27</v>
      </c>
      <c r="P449" s="26" t="str">
        <f t="shared" ca="1" si="446"/>
        <v>Yes</v>
      </c>
      <c r="Q449" s="26" t="str">
        <f t="shared" ca="1" si="446"/>
        <v>No</v>
      </c>
      <c r="R449" s="26" t="str">
        <f t="shared" ca="1" si="446"/>
        <v>Yes</v>
      </c>
      <c r="S449" s="26" t="str">
        <f t="shared" ca="1" si="447"/>
        <v>African</v>
      </c>
      <c r="T449" s="26" t="str">
        <f t="shared" ca="1" si="448"/>
        <v>No</v>
      </c>
      <c r="U449" s="26">
        <f t="shared" ca="1" si="449"/>
        <v>3217</v>
      </c>
      <c r="V449" s="26"/>
      <c r="W449" s="26"/>
      <c r="X449" s="26" t="str">
        <f t="shared" ca="1" si="510"/>
        <v>Yes</v>
      </c>
      <c r="Y449" s="26" t="str">
        <f t="shared" ca="1" si="510"/>
        <v>Yes</v>
      </c>
      <c r="Z449" s="26" t="str">
        <f t="shared" ca="1" si="510"/>
        <v>No</v>
      </c>
      <c r="AA449" s="26" t="str">
        <f t="shared" ca="1" si="510"/>
        <v>Yes</v>
      </c>
      <c r="AB449" s="26" t="str">
        <f t="shared" ca="1" si="510"/>
        <v>Yes</v>
      </c>
      <c r="AC449" s="26"/>
      <c r="AD449" s="26"/>
      <c r="AE449" s="26"/>
      <c r="AF449" s="26"/>
      <c r="AG449" s="26" t="str">
        <f t="shared" ca="1" si="450"/>
        <v>No</v>
      </c>
      <c r="AH449" s="26" t="str">
        <f t="shared" ca="1" si="450"/>
        <v>No</v>
      </c>
      <c r="AI449" s="26" t="str">
        <f t="shared" ca="1" si="450"/>
        <v>Yes</v>
      </c>
      <c r="AJ449" s="26" t="str">
        <f t="shared" ca="1" si="450"/>
        <v>Yes</v>
      </c>
      <c r="AK449" s="26" t="str">
        <f t="shared" ca="1" si="439"/>
        <v>Yes</v>
      </c>
      <c r="AL449" s="26" t="str">
        <f t="shared" ca="1" si="439"/>
        <v>No</v>
      </c>
      <c r="AM449" s="26">
        <f t="shared" ca="1" si="451"/>
        <v>1</v>
      </c>
      <c r="AN449" s="26">
        <f t="shared" ca="1" si="452"/>
        <v>1</v>
      </c>
      <c r="AT449" t="str">
        <f t="shared" ca="1" si="453"/>
        <v>Female</v>
      </c>
      <c r="AU449">
        <f t="shared" ca="1" si="454"/>
        <v>1553</v>
      </c>
      <c r="AV449">
        <f t="shared" ca="1" si="455"/>
        <v>0</v>
      </c>
      <c r="AW449">
        <f t="shared" ca="1" si="456"/>
        <v>24</v>
      </c>
      <c r="AX449">
        <f t="shared" ca="1" si="457"/>
        <v>0</v>
      </c>
      <c r="BB449" t="str">
        <f t="shared" ca="1" si="458"/>
        <v>EMLUCS</v>
      </c>
      <c r="BC449" t="str">
        <f t="shared" ca="1" si="459"/>
        <v>Yes</v>
      </c>
      <c r="BD449" t="str">
        <f t="shared" ca="1" si="459"/>
        <v>Yes</v>
      </c>
      <c r="BG449" t="str">
        <f t="shared" ca="1" si="460"/>
        <v>Yes</v>
      </c>
      <c r="BH449">
        <f t="shared" ca="1" si="461"/>
        <v>35</v>
      </c>
      <c r="BI449">
        <f t="shared" ca="1" si="462"/>
        <v>-20</v>
      </c>
      <c r="BJ449">
        <f t="shared" ca="1" si="463"/>
        <v>5</v>
      </c>
      <c r="BK449" t="str">
        <f t="shared" si="464"/>
        <v/>
      </c>
      <c r="BL449" s="26">
        <f t="shared" ca="1" si="465"/>
        <v>7</v>
      </c>
      <c r="BM449" s="26"/>
      <c r="BN449" s="26"/>
      <c r="BO449" s="26" t="str">
        <f t="shared" ca="1" si="466"/>
        <v>No</v>
      </c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 t="str">
        <f t="shared" ca="1" si="467"/>
        <v>No</v>
      </c>
      <c r="CE449" s="26" t="str">
        <f t="shared" ca="1" si="468"/>
        <v>NA</v>
      </c>
      <c r="CF449" s="26"/>
      <c r="CG449" s="26"/>
      <c r="CH449" s="26"/>
      <c r="CI449" s="31" t="str">
        <f t="shared" si="469"/>
        <v/>
      </c>
      <c r="CJ449" s="26" t="str">
        <f t="shared" ca="1" si="470"/>
        <v>NA</v>
      </c>
      <c r="CK449" s="26" t="str">
        <f t="shared" ca="1" si="471"/>
        <v>Yes</v>
      </c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 t="str">
        <f t="shared" ca="1" si="472"/>
        <v>No</v>
      </c>
      <c r="DO449" s="26"/>
      <c r="DP449" s="26"/>
      <c r="DQ449" s="26"/>
      <c r="DR449" s="26"/>
      <c r="DS449" s="26"/>
      <c r="DT449" s="26"/>
      <c r="DU449" s="26"/>
      <c r="DV449" t="str">
        <f t="shared" si="473"/>
        <v/>
      </c>
      <c r="DW449" s="26"/>
      <c r="DX449" s="26"/>
      <c r="DY449" s="26"/>
      <c r="DZ449" t="str">
        <f t="shared" si="474"/>
        <v/>
      </c>
      <c r="EA449" t="str">
        <f t="shared" si="475"/>
        <v/>
      </c>
      <c r="EB449" t="str">
        <f t="shared" si="476"/>
        <v/>
      </c>
      <c r="EC449" t="str">
        <f t="shared" si="477"/>
        <v/>
      </c>
      <c r="ED449" t="str">
        <f t="shared" si="478"/>
        <v/>
      </c>
      <c r="EE449" s="34" t="str">
        <f t="shared" si="479"/>
        <v/>
      </c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32" t="str">
        <f t="shared" si="480"/>
        <v/>
      </c>
      <c r="ES449" s="26"/>
      <c r="ET449" s="26"/>
      <c r="EU449" s="26"/>
      <c r="EV449" s="26"/>
      <c r="EW449" s="26"/>
      <c r="EX449" s="26"/>
      <c r="EY449" s="26"/>
      <c r="EZ449" s="26"/>
      <c r="FA449" s="31" t="str">
        <f t="shared" si="481"/>
        <v/>
      </c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31" t="str">
        <f t="shared" si="482"/>
        <v/>
      </c>
      <c r="FN449" s="26"/>
      <c r="FO449" s="26"/>
      <c r="FP449" s="26"/>
      <c r="FQ449" s="26" t="s">
        <v>350</v>
      </c>
      <c r="FR449" s="39" t="str">
        <f t="shared" ca="1" si="483"/>
        <v>GNB</v>
      </c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t="str">
        <f t="shared" ca="1" si="484"/>
        <v/>
      </c>
      <c r="GP449" t="str">
        <f t="shared" si="485"/>
        <v/>
      </c>
      <c r="GQ449" s="26"/>
      <c r="GR449" s="26"/>
      <c r="GS449" t="str">
        <f t="shared" ca="1" si="486"/>
        <v/>
      </c>
      <c r="GT449" s="26"/>
      <c r="GU449" s="26"/>
      <c r="GV449" s="26"/>
      <c r="GW449" s="26"/>
      <c r="GX449" s="26"/>
      <c r="GY449" t="str">
        <f t="shared" ca="1" si="487"/>
        <v/>
      </c>
      <c r="GZ449" t="str">
        <f t="shared" si="488"/>
        <v/>
      </c>
      <c r="HA449" s="26"/>
      <c r="HB449" s="26"/>
      <c r="HC449" s="26"/>
      <c r="HD449" s="26"/>
      <c r="HE449" s="26"/>
      <c r="HF449" t="str">
        <f t="shared" ca="1" si="489"/>
        <v/>
      </c>
      <c r="HG449" s="31" t="str">
        <f t="shared" si="490"/>
        <v/>
      </c>
      <c r="HH449" s="26"/>
      <c r="HI449" s="26"/>
      <c r="HJ449" s="26"/>
      <c r="HK449" s="26"/>
      <c r="HL449" s="26"/>
      <c r="HM449" t="str">
        <f t="shared" ca="1" si="491"/>
        <v/>
      </c>
      <c r="HN449" t="str">
        <f t="shared" si="492"/>
        <v/>
      </c>
      <c r="HO449" s="26"/>
      <c r="HP449" s="26"/>
      <c r="HQ449" s="26"/>
      <c r="HR449" s="26"/>
      <c r="HS449" s="26"/>
      <c r="HT449" t="str">
        <f t="shared" ca="1" si="493"/>
        <v/>
      </c>
      <c r="HU449" t="str">
        <f t="shared" si="494"/>
        <v/>
      </c>
      <c r="HV449" s="26"/>
      <c r="HW449" s="26"/>
      <c r="HX449" s="26"/>
      <c r="HY449" s="26"/>
      <c r="HZ449" s="26"/>
      <c r="IA449" s="37" t="str">
        <f t="shared" ca="1" si="495"/>
        <v/>
      </c>
      <c r="IB449" t="str">
        <f t="shared" si="496"/>
        <v/>
      </c>
      <c r="IC449" s="26"/>
      <c r="ID449" s="26"/>
      <c r="IE449" s="26"/>
      <c r="IF449" s="26"/>
      <c r="IG449" s="26"/>
      <c r="IH449" s="37" t="str">
        <f t="shared" ca="1" si="497"/>
        <v/>
      </c>
      <c r="II449" t="str">
        <f t="shared" si="498"/>
        <v/>
      </c>
      <c r="IJ449" s="26"/>
      <c r="IK449" s="26"/>
      <c r="IL449" s="26"/>
      <c r="IM449" s="26"/>
      <c r="IN449" s="26"/>
      <c r="IO449" s="26"/>
      <c r="IP449" s="26"/>
      <c r="IQ449" s="26"/>
      <c r="IR449" s="26"/>
      <c r="IS449" s="26"/>
      <c r="IT449" s="26"/>
      <c r="IU449" s="26"/>
      <c r="IV449" s="26"/>
      <c r="IW449" s="26"/>
      <c r="IX449" s="26"/>
      <c r="IY449" s="26"/>
      <c r="IZ449" s="26"/>
      <c r="JA449" s="26"/>
      <c r="JB449" s="26"/>
      <c r="JC449" s="26"/>
      <c r="JD449" s="26"/>
      <c r="JE449" s="26"/>
      <c r="JF449" s="26"/>
      <c r="JG449" s="26"/>
      <c r="JH449" s="26"/>
      <c r="JI449" s="26"/>
      <c r="JJ449" s="26"/>
      <c r="JK449" s="26"/>
      <c r="JL449" s="26"/>
      <c r="JM449" s="26"/>
      <c r="JN449" s="26"/>
      <c r="JO449" s="26"/>
      <c r="JP449" s="26"/>
      <c r="JQ449" s="26"/>
      <c r="JR449" s="26"/>
      <c r="JS449" s="26"/>
      <c r="JT449" s="26" t="str">
        <f t="shared" si="499"/>
        <v/>
      </c>
      <c r="JU449" s="26"/>
      <c r="JV449" t="str">
        <f t="shared" si="500"/>
        <v/>
      </c>
      <c r="JW449" s="26"/>
      <c r="JX449" s="26"/>
      <c r="JY449" s="26"/>
      <c r="JZ449" s="26"/>
      <c r="KA449" s="26"/>
      <c r="KB449" s="26"/>
      <c r="KC449" s="26"/>
      <c r="KD449" s="26"/>
      <c r="KE449" s="26"/>
      <c r="KF449" s="26"/>
      <c r="KG449" s="26"/>
      <c r="KH449" s="26"/>
      <c r="KI449" s="26"/>
      <c r="KJ449" s="26"/>
      <c r="KK449" t="str">
        <f t="shared" si="501"/>
        <v/>
      </c>
      <c r="KL449" s="26"/>
      <c r="KM449" s="31" t="str">
        <f t="shared" si="502"/>
        <v/>
      </c>
      <c r="KN449" s="26"/>
      <c r="KO449" s="26"/>
      <c r="KP449" s="38" t="str">
        <f t="shared" si="503"/>
        <v/>
      </c>
      <c r="KQ449" s="26"/>
      <c r="KR449" s="26"/>
      <c r="KS449" s="26"/>
      <c r="KT449" s="26"/>
      <c r="KU449" s="26"/>
      <c r="KV449" s="26"/>
      <c r="KW449" s="26"/>
      <c r="KX449" t="str">
        <f t="shared" si="504"/>
        <v/>
      </c>
      <c r="KY449" t="str">
        <f t="shared" si="505"/>
        <v/>
      </c>
      <c r="KZ449" s="26"/>
      <c r="LA449" s="26"/>
      <c r="LB449" t="str">
        <f t="shared" si="506"/>
        <v/>
      </c>
      <c r="LC449" s="26"/>
      <c r="LD449" t="str">
        <f t="shared" si="507"/>
        <v/>
      </c>
      <c r="LE449" t="str">
        <f t="shared" si="508"/>
        <v/>
      </c>
      <c r="LF449" s="26"/>
      <c r="LG449" s="26"/>
      <c r="LH449" s="26"/>
      <c r="LI449" s="26"/>
      <c r="LJ449" s="26"/>
      <c r="LK449" s="26"/>
      <c r="LL449" s="26"/>
      <c r="LM449" s="26"/>
      <c r="LN449" s="26"/>
      <c r="LO449" t="str">
        <f t="shared" si="509"/>
        <v/>
      </c>
      <c r="LP449" s="26"/>
      <c r="LQ449" s="26"/>
      <c r="LR449" s="26"/>
      <c r="LS449" s="26"/>
      <c r="LT449" s="26"/>
      <c r="LU449" s="26"/>
      <c r="LV449" s="26"/>
      <c r="LW449" s="26"/>
      <c r="LX449" s="26"/>
      <c r="LY449" s="26"/>
      <c r="LZ449" s="26"/>
      <c r="MA449" s="26"/>
      <c r="MB449" s="26"/>
      <c r="MC449" s="26"/>
      <c r="MD449" s="26"/>
      <c r="ME449" s="26"/>
      <c r="MF449" s="26"/>
      <c r="MG449" s="26"/>
      <c r="MH449" s="26"/>
      <c r="MI449" s="26"/>
      <c r="MJ449" s="26"/>
      <c r="MK449" s="26"/>
      <c r="ML449" s="26"/>
      <c r="MM449" s="26"/>
      <c r="MN449" s="26"/>
    </row>
    <row r="450" spans="1:352" ht="16" x14ac:dyDescent="0.2">
      <c r="A450" t="e">
        <f t="shared" ca="1" si="511"/>
        <v>#N/A</v>
      </c>
      <c r="B450" s="26"/>
      <c r="C450" s="26"/>
      <c r="D450" s="26"/>
      <c r="E450" s="27" t="str">
        <f t="shared" ca="1" si="440"/>
        <v>Dec</v>
      </c>
      <c r="F450" s="27" t="str">
        <f t="shared" ca="1" si="440"/>
        <v>Dec</v>
      </c>
      <c r="G450" s="28" t="str">
        <f t="shared" ca="1" si="441"/>
        <v/>
      </c>
      <c r="H450" t="str">
        <f t="shared" si="442"/>
        <v/>
      </c>
      <c r="I450" s="26">
        <f t="shared" ca="1" si="443"/>
        <v>22</v>
      </c>
      <c r="J450" s="26"/>
      <c r="K450" s="26"/>
      <c r="L450" s="31" t="str">
        <f t="shared" si="444"/>
        <v/>
      </c>
      <c r="M450" s="26"/>
      <c r="N450" s="26"/>
      <c r="O450" s="26">
        <f t="shared" ca="1" si="445"/>
        <v>21</v>
      </c>
      <c r="P450" s="26" t="str">
        <f t="shared" ca="1" si="446"/>
        <v>No</v>
      </c>
      <c r="Q450" s="26" t="str">
        <f t="shared" ca="1" si="446"/>
        <v>No</v>
      </c>
      <c r="R450" s="26" t="str">
        <f t="shared" ca="1" si="446"/>
        <v>Yes</v>
      </c>
      <c r="S450" s="26" t="str">
        <f t="shared" ca="1" si="447"/>
        <v>African</v>
      </c>
      <c r="T450" s="26" t="str">
        <f t="shared" ca="1" si="448"/>
        <v>No</v>
      </c>
      <c r="U450" s="26">
        <f t="shared" ca="1" si="449"/>
        <v>3005</v>
      </c>
      <c r="V450" s="26"/>
      <c r="W450" s="26"/>
      <c r="X450" s="26" t="str">
        <f t="shared" ca="1" si="510"/>
        <v>No</v>
      </c>
      <c r="Y450" s="26" t="str">
        <f t="shared" ca="1" si="510"/>
        <v>Yes</v>
      </c>
      <c r="Z450" s="26" t="str">
        <f t="shared" ca="1" si="510"/>
        <v>Yes</v>
      </c>
      <c r="AA450" s="26" t="str">
        <f t="shared" ca="1" si="510"/>
        <v>Yes</v>
      </c>
      <c r="AB450" s="26" t="str">
        <f t="shared" ca="1" si="510"/>
        <v>No</v>
      </c>
      <c r="AC450" s="26"/>
      <c r="AD450" s="26"/>
      <c r="AE450" s="26"/>
      <c r="AF450" s="26"/>
      <c r="AG450" s="26" t="str">
        <f t="shared" ca="1" si="450"/>
        <v>No</v>
      </c>
      <c r="AH450" s="26" t="str">
        <f t="shared" ca="1" si="450"/>
        <v>No</v>
      </c>
      <c r="AI450" s="26" t="str">
        <f t="shared" ca="1" si="450"/>
        <v>Yes</v>
      </c>
      <c r="AJ450" s="26" t="str">
        <f t="shared" ref="AJ450:AL513" ca="1" si="512">CHOOSE(RANDBETWEEN(1,2), "Yes", "No")</f>
        <v>Yes</v>
      </c>
      <c r="AK450" s="26" t="str">
        <f t="shared" ca="1" si="512"/>
        <v>No</v>
      </c>
      <c r="AL450" s="26" t="str">
        <f t="shared" ca="1" si="512"/>
        <v>Yes</v>
      </c>
      <c r="AM450" s="26">
        <f t="shared" ca="1" si="451"/>
        <v>10</v>
      </c>
      <c r="AN450" s="26">
        <f t="shared" ca="1" si="452"/>
        <v>3</v>
      </c>
      <c r="AT450" t="str">
        <f t="shared" ca="1" si="453"/>
        <v>Male</v>
      </c>
      <c r="AU450">
        <f t="shared" ca="1" si="454"/>
        <v>1676</v>
      </c>
      <c r="AV450">
        <f t="shared" ca="1" si="455"/>
        <v>1</v>
      </c>
      <c r="AW450">
        <f t="shared" ca="1" si="456"/>
        <v>25</v>
      </c>
      <c r="AX450">
        <f t="shared" ca="1" si="457"/>
        <v>0</v>
      </c>
      <c r="BB450" t="str">
        <f t="shared" ca="1" si="458"/>
        <v>Vaginal</v>
      </c>
      <c r="BC450" t="str">
        <f t="shared" ca="1" si="459"/>
        <v>Yes</v>
      </c>
      <c r="BD450" t="str">
        <f t="shared" ca="1" si="459"/>
        <v>No</v>
      </c>
      <c r="BG450" t="str">
        <f t="shared" ca="1" si="460"/>
        <v>No</v>
      </c>
      <c r="BH450">
        <f t="shared" ca="1" si="461"/>
        <v>37</v>
      </c>
      <c r="BI450">
        <f t="shared" ca="1" si="462"/>
        <v>-4</v>
      </c>
      <c r="BJ450">
        <f t="shared" ca="1" si="463"/>
        <v>12</v>
      </c>
      <c r="BK450" t="str">
        <f t="shared" si="464"/>
        <v/>
      </c>
      <c r="BL450" s="26">
        <f t="shared" ca="1" si="465"/>
        <v>14</v>
      </c>
      <c r="BM450" s="26"/>
      <c r="BN450" s="26"/>
      <c r="BO450" s="26" t="str">
        <f t="shared" ca="1" si="466"/>
        <v>Yes</v>
      </c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 t="str">
        <f t="shared" ca="1" si="467"/>
        <v>No</v>
      </c>
      <c r="CE450" s="26" t="str">
        <f t="shared" ca="1" si="468"/>
        <v>NA</v>
      </c>
      <c r="CF450" s="26"/>
      <c r="CG450" s="26"/>
      <c r="CH450" s="26"/>
      <c r="CI450" s="31" t="str">
        <f t="shared" si="469"/>
        <v/>
      </c>
      <c r="CJ450" s="26" t="str">
        <f t="shared" ca="1" si="470"/>
        <v>NA</v>
      </c>
      <c r="CK450" s="26" t="str">
        <f t="shared" ca="1" si="471"/>
        <v>Yes</v>
      </c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 t="str">
        <f t="shared" ca="1" si="472"/>
        <v>Yes</v>
      </c>
      <c r="DO450" s="26"/>
      <c r="DP450" s="26"/>
      <c r="DQ450" s="26"/>
      <c r="DR450" s="26"/>
      <c r="DS450" s="26"/>
      <c r="DT450" s="26"/>
      <c r="DU450" s="26"/>
      <c r="DV450" t="str">
        <f t="shared" si="473"/>
        <v/>
      </c>
      <c r="DW450" s="26"/>
      <c r="DX450" s="26"/>
      <c r="DY450" s="26"/>
      <c r="DZ450" t="str">
        <f t="shared" si="474"/>
        <v/>
      </c>
      <c r="EA450" t="str">
        <f t="shared" si="475"/>
        <v/>
      </c>
      <c r="EB450" t="str">
        <f t="shared" si="476"/>
        <v/>
      </c>
      <c r="EC450" t="str">
        <f t="shared" si="477"/>
        <v/>
      </c>
      <c r="ED450" t="str">
        <f t="shared" si="478"/>
        <v/>
      </c>
      <c r="EE450" s="34" t="str">
        <f t="shared" si="479"/>
        <v/>
      </c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32" t="str">
        <f t="shared" si="480"/>
        <v/>
      </c>
      <c r="ES450" s="26"/>
      <c r="ET450" s="26"/>
      <c r="EU450" s="26"/>
      <c r="EV450" s="26"/>
      <c r="EW450" s="26"/>
      <c r="EX450" s="26"/>
      <c r="EY450" s="26"/>
      <c r="EZ450" s="26"/>
      <c r="FA450" s="31" t="str">
        <f t="shared" si="481"/>
        <v/>
      </c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31" t="str">
        <f t="shared" si="482"/>
        <v/>
      </c>
      <c r="FN450" s="26"/>
      <c r="FO450" s="26"/>
      <c r="FP450" s="26"/>
      <c r="FQ450" s="26" t="s">
        <v>350</v>
      </c>
      <c r="FR450" s="39" t="str">
        <f t="shared" ca="1" si="483"/>
        <v>GPC</v>
      </c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t="str">
        <f t="shared" ca="1" si="484"/>
        <v/>
      </c>
      <c r="GP450" t="str">
        <f t="shared" si="485"/>
        <v/>
      </c>
      <c r="GQ450" s="26"/>
      <c r="GR450" s="26"/>
      <c r="GS450" t="str">
        <f t="shared" ca="1" si="486"/>
        <v/>
      </c>
      <c r="GT450" s="26"/>
      <c r="GU450" s="26"/>
      <c r="GV450" s="26"/>
      <c r="GW450" s="26"/>
      <c r="GX450" s="26"/>
      <c r="GY450" t="str">
        <f t="shared" ca="1" si="487"/>
        <v/>
      </c>
      <c r="GZ450" t="str">
        <f t="shared" si="488"/>
        <v/>
      </c>
      <c r="HA450" s="26"/>
      <c r="HB450" s="26"/>
      <c r="HC450" s="26"/>
      <c r="HD450" s="26"/>
      <c r="HE450" s="26"/>
      <c r="HF450" t="str">
        <f t="shared" ca="1" si="489"/>
        <v/>
      </c>
      <c r="HG450" s="31" t="str">
        <f t="shared" si="490"/>
        <v/>
      </c>
      <c r="HH450" s="26"/>
      <c r="HI450" s="26"/>
      <c r="HJ450" s="26"/>
      <c r="HK450" s="26"/>
      <c r="HL450" s="26"/>
      <c r="HM450" t="str">
        <f t="shared" ca="1" si="491"/>
        <v/>
      </c>
      <c r="HN450" t="str">
        <f t="shared" si="492"/>
        <v/>
      </c>
      <c r="HO450" s="26"/>
      <c r="HP450" s="26"/>
      <c r="HQ450" s="26"/>
      <c r="HR450" s="26"/>
      <c r="HS450" s="26"/>
      <c r="HT450" t="str">
        <f t="shared" ca="1" si="493"/>
        <v/>
      </c>
      <c r="HU450" t="str">
        <f t="shared" si="494"/>
        <v/>
      </c>
      <c r="HV450" s="26"/>
      <c r="HW450" s="26"/>
      <c r="HX450" s="26"/>
      <c r="HY450" s="26"/>
      <c r="HZ450" s="26"/>
      <c r="IA450" s="37" t="str">
        <f t="shared" ca="1" si="495"/>
        <v/>
      </c>
      <c r="IB450" t="str">
        <f t="shared" si="496"/>
        <v/>
      </c>
      <c r="IC450" s="26"/>
      <c r="ID450" s="26"/>
      <c r="IE450" s="26"/>
      <c r="IF450" s="26"/>
      <c r="IG450" s="26"/>
      <c r="IH450" s="37" t="str">
        <f t="shared" ca="1" si="497"/>
        <v/>
      </c>
      <c r="II450" t="str">
        <f t="shared" si="498"/>
        <v/>
      </c>
      <c r="IJ450" s="26"/>
      <c r="IK450" s="26"/>
      <c r="IL450" s="26"/>
      <c r="IM450" s="26"/>
      <c r="IN450" s="26"/>
      <c r="IO450" s="26"/>
      <c r="IP450" s="26"/>
      <c r="IQ450" s="26"/>
      <c r="IR450" s="26"/>
      <c r="IS450" s="26"/>
      <c r="IT450" s="26"/>
      <c r="IU450" s="26"/>
      <c r="IV450" s="26"/>
      <c r="IW450" s="26"/>
      <c r="IX450" s="26"/>
      <c r="IY450" s="26"/>
      <c r="IZ450" s="26"/>
      <c r="JA450" s="26"/>
      <c r="JB450" s="26"/>
      <c r="JC450" s="26"/>
      <c r="JD450" s="26"/>
      <c r="JE450" s="26"/>
      <c r="JF450" s="26"/>
      <c r="JG450" s="26"/>
      <c r="JH450" s="26"/>
      <c r="JI450" s="26"/>
      <c r="JJ450" s="26"/>
      <c r="JK450" s="26"/>
      <c r="JL450" s="26"/>
      <c r="JM450" s="26"/>
      <c r="JN450" s="26"/>
      <c r="JO450" s="26"/>
      <c r="JP450" s="26"/>
      <c r="JQ450" s="26"/>
      <c r="JR450" s="26"/>
      <c r="JS450" s="26"/>
      <c r="JT450" s="26" t="str">
        <f t="shared" si="499"/>
        <v/>
      </c>
      <c r="JU450" s="26"/>
      <c r="JV450" t="str">
        <f t="shared" si="500"/>
        <v/>
      </c>
      <c r="JW450" s="26"/>
      <c r="JX450" s="26"/>
      <c r="JY450" s="26"/>
      <c r="JZ450" s="26"/>
      <c r="KA450" s="26"/>
      <c r="KB450" s="26"/>
      <c r="KC450" s="26"/>
      <c r="KD450" s="26"/>
      <c r="KE450" s="26"/>
      <c r="KF450" s="26"/>
      <c r="KG450" s="26"/>
      <c r="KH450" s="26"/>
      <c r="KI450" s="26"/>
      <c r="KJ450" s="26"/>
      <c r="KK450" t="str">
        <f t="shared" si="501"/>
        <v/>
      </c>
      <c r="KL450" s="26"/>
      <c r="KM450" s="31" t="str">
        <f t="shared" si="502"/>
        <v/>
      </c>
      <c r="KN450" s="26"/>
      <c r="KO450" s="26"/>
      <c r="KP450" s="38" t="str">
        <f t="shared" si="503"/>
        <v/>
      </c>
      <c r="KQ450" s="26"/>
      <c r="KR450" s="26"/>
      <c r="KS450" s="26"/>
      <c r="KT450" s="26"/>
      <c r="KU450" s="26"/>
      <c r="KV450" s="26"/>
      <c r="KW450" s="26"/>
      <c r="KX450" t="str">
        <f t="shared" si="504"/>
        <v/>
      </c>
      <c r="KY450" t="str">
        <f t="shared" si="505"/>
        <v/>
      </c>
      <c r="KZ450" s="26"/>
      <c r="LA450" s="26"/>
      <c r="LB450" t="str">
        <f t="shared" si="506"/>
        <v/>
      </c>
      <c r="LC450" s="26"/>
      <c r="LD450" t="str">
        <f t="shared" si="507"/>
        <v/>
      </c>
      <c r="LE450" t="str">
        <f t="shared" si="508"/>
        <v/>
      </c>
      <c r="LF450" s="26"/>
      <c r="LG450" s="26"/>
      <c r="LH450" s="26"/>
      <c r="LI450" s="26"/>
      <c r="LJ450" s="26"/>
      <c r="LK450" s="26"/>
      <c r="LL450" s="26"/>
      <c r="LM450" s="26"/>
      <c r="LN450" s="26"/>
      <c r="LO450" t="str">
        <f t="shared" si="509"/>
        <v/>
      </c>
      <c r="LP450" s="26"/>
      <c r="LQ450" s="26"/>
      <c r="LR450" s="26"/>
      <c r="LS450" s="26"/>
      <c r="LT450" s="26"/>
      <c r="LU450" s="26"/>
      <c r="LV450" s="26"/>
      <c r="LW450" s="26"/>
      <c r="LX450" s="26"/>
      <c r="LY450" s="26"/>
      <c r="LZ450" s="26"/>
      <c r="MA450" s="26"/>
      <c r="MB450" s="26"/>
      <c r="MC450" s="26"/>
      <c r="MD450" s="26"/>
      <c r="ME450" s="26"/>
      <c r="MF450" s="26"/>
      <c r="MG450" s="26"/>
      <c r="MH450" s="26"/>
      <c r="MI450" s="26"/>
      <c r="MJ450" s="26"/>
      <c r="MK450" s="26"/>
      <c r="ML450" s="26"/>
      <c r="MM450" s="26"/>
      <c r="MN450" s="26"/>
    </row>
    <row r="451" spans="1:352" ht="16" x14ac:dyDescent="0.2">
      <c r="A451" t="e">
        <f t="shared" ca="1" si="511"/>
        <v>#N/A</v>
      </c>
      <c r="B451" s="26"/>
      <c r="C451" s="26"/>
      <c r="D451" s="26"/>
      <c r="E451" s="27" t="str">
        <f t="shared" ref="E451:F514" ca="1" si="513">CHOOSE(RANDBETWEEN(1,12), "Jan", "Feb", "Mar", "Apr", "May", "Jun", "Jul", "Aug", "Sep", "Oct", "Nov", "Dec")</f>
        <v>Mar</v>
      </c>
      <c r="F451" s="27" t="str">
        <f t="shared" ca="1" si="513"/>
        <v>Aug</v>
      </c>
      <c r="G451" s="28" t="str">
        <f t="shared" ref="G451:G514" ca="1" si="514">IF($AP451&gt;1, TODAY(), "")</f>
        <v/>
      </c>
      <c r="H451" t="str">
        <f t="shared" ref="H451:H514" si="515">IF($AP451, INT(($G451-$AP451)/7+$AW451)&amp;" weeks"&amp;IF(MOD($G451-$AP451+$AX451,7)=0,"",", "&amp;MOD($G451-$AP451+$AX451,7)&amp;" days"), "")</f>
        <v/>
      </c>
      <c r="I451" s="26">
        <f t="shared" ref="I451:I514" ca="1" si="516">RANDBETWEEN(1,100)</f>
        <v>57</v>
      </c>
      <c r="J451" s="26"/>
      <c r="K451" s="26"/>
      <c r="L451" s="31" t="str">
        <f t="shared" ref="L451:L514" si="517">IF($J451, (IF($AQ451&gt;$K451, $AP451-$J451, $AP451-J451-1)+IF($AQ451&gt;$K451, $AQ451-$K451, $AQ451+1-$K451))*24, "")</f>
        <v/>
      </c>
      <c r="M451" s="26"/>
      <c r="N451" s="26"/>
      <c r="O451" s="26">
        <f t="shared" ref="O451:O514" ca="1" si="518">RANDBETWEEN(16,50)</f>
        <v>49</v>
      </c>
      <c r="P451" s="26" t="str">
        <f t="shared" ref="P451:R514" ca="1" si="519">CHOOSE(RANDBETWEEN(1,2), "Yes", "No")</f>
        <v>Yes</v>
      </c>
      <c r="Q451" s="26" t="str">
        <f t="shared" ca="1" si="519"/>
        <v>No</v>
      </c>
      <c r="R451" s="26" t="str">
        <f t="shared" ca="1" si="519"/>
        <v>Yes</v>
      </c>
      <c r="S451" s="26" t="str">
        <f t="shared" ref="S451:S514" ca="1" si="520">CHOOSE(RANDBETWEEN(1,5), "Caucasian", "Asian", "Hispanic", "African", "Eskimo")</f>
        <v>Asian</v>
      </c>
      <c r="T451" s="26" t="str">
        <f t="shared" ref="T451:T514" ca="1" si="521">CHOOSE(RANDBETWEEN(1,2), "Yes", "No")</f>
        <v>Yes</v>
      </c>
      <c r="U451" s="26">
        <f t="shared" ref="U451:U514" ca="1" si="522">RANDBETWEEN(3000,3999)</f>
        <v>3907</v>
      </c>
      <c r="V451" s="26"/>
      <c r="W451" s="26"/>
      <c r="X451" s="26" t="str">
        <f t="shared" ca="1" si="510"/>
        <v>No</v>
      </c>
      <c r="Y451" s="26" t="str">
        <f t="shared" ca="1" si="510"/>
        <v>No</v>
      </c>
      <c r="Z451" s="26" t="str">
        <f t="shared" ca="1" si="510"/>
        <v>No</v>
      </c>
      <c r="AA451" s="26" t="str">
        <f t="shared" ca="1" si="510"/>
        <v>No</v>
      </c>
      <c r="AB451" s="26" t="str">
        <f t="shared" ca="1" si="510"/>
        <v>Yes</v>
      </c>
      <c r="AC451" s="26"/>
      <c r="AD451" s="26"/>
      <c r="AE451" s="26"/>
      <c r="AF451" s="26"/>
      <c r="AG451" s="26" t="str">
        <f t="shared" ref="AG451:AL514" ca="1" si="523">CHOOSE(RANDBETWEEN(1,2), "Yes", "No")</f>
        <v>Yes</v>
      </c>
      <c r="AH451" s="26" t="str">
        <f t="shared" ca="1" si="523"/>
        <v>Yes</v>
      </c>
      <c r="AI451" s="26" t="str">
        <f t="shared" ca="1" si="523"/>
        <v>No</v>
      </c>
      <c r="AJ451" s="26" t="str">
        <f t="shared" ca="1" si="512"/>
        <v>No</v>
      </c>
      <c r="AK451" s="26" t="str">
        <f t="shared" ca="1" si="512"/>
        <v>No</v>
      </c>
      <c r="AL451" s="26" t="str">
        <f t="shared" ca="1" si="512"/>
        <v>No</v>
      </c>
      <c r="AM451" s="26">
        <f t="shared" ref="AM451:AM514" ca="1" si="524">RANDBETWEEN(1,10)</f>
        <v>6</v>
      </c>
      <c r="AN451" s="26">
        <f t="shared" ref="AN451:AN514" ca="1" si="525">RANDBETWEEN(1,3)</f>
        <v>1</v>
      </c>
      <c r="AT451" t="str">
        <f t="shared" ref="AT451:AT514" ca="1" si="526">CHOOSE(RANDBETWEEN(1,2), "Male", "Female")</f>
        <v>Male</v>
      </c>
      <c r="AU451">
        <f t="shared" ref="AU451:AU514" ca="1" si="527">RANDBETWEEN(500,4000)</f>
        <v>2559</v>
      </c>
      <c r="AV451">
        <f t="shared" ref="AV451:AV514" ca="1" si="528">RANDBETWEEN(-3,3)</f>
        <v>1</v>
      </c>
      <c r="AW451">
        <f t="shared" ref="AW451:AW514" ca="1" si="529">RANDBETWEEN(22,40)</f>
        <v>26</v>
      </c>
      <c r="AX451">
        <f t="shared" ref="AX451:AX514" ca="1" si="530">RANDBETWEEN(0,6)</f>
        <v>6</v>
      </c>
      <c r="BB451" t="str">
        <f t="shared" ref="BB451:BB514" ca="1" si="531">CHOOSE(RANDBETWEEN(1,4), "Vaginal", "EMLUCS", "ELUCS", "INSTRUMENTAL")</f>
        <v>INSTRUMENTAL</v>
      </c>
      <c r="BC451" t="str">
        <f t="shared" ref="BC451:BD514" ca="1" si="532">CHOOSE(RANDBETWEEN(1,2), "Yes", "No")</f>
        <v>No</v>
      </c>
      <c r="BD451" t="str">
        <f t="shared" ca="1" si="532"/>
        <v>No</v>
      </c>
      <c r="BG451" t="str">
        <f t="shared" ref="BG451:BG514" ca="1" si="533">CHOOSE(RANDBETWEEN(1,2), "Yes", "No")</f>
        <v>Yes</v>
      </c>
      <c r="BH451">
        <f t="shared" ref="BH451:BH514" ca="1" si="534">RANDBETWEEN(34,38.5)</f>
        <v>36</v>
      </c>
      <c r="BI451">
        <f t="shared" ref="BI451:BI514" ca="1" si="535">RANDBETWEEN(-20,4)</f>
        <v>1</v>
      </c>
      <c r="BJ451">
        <f t="shared" ref="BJ451:BJ514" ca="1" si="536">RANDBETWEEN(0,20)</f>
        <v>9</v>
      </c>
      <c r="BK451" t="str">
        <f t="shared" ref="BK451:BK514" si="537">IF($AP451, _xlfn.IFS($BJ451&gt;$BL451,$BJ451,$BJ451&lt;$BL451,$BL451), "")</f>
        <v/>
      </c>
      <c r="BL451" s="26">
        <f t="shared" ref="BL451:BL514" ca="1" si="538">IF(BJ451&gt;3, BJ451+2, "NA")</f>
        <v>11</v>
      </c>
      <c r="BM451" s="26"/>
      <c r="BN451" s="26"/>
      <c r="BO451" s="26" t="str">
        <f t="shared" ref="BO451:BO514" ca="1" si="539">IF(BL451&gt;10,"Yes","No")</f>
        <v>Yes</v>
      </c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 t="str">
        <f t="shared" ref="CD451:CD514" ca="1" si="540">CHOOSE(RANDBETWEEN(1,2), "Yes", "No")</f>
        <v>No</v>
      </c>
      <c r="CE451" s="26" t="str">
        <f t="shared" ref="CE451:CE514" ca="1" si="541">IF(CD451="Yes",(CHOOSE(RANDBETWEEN(1,3), "ETT", "MIST","LMA")),"NA")</f>
        <v>NA</v>
      </c>
      <c r="CF451" s="26"/>
      <c r="CG451" s="26"/>
      <c r="CH451" s="26"/>
      <c r="CI451" s="31" t="str">
        <f t="shared" ref="CI451:CI514" si="542">IF($CF451, (IF($CG451&gt;$AQ451,$CF451-$AP451,$CF451-$AP451-1)+IF($CG451&gt;$AQ451, $CG451-$AQ451, $CG451+1-$AQ451))*24, "")</f>
        <v/>
      </c>
      <c r="CJ451" s="26" t="str">
        <f t="shared" ref="CJ451:CJ514" ca="1" si="543">IF(CD451="Yes",(CHOOSE(RANDBETWEEN(1,3), "BS", "NICU","OT")),"NA")</f>
        <v>NA</v>
      </c>
      <c r="CK451" s="26" t="str">
        <f t="shared" ref="CK451:CK514" ca="1" si="544">IF(AW451&lt;32,(CHOOSE(RANDBETWEEN(1,2), "Yes", "No")),"NA")</f>
        <v>No</v>
      </c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 t="str">
        <f t="shared" ref="DN451:DN514" ca="1" si="545">CHOOSE(RANDBETWEEN(1,2), "Yes", "No")</f>
        <v>No</v>
      </c>
      <c r="DO451" s="26"/>
      <c r="DP451" s="26"/>
      <c r="DQ451" s="26"/>
      <c r="DR451" s="26"/>
      <c r="DS451" s="26"/>
      <c r="DT451" s="26"/>
      <c r="DU451" s="26"/>
      <c r="DV451" t="str">
        <f t="shared" ref="DV451:DV514" si="546">IF(DT451, (IF(DU451&gt;AQ451,DT451-AP451,DT451-AP451-1)+IF(DU451&gt;AQ451, DU451-AQ451, DU451+1-AQ451))*24, "")</f>
        <v/>
      </c>
      <c r="DW451" s="26"/>
      <c r="DX451" s="26"/>
      <c r="DY451" s="26"/>
      <c r="DZ451" t="str">
        <f t="shared" ref="DZ451:DZ514" si="547">IF($DW451, (IF($DY451&gt;$DU451,$DX451-$DT451,$DX451-$DT451-1)+IF($DY451&gt;$DU451, $DY451-$DU451, $DY451+1-$DU451))*24, "")</f>
        <v/>
      </c>
      <c r="EA451" t="str">
        <f t="shared" ref="EA451:EA514" si="548">_xlfn.IFS($DT451,IF($DW451&gt;0, COUNTIF($DZ451,"&gt;72"), 1),$DT451="","")</f>
        <v/>
      </c>
      <c r="EB451" t="str">
        <f t="shared" ref="EB451:EB514" si="549">_xlfn.IFS($DT451,IF($DW451&gt;0, COUNTIF($DZ451,"&gt;168"), 1),$DT451="","")</f>
        <v/>
      </c>
      <c r="EC451" t="str">
        <f t="shared" ref="EC451:EC514" si="550">IF($DQ451,$DQ451- $AP451+1, "")</f>
        <v/>
      </c>
      <c r="ED451" t="str">
        <f t="shared" ref="ED451:ED514" si="551">IF($DQ451, INT(($DQ451-$AP451)/7+$AW451), "")</f>
        <v/>
      </c>
      <c r="EE451" s="34" t="str">
        <f t="shared" ref="EE451:EE514" si="552">IF($DQ451, INT(($DQ451-$AP451)/7+$AW451)&amp;" weeks"&amp;IF(MOD($DQ451-$AP451+$AX451,7)=0,"",", "&amp;MOD($DQ451-$AP451+$AX451,7)&amp;" days"), "")</f>
        <v/>
      </c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32" t="str">
        <f t="shared" ref="ER451:ER514" si="553">IF($AP451, $AP451+245-(($AW451*7)+$AX451), "")</f>
        <v/>
      </c>
      <c r="ES451" s="26"/>
      <c r="ET451" s="26"/>
      <c r="EU451" s="26"/>
      <c r="EV451" s="26"/>
      <c r="EW451" s="26"/>
      <c r="EX451" s="26"/>
      <c r="EY451" s="26"/>
      <c r="EZ451" s="26"/>
      <c r="FA451" s="31" t="str">
        <f t="shared" ref="FA451:FA514" si="554">IF(EZ451, EZ451-AP451+1, "")</f>
        <v/>
      </c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31" t="str">
        <f t="shared" ref="FM451:FM514" si="555">IF($FK451, (IF($FL451&gt;$AQ451,$FK451-$AP451,$FK451-$AP451-1)+IF($FL451&gt;$AQ451, $FL451-$AQ451, $FL451+1-$AQ451))*24, "")</f>
        <v/>
      </c>
      <c r="FN451" s="26"/>
      <c r="FO451" s="26"/>
      <c r="FP451" s="26"/>
      <c r="FQ451" s="26" t="s">
        <v>350</v>
      </c>
      <c r="FR451" s="39" t="str">
        <f t="shared" ref="FR451:FR514" ca="1" si="556">IF(FQ451="Yes",(CHOOSE(RANDBETWEEN(1,4), "CONS", "GPC","GNB", "Other")),"NA")</f>
        <v>CONS</v>
      </c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t="str">
        <f t="shared" ref="GO451:GO514" ca="1" si="557">IF($GM451, IF($GN451, ($GN451-$GM451+1), (TODAY()-$GM451+1)), "")</f>
        <v/>
      </c>
      <c r="GP451" t="str">
        <f t="shared" ref="GP451:GP514" si="558">IF($GN451, $GN451-$AP451+1, "")</f>
        <v/>
      </c>
      <c r="GQ451" s="26"/>
      <c r="GR451" s="26"/>
      <c r="GS451" t="str">
        <f t="shared" ref="GS451:GS514" ca="1" si="559">IF($GQ451, IF($GR451, ($GR451-$GQ451+1), (TODAY()-$GQ451+1)), "")</f>
        <v/>
      </c>
      <c r="GT451" s="26"/>
      <c r="GU451" s="26"/>
      <c r="GV451" s="26"/>
      <c r="GW451" s="26"/>
      <c r="GX451" s="26"/>
      <c r="GY451" t="str">
        <f t="shared" ref="GY451:GY514" ca="1" si="560">IF($GU451, IF($GW451, ($GW451-$GU451+1), (TODAY()-$GU451+1)), "")</f>
        <v/>
      </c>
      <c r="GZ451" t="str">
        <f t="shared" ref="GZ451:GZ514" si="561">IF($GW451, $GW451-$AP451+1, "")</f>
        <v/>
      </c>
      <c r="HA451" s="26"/>
      <c r="HB451" s="26"/>
      <c r="HC451" s="26"/>
      <c r="HD451" s="26"/>
      <c r="HE451" s="26"/>
      <c r="HF451" t="str">
        <f t="shared" ref="HF451:HF514" ca="1" si="562">IF($HB451, IF($HD451, ($HD451-$HB451+1), (TODAY()-$HB451+1)), "")</f>
        <v/>
      </c>
      <c r="HG451" s="31" t="str">
        <f t="shared" ref="HG451:HG514" si="563">IF($HD451, $HD451-$AP451+1, "")</f>
        <v/>
      </c>
      <c r="HH451" s="26"/>
      <c r="HI451" s="26"/>
      <c r="HJ451" s="26"/>
      <c r="HK451" s="26"/>
      <c r="HL451" s="26"/>
      <c r="HM451" t="str">
        <f t="shared" ref="HM451:HM514" ca="1" si="564">IF($HI451, IF($HK451, ($HK451-$HI451+1), (TODAY()-$HI451+1)), "")</f>
        <v/>
      </c>
      <c r="HN451" t="str">
        <f t="shared" ref="HN451:HN514" si="565">IF($HK451, $HK451-$AP451+1, "")</f>
        <v/>
      </c>
      <c r="HO451" s="26"/>
      <c r="HP451" s="26"/>
      <c r="HQ451" s="26"/>
      <c r="HR451" s="26"/>
      <c r="HS451" s="26"/>
      <c r="HT451" t="str">
        <f t="shared" ref="HT451:HT514" ca="1" si="566">IF($HP451, IF($HR451, ($HR451-$HP451+1), (TODAY()-$HP451+1)), "")</f>
        <v/>
      </c>
      <c r="HU451" t="str">
        <f t="shared" ref="HU451:HU514" si="567">IF($HR451, $HR451-$AP451+1, "")</f>
        <v/>
      </c>
      <c r="HV451" s="26"/>
      <c r="HW451" s="26"/>
      <c r="HX451" s="26"/>
      <c r="HY451" s="26"/>
      <c r="HZ451" s="26"/>
      <c r="IA451" s="37" t="str">
        <f t="shared" ref="IA451:IA514" ca="1" si="568">IF($HW451, IF($HY451, ($HY451-$HW451+1), (TODAY()-$HW451+1)), "")</f>
        <v/>
      </c>
      <c r="IB451" t="str">
        <f t="shared" ref="IB451:IB514" si="569">IF($HY451, $HY451-$AP451+1, "")</f>
        <v/>
      </c>
      <c r="IC451" s="26"/>
      <c r="ID451" s="26"/>
      <c r="IE451" s="26"/>
      <c r="IF451" s="26"/>
      <c r="IG451" s="26"/>
      <c r="IH451" s="37" t="str">
        <f t="shared" ref="IH451:IH514" ca="1" si="570">IF($ID451, IF($IF451, ($IF451-$ID451+1), (TODAY()-$ID451+1)), "")</f>
        <v/>
      </c>
      <c r="II451" t="str">
        <f t="shared" ref="II451:II514" si="571">IF($IF451, $IF451-$AP451+1, "")</f>
        <v/>
      </c>
      <c r="IJ451" s="26"/>
      <c r="IK451" s="26"/>
      <c r="IL451" s="26"/>
      <c r="IM451" s="26"/>
      <c r="IN451" s="26"/>
      <c r="IO451" s="26"/>
      <c r="IP451" s="26"/>
      <c r="IQ451" s="26"/>
      <c r="IR451" s="26"/>
      <c r="IS451" s="26"/>
      <c r="IT451" s="26"/>
      <c r="IU451" s="26"/>
      <c r="IV451" s="26"/>
      <c r="IW451" s="26"/>
      <c r="IX451" s="26"/>
      <c r="IY451" s="26"/>
      <c r="IZ451" s="26"/>
      <c r="JA451" s="26"/>
      <c r="JB451" s="26"/>
      <c r="JC451" s="26"/>
      <c r="JD451" s="26"/>
      <c r="JE451" s="26"/>
      <c r="JF451" s="26"/>
      <c r="JG451" s="26"/>
      <c r="JH451" s="26"/>
      <c r="JI451" s="26"/>
      <c r="JJ451" s="26"/>
      <c r="JK451" s="26"/>
      <c r="JL451" s="26"/>
      <c r="JM451" s="26"/>
      <c r="JN451" s="26"/>
      <c r="JO451" s="26"/>
      <c r="JP451" s="26"/>
      <c r="JQ451" s="26"/>
      <c r="JR451" s="26"/>
      <c r="JS451" s="26"/>
      <c r="JT451" s="26" t="str">
        <f t="shared" ref="JT451:JT514" si="572">$JV451</f>
        <v/>
      </c>
      <c r="JU451" s="26"/>
      <c r="JV451" t="str">
        <f t="shared" ref="JV451:JV514" si="573">IF($JP451, IF($JU451&gt;0, (IF($JS451&gt;$JQ451,$JR451-$JP451,$JR451-$JP451-1)+IF($JS451&gt;$JQ451, $JS451-$JQ451, $JS451+1-$JQ451))*24, "Manual entry"),  "")</f>
        <v/>
      </c>
      <c r="JW451" s="26"/>
      <c r="JX451" s="26"/>
      <c r="JY451" s="26"/>
      <c r="JZ451" s="26"/>
      <c r="KA451" s="26"/>
      <c r="KB451" s="26"/>
      <c r="KC451" s="26"/>
      <c r="KD451" s="26"/>
      <c r="KE451" s="26"/>
      <c r="KF451" s="26"/>
      <c r="KG451" s="26"/>
      <c r="KH451" s="26"/>
      <c r="KI451" s="26"/>
      <c r="KJ451" s="26"/>
      <c r="KK451" t="str">
        <f t="shared" ref="KK451:KK514" si="574">IF($KJ451,$KJ451-$AP451+1,"")</f>
        <v/>
      </c>
      <c r="KL451" s="26"/>
      <c r="KM451" s="31" t="str">
        <f t="shared" ref="KM451:KM514" si="575">IF($KL451,$KL451-$AP451+1,"")</f>
        <v/>
      </c>
      <c r="KN451" s="26"/>
      <c r="KO451" s="26"/>
      <c r="KP451" s="38" t="str">
        <f t="shared" ref="KP451:KP514" si="576">IF(KO451, KO451-AV451, "")</f>
        <v/>
      </c>
      <c r="KQ451" s="26"/>
      <c r="KR451" s="26"/>
      <c r="KS451" s="26"/>
      <c r="KT451" s="26"/>
      <c r="KU451" s="26"/>
      <c r="KV451" s="26"/>
      <c r="KW451" s="26"/>
      <c r="KX451" t="str">
        <f t="shared" ref="KX451:KX514" si="577">IF(AP451, IF(OR(KT451&gt;2, KU451&gt;2), 1, 0), "")</f>
        <v/>
      </c>
      <c r="KY451" t="str">
        <f t="shared" ref="KY451:KY514" si="578">IF(AP451, IF(OR(KT451&gt;0, KU451&gt;0), 1, 0), "")</f>
        <v/>
      </c>
      <c r="KZ451" s="26"/>
      <c r="LA451" s="26"/>
      <c r="LB451" t="str">
        <f t="shared" ref="LB451:LB514" si="579">IF(AP451, IF(OR($KZ451&gt;0, $LA451&gt;0), 1, 0), "")</f>
        <v/>
      </c>
      <c r="LC451" s="26"/>
      <c r="LD451" t="str">
        <f t="shared" ref="LD451:LD514" si="580">IF(AP451, _xlfn.IFS(IL451=3,1,IQ451=3,1,IV451=3,1,JA451=3,1,JF451=3,1,JK451=3,1,(IL451+IQ451+IV451+JA451+JF451+JK451)&lt;1,0), "")</f>
        <v/>
      </c>
      <c r="LE451" t="str">
        <f t="shared" ref="LE451:LE514" si="581">IF(AP451, _xlfn.IFS($KX451=1,1,$LB451=1,1,$LD451=1,1,$KX451+$LB451+$LD451&lt;1,0), "")</f>
        <v/>
      </c>
      <c r="LF451" s="26"/>
      <c r="LG451" s="26"/>
      <c r="LH451" s="26"/>
      <c r="LI451" s="26"/>
      <c r="LJ451" s="26"/>
      <c r="LK451" s="26"/>
      <c r="LL451" s="26"/>
      <c r="LM451" s="26"/>
      <c r="LN451" s="26"/>
      <c r="LO451" t="str">
        <f t="shared" ref="LO451:LO514" si="582">IF($LN451, IF($MB451, IF($LP451&gt;$MB451, 0, "error"), 1), "")</f>
        <v/>
      </c>
      <c r="LP451" s="26"/>
      <c r="LQ451" s="26"/>
      <c r="LR451" s="26"/>
      <c r="LS451" s="26"/>
      <c r="LT451" s="26"/>
      <c r="LU451" s="26"/>
      <c r="LV451" s="26"/>
      <c r="LW451" s="26"/>
      <c r="LX451" s="26"/>
      <c r="LY451" s="26"/>
      <c r="LZ451" s="26"/>
      <c r="MA451" s="26"/>
      <c r="MB451" s="26"/>
      <c r="MC451" s="26"/>
      <c r="MD451" s="26"/>
      <c r="ME451" s="26"/>
      <c r="MF451" s="26"/>
      <c r="MG451" s="26"/>
      <c r="MH451" s="26"/>
      <c r="MI451" s="26"/>
      <c r="MJ451" s="26"/>
      <c r="MK451" s="26"/>
      <c r="ML451" s="26"/>
      <c r="MM451" s="26"/>
      <c r="MN451" s="26"/>
    </row>
    <row r="452" spans="1:352" ht="16" x14ac:dyDescent="0.2">
      <c r="A452" t="e">
        <f t="shared" ca="1" si="511"/>
        <v>#N/A</v>
      </c>
      <c r="B452" s="26"/>
      <c r="C452" s="26"/>
      <c r="D452" s="26"/>
      <c r="E452" s="27" t="str">
        <f t="shared" ca="1" si="513"/>
        <v>Apr</v>
      </c>
      <c r="F452" s="27" t="str">
        <f t="shared" ca="1" si="513"/>
        <v>Mar</v>
      </c>
      <c r="G452" s="28" t="str">
        <f t="shared" ca="1" si="514"/>
        <v/>
      </c>
      <c r="H452" t="str">
        <f t="shared" si="515"/>
        <v/>
      </c>
      <c r="I452" s="26">
        <f t="shared" ca="1" si="516"/>
        <v>41</v>
      </c>
      <c r="J452" s="26"/>
      <c r="K452" s="26"/>
      <c r="L452" s="31" t="str">
        <f t="shared" si="517"/>
        <v/>
      </c>
      <c r="M452" s="26"/>
      <c r="N452" s="26"/>
      <c r="O452" s="26">
        <f t="shared" ca="1" si="518"/>
        <v>48</v>
      </c>
      <c r="P452" s="26" t="str">
        <f t="shared" ca="1" si="519"/>
        <v>No</v>
      </c>
      <c r="Q452" s="26" t="str">
        <f t="shared" ca="1" si="519"/>
        <v>Yes</v>
      </c>
      <c r="R452" s="26" t="str">
        <f t="shared" ca="1" si="519"/>
        <v>Yes</v>
      </c>
      <c r="S452" s="26" t="str">
        <f t="shared" ca="1" si="520"/>
        <v>Asian</v>
      </c>
      <c r="T452" s="26" t="str">
        <f t="shared" ca="1" si="521"/>
        <v>No</v>
      </c>
      <c r="U452" s="26">
        <f t="shared" ca="1" si="522"/>
        <v>3360</v>
      </c>
      <c r="V452" s="26"/>
      <c r="W452" s="26"/>
      <c r="X452" s="26" t="str">
        <f t="shared" ca="1" si="510"/>
        <v>Yes</v>
      </c>
      <c r="Y452" s="26" t="str">
        <f t="shared" ca="1" si="510"/>
        <v>Yes</v>
      </c>
      <c r="Z452" s="26" t="str">
        <f t="shared" ca="1" si="510"/>
        <v>No</v>
      </c>
      <c r="AA452" s="26" t="str">
        <f t="shared" ca="1" si="510"/>
        <v>Yes</v>
      </c>
      <c r="AB452" s="26" t="str">
        <f t="shared" ca="1" si="510"/>
        <v>Yes</v>
      </c>
      <c r="AC452" s="26"/>
      <c r="AD452" s="26"/>
      <c r="AE452" s="26"/>
      <c r="AF452" s="26"/>
      <c r="AG452" s="26" t="str">
        <f t="shared" ca="1" si="523"/>
        <v>No</v>
      </c>
      <c r="AH452" s="26" t="str">
        <f t="shared" ca="1" si="523"/>
        <v>No</v>
      </c>
      <c r="AI452" s="26" t="str">
        <f t="shared" ca="1" si="523"/>
        <v>No</v>
      </c>
      <c r="AJ452" s="26" t="str">
        <f t="shared" ca="1" si="512"/>
        <v>No</v>
      </c>
      <c r="AK452" s="26" t="str">
        <f t="shared" ca="1" si="512"/>
        <v>No</v>
      </c>
      <c r="AL452" s="26" t="str">
        <f t="shared" ca="1" si="512"/>
        <v>No</v>
      </c>
      <c r="AM452" s="26">
        <f t="shared" ca="1" si="524"/>
        <v>1</v>
      </c>
      <c r="AN452" s="26">
        <f t="shared" ca="1" si="525"/>
        <v>3</v>
      </c>
      <c r="AT452" t="str">
        <f t="shared" ca="1" si="526"/>
        <v>Male</v>
      </c>
      <c r="AU452">
        <f t="shared" ca="1" si="527"/>
        <v>1611</v>
      </c>
      <c r="AV452">
        <f t="shared" ca="1" si="528"/>
        <v>0</v>
      </c>
      <c r="AW452">
        <f t="shared" ca="1" si="529"/>
        <v>25</v>
      </c>
      <c r="AX452">
        <f t="shared" ca="1" si="530"/>
        <v>5</v>
      </c>
      <c r="BB452" t="str">
        <f t="shared" ca="1" si="531"/>
        <v>INSTRUMENTAL</v>
      </c>
      <c r="BC452" t="str">
        <f t="shared" ca="1" si="532"/>
        <v>No</v>
      </c>
      <c r="BD452" t="str">
        <f t="shared" ca="1" si="532"/>
        <v>Yes</v>
      </c>
      <c r="BG452" t="str">
        <f t="shared" ca="1" si="533"/>
        <v>Yes</v>
      </c>
      <c r="BH452">
        <f t="shared" ca="1" si="534"/>
        <v>35</v>
      </c>
      <c r="BI452">
        <f t="shared" ca="1" si="535"/>
        <v>0</v>
      </c>
      <c r="BJ452">
        <f t="shared" ca="1" si="536"/>
        <v>12</v>
      </c>
      <c r="BK452" t="str">
        <f t="shared" si="537"/>
        <v/>
      </c>
      <c r="BL452" s="26">
        <f t="shared" ca="1" si="538"/>
        <v>14</v>
      </c>
      <c r="BM452" s="26"/>
      <c r="BN452" s="26"/>
      <c r="BO452" s="26" t="str">
        <f t="shared" ca="1" si="539"/>
        <v>Yes</v>
      </c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 t="str">
        <f t="shared" ca="1" si="540"/>
        <v>Yes</v>
      </c>
      <c r="CE452" s="26" t="str">
        <f t="shared" ca="1" si="541"/>
        <v>ETT</v>
      </c>
      <c r="CF452" s="26"/>
      <c r="CG452" s="26"/>
      <c r="CH452" s="26"/>
      <c r="CI452" s="31" t="str">
        <f t="shared" si="542"/>
        <v/>
      </c>
      <c r="CJ452" s="26" t="str">
        <f t="shared" ca="1" si="543"/>
        <v>NICU</v>
      </c>
      <c r="CK452" s="26" t="str">
        <f t="shared" ca="1" si="544"/>
        <v>Yes</v>
      </c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 t="str">
        <f t="shared" ca="1" si="545"/>
        <v>No</v>
      </c>
      <c r="DO452" s="26"/>
      <c r="DP452" s="26"/>
      <c r="DQ452" s="26"/>
      <c r="DR452" s="26"/>
      <c r="DS452" s="26"/>
      <c r="DT452" s="26"/>
      <c r="DU452" s="26"/>
      <c r="DV452" t="str">
        <f t="shared" si="546"/>
        <v/>
      </c>
      <c r="DW452" s="26"/>
      <c r="DX452" s="26"/>
      <c r="DY452" s="26"/>
      <c r="DZ452" t="str">
        <f t="shared" si="547"/>
        <v/>
      </c>
      <c r="EA452" t="str">
        <f t="shared" si="548"/>
        <v/>
      </c>
      <c r="EB452" t="str">
        <f t="shared" si="549"/>
        <v/>
      </c>
      <c r="EC452" t="str">
        <f t="shared" si="550"/>
        <v/>
      </c>
      <c r="ED452" t="str">
        <f t="shared" si="551"/>
        <v/>
      </c>
      <c r="EE452" s="34" t="str">
        <f t="shared" si="552"/>
        <v/>
      </c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32" t="str">
        <f t="shared" si="553"/>
        <v/>
      </c>
      <c r="ES452" s="26"/>
      <c r="ET452" s="26"/>
      <c r="EU452" s="26"/>
      <c r="EV452" s="26"/>
      <c r="EW452" s="26"/>
      <c r="EX452" s="26"/>
      <c r="EY452" s="26"/>
      <c r="EZ452" s="26"/>
      <c r="FA452" s="31" t="str">
        <f t="shared" si="554"/>
        <v/>
      </c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31" t="str">
        <f t="shared" si="555"/>
        <v/>
      </c>
      <c r="FN452" s="26"/>
      <c r="FO452" s="26"/>
      <c r="FP452" s="26"/>
      <c r="FQ452" s="26" t="s">
        <v>349</v>
      </c>
      <c r="FR452" s="39" t="str">
        <f t="shared" ca="1" si="556"/>
        <v>NA</v>
      </c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t="str">
        <f t="shared" ca="1" si="557"/>
        <v/>
      </c>
      <c r="GP452" t="str">
        <f t="shared" si="558"/>
        <v/>
      </c>
      <c r="GQ452" s="26"/>
      <c r="GR452" s="26"/>
      <c r="GS452" t="str">
        <f t="shared" ca="1" si="559"/>
        <v/>
      </c>
      <c r="GT452" s="26"/>
      <c r="GU452" s="26"/>
      <c r="GV452" s="26"/>
      <c r="GW452" s="26"/>
      <c r="GX452" s="26"/>
      <c r="GY452" t="str">
        <f t="shared" ca="1" si="560"/>
        <v/>
      </c>
      <c r="GZ452" t="str">
        <f t="shared" si="561"/>
        <v/>
      </c>
      <c r="HA452" s="26"/>
      <c r="HB452" s="26"/>
      <c r="HC452" s="26"/>
      <c r="HD452" s="26"/>
      <c r="HE452" s="26"/>
      <c r="HF452" t="str">
        <f t="shared" ca="1" si="562"/>
        <v/>
      </c>
      <c r="HG452" s="31" t="str">
        <f t="shared" si="563"/>
        <v/>
      </c>
      <c r="HH452" s="26"/>
      <c r="HI452" s="26"/>
      <c r="HJ452" s="26"/>
      <c r="HK452" s="26"/>
      <c r="HL452" s="26"/>
      <c r="HM452" t="str">
        <f t="shared" ca="1" si="564"/>
        <v/>
      </c>
      <c r="HN452" t="str">
        <f t="shared" si="565"/>
        <v/>
      </c>
      <c r="HO452" s="26"/>
      <c r="HP452" s="26"/>
      <c r="HQ452" s="26"/>
      <c r="HR452" s="26"/>
      <c r="HS452" s="26"/>
      <c r="HT452" t="str">
        <f t="shared" ca="1" si="566"/>
        <v/>
      </c>
      <c r="HU452" t="str">
        <f t="shared" si="567"/>
        <v/>
      </c>
      <c r="HV452" s="26"/>
      <c r="HW452" s="26"/>
      <c r="HX452" s="26"/>
      <c r="HY452" s="26"/>
      <c r="HZ452" s="26"/>
      <c r="IA452" s="37" t="str">
        <f t="shared" ca="1" si="568"/>
        <v/>
      </c>
      <c r="IB452" t="str">
        <f t="shared" si="569"/>
        <v/>
      </c>
      <c r="IC452" s="26"/>
      <c r="ID452" s="26"/>
      <c r="IE452" s="26"/>
      <c r="IF452" s="26"/>
      <c r="IG452" s="26"/>
      <c r="IH452" s="37" t="str">
        <f t="shared" ca="1" si="570"/>
        <v/>
      </c>
      <c r="II452" t="str">
        <f t="shared" si="571"/>
        <v/>
      </c>
      <c r="IJ452" s="26"/>
      <c r="IK452" s="26"/>
      <c r="IL452" s="26"/>
      <c r="IM452" s="26"/>
      <c r="IN452" s="26"/>
      <c r="IO452" s="26"/>
      <c r="IP452" s="26"/>
      <c r="IQ452" s="26"/>
      <c r="IR452" s="26"/>
      <c r="IS452" s="26"/>
      <c r="IT452" s="26"/>
      <c r="IU452" s="26"/>
      <c r="IV452" s="26"/>
      <c r="IW452" s="26"/>
      <c r="IX452" s="26"/>
      <c r="IY452" s="26"/>
      <c r="IZ452" s="26"/>
      <c r="JA452" s="26"/>
      <c r="JB452" s="26"/>
      <c r="JC452" s="26"/>
      <c r="JD452" s="26"/>
      <c r="JE452" s="26"/>
      <c r="JF452" s="26"/>
      <c r="JG452" s="26"/>
      <c r="JH452" s="26"/>
      <c r="JI452" s="26"/>
      <c r="JJ452" s="26"/>
      <c r="JK452" s="26"/>
      <c r="JL452" s="26"/>
      <c r="JM452" s="26"/>
      <c r="JN452" s="26"/>
      <c r="JO452" s="26"/>
      <c r="JP452" s="26"/>
      <c r="JQ452" s="26"/>
      <c r="JR452" s="26"/>
      <c r="JS452" s="26"/>
      <c r="JT452" s="26" t="str">
        <f t="shared" si="572"/>
        <v/>
      </c>
      <c r="JU452" s="26"/>
      <c r="JV452" t="str">
        <f t="shared" si="573"/>
        <v/>
      </c>
      <c r="JW452" s="26"/>
      <c r="JX452" s="26"/>
      <c r="JY452" s="26"/>
      <c r="JZ452" s="26"/>
      <c r="KA452" s="26"/>
      <c r="KB452" s="26"/>
      <c r="KC452" s="26"/>
      <c r="KD452" s="26"/>
      <c r="KE452" s="26"/>
      <c r="KF452" s="26"/>
      <c r="KG452" s="26"/>
      <c r="KH452" s="26"/>
      <c r="KI452" s="26"/>
      <c r="KJ452" s="26"/>
      <c r="KK452" t="str">
        <f t="shared" si="574"/>
        <v/>
      </c>
      <c r="KL452" s="26"/>
      <c r="KM452" s="31" t="str">
        <f t="shared" si="575"/>
        <v/>
      </c>
      <c r="KN452" s="26"/>
      <c r="KO452" s="26"/>
      <c r="KP452" s="38" t="str">
        <f t="shared" si="576"/>
        <v/>
      </c>
      <c r="KQ452" s="26"/>
      <c r="KR452" s="26"/>
      <c r="KS452" s="26"/>
      <c r="KT452" s="26"/>
      <c r="KU452" s="26"/>
      <c r="KV452" s="26"/>
      <c r="KW452" s="26"/>
      <c r="KX452" t="str">
        <f t="shared" si="577"/>
        <v/>
      </c>
      <c r="KY452" t="str">
        <f t="shared" si="578"/>
        <v/>
      </c>
      <c r="KZ452" s="26"/>
      <c r="LA452" s="26"/>
      <c r="LB452" t="str">
        <f t="shared" si="579"/>
        <v/>
      </c>
      <c r="LC452" s="26"/>
      <c r="LD452" t="str">
        <f t="shared" si="580"/>
        <v/>
      </c>
      <c r="LE452" t="str">
        <f t="shared" si="581"/>
        <v/>
      </c>
      <c r="LF452" s="26"/>
      <c r="LG452" s="26"/>
      <c r="LH452" s="26"/>
      <c r="LI452" s="26"/>
      <c r="LJ452" s="26"/>
      <c r="LK452" s="26"/>
      <c r="LL452" s="26"/>
      <c r="LM452" s="26"/>
      <c r="LN452" s="26"/>
      <c r="LO452" t="str">
        <f t="shared" si="582"/>
        <v/>
      </c>
      <c r="LP452" s="26"/>
      <c r="LQ452" s="26"/>
      <c r="LR452" s="26"/>
      <c r="LS452" s="26"/>
      <c r="LT452" s="26"/>
      <c r="LU452" s="26"/>
      <c r="LV452" s="26"/>
      <c r="LW452" s="26"/>
      <c r="LX452" s="26"/>
      <c r="LY452" s="26"/>
      <c r="LZ452" s="26"/>
      <c r="MA452" s="26"/>
      <c r="MB452" s="26"/>
      <c r="MC452" s="26"/>
      <c r="MD452" s="26"/>
      <c r="ME452" s="26"/>
      <c r="MF452" s="26"/>
      <c r="MG452" s="26"/>
      <c r="MH452" s="26"/>
      <c r="MI452" s="26"/>
      <c r="MJ452" s="26"/>
      <c r="MK452" s="26"/>
      <c r="ML452" s="26"/>
      <c r="MM452" s="26"/>
      <c r="MN452" s="26"/>
    </row>
    <row r="453" spans="1:352" ht="16" x14ac:dyDescent="0.2">
      <c r="A453" t="e">
        <f t="shared" ca="1" si="511"/>
        <v>#N/A</v>
      </c>
      <c r="B453" s="26"/>
      <c r="C453" s="26"/>
      <c r="D453" s="26"/>
      <c r="E453" s="27" t="str">
        <f t="shared" ca="1" si="513"/>
        <v>Dec</v>
      </c>
      <c r="F453" s="27" t="str">
        <f t="shared" ca="1" si="513"/>
        <v>Mar</v>
      </c>
      <c r="G453" s="28" t="str">
        <f t="shared" ca="1" si="514"/>
        <v/>
      </c>
      <c r="H453" t="str">
        <f t="shared" si="515"/>
        <v/>
      </c>
      <c r="I453" s="26">
        <f t="shared" ca="1" si="516"/>
        <v>28</v>
      </c>
      <c r="J453" s="26"/>
      <c r="K453" s="26"/>
      <c r="L453" s="31" t="str">
        <f t="shared" si="517"/>
        <v/>
      </c>
      <c r="M453" s="26"/>
      <c r="N453" s="26"/>
      <c r="O453" s="26">
        <f t="shared" ca="1" si="518"/>
        <v>37</v>
      </c>
      <c r="P453" s="26" t="str">
        <f t="shared" ca="1" si="519"/>
        <v>Yes</v>
      </c>
      <c r="Q453" s="26" t="str">
        <f t="shared" ca="1" si="519"/>
        <v>No</v>
      </c>
      <c r="R453" s="26" t="str">
        <f t="shared" ca="1" si="519"/>
        <v>Yes</v>
      </c>
      <c r="S453" s="26" t="str">
        <f t="shared" ca="1" si="520"/>
        <v>Asian</v>
      </c>
      <c r="T453" s="26" t="str">
        <f t="shared" ca="1" si="521"/>
        <v>No</v>
      </c>
      <c r="U453" s="26">
        <f t="shared" ca="1" si="522"/>
        <v>3444</v>
      </c>
      <c r="V453" s="26"/>
      <c r="W453" s="26"/>
      <c r="X453" s="26" t="str">
        <f t="shared" ca="1" si="510"/>
        <v>Yes</v>
      </c>
      <c r="Y453" s="26" t="str">
        <f t="shared" ca="1" si="510"/>
        <v>Yes</v>
      </c>
      <c r="Z453" s="26" t="str">
        <f t="shared" ca="1" si="510"/>
        <v>No</v>
      </c>
      <c r="AA453" s="26" t="str">
        <f t="shared" ca="1" si="510"/>
        <v>Yes</v>
      </c>
      <c r="AB453" s="26" t="str">
        <f t="shared" ca="1" si="510"/>
        <v>Yes</v>
      </c>
      <c r="AC453" s="26"/>
      <c r="AD453" s="26"/>
      <c r="AE453" s="26"/>
      <c r="AF453" s="26"/>
      <c r="AG453" s="26" t="str">
        <f t="shared" ca="1" si="523"/>
        <v>No</v>
      </c>
      <c r="AH453" s="26" t="str">
        <f t="shared" ca="1" si="523"/>
        <v>Yes</v>
      </c>
      <c r="AI453" s="26" t="str">
        <f t="shared" ca="1" si="523"/>
        <v>No</v>
      </c>
      <c r="AJ453" s="26" t="str">
        <f t="shared" ca="1" si="512"/>
        <v>Yes</v>
      </c>
      <c r="AK453" s="26" t="str">
        <f t="shared" ca="1" si="512"/>
        <v>No</v>
      </c>
      <c r="AL453" s="26" t="str">
        <f t="shared" ca="1" si="512"/>
        <v>No</v>
      </c>
      <c r="AM453" s="26">
        <f t="shared" ca="1" si="524"/>
        <v>4</v>
      </c>
      <c r="AN453" s="26">
        <f t="shared" ca="1" si="525"/>
        <v>2</v>
      </c>
      <c r="AT453" t="str">
        <f t="shared" ca="1" si="526"/>
        <v>Female</v>
      </c>
      <c r="AU453">
        <f t="shared" ca="1" si="527"/>
        <v>2251</v>
      </c>
      <c r="AV453">
        <f t="shared" ca="1" si="528"/>
        <v>-3</v>
      </c>
      <c r="AW453">
        <f t="shared" ca="1" si="529"/>
        <v>25</v>
      </c>
      <c r="AX453">
        <f t="shared" ca="1" si="530"/>
        <v>3</v>
      </c>
      <c r="BB453" t="str">
        <f t="shared" ca="1" si="531"/>
        <v>ELUCS</v>
      </c>
      <c r="BC453" t="str">
        <f t="shared" ca="1" si="532"/>
        <v>Yes</v>
      </c>
      <c r="BD453" t="str">
        <f t="shared" ca="1" si="532"/>
        <v>No</v>
      </c>
      <c r="BG453" t="str">
        <f t="shared" ca="1" si="533"/>
        <v>Yes</v>
      </c>
      <c r="BH453">
        <f t="shared" ca="1" si="534"/>
        <v>37</v>
      </c>
      <c r="BI453">
        <f t="shared" ca="1" si="535"/>
        <v>-8</v>
      </c>
      <c r="BJ453">
        <f t="shared" ca="1" si="536"/>
        <v>8</v>
      </c>
      <c r="BK453" t="str">
        <f t="shared" si="537"/>
        <v/>
      </c>
      <c r="BL453" s="26">
        <f t="shared" ca="1" si="538"/>
        <v>10</v>
      </c>
      <c r="BM453" s="26"/>
      <c r="BN453" s="26"/>
      <c r="BO453" s="26" t="str">
        <f t="shared" ca="1" si="539"/>
        <v>No</v>
      </c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 t="str">
        <f t="shared" ca="1" si="540"/>
        <v>No</v>
      </c>
      <c r="CE453" s="26" t="str">
        <f t="shared" ca="1" si="541"/>
        <v>NA</v>
      </c>
      <c r="CF453" s="26"/>
      <c r="CG453" s="26"/>
      <c r="CH453" s="26"/>
      <c r="CI453" s="31" t="str">
        <f t="shared" si="542"/>
        <v/>
      </c>
      <c r="CJ453" s="26" t="str">
        <f t="shared" ca="1" si="543"/>
        <v>NA</v>
      </c>
      <c r="CK453" s="26" t="str">
        <f t="shared" ca="1" si="544"/>
        <v>Yes</v>
      </c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 t="str">
        <f t="shared" ca="1" si="545"/>
        <v>No</v>
      </c>
      <c r="DO453" s="26"/>
      <c r="DP453" s="26"/>
      <c r="DQ453" s="26"/>
      <c r="DR453" s="26"/>
      <c r="DS453" s="26"/>
      <c r="DT453" s="26"/>
      <c r="DU453" s="26"/>
      <c r="DV453" t="str">
        <f t="shared" si="546"/>
        <v/>
      </c>
      <c r="DW453" s="26"/>
      <c r="DX453" s="26"/>
      <c r="DY453" s="26"/>
      <c r="DZ453" t="str">
        <f t="shared" si="547"/>
        <v/>
      </c>
      <c r="EA453" t="str">
        <f t="shared" si="548"/>
        <v/>
      </c>
      <c r="EB453" t="str">
        <f t="shared" si="549"/>
        <v/>
      </c>
      <c r="EC453" t="str">
        <f t="shared" si="550"/>
        <v/>
      </c>
      <c r="ED453" t="str">
        <f t="shared" si="551"/>
        <v/>
      </c>
      <c r="EE453" s="34" t="str">
        <f t="shared" si="552"/>
        <v/>
      </c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32" t="str">
        <f t="shared" si="553"/>
        <v/>
      </c>
      <c r="ES453" s="26"/>
      <c r="ET453" s="26"/>
      <c r="EU453" s="26"/>
      <c r="EV453" s="26"/>
      <c r="EW453" s="26"/>
      <c r="EX453" s="26"/>
      <c r="EY453" s="26"/>
      <c r="EZ453" s="26"/>
      <c r="FA453" s="31" t="str">
        <f t="shared" si="554"/>
        <v/>
      </c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31" t="str">
        <f t="shared" si="555"/>
        <v/>
      </c>
      <c r="FN453" s="26"/>
      <c r="FO453" s="26"/>
      <c r="FP453" s="26"/>
      <c r="FQ453" s="26" t="s">
        <v>350</v>
      </c>
      <c r="FR453" s="39" t="str">
        <f t="shared" ca="1" si="556"/>
        <v>GPC</v>
      </c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t="str">
        <f t="shared" ca="1" si="557"/>
        <v/>
      </c>
      <c r="GP453" t="str">
        <f t="shared" si="558"/>
        <v/>
      </c>
      <c r="GQ453" s="26"/>
      <c r="GR453" s="26"/>
      <c r="GS453" t="str">
        <f t="shared" ca="1" si="559"/>
        <v/>
      </c>
      <c r="GT453" s="26"/>
      <c r="GU453" s="26"/>
      <c r="GV453" s="26"/>
      <c r="GW453" s="26"/>
      <c r="GX453" s="26"/>
      <c r="GY453" t="str">
        <f t="shared" ca="1" si="560"/>
        <v/>
      </c>
      <c r="GZ453" t="str">
        <f t="shared" si="561"/>
        <v/>
      </c>
      <c r="HA453" s="26"/>
      <c r="HB453" s="26"/>
      <c r="HC453" s="26"/>
      <c r="HD453" s="26"/>
      <c r="HE453" s="26"/>
      <c r="HF453" t="str">
        <f t="shared" ca="1" si="562"/>
        <v/>
      </c>
      <c r="HG453" s="31" t="str">
        <f t="shared" si="563"/>
        <v/>
      </c>
      <c r="HH453" s="26"/>
      <c r="HI453" s="26"/>
      <c r="HJ453" s="26"/>
      <c r="HK453" s="26"/>
      <c r="HL453" s="26"/>
      <c r="HM453" t="str">
        <f t="shared" ca="1" si="564"/>
        <v/>
      </c>
      <c r="HN453" t="str">
        <f t="shared" si="565"/>
        <v/>
      </c>
      <c r="HO453" s="26"/>
      <c r="HP453" s="26"/>
      <c r="HQ453" s="26"/>
      <c r="HR453" s="26"/>
      <c r="HS453" s="26"/>
      <c r="HT453" t="str">
        <f t="shared" ca="1" si="566"/>
        <v/>
      </c>
      <c r="HU453" t="str">
        <f t="shared" si="567"/>
        <v/>
      </c>
      <c r="HV453" s="26"/>
      <c r="HW453" s="26"/>
      <c r="HX453" s="26"/>
      <c r="HY453" s="26"/>
      <c r="HZ453" s="26"/>
      <c r="IA453" s="37" t="str">
        <f t="shared" ca="1" si="568"/>
        <v/>
      </c>
      <c r="IB453" t="str">
        <f t="shared" si="569"/>
        <v/>
      </c>
      <c r="IC453" s="26"/>
      <c r="ID453" s="26"/>
      <c r="IE453" s="26"/>
      <c r="IF453" s="26"/>
      <c r="IG453" s="26"/>
      <c r="IH453" s="37" t="str">
        <f t="shared" ca="1" si="570"/>
        <v/>
      </c>
      <c r="II453" t="str">
        <f t="shared" si="571"/>
        <v/>
      </c>
      <c r="IJ453" s="26"/>
      <c r="IK453" s="26"/>
      <c r="IL453" s="26"/>
      <c r="IM453" s="26"/>
      <c r="IN453" s="26"/>
      <c r="IO453" s="26"/>
      <c r="IP453" s="26"/>
      <c r="IQ453" s="26"/>
      <c r="IR453" s="26"/>
      <c r="IS453" s="26"/>
      <c r="IT453" s="26"/>
      <c r="IU453" s="26"/>
      <c r="IV453" s="26"/>
      <c r="IW453" s="26"/>
      <c r="IX453" s="26"/>
      <c r="IY453" s="26"/>
      <c r="IZ453" s="26"/>
      <c r="JA453" s="26"/>
      <c r="JB453" s="26"/>
      <c r="JC453" s="26"/>
      <c r="JD453" s="26"/>
      <c r="JE453" s="26"/>
      <c r="JF453" s="26"/>
      <c r="JG453" s="26"/>
      <c r="JH453" s="26"/>
      <c r="JI453" s="26"/>
      <c r="JJ453" s="26"/>
      <c r="JK453" s="26"/>
      <c r="JL453" s="26"/>
      <c r="JM453" s="26"/>
      <c r="JN453" s="26"/>
      <c r="JO453" s="26"/>
      <c r="JP453" s="26"/>
      <c r="JQ453" s="26"/>
      <c r="JR453" s="26"/>
      <c r="JS453" s="26"/>
      <c r="JT453" s="26" t="str">
        <f t="shared" si="572"/>
        <v/>
      </c>
      <c r="JU453" s="26"/>
      <c r="JV453" t="str">
        <f t="shared" si="573"/>
        <v/>
      </c>
      <c r="JW453" s="26"/>
      <c r="JX453" s="26"/>
      <c r="JY453" s="26"/>
      <c r="JZ453" s="26"/>
      <c r="KA453" s="26"/>
      <c r="KB453" s="26"/>
      <c r="KC453" s="26"/>
      <c r="KD453" s="26"/>
      <c r="KE453" s="26"/>
      <c r="KF453" s="26"/>
      <c r="KG453" s="26"/>
      <c r="KH453" s="26"/>
      <c r="KI453" s="26"/>
      <c r="KJ453" s="26"/>
      <c r="KK453" t="str">
        <f t="shared" si="574"/>
        <v/>
      </c>
      <c r="KL453" s="26"/>
      <c r="KM453" s="31" t="str">
        <f t="shared" si="575"/>
        <v/>
      </c>
      <c r="KN453" s="26"/>
      <c r="KO453" s="26"/>
      <c r="KP453" s="38" t="str">
        <f t="shared" si="576"/>
        <v/>
      </c>
      <c r="KQ453" s="26"/>
      <c r="KR453" s="26"/>
      <c r="KS453" s="26"/>
      <c r="KT453" s="26"/>
      <c r="KU453" s="26"/>
      <c r="KV453" s="26"/>
      <c r="KW453" s="26"/>
      <c r="KX453" t="str">
        <f t="shared" si="577"/>
        <v/>
      </c>
      <c r="KY453" t="str">
        <f t="shared" si="578"/>
        <v/>
      </c>
      <c r="KZ453" s="26"/>
      <c r="LA453" s="26"/>
      <c r="LB453" t="str">
        <f t="shared" si="579"/>
        <v/>
      </c>
      <c r="LC453" s="26"/>
      <c r="LD453" t="str">
        <f t="shared" si="580"/>
        <v/>
      </c>
      <c r="LE453" t="str">
        <f t="shared" si="581"/>
        <v/>
      </c>
      <c r="LF453" s="26"/>
      <c r="LG453" s="26"/>
      <c r="LH453" s="26"/>
      <c r="LI453" s="26"/>
      <c r="LJ453" s="26"/>
      <c r="LK453" s="26"/>
      <c r="LL453" s="26"/>
      <c r="LM453" s="26"/>
      <c r="LN453" s="26"/>
      <c r="LO453" t="str">
        <f t="shared" si="582"/>
        <v/>
      </c>
      <c r="LP453" s="26"/>
      <c r="LQ453" s="26"/>
      <c r="LR453" s="26"/>
      <c r="LS453" s="26"/>
      <c r="LT453" s="26"/>
      <c r="LU453" s="26"/>
      <c r="LV453" s="26"/>
      <c r="LW453" s="26"/>
      <c r="LX453" s="26"/>
      <c r="LY453" s="26"/>
      <c r="LZ453" s="26"/>
      <c r="MA453" s="26"/>
      <c r="MB453" s="26"/>
      <c r="MC453" s="26"/>
      <c r="MD453" s="26"/>
      <c r="ME453" s="26"/>
      <c r="MF453" s="26"/>
      <c r="MG453" s="26"/>
      <c r="MH453" s="26"/>
      <c r="MI453" s="26"/>
      <c r="MJ453" s="26"/>
      <c r="MK453" s="26"/>
      <c r="ML453" s="26"/>
      <c r="MM453" s="26"/>
      <c r="MN453" s="26"/>
    </row>
    <row r="454" spans="1:352" ht="16" x14ac:dyDescent="0.2">
      <c r="A454" t="e">
        <f t="shared" ca="1" si="511"/>
        <v>#N/A</v>
      </c>
      <c r="B454" s="26"/>
      <c r="C454" s="26"/>
      <c r="D454" s="26"/>
      <c r="E454" s="27" t="str">
        <f t="shared" ca="1" si="513"/>
        <v>Aug</v>
      </c>
      <c r="F454" s="27" t="str">
        <f t="shared" ca="1" si="513"/>
        <v>Aug</v>
      </c>
      <c r="G454" s="28" t="str">
        <f t="shared" ca="1" si="514"/>
        <v/>
      </c>
      <c r="H454" t="str">
        <f t="shared" si="515"/>
        <v/>
      </c>
      <c r="I454" s="26">
        <f t="shared" ca="1" si="516"/>
        <v>36</v>
      </c>
      <c r="J454" s="26"/>
      <c r="K454" s="26"/>
      <c r="L454" s="31" t="str">
        <f t="shared" si="517"/>
        <v/>
      </c>
      <c r="M454" s="26"/>
      <c r="N454" s="26"/>
      <c r="O454" s="26">
        <f t="shared" ca="1" si="518"/>
        <v>40</v>
      </c>
      <c r="P454" s="26" t="str">
        <f t="shared" ca="1" si="519"/>
        <v>No</v>
      </c>
      <c r="Q454" s="26" t="str">
        <f t="shared" ca="1" si="519"/>
        <v>Yes</v>
      </c>
      <c r="R454" s="26" t="str">
        <f t="shared" ca="1" si="519"/>
        <v>Yes</v>
      </c>
      <c r="S454" s="26" t="str">
        <f t="shared" ca="1" si="520"/>
        <v>Asian</v>
      </c>
      <c r="T454" s="26" t="str">
        <f t="shared" ca="1" si="521"/>
        <v>No</v>
      </c>
      <c r="U454" s="26">
        <f t="shared" ca="1" si="522"/>
        <v>3792</v>
      </c>
      <c r="V454" s="26"/>
      <c r="W454" s="26"/>
      <c r="X454" s="26" t="str">
        <f t="shared" ca="1" si="510"/>
        <v>Yes</v>
      </c>
      <c r="Y454" s="26" t="str">
        <f t="shared" ca="1" si="510"/>
        <v>Yes</v>
      </c>
      <c r="Z454" s="26" t="str">
        <f t="shared" ca="1" si="510"/>
        <v>No</v>
      </c>
      <c r="AA454" s="26" t="str">
        <f t="shared" ca="1" si="510"/>
        <v>Yes</v>
      </c>
      <c r="AB454" s="26" t="str">
        <f t="shared" ca="1" si="510"/>
        <v>No</v>
      </c>
      <c r="AC454" s="26"/>
      <c r="AD454" s="26"/>
      <c r="AE454" s="26"/>
      <c r="AF454" s="26"/>
      <c r="AG454" s="26" t="str">
        <f t="shared" ca="1" si="523"/>
        <v>No</v>
      </c>
      <c r="AH454" s="26" t="str">
        <f t="shared" ca="1" si="523"/>
        <v>Yes</v>
      </c>
      <c r="AI454" s="26" t="str">
        <f t="shared" ca="1" si="523"/>
        <v>Yes</v>
      </c>
      <c r="AJ454" s="26" t="str">
        <f t="shared" ca="1" si="512"/>
        <v>No</v>
      </c>
      <c r="AK454" s="26" t="str">
        <f t="shared" ca="1" si="512"/>
        <v>No</v>
      </c>
      <c r="AL454" s="26" t="str">
        <f t="shared" ca="1" si="512"/>
        <v>No</v>
      </c>
      <c r="AM454" s="26">
        <f t="shared" ca="1" si="524"/>
        <v>1</v>
      </c>
      <c r="AN454" s="26">
        <f t="shared" ca="1" si="525"/>
        <v>2</v>
      </c>
      <c r="AT454" t="str">
        <f t="shared" ca="1" si="526"/>
        <v>Female</v>
      </c>
      <c r="AU454">
        <f t="shared" ca="1" si="527"/>
        <v>3708</v>
      </c>
      <c r="AV454">
        <f t="shared" ca="1" si="528"/>
        <v>2</v>
      </c>
      <c r="AW454">
        <f t="shared" ca="1" si="529"/>
        <v>40</v>
      </c>
      <c r="AX454">
        <f t="shared" ca="1" si="530"/>
        <v>3</v>
      </c>
      <c r="BB454" t="str">
        <f t="shared" ca="1" si="531"/>
        <v>Vaginal</v>
      </c>
      <c r="BC454" t="str">
        <f t="shared" ca="1" si="532"/>
        <v>Yes</v>
      </c>
      <c r="BD454" t="str">
        <f t="shared" ca="1" si="532"/>
        <v>No</v>
      </c>
      <c r="BG454" t="str">
        <f t="shared" ca="1" si="533"/>
        <v>Yes</v>
      </c>
      <c r="BH454">
        <f t="shared" ca="1" si="534"/>
        <v>35</v>
      </c>
      <c r="BI454">
        <f t="shared" ca="1" si="535"/>
        <v>3</v>
      </c>
      <c r="BJ454">
        <f t="shared" ca="1" si="536"/>
        <v>1</v>
      </c>
      <c r="BK454" t="str">
        <f t="shared" si="537"/>
        <v/>
      </c>
      <c r="BL454" s="26" t="str">
        <f t="shared" ca="1" si="538"/>
        <v>NA</v>
      </c>
      <c r="BM454" s="26"/>
      <c r="BN454" s="26"/>
      <c r="BO454" s="26" t="str">
        <f t="shared" ca="1" si="539"/>
        <v>Yes</v>
      </c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 t="str">
        <f t="shared" ca="1" si="540"/>
        <v>Yes</v>
      </c>
      <c r="CE454" s="26" t="str">
        <f t="shared" ca="1" si="541"/>
        <v>ETT</v>
      </c>
      <c r="CF454" s="26"/>
      <c r="CG454" s="26"/>
      <c r="CH454" s="26"/>
      <c r="CI454" s="31" t="str">
        <f t="shared" si="542"/>
        <v/>
      </c>
      <c r="CJ454" s="26" t="str">
        <f t="shared" ca="1" si="543"/>
        <v>BS</v>
      </c>
      <c r="CK454" s="26" t="str">
        <f t="shared" ca="1" si="544"/>
        <v>NA</v>
      </c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 t="str">
        <f t="shared" ca="1" si="545"/>
        <v>Yes</v>
      </c>
      <c r="DO454" s="26"/>
      <c r="DP454" s="26"/>
      <c r="DQ454" s="26"/>
      <c r="DR454" s="26"/>
      <c r="DS454" s="26"/>
      <c r="DT454" s="26"/>
      <c r="DU454" s="26"/>
      <c r="DV454" t="str">
        <f t="shared" si="546"/>
        <v/>
      </c>
      <c r="DW454" s="26"/>
      <c r="DX454" s="26"/>
      <c r="DY454" s="26"/>
      <c r="DZ454" t="str">
        <f t="shared" si="547"/>
        <v/>
      </c>
      <c r="EA454" t="str">
        <f t="shared" si="548"/>
        <v/>
      </c>
      <c r="EB454" t="str">
        <f t="shared" si="549"/>
        <v/>
      </c>
      <c r="EC454" t="str">
        <f t="shared" si="550"/>
        <v/>
      </c>
      <c r="ED454" t="str">
        <f t="shared" si="551"/>
        <v/>
      </c>
      <c r="EE454" s="34" t="str">
        <f t="shared" si="552"/>
        <v/>
      </c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32" t="str">
        <f t="shared" si="553"/>
        <v/>
      </c>
      <c r="ES454" s="26"/>
      <c r="ET454" s="26"/>
      <c r="EU454" s="26"/>
      <c r="EV454" s="26"/>
      <c r="EW454" s="26"/>
      <c r="EX454" s="26"/>
      <c r="EY454" s="26"/>
      <c r="EZ454" s="26"/>
      <c r="FA454" s="31" t="str">
        <f t="shared" si="554"/>
        <v/>
      </c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31" t="str">
        <f t="shared" si="555"/>
        <v/>
      </c>
      <c r="FN454" s="26"/>
      <c r="FO454" s="26"/>
      <c r="FP454" s="26"/>
      <c r="FQ454" s="26" t="s">
        <v>349</v>
      </c>
      <c r="FR454" s="39" t="str">
        <f t="shared" ca="1" si="556"/>
        <v>NA</v>
      </c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t="str">
        <f t="shared" ca="1" si="557"/>
        <v/>
      </c>
      <c r="GP454" t="str">
        <f t="shared" si="558"/>
        <v/>
      </c>
      <c r="GQ454" s="26"/>
      <c r="GR454" s="26"/>
      <c r="GS454" t="str">
        <f t="shared" ca="1" si="559"/>
        <v/>
      </c>
      <c r="GT454" s="26"/>
      <c r="GU454" s="26"/>
      <c r="GV454" s="26"/>
      <c r="GW454" s="26"/>
      <c r="GX454" s="26"/>
      <c r="GY454" t="str">
        <f t="shared" ca="1" si="560"/>
        <v/>
      </c>
      <c r="GZ454" t="str">
        <f t="shared" si="561"/>
        <v/>
      </c>
      <c r="HA454" s="26"/>
      <c r="HB454" s="26"/>
      <c r="HC454" s="26"/>
      <c r="HD454" s="26"/>
      <c r="HE454" s="26"/>
      <c r="HF454" t="str">
        <f t="shared" ca="1" si="562"/>
        <v/>
      </c>
      <c r="HG454" s="31" t="str">
        <f t="shared" si="563"/>
        <v/>
      </c>
      <c r="HH454" s="26"/>
      <c r="HI454" s="26"/>
      <c r="HJ454" s="26"/>
      <c r="HK454" s="26"/>
      <c r="HL454" s="26"/>
      <c r="HM454" t="str">
        <f t="shared" ca="1" si="564"/>
        <v/>
      </c>
      <c r="HN454" t="str">
        <f t="shared" si="565"/>
        <v/>
      </c>
      <c r="HO454" s="26"/>
      <c r="HP454" s="26"/>
      <c r="HQ454" s="26"/>
      <c r="HR454" s="26"/>
      <c r="HS454" s="26"/>
      <c r="HT454" t="str">
        <f t="shared" ca="1" si="566"/>
        <v/>
      </c>
      <c r="HU454" t="str">
        <f t="shared" si="567"/>
        <v/>
      </c>
      <c r="HV454" s="26"/>
      <c r="HW454" s="26"/>
      <c r="HX454" s="26"/>
      <c r="HY454" s="26"/>
      <c r="HZ454" s="26"/>
      <c r="IA454" s="37" t="str">
        <f t="shared" ca="1" si="568"/>
        <v/>
      </c>
      <c r="IB454" t="str">
        <f t="shared" si="569"/>
        <v/>
      </c>
      <c r="IC454" s="26"/>
      <c r="ID454" s="26"/>
      <c r="IE454" s="26"/>
      <c r="IF454" s="26"/>
      <c r="IG454" s="26"/>
      <c r="IH454" s="37" t="str">
        <f t="shared" ca="1" si="570"/>
        <v/>
      </c>
      <c r="II454" t="str">
        <f t="shared" si="571"/>
        <v/>
      </c>
      <c r="IJ454" s="26"/>
      <c r="IK454" s="26"/>
      <c r="IL454" s="26"/>
      <c r="IM454" s="26"/>
      <c r="IN454" s="26"/>
      <c r="IO454" s="26"/>
      <c r="IP454" s="26"/>
      <c r="IQ454" s="26"/>
      <c r="IR454" s="26"/>
      <c r="IS454" s="26"/>
      <c r="IT454" s="26"/>
      <c r="IU454" s="26"/>
      <c r="IV454" s="26"/>
      <c r="IW454" s="26"/>
      <c r="IX454" s="26"/>
      <c r="IY454" s="26"/>
      <c r="IZ454" s="26"/>
      <c r="JA454" s="26"/>
      <c r="JB454" s="26"/>
      <c r="JC454" s="26"/>
      <c r="JD454" s="26"/>
      <c r="JE454" s="26"/>
      <c r="JF454" s="26"/>
      <c r="JG454" s="26"/>
      <c r="JH454" s="26"/>
      <c r="JI454" s="26"/>
      <c r="JJ454" s="26"/>
      <c r="JK454" s="26"/>
      <c r="JL454" s="26"/>
      <c r="JM454" s="26"/>
      <c r="JN454" s="26"/>
      <c r="JO454" s="26"/>
      <c r="JP454" s="26"/>
      <c r="JQ454" s="26"/>
      <c r="JR454" s="26"/>
      <c r="JS454" s="26"/>
      <c r="JT454" s="26" t="str">
        <f t="shared" si="572"/>
        <v/>
      </c>
      <c r="JU454" s="26"/>
      <c r="JV454" t="str">
        <f t="shared" si="573"/>
        <v/>
      </c>
      <c r="JW454" s="26"/>
      <c r="JX454" s="26"/>
      <c r="JY454" s="26"/>
      <c r="JZ454" s="26"/>
      <c r="KA454" s="26"/>
      <c r="KB454" s="26"/>
      <c r="KC454" s="26"/>
      <c r="KD454" s="26"/>
      <c r="KE454" s="26"/>
      <c r="KF454" s="26"/>
      <c r="KG454" s="26"/>
      <c r="KH454" s="26"/>
      <c r="KI454" s="26"/>
      <c r="KJ454" s="26"/>
      <c r="KK454" t="str">
        <f t="shared" si="574"/>
        <v/>
      </c>
      <c r="KL454" s="26"/>
      <c r="KM454" s="31" t="str">
        <f t="shared" si="575"/>
        <v/>
      </c>
      <c r="KN454" s="26"/>
      <c r="KO454" s="26"/>
      <c r="KP454" s="38" t="str">
        <f t="shared" si="576"/>
        <v/>
      </c>
      <c r="KQ454" s="26"/>
      <c r="KR454" s="26"/>
      <c r="KS454" s="26"/>
      <c r="KT454" s="26"/>
      <c r="KU454" s="26"/>
      <c r="KV454" s="26"/>
      <c r="KW454" s="26"/>
      <c r="KX454" t="str">
        <f t="shared" si="577"/>
        <v/>
      </c>
      <c r="KY454" t="str">
        <f t="shared" si="578"/>
        <v/>
      </c>
      <c r="KZ454" s="26"/>
      <c r="LA454" s="26"/>
      <c r="LB454" t="str">
        <f t="shared" si="579"/>
        <v/>
      </c>
      <c r="LC454" s="26"/>
      <c r="LD454" t="str">
        <f t="shared" si="580"/>
        <v/>
      </c>
      <c r="LE454" t="str">
        <f t="shared" si="581"/>
        <v/>
      </c>
      <c r="LF454" s="26"/>
      <c r="LG454" s="26"/>
      <c r="LH454" s="26"/>
      <c r="LI454" s="26"/>
      <c r="LJ454" s="26"/>
      <c r="LK454" s="26"/>
      <c r="LL454" s="26"/>
      <c r="LM454" s="26"/>
      <c r="LN454" s="26"/>
      <c r="LO454" t="str">
        <f t="shared" si="582"/>
        <v/>
      </c>
      <c r="LP454" s="26"/>
      <c r="LQ454" s="26"/>
      <c r="LR454" s="26"/>
      <c r="LS454" s="26"/>
      <c r="LT454" s="26"/>
      <c r="LU454" s="26"/>
      <c r="LV454" s="26"/>
      <c r="LW454" s="26"/>
      <c r="LX454" s="26"/>
      <c r="LY454" s="26"/>
      <c r="LZ454" s="26"/>
      <c r="MA454" s="26"/>
      <c r="MB454" s="26"/>
      <c r="MC454" s="26"/>
      <c r="MD454" s="26"/>
      <c r="ME454" s="26"/>
      <c r="MF454" s="26"/>
      <c r="MG454" s="26"/>
      <c r="MH454" s="26"/>
      <c r="MI454" s="26"/>
      <c r="MJ454" s="26"/>
      <c r="MK454" s="26"/>
      <c r="ML454" s="26"/>
      <c r="MM454" s="26"/>
      <c r="MN454" s="26"/>
    </row>
    <row r="455" spans="1:352" ht="16" x14ac:dyDescent="0.2">
      <c r="A455" t="e">
        <f t="shared" ca="1" si="511"/>
        <v>#N/A</v>
      </c>
      <c r="B455" s="26"/>
      <c r="C455" s="26"/>
      <c r="D455" s="26"/>
      <c r="E455" s="27" t="str">
        <f t="shared" ca="1" si="513"/>
        <v>Sep</v>
      </c>
      <c r="F455" s="27" t="str">
        <f t="shared" ca="1" si="513"/>
        <v>Aug</v>
      </c>
      <c r="G455" s="28" t="str">
        <f t="shared" ca="1" si="514"/>
        <v/>
      </c>
      <c r="H455" t="str">
        <f t="shared" si="515"/>
        <v/>
      </c>
      <c r="I455" s="26">
        <f t="shared" ca="1" si="516"/>
        <v>70</v>
      </c>
      <c r="J455" s="26"/>
      <c r="K455" s="26"/>
      <c r="L455" s="31" t="str">
        <f t="shared" si="517"/>
        <v/>
      </c>
      <c r="M455" s="26"/>
      <c r="N455" s="26"/>
      <c r="O455" s="26">
        <f t="shared" ca="1" si="518"/>
        <v>28</v>
      </c>
      <c r="P455" s="26" t="str">
        <f t="shared" ca="1" si="519"/>
        <v>No</v>
      </c>
      <c r="Q455" s="26" t="str">
        <f t="shared" ca="1" si="519"/>
        <v>No</v>
      </c>
      <c r="R455" s="26" t="str">
        <f t="shared" ca="1" si="519"/>
        <v>No</v>
      </c>
      <c r="S455" s="26" t="str">
        <f t="shared" ca="1" si="520"/>
        <v>African</v>
      </c>
      <c r="T455" s="26" t="str">
        <f t="shared" ca="1" si="521"/>
        <v>Yes</v>
      </c>
      <c r="U455" s="26">
        <f t="shared" ca="1" si="522"/>
        <v>3355</v>
      </c>
      <c r="V455" s="26"/>
      <c r="W455" s="26"/>
      <c r="X455" s="26" t="str">
        <f t="shared" ca="1" si="510"/>
        <v>Yes</v>
      </c>
      <c r="Y455" s="26" t="str">
        <f t="shared" ca="1" si="510"/>
        <v>Yes</v>
      </c>
      <c r="Z455" s="26" t="str">
        <f t="shared" ca="1" si="510"/>
        <v>No</v>
      </c>
      <c r="AA455" s="26" t="str">
        <f t="shared" ca="1" si="510"/>
        <v>No</v>
      </c>
      <c r="AB455" s="26" t="str">
        <f t="shared" ca="1" si="510"/>
        <v>No</v>
      </c>
      <c r="AC455" s="26"/>
      <c r="AD455" s="26"/>
      <c r="AE455" s="26"/>
      <c r="AF455" s="26"/>
      <c r="AG455" s="26" t="str">
        <f t="shared" ca="1" si="523"/>
        <v>Yes</v>
      </c>
      <c r="AH455" s="26" t="str">
        <f t="shared" ca="1" si="523"/>
        <v>Yes</v>
      </c>
      <c r="AI455" s="26" t="str">
        <f t="shared" ca="1" si="523"/>
        <v>Yes</v>
      </c>
      <c r="AJ455" s="26" t="str">
        <f t="shared" ca="1" si="512"/>
        <v>No</v>
      </c>
      <c r="AK455" s="26" t="str">
        <f t="shared" ca="1" si="512"/>
        <v>Yes</v>
      </c>
      <c r="AL455" s="26" t="str">
        <f t="shared" ca="1" si="512"/>
        <v>Yes</v>
      </c>
      <c r="AM455" s="26">
        <f t="shared" ca="1" si="524"/>
        <v>7</v>
      </c>
      <c r="AN455" s="26">
        <f t="shared" ca="1" si="525"/>
        <v>1</v>
      </c>
      <c r="AT455" t="str">
        <f t="shared" ca="1" si="526"/>
        <v>Male</v>
      </c>
      <c r="AU455">
        <f t="shared" ca="1" si="527"/>
        <v>1658</v>
      </c>
      <c r="AV455">
        <f t="shared" ca="1" si="528"/>
        <v>3</v>
      </c>
      <c r="AW455">
        <f t="shared" ca="1" si="529"/>
        <v>22</v>
      </c>
      <c r="AX455">
        <f t="shared" ca="1" si="530"/>
        <v>3</v>
      </c>
      <c r="BB455" t="str">
        <f t="shared" ca="1" si="531"/>
        <v>Vaginal</v>
      </c>
      <c r="BC455" t="str">
        <f t="shared" ca="1" si="532"/>
        <v>No</v>
      </c>
      <c r="BD455" t="str">
        <f t="shared" ca="1" si="532"/>
        <v>No</v>
      </c>
      <c r="BG455" t="str">
        <f t="shared" ca="1" si="533"/>
        <v>Yes</v>
      </c>
      <c r="BH455">
        <f t="shared" ca="1" si="534"/>
        <v>38</v>
      </c>
      <c r="BI455">
        <f t="shared" ca="1" si="535"/>
        <v>-14</v>
      </c>
      <c r="BJ455">
        <f t="shared" ca="1" si="536"/>
        <v>14</v>
      </c>
      <c r="BK455" t="str">
        <f t="shared" si="537"/>
        <v/>
      </c>
      <c r="BL455" s="26">
        <f t="shared" ca="1" si="538"/>
        <v>16</v>
      </c>
      <c r="BM455" s="26"/>
      <c r="BN455" s="26"/>
      <c r="BO455" s="26" t="str">
        <f t="shared" ca="1" si="539"/>
        <v>Yes</v>
      </c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 t="str">
        <f t="shared" ca="1" si="540"/>
        <v>No</v>
      </c>
      <c r="CE455" s="26" t="str">
        <f t="shared" ca="1" si="541"/>
        <v>NA</v>
      </c>
      <c r="CF455" s="26"/>
      <c r="CG455" s="26"/>
      <c r="CH455" s="26"/>
      <c r="CI455" s="31" t="str">
        <f t="shared" si="542"/>
        <v/>
      </c>
      <c r="CJ455" s="26" t="str">
        <f t="shared" ca="1" si="543"/>
        <v>NA</v>
      </c>
      <c r="CK455" s="26" t="str">
        <f t="shared" ca="1" si="544"/>
        <v>No</v>
      </c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 t="str">
        <f t="shared" ca="1" si="545"/>
        <v>No</v>
      </c>
      <c r="DO455" s="26"/>
      <c r="DP455" s="26"/>
      <c r="DQ455" s="26"/>
      <c r="DR455" s="26"/>
      <c r="DS455" s="26"/>
      <c r="DT455" s="26"/>
      <c r="DU455" s="26"/>
      <c r="DV455" t="str">
        <f t="shared" si="546"/>
        <v/>
      </c>
      <c r="DW455" s="26"/>
      <c r="DX455" s="26"/>
      <c r="DY455" s="26"/>
      <c r="DZ455" t="str">
        <f t="shared" si="547"/>
        <v/>
      </c>
      <c r="EA455" t="str">
        <f t="shared" si="548"/>
        <v/>
      </c>
      <c r="EB455" t="str">
        <f t="shared" si="549"/>
        <v/>
      </c>
      <c r="EC455" t="str">
        <f t="shared" si="550"/>
        <v/>
      </c>
      <c r="ED455" t="str">
        <f t="shared" si="551"/>
        <v/>
      </c>
      <c r="EE455" s="34" t="str">
        <f t="shared" si="552"/>
        <v/>
      </c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32" t="str">
        <f t="shared" si="553"/>
        <v/>
      </c>
      <c r="ES455" s="26"/>
      <c r="ET455" s="26"/>
      <c r="EU455" s="26"/>
      <c r="EV455" s="26"/>
      <c r="EW455" s="26"/>
      <c r="EX455" s="26"/>
      <c r="EY455" s="26"/>
      <c r="EZ455" s="26"/>
      <c r="FA455" s="31" t="str">
        <f t="shared" si="554"/>
        <v/>
      </c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31" t="str">
        <f t="shared" si="555"/>
        <v/>
      </c>
      <c r="FN455" s="26"/>
      <c r="FO455" s="26"/>
      <c r="FP455" s="26"/>
      <c r="FQ455" s="26" t="s">
        <v>350</v>
      </c>
      <c r="FR455" s="39" t="str">
        <f t="shared" ca="1" si="556"/>
        <v>GPC</v>
      </c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t="str">
        <f t="shared" ca="1" si="557"/>
        <v/>
      </c>
      <c r="GP455" t="str">
        <f t="shared" si="558"/>
        <v/>
      </c>
      <c r="GQ455" s="26"/>
      <c r="GR455" s="26"/>
      <c r="GS455" t="str">
        <f t="shared" ca="1" si="559"/>
        <v/>
      </c>
      <c r="GT455" s="26"/>
      <c r="GU455" s="26"/>
      <c r="GV455" s="26"/>
      <c r="GW455" s="26"/>
      <c r="GX455" s="26"/>
      <c r="GY455" t="str">
        <f t="shared" ca="1" si="560"/>
        <v/>
      </c>
      <c r="GZ455" t="str">
        <f t="shared" si="561"/>
        <v/>
      </c>
      <c r="HA455" s="26"/>
      <c r="HB455" s="26"/>
      <c r="HC455" s="26"/>
      <c r="HD455" s="26"/>
      <c r="HE455" s="26"/>
      <c r="HF455" t="str">
        <f t="shared" ca="1" si="562"/>
        <v/>
      </c>
      <c r="HG455" s="31" t="str">
        <f t="shared" si="563"/>
        <v/>
      </c>
      <c r="HH455" s="26"/>
      <c r="HI455" s="26"/>
      <c r="HJ455" s="26"/>
      <c r="HK455" s="26"/>
      <c r="HL455" s="26"/>
      <c r="HM455" t="str">
        <f t="shared" ca="1" si="564"/>
        <v/>
      </c>
      <c r="HN455" t="str">
        <f t="shared" si="565"/>
        <v/>
      </c>
      <c r="HO455" s="26"/>
      <c r="HP455" s="26"/>
      <c r="HQ455" s="26"/>
      <c r="HR455" s="26"/>
      <c r="HS455" s="26"/>
      <c r="HT455" t="str">
        <f t="shared" ca="1" si="566"/>
        <v/>
      </c>
      <c r="HU455" t="str">
        <f t="shared" si="567"/>
        <v/>
      </c>
      <c r="HV455" s="26"/>
      <c r="HW455" s="26"/>
      <c r="HX455" s="26"/>
      <c r="HY455" s="26"/>
      <c r="HZ455" s="26"/>
      <c r="IA455" s="37" t="str">
        <f t="shared" ca="1" si="568"/>
        <v/>
      </c>
      <c r="IB455" t="str">
        <f t="shared" si="569"/>
        <v/>
      </c>
      <c r="IC455" s="26"/>
      <c r="ID455" s="26"/>
      <c r="IE455" s="26"/>
      <c r="IF455" s="26"/>
      <c r="IG455" s="26"/>
      <c r="IH455" s="37" t="str">
        <f t="shared" ca="1" si="570"/>
        <v/>
      </c>
      <c r="II455" t="str">
        <f t="shared" si="571"/>
        <v/>
      </c>
      <c r="IJ455" s="26"/>
      <c r="IK455" s="26"/>
      <c r="IL455" s="26"/>
      <c r="IM455" s="26"/>
      <c r="IN455" s="26"/>
      <c r="IO455" s="26"/>
      <c r="IP455" s="26"/>
      <c r="IQ455" s="26"/>
      <c r="IR455" s="26"/>
      <c r="IS455" s="26"/>
      <c r="IT455" s="26"/>
      <c r="IU455" s="26"/>
      <c r="IV455" s="26"/>
      <c r="IW455" s="26"/>
      <c r="IX455" s="26"/>
      <c r="IY455" s="26"/>
      <c r="IZ455" s="26"/>
      <c r="JA455" s="26"/>
      <c r="JB455" s="26"/>
      <c r="JC455" s="26"/>
      <c r="JD455" s="26"/>
      <c r="JE455" s="26"/>
      <c r="JF455" s="26"/>
      <c r="JG455" s="26"/>
      <c r="JH455" s="26"/>
      <c r="JI455" s="26"/>
      <c r="JJ455" s="26"/>
      <c r="JK455" s="26"/>
      <c r="JL455" s="26"/>
      <c r="JM455" s="26"/>
      <c r="JN455" s="26"/>
      <c r="JO455" s="26"/>
      <c r="JP455" s="26"/>
      <c r="JQ455" s="26"/>
      <c r="JR455" s="26"/>
      <c r="JS455" s="26"/>
      <c r="JT455" s="26" t="str">
        <f t="shared" si="572"/>
        <v/>
      </c>
      <c r="JU455" s="26"/>
      <c r="JV455" t="str">
        <f t="shared" si="573"/>
        <v/>
      </c>
      <c r="JW455" s="26"/>
      <c r="JX455" s="26"/>
      <c r="JY455" s="26"/>
      <c r="JZ455" s="26"/>
      <c r="KA455" s="26"/>
      <c r="KB455" s="26"/>
      <c r="KC455" s="26"/>
      <c r="KD455" s="26"/>
      <c r="KE455" s="26"/>
      <c r="KF455" s="26"/>
      <c r="KG455" s="26"/>
      <c r="KH455" s="26"/>
      <c r="KI455" s="26"/>
      <c r="KJ455" s="26"/>
      <c r="KK455" t="str">
        <f t="shared" si="574"/>
        <v/>
      </c>
      <c r="KL455" s="26"/>
      <c r="KM455" s="31" t="str">
        <f t="shared" si="575"/>
        <v/>
      </c>
      <c r="KN455" s="26"/>
      <c r="KO455" s="26"/>
      <c r="KP455" s="38" t="str">
        <f t="shared" si="576"/>
        <v/>
      </c>
      <c r="KQ455" s="26"/>
      <c r="KR455" s="26"/>
      <c r="KS455" s="26"/>
      <c r="KT455" s="26"/>
      <c r="KU455" s="26"/>
      <c r="KV455" s="26"/>
      <c r="KW455" s="26"/>
      <c r="KX455" t="str">
        <f t="shared" si="577"/>
        <v/>
      </c>
      <c r="KY455" t="str">
        <f t="shared" si="578"/>
        <v/>
      </c>
      <c r="KZ455" s="26"/>
      <c r="LA455" s="26"/>
      <c r="LB455" t="str">
        <f t="shared" si="579"/>
        <v/>
      </c>
      <c r="LC455" s="26"/>
      <c r="LD455" t="str">
        <f t="shared" si="580"/>
        <v/>
      </c>
      <c r="LE455" t="str">
        <f t="shared" si="581"/>
        <v/>
      </c>
      <c r="LF455" s="26"/>
      <c r="LG455" s="26"/>
      <c r="LH455" s="26"/>
      <c r="LI455" s="26"/>
      <c r="LJ455" s="26"/>
      <c r="LK455" s="26"/>
      <c r="LL455" s="26"/>
      <c r="LM455" s="26"/>
      <c r="LN455" s="26"/>
      <c r="LO455" t="str">
        <f t="shared" si="582"/>
        <v/>
      </c>
      <c r="LP455" s="26"/>
      <c r="LQ455" s="26"/>
      <c r="LR455" s="26"/>
      <c r="LS455" s="26"/>
      <c r="LT455" s="26"/>
      <c r="LU455" s="26"/>
      <c r="LV455" s="26"/>
      <c r="LW455" s="26"/>
      <c r="LX455" s="26"/>
      <c r="LY455" s="26"/>
      <c r="LZ455" s="26"/>
      <c r="MA455" s="26"/>
      <c r="MB455" s="26"/>
      <c r="MC455" s="26"/>
      <c r="MD455" s="26"/>
      <c r="ME455" s="26"/>
      <c r="MF455" s="26"/>
      <c r="MG455" s="26"/>
      <c r="MH455" s="26"/>
      <c r="MI455" s="26"/>
      <c r="MJ455" s="26"/>
      <c r="MK455" s="26"/>
      <c r="ML455" s="26"/>
      <c r="MM455" s="26"/>
      <c r="MN455" s="26"/>
    </row>
    <row r="456" spans="1:352" ht="16" x14ac:dyDescent="0.2">
      <c r="A456" t="e">
        <f t="shared" ca="1" si="511"/>
        <v>#N/A</v>
      </c>
      <c r="B456" s="26"/>
      <c r="C456" s="26"/>
      <c r="D456" s="26"/>
      <c r="E456" s="27" t="str">
        <f t="shared" ca="1" si="513"/>
        <v>May</v>
      </c>
      <c r="F456" s="27" t="str">
        <f t="shared" ca="1" si="513"/>
        <v>Mar</v>
      </c>
      <c r="G456" s="28" t="str">
        <f t="shared" ca="1" si="514"/>
        <v/>
      </c>
      <c r="H456" t="str">
        <f t="shared" si="515"/>
        <v/>
      </c>
      <c r="I456" s="26">
        <f t="shared" ca="1" si="516"/>
        <v>43</v>
      </c>
      <c r="J456" s="26"/>
      <c r="K456" s="26"/>
      <c r="L456" s="31" t="str">
        <f t="shared" si="517"/>
        <v/>
      </c>
      <c r="M456" s="26"/>
      <c r="N456" s="26"/>
      <c r="O456" s="26">
        <f t="shared" ca="1" si="518"/>
        <v>22</v>
      </c>
      <c r="P456" s="26" t="str">
        <f t="shared" ca="1" si="519"/>
        <v>No</v>
      </c>
      <c r="Q456" s="26" t="str">
        <f t="shared" ca="1" si="519"/>
        <v>Yes</v>
      </c>
      <c r="R456" s="26" t="str">
        <f t="shared" ca="1" si="519"/>
        <v>Yes</v>
      </c>
      <c r="S456" s="26" t="str">
        <f t="shared" ca="1" si="520"/>
        <v>African</v>
      </c>
      <c r="T456" s="26" t="str">
        <f t="shared" ca="1" si="521"/>
        <v>No</v>
      </c>
      <c r="U456" s="26">
        <f t="shared" ca="1" si="522"/>
        <v>3428</v>
      </c>
      <c r="V456" s="26"/>
      <c r="W456" s="26"/>
      <c r="X456" s="26" t="str">
        <f t="shared" ca="1" si="510"/>
        <v>Yes</v>
      </c>
      <c r="Y456" s="26" t="str">
        <f t="shared" ca="1" si="510"/>
        <v>Yes</v>
      </c>
      <c r="Z456" s="26" t="str">
        <f t="shared" ca="1" si="510"/>
        <v>Yes</v>
      </c>
      <c r="AA456" s="26" t="str">
        <f t="shared" ca="1" si="510"/>
        <v>No</v>
      </c>
      <c r="AB456" s="26" t="str">
        <f t="shared" ca="1" si="510"/>
        <v>No</v>
      </c>
      <c r="AC456" s="26"/>
      <c r="AD456" s="26"/>
      <c r="AE456" s="26"/>
      <c r="AF456" s="26"/>
      <c r="AG456" s="26" t="str">
        <f t="shared" ca="1" si="523"/>
        <v>Yes</v>
      </c>
      <c r="AH456" s="26" t="str">
        <f t="shared" ca="1" si="523"/>
        <v>No</v>
      </c>
      <c r="AI456" s="26" t="str">
        <f t="shared" ca="1" si="523"/>
        <v>No</v>
      </c>
      <c r="AJ456" s="26" t="str">
        <f t="shared" ca="1" si="512"/>
        <v>Yes</v>
      </c>
      <c r="AK456" s="26" t="str">
        <f t="shared" ca="1" si="512"/>
        <v>Yes</v>
      </c>
      <c r="AL456" s="26" t="str">
        <f t="shared" ca="1" si="512"/>
        <v>No</v>
      </c>
      <c r="AM456" s="26">
        <f t="shared" ca="1" si="524"/>
        <v>1</v>
      </c>
      <c r="AN456" s="26">
        <f t="shared" ca="1" si="525"/>
        <v>2</v>
      </c>
      <c r="AT456" t="str">
        <f t="shared" ca="1" si="526"/>
        <v>Female</v>
      </c>
      <c r="AU456">
        <f t="shared" ca="1" si="527"/>
        <v>2437</v>
      </c>
      <c r="AV456">
        <f t="shared" ca="1" si="528"/>
        <v>-3</v>
      </c>
      <c r="AW456">
        <f t="shared" ca="1" si="529"/>
        <v>23</v>
      </c>
      <c r="AX456">
        <f t="shared" ca="1" si="530"/>
        <v>2</v>
      </c>
      <c r="BB456" t="str">
        <f t="shared" ca="1" si="531"/>
        <v>EMLUCS</v>
      </c>
      <c r="BC456" t="str">
        <f t="shared" ca="1" si="532"/>
        <v>No</v>
      </c>
      <c r="BD456" t="str">
        <f t="shared" ca="1" si="532"/>
        <v>No</v>
      </c>
      <c r="BG456" t="str">
        <f t="shared" ca="1" si="533"/>
        <v>No</v>
      </c>
      <c r="BH456">
        <f t="shared" ca="1" si="534"/>
        <v>38</v>
      </c>
      <c r="BI456">
        <f t="shared" ca="1" si="535"/>
        <v>-10</v>
      </c>
      <c r="BJ456">
        <f t="shared" ca="1" si="536"/>
        <v>20</v>
      </c>
      <c r="BK456" t="str">
        <f t="shared" si="537"/>
        <v/>
      </c>
      <c r="BL456" s="26">
        <f t="shared" ca="1" si="538"/>
        <v>22</v>
      </c>
      <c r="BM456" s="26"/>
      <c r="BN456" s="26"/>
      <c r="BO456" s="26" t="str">
        <f t="shared" ca="1" si="539"/>
        <v>Yes</v>
      </c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 t="str">
        <f t="shared" ca="1" si="540"/>
        <v>No</v>
      </c>
      <c r="CE456" s="26" t="str">
        <f t="shared" ca="1" si="541"/>
        <v>NA</v>
      </c>
      <c r="CF456" s="26"/>
      <c r="CG456" s="26"/>
      <c r="CH456" s="26"/>
      <c r="CI456" s="31" t="str">
        <f t="shared" si="542"/>
        <v/>
      </c>
      <c r="CJ456" s="26" t="str">
        <f t="shared" ca="1" si="543"/>
        <v>NA</v>
      </c>
      <c r="CK456" s="26" t="str">
        <f t="shared" ca="1" si="544"/>
        <v>Yes</v>
      </c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 t="str">
        <f t="shared" ca="1" si="545"/>
        <v>No</v>
      </c>
      <c r="DO456" s="26"/>
      <c r="DP456" s="26"/>
      <c r="DQ456" s="26"/>
      <c r="DR456" s="26"/>
      <c r="DS456" s="26"/>
      <c r="DT456" s="26"/>
      <c r="DU456" s="26"/>
      <c r="DV456" t="str">
        <f t="shared" si="546"/>
        <v/>
      </c>
      <c r="DW456" s="26"/>
      <c r="DX456" s="26"/>
      <c r="DY456" s="26"/>
      <c r="DZ456" t="str">
        <f t="shared" si="547"/>
        <v/>
      </c>
      <c r="EA456" t="str">
        <f t="shared" si="548"/>
        <v/>
      </c>
      <c r="EB456" t="str">
        <f t="shared" si="549"/>
        <v/>
      </c>
      <c r="EC456" t="str">
        <f t="shared" si="550"/>
        <v/>
      </c>
      <c r="ED456" t="str">
        <f t="shared" si="551"/>
        <v/>
      </c>
      <c r="EE456" s="34" t="str">
        <f t="shared" si="552"/>
        <v/>
      </c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32" t="str">
        <f t="shared" si="553"/>
        <v/>
      </c>
      <c r="ES456" s="26"/>
      <c r="ET456" s="26"/>
      <c r="EU456" s="26"/>
      <c r="EV456" s="26"/>
      <c r="EW456" s="26"/>
      <c r="EX456" s="26"/>
      <c r="EY456" s="26"/>
      <c r="EZ456" s="26"/>
      <c r="FA456" s="31" t="str">
        <f t="shared" si="554"/>
        <v/>
      </c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31" t="str">
        <f t="shared" si="555"/>
        <v/>
      </c>
      <c r="FN456" s="26"/>
      <c r="FO456" s="26"/>
      <c r="FP456" s="26"/>
      <c r="FQ456" s="26" t="s">
        <v>349</v>
      </c>
      <c r="FR456" s="39" t="str">
        <f t="shared" ca="1" si="556"/>
        <v>NA</v>
      </c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t="str">
        <f t="shared" ca="1" si="557"/>
        <v/>
      </c>
      <c r="GP456" t="str">
        <f t="shared" si="558"/>
        <v/>
      </c>
      <c r="GQ456" s="26"/>
      <c r="GR456" s="26"/>
      <c r="GS456" t="str">
        <f t="shared" ca="1" si="559"/>
        <v/>
      </c>
      <c r="GT456" s="26"/>
      <c r="GU456" s="26"/>
      <c r="GV456" s="26"/>
      <c r="GW456" s="26"/>
      <c r="GX456" s="26"/>
      <c r="GY456" t="str">
        <f t="shared" ca="1" si="560"/>
        <v/>
      </c>
      <c r="GZ456" t="str">
        <f t="shared" si="561"/>
        <v/>
      </c>
      <c r="HA456" s="26"/>
      <c r="HB456" s="26"/>
      <c r="HC456" s="26"/>
      <c r="HD456" s="26"/>
      <c r="HE456" s="26"/>
      <c r="HF456" t="str">
        <f t="shared" ca="1" si="562"/>
        <v/>
      </c>
      <c r="HG456" s="31" t="str">
        <f t="shared" si="563"/>
        <v/>
      </c>
      <c r="HH456" s="26"/>
      <c r="HI456" s="26"/>
      <c r="HJ456" s="26"/>
      <c r="HK456" s="26"/>
      <c r="HL456" s="26"/>
      <c r="HM456" t="str">
        <f t="shared" ca="1" si="564"/>
        <v/>
      </c>
      <c r="HN456" t="str">
        <f t="shared" si="565"/>
        <v/>
      </c>
      <c r="HO456" s="26"/>
      <c r="HP456" s="26"/>
      <c r="HQ456" s="26"/>
      <c r="HR456" s="26"/>
      <c r="HS456" s="26"/>
      <c r="HT456" t="str">
        <f t="shared" ca="1" si="566"/>
        <v/>
      </c>
      <c r="HU456" t="str">
        <f t="shared" si="567"/>
        <v/>
      </c>
      <c r="HV456" s="26"/>
      <c r="HW456" s="26"/>
      <c r="HX456" s="26"/>
      <c r="HY456" s="26"/>
      <c r="HZ456" s="26"/>
      <c r="IA456" s="37" t="str">
        <f t="shared" ca="1" si="568"/>
        <v/>
      </c>
      <c r="IB456" t="str">
        <f t="shared" si="569"/>
        <v/>
      </c>
      <c r="IC456" s="26"/>
      <c r="ID456" s="26"/>
      <c r="IE456" s="26"/>
      <c r="IF456" s="26"/>
      <c r="IG456" s="26"/>
      <c r="IH456" s="37" t="str">
        <f t="shared" ca="1" si="570"/>
        <v/>
      </c>
      <c r="II456" t="str">
        <f t="shared" si="571"/>
        <v/>
      </c>
      <c r="IJ456" s="26"/>
      <c r="IK456" s="26"/>
      <c r="IL456" s="26"/>
      <c r="IM456" s="26"/>
      <c r="IN456" s="26"/>
      <c r="IO456" s="26"/>
      <c r="IP456" s="26"/>
      <c r="IQ456" s="26"/>
      <c r="IR456" s="26"/>
      <c r="IS456" s="26"/>
      <c r="IT456" s="26"/>
      <c r="IU456" s="26"/>
      <c r="IV456" s="26"/>
      <c r="IW456" s="26"/>
      <c r="IX456" s="26"/>
      <c r="IY456" s="26"/>
      <c r="IZ456" s="26"/>
      <c r="JA456" s="26"/>
      <c r="JB456" s="26"/>
      <c r="JC456" s="26"/>
      <c r="JD456" s="26"/>
      <c r="JE456" s="26"/>
      <c r="JF456" s="26"/>
      <c r="JG456" s="26"/>
      <c r="JH456" s="26"/>
      <c r="JI456" s="26"/>
      <c r="JJ456" s="26"/>
      <c r="JK456" s="26"/>
      <c r="JL456" s="26"/>
      <c r="JM456" s="26"/>
      <c r="JN456" s="26"/>
      <c r="JO456" s="26"/>
      <c r="JP456" s="26"/>
      <c r="JQ456" s="26"/>
      <c r="JR456" s="26"/>
      <c r="JS456" s="26"/>
      <c r="JT456" s="26" t="str">
        <f t="shared" si="572"/>
        <v/>
      </c>
      <c r="JU456" s="26"/>
      <c r="JV456" t="str">
        <f t="shared" si="573"/>
        <v/>
      </c>
      <c r="JW456" s="26"/>
      <c r="JX456" s="26"/>
      <c r="JY456" s="26"/>
      <c r="JZ456" s="26"/>
      <c r="KA456" s="26"/>
      <c r="KB456" s="26"/>
      <c r="KC456" s="26"/>
      <c r="KD456" s="26"/>
      <c r="KE456" s="26"/>
      <c r="KF456" s="26"/>
      <c r="KG456" s="26"/>
      <c r="KH456" s="26"/>
      <c r="KI456" s="26"/>
      <c r="KJ456" s="26"/>
      <c r="KK456" t="str">
        <f t="shared" si="574"/>
        <v/>
      </c>
      <c r="KL456" s="26"/>
      <c r="KM456" s="31" t="str">
        <f t="shared" si="575"/>
        <v/>
      </c>
      <c r="KN456" s="26"/>
      <c r="KO456" s="26"/>
      <c r="KP456" s="38" t="str">
        <f t="shared" si="576"/>
        <v/>
      </c>
      <c r="KQ456" s="26"/>
      <c r="KR456" s="26"/>
      <c r="KS456" s="26"/>
      <c r="KT456" s="26"/>
      <c r="KU456" s="26"/>
      <c r="KV456" s="26"/>
      <c r="KW456" s="26"/>
      <c r="KX456" t="str">
        <f t="shared" si="577"/>
        <v/>
      </c>
      <c r="KY456" t="str">
        <f t="shared" si="578"/>
        <v/>
      </c>
      <c r="KZ456" s="26"/>
      <c r="LA456" s="26"/>
      <c r="LB456" t="str">
        <f t="shared" si="579"/>
        <v/>
      </c>
      <c r="LC456" s="26"/>
      <c r="LD456" t="str">
        <f t="shared" si="580"/>
        <v/>
      </c>
      <c r="LE456" t="str">
        <f t="shared" si="581"/>
        <v/>
      </c>
      <c r="LF456" s="26"/>
      <c r="LG456" s="26"/>
      <c r="LH456" s="26"/>
      <c r="LI456" s="26"/>
      <c r="LJ456" s="26"/>
      <c r="LK456" s="26"/>
      <c r="LL456" s="26"/>
      <c r="LM456" s="26"/>
      <c r="LN456" s="26"/>
      <c r="LO456" t="str">
        <f t="shared" si="582"/>
        <v/>
      </c>
      <c r="LP456" s="26"/>
      <c r="LQ456" s="26"/>
      <c r="LR456" s="26"/>
      <c r="LS456" s="26"/>
      <c r="LT456" s="26"/>
      <c r="LU456" s="26"/>
      <c r="LV456" s="26"/>
      <c r="LW456" s="26"/>
      <c r="LX456" s="26"/>
      <c r="LY456" s="26"/>
      <c r="LZ456" s="26"/>
      <c r="MA456" s="26"/>
      <c r="MB456" s="26"/>
      <c r="MC456" s="26"/>
      <c r="MD456" s="26"/>
      <c r="ME456" s="26"/>
      <c r="MF456" s="26"/>
      <c r="MG456" s="26"/>
      <c r="MH456" s="26"/>
      <c r="MI456" s="26"/>
      <c r="MJ456" s="26"/>
      <c r="MK456" s="26"/>
      <c r="ML456" s="26"/>
      <c r="MM456" s="26"/>
      <c r="MN456" s="26"/>
    </row>
    <row r="457" spans="1:352" ht="16" x14ac:dyDescent="0.2">
      <c r="A457" t="e">
        <f t="shared" ca="1" si="511"/>
        <v>#N/A</v>
      </c>
      <c r="B457" s="26"/>
      <c r="C457" s="26"/>
      <c r="D457" s="26"/>
      <c r="E457" s="27" t="str">
        <f t="shared" ca="1" si="513"/>
        <v>May</v>
      </c>
      <c r="F457" s="27" t="str">
        <f t="shared" ca="1" si="513"/>
        <v>Nov</v>
      </c>
      <c r="G457" s="28" t="str">
        <f t="shared" ca="1" si="514"/>
        <v/>
      </c>
      <c r="H457" t="str">
        <f t="shared" si="515"/>
        <v/>
      </c>
      <c r="I457" s="26">
        <f t="shared" ca="1" si="516"/>
        <v>61</v>
      </c>
      <c r="J457" s="26"/>
      <c r="K457" s="26"/>
      <c r="L457" s="31" t="str">
        <f t="shared" si="517"/>
        <v/>
      </c>
      <c r="M457" s="26"/>
      <c r="N457" s="26"/>
      <c r="O457" s="26">
        <f t="shared" ca="1" si="518"/>
        <v>38</v>
      </c>
      <c r="P457" s="26" t="str">
        <f t="shared" ca="1" si="519"/>
        <v>Yes</v>
      </c>
      <c r="Q457" s="26" t="str">
        <f t="shared" ca="1" si="519"/>
        <v>Yes</v>
      </c>
      <c r="R457" s="26" t="str">
        <f t="shared" ca="1" si="519"/>
        <v>No</v>
      </c>
      <c r="S457" s="26" t="str">
        <f t="shared" ca="1" si="520"/>
        <v>Caucasian</v>
      </c>
      <c r="T457" s="26" t="str">
        <f t="shared" ca="1" si="521"/>
        <v>No</v>
      </c>
      <c r="U457" s="26">
        <f t="shared" ca="1" si="522"/>
        <v>3279</v>
      </c>
      <c r="V457" s="26"/>
      <c r="W457" s="26"/>
      <c r="X457" s="26" t="str">
        <f t="shared" ca="1" si="510"/>
        <v>No</v>
      </c>
      <c r="Y457" s="26" t="str">
        <f t="shared" ca="1" si="510"/>
        <v>Yes</v>
      </c>
      <c r="Z457" s="26" t="str">
        <f t="shared" ca="1" si="510"/>
        <v>Yes</v>
      </c>
      <c r="AA457" s="26" t="str">
        <f t="shared" ca="1" si="510"/>
        <v>No</v>
      </c>
      <c r="AB457" s="26" t="str">
        <f t="shared" ca="1" si="510"/>
        <v>Yes</v>
      </c>
      <c r="AC457" s="26"/>
      <c r="AD457" s="26"/>
      <c r="AE457" s="26"/>
      <c r="AF457" s="26"/>
      <c r="AG457" s="26" t="str">
        <f t="shared" ca="1" si="523"/>
        <v>Yes</v>
      </c>
      <c r="AH457" s="26" t="str">
        <f t="shared" ca="1" si="523"/>
        <v>No</v>
      </c>
      <c r="AI457" s="26" t="str">
        <f t="shared" ca="1" si="523"/>
        <v>No</v>
      </c>
      <c r="AJ457" s="26" t="str">
        <f t="shared" ca="1" si="512"/>
        <v>Yes</v>
      </c>
      <c r="AK457" s="26" t="str">
        <f t="shared" ca="1" si="512"/>
        <v>Yes</v>
      </c>
      <c r="AL457" s="26" t="str">
        <f t="shared" ca="1" si="512"/>
        <v>Yes</v>
      </c>
      <c r="AM457" s="26">
        <f t="shared" ca="1" si="524"/>
        <v>4</v>
      </c>
      <c r="AN457" s="26">
        <f t="shared" ca="1" si="525"/>
        <v>1</v>
      </c>
      <c r="AT457" t="str">
        <f t="shared" ca="1" si="526"/>
        <v>Female</v>
      </c>
      <c r="AU457">
        <f t="shared" ca="1" si="527"/>
        <v>2966</v>
      </c>
      <c r="AV457">
        <f t="shared" ca="1" si="528"/>
        <v>-3</v>
      </c>
      <c r="AW457">
        <f t="shared" ca="1" si="529"/>
        <v>35</v>
      </c>
      <c r="AX457">
        <f t="shared" ca="1" si="530"/>
        <v>2</v>
      </c>
      <c r="BB457" t="str">
        <f t="shared" ca="1" si="531"/>
        <v>ELUCS</v>
      </c>
      <c r="BC457" t="str">
        <f t="shared" ca="1" si="532"/>
        <v>Yes</v>
      </c>
      <c r="BD457" t="str">
        <f t="shared" ca="1" si="532"/>
        <v>No</v>
      </c>
      <c r="BG457" t="str">
        <f t="shared" ca="1" si="533"/>
        <v>Yes</v>
      </c>
      <c r="BH457">
        <f t="shared" ca="1" si="534"/>
        <v>37</v>
      </c>
      <c r="BI457">
        <f t="shared" ca="1" si="535"/>
        <v>-14</v>
      </c>
      <c r="BJ457">
        <f t="shared" ca="1" si="536"/>
        <v>17</v>
      </c>
      <c r="BK457" t="str">
        <f t="shared" si="537"/>
        <v/>
      </c>
      <c r="BL457" s="26">
        <f t="shared" ca="1" si="538"/>
        <v>19</v>
      </c>
      <c r="BM457" s="26"/>
      <c r="BN457" s="26"/>
      <c r="BO457" s="26" t="str">
        <f t="shared" ca="1" si="539"/>
        <v>Yes</v>
      </c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 t="str">
        <f t="shared" ca="1" si="540"/>
        <v>No</v>
      </c>
      <c r="CE457" s="26" t="str">
        <f t="shared" ca="1" si="541"/>
        <v>NA</v>
      </c>
      <c r="CF457" s="26"/>
      <c r="CG457" s="26"/>
      <c r="CH457" s="26"/>
      <c r="CI457" s="31" t="str">
        <f t="shared" si="542"/>
        <v/>
      </c>
      <c r="CJ457" s="26" t="str">
        <f t="shared" ca="1" si="543"/>
        <v>NA</v>
      </c>
      <c r="CK457" s="26" t="str">
        <f t="shared" ca="1" si="544"/>
        <v>NA</v>
      </c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 t="str">
        <f t="shared" ca="1" si="545"/>
        <v>No</v>
      </c>
      <c r="DO457" s="26"/>
      <c r="DP457" s="26"/>
      <c r="DQ457" s="26"/>
      <c r="DR457" s="26"/>
      <c r="DS457" s="26"/>
      <c r="DT457" s="26"/>
      <c r="DU457" s="26"/>
      <c r="DV457" t="str">
        <f t="shared" si="546"/>
        <v/>
      </c>
      <c r="DW457" s="26"/>
      <c r="DX457" s="26"/>
      <c r="DY457" s="26"/>
      <c r="DZ457" t="str">
        <f t="shared" si="547"/>
        <v/>
      </c>
      <c r="EA457" t="str">
        <f t="shared" si="548"/>
        <v/>
      </c>
      <c r="EB457" t="str">
        <f t="shared" si="549"/>
        <v/>
      </c>
      <c r="EC457" t="str">
        <f t="shared" si="550"/>
        <v/>
      </c>
      <c r="ED457" t="str">
        <f t="shared" si="551"/>
        <v/>
      </c>
      <c r="EE457" s="34" t="str">
        <f t="shared" si="552"/>
        <v/>
      </c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32" t="str">
        <f t="shared" si="553"/>
        <v/>
      </c>
      <c r="ES457" s="26"/>
      <c r="ET457" s="26"/>
      <c r="EU457" s="26"/>
      <c r="EV457" s="26"/>
      <c r="EW457" s="26"/>
      <c r="EX457" s="26"/>
      <c r="EY457" s="26"/>
      <c r="EZ457" s="26"/>
      <c r="FA457" s="31" t="str">
        <f t="shared" si="554"/>
        <v/>
      </c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31" t="str">
        <f t="shared" si="555"/>
        <v/>
      </c>
      <c r="FN457" s="26"/>
      <c r="FO457" s="26"/>
      <c r="FP457" s="26"/>
      <c r="FQ457" s="26" t="s">
        <v>349</v>
      </c>
      <c r="FR457" s="39" t="str">
        <f t="shared" ca="1" si="556"/>
        <v>NA</v>
      </c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t="str">
        <f t="shared" ca="1" si="557"/>
        <v/>
      </c>
      <c r="GP457" t="str">
        <f t="shared" si="558"/>
        <v/>
      </c>
      <c r="GQ457" s="26"/>
      <c r="GR457" s="26"/>
      <c r="GS457" t="str">
        <f t="shared" ca="1" si="559"/>
        <v/>
      </c>
      <c r="GT457" s="26"/>
      <c r="GU457" s="26"/>
      <c r="GV457" s="26"/>
      <c r="GW457" s="26"/>
      <c r="GX457" s="26"/>
      <c r="GY457" t="str">
        <f t="shared" ca="1" si="560"/>
        <v/>
      </c>
      <c r="GZ457" t="str">
        <f t="shared" si="561"/>
        <v/>
      </c>
      <c r="HA457" s="26"/>
      <c r="HB457" s="26"/>
      <c r="HC457" s="26"/>
      <c r="HD457" s="26"/>
      <c r="HE457" s="26"/>
      <c r="HF457" t="str">
        <f t="shared" ca="1" si="562"/>
        <v/>
      </c>
      <c r="HG457" s="31" t="str">
        <f t="shared" si="563"/>
        <v/>
      </c>
      <c r="HH457" s="26"/>
      <c r="HI457" s="26"/>
      <c r="HJ457" s="26"/>
      <c r="HK457" s="26"/>
      <c r="HL457" s="26"/>
      <c r="HM457" t="str">
        <f t="shared" ca="1" si="564"/>
        <v/>
      </c>
      <c r="HN457" t="str">
        <f t="shared" si="565"/>
        <v/>
      </c>
      <c r="HO457" s="26"/>
      <c r="HP457" s="26"/>
      <c r="HQ457" s="26"/>
      <c r="HR457" s="26"/>
      <c r="HS457" s="26"/>
      <c r="HT457" t="str">
        <f t="shared" ca="1" si="566"/>
        <v/>
      </c>
      <c r="HU457" t="str">
        <f t="shared" si="567"/>
        <v/>
      </c>
      <c r="HV457" s="26"/>
      <c r="HW457" s="26"/>
      <c r="HX457" s="26"/>
      <c r="HY457" s="26"/>
      <c r="HZ457" s="26"/>
      <c r="IA457" s="37" t="str">
        <f t="shared" ca="1" si="568"/>
        <v/>
      </c>
      <c r="IB457" t="str">
        <f t="shared" si="569"/>
        <v/>
      </c>
      <c r="IC457" s="26"/>
      <c r="ID457" s="26"/>
      <c r="IE457" s="26"/>
      <c r="IF457" s="26"/>
      <c r="IG457" s="26"/>
      <c r="IH457" s="37" t="str">
        <f t="shared" ca="1" si="570"/>
        <v/>
      </c>
      <c r="II457" t="str">
        <f t="shared" si="571"/>
        <v/>
      </c>
      <c r="IJ457" s="26"/>
      <c r="IK457" s="26"/>
      <c r="IL457" s="26"/>
      <c r="IM457" s="26"/>
      <c r="IN457" s="26"/>
      <c r="IO457" s="26"/>
      <c r="IP457" s="26"/>
      <c r="IQ457" s="26"/>
      <c r="IR457" s="26"/>
      <c r="IS457" s="26"/>
      <c r="IT457" s="26"/>
      <c r="IU457" s="26"/>
      <c r="IV457" s="26"/>
      <c r="IW457" s="26"/>
      <c r="IX457" s="26"/>
      <c r="IY457" s="26"/>
      <c r="IZ457" s="26"/>
      <c r="JA457" s="26"/>
      <c r="JB457" s="26"/>
      <c r="JC457" s="26"/>
      <c r="JD457" s="26"/>
      <c r="JE457" s="26"/>
      <c r="JF457" s="26"/>
      <c r="JG457" s="26"/>
      <c r="JH457" s="26"/>
      <c r="JI457" s="26"/>
      <c r="JJ457" s="26"/>
      <c r="JK457" s="26"/>
      <c r="JL457" s="26"/>
      <c r="JM457" s="26"/>
      <c r="JN457" s="26"/>
      <c r="JO457" s="26"/>
      <c r="JP457" s="26"/>
      <c r="JQ457" s="26"/>
      <c r="JR457" s="26"/>
      <c r="JS457" s="26"/>
      <c r="JT457" s="26" t="str">
        <f t="shared" si="572"/>
        <v/>
      </c>
      <c r="JU457" s="26"/>
      <c r="JV457" t="str">
        <f t="shared" si="573"/>
        <v/>
      </c>
      <c r="JW457" s="26"/>
      <c r="JX457" s="26"/>
      <c r="JY457" s="26"/>
      <c r="JZ457" s="26"/>
      <c r="KA457" s="26"/>
      <c r="KB457" s="26"/>
      <c r="KC457" s="26"/>
      <c r="KD457" s="26"/>
      <c r="KE457" s="26"/>
      <c r="KF457" s="26"/>
      <c r="KG457" s="26"/>
      <c r="KH457" s="26"/>
      <c r="KI457" s="26"/>
      <c r="KJ457" s="26"/>
      <c r="KK457" t="str">
        <f t="shared" si="574"/>
        <v/>
      </c>
      <c r="KL457" s="26"/>
      <c r="KM457" s="31" t="str">
        <f t="shared" si="575"/>
        <v/>
      </c>
      <c r="KN457" s="26"/>
      <c r="KO457" s="26"/>
      <c r="KP457" s="38" t="str">
        <f t="shared" si="576"/>
        <v/>
      </c>
      <c r="KQ457" s="26"/>
      <c r="KR457" s="26"/>
      <c r="KS457" s="26"/>
      <c r="KT457" s="26"/>
      <c r="KU457" s="26"/>
      <c r="KV457" s="26"/>
      <c r="KW457" s="26"/>
      <c r="KX457" t="str">
        <f t="shared" si="577"/>
        <v/>
      </c>
      <c r="KY457" t="str">
        <f t="shared" si="578"/>
        <v/>
      </c>
      <c r="KZ457" s="26"/>
      <c r="LA457" s="26"/>
      <c r="LB457" t="str">
        <f t="shared" si="579"/>
        <v/>
      </c>
      <c r="LC457" s="26"/>
      <c r="LD457" t="str">
        <f t="shared" si="580"/>
        <v/>
      </c>
      <c r="LE457" t="str">
        <f t="shared" si="581"/>
        <v/>
      </c>
      <c r="LF457" s="26"/>
      <c r="LG457" s="26"/>
      <c r="LH457" s="26"/>
      <c r="LI457" s="26"/>
      <c r="LJ457" s="26"/>
      <c r="LK457" s="26"/>
      <c r="LL457" s="26"/>
      <c r="LM457" s="26"/>
      <c r="LN457" s="26"/>
      <c r="LO457" t="str">
        <f t="shared" si="582"/>
        <v/>
      </c>
      <c r="LP457" s="26"/>
      <c r="LQ457" s="26"/>
      <c r="LR457" s="26"/>
      <c r="LS457" s="26"/>
      <c r="LT457" s="26"/>
      <c r="LU457" s="26"/>
      <c r="LV457" s="26"/>
      <c r="LW457" s="26"/>
      <c r="LX457" s="26"/>
      <c r="LY457" s="26"/>
      <c r="LZ457" s="26"/>
      <c r="MA457" s="26"/>
      <c r="MB457" s="26"/>
      <c r="MC457" s="26"/>
      <c r="MD457" s="26"/>
      <c r="ME457" s="26"/>
      <c r="MF457" s="26"/>
      <c r="MG457" s="26"/>
      <c r="MH457" s="26"/>
      <c r="MI457" s="26"/>
      <c r="MJ457" s="26"/>
      <c r="MK457" s="26"/>
      <c r="ML457" s="26"/>
      <c r="MM457" s="26"/>
      <c r="MN457" s="26"/>
    </row>
    <row r="458" spans="1:352" ht="16" x14ac:dyDescent="0.2">
      <c r="A458" t="e">
        <f t="shared" ca="1" si="511"/>
        <v>#N/A</v>
      </c>
      <c r="B458" s="26"/>
      <c r="C458" s="26"/>
      <c r="D458" s="26"/>
      <c r="E458" s="27" t="str">
        <f t="shared" ca="1" si="513"/>
        <v>Jan</v>
      </c>
      <c r="F458" s="27" t="str">
        <f t="shared" ca="1" si="513"/>
        <v>Jul</v>
      </c>
      <c r="G458" s="28" t="str">
        <f t="shared" ca="1" si="514"/>
        <v/>
      </c>
      <c r="H458" t="str">
        <f t="shared" si="515"/>
        <v/>
      </c>
      <c r="I458" s="26">
        <f t="shared" ca="1" si="516"/>
        <v>61</v>
      </c>
      <c r="J458" s="26"/>
      <c r="K458" s="26"/>
      <c r="L458" s="31" t="str">
        <f t="shared" si="517"/>
        <v/>
      </c>
      <c r="M458" s="26"/>
      <c r="N458" s="26"/>
      <c r="O458" s="26">
        <f t="shared" ca="1" si="518"/>
        <v>32</v>
      </c>
      <c r="P458" s="26" t="str">
        <f t="shared" ca="1" si="519"/>
        <v>No</v>
      </c>
      <c r="Q458" s="26" t="str">
        <f t="shared" ca="1" si="519"/>
        <v>Yes</v>
      </c>
      <c r="R458" s="26" t="str">
        <f t="shared" ca="1" si="519"/>
        <v>Yes</v>
      </c>
      <c r="S458" s="26" t="str">
        <f t="shared" ca="1" si="520"/>
        <v>Asian</v>
      </c>
      <c r="T458" s="26" t="str">
        <f t="shared" ca="1" si="521"/>
        <v>Yes</v>
      </c>
      <c r="U458" s="26">
        <f t="shared" ca="1" si="522"/>
        <v>3832</v>
      </c>
      <c r="V458" s="26"/>
      <c r="W458" s="26"/>
      <c r="X458" s="26" t="str">
        <f t="shared" ca="1" si="510"/>
        <v>Yes</v>
      </c>
      <c r="Y458" s="26" t="str">
        <f t="shared" ca="1" si="510"/>
        <v>Yes</v>
      </c>
      <c r="Z458" s="26" t="str">
        <f t="shared" ca="1" si="510"/>
        <v>No</v>
      </c>
      <c r="AA458" s="26" t="str">
        <f t="shared" ca="1" si="510"/>
        <v>Yes</v>
      </c>
      <c r="AB458" s="26" t="str">
        <f t="shared" ca="1" si="510"/>
        <v>No</v>
      </c>
      <c r="AC458" s="26"/>
      <c r="AD458" s="26"/>
      <c r="AE458" s="26"/>
      <c r="AF458" s="26"/>
      <c r="AG458" s="26" t="str">
        <f t="shared" ca="1" si="523"/>
        <v>Yes</v>
      </c>
      <c r="AH458" s="26" t="str">
        <f t="shared" ca="1" si="523"/>
        <v>No</v>
      </c>
      <c r="AI458" s="26" t="str">
        <f t="shared" ca="1" si="523"/>
        <v>No</v>
      </c>
      <c r="AJ458" s="26" t="str">
        <f t="shared" ca="1" si="512"/>
        <v>Yes</v>
      </c>
      <c r="AK458" s="26" t="str">
        <f t="shared" ca="1" si="512"/>
        <v>Yes</v>
      </c>
      <c r="AL458" s="26" t="str">
        <f t="shared" ca="1" si="512"/>
        <v>Yes</v>
      </c>
      <c r="AM458" s="26">
        <f t="shared" ca="1" si="524"/>
        <v>5</v>
      </c>
      <c r="AN458" s="26">
        <f t="shared" ca="1" si="525"/>
        <v>1</v>
      </c>
      <c r="AT458" t="str">
        <f t="shared" ca="1" si="526"/>
        <v>Male</v>
      </c>
      <c r="AU458">
        <f t="shared" ca="1" si="527"/>
        <v>1199</v>
      </c>
      <c r="AV458">
        <f t="shared" ca="1" si="528"/>
        <v>0</v>
      </c>
      <c r="AW458">
        <f t="shared" ca="1" si="529"/>
        <v>34</v>
      </c>
      <c r="AX458">
        <f t="shared" ca="1" si="530"/>
        <v>6</v>
      </c>
      <c r="BB458" t="str">
        <f t="shared" ca="1" si="531"/>
        <v>INSTRUMENTAL</v>
      </c>
      <c r="BC458" t="str">
        <f t="shared" ca="1" si="532"/>
        <v>Yes</v>
      </c>
      <c r="BD458" t="str">
        <f t="shared" ca="1" si="532"/>
        <v>Yes</v>
      </c>
      <c r="BG458" t="str">
        <f t="shared" ca="1" si="533"/>
        <v>Yes</v>
      </c>
      <c r="BH458">
        <f t="shared" ca="1" si="534"/>
        <v>38</v>
      </c>
      <c r="BI458">
        <f t="shared" ca="1" si="535"/>
        <v>-16</v>
      </c>
      <c r="BJ458">
        <f t="shared" ca="1" si="536"/>
        <v>9</v>
      </c>
      <c r="BK458" t="str">
        <f t="shared" si="537"/>
        <v/>
      </c>
      <c r="BL458" s="26">
        <f t="shared" ca="1" si="538"/>
        <v>11</v>
      </c>
      <c r="BM458" s="26"/>
      <c r="BN458" s="26"/>
      <c r="BO458" s="26" t="str">
        <f t="shared" ca="1" si="539"/>
        <v>Yes</v>
      </c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 t="str">
        <f t="shared" ca="1" si="540"/>
        <v>No</v>
      </c>
      <c r="CE458" s="26" t="str">
        <f t="shared" ca="1" si="541"/>
        <v>NA</v>
      </c>
      <c r="CF458" s="26"/>
      <c r="CG458" s="26"/>
      <c r="CH458" s="26"/>
      <c r="CI458" s="31" t="str">
        <f t="shared" si="542"/>
        <v/>
      </c>
      <c r="CJ458" s="26" t="str">
        <f t="shared" ca="1" si="543"/>
        <v>NA</v>
      </c>
      <c r="CK458" s="26" t="str">
        <f t="shared" ca="1" si="544"/>
        <v>NA</v>
      </c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 t="str">
        <f t="shared" ca="1" si="545"/>
        <v>Yes</v>
      </c>
      <c r="DO458" s="26"/>
      <c r="DP458" s="26"/>
      <c r="DQ458" s="26"/>
      <c r="DR458" s="26"/>
      <c r="DS458" s="26"/>
      <c r="DT458" s="26"/>
      <c r="DU458" s="26"/>
      <c r="DV458" t="str">
        <f t="shared" si="546"/>
        <v/>
      </c>
      <c r="DW458" s="26"/>
      <c r="DX458" s="26"/>
      <c r="DY458" s="26"/>
      <c r="DZ458" t="str">
        <f t="shared" si="547"/>
        <v/>
      </c>
      <c r="EA458" t="str">
        <f t="shared" si="548"/>
        <v/>
      </c>
      <c r="EB458" t="str">
        <f t="shared" si="549"/>
        <v/>
      </c>
      <c r="EC458" t="str">
        <f t="shared" si="550"/>
        <v/>
      </c>
      <c r="ED458" t="str">
        <f t="shared" si="551"/>
        <v/>
      </c>
      <c r="EE458" s="34" t="str">
        <f t="shared" si="552"/>
        <v/>
      </c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32" t="str">
        <f t="shared" si="553"/>
        <v/>
      </c>
      <c r="ES458" s="26"/>
      <c r="ET458" s="26"/>
      <c r="EU458" s="26"/>
      <c r="EV458" s="26"/>
      <c r="EW458" s="26"/>
      <c r="EX458" s="26"/>
      <c r="EY458" s="26"/>
      <c r="EZ458" s="26"/>
      <c r="FA458" s="31" t="str">
        <f t="shared" si="554"/>
        <v/>
      </c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31" t="str">
        <f t="shared" si="555"/>
        <v/>
      </c>
      <c r="FN458" s="26"/>
      <c r="FO458" s="26"/>
      <c r="FP458" s="26"/>
      <c r="FQ458" s="26" t="s">
        <v>349</v>
      </c>
      <c r="FR458" s="39" t="str">
        <f t="shared" ca="1" si="556"/>
        <v>NA</v>
      </c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t="str">
        <f t="shared" ca="1" si="557"/>
        <v/>
      </c>
      <c r="GP458" t="str">
        <f t="shared" si="558"/>
        <v/>
      </c>
      <c r="GQ458" s="26"/>
      <c r="GR458" s="26"/>
      <c r="GS458" t="str">
        <f t="shared" ca="1" si="559"/>
        <v/>
      </c>
      <c r="GT458" s="26"/>
      <c r="GU458" s="26"/>
      <c r="GV458" s="26"/>
      <c r="GW458" s="26"/>
      <c r="GX458" s="26"/>
      <c r="GY458" t="str">
        <f t="shared" ca="1" si="560"/>
        <v/>
      </c>
      <c r="GZ458" t="str">
        <f t="shared" si="561"/>
        <v/>
      </c>
      <c r="HA458" s="26"/>
      <c r="HB458" s="26"/>
      <c r="HC458" s="26"/>
      <c r="HD458" s="26"/>
      <c r="HE458" s="26"/>
      <c r="HF458" t="str">
        <f t="shared" ca="1" si="562"/>
        <v/>
      </c>
      <c r="HG458" s="31" t="str">
        <f t="shared" si="563"/>
        <v/>
      </c>
      <c r="HH458" s="26"/>
      <c r="HI458" s="26"/>
      <c r="HJ458" s="26"/>
      <c r="HK458" s="26"/>
      <c r="HL458" s="26"/>
      <c r="HM458" t="str">
        <f t="shared" ca="1" si="564"/>
        <v/>
      </c>
      <c r="HN458" t="str">
        <f t="shared" si="565"/>
        <v/>
      </c>
      <c r="HO458" s="26"/>
      <c r="HP458" s="26"/>
      <c r="HQ458" s="26"/>
      <c r="HR458" s="26"/>
      <c r="HS458" s="26"/>
      <c r="HT458" t="str">
        <f t="shared" ca="1" si="566"/>
        <v/>
      </c>
      <c r="HU458" t="str">
        <f t="shared" si="567"/>
        <v/>
      </c>
      <c r="HV458" s="26"/>
      <c r="HW458" s="26"/>
      <c r="HX458" s="26"/>
      <c r="HY458" s="26"/>
      <c r="HZ458" s="26"/>
      <c r="IA458" s="37" t="str">
        <f t="shared" ca="1" si="568"/>
        <v/>
      </c>
      <c r="IB458" t="str">
        <f t="shared" si="569"/>
        <v/>
      </c>
      <c r="IC458" s="26"/>
      <c r="ID458" s="26"/>
      <c r="IE458" s="26"/>
      <c r="IF458" s="26"/>
      <c r="IG458" s="26"/>
      <c r="IH458" s="37" t="str">
        <f t="shared" ca="1" si="570"/>
        <v/>
      </c>
      <c r="II458" t="str">
        <f t="shared" si="571"/>
        <v/>
      </c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  <c r="IV458" s="26"/>
      <c r="IW458" s="26"/>
      <c r="IX458" s="26"/>
      <c r="IY458" s="26"/>
      <c r="IZ458" s="26"/>
      <c r="JA458" s="26"/>
      <c r="JB458" s="26"/>
      <c r="JC458" s="26"/>
      <c r="JD458" s="26"/>
      <c r="JE458" s="26"/>
      <c r="JF458" s="26"/>
      <c r="JG458" s="26"/>
      <c r="JH458" s="26"/>
      <c r="JI458" s="26"/>
      <c r="JJ458" s="26"/>
      <c r="JK458" s="26"/>
      <c r="JL458" s="26"/>
      <c r="JM458" s="26"/>
      <c r="JN458" s="26"/>
      <c r="JO458" s="26"/>
      <c r="JP458" s="26"/>
      <c r="JQ458" s="26"/>
      <c r="JR458" s="26"/>
      <c r="JS458" s="26"/>
      <c r="JT458" s="26" t="str">
        <f t="shared" si="572"/>
        <v/>
      </c>
      <c r="JU458" s="26"/>
      <c r="JV458" t="str">
        <f t="shared" si="573"/>
        <v/>
      </c>
      <c r="JW458" s="26"/>
      <c r="JX458" s="26"/>
      <c r="JY458" s="26"/>
      <c r="JZ458" s="26"/>
      <c r="KA458" s="26"/>
      <c r="KB458" s="26"/>
      <c r="KC458" s="26"/>
      <c r="KD458" s="26"/>
      <c r="KE458" s="26"/>
      <c r="KF458" s="26"/>
      <c r="KG458" s="26"/>
      <c r="KH458" s="26"/>
      <c r="KI458" s="26"/>
      <c r="KJ458" s="26"/>
      <c r="KK458" t="str">
        <f t="shared" si="574"/>
        <v/>
      </c>
      <c r="KL458" s="26"/>
      <c r="KM458" s="31" t="str">
        <f t="shared" si="575"/>
        <v/>
      </c>
      <c r="KN458" s="26"/>
      <c r="KO458" s="26"/>
      <c r="KP458" s="38" t="str">
        <f t="shared" si="576"/>
        <v/>
      </c>
      <c r="KQ458" s="26"/>
      <c r="KR458" s="26"/>
      <c r="KS458" s="26"/>
      <c r="KT458" s="26"/>
      <c r="KU458" s="26"/>
      <c r="KV458" s="26"/>
      <c r="KW458" s="26"/>
      <c r="KX458" t="str">
        <f t="shared" si="577"/>
        <v/>
      </c>
      <c r="KY458" t="str">
        <f t="shared" si="578"/>
        <v/>
      </c>
      <c r="KZ458" s="26"/>
      <c r="LA458" s="26"/>
      <c r="LB458" t="str">
        <f t="shared" si="579"/>
        <v/>
      </c>
      <c r="LC458" s="26"/>
      <c r="LD458" t="str">
        <f t="shared" si="580"/>
        <v/>
      </c>
      <c r="LE458" t="str">
        <f t="shared" si="581"/>
        <v/>
      </c>
      <c r="LF458" s="26"/>
      <c r="LG458" s="26"/>
      <c r="LH458" s="26"/>
      <c r="LI458" s="26"/>
      <c r="LJ458" s="26"/>
      <c r="LK458" s="26"/>
      <c r="LL458" s="26"/>
      <c r="LM458" s="26"/>
      <c r="LN458" s="26"/>
      <c r="LO458" t="str">
        <f t="shared" si="582"/>
        <v/>
      </c>
      <c r="LP458" s="26"/>
      <c r="LQ458" s="26"/>
      <c r="LR458" s="26"/>
      <c r="LS458" s="26"/>
      <c r="LT458" s="26"/>
      <c r="LU458" s="26"/>
      <c r="LV458" s="26"/>
      <c r="LW458" s="26"/>
      <c r="LX458" s="26"/>
      <c r="LY458" s="26"/>
      <c r="LZ458" s="26"/>
      <c r="MA458" s="26"/>
      <c r="MB458" s="26"/>
      <c r="MC458" s="26"/>
      <c r="MD458" s="26"/>
      <c r="ME458" s="26"/>
      <c r="MF458" s="26"/>
      <c r="MG458" s="26"/>
      <c r="MH458" s="26"/>
      <c r="MI458" s="26"/>
      <c r="MJ458" s="26"/>
      <c r="MK458" s="26"/>
      <c r="ML458" s="26"/>
      <c r="MM458" s="26"/>
      <c r="MN458" s="26"/>
    </row>
    <row r="459" spans="1:352" ht="16" x14ac:dyDescent="0.2">
      <c r="A459" t="e">
        <f t="shared" ca="1" si="511"/>
        <v>#N/A</v>
      </c>
      <c r="B459" s="26"/>
      <c r="C459" s="26"/>
      <c r="D459" s="26"/>
      <c r="E459" s="27" t="str">
        <f t="shared" ca="1" si="513"/>
        <v>Feb</v>
      </c>
      <c r="F459" s="27" t="str">
        <f t="shared" ca="1" si="513"/>
        <v>Jun</v>
      </c>
      <c r="G459" s="28" t="str">
        <f t="shared" ca="1" si="514"/>
        <v/>
      </c>
      <c r="H459" t="str">
        <f t="shared" si="515"/>
        <v/>
      </c>
      <c r="I459" s="26">
        <f t="shared" ca="1" si="516"/>
        <v>54</v>
      </c>
      <c r="J459" s="26"/>
      <c r="K459" s="26"/>
      <c r="L459" s="31" t="str">
        <f t="shared" si="517"/>
        <v/>
      </c>
      <c r="M459" s="26"/>
      <c r="N459" s="26"/>
      <c r="O459" s="26">
        <f t="shared" ca="1" si="518"/>
        <v>47</v>
      </c>
      <c r="P459" s="26" t="str">
        <f t="shared" ca="1" si="519"/>
        <v>Yes</v>
      </c>
      <c r="Q459" s="26" t="str">
        <f t="shared" ca="1" si="519"/>
        <v>Yes</v>
      </c>
      <c r="R459" s="26" t="str">
        <f t="shared" ca="1" si="519"/>
        <v>No</v>
      </c>
      <c r="S459" s="26" t="str">
        <f t="shared" ca="1" si="520"/>
        <v>Asian</v>
      </c>
      <c r="T459" s="26" t="str">
        <f t="shared" ca="1" si="521"/>
        <v>No</v>
      </c>
      <c r="U459" s="26">
        <f t="shared" ca="1" si="522"/>
        <v>3056</v>
      </c>
      <c r="V459" s="26"/>
      <c r="W459" s="26"/>
      <c r="X459" s="26" t="str">
        <f t="shared" ca="1" si="510"/>
        <v>Yes</v>
      </c>
      <c r="Y459" s="26" t="str">
        <f t="shared" ca="1" si="510"/>
        <v>No</v>
      </c>
      <c r="Z459" s="26" t="str">
        <f t="shared" ca="1" si="510"/>
        <v>Yes</v>
      </c>
      <c r="AA459" s="26" t="str">
        <f t="shared" ca="1" si="510"/>
        <v>Yes</v>
      </c>
      <c r="AB459" s="26" t="str">
        <f t="shared" ca="1" si="510"/>
        <v>Yes</v>
      </c>
      <c r="AC459" s="26"/>
      <c r="AD459" s="26"/>
      <c r="AE459" s="26"/>
      <c r="AF459" s="26"/>
      <c r="AG459" s="26" t="str">
        <f t="shared" ca="1" si="523"/>
        <v>Yes</v>
      </c>
      <c r="AH459" s="26" t="str">
        <f t="shared" ca="1" si="523"/>
        <v>No</v>
      </c>
      <c r="AI459" s="26" t="str">
        <f t="shared" ca="1" si="523"/>
        <v>No</v>
      </c>
      <c r="AJ459" s="26" t="str">
        <f t="shared" ca="1" si="512"/>
        <v>No</v>
      </c>
      <c r="AK459" s="26" t="str">
        <f t="shared" ca="1" si="512"/>
        <v>No</v>
      </c>
      <c r="AL459" s="26" t="str">
        <f t="shared" ca="1" si="512"/>
        <v>Yes</v>
      </c>
      <c r="AM459" s="26">
        <f t="shared" ca="1" si="524"/>
        <v>7</v>
      </c>
      <c r="AN459" s="26">
        <f t="shared" ca="1" si="525"/>
        <v>2</v>
      </c>
      <c r="AT459" t="str">
        <f t="shared" ca="1" si="526"/>
        <v>Male</v>
      </c>
      <c r="AU459">
        <f t="shared" ca="1" si="527"/>
        <v>986</v>
      </c>
      <c r="AV459">
        <f t="shared" ca="1" si="528"/>
        <v>0</v>
      </c>
      <c r="AW459">
        <f t="shared" ca="1" si="529"/>
        <v>32</v>
      </c>
      <c r="AX459">
        <f t="shared" ca="1" si="530"/>
        <v>3</v>
      </c>
      <c r="BB459" t="str">
        <f t="shared" ca="1" si="531"/>
        <v>INSTRUMENTAL</v>
      </c>
      <c r="BC459" t="str">
        <f t="shared" ca="1" si="532"/>
        <v>Yes</v>
      </c>
      <c r="BD459" t="str">
        <f t="shared" ca="1" si="532"/>
        <v>Yes</v>
      </c>
      <c r="BG459" t="str">
        <f t="shared" ca="1" si="533"/>
        <v>Yes</v>
      </c>
      <c r="BH459">
        <f t="shared" ca="1" si="534"/>
        <v>34</v>
      </c>
      <c r="BI459">
        <f t="shared" ca="1" si="535"/>
        <v>4</v>
      </c>
      <c r="BJ459">
        <f t="shared" ca="1" si="536"/>
        <v>10</v>
      </c>
      <c r="BK459" t="str">
        <f t="shared" si="537"/>
        <v/>
      </c>
      <c r="BL459" s="26">
        <f t="shared" ca="1" si="538"/>
        <v>12</v>
      </c>
      <c r="BM459" s="26"/>
      <c r="BN459" s="26"/>
      <c r="BO459" s="26" t="str">
        <f t="shared" ca="1" si="539"/>
        <v>Yes</v>
      </c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 t="str">
        <f t="shared" ca="1" si="540"/>
        <v>No</v>
      </c>
      <c r="CE459" s="26" t="str">
        <f t="shared" ca="1" si="541"/>
        <v>NA</v>
      </c>
      <c r="CF459" s="26"/>
      <c r="CG459" s="26"/>
      <c r="CH459" s="26"/>
      <c r="CI459" s="31" t="str">
        <f t="shared" si="542"/>
        <v/>
      </c>
      <c r="CJ459" s="26" t="str">
        <f t="shared" ca="1" si="543"/>
        <v>NA</v>
      </c>
      <c r="CK459" s="26" t="str">
        <f t="shared" ca="1" si="544"/>
        <v>NA</v>
      </c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 t="str">
        <f t="shared" ca="1" si="545"/>
        <v>Yes</v>
      </c>
      <c r="DO459" s="26"/>
      <c r="DP459" s="26"/>
      <c r="DQ459" s="26"/>
      <c r="DR459" s="26"/>
      <c r="DS459" s="26"/>
      <c r="DT459" s="26"/>
      <c r="DU459" s="26"/>
      <c r="DV459" t="str">
        <f t="shared" si="546"/>
        <v/>
      </c>
      <c r="DW459" s="26"/>
      <c r="DX459" s="26"/>
      <c r="DY459" s="26"/>
      <c r="DZ459" t="str">
        <f t="shared" si="547"/>
        <v/>
      </c>
      <c r="EA459" t="str">
        <f t="shared" si="548"/>
        <v/>
      </c>
      <c r="EB459" t="str">
        <f t="shared" si="549"/>
        <v/>
      </c>
      <c r="EC459" t="str">
        <f t="shared" si="550"/>
        <v/>
      </c>
      <c r="ED459" t="str">
        <f t="shared" si="551"/>
        <v/>
      </c>
      <c r="EE459" s="34" t="str">
        <f t="shared" si="552"/>
        <v/>
      </c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32" t="str">
        <f t="shared" si="553"/>
        <v/>
      </c>
      <c r="ES459" s="26"/>
      <c r="ET459" s="26"/>
      <c r="EU459" s="26"/>
      <c r="EV459" s="26"/>
      <c r="EW459" s="26"/>
      <c r="EX459" s="26"/>
      <c r="EY459" s="26"/>
      <c r="EZ459" s="26"/>
      <c r="FA459" s="31" t="str">
        <f t="shared" si="554"/>
        <v/>
      </c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31" t="str">
        <f t="shared" si="555"/>
        <v/>
      </c>
      <c r="FN459" s="26"/>
      <c r="FO459" s="26"/>
      <c r="FP459" s="26"/>
      <c r="FQ459" s="26" t="s">
        <v>349</v>
      </c>
      <c r="FR459" s="39" t="str">
        <f t="shared" ca="1" si="556"/>
        <v>NA</v>
      </c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t="str">
        <f t="shared" ca="1" si="557"/>
        <v/>
      </c>
      <c r="GP459" t="str">
        <f t="shared" si="558"/>
        <v/>
      </c>
      <c r="GQ459" s="26"/>
      <c r="GR459" s="26"/>
      <c r="GS459" t="str">
        <f t="shared" ca="1" si="559"/>
        <v/>
      </c>
      <c r="GT459" s="26"/>
      <c r="GU459" s="26"/>
      <c r="GV459" s="26"/>
      <c r="GW459" s="26"/>
      <c r="GX459" s="26"/>
      <c r="GY459" t="str">
        <f t="shared" ca="1" si="560"/>
        <v/>
      </c>
      <c r="GZ459" t="str">
        <f t="shared" si="561"/>
        <v/>
      </c>
      <c r="HA459" s="26"/>
      <c r="HB459" s="26"/>
      <c r="HC459" s="26"/>
      <c r="HD459" s="26"/>
      <c r="HE459" s="26"/>
      <c r="HF459" t="str">
        <f t="shared" ca="1" si="562"/>
        <v/>
      </c>
      <c r="HG459" s="31" t="str">
        <f t="shared" si="563"/>
        <v/>
      </c>
      <c r="HH459" s="26"/>
      <c r="HI459" s="26"/>
      <c r="HJ459" s="26"/>
      <c r="HK459" s="26"/>
      <c r="HL459" s="26"/>
      <c r="HM459" t="str">
        <f t="shared" ca="1" si="564"/>
        <v/>
      </c>
      <c r="HN459" t="str">
        <f t="shared" si="565"/>
        <v/>
      </c>
      <c r="HO459" s="26"/>
      <c r="HP459" s="26"/>
      <c r="HQ459" s="26"/>
      <c r="HR459" s="26"/>
      <c r="HS459" s="26"/>
      <c r="HT459" t="str">
        <f t="shared" ca="1" si="566"/>
        <v/>
      </c>
      <c r="HU459" t="str">
        <f t="shared" si="567"/>
        <v/>
      </c>
      <c r="HV459" s="26"/>
      <c r="HW459" s="26"/>
      <c r="HX459" s="26"/>
      <c r="HY459" s="26"/>
      <c r="HZ459" s="26"/>
      <c r="IA459" s="37" t="str">
        <f t="shared" ca="1" si="568"/>
        <v/>
      </c>
      <c r="IB459" t="str">
        <f t="shared" si="569"/>
        <v/>
      </c>
      <c r="IC459" s="26"/>
      <c r="ID459" s="26"/>
      <c r="IE459" s="26"/>
      <c r="IF459" s="26"/>
      <c r="IG459" s="26"/>
      <c r="IH459" s="37" t="str">
        <f t="shared" ca="1" si="570"/>
        <v/>
      </c>
      <c r="II459" t="str">
        <f t="shared" si="571"/>
        <v/>
      </c>
      <c r="IJ459" s="26"/>
      <c r="IK459" s="26"/>
      <c r="IL459" s="26"/>
      <c r="IM459" s="26"/>
      <c r="IN459" s="26"/>
      <c r="IO459" s="26"/>
      <c r="IP459" s="26"/>
      <c r="IQ459" s="26"/>
      <c r="IR459" s="26"/>
      <c r="IS459" s="26"/>
      <c r="IT459" s="26"/>
      <c r="IU459" s="26"/>
      <c r="IV459" s="26"/>
      <c r="IW459" s="26"/>
      <c r="IX459" s="26"/>
      <c r="IY459" s="26"/>
      <c r="IZ459" s="26"/>
      <c r="JA459" s="26"/>
      <c r="JB459" s="26"/>
      <c r="JC459" s="26"/>
      <c r="JD459" s="26"/>
      <c r="JE459" s="26"/>
      <c r="JF459" s="26"/>
      <c r="JG459" s="26"/>
      <c r="JH459" s="26"/>
      <c r="JI459" s="26"/>
      <c r="JJ459" s="26"/>
      <c r="JK459" s="26"/>
      <c r="JL459" s="26"/>
      <c r="JM459" s="26"/>
      <c r="JN459" s="26"/>
      <c r="JO459" s="26"/>
      <c r="JP459" s="26"/>
      <c r="JQ459" s="26"/>
      <c r="JR459" s="26"/>
      <c r="JS459" s="26"/>
      <c r="JT459" s="26" t="str">
        <f t="shared" si="572"/>
        <v/>
      </c>
      <c r="JU459" s="26"/>
      <c r="JV459" t="str">
        <f t="shared" si="573"/>
        <v/>
      </c>
      <c r="JW459" s="26"/>
      <c r="JX459" s="26"/>
      <c r="JY459" s="26"/>
      <c r="JZ459" s="26"/>
      <c r="KA459" s="26"/>
      <c r="KB459" s="26"/>
      <c r="KC459" s="26"/>
      <c r="KD459" s="26"/>
      <c r="KE459" s="26"/>
      <c r="KF459" s="26"/>
      <c r="KG459" s="26"/>
      <c r="KH459" s="26"/>
      <c r="KI459" s="26"/>
      <c r="KJ459" s="26"/>
      <c r="KK459" t="str">
        <f t="shared" si="574"/>
        <v/>
      </c>
      <c r="KL459" s="26"/>
      <c r="KM459" s="31" t="str">
        <f t="shared" si="575"/>
        <v/>
      </c>
      <c r="KN459" s="26"/>
      <c r="KO459" s="26"/>
      <c r="KP459" s="38" t="str">
        <f t="shared" si="576"/>
        <v/>
      </c>
      <c r="KQ459" s="26"/>
      <c r="KR459" s="26"/>
      <c r="KS459" s="26"/>
      <c r="KT459" s="26"/>
      <c r="KU459" s="26"/>
      <c r="KV459" s="26"/>
      <c r="KW459" s="26"/>
      <c r="KX459" t="str">
        <f t="shared" si="577"/>
        <v/>
      </c>
      <c r="KY459" t="str">
        <f t="shared" si="578"/>
        <v/>
      </c>
      <c r="KZ459" s="26"/>
      <c r="LA459" s="26"/>
      <c r="LB459" t="str">
        <f t="shared" si="579"/>
        <v/>
      </c>
      <c r="LC459" s="26"/>
      <c r="LD459" t="str">
        <f t="shared" si="580"/>
        <v/>
      </c>
      <c r="LE459" t="str">
        <f t="shared" si="581"/>
        <v/>
      </c>
      <c r="LF459" s="26"/>
      <c r="LG459" s="26"/>
      <c r="LH459" s="26"/>
      <c r="LI459" s="26"/>
      <c r="LJ459" s="26"/>
      <c r="LK459" s="26"/>
      <c r="LL459" s="26"/>
      <c r="LM459" s="26"/>
      <c r="LN459" s="26"/>
      <c r="LO459" t="str">
        <f t="shared" si="582"/>
        <v/>
      </c>
      <c r="LP459" s="26"/>
      <c r="LQ459" s="26"/>
      <c r="LR459" s="26"/>
      <c r="LS459" s="26"/>
      <c r="LT459" s="26"/>
      <c r="LU459" s="26"/>
      <c r="LV459" s="26"/>
      <c r="LW459" s="26"/>
      <c r="LX459" s="26"/>
      <c r="LY459" s="26"/>
      <c r="LZ459" s="26"/>
      <c r="MA459" s="26"/>
      <c r="MB459" s="26"/>
      <c r="MC459" s="26"/>
      <c r="MD459" s="26"/>
      <c r="ME459" s="26"/>
      <c r="MF459" s="26"/>
      <c r="MG459" s="26"/>
      <c r="MH459" s="26"/>
      <c r="MI459" s="26"/>
      <c r="MJ459" s="26"/>
      <c r="MK459" s="26"/>
      <c r="ML459" s="26"/>
      <c r="MM459" s="26"/>
      <c r="MN459" s="26"/>
    </row>
    <row r="460" spans="1:352" ht="16" x14ac:dyDescent="0.2">
      <c r="A460" t="e">
        <f t="shared" ca="1" si="511"/>
        <v>#N/A</v>
      </c>
      <c r="B460" s="26"/>
      <c r="C460" s="26"/>
      <c r="D460" s="26"/>
      <c r="E460" s="27" t="str">
        <f t="shared" ca="1" si="513"/>
        <v>Jun</v>
      </c>
      <c r="F460" s="27" t="str">
        <f t="shared" ca="1" si="513"/>
        <v>Jul</v>
      </c>
      <c r="G460" s="28" t="str">
        <f t="shared" ca="1" si="514"/>
        <v/>
      </c>
      <c r="H460" t="str">
        <f t="shared" si="515"/>
        <v/>
      </c>
      <c r="I460" s="26">
        <f t="shared" ca="1" si="516"/>
        <v>93</v>
      </c>
      <c r="J460" s="26"/>
      <c r="K460" s="26"/>
      <c r="L460" s="31" t="str">
        <f t="shared" si="517"/>
        <v/>
      </c>
      <c r="M460" s="26"/>
      <c r="N460" s="26"/>
      <c r="O460" s="26">
        <f t="shared" ca="1" si="518"/>
        <v>32</v>
      </c>
      <c r="P460" s="26" t="str">
        <f t="shared" ca="1" si="519"/>
        <v>No</v>
      </c>
      <c r="Q460" s="26" t="str">
        <f t="shared" ca="1" si="519"/>
        <v>No</v>
      </c>
      <c r="R460" s="26" t="str">
        <f t="shared" ca="1" si="519"/>
        <v>No</v>
      </c>
      <c r="S460" s="26" t="str">
        <f t="shared" ca="1" si="520"/>
        <v>Caucasian</v>
      </c>
      <c r="T460" s="26" t="str">
        <f t="shared" ca="1" si="521"/>
        <v>Yes</v>
      </c>
      <c r="U460" s="26">
        <f t="shared" ca="1" si="522"/>
        <v>3873</v>
      </c>
      <c r="V460" s="26"/>
      <c r="W460" s="26"/>
      <c r="X460" s="26" t="str">
        <f t="shared" ca="1" si="510"/>
        <v>Yes</v>
      </c>
      <c r="Y460" s="26" t="str">
        <f t="shared" ca="1" si="510"/>
        <v>No</v>
      </c>
      <c r="Z460" s="26" t="str">
        <f t="shared" ca="1" si="510"/>
        <v>No</v>
      </c>
      <c r="AA460" s="26" t="str">
        <f t="shared" ca="1" si="510"/>
        <v>Yes</v>
      </c>
      <c r="AB460" s="26" t="str">
        <f t="shared" ca="1" si="510"/>
        <v>Yes</v>
      </c>
      <c r="AC460" s="26"/>
      <c r="AD460" s="26"/>
      <c r="AE460" s="26"/>
      <c r="AF460" s="26"/>
      <c r="AG460" s="26" t="str">
        <f t="shared" ca="1" si="523"/>
        <v>No</v>
      </c>
      <c r="AH460" s="26" t="str">
        <f t="shared" ca="1" si="523"/>
        <v>No</v>
      </c>
      <c r="AI460" s="26" t="str">
        <f t="shared" ca="1" si="523"/>
        <v>No</v>
      </c>
      <c r="AJ460" s="26" t="str">
        <f t="shared" ca="1" si="512"/>
        <v>No</v>
      </c>
      <c r="AK460" s="26" t="str">
        <f t="shared" ca="1" si="512"/>
        <v>No</v>
      </c>
      <c r="AL460" s="26" t="str">
        <f t="shared" ca="1" si="512"/>
        <v>No</v>
      </c>
      <c r="AM460" s="26">
        <f t="shared" ca="1" si="524"/>
        <v>4</v>
      </c>
      <c r="AN460" s="26">
        <f t="shared" ca="1" si="525"/>
        <v>3</v>
      </c>
      <c r="AT460" t="str">
        <f t="shared" ca="1" si="526"/>
        <v>Male</v>
      </c>
      <c r="AU460">
        <f t="shared" ca="1" si="527"/>
        <v>3384</v>
      </c>
      <c r="AV460">
        <f t="shared" ca="1" si="528"/>
        <v>1</v>
      </c>
      <c r="AW460">
        <f t="shared" ca="1" si="529"/>
        <v>25</v>
      </c>
      <c r="AX460">
        <f t="shared" ca="1" si="530"/>
        <v>3</v>
      </c>
      <c r="BB460" t="str">
        <f t="shared" ca="1" si="531"/>
        <v>ELUCS</v>
      </c>
      <c r="BC460" t="str">
        <f t="shared" ca="1" si="532"/>
        <v>No</v>
      </c>
      <c r="BD460" t="str">
        <f t="shared" ca="1" si="532"/>
        <v>No</v>
      </c>
      <c r="BG460" t="str">
        <f t="shared" ca="1" si="533"/>
        <v>Yes</v>
      </c>
      <c r="BH460">
        <f t="shared" ca="1" si="534"/>
        <v>37</v>
      </c>
      <c r="BI460">
        <f t="shared" ca="1" si="535"/>
        <v>-18</v>
      </c>
      <c r="BJ460">
        <f t="shared" ca="1" si="536"/>
        <v>7</v>
      </c>
      <c r="BK460" t="str">
        <f t="shared" si="537"/>
        <v/>
      </c>
      <c r="BL460" s="26">
        <f t="shared" ca="1" si="538"/>
        <v>9</v>
      </c>
      <c r="BM460" s="26"/>
      <c r="BN460" s="26"/>
      <c r="BO460" s="26" t="str">
        <f t="shared" ca="1" si="539"/>
        <v>No</v>
      </c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 t="str">
        <f t="shared" ca="1" si="540"/>
        <v>No</v>
      </c>
      <c r="CE460" s="26" t="str">
        <f t="shared" ca="1" si="541"/>
        <v>NA</v>
      </c>
      <c r="CF460" s="26"/>
      <c r="CG460" s="26"/>
      <c r="CH460" s="26"/>
      <c r="CI460" s="31" t="str">
        <f t="shared" si="542"/>
        <v/>
      </c>
      <c r="CJ460" s="26" t="str">
        <f t="shared" ca="1" si="543"/>
        <v>NA</v>
      </c>
      <c r="CK460" s="26" t="str">
        <f t="shared" ca="1" si="544"/>
        <v>No</v>
      </c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 t="str">
        <f t="shared" ca="1" si="545"/>
        <v>No</v>
      </c>
      <c r="DO460" s="26"/>
      <c r="DP460" s="26"/>
      <c r="DQ460" s="26"/>
      <c r="DR460" s="26"/>
      <c r="DS460" s="26"/>
      <c r="DT460" s="26"/>
      <c r="DU460" s="26"/>
      <c r="DV460" t="str">
        <f t="shared" si="546"/>
        <v/>
      </c>
      <c r="DW460" s="26"/>
      <c r="DX460" s="26"/>
      <c r="DY460" s="26"/>
      <c r="DZ460" t="str">
        <f t="shared" si="547"/>
        <v/>
      </c>
      <c r="EA460" t="str">
        <f t="shared" si="548"/>
        <v/>
      </c>
      <c r="EB460" t="str">
        <f t="shared" si="549"/>
        <v/>
      </c>
      <c r="EC460" t="str">
        <f t="shared" si="550"/>
        <v/>
      </c>
      <c r="ED460" t="str">
        <f t="shared" si="551"/>
        <v/>
      </c>
      <c r="EE460" s="34" t="str">
        <f t="shared" si="552"/>
        <v/>
      </c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32" t="str">
        <f t="shared" si="553"/>
        <v/>
      </c>
      <c r="ES460" s="26"/>
      <c r="ET460" s="26"/>
      <c r="EU460" s="26"/>
      <c r="EV460" s="26"/>
      <c r="EW460" s="26"/>
      <c r="EX460" s="26"/>
      <c r="EY460" s="26"/>
      <c r="EZ460" s="26"/>
      <c r="FA460" s="31" t="str">
        <f t="shared" si="554"/>
        <v/>
      </c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31" t="str">
        <f t="shared" si="555"/>
        <v/>
      </c>
      <c r="FN460" s="26"/>
      <c r="FO460" s="26"/>
      <c r="FP460" s="26"/>
      <c r="FQ460" s="26" t="s">
        <v>350</v>
      </c>
      <c r="FR460" s="39" t="str">
        <f t="shared" ca="1" si="556"/>
        <v>GPC</v>
      </c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t="str">
        <f t="shared" ca="1" si="557"/>
        <v/>
      </c>
      <c r="GP460" t="str">
        <f t="shared" si="558"/>
        <v/>
      </c>
      <c r="GQ460" s="26"/>
      <c r="GR460" s="26"/>
      <c r="GS460" t="str">
        <f t="shared" ca="1" si="559"/>
        <v/>
      </c>
      <c r="GT460" s="26"/>
      <c r="GU460" s="26"/>
      <c r="GV460" s="26"/>
      <c r="GW460" s="26"/>
      <c r="GX460" s="26"/>
      <c r="GY460" t="str">
        <f t="shared" ca="1" si="560"/>
        <v/>
      </c>
      <c r="GZ460" t="str">
        <f t="shared" si="561"/>
        <v/>
      </c>
      <c r="HA460" s="26"/>
      <c r="HB460" s="26"/>
      <c r="HC460" s="26"/>
      <c r="HD460" s="26"/>
      <c r="HE460" s="26"/>
      <c r="HF460" t="str">
        <f t="shared" ca="1" si="562"/>
        <v/>
      </c>
      <c r="HG460" s="31" t="str">
        <f t="shared" si="563"/>
        <v/>
      </c>
      <c r="HH460" s="26"/>
      <c r="HI460" s="26"/>
      <c r="HJ460" s="26"/>
      <c r="HK460" s="26"/>
      <c r="HL460" s="26"/>
      <c r="HM460" t="str">
        <f t="shared" ca="1" si="564"/>
        <v/>
      </c>
      <c r="HN460" t="str">
        <f t="shared" si="565"/>
        <v/>
      </c>
      <c r="HO460" s="26"/>
      <c r="HP460" s="26"/>
      <c r="HQ460" s="26"/>
      <c r="HR460" s="26"/>
      <c r="HS460" s="26"/>
      <c r="HT460" t="str">
        <f t="shared" ca="1" si="566"/>
        <v/>
      </c>
      <c r="HU460" t="str">
        <f t="shared" si="567"/>
        <v/>
      </c>
      <c r="HV460" s="26"/>
      <c r="HW460" s="26"/>
      <c r="HX460" s="26"/>
      <c r="HY460" s="26"/>
      <c r="HZ460" s="26"/>
      <c r="IA460" s="37" t="str">
        <f t="shared" ca="1" si="568"/>
        <v/>
      </c>
      <c r="IB460" t="str">
        <f t="shared" si="569"/>
        <v/>
      </c>
      <c r="IC460" s="26"/>
      <c r="ID460" s="26"/>
      <c r="IE460" s="26"/>
      <c r="IF460" s="26"/>
      <c r="IG460" s="26"/>
      <c r="IH460" s="37" t="str">
        <f t="shared" ca="1" si="570"/>
        <v/>
      </c>
      <c r="II460" t="str">
        <f t="shared" si="571"/>
        <v/>
      </c>
      <c r="IJ460" s="26"/>
      <c r="IK460" s="26"/>
      <c r="IL460" s="26"/>
      <c r="IM460" s="26"/>
      <c r="IN460" s="26"/>
      <c r="IO460" s="26"/>
      <c r="IP460" s="26"/>
      <c r="IQ460" s="26"/>
      <c r="IR460" s="26"/>
      <c r="IS460" s="26"/>
      <c r="IT460" s="26"/>
      <c r="IU460" s="26"/>
      <c r="IV460" s="26"/>
      <c r="IW460" s="26"/>
      <c r="IX460" s="26"/>
      <c r="IY460" s="26"/>
      <c r="IZ460" s="26"/>
      <c r="JA460" s="26"/>
      <c r="JB460" s="26"/>
      <c r="JC460" s="26"/>
      <c r="JD460" s="26"/>
      <c r="JE460" s="26"/>
      <c r="JF460" s="26"/>
      <c r="JG460" s="26"/>
      <c r="JH460" s="26"/>
      <c r="JI460" s="26"/>
      <c r="JJ460" s="26"/>
      <c r="JK460" s="26"/>
      <c r="JL460" s="26"/>
      <c r="JM460" s="26"/>
      <c r="JN460" s="26"/>
      <c r="JO460" s="26"/>
      <c r="JP460" s="26"/>
      <c r="JQ460" s="26"/>
      <c r="JR460" s="26"/>
      <c r="JS460" s="26"/>
      <c r="JT460" s="26" t="str">
        <f t="shared" si="572"/>
        <v/>
      </c>
      <c r="JU460" s="26"/>
      <c r="JV460" t="str">
        <f t="shared" si="573"/>
        <v/>
      </c>
      <c r="JW460" s="26"/>
      <c r="JX460" s="26"/>
      <c r="JY460" s="26"/>
      <c r="JZ460" s="26"/>
      <c r="KA460" s="26"/>
      <c r="KB460" s="26"/>
      <c r="KC460" s="26"/>
      <c r="KD460" s="26"/>
      <c r="KE460" s="26"/>
      <c r="KF460" s="26"/>
      <c r="KG460" s="26"/>
      <c r="KH460" s="26"/>
      <c r="KI460" s="26"/>
      <c r="KJ460" s="26"/>
      <c r="KK460" t="str">
        <f t="shared" si="574"/>
        <v/>
      </c>
      <c r="KL460" s="26"/>
      <c r="KM460" s="31" t="str">
        <f t="shared" si="575"/>
        <v/>
      </c>
      <c r="KN460" s="26"/>
      <c r="KO460" s="26"/>
      <c r="KP460" s="38" t="str">
        <f t="shared" si="576"/>
        <v/>
      </c>
      <c r="KQ460" s="26"/>
      <c r="KR460" s="26"/>
      <c r="KS460" s="26"/>
      <c r="KT460" s="26"/>
      <c r="KU460" s="26"/>
      <c r="KV460" s="26"/>
      <c r="KW460" s="26"/>
      <c r="KX460" t="str">
        <f t="shared" si="577"/>
        <v/>
      </c>
      <c r="KY460" t="str">
        <f t="shared" si="578"/>
        <v/>
      </c>
      <c r="KZ460" s="26"/>
      <c r="LA460" s="26"/>
      <c r="LB460" t="str">
        <f t="shared" si="579"/>
        <v/>
      </c>
      <c r="LC460" s="26"/>
      <c r="LD460" t="str">
        <f t="shared" si="580"/>
        <v/>
      </c>
      <c r="LE460" t="str">
        <f t="shared" si="581"/>
        <v/>
      </c>
      <c r="LF460" s="26"/>
      <c r="LG460" s="26"/>
      <c r="LH460" s="26"/>
      <c r="LI460" s="26"/>
      <c r="LJ460" s="26"/>
      <c r="LK460" s="26"/>
      <c r="LL460" s="26"/>
      <c r="LM460" s="26"/>
      <c r="LN460" s="26"/>
      <c r="LO460" t="str">
        <f t="shared" si="582"/>
        <v/>
      </c>
      <c r="LP460" s="26"/>
      <c r="LQ460" s="26"/>
      <c r="LR460" s="26"/>
      <c r="LS460" s="26"/>
      <c r="LT460" s="26"/>
      <c r="LU460" s="26"/>
      <c r="LV460" s="26"/>
      <c r="LW460" s="26"/>
      <c r="LX460" s="26"/>
      <c r="LY460" s="26"/>
      <c r="LZ460" s="26"/>
      <c r="MA460" s="26"/>
      <c r="MB460" s="26"/>
      <c r="MC460" s="26"/>
      <c r="MD460" s="26"/>
      <c r="ME460" s="26"/>
      <c r="MF460" s="26"/>
      <c r="MG460" s="26"/>
      <c r="MH460" s="26"/>
      <c r="MI460" s="26"/>
      <c r="MJ460" s="26"/>
      <c r="MK460" s="26"/>
      <c r="ML460" s="26"/>
      <c r="MM460" s="26"/>
      <c r="MN460" s="26"/>
    </row>
    <row r="461" spans="1:352" ht="16" x14ac:dyDescent="0.2">
      <c r="A461" t="e">
        <f t="shared" ca="1" si="511"/>
        <v>#N/A</v>
      </c>
      <c r="B461" s="26"/>
      <c r="C461" s="26"/>
      <c r="D461" s="26"/>
      <c r="E461" s="27" t="str">
        <f t="shared" ca="1" si="513"/>
        <v>Sep</v>
      </c>
      <c r="F461" s="27" t="str">
        <f t="shared" ca="1" si="513"/>
        <v>May</v>
      </c>
      <c r="G461" s="28" t="str">
        <f t="shared" ca="1" si="514"/>
        <v/>
      </c>
      <c r="H461" t="str">
        <f t="shared" si="515"/>
        <v/>
      </c>
      <c r="I461" s="26">
        <f t="shared" ca="1" si="516"/>
        <v>59</v>
      </c>
      <c r="J461" s="26"/>
      <c r="K461" s="26"/>
      <c r="L461" s="31" t="str">
        <f t="shared" si="517"/>
        <v/>
      </c>
      <c r="M461" s="26"/>
      <c r="N461" s="26"/>
      <c r="O461" s="26">
        <f t="shared" ca="1" si="518"/>
        <v>45</v>
      </c>
      <c r="P461" s="26" t="str">
        <f t="shared" ca="1" si="519"/>
        <v>Yes</v>
      </c>
      <c r="Q461" s="26" t="str">
        <f t="shared" ca="1" si="519"/>
        <v>No</v>
      </c>
      <c r="R461" s="26" t="str">
        <f t="shared" ca="1" si="519"/>
        <v>Yes</v>
      </c>
      <c r="S461" s="26" t="str">
        <f t="shared" ca="1" si="520"/>
        <v>Caucasian</v>
      </c>
      <c r="T461" s="26" t="str">
        <f t="shared" ca="1" si="521"/>
        <v>No</v>
      </c>
      <c r="U461" s="26">
        <f t="shared" ca="1" si="522"/>
        <v>3759</v>
      </c>
      <c r="V461" s="26"/>
      <c r="W461" s="26"/>
      <c r="X461" s="26" t="str">
        <f t="shared" ca="1" si="510"/>
        <v>No</v>
      </c>
      <c r="Y461" s="26" t="str">
        <f t="shared" ca="1" si="510"/>
        <v>Yes</v>
      </c>
      <c r="Z461" s="26" t="str">
        <f t="shared" ca="1" si="510"/>
        <v>Yes</v>
      </c>
      <c r="AA461" s="26" t="str">
        <f t="shared" ca="1" si="510"/>
        <v>Yes</v>
      </c>
      <c r="AB461" s="26" t="str">
        <f t="shared" ca="1" si="510"/>
        <v>Yes</v>
      </c>
      <c r="AC461" s="26"/>
      <c r="AD461" s="26"/>
      <c r="AE461" s="26"/>
      <c r="AF461" s="26"/>
      <c r="AG461" s="26" t="str">
        <f t="shared" ca="1" si="523"/>
        <v>No</v>
      </c>
      <c r="AH461" s="26" t="str">
        <f t="shared" ca="1" si="523"/>
        <v>Yes</v>
      </c>
      <c r="AI461" s="26" t="str">
        <f t="shared" ca="1" si="523"/>
        <v>No</v>
      </c>
      <c r="AJ461" s="26" t="str">
        <f t="shared" ca="1" si="512"/>
        <v>No</v>
      </c>
      <c r="AK461" s="26" t="str">
        <f t="shared" ca="1" si="512"/>
        <v>No</v>
      </c>
      <c r="AL461" s="26" t="str">
        <f t="shared" ca="1" si="512"/>
        <v>No</v>
      </c>
      <c r="AM461" s="26">
        <f t="shared" ca="1" si="524"/>
        <v>8</v>
      </c>
      <c r="AN461" s="26">
        <f t="shared" ca="1" si="525"/>
        <v>1</v>
      </c>
      <c r="AT461" t="str">
        <f t="shared" ca="1" si="526"/>
        <v>Female</v>
      </c>
      <c r="AU461">
        <f t="shared" ca="1" si="527"/>
        <v>2544</v>
      </c>
      <c r="AV461">
        <f t="shared" ca="1" si="528"/>
        <v>-2</v>
      </c>
      <c r="AW461">
        <f t="shared" ca="1" si="529"/>
        <v>30</v>
      </c>
      <c r="AX461">
        <f t="shared" ca="1" si="530"/>
        <v>2</v>
      </c>
      <c r="BB461" t="str">
        <f t="shared" ca="1" si="531"/>
        <v>EMLUCS</v>
      </c>
      <c r="BC461" t="str">
        <f t="shared" ca="1" si="532"/>
        <v>No</v>
      </c>
      <c r="BD461" t="str">
        <f t="shared" ca="1" si="532"/>
        <v>No</v>
      </c>
      <c r="BG461" t="str">
        <f t="shared" ca="1" si="533"/>
        <v>Yes</v>
      </c>
      <c r="BH461">
        <f t="shared" ca="1" si="534"/>
        <v>36</v>
      </c>
      <c r="BI461">
        <f t="shared" ca="1" si="535"/>
        <v>-10</v>
      </c>
      <c r="BJ461">
        <f t="shared" ca="1" si="536"/>
        <v>17</v>
      </c>
      <c r="BK461" t="str">
        <f t="shared" si="537"/>
        <v/>
      </c>
      <c r="BL461" s="26">
        <f t="shared" ca="1" si="538"/>
        <v>19</v>
      </c>
      <c r="BM461" s="26"/>
      <c r="BN461" s="26"/>
      <c r="BO461" s="26" t="str">
        <f t="shared" ca="1" si="539"/>
        <v>Yes</v>
      </c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 t="str">
        <f t="shared" ca="1" si="540"/>
        <v>No</v>
      </c>
      <c r="CE461" s="26" t="str">
        <f t="shared" ca="1" si="541"/>
        <v>NA</v>
      </c>
      <c r="CF461" s="26"/>
      <c r="CG461" s="26"/>
      <c r="CH461" s="26"/>
      <c r="CI461" s="31" t="str">
        <f t="shared" si="542"/>
        <v/>
      </c>
      <c r="CJ461" s="26" t="str">
        <f t="shared" ca="1" si="543"/>
        <v>NA</v>
      </c>
      <c r="CK461" s="26" t="str">
        <f t="shared" ca="1" si="544"/>
        <v>Yes</v>
      </c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 t="str">
        <f t="shared" ca="1" si="545"/>
        <v>No</v>
      </c>
      <c r="DO461" s="26"/>
      <c r="DP461" s="26"/>
      <c r="DQ461" s="26"/>
      <c r="DR461" s="26"/>
      <c r="DS461" s="26"/>
      <c r="DT461" s="26"/>
      <c r="DU461" s="26"/>
      <c r="DV461" t="str">
        <f t="shared" si="546"/>
        <v/>
      </c>
      <c r="DW461" s="26"/>
      <c r="DX461" s="26"/>
      <c r="DY461" s="26"/>
      <c r="DZ461" t="str">
        <f t="shared" si="547"/>
        <v/>
      </c>
      <c r="EA461" t="str">
        <f t="shared" si="548"/>
        <v/>
      </c>
      <c r="EB461" t="str">
        <f t="shared" si="549"/>
        <v/>
      </c>
      <c r="EC461" t="str">
        <f t="shared" si="550"/>
        <v/>
      </c>
      <c r="ED461" t="str">
        <f t="shared" si="551"/>
        <v/>
      </c>
      <c r="EE461" s="34" t="str">
        <f t="shared" si="552"/>
        <v/>
      </c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32" t="str">
        <f t="shared" si="553"/>
        <v/>
      </c>
      <c r="ES461" s="26"/>
      <c r="ET461" s="26"/>
      <c r="EU461" s="26"/>
      <c r="EV461" s="26"/>
      <c r="EW461" s="26"/>
      <c r="EX461" s="26"/>
      <c r="EY461" s="26"/>
      <c r="EZ461" s="26"/>
      <c r="FA461" s="31" t="str">
        <f t="shared" si="554"/>
        <v/>
      </c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31" t="str">
        <f t="shared" si="555"/>
        <v/>
      </c>
      <c r="FN461" s="26"/>
      <c r="FO461" s="26"/>
      <c r="FP461" s="26"/>
      <c r="FQ461" s="26" t="s">
        <v>349</v>
      </c>
      <c r="FR461" s="39" t="str">
        <f t="shared" ca="1" si="556"/>
        <v>NA</v>
      </c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t="str">
        <f t="shared" ca="1" si="557"/>
        <v/>
      </c>
      <c r="GP461" t="str">
        <f t="shared" si="558"/>
        <v/>
      </c>
      <c r="GQ461" s="26"/>
      <c r="GR461" s="26"/>
      <c r="GS461" t="str">
        <f t="shared" ca="1" si="559"/>
        <v/>
      </c>
      <c r="GT461" s="26"/>
      <c r="GU461" s="26"/>
      <c r="GV461" s="26"/>
      <c r="GW461" s="26"/>
      <c r="GX461" s="26"/>
      <c r="GY461" t="str">
        <f t="shared" ca="1" si="560"/>
        <v/>
      </c>
      <c r="GZ461" t="str">
        <f t="shared" si="561"/>
        <v/>
      </c>
      <c r="HA461" s="26"/>
      <c r="HB461" s="26"/>
      <c r="HC461" s="26"/>
      <c r="HD461" s="26"/>
      <c r="HE461" s="26"/>
      <c r="HF461" t="str">
        <f t="shared" ca="1" si="562"/>
        <v/>
      </c>
      <c r="HG461" s="31" t="str">
        <f t="shared" si="563"/>
        <v/>
      </c>
      <c r="HH461" s="26"/>
      <c r="HI461" s="26"/>
      <c r="HJ461" s="26"/>
      <c r="HK461" s="26"/>
      <c r="HL461" s="26"/>
      <c r="HM461" t="str">
        <f t="shared" ca="1" si="564"/>
        <v/>
      </c>
      <c r="HN461" t="str">
        <f t="shared" si="565"/>
        <v/>
      </c>
      <c r="HO461" s="26"/>
      <c r="HP461" s="26"/>
      <c r="HQ461" s="26"/>
      <c r="HR461" s="26"/>
      <c r="HS461" s="26"/>
      <c r="HT461" t="str">
        <f t="shared" ca="1" si="566"/>
        <v/>
      </c>
      <c r="HU461" t="str">
        <f t="shared" si="567"/>
        <v/>
      </c>
      <c r="HV461" s="26"/>
      <c r="HW461" s="26"/>
      <c r="HX461" s="26"/>
      <c r="HY461" s="26"/>
      <c r="HZ461" s="26"/>
      <c r="IA461" s="37" t="str">
        <f t="shared" ca="1" si="568"/>
        <v/>
      </c>
      <c r="IB461" t="str">
        <f t="shared" si="569"/>
        <v/>
      </c>
      <c r="IC461" s="26"/>
      <c r="ID461" s="26"/>
      <c r="IE461" s="26"/>
      <c r="IF461" s="26"/>
      <c r="IG461" s="26"/>
      <c r="IH461" s="37" t="str">
        <f t="shared" ca="1" si="570"/>
        <v/>
      </c>
      <c r="II461" t="str">
        <f t="shared" si="571"/>
        <v/>
      </c>
      <c r="IJ461" s="26"/>
      <c r="IK461" s="26"/>
      <c r="IL461" s="26"/>
      <c r="IM461" s="26"/>
      <c r="IN461" s="26"/>
      <c r="IO461" s="26"/>
      <c r="IP461" s="26"/>
      <c r="IQ461" s="26"/>
      <c r="IR461" s="26"/>
      <c r="IS461" s="26"/>
      <c r="IT461" s="26"/>
      <c r="IU461" s="26"/>
      <c r="IV461" s="26"/>
      <c r="IW461" s="26"/>
      <c r="IX461" s="26"/>
      <c r="IY461" s="26"/>
      <c r="IZ461" s="26"/>
      <c r="JA461" s="26"/>
      <c r="JB461" s="26"/>
      <c r="JC461" s="26"/>
      <c r="JD461" s="26"/>
      <c r="JE461" s="26"/>
      <c r="JF461" s="26"/>
      <c r="JG461" s="26"/>
      <c r="JH461" s="26"/>
      <c r="JI461" s="26"/>
      <c r="JJ461" s="26"/>
      <c r="JK461" s="26"/>
      <c r="JL461" s="26"/>
      <c r="JM461" s="26"/>
      <c r="JN461" s="26"/>
      <c r="JO461" s="26"/>
      <c r="JP461" s="26"/>
      <c r="JQ461" s="26"/>
      <c r="JR461" s="26"/>
      <c r="JS461" s="26"/>
      <c r="JT461" s="26" t="str">
        <f t="shared" si="572"/>
        <v/>
      </c>
      <c r="JU461" s="26"/>
      <c r="JV461" t="str">
        <f t="shared" si="573"/>
        <v/>
      </c>
      <c r="JW461" s="26"/>
      <c r="JX461" s="26"/>
      <c r="JY461" s="26"/>
      <c r="JZ461" s="26"/>
      <c r="KA461" s="26"/>
      <c r="KB461" s="26"/>
      <c r="KC461" s="26"/>
      <c r="KD461" s="26"/>
      <c r="KE461" s="26"/>
      <c r="KF461" s="26"/>
      <c r="KG461" s="26"/>
      <c r="KH461" s="26"/>
      <c r="KI461" s="26"/>
      <c r="KJ461" s="26"/>
      <c r="KK461" t="str">
        <f t="shared" si="574"/>
        <v/>
      </c>
      <c r="KL461" s="26"/>
      <c r="KM461" s="31" t="str">
        <f t="shared" si="575"/>
        <v/>
      </c>
      <c r="KN461" s="26"/>
      <c r="KO461" s="26"/>
      <c r="KP461" s="38" t="str">
        <f t="shared" si="576"/>
        <v/>
      </c>
      <c r="KQ461" s="26"/>
      <c r="KR461" s="26"/>
      <c r="KS461" s="26"/>
      <c r="KT461" s="26"/>
      <c r="KU461" s="26"/>
      <c r="KV461" s="26"/>
      <c r="KW461" s="26"/>
      <c r="KX461" t="str">
        <f t="shared" si="577"/>
        <v/>
      </c>
      <c r="KY461" t="str">
        <f t="shared" si="578"/>
        <v/>
      </c>
      <c r="KZ461" s="26"/>
      <c r="LA461" s="26"/>
      <c r="LB461" t="str">
        <f t="shared" si="579"/>
        <v/>
      </c>
      <c r="LC461" s="26"/>
      <c r="LD461" t="str">
        <f t="shared" si="580"/>
        <v/>
      </c>
      <c r="LE461" t="str">
        <f t="shared" si="581"/>
        <v/>
      </c>
      <c r="LF461" s="26"/>
      <c r="LG461" s="26"/>
      <c r="LH461" s="26"/>
      <c r="LI461" s="26"/>
      <c r="LJ461" s="26"/>
      <c r="LK461" s="26"/>
      <c r="LL461" s="26"/>
      <c r="LM461" s="26"/>
      <c r="LN461" s="26"/>
      <c r="LO461" t="str">
        <f t="shared" si="582"/>
        <v/>
      </c>
      <c r="LP461" s="26"/>
      <c r="LQ461" s="26"/>
      <c r="LR461" s="26"/>
      <c r="LS461" s="26"/>
      <c r="LT461" s="26"/>
      <c r="LU461" s="26"/>
      <c r="LV461" s="26"/>
      <c r="LW461" s="26"/>
      <c r="LX461" s="26"/>
      <c r="LY461" s="26"/>
      <c r="LZ461" s="26"/>
      <c r="MA461" s="26"/>
      <c r="MB461" s="26"/>
      <c r="MC461" s="26"/>
      <c r="MD461" s="26"/>
      <c r="ME461" s="26"/>
      <c r="MF461" s="26"/>
      <c r="MG461" s="26"/>
      <c r="MH461" s="26"/>
      <c r="MI461" s="26"/>
      <c r="MJ461" s="26"/>
      <c r="MK461" s="26"/>
      <c r="ML461" s="26"/>
      <c r="MM461" s="26"/>
      <c r="MN461" s="26"/>
    </row>
    <row r="462" spans="1:352" ht="16" x14ac:dyDescent="0.2">
      <c r="A462" t="e">
        <f t="shared" ca="1" si="511"/>
        <v>#N/A</v>
      </c>
      <c r="B462" s="26"/>
      <c r="C462" s="26"/>
      <c r="D462" s="26"/>
      <c r="E462" s="27" t="str">
        <f t="shared" ca="1" si="513"/>
        <v>Jun</v>
      </c>
      <c r="F462" s="27" t="str">
        <f t="shared" ca="1" si="513"/>
        <v>Jun</v>
      </c>
      <c r="G462" s="28" t="str">
        <f t="shared" ca="1" si="514"/>
        <v/>
      </c>
      <c r="H462" t="str">
        <f t="shared" si="515"/>
        <v/>
      </c>
      <c r="I462" s="26">
        <f t="shared" ca="1" si="516"/>
        <v>52</v>
      </c>
      <c r="J462" s="26"/>
      <c r="K462" s="26"/>
      <c r="L462" s="31" t="str">
        <f t="shared" si="517"/>
        <v/>
      </c>
      <c r="M462" s="26"/>
      <c r="N462" s="26"/>
      <c r="O462" s="26">
        <f t="shared" ca="1" si="518"/>
        <v>17</v>
      </c>
      <c r="P462" s="26" t="str">
        <f t="shared" ca="1" si="519"/>
        <v>Yes</v>
      </c>
      <c r="Q462" s="26" t="str">
        <f t="shared" ca="1" si="519"/>
        <v>Yes</v>
      </c>
      <c r="R462" s="26" t="str">
        <f t="shared" ca="1" si="519"/>
        <v>Yes</v>
      </c>
      <c r="S462" s="26" t="str">
        <f t="shared" ca="1" si="520"/>
        <v>African</v>
      </c>
      <c r="T462" s="26" t="str">
        <f t="shared" ca="1" si="521"/>
        <v>No</v>
      </c>
      <c r="U462" s="26">
        <f t="shared" ca="1" si="522"/>
        <v>3681</v>
      </c>
      <c r="V462" s="26"/>
      <c r="W462" s="26"/>
      <c r="X462" s="26" t="str">
        <f t="shared" ref="X462:AB525" ca="1" si="583">CHOOSE(RANDBETWEEN(1,2), "Yes", "No")</f>
        <v>Yes</v>
      </c>
      <c r="Y462" s="26" t="str">
        <f t="shared" ca="1" si="583"/>
        <v>Yes</v>
      </c>
      <c r="Z462" s="26" t="str">
        <f t="shared" ca="1" si="583"/>
        <v>Yes</v>
      </c>
      <c r="AA462" s="26" t="str">
        <f t="shared" ca="1" si="583"/>
        <v>No</v>
      </c>
      <c r="AB462" s="26" t="str">
        <f t="shared" ca="1" si="583"/>
        <v>No</v>
      </c>
      <c r="AC462" s="26"/>
      <c r="AD462" s="26"/>
      <c r="AE462" s="26"/>
      <c r="AF462" s="26"/>
      <c r="AG462" s="26" t="str">
        <f t="shared" ca="1" si="523"/>
        <v>No</v>
      </c>
      <c r="AH462" s="26" t="str">
        <f t="shared" ca="1" si="523"/>
        <v>No</v>
      </c>
      <c r="AI462" s="26" t="str">
        <f t="shared" ca="1" si="523"/>
        <v>No</v>
      </c>
      <c r="AJ462" s="26" t="str">
        <f t="shared" ca="1" si="512"/>
        <v>No</v>
      </c>
      <c r="AK462" s="26" t="str">
        <f t="shared" ca="1" si="512"/>
        <v>No</v>
      </c>
      <c r="AL462" s="26" t="str">
        <f t="shared" ca="1" si="512"/>
        <v>Yes</v>
      </c>
      <c r="AM462" s="26">
        <f t="shared" ca="1" si="524"/>
        <v>10</v>
      </c>
      <c r="AN462" s="26">
        <f t="shared" ca="1" si="525"/>
        <v>2</v>
      </c>
      <c r="AT462" t="str">
        <f t="shared" ca="1" si="526"/>
        <v>Female</v>
      </c>
      <c r="AU462">
        <f t="shared" ca="1" si="527"/>
        <v>2109</v>
      </c>
      <c r="AV462">
        <f t="shared" ca="1" si="528"/>
        <v>1</v>
      </c>
      <c r="AW462">
        <f t="shared" ca="1" si="529"/>
        <v>32</v>
      </c>
      <c r="AX462">
        <f t="shared" ca="1" si="530"/>
        <v>2</v>
      </c>
      <c r="BB462" t="str">
        <f t="shared" ca="1" si="531"/>
        <v>EMLUCS</v>
      </c>
      <c r="BC462" t="str">
        <f t="shared" ca="1" si="532"/>
        <v>Yes</v>
      </c>
      <c r="BD462" t="str">
        <f t="shared" ca="1" si="532"/>
        <v>No</v>
      </c>
      <c r="BG462" t="str">
        <f t="shared" ca="1" si="533"/>
        <v>No</v>
      </c>
      <c r="BH462">
        <f t="shared" ca="1" si="534"/>
        <v>36</v>
      </c>
      <c r="BI462">
        <f t="shared" ca="1" si="535"/>
        <v>-5</v>
      </c>
      <c r="BJ462">
        <f t="shared" ca="1" si="536"/>
        <v>0</v>
      </c>
      <c r="BK462" t="str">
        <f t="shared" si="537"/>
        <v/>
      </c>
      <c r="BL462" s="26" t="str">
        <f t="shared" ca="1" si="538"/>
        <v>NA</v>
      </c>
      <c r="BM462" s="26"/>
      <c r="BN462" s="26"/>
      <c r="BO462" s="26" t="str">
        <f t="shared" ca="1" si="539"/>
        <v>Yes</v>
      </c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 t="str">
        <f t="shared" ca="1" si="540"/>
        <v>No</v>
      </c>
      <c r="CE462" s="26" t="str">
        <f t="shared" ca="1" si="541"/>
        <v>NA</v>
      </c>
      <c r="CF462" s="26"/>
      <c r="CG462" s="26"/>
      <c r="CH462" s="26"/>
      <c r="CI462" s="31" t="str">
        <f t="shared" si="542"/>
        <v/>
      </c>
      <c r="CJ462" s="26" t="str">
        <f t="shared" ca="1" si="543"/>
        <v>NA</v>
      </c>
      <c r="CK462" s="26" t="str">
        <f t="shared" ca="1" si="544"/>
        <v>NA</v>
      </c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 t="str">
        <f t="shared" ca="1" si="545"/>
        <v>No</v>
      </c>
      <c r="DO462" s="26"/>
      <c r="DP462" s="26"/>
      <c r="DQ462" s="26"/>
      <c r="DR462" s="26"/>
      <c r="DS462" s="26"/>
      <c r="DT462" s="26"/>
      <c r="DU462" s="26"/>
      <c r="DV462" t="str">
        <f t="shared" si="546"/>
        <v/>
      </c>
      <c r="DW462" s="26"/>
      <c r="DX462" s="26"/>
      <c r="DY462" s="26"/>
      <c r="DZ462" t="str">
        <f t="shared" si="547"/>
        <v/>
      </c>
      <c r="EA462" t="str">
        <f t="shared" si="548"/>
        <v/>
      </c>
      <c r="EB462" t="str">
        <f t="shared" si="549"/>
        <v/>
      </c>
      <c r="EC462" t="str">
        <f t="shared" si="550"/>
        <v/>
      </c>
      <c r="ED462" t="str">
        <f t="shared" si="551"/>
        <v/>
      </c>
      <c r="EE462" s="34" t="str">
        <f t="shared" si="552"/>
        <v/>
      </c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32" t="str">
        <f t="shared" si="553"/>
        <v/>
      </c>
      <c r="ES462" s="26"/>
      <c r="ET462" s="26"/>
      <c r="EU462" s="26"/>
      <c r="EV462" s="26"/>
      <c r="EW462" s="26"/>
      <c r="EX462" s="26"/>
      <c r="EY462" s="26"/>
      <c r="EZ462" s="26"/>
      <c r="FA462" s="31" t="str">
        <f t="shared" si="554"/>
        <v/>
      </c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31" t="str">
        <f t="shared" si="555"/>
        <v/>
      </c>
      <c r="FN462" s="26"/>
      <c r="FO462" s="26"/>
      <c r="FP462" s="26"/>
      <c r="FQ462" s="26" t="s">
        <v>350</v>
      </c>
      <c r="FR462" s="39" t="str">
        <f t="shared" ca="1" si="556"/>
        <v>GNB</v>
      </c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t="str">
        <f t="shared" ca="1" si="557"/>
        <v/>
      </c>
      <c r="GP462" t="str">
        <f t="shared" si="558"/>
        <v/>
      </c>
      <c r="GQ462" s="26"/>
      <c r="GR462" s="26"/>
      <c r="GS462" t="str">
        <f t="shared" ca="1" si="559"/>
        <v/>
      </c>
      <c r="GT462" s="26"/>
      <c r="GU462" s="26"/>
      <c r="GV462" s="26"/>
      <c r="GW462" s="26"/>
      <c r="GX462" s="26"/>
      <c r="GY462" t="str">
        <f t="shared" ca="1" si="560"/>
        <v/>
      </c>
      <c r="GZ462" t="str">
        <f t="shared" si="561"/>
        <v/>
      </c>
      <c r="HA462" s="26"/>
      <c r="HB462" s="26"/>
      <c r="HC462" s="26"/>
      <c r="HD462" s="26"/>
      <c r="HE462" s="26"/>
      <c r="HF462" t="str">
        <f t="shared" ca="1" si="562"/>
        <v/>
      </c>
      <c r="HG462" s="31" t="str">
        <f t="shared" si="563"/>
        <v/>
      </c>
      <c r="HH462" s="26"/>
      <c r="HI462" s="26"/>
      <c r="HJ462" s="26"/>
      <c r="HK462" s="26"/>
      <c r="HL462" s="26"/>
      <c r="HM462" t="str">
        <f t="shared" ca="1" si="564"/>
        <v/>
      </c>
      <c r="HN462" t="str">
        <f t="shared" si="565"/>
        <v/>
      </c>
      <c r="HO462" s="26"/>
      <c r="HP462" s="26"/>
      <c r="HQ462" s="26"/>
      <c r="HR462" s="26"/>
      <c r="HS462" s="26"/>
      <c r="HT462" t="str">
        <f t="shared" ca="1" si="566"/>
        <v/>
      </c>
      <c r="HU462" t="str">
        <f t="shared" si="567"/>
        <v/>
      </c>
      <c r="HV462" s="26"/>
      <c r="HW462" s="26"/>
      <c r="HX462" s="26"/>
      <c r="HY462" s="26"/>
      <c r="HZ462" s="26"/>
      <c r="IA462" s="37" t="str">
        <f t="shared" ca="1" si="568"/>
        <v/>
      </c>
      <c r="IB462" t="str">
        <f t="shared" si="569"/>
        <v/>
      </c>
      <c r="IC462" s="26"/>
      <c r="ID462" s="26"/>
      <c r="IE462" s="26"/>
      <c r="IF462" s="26"/>
      <c r="IG462" s="26"/>
      <c r="IH462" s="37" t="str">
        <f t="shared" ca="1" si="570"/>
        <v/>
      </c>
      <c r="II462" t="str">
        <f t="shared" si="571"/>
        <v/>
      </c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  <c r="IV462" s="26"/>
      <c r="IW462" s="26"/>
      <c r="IX462" s="26"/>
      <c r="IY462" s="26"/>
      <c r="IZ462" s="26"/>
      <c r="JA462" s="26"/>
      <c r="JB462" s="26"/>
      <c r="JC462" s="26"/>
      <c r="JD462" s="26"/>
      <c r="JE462" s="26"/>
      <c r="JF462" s="26"/>
      <c r="JG462" s="26"/>
      <c r="JH462" s="26"/>
      <c r="JI462" s="26"/>
      <c r="JJ462" s="26"/>
      <c r="JK462" s="26"/>
      <c r="JL462" s="26"/>
      <c r="JM462" s="26"/>
      <c r="JN462" s="26"/>
      <c r="JO462" s="26"/>
      <c r="JP462" s="26"/>
      <c r="JQ462" s="26"/>
      <c r="JR462" s="26"/>
      <c r="JS462" s="26"/>
      <c r="JT462" s="26" t="str">
        <f t="shared" si="572"/>
        <v/>
      </c>
      <c r="JU462" s="26"/>
      <c r="JV462" t="str">
        <f t="shared" si="573"/>
        <v/>
      </c>
      <c r="JW462" s="26"/>
      <c r="JX462" s="26"/>
      <c r="JY462" s="26"/>
      <c r="JZ462" s="26"/>
      <c r="KA462" s="26"/>
      <c r="KB462" s="26"/>
      <c r="KC462" s="26"/>
      <c r="KD462" s="26"/>
      <c r="KE462" s="26"/>
      <c r="KF462" s="26"/>
      <c r="KG462" s="26"/>
      <c r="KH462" s="26"/>
      <c r="KI462" s="26"/>
      <c r="KJ462" s="26"/>
      <c r="KK462" t="str">
        <f t="shared" si="574"/>
        <v/>
      </c>
      <c r="KL462" s="26"/>
      <c r="KM462" s="31" t="str">
        <f t="shared" si="575"/>
        <v/>
      </c>
      <c r="KN462" s="26"/>
      <c r="KO462" s="26"/>
      <c r="KP462" s="38" t="str">
        <f t="shared" si="576"/>
        <v/>
      </c>
      <c r="KQ462" s="26"/>
      <c r="KR462" s="26"/>
      <c r="KS462" s="26"/>
      <c r="KT462" s="26"/>
      <c r="KU462" s="26"/>
      <c r="KV462" s="26"/>
      <c r="KW462" s="26"/>
      <c r="KX462" t="str">
        <f t="shared" si="577"/>
        <v/>
      </c>
      <c r="KY462" t="str">
        <f t="shared" si="578"/>
        <v/>
      </c>
      <c r="KZ462" s="26"/>
      <c r="LA462" s="26"/>
      <c r="LB462" t="str">
        <f t="shared" si="579"/>
        <v/>
      </c>
      <c r="LC462" s="26"/>
      <c r="LD462" t="str">
        <f t="shared" si="580"/>
        <v/>
      </c>
      <c r="LE462" t="str">
        <f t="shared" si="581"/>
        <v/>
      </c>
      <c r="LF462" s="26"/>
      <c r="LG462" s="26"/>
      <c r="LH462" s="26"/>
      <c r="LI462" s="26"/>
      <c r="LJ462" s="26"/>
      <c r="LK462" s="26"/>
      <c r="LL462" s="26"/>
      <c r="LM462" s="26"/>
      <c r="LN462" s="26"/>
      <c r="LO462" t="str">
        <f t="shared" si="582"/>
        <v/>
      </c>
      <c r="LP462" s="26"/>
      <c r="LQ462" s="26"/>
      <c r="LR462" s="26"/>
      <c r="LS462" s="26"/>
      <c r="LT462" s="26"/>
      <c r="LU462" s="26"/>
      <c r="LV462" s="26"/>
      <c r="LW462" s="26"/>
      <c r="LX462" s="26"/>
      <c r="LY462" s="26"/>
      <c r="LZ462" s="26"/>
      <c r="MA462" s="26"/>
      <c r="MB462" s="26"/>
      <c r="MC462" s="26"/>
      <c r="MD462" s="26"/>
      <c r="ME462" s="26"/>
      <c r="MF462" s="26"/>
      <c r="MG462" s="26"/>
      <c r="MH462" s="26"/>
      <c r="MI462" s="26"/>
      <c r="MJ462" s="26"/>
      <c r="MK462" s="26"/>
      <c r="ML462" s="26"/>
      <c r="MM462" s="26"/>
      <c r="MN462" s="26"/>
    </row>
    <row r="463" spans="1:352" ht="16" x14ac:dyDescent="0.2">
      <c r="A463" t="e">
        <f t="shared" ca="1" si="511"/>
        <v>#N/A</v>
      </c>
      <c r="B463" s="26"/>
      <c r="C463" s="26"/>
      <c r="D463" s="26"/>
      <c r="E463" s="27" t="str">
        <f t="shared" ca="1" si="513"/>
        <v>Oct</v>
      </c>
      <c r="F463" s="27" t="str">
        <f t="shared" ca="1" si="513"/>
        <v>Oct</v>
      </c>
      <c r="G463" s="28" t="str">
        <f t="shared" ca="1" si="514"/>
        <v/>
      </c>
      <c r="H463" t="str">
        <f t="shared" si="515"/>
        <v/>
      </c>
      <c r="I463" s="26">
        <f t="shared" ca="1" si="516"/>
        <v>28</v>
      </c>
      <c r="J463" s="26"/>
      <c r="K463" s="26"/>
      <c r="L463" s="31" t="str">
        <f t="shared" si="517"/>
        <v/>
      </c>
      <c r="M463" s="26"/>
      <c r="N463" s="26"/>
      <c r="O463" s="26">
        <f t="shared" ca="1" si="518"/>
        <v>18</v>
      </c>
      <c r="P463" s="26" t="str">
        <f t="shared" ca="1" si="519"/>
        <v>Yes</v>
      </c>
      <c r="Q463" s="26" t="str">
        <f t="shared" ca="1" si="519"/>
        <v>No</v>
      </c>
      <c r="R463" s="26" t="str">
        <f t="shared" ca="1" si="519"/>
        <v>Yes</v>
      </c>
      <c r="S463" s="26" t="str">
        <f t="shared" ca="1" si="520"/>
        <v>Hispanic</v>
      </c>
      <c r="T463" s="26" t="str">
        <f t="shared" ca="1" si="521"/>
        <v>Yes</v>
      </c>
      <c r="U463" s="26">
        <f t="shared" ca="1" si="522"/>
        <v>3145</v>
      </c>
      <c r="V463" s="26"/>
      <c r="W463" s="26"/>
      <c r="X463" s="26" t="str">
        <f t="shared" ca="1" si="583"/>
        <v>No</v>
      </c>
      <c r="Y463" s="26" t="str">
        <f t="shared" ca="1" si="583"/>
        <v>No</v>
      </c>
      <c r="Z463" s="26" t="str">
        <f t="shared" ca="1" si="583"/>
        <v>No</v>
      </c>
      <c r="AA463" s="26" t="str">
        <f t="shared" ca="1" si="583"/>
        <v>Yes</v>
      </c>
      <c r="AB463" s="26" t="str">
        <f t="shared" ca="1" si="583"/>
        <v>Yes</v>
      </c>
      <c r="AC463" s="26"/>
      <c r="AD463" s="26"/>
      <c r="AE463" s="26"/>
      <c r="AF463" s="26"/>
      <c r="AG463" s="26" t="str">
        <f t="shared" ca="1" si="523"/>
        <v>Yes</v>
      </c>
      <c r="AH463" s="26" t="str">
        <f t="shared" ca="1" si="523"/>
        <v>No</v>
      </c>
      <c r="AI463" s="26" t="str">
        <f t="shared" ca="1" si="523"/>
        <v>Yes</v>
      </c>
      <c r="AJ463" s="26" t="str">
        <f t="shared" ca="1" si="512"/>
        <v>Yes</v>
      </c>
      <c r="AK463" s="26" t="str">
        <f t="shared" ca="1" si="512"/>
        <v>No</v>
      </c>
      <c r="AL463" s="26" t="str">
        <f t="shared" ca="1" si="512"/>
        <v>No</v>
      </c>
      <c r="AM463" s="26">
        <f t="shared" ca="1" si="524"/>
        <v>1</v>
      </c>
      <c r="AN463" s="26">
        <f t="shared" ca="1" si="525"/>
        <v>2</v>
      </c>
      <c r="AT463" t="str">
        <f t="shared" ca="1" si="526"/>
        <v>Male</v>
      </c>
      <c r="AU463">
        <f t="shared" ca="1" si="527"/>
        <v>3437</v>
      </c>
      <c r="AV463">
        <f t="shared" ca="1" si="528"/>
        <v>3</v>
      </c>
      <c r="AW463">
        <f t="shared" ca="1" si="529"/>
        <v>40</v>
      </c>
      <c r="AX463">
        <f t="shared" ca="1" si="530"/>
        <v>1</v>
      </c>
      <c r="BB463" t="str">
        <f t="shared" ca="1" si="531"/>
        <v>ELUCS</v>
      </c>
      <c r="BC463" t="str">
        <f t="shared" ca="1" si="532"/>
        <v>Yes</v>
      </c>
      <c r="BD463" t="str">
        <f t="shared" ca="1" si="532"/>
        <v>No</v>
      </c>
      <c r="BG463" t="str">
        <f t="shared" ca="1" si="533"/>
        <v>Yes</v>
      </c>
      <c r="BH463">
        <f t="shared" ca="1" si="534"/>
        <v>36</v>
      </c>
      <c r="BI463">
        <f t="shared" ca="1" si="535"/>
        <v>-13</v>
      </c>
      <c r="BJ463">
        <f t="shared" ca="1" si="536"/>
        <v>16</v>
      </c>
      <c r="BK463" t="str">
        <f t="shared" si="537"/>
        <v/>
      </c>
      <c r="BL463" s="26">
        <f t="shared" ca="1" si="538"/>
        <v>18</v>
      </c>
      <c r="BM463" s="26"/>
      <c r="BN463" s="26"/>
      <c r="BO463" s="26" t="str">
        <f t="shared" ca="1" si="539"/>
        <v>Yes</v>
      </c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 t="str">
        <f t="shared" ca="1" si="540"/>
        <v>No</v>
      </c>
      <c r="CE463" s="26" t="str">
        <f t="shared" ca="1" si="541"/>
        <v>NA</v>
      </c>
      <c r="CF463" s="26"/>
      <c r="CG463" s="26"/>
      <c r="CH463" s="26"/>
      <c r="CI463" s="31" t="str">
        <f t="shared" si="542"/>
        <v/>
      </c>
      <c r="CJ463" s="26" t="str">
        <f t="shared" ca="1" si="543"/>
        <v>NA</v>
      </c>
      <c r="CK463" s="26" t="str">
        <f t="shared" ca="1" si="544"/>
        <v>NA</v>
      </c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 t="str">
        <f t="shared" ca="1" si="545"/>
        <v>No</v>
      </c>
      <c r="DO463" s="26"/>
      <c r="DP463" s="26"/>
      <c r="DQ463" s="26"/>
      <c r="DR463" s="26"/>
      <c r="DS463" s="26"/>
      <c r="DT463" s="26"/>
      <c r="DU463" s="26"/>
      <c r="DV463" t="str">
        <f t="shared" si="546"/>
        <v/>
      </c>
      <c r="DW463" s="26"/>
      <c r="DX463" s="26"/>
      <c r="DY463" s="26"/>
      <c r="DZ463" t="str">
        <f t="shared" si="547"/>
        <v/>
      </c>
      <c r="EA463" t="str">
        <f t="shared" si="548"/>
        <v/>
      </c>
      <c r="EB463" t="str">
        <f t="shared" si="549"/>
        <v/>
      </c>
      <c r="EC463" t="str">
        <f t="shared" si="550"/>
        <v/>
      </c>
      <c r="ED463" t="str">
        <f t="shared" si="551"/>
        <v/>
      </c>
      <c r="EE463" s="34" t="str">
        <f t="shared" si="552"/>
        <v/>
      </c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32" t="str">
        <f t="shared" si="553"/>
        <v/>
      </c>
      <c r="ES463" s="26"/>
      <c r="ET463" s="26"/>
      <c r="EU463" s="26"/>
      <c r="EV463" s="26"/>
      <c r="EW463" s="26"/>
      <c r="EX463" s="26"/>
      <c r="EY463" s="26"/>
      <c r="EZ463" s="26"/>
      <c r="FA463" s="31" t="str">
        <f t="shared" si="554"/>
        <v/>
      </c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31" t="str">
        <f t="shared" si="555"/>
        <v/>
      </c>
      <c r="FN463" s="26"/>
      <c r="FO463" s="26"/>
      <c r="FP463" s="26"/>
      <c r="FQ463" s="26" t="s">
        <v>349</v>
      </c>
      <c r="FR463" s="39" t="str">
        <f t="shared" ca="1" si="556"/>
        <v>NA</v>
      </c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t="str">
        <f t="shared" ca="1" si="557"/>
        <v/>
      </c>
      <c r="GP463" t="str">
        <f t="shared" si="558"/>
        <v/>
      </c>
      <c r="GQ463" s="26"/>
      <c r="GR463" s="26"/>
      <c r="GS463" t="str">
        <f t="shared" ca="1" si="559"/>
        <v/>
      </c>
      <c r="GT463" s="26"/>
      <c r="GU463" s="26"/>
      <c r="GV463" s="26"/>
      <c r="GW463" s="26"/>
      <c r="GX463" s="26"/>
      <c r="GY463" t="str">
        <f t="shared" ca="1" si="560"/>
        <v/>
      </c>
      <c r="GZ463" t="str">
        <f t="shared" si="561"/>
        <v/>
      </c>
      <c r="HA463" s="26"/>
      <c r="HB463" s="26"/>
      <c r="HC463" s="26"/>
      <c r="HD463" s="26"/>
      <c r="HE463" s="26"/>
      <c r="HF463" t="str">
        <f t="shared" ca="1" si="562"/>
        <v/>
      </c>
      <c r="HG463" s="31" t="str">
        <f t="shared" si="563"/>
        <v/>
      </c>
      <c r="HH463" s="26"/>
      <c r="HI463" s="26"/>
      <c r="HJ463" s="26"/>
      <c r="HK463" s="26"/>
      <c r="HL463" s="26"/>
      <c r="HM463" t="str">
        <f t="shared" ca="1" si="564"/>
        <v/>
      </c>
      <c r="HN463" t="str">
        <f t="shared" si="565"/>
        <v/>
      </c>
      <c r="HO463" s="26"/>
      <c r="HP463" s="26"/>
      <c r="HQ463" s="26"/>
      <c r="HR463" s="26"/>
      <c r="HS463" s="26"/>
      <c r="HT463" t="str">
        <f t="shared" ca="1" si="566"/>
        <v/>
      </c>
      <c r="HU463" t="str">
        <f t="shared" si="567"/>
        <v/>
      </c>
      <c r="HV463" s="26"/>
      <c r="HW463" s="26"/>
      <c r="HX463" s="26"/>
      <c r="HY463" s="26"/>
      <c r="HZ463" s="26"/>
      <c r="IA463" s="37" t="str">
        <f t="shared" ca="1" si="568"/>
        <v/>
      </c>
      <c r="IB463" t="str">
        <f t="shared" si="569"/>
        <v/>
      </c>
      <c r="IC463" s="26"/>
      <c r="ID463" s="26"/>
      <c r="IE463" s="26"/>
      <c r="IF463" s="26"/>
      <c r="IG463" s="26"/>
      <c r="IH463" s="37" t="str">
        <f t="shared" ca="1" si="570"/>
        <v/>
      </c>
      <c r="II463" t="str">
        <f t="shared" si="571"/>
        <v/>
      </c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  <c r="IY463" s="26"/>
      <c r="IZ463" s="26"/>
      <c r="JA463" s="26"/>
      <c r="JB463" s="26"/>
      <c r="JC463" s="26"/>
      <c r="JD463" s="26"/>
      <c r="JE463" s="26"/>
      <c r="JF463" s="26"/>
      <c r="JG463" s="26"/>
      <c r="JH463" s="26"/>
      <c r="JI463" s="26"/>
      <c r="JJ463" s="26"/>
      <c r="JK463" s="26"/>
      <c r="JL463" s="26"/>
      <c r="JM463" s="26"/>
      <c r="JN463" s="26"/>
      <c r="JO463" s="26"/>
      <c r="JP463" s="26"/>
      <c r="JQ463" s="26"/>
      <c r="JR463" s="26"/>
      <c r="JS463" s="26"/>
      <c r="JT463" s="26" t="str">
        <f t="shared" si="572"/>
        <v/>
      </c>
      <c r="JU463" s="26"/>
      <c r="JV463" t="str">
        <f t="shared" si="573"/>
        <v/>
      </c>
      <c r="JW463" s="26"/>
      <c r="JX463" s="26"/>
      <c r="JY463" s="26"/>
      <c r="JZ463" s="26"/>
      <c r="KA463" s="26"/>
      <c r="KB463" s="26"/>
      <c r="KC463" s="26"/>
      <c r="KD463" s="26"/>
      <c r="KE463" s="26"/>
      <c r="KF463" s="26"/>
      <c r="KG463" s="26"/>
      <c r="KH463" s="26"/>
      <c r="KI463" s="26"/>
      <c r="KJ463" s="26"/>
      <c r="KK463" t="str">
        <f t="shared" si="574"/>
        <v/>
      </c>
      <c r="KL463" s="26"/>
      <c r="KM463" s="31" t="str">
        <f t="shared" si="575"/>
        <v/>
      </c>
      <c r="KN463" s="26"/>
      <c r="KO463" s="26"/>
      <c r="KP463" s="38" t="str">
        <f t="shared" si="576"/>
        <v/>
      </c>
      <c r="KQ463" s="26"/>
      <c r="KR463" s="26"/>
      <c r="KS463" s="26"/>
      <c r="KT463" s="26"/>
      <c r="KU463" s="26"/>
      <c r="KV463" s="26"/>
      <c r="KW463" s="26"/>
      <c r="KX463" t="str">
        <f t="shared" si="577"/>
        <v/>
      </c>
      <c r="KY463" t="str">
        <f t="shared" si="578"/>
        <v/>
      </c>
      <c r="KZ463" s="26"/>
      <c r="LA463" s="26"/>
      <c r="LB463" t="str">
        <f t="shared" si="579"/>
        <v/>
      </c>
      <c r="LC463" s="26"/>
      <c r="LD463" t="str">
        <f t="shared" si="580"/>
        <v/>
      </c>
      <c r="LE463" t="str">
        <f t="shared" si="581"/>
        <v/>
      </c>
      <c r="LF463" s="26"/>
      <c r="LG463" s="26"/>
      <c r="LH463" s="26"/>
      <c r="LI463" s="26"/>
      <c r="LJ463" s="26"/>
      <c r="LK463" s="26"/>
      <c r="LL463" s="26"/>
      <c r="LM463" s="26"/>
      <c r="LN463" s="26"/>
      <c r="LO463" t="str">
        <f t="shared" si="582"/>
        <v/>
      </c>
      <c r="LP463" s="26"/>
      <c r="LQ463" s="26"/>
      <c r="LR463" s="26"/>
      <c r="LS463" s="26"/>
      <c r="LT463" s="26"/>
      <c r="LU463" s="26"/>
      <c r="LV463" s="26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  <c r="ML463" s="26"/>
      <c r="MM463" s="26"/>
      <c r="MN463" s="26"/>
    </row>
    <row r="464" spans="1:352" ht="16" x14ac:dyDescent="0.2">
      <c r="A464" t="e">
        <f t="shared" ca="1" si="511"/>
        <v>#N/A</v>
      </c>
      <c r="B464" s="26"/>
      <c r="C464" s="26"/>
      <c r="D464" s="26"/>
      <c r="E464" s="27" t="str">
        <f t="shared" ca="1" si="513"/>
        <v>Sep</v>
      </c>
      <c r="F464" s="27" t="str">
        <f t="shared" ca="1" si="513"/>
        <v>Apr</v>
      </c>
      <c r="G464" s="28" t="str">
        <f t="shared" ca="1" si="514"/>
        <v/>
      </c>
      <c r="H464" t="str">
        <f t="shared" si="515"/>
        <v/>
      </c>
      <c r="I464" s="26">
        <f t="shared" ca="1" si="516"/>
        <v>5</v>
      </c>
      <c r="J464" s="26"/>
      <c r="K464" s="26"/>
      <c r="L464" s="31" t="str">
        <f t="shared" si="517"/>
        <v/>
      </c>
      <c r="M464" s="26"/>
      <c r="N464" s="26"/>
      <c r="O464" s="26">
        <f t="shared" ca="1" si="518"/>
        <v>20</v>
      </c>
      <c r="P464" s="26" t="str">
        <f t="shared" ca="1" si="519"/>
        <v>No</v>
      </c>
      <c r="Q464" s="26" t="str">
        <f t="shared" ca="1" si="519"/>
        <v>No</v>
      </c>
      <c r="R464" s="26" t="str">
        <f t="shared" ca="1" si="519"/>
        <v>No</v>
      </c>
      <c r="S464" s="26" t="str">
        <f t="shared" ca="1" si="520"/>
        <v>Asian</v>
      </c>
      <c r="T464" s="26" t="str">
        <f t="shared" ca="1" si="521"/>
        <v>No</v>
      </c>
      <c r="U464" s="26">
        <f t="shared" ca="1" si="522"/>
        <v>3218</v>
      </c>
      <c r="V464" s="26"/>
      <c r="W464" s="26"/>
      <c r="X464" s="26" t="str">
        <f t="shared" ca="1" si="583"/>
        <v>Yes</v>
      </c>
      <c r="Y464" s="26" t="str">
        <f t="shared" ca="1" si="583"/>
        <v>No</v>
      </c>
      <c r="Z464" s="26" t="str">
        <f t="shared" ca="1" si="583"/>
        <v>No</v>
      </c>
      <c r="AA464" s="26" t="str">
        <f t="shared" ca="1" si="583"/>
        <v>Yes</v>
      </c>
      <c r="AB464" s="26" t="str">
        <f t="shared" ca="1" si="583"/>
        <v>No</v>
      </c>
      <c r="AC464" s="26"/>
      <c r="AD464" s="26"/>
      <c r="AE464" s="26"/>
      <c r="AF464" s="26"/>
      <c r="AG464" s="26" t="str">
        <f t="shared" ca="1" si="523"/>
        <v>No</v>
      </c>
      <c r="AH464" s="26" t="str">
        <f t="shared" ca="1" si="523"/>
        <v>No</v>
      </c>
      <c r="AI464" s="26" t="str">
        <f t="shared" ca="1" si="523"/>
        <v>No</v>
      </c>
      <c r="AJ464" s="26" t="str">
        <f t="shared" ca="1" si="512"/>
        <v>Yes</v>
      </c>
      <c r="AK464" s="26" t="str">
        <f t="shared" ca="1" si="512"/>
        <v>Yes</v>
      </c>
      <c r="AL464" s="26" t="str">
        <f t="shared" ca="1" si="512"/>
        <v>No</v>
      </c>
      <c r="AM464" s="26">
        <f t="shared" ca="1" si="524"/>
        <v>1</v>
      </c>
      <c r="AN464" s="26">
        <f t="shared" ca="1" si="525"/>
        <v>2</v>
      </c>
      <c r="AT464" t="str">
        <f t="shared" ca="1" si="526"/>
        <v>Female</v>
      </c>
      <c r="AU464">
        <f t="shared" ca="1" si="527"/>
        <v>3310</v>
      </c>
      <c r="AV464">
        <f t="shared" ca="1" si="528"/>
        <v>3</v>
      </c>
      <c r="AW464">
        <f t="shared" ca="1" si="529"/>
        <v>28</v>
      </c>
      <c r="AX464">
        <f t="shared" ca="1" si="530"/>
        <v>0</v>
      </c>
      <c r="BB464" t="str">
        <f t="shared" ca="1" si="531"/>
        <v>INSTRUMENTAL</v>
      </c>
      <c r="BC464" t="str">
        <f t="shared" ca="1" si="532"/>
        <v>No</v>
      </c>
      <c r="BD464" t="str">
        <f t="shared" ca="1" si="532"/>
        <v>Yes</v>
      </c>
      <c r="BG464" t="str">
        <f t="shared" ca="1" si="533"/>
        <v>Yes</v>
      </c>
      <c r="BH464">
        <f t="shared" ca="1" si="534"/>
        <v>38</v>
      </c>
      <c r="BI464">
        <f t="shared" ca="1" si="535"/>
        <v>-9</v>
      </c>
      <c r="BJ464">
        <f t="shared" ca="1" si="536"/>
        <v>6</v>
      </c>
      <c r="BK464" t="str">
        <f t="shared" si="537"/>
        <v/>
      </c>
      <c r="BL464" s="26">
        <f t="shared" ca="1" si="538"/>
        <v>8</v>
      </c>
      <c r="BM464" s="26"/>
      <c r="BN464" s="26"/>
      <c r="BO464" s="26" t="str">
        <f t="shared" ca="1" si="539"/>
        <v>No</v>
      </c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 t="str">
        <f t="shared" ca="1" si="540"/>
        <v>No</v>
      </c>
      <c r="CE464" s="26" t="str">
        <f t="shared" ca="1" si="541"/>
        <v>NA</v>
      </c>
      <c r="CF464" s="26"/>
      <c r="CG464" s="26"/>
      <c r="CH464" s="26"/>
      <c r="CI464" s="31" t="str">
        <f t="shared" si="542"/>
        <v/>
      </c>
      <c r="CJ464" s="26" t="str">
        <f t="shared" ca="1" si="543"/>
        <v>NA</v>
      </c>
      <c r="CK464" s="26" t="str">
        <f t="shared" ca="1" si="544"/>
        <v>No</v>
      </c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 t="str">
        <f t="shared" ca="1" si="545"/>
        <v>No</v>
      </c>
      <c r="DO464" s="26"/>
      <c r="DP464" s="26"/>
      <c r="DQ464" s="26"/>
      <c r="DR464" s="26"/>
      <c r="DS464" s="26"/>
      <c r="DT464" s="26"/>
      <c r="DU464" s="26"/>
      <c r="DV464" t="str">
        <f t="shared" si="546"/>
        <v/>
      </c>
      <c r="DW464" s="26"/>
      <c r="DX464" s="26"/>
      <c r="DY464" s="26"/>
      <c r="DZ464" t="str">
        <f t="shared" si="547"/>
        <v/>
      </c>
      <c r="EA464" t="str">
        <f t="shared" si="548"/>
        <v/>
      </c>
      <c r="EB464" t="str">
        <f t="shared" si="549"/>
        <v/>
      </c>
      <c r="EC464" t="str">
        <f t="shared" si="550"/>
        <v/>
      </c>
      <c r="ED464" t="str">
        <f t="shared" si="551"/>
        <v/>
      </c>
      <c r="EE464" s="34" t="str">
        <f t="shared" si="552"/>
        <v/>
      </c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32" t="str">
        <f t="shared" si="553"/>
        <v/>
      </c>
      <c r="ES464" s="26"/>
      <c r="ET464" s="26"/>
      <c r="EU464" s="26"/>
      <c r="EV464" s="26"/>
      <c r="EW464" s="26"/>
      <c r="EX464" s="26"/>
      <c r="EY464" s="26"/>
      <c r="EZ464" s="26"/>
      <c r="FA464" s="31" t="str">
        <f t="shared" si="554"/>
        <v/>
      </c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31" t="str">
        <f t="shared" si="555"/>
        <v/>
      </c>
      <c r="FN464" s="26"/>
      <c r="FO464" s="26"/>
      <c r="FP464" s="26"/>
      <c r="FQ464" s="26" t="s">
        <v>349</v>
      </c>
      <c r="FR464" s="39" t="str">
        <f t="shared" ca="1" si="556"/>
        <v>NA</v>
      </c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t="str">
        <f t="shared" ca="1" si="557"/>
        <v/>
      </c>
      <c r="GP464" t="str">
        <f t="shared" si="558"/>
        <v/>
      </c>
      <c r="GQ464" s="26"/>
      <c r="GR464" s="26"/>
      <c r="GS464" t="str">
        <f t="shared" ca="1" si="559"/>
        <v/>
      </c>
      <c r="GT464" s="26"/>
      <c r="GU464" s="26"/>
      <c r="GV464" s="26"/>
      <c r="GW464" s="26"/>
      <c r="GX464" s="26"/>
      <c r="GY464" t="str">
        <f t="shared" ca="1" si="560"/>
        <v/>
      </c>
      <c r="GZ464" t="str">
        <f t="shared" si="561"/>
        <v/>
      </c>
      <c r="HA464" s="26"/>
      <c r="HB464" s="26"/>
      <c r="HC464" s="26"/>
      <c r="HD464" s="26"/>
      <c r="HE464" s="26"/>
      <c r="HF464" t="str">
        <f t="shared" ca="1" si="562"/>
        <v/>
      </c>
      <c r="HG464" s="31" t="str">
        <f t="shared" si="563"/>
        <v/>
      </c>
      <c r="HH464" s="26"/>
      <c r="HI464" s="26"/>
      <c r="HJ464" s="26"/>
      <c r="HK464" s="26"/>
      <c r="HL464" s="26"/>
      <c r="HM464" t="str">
        <f t="shared" ca="1" si="564"/>
        <v/>
      </c>
      <c r="HN464" t="str">
        <f t="shared" si="565"/>
        <v/>
      </c>
      <c r="HO464" s="26"/>
      <c r="HP464" s="26"/>
      <c r="HQ464" s="26"/>
      <c r="HR464" s="26"/>
      <c r="HS464" s="26"/>
      <c r="HT464" t="str">
        <f t="shared" ca="1" si="566"/>
        <v/>
      </c>
      <c r="HU464" t="str">
        <f t="shared" si="567"/>
        <v/>
      </c>
      <c r="HV464" s="26"/>
      <c r="HW464" s="26"/>
      <c r="HX464" s="26"/>
      <c r="HY464" s="26"/>
      <c r="HZ464" s="26"/>
      <c r="IA464" s="37" t="str">
        <f t="shared" ca="1" si="568"/>
        <v/>
      </c>
      <c r="IB464" t="str">
        <f t="shared" si="569"/>
        <v/>
      </c>
      <c r="IC464" s="26"/>
      <c r="ID464" s="26"/>
      <c r="IE464" s="26"/>
      <c r="IF464" s="26"/>
      <c r="IG464" s="26"/>
      <c r="IH464" s="37" t="str">
        <f t="shared" ca="1" si="570"/>
        <v/>
      </c>
      <c r="II464" t="str">
        <f t="shared" si="571"/>
        <v/>
      </c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  <c r="IY464" s="26"/>
      <c r="IZ464" s="26"/>
      <c r="JA464" s="26"/>
      <c r="JB464" s="26"/>
      <c r="JC464" s="26"/>
      <c r="JD464" s="26"/>
      <c r="JE464" s="26"/>
      <c r="JF464" s="26"/>
      <c r="JG464" s="26"/>
      <c r="JH464" s="26"/>
      <c r="JI464" s="26"/>
      <c r="JJ464" s="26"/>
      <c r="JK464" s="26"/>
      <c r="JL464" s="26"/>
      <c r="JM464" s="26"/>
      <c r="JN464" s="26"/>
      <c r="JO464" s="26"/>
      <c r="JP464" s="26"/>
      <c r="JQ464" s="26"/>
      <c r="JR464" s="26"/>
      <c r="JS464" s="26"/>
      <c r="JT464" s="26" t="str">
        <f t="shared" si="572"/>
        <v/>
      </c>
      <c r="JU464" s="26"/>
      <c r="JV464" t="str">
        <f t="shared" si="573"/>
        <v/>
      </c>
      <c r="JW464" s="26"/>
      <c r="JX464" s="26"/>
      <c r="JY464" s="26"/>
      <c r="JZ464" s="26"/>
      <c r="KA464" s="26"/>
      <c r="KB464" s="26"/>
      <c r="KC464" s="26"/>
      <c r="KD464" s="26"/>
      <c r="KE464" s="26"/>
      <c r="KF464" s="26"/>
      <c r="KG464" s="26"/>
      <c r="KH464" s="26"/>
      <c r="KI464" s="26"/>
      <c r="KJ464" s="26"/>
      <c r="KK464" t="str">
        <f t="shared" si="574"/>
        <v/>
      </c>
      <c r="KL464" s="26"/>
      <c r="KM464" s="31" t="str">
        <f t="shared" si="575"/>
        <v/>
      </c>
      <c r="KN464" s="26"/>
      <c r="KO464" s="26"/>
      <c r="KP464" s="38" t="str">
        <f t="shared" si="576"/>
        <v/>
      </c>
      <c r="KQ464" s="26"/>
      <c r="KR464" s="26"/>
      <c r="KS464" s="26"/>
      <c r="KT464" s="26"/>
      <c r="KU464" s="26"/>
      <c r="KV464" s="26"/>
      <c r="KW464" s="26"/>
      <c r="KX464" t="str">
        <f t="shared" si="577"/>
        <v/>
      </c>
      <c r="KY464" t="str">
        <f t="shared" si="578"/>
        <v/>
      </c>
      <c r="KZ464" s="26"/>
      <c r="LA464" s="26"/>
      <c r="LB464" t="str">
        <f t="shared" si="579"/>
        <v/>
      </c>
      <c r="LC464" s="26"/>
      <c r="LD464" t="str">
        <f t="shared" si="580"/>
        <v/>
      </c>
      <c r="LE464" t="str">
        <f t="shared" si="581"/>
        <v/>
      </c>
      <c r="LF464" s="26"/>
      <c r="LG464" s="26"/>
      <c r="LH464" s="26"/>
      <c r="LI464" s="26"/>
      <c r="LJ464" s="26"/>
      <c r="LK464" s="26"/>
      <c r="LL464" s="26"/>
      <c r="LM464" s="26"/>
      <c r="LN464" s="26"/>
      <c r="LO464" t="str">
        <f t="shared" si="582"/>
        <v/>
      </c>
      <c r="LP464" s="26"/>
      <c r="LQ464" s="26"/>
      <c r="LR464" s="26"/>
      <c r="LS464" s="26"/>
      <c r="LT464" s="26"/>
      <c r="LU464" s="26"/>
      <c r="LV464" s="26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  <c r="ML464" s="26"/>
      <c r="MM464" s="26"/>
      <c r="MN464" s="26"/>
    </row>
    <row r="465" spans="1:352" ht="16" x14ac:dyDescent="0.2">
      <c r="A465" t="e">
        <f t="shared" ca="1" si="511"/>
        <v>#N/A</v>
      </c>
      <c r="B465" s="26"/>
      <c r="C465" s="26"/>
      <c r="D465" s="26"/>
      <c r="E465" s="27" t="str">
        <f t="shared" ca="1" si="513"/>
        <v>Nov</v>
      </c>
      <c r="F465" s="27" t="str">
        <f t="shared" ca="1" si="513"/>
        <v>Apr</v>
      </c>
      <c r="G465" s="28" t="str">
        <f t="shared" ca="1" si="514"/>
        <v/>
      </c>
      <c r="H465" t="str">
        <f t="shared" si="515"/>
        <v/>
      </c>
      <c r="I465" s="26">
        <f t="shared" ca="1" si="516"/>
        <v>72</v>
      </c>
      <c r="J465" s="26"/>
      <c r="K465" s="26"/>
      <c r="L465" s="31" t="str">
        <f t="shared" si="517"/>
        <v/>
      </c>
      <c r="M465" s="26"/>
      <c r="N465" s="26"/>
      <c r="O465" s="26">
        <f t="shared" ca="1" si="518"/>
        <v>48</v>
      </c>
      <c r="P465" s="26" t="str">
        <f t="shared" ca="1" si="519"/>
        <v>No</v>
      </c>
      <c r="Q465" s="26" t="str">
        <f t="shared" ca="1" si="519"/>
        <v>No</v>
      </c>
      <c r="R465" s="26" t="str">
        <f t="shared" ca="1" si="519"/>
        <v>Yes</v>
      </c>
      <c r="S465" s="26" t="str">
        <f t="shared" ca="1" si="520"/>
        <v>Asian</v>
      </c>
      <c r="T465" s="26" t="str">
        <f t="shared" ca="1" si="521"/>
        <v>Yes</v>
      </c>
      <c r="U465" s="26">
        <f t="shared" ca="1" si="522"/>
        <v>3006</v>
      </c>
      <c r="V465" s="26"/>
      <c r="W465" s="26"/>
      <c r="X465" s="26" t="str">
        <f t="shared" ca="1" si="583"/>
        <v>No</v>
      </c>
      <c r="Y465" s="26" t="str">
        <f t="shared" ca="1" si="583"/>
        <v>Yes</v>
      </c>
      <c r="Z465" s="26" t="str">
        <f t="shared" ca="1" si="583"/>
        <v>No</v>
      </c>
      <c r="AA465" s="26" t="str">
        <f t="shared" ca="1" si="583"/>
        <v>No</v>
      </c>
      <c r="AB465" s="26" t="str">
        <f t="shared" ca="1" si="583"/>
        <v>No</v>
      </c>
      <c r="AC465" s="26"/>
      <c r="AD465" s="26"/>
      <c r="AE465" s="26"/>
      <c r="AF465" s="26"/>
      <c r="AG465" s="26" t="str">
        <f t="shared" ca="1" si="523"/>
        <v>Yes</v>
      </c>
      <c r="AH465" s="26" t="str">
        <f t="shared" ca="1" si="523"/>
        <v>Yes</v>
      </c>
      <c r="AI465" s="26" t="str">
        <f t="shared" ca="1" si="523"/>
        <v>Yes</v>
      </c>
      <c r="AJ465" s="26" t="str">
        <f t="shared" ca="1" si="512"/>
        <v>No</v>
      </c>
      <c r="AK465" s="26" t="str">
        <f t="shared" ca="1" si="512"/>
        <v>Yes</v>
      </c>
      <c r="AL465" s="26" t="str">
        <f t="shared" ca="1" si="512"/>
        <v>Yes</v>
      </c>
      <c r="AM465" s="26">
        <f t="shared" ca="1" si="524"/>
        <v>8</v>
      </c>
      <c r="AN465" s="26">
        <f t="shared" ca="1" si="525"/>
        <v>3</v>
      </c>
      <c r="AT465" t="str">
        <f t="shared" ca="1" si="526"/>
        <v>Female</v>
      </c>
      <c r="AU465">
        <f t="shared" ca="1" si="527"/>
        <v>3882</v>
      </c>
      <c r="AV465">
        <f t="shared" ca="1" si="528"/>
        <v>0</v>
      </c>
      <c r="AW465">
        <f t="shared" ca="1" si="529"/>
        <v>25</v>
      </c>
      <c r="AX465">
        <f t="shared" ca="1" si="530"/>
        <v>1</v>
      </c>
      <c r="BB465" t="str">
        <f t="shared" ca="1" si="531"/>
        <v>EMLUCS</v>
      </c>
      <c r="BC465" t="str">
        <f t="shared" ca="1" si="532"/>
        <v>Yes</v>
      </c>
      <c r="BD465" t="str">
        <f t="shared" ca="1" si="532"/>
        <v>No</v>
      </c>
      <c r="BG465" t="str">
        <f t="shared" ca="1" si="533"/>
        <v>Yes</v>
      </c>
      <c r="BH465">
        <f t="shared" ca="1" si="534"/>
        <v>34</v>
      </c>
      <c r="BI465">
        <f t="shared" ca="1" si="535"/>
        <v>0</v>
      </c>
      <c r="BJ465">
        <f t="shared" ca="1" si="536"/>
        <v>6</v>
      </c>
      <c r="BK465" t="str">
        <f t="shared" si="537"/>
        <v/>
      </c>
      <c r="BL465" s="26">
        <f t="shared" ca="1" si="538"/>
        <v>8</v>
      </c>
      <c r="BM465" s="26"/>
      <c r="BN465" s="26"/>
      <c r="BO465" s="26" t="str">
        <f t="shared" ca="1" si="539"/>
        <v>No</v>
      </c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 t="str">
        <f t="shared" ca="1" si="540"/>
        <v>Yes</v>
      </c>
      <c r="CE465" s="26" t="str">
        <f t="shared" ca="1" si="541"/>
        <v>MIST</v>
      </c>
      <c r="CF465" s="26"/>
      <c r="CG465" s="26"/>
      <c r="CH465" s="26"/>
      <c r="CI465" s="31" t="str">
        <f t="shared" si="542"/>
        <v/>
      </c>
      <c r="CJ465" s="26" t="str">
        <f t="shared" ca="1" si="543"/>
        <v>BS</v>
      </c>
      <c r="CK465" s="26" t="str">
        <f t="shared" ca="1" si="544"/>
        <v>Yes</v>
      </c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 t="str">
        <f t="shared" ca="1" si="545"/>
        <v>Yes</v>
      </c>
      <c r="DO465" s="26"/>
      <c r="DP465" s="26"/>
      <c r="DQ465" s="26"/>
      <c r="DR465" s="26"/>
      <c r="DS465" s="26"/>
      <c r="DT465" s="26"/>
      <c r="DU465" s="26"/>
      <c r="DV465" t="str">
        <f t="shared" si="546"/>
        <v/>
      </c>
      <c r="DW465" s="26"/>
      <c r="DX465" s="26"/>
      <c r="DY465" s="26"/>
      <c r="DZ465" t="str">
        <f t="shared" si="547"/>
        <v/>
      </c>
      <c r="EA465" t="str">
        <f t="shared" si="548"/>
        <v/>
      </c>
      <c r="EB465" t="str">
        <f t="shared" si="549"/>
        <v/>
      </c>
      <c r="EC465" t="str">
        <f t="shared" si="550"/>
        <v/>
      </c>
      <c r="ED465" t="str">
        <f t="shared" si="551"/>
        <v/>
      </c>
      <c r="EE465" s="34" t="str">
        <f t="shared" si="552"/>
        <v/>
      </c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32" t="str">
        <f t="shared" si="553"/>
        <v/>
      </c>
      <c r="ES465" s="26"/>
      <c r="ET465" s="26"/>
      <c r="EU465" s="26"/>
      <c r="EV465" s="26"/>
      <c r="EW465" s="26"/>
      <c r="EX465" s="26"/>
      <c r="EY465" s="26"/>
      <c r="EZ465" s="26"/>
      <c r="FA465" s="31" t="str">
        <f t="shared" si="554"/>
        <v/>
      </c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31" t="str">
        <f t="shared" si="555"/>
        <v/>
      </c>
      <c r="FN465" s="26"/>
      <c r="FO465" s="26"/>
      <c r="FP465" s="26"/>
      <c r="FQ465" s="26" t="s">
        <v>349</v>
      </c>
      <c r="FR465" s="39" t="str">
        <f t="shared" ca="1" si="556"/>
        <v>NA</v>
      </c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t="str">
        <f t="shared" ca="1" si="557"/>
        <v/>
      </c>
      <c r="GP465" t="str">
        <f t="shared" si="558"/>
        <v/>
      </c>
      <c r="GQ465" s="26"/>
      <c r="GR465" s="26"/>
      <c r="GS465" t="str">
        <f t="shared" ca="1" si="559"/>
        <v/>
      </c>
      <c r="GT465" s="26"/>
      <c r="GU465" s="26"/>
      <c r="GV465" s="26"/>
      <c r="GW465" s="26"/>
      <c r="GX465" s="26"/>
      <c r="GY465" t="str">
        <f t="shared" ca="1" si="560"/>
        <v/>
      </c>
      <c r="GZ465" t="str">
        <f t="shared" si="561"/>
        <v/>
      </c>
      <c r="HA465" s="26"/>
      <c r="HB465" s="26"/>
      <c r="HC465" s="26"/>
      <c r="HD465" s="26"/>
      <c r="HE465" s="26"/>
      <c r="HF465" t="str">
        <f t="shared" ca="1" si="562"/>
        <v/>
      </c>
      <c r="HG465" s="31" t="str">
        <f t="shared" si="563"/>
        <v/>
      </c>
      <c r="HH465" s="26"/>
      <c r="HI465" s="26"/>
      <c r="HJ465" s="26"/>
      <c r="HK465" s="26"/>
      <c r="HL465" s="26"/>
      <c r="HM465" t="str">
        <f t="shared" ca="1" si="564"/>
        <v/>
      </c>
      <c r="HN465" t="str">
        <f t="shared" si="565"/>
        <v/>
      </c>
      <c r="HO465" s="26"/>
      <c r="HP465" s="26"/>
      <c r="HQ465" s="26"/>
      <c r="HR465" s="26"/>
      <c r="HS465" s="26"/>
      <c r="HT465" t="str">
        <f t="shared" ca="1" si="566"/>
        <v/>
      </c>
      <c r="HU465" t="str">
        <f t="shared" si="567"/>
        <v/>
      </c>
      <c r="HV465" s="26"/>
      <c r="HW465" s="26"/>
      <c r="HX465" s="26"/>
      <c r="HY465" s="26"/>
      <c r="HZ465" s="26"/>
      <c r="IA465" s="37" t="str">
        <f t="shared" ca="1" si="568"/>
        <v/>
      </c>
      <c r="IB465" t="str">
        <f t="shared" si="569"/>
        <v/>
      </c>
      <c r="IC465" s="26"/>
      <c r="ID465" s="26"/>
      <c r="IE465" s="26"/>
      <c r="IF465" s="26"/>
      <c r="IG465" s="26"/>
      <c r="IH465" s="37" t="str">
        <f t="shared" ca="1" si="570"/>
        <v/>
      </c>
      <c r="II465" t="str">
        <f t="shared" si="571"/>
        <v/>
      </c>
      <c r="IJ465" s="26"/>
      <c r="IK465" s="26"/>
      <c r="IL465" s="26"/>
      <c r="IM465" s="26"/>
      <c r="IN465" s="26"/>
      <c r="IO465" s="26"/>
      <c r="IP465" s="26"/>
      <c r="IQ465" s="26"/>
      <c r="IR465" s="26"/>
      <c r="IS465" s="26"/>
      <c r="IT465" s="26"/>
      <c r="IU465" s="26"/>
      <c r="IV465" s="26"/>
      <c r="IW465" s="26"/>
      <c r="IX465" s="26"/>
      <c r="IY465" s="26"/>
      <c r="IZ465" s="26"/>
      <c r="JA465" s="26"/>
      <c r="JB465" s="26"/>
      <c r="JC465" s="26"/>
      <c r="JD465" s="26"/>
      <c r="JE465" s="26"/>
      <c r="JF465" s="26"/>
      <c r="JG465" s="26"/>
      <c r="JH465" s="26"/>
      <c r="JI465" s="26"/>
      <c r="JJ465" s="26"/>
      <c r="JK465" s="26"/>
      <c r="JL465" s="26"/>
      <c r="JM465" s="26"/>
      <c r="JN465" s="26"/>
      <c r="JO465" s="26"/>
      <c r="JP465" s="26"/>
      <c r="JQ465" s="26"/>
      <c r="JR465" s="26"/>
      <c r="JS465" s="26"/>
      <c r="JT465" s="26" t="str">
        <f t="shared" si="572"/>
        <v/>
      </c>
      <c r="JU465" s="26"/>
      <c r="JV465" t="str">
        <f t="shared" si="573"/>
        <v/>
      </c>
      <c r="JW465" s="26"/>
      <c r="JX465" s="26"/>
      <c r="JY465" s="26"/>
      <c r="JZ465" s="26"/>
      <c r="KA465" s="26"/>
      <c r="KB465" s="26"/>
      <c r="KC465" s="26"/>
      <c r="KD465" s="26"/>
      <c r="KE465" s="26"/>
      <c r="KF465" s="26"/>
      <c r="KG465" s="26"/>
      <c r="KH465" s="26"/>
      <c r="KI465" s="26"/>
      <c r="KJ465" s="26"/>
      <c r="KK465" t="str">
        <f t="shared" si="574"/>
        <v/>
      </c>
      <c r="KL465" s="26"/>
      <c r="KM465" s="31" t="str">
        <f t="shared" si="575"/>
        <v/>
      </c>
      <c r="KN465" s="26"/>
      <c r="KO465" s="26"/>
      <c r="KP465" s="38" t="str">
        <f t="shared" si="576"/>
        <v/>
      </c>
      <c r="KQ465" s="26"/>
      <c r="KR465" s="26"/>
      <c r="KS465" s="26"/>
      <c r="KT465" s="26"/>
      <c r="KU465" s="26"/>
      <c r="KV465" s="26"/>
      <c r="KW465" s="26"/>
      <c r="KX465" t="str">
        <f t="shared" si="577"/>
        <v/>
      </c>
      <c r="KY465" t="str">
        <f t="shared" si="578"/>
        <v/>
      </c>
      <c r="KZ465" s="26"/>
      <c r="LA465" s="26"/>
      <c r="LB465" t="str">
        <f t="shared" si="579"/>
        <v/>
      </c>
      <c r="LC465" s="26"/>
      <c r="LD465" t="str">
        <f t="shared" si="580"/>
        <v/>
      </c>
      <c r="LE465" t="str">
        <f t="shared" si="581"/>
        <v/>
      </c>
      <c r="LF465" s="26"/>
      <c r="LG465" s="26"/>
      <c r="LH465" s="26"/>
      <c r="LI465" s="26"/>
      <c r="LJ465" s="26"/>
      <c r="LK465" s="26"/>
      <c r="LL465" s="26"/>
      <c r="LM465" s="26"/>
      <c r="LN465" s="26"/>
      <c r="LO465" t="str">
        <f t="shared" si="582"/>
        <v/>
      </c>
      <c r="LP465" s="26"/>
      <c r="LQ465" s="26"/>
      <c r="LR465" s="26"/>
      <c r="LS465" s="26"/>
      <c r="LT465" s="26"/>
      <c r="LU465" s="26"/>
      <c r="LV465" s="26"/>
      <c r="LW465" s="26"/>
      <c r="LX465" s="26"/>
      <c r="LY465" s="26"/>
      <c r="LZ465" s="26"/>
      <c r="MA465" s="26"/>
      <c r="MB465" s="26"/>
      <c r="MC465" s="26"/>
      <c r="MD465" s="26"/>
      <c r="ME465" s="26"/>
      <c r="MF465" s="26"/>
      <c r="MG465" s="26"/>
      <c r="MH465" s="26"/>
      <c r="MI465" s="26"/>
      <c r="MJ465" s="26"/>
      <c r="MK465" s="26"/>
      <c r="ML465" s="26"/>
      <c r="MM465" s="26"/>
      <c r="MN465" s="26"/>
    </row>
    <row r="466" spans="1:352" ht="16" x14ac:dyDescent="0.2">
      <c r="A466" t="e">
        <f t="shared" ca="1" si="511"/>
        <v>#N/A</v>
      </c>
      <c r="B466" s="26"/>
      <c r="C466" s="26"/>
      <c r="D466" s="26"/>
      <c r="E466" s="27" t="str">
        <f t="shared" ca="1" si="513"/>
        <v>Dec</v>
      </c>
      <c r="F466" s="27" t="str">
        <f t="shared" ca="1" si="513"/>
        <v>Feb</v>
      </c>
      <c r="G466" s="28" t="str">
        <f t="shared" ca="1" si="514"/>
        <v/>
      </c>
      <c r="H466" t="str">
        <f t="shared" si="515"/>
        <v/>
      </c>
      <c r="I466" s="26">
        <f t="shared" ca="1" si="516"/>
        <v>68</v>
      </c>
      <c r="J466" s="26"/>
      <c r="K466" s="26"/>
      <c r="L466" s="31" t="str">
        <f t="shared" si="517"/>
        <v/>
      </c>
      <c r="M466" s="26"/>
      <c r="N466" s="26"/>
      <c r="O466" s="26">
        <f t="shared" ca="1" si="518"/>
        <v>22</v>
      </c>
      <c r="P466" s="26" t="str">
        <f t="shared" ca="1" si="519"/>
        <v>Yes</v>
      </c>
      <c r="Q466" s="26" t="str">
        <f t="shared" ca="1" si="519"/>
        <v>Yes</v>
      </c>
      <c r="R466" s="26" t="str">
        <f t="shared" ca="1" si="519"/>
        <v>Yes</v>
      </c>
      <c r="S466" s="26" t="str">
        <f t="shared" ca="1" si="520"/>
        <v>Asian</v>
      </c>
      <c r="T466" s="26" t="str">
        <f t="shared" ca="1" si="521"/>
        <v>No</v>
      </c>
      <c r="U466" s="26">
        <f t="shared" ca="1" si="522"/>
        <v>3683</v>
      </c>
      <c r="V466" s="26"/>
      <c r="W466" s="26"/>
      <c r="X466" s="26" t="str">
        <f t="shared" ca="1" si="583"/>
        <v>No</v>
      </c>
      <c r="Y466" s="26" t="str">
        <f t="shared" ca="1" si="583"/>
        <v>Yes</v>
      </c>
      <c r="Z466" s="26" t="str">
        <f t="shared" ca="1" si="583"/>
        <v>Yes</v>
      </c>
      <c r="AA466" s="26" t="str">
        <f t="shared" ca="1" si="583"/>
        <v>No</v>
      </c>
      <c r="AB466" s="26" t="str">
        <f t="shared" ca="1" si="583"/>
        <v>No</v>
      </c>
      <c r="AC466" s="26"/>
      <c r="AD466" s="26"/>
      <c r="AE466" s="26"/>
      <c r="AF466" s="26"/>
      <c r="AG466" s="26" t="str">
        <f t="shared" ca="1" si="523"/>
        <v>Yes</v>
      </c>
      <c r="AH466" s="26" t="str">
        <f t="shared" ca="1" si="523"/>
        <v>Yes</v>
      </c>
      <c r="AI466" s="26" t="str">
        <f t="shared" ca="1" si="523"/>
        <v>No</v>
      </c>
      <c r="AJ466" s="26" t="str">
        <f t="shared" ca="1" si="512"/>
        <v>Yes</v>
      </c>
      <c r="AK466" s="26" t="str">
        <f t="shared" ca="1" si="512"/>
        <v>Yes</v>
      </c>
      <c r="AL466" s="26" t="str">
        <f t="shared" ca="1" si="512"/>
        <v>No</v>
      </c>
      <c r="AM466" s="26">
        <f t="shared" ca="1" si="524"/>
        <v>6</v>
      </c>
      <c r="AN466" s="26">
        <f t="shared" ca="1" si="525"/>
        <v>3</v>
      </c>
      <c r="AT466" t="str">
        <f t="shared" ca="1" si="526"/>
        <v>Female</v>
      </c>
      <c r="AU466">
        <f t="shared" ca="1" si="527"/>
        <v>3438</v>
      </c>
      <c r="AV466">
        <f t="shared" ca="1" si="528"/>
        <v>2</v>
      </c>
      <c r="AW466">
        <f t="shared" ca="1" si="529"/>
        <v>30</v>
      </c>
      <c r="AX466">
        <f t="shared" ca="1" si="530"/>
        <v>4</v>
      </c>
      <c r="BB466" t="str">
        <f t="shared" ca="1" si="531"/>
        <v>EMLUCS</v>
      </c>
      <c r="BC466" t="str">
        <f t="shared" ca="1" si="532"/>
        <v>Yes</v>
      </c>
      <c r="BD466" t="str">
        <f t="shared" ca="1" si="532"/>
        <v>Yes</v>
      </c>
      <c r="BG466" t="str">
        <f t="shared" ca="1" si="533"/>
        <v>No</v>
      </c>
      <c r="BH466">
        <f t="shared" ca="1" si="534"/>
        <v>36</v>
      </c>
      <c r="BI466">
        <f t="shared" ca="1" si="535"/>
        <v>-8</v>
      </c>
      <c r="BJ466">
        <f t="shared" ca="1" si="536"/>
        <v>3</v>
      </c>
      <c r="BK466" t="str">
        <f t="shared" si="537"/>
        <v/>
      </c>
      <c r="BL466" s="26" t="str">
        <f t="shared" ca="1" si="538"/>
        <v>NA</v>
      </c>
      <c r="BM466" s="26"/>
      <c r="BN466" s="26"/>
      <c r="BO466" s="26" t="str">
        <f t="shared" ca="1" si="539"/>
        <v>Yes</v>
      </c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 t="str">
        <f t="shared" ca="1" si="540"/>
        <v>No</v>
      </c>
      <c r="CE466" s="26" t="str">
        <f t="shared" ca="1" si="541"/>
        <v>NA</v>
      </c>
      <c r="CF466" s="26"/>
      <c r="CG466" s="26"/>
      <c r="CH466" s="26"/>
      <c r="CI466" s="31" t="str">
        <f t="shared" si="542"/>
        <v/>
      </c>
      <c r="CJ466" s="26" t="str">
        <f t="shared" ca="1" si="543"/>
        <v>NA</v>
      </c>
      <c r="CK466" s="26" t="str">
        <f t="shared" ca="1" si="544"/>
        <v>Yes</v>
      </c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 t="str">
        <f t="shared" ca="1" si="545"/>
        <v>Yes</v>
      </c>
      <c r="DO466" s="26"/>
      <c r="DP466" s="26"/>
      <c r="DQ466" s="26"/>
      <c r="DR466" s="26"/>
      <c r="DS466" s="26"/>
      <c r="DT466" s="26"/>
      <c r="DU466" s="26"/>
      <c r="DV466" t="str">
        <f t="shared" si="546"/>
        <v/>
      </c>
      <c r="DW466" s="26"/>
      <c r="DX466" s="26"/>
      <c r="DY466" s="26"/>
      <c r="DZ466" t="str">
        <f t="shared" si="547"/>
        <v/>
      </c>
      <c r="EA466" t="str">
        <f t="shared" si="548"/>
        <v/>
      </c>
      <c r="EB466" t="str">
        <f t="shared" si="549"/>
        <v/>
      </c>
      <c r="EC466" t="str">
        <f t="shared" si="550"/>
        <v/>
      </c>
      <c r="ED466" t="str">
        <f t="shared" si="551"/>
        <v/>
      </c>
      <c r="EE466" s="34" t="str">
        <f t="shared" si="552"/>
        <v/>
      </c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32" t="str">
        <f t="shared" si="553"/>
        <v/>
      </c>
      <c r="ES466" s="26"/>
      <c r="ET466" s="26"/>
      <c r="EU466" s="26"/>
      <c r="EV466" s="26"/>
      <c r="EW466" s="26"/>
      <c r="EX466" s="26"/>
      <c r="EY466" s="26"/>
      <c r="EZ466" s="26"/>
      <c r="FA466" s="31" t="str">
        <f t="shared" si="554"/>
        <v/>
      </c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31" t="str">
        <f t="shared" si="555"/>
        <v/>
      </c>
      <c r="FN466" s="26"/>
      <c r="FO466" s="26"/>
      <c r="FP466" s="26"/>
      <c r="FQ466" s="26" t="s">
        <v>349</v>
      </c>
      <c r="FR466" s="39" t="str">
        <f t="shared" ca="1" si="556"/>
        <v>NA</v>
      </c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t="str">
        <f t="shared" ca="1" si="557"/>
        <v/>
      </c>
      <c r="GP466" t="str">
        <f t="shared" si="558"/>
        <v/>
      </c>
      <c r="GQ466" s="26"/>
      <c r="GR466" s="26"/>
      <c r="GS466" t="str">
        <f t="shared" ca="1" si="559"/>
        <v/>
      </c>
      <c r="GT466" s="26"/>
      <c r="GU466" s="26"/>
      <c r="GV466" s="26"/>
      <c r="GW466" s="26"/>
      <c r="GX466" s="26"/>
      <c r="GY466" t="str">
        <f t="shared" ca="1" si="560"/>
        <v/>
      </c>
      <c r="GZ466" t="str">
        <f t="shared" si="561"/>
        <v/>
      </c>
      <c r="HA466" s="26"/>
      <c r="HB466" s="26"/>
      <c r="HC466" s="26"/>
      <c r="HD466" s="26"/>
      <c r="HE466" s="26"/>
      <c r="HF466" t="str">
        <f t="shared" ca="1" si="562"/>
        <v/>
      </c>
      <c r="HG466" s="31" t="str">
        <f t="shared" si="563"/>
        <v/>
      </c>
      <c r="HH466" s="26"/>
      <c r="HI466" s="26"/>
      <c r="HJ466" s="26"/>
      <c r="HK466" s="26"/>
      <c r="HL466" s="26"/>
      <c r="HM466" t="str">
        <f t="shared" ca="1" si="564"/>
        <v/>
      </c>
      <c r="HN466" t="str">
        <f t="shared" si="565"/>
        <v/>
      </c>
      <c r="HO466" s="26"/>
      <c r="HP466" s="26"/>
      <c r="HQ466" s="26"/>
      <c r="HR466" s="26"/>
      <c r="HS466" s="26"/>
      <c r="HT466" t="str">
        <f t="shared" ca="1" si="566"/>
        <v/>
      </c>
      <c r="HU466" t="str">
        <f t="shared" si="567"/>
        <v/>
      </c>
      <c r="HV466" s="26"/>
      <c r="HW466" s="26"/>
      <c r="HX466" s="26"/>
      <c r="HY466" s="26"/>
      <c r="HZ466" s="26"/>
      <c r="IA466" s="37" t="str">
        <f t="shared" ca="1" si="568"/>
        <v/>
      </c>
      <c r="IB466" t="str">
        <f t="shared" si="569"/>
        <v/>
      </c>
      <c r="IC466" s="26"/>
      <c r="ID466" s="26"/>
      <c r="IE466" s="26"/>
      <c r="IF466" s="26"/>
      <c r="IG466" s="26"/>
      <c r="IH466" s="37" t="str">
        <f t="shared" ca="1" si="570"/>
        <v/>
      </c>
      <c r="II466" t="str">
        <f t="shared" si="571"/>
        <v/>
      </c>
      <c r="IJ466" s="26"/>
      <c r="IK466" s="26"/>
      <c r="IL466" s="26"/>
      <c r="IM466" s="26"/>
      <c r="IN466" s="26"/>
      <c r="IO466" s="26"/>
      <c r="IP466" s="26"/>
      <c r="IQ466" s="26"/>
      <c r="IR466" s="26"/>
      <c r="IS466" s="26"/>
      <c r="IT466" s="26"/>
      <c r="IU466" s="26"/>
      <c r="IV466" s="26"/>
      <c r="IW466" s="26"/>
      <c r="IX466" s="26"/>
      <c r="IY466" s="26"/>
      <c r="IZ466" s="26"/>
      <c r="JA466" s="26"/>
      <c r="JB466" s="26"/>
      <c r="JC466" s="26"/>
      <c r="JD466" s="26"/>
      <c r="JE466" s="26"/>
      <c r="JF466" s="26"/>
      <c r="JG466" s="26"/>
      <c r="JH466" s="26"/>
      <c r="JI466" s="26"/>
      <c r="JJ466" s="26"/>
      <c r="JK466" s="26"/>
      <c r="JL466" s="26"/>
      <c r="JM466" s="26"/>
      <c r="JN466" s="26"/>
      <c r="JO466" s="26"/>
      <c r="JP466" s="26"/>
      <c r="JQ466" s="26"/>
      <c r="JR466" s="26"/>
      <c r="JS466" s="26"/>
      <c r="JT466" s="26" t="str">
        <f t="shared" si="572"/>
        <v/>
      </c>
      <c r="JU466" s="26"/>
      <c r="JV466" t="str">
        <f t="shared" si="573"/>
        <v/>
      </c>
      <c r="JW466" s="26"/>
      <c r="JX466" s="26"/>
      <c r="JY466" s="26"/>
      <c r="JZ466" s="26"/>
      <c r="KA466" s="26"/>
      <c r="KB466" s="26"/>
      <c r="KC466" s="26"/>
      <c r="KD466" s="26"/>
      <c r="KE466" s="26"/>
      <c r="KF466" s="26"/>
      <c r="KG466" s="26"/>
      <c r="KH466" s="26"/>
      <c r="KI466" s="26"/>
      <c r="KJ466" s="26"/>
      <c r="KK466" t="str">
        <f t="shared" si="574"/>
        <v/>
      </c>
      <c r="KL466" s="26"/>
      <c r="KM466" s="31" t="str">
        <f t="shared" si="575"/>
        <v/>
      </c>
      <c r="KN466" s="26"/>
      <c r="KO466" s="26"/>
      <c r="KP466" s="38" t="str">
        <f t="shared" si="576"/>
        <v/>
      </c>
      <c r="KQ466" s="26"/>
      <c r="KR466" s="26"/>
      <c r="KS466" s="26"/>
      <c r="KT466" s="26"/>
      <c r="KU466" s="26"/>
      <c r="KV466" s="26"/>
      <c r="KW466" s="26"/>
      <c r="KX466" t="str">
        <f t="shared" si="577"/>
        <v/>
      </c>
      <c r="KY466" t="str">
        <f t="shared" si="578"/>
        <v/>
      </c>
      <c r="KZ466" s="26"/>
      <c r="LA466" s="26"/>
      <c r="LB466" t="str">
        <f t="shared" si="579"/>
        <v/>
      </c>
      <c r="LC466" s="26"/>
      <c r="LD466" t="str">
        <f t="shared" si="580"/>
        <v/>
      </c>
      <c r="LE466" t="str">
        <f t="shared" si="581"/>
        <v/>
      </c>
      <c r="LF466" s="26"/>
      <c r="LG466" s="26"/>
      <c r="LH466" s="26"/>
      <c r="LI466" s="26"/>
      <c r="LJ466" s="26"/>
      <c r="LK466" s="26"/>
      <c r="LL466" s="26"/>
      <c r="LM466" s="26"/>
      <c r="LN466" s="26"/>
      <c r="LO466" t="str">
        <f t="shared" si="582"/>
        <v/>
      </c>
      <c r="LP466" s="26"/>
      <c r="LQ466" s="26"/>
      <c r="LR466" s="26"/>
      <c r="LS466" s="26"/>
      <c r="LT466" s="26"/>
      <c r="LU466" s="26"/>
      <c r="LV466" s="26"/>
      <c r="LW466" s="26"/>
      <c r="LX466" s="26"/>
      <c r="LY466" s="26"/>
      <c r="LZ466" s="26"/>
      <c r="MA466" s="26"/>
      <c r="MB466" s="26"/>
      <c r="MC466" s="26"/>
      <c r="MD466" s="26"/>
      <c r="ME466" s="26"/>
      <c r="MF466" s="26"/>
      <c r="MG466" s="26"/>
      <c r="MH466" s="26"/>
      <c r="MI466" s="26"/>
      <c r="MJ466" s="26"/>
      <c r="MK466" s="26"/>
      <c r="ML466" s="26"/>
      <c r="MM466" s="26"/>
      <c r="MN466" s="26"/>
    </row>
    <row r="467" spans="1:352" ht="16" x14ac:dyDescent="0.2">
      <c r="A467" t="e">
        <f t="shared" ca="1" si="511"/>
        <v>#N/A</v>
      </c>
      <c r="B467" s="26"/>
      <c r="C467" s="26"/>
      <c r="D467" s="26"/>
      <c r="E467" s="27" t="str">
        <f t="shared" ca="1" si="513"/>
        <v>Dec</v>
      </c>
      <c r="F467" s="27" t="str">
        <f t="shared" ca="1" si="513"/>
        <v>Feb</v>
      </c>
      <c r="G467" s="28" t="str">
        <f t="shared" ca="1" si="514"/>
        <v/>
      </c>
      <c r="H467" t="str">
        <f t="shared" si="515"/>
        <v/>
      </c>
      <c r="I467" s="26">
        <f t="shared" ca="1" si="516"/>
        <v>80</v>
      </c>
      <c r="J467" s="26"/>
      <c r="K467" s="26"/>
      <c r="L467" s="31" t="str">
        <f t="shared" si="517"/>
        <v/>
      </c>
      <c r="M467" s="26"/>
      <c r="N467" s="26"/>
      <c r="O467" s="26">
        <f t="shared" ca="1" si="518"/>
        <v>34</v>
      </c>
      <c r="P467" s="26" t="str">
        <f t="shared" ca="1" si="519"/>
        <v>Yes</v>
      </c>
      <c r="Q467" s="26" t="str">
        <f t="shared" ca="1" si="519"/>
        <v>No</v>
      </c>
      <c r="R467" s="26" t="str">
        <f t="shared" ca="1" si="519"/>
        <v>No</v>
      </c>
      <c r="S467" s="26" t="str">
        <f t="shared" ca="1" si="520"/>
        <v>African</v>
      </c>
      <c r="T467" s="26" t="str">
        <f t="shared" ca="1" si="521"/>
        <v>No</v>
      </c>
      <c r="U467" s="26">
        <f t="shared" ca="1" si="522"/>
        <v>3462</v>
      </c>
      <c r="V467" s="26"/>
      <c r="W467" s="26"/>
      <c r="X467" s="26" t="str">
        <f t="shared" ca="1" si="583"/>
        <v>No</v>
      </c>
      <c r="Y467" s="26" t="str">
        <f t="shared" ca="1" si="583"/>
        <v>Yes</v>
      </c>
      <c r="Z467" s="26" t="str">
        <f t="shared" ca="1" si="583"/>
        <v>Yes</v>
      </c>
      <c r="AA467" s="26" t="str">
        <f t="shared" ca="1" si="583"/>
        <v>No</v>
      </c>
      <c r="AB467" s="26" t="str">
        <f t="shared" ca="1" si="583"/>
        <v>Yes</v>
      </c>
      <c r="AC467" s="26"/>
      <c r="AD467" s="26"/>
      <c r="AE467" s="26"/>
      <c r="AF467" s="26"/>
      <c r="AG467" s="26" t="str">
        <f t="shared" ca="1" si="523"/>
        <v>Yes</v>
      </c>
      <c r="AH467" s="26" t="str">
        <f t="shared" ca="1" si="523"/>
        <v>No</v>
      </c>
      <c r="AI467" s="26" t="str">
        <f t="shared" ca="1" si="523"/>
        <v>Yes</v>
      </c>
      <c r="AJ467" s="26" t="str">
        <f t="shared" ca="1" si="512"/>
        <v>No</v>
      </c>
      <c r="AK467" s="26" t="str">
        <f t="shared" ca="1" si="512"/>
        <v>Yes</v>
      </c>
      <c r="AL467" s="26" t="str">
        <f t="shared" ca="1" si="512"/>
        <v>No</v>
      </c>
      <c r="AM467" s="26">
        <f t="shared" ca="1" si="524"/>
        <v>9</v>
      </c>
      <c r="AN467" s="26">
        <f t="shared" ca="1" si="525"/>
        <v>3</v>
      </c>
      <c r="AT467" t="str">
        <f t="shared" ca="1" si="526"/>
        <v>Female</v>
      </c>
      <c r="AU467">
        <f t="shared" ca="1" si="527"/>
        <v>3289</v>
      </c>
      <c r="AV467">
        <f t="shared" ca="1" si="528"/>
        <v>-2</v>
      </c>
      <c r="AW467">
        <f t="shared" ca="1" si="529"/>
        <v>22</v>
      </c>
      <c r="AX467">
        <f t="shared" ca="1" si="530"/>
        <v>1</v>
      </c>
      <c r="BB467" t="str">
        <f t="shared" ca="1" si="531"/>
        <v>ELUCS</v>
      </c>
      <c r="BC467" t="str">
        <f t="shared" ca="1" si="532"/>
        <v>No</v>
      </c>
      <c r="BD467" t="str">
        <f t="shared" ca="1" si="532"/>
        <v>No</v>
      </c>
      <c r="BG467" t="str">
        <f t="shared" ca="1" si="533"/>
        <v>Yes</v>
      </c>
      <c r="BH467">
        <f t="shared" ca="1" si="534"/>
        <v>36</v>
      </c>
      <c r="BI467">
        <f t="shared" ca="1" si="535"/>
        <v>-5</v>
      </c>
      <c r="BJ467">
        <f t="shared" ca="1" si="536"/>
        <v>18</v>
      </c>
      <c r="BK467" t="str">
        <f t="shared" si="537"/>
        <v/>
      </c>
      <c r="BL467" s="26">
        <f t="shared" ca="1" si="538"/>
        <v>20</v>
      </c>
      <c r="BM467" s="26"/>
      <c r="BN467" s="26"/>
      <c r="BO467" s="26" t="str">
        <f t="shared" ca="1" si="539"/>
        <v>Yes</v>
      </c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 t="str">
        <f t="shared" ca="1" si="540"/>
        <v>No</v>
      </c>
      <c r="CE467" s="26" t="str">
        <f t="shared" ca="1" si="541"/>
        <v>NA</v>
      </c>
      <c r="CF467" s="26"/>
      <c r="CG467" s="26"/>
      <c r="CH467" s="26"/>
      <c r="CI467" s="31" t="str">
        <f t="shared" si="542"/>
        <v/>
      </c>
      <c r="CJ467" s="26" t="str">
        <f t="shared" ca="1" si="543"/>
        <v>NA</v>
      </c>
      <c r="CK467" s="26" t="str">
        <f t="shared" ca="1" si="544"/>
        <v>Yes</v>
      </c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 t="str">
        <f t="shared" ca="1" si="545"/>
        <v>No</v>
      </c>
      <c r="DO467" s="26"/>
      <c r="DP467" s="26"/>
      <c r="DQ467" s="26"/>
      <c r="DR467" s="26"/>
      <c r="DS467" s="26"/>
      <c r="DT467" s="26"/>
      <c r="DU467" s="26"/>
      <c r="DV467" t="str">
        <f t="shared" si="546"/>
        <v/>
      </c>
      <c r="DW467" s="26"/>
      <c r="DX467" s="26"/>
      <c r="DY467" s="26"/>
      <c r="DZ467" t="str">
        <f t="shared" si="547"/>
        <v/>
      </c>
      <c r="EA467" t="str">
        <f t="shared" si="548"/>
        <v/>
      </c>
      <c r="EB467" t="str">
        <f t="shared" si="549"/>
        <v/>
      </c>
      <c r="EC467" t="str">
        <f t="shared" si="550"/>
        <v/>
      </c>
      <c r="ED467" t="str">
        <f t="shared" si="551"/>
        <v/>
      </c>
      <c r="EE467" s="34" t="str">
        <f t="shared" si="552"/>
        <v/>
      </c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32" t="str">
        <f t="shared" si="553"/>
        <v/>
      </c>
      <c r="ES467" s="26"/>
      <c r="ET467" s="26"/>
      <c r="EU467" s="26"/>
      <c r="EV467" s="26"/>
      <c r="EW467" s="26"/>
      <c r="EX467" s="26"/>
      <c r="EY467" s="26"/>
      <c r="EZ467" s="26"/>
      <c r="FA467" s="31" t="str">
        <f t="shared" si="554"/>
        <v/>
      </c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31" t="str">
        <f t="shared" si="555"/>
        <v/>
      </c>
      <c r="FN467" s="26"/>
      <c r="FO467" s="26"/>
      <c r="FP467" s="26"/>
      <c r="FQ467" s="26" t="s">
        <v>350</v>
      </c>
      <c r="FR467" s="39" t="str">
        <f t="shared" ca="1" si="556"/>
        <v>Other</v>
      </c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t="str">
        <f t="shared" ca="1" si="557"/>
        <v/>
      </c>
      <c r="GP467" t="str">
        <f t="shared" si="558"/>
        <v/>
      </c>
      <c r="GQ467" s="26"/>
      <c r="GR467" s="26"/>
      <c r="GS467" t="str">
        <f t="shared" ca="1" si="559"/>
        <v/>
      </c>
      <c r="GT467" s="26"/>
      <c r="GU467" s="26"/>
      <c r="GV467" s="26"/>
      <c r="GW467" s="26"/>
      <c r="GX467" s="26"/>
      <c r="GY467" t="str">
        <f t="shared" ca="1" si="560"/>
        <v/>
      </c>
      <c r="GZ467" t="str">
        <f t="shared" si="561"/>
        <v/>
      </c>
      <c r="HA467" s="26"/>
      <c r="HB467" s="26"/>
      <c r="HC467" s="26"/>
      <c r="HD467" s="26"/>
      <c r="HE467" s="26"/>
      <c r="HF467" t="str">
        <f t="shared" ca="1" si="562"/>
        <v/>
      </c>
      <c r="HG467" s="31" t="str">
        <f t="shared" si="563"/>
        <v/>
      </c>
      <c r="HH467" s="26"/>
      <c r="HI467" s="26"/>
      <c r="HJ467" s="26"/>
      <c r="HK467" s="26"/>
      <c r="HL467" s="26"/>
      <c r="HM467" t="str">
        <f t="shared" ca="1" si="564"/>
        <v/>
      </c>
      <c r="HN467" t="str">
        <f t="shared" si="565"/>
        <v/>
      </c>
      <c r="HO467" s="26"/>
      <c r="HP467" s="26"/>
      <c r="HQ467" s="26"/>
      <c r="HR467" s="26"/>
      <c r="HS467" s="26"/>
      <c r="HT467" t="str">
        <f t="shared" ca="1" si="566"/>
        <v/>
      </c>
      <c r="HU467" t="str">
        <f t="shared" si="567"/>
        <v/>
      </c>
      <c r="HV467" s="26"/>
      <c r="HW467" s="26"/>
      <c r="HX467" s="26"/>
      <c r="HY467" s="26"/>
      <c r="HZ467" s="26"/>
      <c r="IA467" s="37" t="str">
        <f t="shared" ca="1" si="568"/>
        <v/>
      </c>
      <c r="IB467" t="str">
        <f t="shared" si="569"/>
        <v/>
      </c>
      <c r="IC467" s="26"/>
      <c r="ID467" s="26"/>
      <c r="IE467" s="26"/>
      <c r="IF467" s="26"/>
      <c r="IG467" s="26"/>
      <c r="IH467" s="37" t="str">
        <f t="shared" ca="1" si="570"/>
        <v/>
      </c>
      <c r="II467" t="str">
        <f t="shared" si="571"/>
        <v/>
      </c>
      <c r="IJ467" s="26"/>
      <c r="IK467" s="26"/>
      <c r="IL467" s="26"/>
      <c r="IM467" s="26"/>
      <c r="IN467" s="26"/>
      <c r="IO467" s="26"/>
      <c r="IP467" s="26"/>
      <c r="IQ467" s="26"/>
      <c r="IR467" s="26"/>
      <c r="IS467" s="26"/>
      <c r="IT467" s="26"/>
      <c r="IU467" s="26"/>
      <c r="IV467" s="26"/>
      <c r="IW467" s="26"/>
      <c r="IX467" s="26"/>
      <c r="IY467" s="26"/>
      <c r="IZ467" s="26"/>
      <c r="JA467" s="26"/>
      <c r="JB467" s="26"/>
      <c r="JC467" s="26"/>
      <c r="JD467" s="26"/>
      <c r="JE467" s="26"/>
      <c r="JF467" s="26"/>
      <c r="JG467" s="26"/>
      <c r="JH467" s="26"/>
      <c r="JI467" s="26"/>
      <c r="JJ467" s="26"/>
      <c r="JK467" s="26"/>
      <c r="JL467" s="26"/>
      <c r="JM467" s="26"/>
      <c r="JN467" s="26"/>
      <c r="JO467" s="26"/>
      <c r="JP467" s="26"/>
      <c r="JQ467" s="26"/>
      <c r="JR467" s="26"/>
      <c r="JS467" s="26"/>
      <c r="JT467" s="26" t="str">
        <f t="shared" si="572"/>
        <v/>
      </c>
      <c r="JU467" s="26"/>
      <c r="JV467" t="str">
        <f t="shared" si="573"/>
        <v/>
      </c>
      <c r="JW467" s="26"/>
      <c r="JX467" s="26"/>
      <c r="JY467" s="26"/>
      <c r="JZ467" s="26"/>
      <c r="KA467" s="26"/>
      <c r="KB467" s="26"/>
      <c r="KC467" s="26"/>
      <c r="KD467" s="26"/>
      <c r="KE467" s="26"/>
      <c r="KF467" s="26"/>
      <c r="KG467" s="26"/>
      <c r="KH467" s="26"/>
      <c r="KI467" s="26"/>
      <c r="KJ467" s="26"/>
      <c r="KK467" t="str">
        <f t="shared" si="574"/>
        <v/>
      </c>
      <c r="KL467" s="26"/>
      <c r="KM467" s="31" t="str">
        <f t="shared" si="575"/>
        <v/>
      </c>
      <c r="KN467" s="26"/>
      <c r="KO467" s="26"/>
      <c r="KP467" s="38" t="str">
        <f t="shared" si="576"/>
        <v/>
      </c>
      <c r="KQ467" s="26"/>
      <c r="KR467" s="26"/>
      <c r="KS467" s="26"/>
      <c r="KT467" s="26"/>
      <c r="KU467" s="26"/>
      <c r="KV467" s="26"/>
      <c r="KW467" s="26"/>
      <c r="KX467" t="str">
        <f t="shared" si="577"/>
        <v/>
      </c>
      <c r="KY467" t="str">
        <f t="shared" si="578"/>
        <v/>
      </c>
      <c r="KZ467" s="26"/>
      <c r="LA467" s="26"/>
      <c r="LB467" t="str">
        <f t="shared" si="579"/>
        <v/>
      </c>
      <c r="LC467" s="26"/>
      <c r="LD467" t="str">
        <f t="shared" si="580"/>
        <v/>
      </c>
      <c r="LE467" t="str">
        <f t="shared" si="581"/>
        <v/>
      </c>
      <c r="LF467" s="26"/>
      <c r="LG467" s="26"/>
      <c r="LH467" s="26"/>
      <c r="LI467" s="26"/>
      <c r="LJ467" s="26"/>
      <c r="LK467" s="26"/>
      <c r="LL467" s="26"/>
      <c r="LM467" s="26"/>
      <c r="LN467" s="26"/>
      <c r="LO467" t="str">
        <f t="shared" si="582"/>
        <v/>
      </c>
      <c r="LP467" s="26"/>
      <c r="LQ467" s="26"/>
      <c r="LR467" s="26"/>
      <c r="LS467" s="26"/>
      <c r="LT467" s="26"/>
      <c r="LU467" s="26"/>
      <c r="LV467" s="26"/>
      <c r="LW467" s="26"/>
      <c r="LX467" s="26"/>
      <c r="LY467" s="26"/>
      <c r="LZ467" s="26"/>
      <c r="MA467" s="26"/>
      <c r="MB467" s="26"/>
      <c r="MC467" s="26"/>
      <c r="MD467" s="26"/>
      <c r="ME467" s="26"/>
      <c r="MF467" s="26"/>
      <c r="MG467" s="26"/>
      <c r="MH467" s="26"/>
      <c r="MI467" s="26"/>
      <c r="MJ467" s="26"/>
      <c r="MK467" s="26"/>
      <c r="ML467" s="26"/>
      <c r="MM467" s="26"/>
      <c r="MN467" s="26"/>
    </row>
    <row r="468" spans="1:352" ht="16" x14ac:dyDescent="0.2">
      <c r="A468" t="e">
        <f t="shared" ca="1" si="511"/>
        <v>#N/A</v>
      </c>
      <c r="B468" s="26"/>
      <c r="C468" s="26"/>
      <c r="D468" s="26"/>
      <c r="E468" s="27" t="str">
        <f t="shared" ca="1" si="513"/>
        <v>Apr</v>
      </c>
      <c r="F468" s="27" t="str">
        <f t="shared" ca="1" si="513"/>
        <v>Nov</v>
      </c>
      <c r="G468" s="28" t="str">
        <f t="shared" ca="1" si="514"/>
        <v/>
      </c>
      <c r="H468" t="str">
        <f t="shared" si="515"/>
        <v/>
      </c>
      <c r="I468" s="26">
        <f t="shared" ca="1" si="516"/>
        <v>72</v>
      </c>
      <c r="J468" s="26"/>
      <c r="K468" s="26"/>
      <c r="L468" s="31" t="str">
        <f t="shared" si="517"/>
        <v/>
      </c>
      <c r="M468" s="26"/>
      <c r="N468" s="26"/>
      <c r="O468" s="26">
        <f t="shared" ca="1" si="518"/>
        <v>42</v>
      </c>
      <c r="P468" s="26" t="str">
        <f t="shared" ca="1" si="519"/>
        <v>No</v>
      </c>
      <c r="Q468" s="26" t="str">
        <f t="shared" ca="1" si="519"/>
        <v>Yes</v>
      </c>
      <c r="R468" s="26" t="str">
        <f t="shared" ca="1" si="519"/>
        <v>Yes</v>
      </c>
      <c r="S468" s="26" t="str">
        <f t="shared" ca="1" si="520"/>
        <v>Hispanic</v>
      </c>
      <c r="T468" s="26" t="str">
        <f t="shared" ca="1" si="521"/>
        <v>No</v>
      </c>
      <c r="U468" s="26">
        <f t="shared" ca="1" si="522"/>
        <v>3423</v>
      </c>
      <c r="V468" s="26"/>
      <c r="W468" s="26"/>
      <c r="X468" s="26" t="str">
        <f t="shared" ca="1" si="583"/>
        <v>No</v>
      </c>
      <c r="Y468" s="26" t="str">
        <f t="shared" ca="1" si="583"/>
        <v>No</v>
      </c>
      <c r="Z468" s="26" t="str">
        <f t="shared" ca="1" si="583"/>
        <v>No</v>
      </c>
      <c r="AA468" s="26" t="str">
        <f t="shared" ca="1" si="583"/>
        <v>Yes</v>
      </c>
      <c r="AB468" s="26" t="str">
        <f t="shared" ca="1" si="583"/>
        <v>Yes</v>
      </c>
      <c r="AC468" s="26"/>
      <c r="AD468" s="26"/>
      <c r="AE468" s="26"/>
      <c r="AF468" s="26"/>
      <c r="AG468" s="26" t="str">
        <f t="shared" ca="1" si="523"/>
        <v>No</v>
      </c>
      <c r="AH468" s="26" t="str">
        <f t="shared" ca="1" si="523"/>
        <v>No</v>
      </c>
      <c r="AI468" s="26" t="str">
        <f t="shared" ca="1" si="523"/>
        <v>No</v>
      </c>
      <c r="AJ468" s="26" t="str">
        <f t="shared" ca="1" si="512"/>
        <v>No</v>
      </c>
      <c r="AK468" s="26" t="str">
        <f t="shared" ca="1" si="512"/>
        <v>No</v>
      </c>
      <c r="AL468" s="26" t="str">
        <f t="shared" ca="1" si="512"/>
        <v>Yes</v>
      </c>
      <c r="AM468" s="26">
        <f t="shared" ca="1" si="524"/>
        <v>10</v>
      </c>
      <c r="AN468" s="26">
        <f t="shared" ca="1" si="525"/>
        <v>1</v>
      </c>
      <c r="AT468" t="str">
        <f t="shared" ca="1" si="526"/>
        <v>Female</v>
      </c>
      <c r="AU468">
        <f t="shared" ca="1" si="527"/>
        <v>1172</v>
      </c>
      <c r="AV468">
        <f t="shared" ca="1" si="528"/>
        <v>2</v>
      </c>
      <c r="AW468">
        <f t="shared" ca="1" si="529"/>
        <v>26</v>
      </c>
      <c r="AX468">
        <f t="shared" ca="1" si="530"/>
        <v>2</v>
      </c>
      <c r="BB468" t="str">
        <f t="shared" ca="1" si="531"/>
        <v>EMLUCS</v>
      </c>
      <c r="BC468" t="str">
        <f t="shared" ca="1" si="532"/>
        <v>No</v>
      </c>
      <c r="BD468" t="str">
        <f t="shared" ca="1" si="532"/>
        <v>Yes</v>
      </c>
      <c r="BG468" t="str">
        <f t="shared" ca="1" si="533"/>
        <v>Yes</v>
      </c>
      <c r="BH468">
        <f t="shared" ca="1" si="534"/>
        <v>36</v>
      </c>
      <c r="BI468">
        <f t="shared" ca="1" si="535"/>
        <v>-11</v>
      </c>
      <c r="BJ468">
        <f t="shared" ca="1" si="536"/>
        <v>1</v>
      </c>
      <c r="BK468" t="str">
        <f t="shared" si="537"/>
        <v/>
      </c>
      <c r="BL468" s="26" t="str">
        <f t="shared" ca="1" si="538"/>
        <v>NA</v>
      </c>
      <c r="BM468" s="26"/>
      <c r="BN468" s="26"/>
      <c r="BO468" s="26" t="str">
        <f t="shared" ca="1" si="539"/>
        <v>Yes</v>
      </c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 t="str">
        <f t="shared" ca="1" si="540"/>
        <v>No</v>
      </c>
      <c r="CE468" s="26" t="str">
        <f t="shared" ca="1" si="541"/>
        <v>NA</v>
      </c>
      <c r="CF468" s="26"/>
      <c r="CG468" s="26"/>
      <c r="CH468" s="26"/>
      <c r="CI468" s="31" t="str">
        <f t="shared" si="542"/>
        <v/>
      </c>
      <c r="CJ468" s="26" t="str">
        <f t="shared" ca="1" si="543"/>
        <v>NA</v>
      </c>
      <c r="CK468" s="26" t="str">
        <f t="shared" ca="1" si="544"/>
        <v>Yes</v>
      </c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 t="str">
        <f t="shared" ca="1" si="545"/>
        <v>Yes</v>
      </c>
      <c r="DO468" s="26"/>
      <c r="DP468" s="26"/>
      <c r="DQ468" s="26"/>
      <c r="DR468" s="26"/>
      <c r="DS468" s="26"/>
      <c r="DT468" s="26"/>
      <c r="DU468" s="26"/>
      <c r="DV468" t="str">
        <f t="shared" si="546"/>
        <v/>
      </c>
      <c r="DW468" s="26"/>
      <c r="DX468" s="26"/>
      <c r="DY468" s="26"/>
      <c r="DZ468" t="str">
        <f t="shared" si="547"/>
        <v/>
      </c>
      <c r="EA468" t="str">
        <f t="shared" si="548"/>
        <v/>
      </c>
      <c r="EB468" t="str">
        <f t="shared" si="549"/>
        <v/>
      </c>
      <c r="EC468" t="str">
        <f t="shared" si="550"/>
        <v/>
      </c>
      <c r="ED468" t="str">
        <f t="shared" si="551"/>
        <v/>
      </c>
      <c r="EE468" s="34" t="str">
        <f t="shared" si="552"/>
        <v/>
      </c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32" t="str">
        <f t="shared" si="553"/>
        <v/>
      </c>
      <c r="ES468" s="26"/>
      <c r="ET468" s="26"/>
      <c r="EU468" s="26"/>
      <c r="EV468" s="26"/>
      <c r="EW468" s="26"/>
      <c r="EX468" s="26"/>
      <c r="EY468" s="26"/>
      <c r="EZ468" s="26"/>
      <c r="FA468" s="31" t="str">
        <f t="shared" si="554"/>
        <v/>
      </c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31" t="str">
        <f t="shared" si="555"/>
        <v/>
      </c>
      <c r="FN468" s="26"/>
      <c r="FO468" s="26"/>
      <c r="FP468" s="26"/>
      <c r="FQ468" s="26" t="s">
        <v>349</v>
      </c>
      <c r="FR468" s="39" t="str">
        <f t="shared" ca="1" si="556"/>
        <v>NA</v>
      </c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t="str">
        <f t="shared" ca="1" si="557"/>
        <v/>
      </c>
      <c r="GP468" t="str">
        <f t="shared" si="558"/>
        <v/>
      </c>
      <c r="GQ468" s="26"/>
      <c r="GR468" s="26"/>
      <c r="GS468" t="str">
        <f t="shared" ca="1" si="559"/>
        <v/>
      </c>
      <c r="GT468" s="26"/>
      <c r="GU468" s="26"/>
      <c r="GV468" s="26"/>
      <c r="GW468" s="26"/>
      <c r="GX468" s="26"/>
      <c r="GY468" t="str">
        <f t="shared" ca="1" si="560"/>
        <v/>
      </c>
      <c r="GZ468" t="str">
        <f t="shared" si="561"/>
        <v/>
      </c>
      <c r="HA468" s="26"/>
      <c r="HB468" s="26"/>
      <c r="HC468" s="26"/>
      <c r="HD468" s="26"/>
      <c r="HE468" s="26"/>
      <c r="HF468" t="str">
        <f t="shared" ca="1" si="562"/>
        <v/>
      </c>
      <c r="HG468" s="31" t="str">
        <f t="shared" si="563"/>
        <v/>
      </c>
      <c r="HH468" s="26"/>
      <c r="HI468" s="26"/>
      <c r="HJ468" s="26"/>
      <c r="HK468" s="26"/>
      <c r="HL468" s="26"/>
      <c r="HM468" t="str">
        <f t="shared" ca="1" si="564"/>
        <v/>
      </c>
      <c r="HN468" t="str">
        <f t="shared" si="565"/>
        <v/>
      </c>
      <c r="HO468" s="26"/>
      <c r="HP468" s="26"/>
      <c r="HQ468" s="26"/>
      <c r="HR468" s="26"/>
      <c r="HS468" s="26"/>
      <c r="HT468" t="str">
        <f t="shared" ca="1" si="566"/>
        <v/>
      </c>
      <c r="HU468" t="str">
        <f t="shared" si="567"/>
        <v/>
      </c>
      <c r="HV468" s="26"/>
      <c r="HW468" s="26"/>
      <c r="HX468" s="26"/>
      <c r="HY468" s="26"/>
      <c r="HZ468" s="26"/>
      <c r="IA468" s="37" t="str">
        <f t="shared" ca="1" si="568"/>
        <v/>
      </c>
      <c r="IB468" t="str">
        <f t="shared" si="569"/>
        <v/>
      </c>
      <c r="IC468" s="26"/>
      <c r="ID468" s="26"/>
      <c r="IE468" s="26"/>
      <c r="IF468" s="26"/>
      <c r="IG468" s="26"/>
      <c r="IH468" s="37" t="str">
        <f t="shared" ca="1" si="570"/>
        <v/>
      </c>
      <c r="II468" t="str">
        <f t="shared" si="571"/>
        <v/>
      </c>
      <c r="IJ468" s="26"/>
      <c r="IK468" s="26"/>
      <c r="IL468" s="26"/>
      <c r="IM468" s="26"/>
      <c r="IN468" s="26"/>
      <c r="IO468" s="26"/>
      <c r="IP468" s="26"/>
      <c r="IQ468" s="26"/>
      <c r="IR468" s="26"/>
      <c r="IS468" s="26"/>
      <c r="IT468" s="26"/>
      <c r="IU468" s="26"/>
      <c r="IV468" s="26"/>
      <c r="IW468" s="26"/>
      <c r="IX468" s="26"/>
      <c r="IY468" s="26"/>
      <c r="IZ468" s="26"/>
      <c r="JA468" s="26"/>
      <c r="JB468" s="26"/>
      <c r="JC468" s="26"/>
      <c r="JD468" s="26"/>
      <c r="JE468" s="26"/>
      <c r="JF468" s="26"/>
      <c r="JG468" s="26"/>
      <c r="JH468" s="26"/>
      <c r="JI468" s="26"/>
      <c r="JJ468" s="26"/>
      <c r="JK468" s="26"/>
      <c r="JL468" s="26"/>
      <c r="JM468" s="26"/>
      <c r="JN468" s="26"/>
      <c r="JO468" s="26"/>
      <c r="JP468" s="26"/>
      <c r="JQ468" s="26"/>
      <c r="JR468" s="26"/>
      <c r="JS468" s="26"/>
      <c r="JT468" s="26" t="str">
        <f t="shared" si="572"/>
        <v/>
      </c>
      <c r="JU468" s="26"/>
      <c r="JV468" t="str">
        <f t="shared" si="573"/>
        <v/>
      </c>
      <c r="JW468" s="26"/>
      <c r="JX468" s="26"/>
      <c r="JY468" s="26"/>
      <c r="JZ468" s="26"/>
      <c r="KA468" s="26"/>
      <c r="KB468" s="26"/>
      <c r="KC468" s="26"/>
      <c r="KD468" s="26"/>
      <c r="KE468" s="26"/>
      <c r="KF468" s="26"/>
      <c r="KG468" s="26"/>
      <c r="KH468" s="26"/>
      <c r="KI468" s="26"/>
      <c r="KJ468" s="26"/>
      <c r="KK468" t="str">
        <f t="shared" si="574"/>
        <v/>
      </c>
      <c r="KL468" s="26"/>
      <c r="KM468" s="31" t="str">
        <f t="shared" si="575"/>
        <v/>
      </c>
      <c r="KN468" s="26"/>
      <c r="KO468" s="26"/>
      <c r="KP468" s="38" t="str">
        <f t="shared" si="576"/>
        <v/>
      </c>
      <c r="KQ468" s="26"/>
      <c r="KR468" s="26"/>
      <c r="KS468" s="26"/>
      <c r="KT468" s="26"/>
      <c r="KU468" s="26"/>
      <c r="KV468" s="26"/>
      <c r="KW468" s="26"/>
      <c r="KX468" t="str">
        <f t="shared" si="577"/>
        <v/>
      </c>
      <c r="KY468" t="str">
        <f t="shared" si="578"/>
        <v/>
      </c>
      <c r="KZ468" s="26"/>
      <c r="LA468" s="26"/>
      <c r="LB468" t="str">
        <f t="shared" si="579"/>
        <v/>
      </c>
      <c r="LC468" s="26"/>
      <c r="LD468" t="str">
        <f t="shared" si="580"/>
        <v/>
      </c>
      <c r="LE468" t="str">
        <f t="shared" si="581"/>
        <v/>
      </c>
      <c r="LF468" s="26"/>
      <c r="LG468" s="26"/>
      <c r="LH468" s="26"/>
      <c r="LI468" s="26"/>
      <c r="LJ468" s="26"/>
      <c r="LK468" s="26"/>
      <c r="LL468" s="26"/>
      <c r="LM468" s="26"/>
      <c r="LN468" s="26"/>
      <c r="LO468" t="str">
        <f t="shared" si="582"/>
        <v/>
      </c>
      <c r="LP468" s="26"/>
      <c r="LQ468" s="26"/>
      <c r="LR468" s="26"/>
      <c r="LS468" s="26"/>
      <c r="LT468" s="26"/>
      <c r="LU468" s="26"/>
      <c r="LV468" s="26"/>
      <c r="LW468" s="26"/>
      <c r="LX468" s="26"/>
      <c r="LY468" s="26"/>
      <c r="LZ468" s="26"/>
      <c r="MA468" s="26"/>
      <c r="MB468" s="26"/>
      <c r="MC468" s="26"/>
      <c r="MD468" s="26"/>
      <c r="ME468" s="26"/>
      <c r="MF468" s="26"/>
      <c r="MG468" s="26"/>
      <c r="MH468" s="26"/>
      <c r="MI468" s="26"/>
      <c r="MJ468" s="26"/>
      <c r="MK468" s="26"/>
      <c r="ML468" s="26"/>
      <c r="MM468" s="26"/>
      <c r="MN468" s="26"/>
    </row>
    <row r="469" spans="1:352" ht="16" x14ac:dyDescent="0.2">
      <c r="A469" t="e">
        <f t="shared" ca="1" si="511"/>
        <v>#N/A</v>
      </c>
      <c r="B469" s="26"/>
      <c r="C469" s="26"/>
      <c r="D469" s="26"/>
      <c r="E469" s="27" t="str">
        <f t="shared" ca="1" si="513"/>
        <v>May</v>
      </c>
      <c r="F469" s="27" t="str">
        <f t="shared" ca="1" si="513"/>
        <v>Jan</v>
      </c>
      <c r="G469" s="28" t="str">
        <f t="shared" ca="1" si="514"/>
        <v/>
      </c>
      <c r="H469" t="str">
        <f t="shared" si="515"/>
        <v/>
      </c>
      <c r="I469" s="26">
        <f t="shared" ca="1" si="516"/>
        <v>68</v>
      </c>
      <c r="J469" s="26"/>
      <c r="K469" s="26"/>
      <c r="L469" s="31" t="str">
        <f t="shared" si="517"/>
        <v/>
      </c>
      <c r="M469" s="26"/>
      <c r="N469" s="26"/>
      <c r="O469" s="26">
        <f t="shared" ca="1" si="518"/>
        <v>27</v>
      </c>
      <c r="P469" s="26" t="str">
        <f t="shared" ca="1" si="519"/>
        <v>Yes</v>
      </c>
      <c r="Q469" s="26" t="str">
        <f t="shared" ca="1" si="519"/>
        <v>No</v>
      </c>
      <c r="R469" s="26" t="str">
        <f t="shared" ca="1" si="519"/>
        <v>Yes</v>
      </c>
      <c r="S469" s="26" t="str">
        <f t="shared" ca="1" si="520"/>
        <v>Caucasian</v>
      </c>
      <c r="T469" s="26" t="str">
        <f t="shared" ca="1" si="521"/>
        <v>Yes</v>
      </c>
      <c r="U469" s="26">
        <f t="shared" ca="1" si="522"/>
        <v>3930</v>
      </c>
      <c r="V469" s="26"/>
      <c r="W469" s="26"/>
      <c r="X469" s="26" t="str">
        <f t="shared" ca="1" si="583"/>
        <v>Yes</v>
      </c>
      <c r="Y469" s="26" t="str">
        <f t="shared" ca="1" si="583"/>
        <v>Yes</v>
      </c>
      <c r="Z469" s="26" t="str">
        <f t="shared" ca="1" si="583"/>
        <v>No</v>
      </c>
      <c r="AA469" s="26" t="str">
        <f t="shared" ca="1" si="583"/>
        <v>No</v>
      </c>
      <c r="AB469" s="26" t="str">
        <f t="shared" ca="1" si="583"/>
        <v>Yes</v>
      </c>
      <c r="AC469" s="26"/>
      <c r="AD469" s="26"/>
      <c r="AE469" s="26"/>
      <c r="AF469" s="26"/>
      <c r="AG469" s="26" t="str">
        <f t="shared" ca="1" si="523"/>
        <v>No</v>
      </c>
      <c r="AH469" s="26" t="str">
        <f t="shared" ca="1" si="523"/>
        <v>Yes</v>
      </c>
      <c r="AI469" s="26" t="str">
        <f t="shared" ca="1" si="523"/>
        <v>No</v>
      </c>
      <c r="AJ469" s="26" t="str">
        <f t="shared" ca="1" si="512"/>
        <v>Yes</v>
      </c>
      <c r="AK469" s="26" t="str">
        <f t="shared" ca="1" si="512"/>
        <v>Yes</v>
      </c>
      <c r="AL469" s="26" t="str">
        <f t="shared" ca="1" si="512"/>
        <v>Yes</v>
      </c>
      <c r="AM469" s="26">
        <f t="shared" ca="1" si="524"/>
        <v>8</v>
      </c>
      <c r="AN469" s="26">
        <f t="shared" ca="1" si="525"/>
        <v>3</v>
      </c>
      <c r="AT469" t="str">
        <f t="shared" ca="1" si="526"/>
        <v>Male</v>
      </c>
      <c r="AU469">
        <f t="shared" ca="1" si="527"/>
        <v>530</v>
      </c>
      <c r="AV469">
        <f t="shared" ca="1" si="528"/>
        <v>-2</v>
      </c>
      <c r="AW469">
        <f t="shared" ca="1" si="529"/>
        <v>27</v>
      </c>
      <c r="AX469">
        <f t="shared" ca="1" si="530"/>
        <v>3</v>
      </c>
      <c r="BB469" t="str">
        <f t="shared" ca="1" si="531"/>
        <v>INSTRUMENTAL</v>
      </c>
      <c r="BC469" t="str">
        <f t="shared" ca="1" si="532"/>
        <v>Yes</v>
      </c>
      <c r="BD469" t="str">
        <f t="shared" ca="1" si="532"/>
        <v>No</v>
      </c>
      <c r="BG469" t="str">
        <f t="shared" ca="1" si="533"/>
        <v>Yes</v>
      </c>
      <c r="BH469">
        <f t="shared" ca="1" si="534"/>
        <v>37</v>
      </c>
      <c r="BI469">
        <f t="shared" ca="1" si="535"/>
        <v>-19</v>
      </c>
      <c r="BJ469">
        <f t="shared" ca="1" si="536"/>
        <v>1</v>
      </c>
      <c r="BK469" t="str">
        <f t="shared" si="537"/>
        <v/>
      </c>
      <c r="BL469" s="26" t="str">
        <f t="shared" ca="1" si="538"/>
        <v>NA</v>
      </c>
      <c r="BM469" s="26"/>
      <c r="BN469" s="26"/>
      <c r="BO469" s="26" t="str">
        <f t="shared" ca="1" si="539"/>
        <v>Yes</v>
      </c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 t="str">
        <f t="shared" ca="1" si="540"/>
        <v>Yes</v>
      </c>
      <c r="CE469" s="26" t="str">
        <f t="shared" ca="1" si="541"/>
        <v>LMA</v>
      </c>
      <c r="CF469" s="26"/>
      <c r="CG469" s="26"/>
      <c r="CH469" s="26"/>
      <c r="CI469" s="31" t="str">
        <f t="shared" si="542"/>
        <v/>
      </c>
      <c r="CJ469" s="26" t="str">
        <f t="shared" ca="1" si="543"/>
        <v>BS</v>
      </c>
      <c r="CK469" s="26" t="str">
        <f t="shared" ca="1" si="544"/>
        <v>Yes</v>
      </c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 t="str">
        <f t="shared" ca="1" si="545"/>
        <v>No</v>
      </c>
      <c r="DO469" s="26"/>
      <c r="DP469" s="26"/>
      <c r="DQ469" s="26"/>
      <c r="DR469" s="26"/>
      <c r="DS469" s="26"/>
      <c r="DT469" s="26"/>
      <c r="DU469" s="26"/>
      <c r="DV469" t="str">
        <f t="shared" si="546"/>
        <v/>
      </c>
      <c r="DW469" s="26"/>
      <c r="DX469" s="26"/>
      <c r="DY469" s="26"/>
      <c r="DZ469" t="str">
        <f t="shared" si="547"/>
        <v/>
      </c>
      <c r="EA469" t="str">
        <f t="shared" si="548"/>
        <v/>
      </c>
      <c r="EB469" t="str">
        <f t="shared" si="549"/>
        <v/>
      </c>
      <c r="EC469" t="str">
        <f t="shared" si="550"/>
        <v/>
      </c>
      <c r="ED469" t="str">
        <f t="shared" si="551"/>
        <v/>
      </c>
      <c r="EE469" s="34" t="str">
        <f t="shared" si="552"/>
        <v/>
      </c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32" t="str">
        <f t="shared" si="553"/>
        <v/>
      </c>
      <c r="ES469" s="26"/>
      <c r="ET469" s="26"/>
      <c r="EU469" s="26"/>
      <c r="EV469" s="26"/>
      <c r="EW469" s="26"/>
      <c r="EX469" s="26"/>
      <c r="EY469" s="26"/>
      <c r="EZ469" s="26"/>
      <c r="FA469" s="31" t="str">
        <f t="shared" si="554"/>
        <v/>
      </c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31" t="str">
        <f t="shared" si="555"/>
        <v/>
      </c>
      <c r="FN469" s="26"/>
      <c r="FO469" s="26"/>
      <c r="FP469" s="26"/>
      <c r="FQ469" s="26" t="s">
        <v>350</v>
      </c>
      <c r="FR469" s="39" t="str">
        <f t="shared" ca="1" si="556"/>
        <v>CONS</v>
      </c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t="str">
        <f t="shared" ca="1" si="557"/>
        <v/>
      </c>
      <c r="GP469" t="str">
        <f t="shared" si="558"/>
        <v/>
      </c>
      <c r="GQ469" s="26"/>
      <c r="GR469" s="26"/>
      <c r="GS469" t="str">
        <f t="shared" ca="1" si="559"/>
        <v/>
      </c>
      <c r="GT469" s="26"/>
      <c r="GU469" s="26"/>
      <c r="GV469" s="26"/>
      <c r="GW469" s="26"/>
      <c r="GX469" s="26"/>
      <c r="GY469" t="str">
        <f t="shared" ca="1" si="560"/>
        <v/>
      </c>
      <c r="GZ469" t="str">
        <f t="shared" si="561"/>
        <v/>
      </c>
      <c r="HA469" s="26"/>
      <c r="HB469" s="26"/>
      <c r="HC469" s="26"/>
      <c r="HD469" s="26"/>
      <c r="HE469" s="26"/>
      <c r="HF469" t="str">
        <f t="shared" ca="1" si="562"/>
        <v/>
      </c>
      <c r="HG469" s="31" t="str">
        <f t="shared" si="563"/>
        <v/>
      </c>
      <c r="HH469" s="26"/>
      <c r="HI469" s="26"/>
      <c r="HJ469" s="26"/>
      <c r="HK469" s="26"/>
      <c r="HL469" s="26"/>
      <c r="HM469" t="str">
        <f t="shared" ca="1" si="564"/>
        <v/>
      </c>
      <c r="HN469" t="str">
        <f t="shared" si="565"/>
        <v/>
      </c>
      <c r="HO469" s="26"/>
      <c r="HP469" s="26"/>
      <c r="HQ469" s="26"/>
      <c r="HR469" s="26"/>
      <c r="HS469" s="26"/>
      <c r="HT469" t="str">
        <f t="shared" ca="1" si="566"/>
        <v/>
      </c>
      <c r="HU469" t="str">
        <f t="shared" si="567"/>
        <v/>
      </c>
      <c r="HV469" s="26"/>
      <c r="HW469" s="26"/>
      <c r="HX469" s="26"/>
      <c r="HY469" s="26"/>
      <c r="HZ469" s="26"/>
      <c r="IA469" s="37" t="str">
        <f t="shared" ca="1" si="568"/>
        <v/>
      </c>
      <c r="IB469" t="str">
        <f t="shared" si="569"/>
        <v/>
      </c>
      <c r="IC469" s="26"/>
      <c r="ID469" s="26"/>
      <c r="IE469" s="26"/>
      <c r="IF469" s="26"/>
      <c r="IG469" s="26"/>
      <c r="IH469" s="37" t="str">
        <f t="shared" ca="1" si="570"/>
        <v/>
      </c>
      <c r="II469" t="str">
        <f t="shared" si="571"/>
        <v/>
      </c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  <c r="IV469" s="26"/>
      <c r="IW469" s="26"/>
      <c r="IX469" s="26"/>
      <c r="IY469" s="26"/>
      <c r="IZ469" s="26"/>
      <c r="JA469" s="26"/>
      <c r="JB469" s="26"/>
      <c r="JC469" s="26"/>
      <c r="JD469" s="26"/>
      <c r="JE469" s="26"/>
      <c r="JF469" s="26"/>
      <c r="JG469" s="26"/>
      <c r="JH469" s="26"/>
      <c r="JI469" s="26"/>
      <c r="JJ469" s="26"/>
      <c r="JK469" s="26"/>
      <c r="JL469" s="26"/>
      <c r="JM469" s="26"/>
      <c r="JN469" s="26"/>
      <c r="JO469" s="26"/>
      <c r="JP469" s="26"/>
      <c r="JQ469" s="26"/>
      <c r="JR469" s="26"/>
      <c r="JS469" s="26"/>
      <c r="JT469" s="26" t="str">
        <f t="shared" si="572"/>
        <v/>
      </c>
      <c r="JU469" s="26"/>
      <c r="JV469" t="str">
        <f t="shared" si="573"/>
        <v/>
      </c>
      <c r="JW469" s="26"/>
      <c r="JX469" s="26"/>
      <c r="JY469" s="26"/>
      <c r="JZ469" s="26"/>
      <c r="KA469" s="26"/>
      <c r="KB469" s="26"/>
      <c r="KC469" s="26"/>
      <c r="KD469" s="26"/>
      <c r="KE469" s="26"/>
      <c r="KF469" s="26"/>
      <c r="KG469" s="26"/>
      <c r="KH469" s="26"/>
      <c r="KI469" s="26"/>
      <c r="KJ469" s="26"/>
      <c r="KK469" t="str">
        <f t="shared" si="574"/>
        <v/>
      </c>
      <c r="KL469" s="26"/>
      <c r="KM469" s="31" t="str">
        <f t="shared" si="575"/>
        <v/>
      </c>
      <c r="KN469" s="26"/>
      <c r="KO469" s="26"/>
      <c r="KP469" s="38" t="str">
        <f t="shared" si="576"/>
        <v/>
      </c>
      <c r="KQ469" s="26"/>
      <c r="KR469" s="26"/>
      <c r="KS469" s="26"/>
      <c r="KT469" s="26"/>
      <c r="KU469" s="26"/>
      <c r="KV469" s="26"/>
      <c r="KW469" s="26"/>
      <c r="KX469" t="str">
        <f t="shared" si="577"/>
        <v/>
      </c>
      <c r="KY469" t="str">
        <f t="shared" si="578"/>
        <v/>
      </c>
      <c r="KZ469" s="26"/>
      <c r="LA469" s="26"/>
      <c r="LB469" t="str">
        <f t="shared" si="579"/>
        <v/>
      </c>
      <c r="LC469" s="26"/>
      <c r="LD469" t="str">
        <f t="shared" si="580"/>
        <v/>
      </c>
      <c r="LE469" t="str">
        <f t="shared" si="581"/>
        <v/>
      </c>
      <c r="LF469" s="26"/>
      <c r="LG469" s="26"/>
      <c r="LH469" s="26"/>
      <c r="LI469" s="26"/>
      <c r="LJ469" s="26"/>
      <c r="LK469" s="26"/>
      <c r="LL469" s="26"/>
      <c r="LM469" s="26"/>
      <c r="LN469" s="26"/>
      <c r="LO469" t="str">
        <f t="shared" si="582"/>
        <v/>
      </c>
      <c r="LP469" s="26"/>
      <c r="LQ469" s="26"/>
      <c r="LR469" s="26"/>
      <c r="LS469" s="26"/>
      <c r="LT469" s="26"/>
      <c r="LU469" s="26"/>
      <c r="LV469" s="26"/>
      <c r="LW469" s="26"/>
      <c r="LX469" s="26"/>
      <c r="LY469" s="26"/>
      <c r="LZ469" s="26"/>
      <c r="MA469" s="26"/>
      <c r="MB469" s="26"/>
      <c r="MC469" s="26"/>
      <c r="MD469" s="26"/>
      <c r="ME469" s="26"/>
      <c r="MF469" s="26"/>
      <c r="MG469" s="26"/>
      <c r="MH469" s="26"/>
      <c r="MI469" s="26"/>
      <c r="MJ469" s="26"/>
      <c r="MK469" s="26"/>
      <c r="ML469" s="26"/>
      <c r="MM469" s="26"/>
      <c r="MN469" s="26"/>
    </row>
    <row r="470" spans="1:352" ht="16" x14ac:dyDescent="0.2">
      <c r="A470" t="e">
        <f t="shared" ca="1" si="511"/>
        <v>#N/A</v>
      </c>
      <c r="B470" s="26"/>
      <c r="C470" s="26"/>
      <c r="D470" s="26"/>
      <c r="E470" s="27" t="str">
        <f t="shared" ca="1" si="513"/>
        <v>Jan</v>
      </c>
      <c r="F470" s="27" t="str">
        <f t="shared" ca="1" si="513"/>
        <v>Jan</v>
      </c>
      <c r="G470" s="28" t="str">
        <f t="shared" ca="1" si="514"/>
        <v/>
      </c>
      <c r="H470" t="str">
        <f t="shared" si="515"/>
        <v/>
      </c>
      <c r="I470" s="26">
        <f t="shared" ca="1" si="516"/>
        <v>52</v>
      </c>
      <c r="J470" s="26"/>
      <c r="K470" s="26"/>
      <c r="L470" s="31" t="str">
        <f t="shared" si="517"/>
        <v/>
      </c>
      <c r="M470" s="26"/>
      <c r="N470" s="26"/>
      <c r="O470" s="26">
        <f t="shared" ca="1" si="518"/>
        <v>36</v>
      </c>
      <c r="P470" s="26" t="str">
        <f t="shared" ca="1" si="519"/>
        <v>Yes</v>
      </c>
      <c r="Q470" s="26" t="str">
        <f t="shared" ca="1" si="519"/>
        <v>No</v>
      </c>
      <c r="R470" s="26" t="str">
        <f t="shared" ca="1" si="519"/>
        <v>Yes</v>
      </c>
      <c r="S470" s="26" t="str">
        <f t="shared" ca="1" si="520"/>
        <v>Caucasian</v>
      </c>
      <c r="T470" s="26" t="str">
        <f t="shared" ca="1" si="521"/>
        <v>Yes</v>
      </c>
      <c r="U470" s="26">
        <f t="shared" ca="1" si="522"/>
        <v>3112</v>
      </c>
      <c r="V470" s="26"/>
      <c r="W470" s="26"/>
      <c r="X470" s="26" t="str">
        <f t="shared" ca="1" si="583"/>
        <v>Yes</v>
      </c>
      <c r="Y470" s="26" t="str">
        <f t="shared" ca="1" si="583"/>
        <v>No</v>
      </c>
      <c r="Z470" s="26" t="str">
        <f t="shared" ca="1" si="583"/>
        <v>Yes</v>
      </c>
      <c r="AA470" s="26" t="str">
        <f t="shared" ca="1" si="583"/>
        <v>No</v>
      </c>
      <c r="AB470" s="26" t="str">
        <f t="shared" ca="1" si="583"/>
        <v>Yes</v>
      </c>
      <c r="AC470" s="26"/>
      <c r="AD470" s="26"/>
      <c r="AE470" s="26"/>
      <c r="AF470" s="26"/>
      <c r="AG470" s="26" t="str">
        <f t="shared" ca="1" si="523"/>
        <v>Yes</v>
      </c>
      <c r="AH470" s="26" t="str">
        <f t="shared" ca="1" si="523"/>
        <v>No</v>
      </c>
      <c r="AI470" s="26" t="str">
        <f t="shared" ca="1" si="523"/>
        <v>No</v>
      </c>
      <c r="AJ470" s="26" t="str">
        <f t="shared" ca="1" si="512"/>
        <v>Yes</v>
      </c>
      <c r="AK470" s="26" t="str">
        <f t="shared" ca="1" si="512"/>
        <v>Yes</v>
      </c>
      <c r="AL470" s="26" t="str">
        <f t="shared" ca="1" si="512"/>
        <v>Yes</v>
      </c>
      <c r="AM470" s="26">
        <f t="shared" ca="1" si="524"/>
        <v>8</v>
      </c>
      <c r="AN470" s="26">
        <f t="shared" ca="1" si="525"/>
        <v>1</v>
      </c>
      <c r="AT470" t="str">
        <f t="shared" ca="1" si="526"/>
        <v>Female</v>
      </c>
      <c r="AU470">
        <f t="shared" ca="1" si="527"/>
        <v>1883</v>
      </c>
      <c r="AV470">
        <f t="shared" ca="1" si="528"/>
        <v>2</v>
      </c>
      <c r="AW470">
        <f t="shared" ca="1" si="529"/>
        <v>29</v>
      </c>
      <c r="AX470">
        <f t="shared" ca="1" si="530"/>
        <v>4</v>
      </c>
      <c r="BB470" t="str">
        <f t="shared" ca="1" si="531"/>
        <v>EMLUCS</v>
      </c>
      <c r="BC470" t="str">
        <f t="shared" ca="1" si="532"/>
        <v>Yes</v>
      </c>
      <c r="BD470" t="str">
        <f t="shared" ca="1" si="532"/>
        <v>Yes</v>
      </c>
      <c r="BG470" t="str">
        <f t="shared" ca="1" si="533"/>
        <v>Yes</v>
      </c>
      <c r="BH470">
        <f t="shared" ca="1" si="534"/>
        <v>35</v>
      </c>
      <c r="BI470">
        <f t="shared" ca="1" si="535"/>
        <v>-1</v>
      </c>
      <c r="BJ470">
        <f t="shared" ca="1" si="536"/>
        <v>3</v>
      </c>
      <c r="BK470" t="str">
        <f t="shared" si="537"/>
        <v/>
      </c>
      <c r="BL470" s="26" t="str">
        <f t="shared" ca="1" si="538"/>
        <v>NA</v>
      </c>
      <c r="BM470" s="26"/>
      <c r="BN470" s="26"/>
      <c r="BO470" s="26" t="str">
        <f t="shared" ca="1" si="539"/>
        <v>Yes</v>
      </c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 t="str">
        <f t="shared" ca="1" si="540"/>
        <v>Yes</v>
      </c>
      <c r="CE470" s="26" t="str">
        <f t="shared" ca="1" si="541"/>
        <v>MIST</v>
      </c>
      <c r="CF470" s="26"/>
      <c r="CG470" s="26"/>
      <c r="CH470" s="26"/>
      <c r="CI470" s="31" t="str">
        <f t="shared" si="542"/>
        <v/>
      </c>
      <c r="CJ470" s="26" t="str">
        <f t="shared" ca="1" si="543"/>
        <v>OT</v>
      </c>
      <c r="CK470" s="26" t="str">
        <f t="shared" ca="1" si="544"/>
        <v>Yes</v>
      </c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 t="str">
        <f t="shared" ca="1" si="545"/>
        <v>Yes</v>
      </c>
      <c r="DO470" s="26"/>
      <c r="DP470" s="26"/>
      <c r="DQ470" s="26"/>
      <c r="DR470" s="26"/>
      <c r="DS470" s="26"/>
      <c r="DT470" s="26"/>
      <c r="DU470" s="26"/>
      <c r="DV470" t="str">
        <f t="shared" si="546"/>
        <v/>
      </c>
      <c r="DW470" s="26"/>
      <c r="DX470" s="26"/>
      <c r="DY470" s="26"/>
      <c r="DZ470" t="str">
        <f t="shared" si="547"/>
        <v/>
      </c>
      <c r="EA470" t="str">
        <f t="shared" si="548"/>
        <v/>
      </c>
      <c r="EB470" t="str">
        <f t="shared" si="549"/>
        <v/>
      </c>
      <c r="EC470" t="str">
        <f t="shared" si="550"/>
        <v/>
      </c>
      <c r="ED470" t="str">
        <f t="shared" si="551"/>
        <v/>
      </c>
      <c r="EE470" s="34" t="str">
        <f t="shared" si="552"/>
        <v/>
      </c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32" t="str">
        <f t="shared" si="553"/>
        <v/>
      </c>
      <c r="ES470" s="26"/>
      <c r="ET470" s="26"/>
      <c r="EU470" s="26"/>
      <c r="EV470" s="26"/>
      <c r="EW470" s="26"/>
      <c r="EX470" s="26"/>
      <c r="EY470" s="26"/>
      <c r="EZ470" s="26"/>
      <c r="FA470" s="31" t="str">
        <f t="shared" si="554"/>
        <v/>
      </c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31" t="str">
        <f t="shared" si="555"/>
        <v/>
      </c>
      <c r="FN470" s="26"/>
      <c r="FO470" s="26"/>
      <c r="FP470" s="26"/>
      <c r="FQ470" s="26" t="s">
        <v>349</v>
      </c>
      <c r="FR470" s="39" t="str">
        <f t="shared" ca="1" si="556"/>
        <v>NA</v>
      </c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t="str">
        <f t="shared" ca="1" si="557"/>
        <v/>
      </c>
      <c r="GP470" t="str">
        <f t="shared" si="558"/>
        <v/>
      </c>
      <c r="GQ470" s="26"/>
      <c r="GR470" s="26"/>
      <c r="GS470" t="str">
        <f t="shared" ca="1" si="559"/>
        <v/>
      </c>
      <c r="GT470" s="26"/>
      <c r="GU470" s="26"/>
      <c r="GV470" s="26"/>
      <c r="GW470" s="26"/>
      <c r="GX470" s="26"/>
      <c r="GY470" t="str">
        <f t="shared" ca="1" si="560"/>
        <v/>
      </c>
      <c r="GZ470" t="str">
        <f t="shared" si="561"/>
        <v/>
      </c>
      <c r="HA470" s="26"/>
      <c r="HB470" s="26"/>
      <c r="HC470" s="26"/>
      <c r="HD470" s="26"/>
      <c r="HE470" s="26"/>
      <c r="HF470" t="str">
        <f t="shared" ca="1" si="562"/>
        <v/>
      </c>
      <c r="HG470" s="31" t="str">
        <f t="shared" si="563"/>
        <v/>
      </c>
      <c r="HH470" s="26"/>
      <c r="HI470" s="26"/>
      <c r="HJ470" s="26"/>
      <c r="HK470" s="26"/>
      <c r="HL470" s="26"/>
      <c r="HM470" t="str">
        <f t="shared" ca="1" si="564"/>
        <v/>
      </c>
      <c r="HN470" t="str">
        <f t="shared" si="565"/>
        <v/>
      </c>
      <c r="HO470" s="26"/>
      <c r="HP470" s="26"/>
      <c r="HQ470" s="26"/>
      <c r="HR470" s="26"/>
      <c r="HS470" s="26"/>
      <c r="HT470" t="str">
        <f t="shared" ca="1" si="566"/>
        <v/>
      </c>
      <c r="HU470" t="str">
        <f t="shared" si="567"/>
        <v/>
      </c>
      <c r="HV470" s="26"/>
      <c r="HW470" s="26"/>
      <c r="HX470" s="26"/>
      <c r="HY470" s="26"/>
      <c r="HZ470" s="26"/>
      <c r="IA470" s="37" t="str">
        <f t="shared" ca="1" si="568"/>
        <v/>
      </c>
      <c r="IB470" t="str">
        <f t="shared" si="569"/>
        <v/>
      </c>
      <c r="IC470" s="26"/>
      <c r="ID470" s="26"/>
      <c r="IE470" s="26"/>
      <c r="IF470" s="26"/>
      <c r="IG470" s="26"/>
      <c r="IH470" s="37" t="str">
        <f t="shared" ca="1" si="570"/>
        <v/>
      </c>
      <c r="II470" t="str">
        <f t="shared" si="571"/>
        <v/>
      </c>
      <c r="IJ470" s="26"/>
      <c r="IK470" s="26"/>
      <c r="IL470" s="26"/>
      <c r="IM470" s="26"/>
      <c r="IN470" s="26"/>
      <c r="IO470" s="26"/>
      <c r="IP470" s="26"/>
      <c r="IQ470" s="26"/>
      <c r="IR470" s="26"/>
      <c r="IS470" s="26"/>
      <c r="IT470" s="26"/>
      <c r="IU470" s="26"/>
      <c r="IV470" s="26"/>
      <c r="IW470" s="26"/>
      <c r="IX470" s="26"/>
      <c r="IY470" s="26"/>
      <c r="IZ470" s="26"/>
      <c r="JA470" s="26"/>
      <c r="JB470" s="26"/>
      <c r="JC470" s="26"/>
      <c r="JD470" s="26"/>
      <c r="JE470" s="26"/>
      <c r="JF470" s="26"/>
      <c r="JG470" s="26"/>
      <c r="JH470" s="26"/>
      <c r="JI470" s="26"/>
      <c r="JJ470" s="26"/>
      <c r="JK470" s="26"/>
      <c r="JL470" s="26"/>
      <c r="JM470" s="26"/>
      <c r="JN470" s="26"/>
      <c r="JO470" s="26"/>
      <c r="JP470" s="26"/>
      <c r="JQ470" s="26"/>
      <c r="JR470" s="26"/>
      <c r="JS470" s="26"/>
      <c r="JT470" s="26" t="str">
        <f t="shared" si="572"/>
        <v/>
      </c>
      <c r="JU470" s="26"/>
      <c r="JV470" t="str">
        <f t="shared" si="573"/>
        <v/>
      </c>
      <c r="JW470" s="26"/>
      <c r="JX470" s="26"/>
      <c r="JY470" s="26"/>
      <c r="JZ470" s="26"/>
      <c r="KA470" s="26"/>
      <c r="KB470" s="26"/>
      <c r="KC470" s="26"/>
      <c r="KD470" s="26"/>
      <c r="KE470" s="26"/>
      <c r="KF470" s="26"/>
      <c r="KG470" s="26"/>
      <c r="KH470" s="26"/>
      <c r="KI470" s="26"/>
      <c r="KJ470" s="26"/>
      <c r="KK470" t="str">
        <f t="shared" si="574"/>
        <v/>
      </c>
      <c r="KL470" s="26"/>
      <c r="KM470" s="31" t="str">
        <f t="shared" si="575"/>
        <v/>
      </c>
      <c r="KN470" s="26"/>
      <c r="KO470" s="26"/>
      <c r="KP470" s="38" t="str">
        <f t="shared" si="576"/>
        <v/>
      </c>
      <c r="KQ470" s="26"/>
      <c r="KR470" s="26"/>
      <c r="KS470" s="26"/>
      <c r="KT470" s="26"/>
      <c r="KU470" s="26"/>
      <c r="KV470" s="26"/>
      <c r="KW470" s="26"/>
      <c r="KX470" t="str">
        <f t="shared" si="577"/>
        <v/>
      </c>
      <c r="KY470" t="str">
        <f t="shared" si="578"/>
        <v/>
      </c>
      <c r="KZ470" s="26"/>
      <c r="LA470" s="26"/>
      <c r="LB470" t="str">
        <f t="shared" si="579"/>
        <v/>
      </c>
      <c r="LC470" s="26"/>
      <c r="LD470" t="str">
        <f t="shared" si="580"/>
        <v/>
      </c>
      <c r="LE470" t="str">
        <f t="shared" si="581"/>
        <v/>
      </c>
      <c r="LF470" s="26"/>
      <c r="LG470" s="26"/>
      <c r="LH470" s="26"/>
      <c r="LI470" s="26"/>
      <c r="LJ470" s="26"/>
      <c r="LK470" s="26"/>
      <c r="LL470" s="26"/>
      <c r="LM470" s="26"/>
      <c r="LN470" s="26"/>
      <c r="LO470" t="str">
        <f t="shared" si="582"/>
        <v/>
      </c>
      <c r="LP470" s="26"/>
      <c r="LQ470" s="26"/>
      <c r="LR470" s="26"/>
      <c r="LS470" s="26"/>
      <c r="LT470" s="26"/>
      <c r="LU470" s="26"/>
      <c r="LV470" s="26"/>
      <c r="LW470" s="26"/>
      <c r="LX470" s="26"/>
      <c r="LY470" s="26"/>
      <c r="LZ470" s="26"/>
      <c r="MA470" s="26"/>
      <c r="MB470" s="26"/>
      <c r="MC470" s="26"/>
      <c r="MD470" s="26"/>
      <c r="ME470" s="26"/>
      <c r="MF470" s="26"/>
      <c r="MG470" s="26"/>
      <c r="MH470" s="26"/>
      <c r="MI470" s="26"/>
      <c r="MJ470" s="26"/>
      <c r="MK470" s="26"/>
      <c r="ML470" s="26"/>
      <c r="MM470" s="26"/>
      <c r="MN470" s="26"/>
    </row>
    <row r="471" spans="1:352" ht="16" x14ac:dyDescent="0.2">
      <c r="A471" t="e">
        <f t="shared" ca="1" si="511"/>
        <v>#N/A</v>
      </c>
      <c r="B471" s="26"/>
      <c r="C471" s="26"/>
      <c r="D471" s="26"/>
      <c r="E471" s="27" t="str">
        <f t="shared" ca="1" si="513"/>
        <v>Oct</v>
      </c>
      <c r="F471" s="27" t="str">
        <f t="shared" ca="1" si="513"/>
        <v>Jan</v>
      </c>
      <c r="G471" s="28" t="str">
        <f t="shared" ca="1" si="514"/>
        <v/>
      </c>
      <c r="H471" t="str">
        <f t="shared" si="515"/>
        <v/>
      </c>
      <c r="I471" s="26">
        <f t="shared" ca="1" si="516"/>
        <v>93</v>
      </c>
      <c r="J471" s="26"/>
      <c r="K471" s="26"/>
      <c r="L471" s="31" t="str">
        <f t="shared" si="517"/>
        <v/>
      </c>
      <c r="M471" s="26"/>
      <c r="N471" s="26"/>
      <c r="O471" s="26">
        <f t="shared" ca="1" si="518"/>
        <v>49</v>
      </c>
      <c r="P471" s="26" t="str">
        <f t="shared" ca="1" si="519"/>
        <v>Yes</v>
      </c>
      <c r="Q471" s="26" t="str">
        <f t="shared" ca="1" si="519"/>
        <v>No</v>
      </c>
      <c r="R471" s="26" t="str">
        <f t="shared" ca="1" si="519"/>
        <v>Yes</v>
      </c>
      <c r="S471" s="26" t="str">
        <f t="shared" ca="1" si="520"/>
        <v>Eskimo</v>
      </c>
      <c r="T471" s="26" t="str">
        <f t="shared" ca="1" si="521"/>
        <v>No</v>
      </c>
      <c r="U471" s="26">
        <f t="shared" ca="1" si="522"/>
        <v>3168</v>
      </c>
      <c r="V471" s="26"/>
      <c r="W471" s="26"/>
      <c r="X471" s="26" t="str">
        <f t="shared" ca="1" si="583"/>
        <v>No</v>
      </c>
      <c r="Y471" s="26" t="str">
        <f t="shared" ca="1" si="583"/>
        <v>No</v>
      </c>
      <c r="Z471" s="26" t="str">
        <f t="shared" ca="1" si="583"/>
        <v>Yes</v>
      </c>
      <c r="AA471" s="26" t="str">
        <f t="shared" ca="1" si="583"/>
        <v>Yes</v>
      </c>
      <c r="AB471" s="26" t="str">
        <f t="shared" ca="1" si="583"/>
        <v>Yes</v>
      </c>
      <c r="AC471" s="26"/>
      <c r="AD471" s="26"/>
      <c r="AE471" s="26"/>
      <c r="AF471" s="26"/>
      <c r="AG471" s="26" t="str">
        <f t="shared" ca="1" si="523"/>
        <v>Yes</v>
      </c>
      <c r="AH471" s="26" t="str">
        <f t="shared" ca="1" si="523"/>
        <v>Yes</v>
      </c>
      <c r="AI471" s="26" t="str">
        <f t="shared" ca="1" si="523"/>
        <v>No</v>
      </c>
      <c r="AJ471" s="26" t="str">
        <f t="shared" ca="1" si="512"/>
        <v>Yes</v>
      </c>
      <c r="AK471" s="26" t="str">
        <f t="shared" ca="1" si="512"/>
        <v>Yes</v>
      </c>
      <c r="AL471" s="26" t="str">
        <f t="shared" ca="1" si="512"/>
        <v>No</v>
      </c>
      <c r="AM471" s="26">
        <f t="shared" ca="1" si="524"/>
        <v>5</v>
      </c>
      <c r="AN471" s="26">
        <f t="shared" ca="1" si="525"/>
        <v>2</v>
      </c>
      <c r="AT471" t="str">
        <f t="shared" ca="1" si="526"/>
        <v>Female</v>
      </c>
      <c r="AU471">
        <f t="shared" ca="1" si="527"/>
        <v>772</v>
      </c>
      <c r="AV471">
        <f t="shared" ca="1" si="528"/>
        <v>0</v>
      </c>
      <c r="AW471">
        <f t="shared" ca="1" si="529"/>
        <v>27</v>
      </c>
      <c r="AX471">
        <f t="shared" ca="1" si="530"/>
        <v>1</v>
      </c>
      <c r="BB471" t="str">
        <f t="shared" ca="1" si="531"/>
        <v>Vaginal</v>
      </c>
      <c r="BC471" t="str">
        <f t="shared" ca="1" si="532"/>
        <v>No</v>
      </c>
      <c r="BD471" t="str">
        <f t="shared" ca="1" si="532"/>
        <v>Yes</v>
      </c>
      <c r="BG471" t="str">
        <f t="shared" ca="1" si="533"/>
        <v>Yes</v>
      </c>
      <c r="BH471">
        <f t="shared" ca="1" si="534"/>
        <v>38</v>
      </c>
      <c r="BI471">
        <f t="shared" ca="1" si="535"/>
        <v>-11</v>
      </c>
      <c r="BJ471">
        <f t="shared" ca="1" si="536"/>
        <v>0</v>
      </c>
      <c r="BK471" t="str">
        <f t="shared" si="537"/>
        <v/>
      </c>
      <c r="BL471" s="26" t="str">
        <f t="shared" ca="1" si="538"/>
        <v>NA</v>
      </c>
      <c r="BM471" s="26"/>
      <c r="BN471" s="26"/>
      <c r="BO471" s="26" t="str">
        <f t="shared" ca="1" si="539"/>
        <v>Yes</v>
      </c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 t="str">
        <f t="shared" ca="1" si="540"/>
        <v>No</v>
      </c>
      <c r="CE471" s="26" t="str">
        <f t="shared" ca="1" si="541"/>
        <v>NA</v>
      </c>
      <c r="CF471" s="26"/>
      <c r="CG471" s="26"/>
      <c r="CH471" s="26"/>
      <c r="CI471" s="31" t="str">
        <f t="shared" si="542"/>
        <v/>
      </c>
      <c r="CJ471" s="26" t="str">
        <f t="shared" ca="1" si="543"/>
        <v>NA</v>
      </c>
      <c r="CK471" s="26" t="str">
        <f t="shared" ca="1" si="544"/>
        <v>No</v>
      </c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 t="str">
        <f t="shared" ca="1" si="545"/>
        <v>Yes</v>
      </c>
      <c r="DO471" s="26"/>
      <c r="DP471" s="26"/>
      <c r="DQ471" s="26"/>
      <c r="DR471" s="26"/>
      <c r="DS471" s="26"/>
      <c r="DT471" s="26"/>
      <c r="DU471" s="26"/>
      <c r="DV471" t="str">
        <f t="shared" si="546"/>
        <v/>
      </c>
      <c r="DW471" s="26"/>
      <c r="DX471" s="26"/>
      <c r="DY471" s="26"/>
      <c r="DZ471" t="str">
        <f t="shared" si="547"/>
        <v/>
      </c>
      <c r="EA471" t="str">
        <f t="shared" si="548"/>
        <v/>
      </c>
      <c r="EB471" t="str">
        <f t="shared" si="549"/>
        <v/>
      </c>
      <c r="EC471" t="str">
        <f t="shared" si="550"/>
        <v/>
      </c>
      <c r="ED471" t="str">
        <f t="shared" si="551"/>
        <v/>
      </c>
      <c r="EE471" s="34" t="str">
        <f t="shared" si="552"/>
        <v/>
      </c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32" t="str">
        <f t="shared" si="553"/>
        <v/>
      </c>
      <c r="ES471" s="26"/>
      <c r="ET471" s="26"/>
      <c r="EU471" s="26"/>
      <c r="EV471" s="26"/>
      <c r="EW471" s="26"/>
      <c r="EX471" s="26"/>
      <c r="EY471" s="26"/>
      <c r="EZ471" s="26"/>
      <c r="FA471" s="31" t="str">
        <f t="shared" si="554"/>
        <v/>
      </c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31" t="str">
        <f t="shared" si="555"/>
        <v/>
      </c>
      <c r="FN471" s="26"/>
      <c r="FO471" s="26"/>
      <c r="FP471" s="26"/>
      <c r="FQ471" s="26" t="s">
        <v>349</v>
      </c>
      <c r="FR471" s="39" t="str">
        <f t="shared" ca="1" si="556"/>
        <v>NA</v>
      </c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t="str">
        <f t="shared" ca="1" si="557"/>
        <v/>
      </c>
      <c r="GP471" t="str">
        <f t="shared" si="558"/>
        <v/>
      </c>
      <c r="GQ471" s="26"/>
      <c r="GR471" s="26"/>
      <c r="GS471" t="str">
        <f t="shared" ca="1" si="559"/>
        <v/>
      </c>
      <c r="GT471" s="26"/>
      <c r="GU471" s="26"/>
      <c r="GV471" s="26"/>
      <c r="GW471" s="26"/>
      <c r="GX471" s="26"/>
      <c r="GY471" t="str">
        <f t="shared" ca="1" si="560"/>
        <v/>
      </c>
      <c r="GZ471" t="str">
        <f t="shared" si="561"/>
        <v/>
      </c>
      <c r="HA471" s="26"/>
      <c r="HB471" s="26"/>
      <c r="HC471" s="26"/>
      <c r="HD471" s="26"/>
      <c r="HE471" s="26"/>
      <c r="HF471" t="str">
        <f t="shared" ca="1" si="562"/>
        <v/>
      </c>
      <c r="HG471" s="31" t="str">
        <f t="shared" si="563"/>
        <v/>
      </c>
      <c r="HH471" s="26"/>
      <c r="HI471" s="26"/>
      <c r="HJ471" s="26"/>
      <c r="HK471" s="26"/>
      <c r="HL471" s="26"/>
      <c r="HM471" t="str">
        <f t="shared" ca="1" si="564"/>
        <v/>
      </c>
      <c r="HN471" t="str">
        <f t="shared" si="565"/>
        <v/>
      </c>
      <c r="HO471" s="26"/>
      <c r="HP471" s="26"/>
      <c r="HQ471" s="26"/>
      <c r="HR471" s="26"/>
      <c r="HS471" s="26"/>
      <c r="HT471" t="str">
        <f t="shared" ca="1" si="566"/>
        <v/>
      </c>
      <c r="HU471" t="str">
        <f t="shared" si="567"/>
        <v/>
      </c>
      <c r="HV471" s="26"/>
      <c r="HW471" s="26"/>
      <c r="HX471" s="26"/>
      <c r="HY471" s="26"/>
      <c r="HZ471" s="26"/>
      <c r="IA471" s="37" t="str">
        <f t="shared" ca="1" si="568"/>
        <v/>
      </c>
      <c r="IB471" t="str">
        <f t="shared" si="569"/>
        <v/>
      </c>
      <c r="IC471" s="26"/>
      <c r="ID471" s="26"/>
      <c r="IE471" s="26"/>
      <c r="IF471" s="26"/>
      <c r="IG471" s="26"/>
      <c r="IH471" s="37" t="str">
        <f t="shared" ca="1" si="570"/>
        <v/>
      </c>
      <c r="II471" t="str">
        <f t="shared" si="571"/>
        <v/>
      </c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  <c r="IY471" s="26"/>
      <c r="IZ471" s="26"/>
      <c r="JA471" s="26"/>
      <c r="JB471" s="26"/>
      <c r="JC471" s="26"/>
      <c r="JD471" s="26"/>
      <c r="JE471" s="26"/>
      <c r="JF471" s="26"/>
      <c r="JG471" s="26"/>
      <c r="JH471" s="26"/>
      <c r="JI471" s="26"/>
      <c r="JJ471" s="26"/>
      <c r="JK471" s="26"/>
      <c r="JL471" s="26"/>
      <c r="JM471" s="26"/>
      <c r="JN471" s="26"/>
      <c r="JO471" s="26"/>
      <c r="JP471" s="26"/>
      <c r="JQ471" s="26"/>
      <c r="JR471" s="26"/>
      <c r="JS471" s="26"/>
      <c r="JT471" s="26" t="str">
        <f t="shared" si="572"/>
        <v/>
      </c>
      <c r="JU471" s="26"/>
      <c r="JV471" t="str">
        <f t="shared" si="573"/>
        <v/>
      </c>
      <c r="JW471" s="26"/>
      <c r="JX471" s="26"/>
      <c r="JY471" s="26"/>
      <c r="JZ471" s="26"/>
      <c r="KA471" s="26"/>
      <c r="KB471" s="26"/>
      <c r="KC471" s="26"/>
      <c r="KD471" s="26"/>
      <c r="KE471" s="26"/>
      <c r="KF471" s="26"/>
      <c r="KG471" s="26"/>
      <c r="KH471" s="26"/>
      <c r="KI471" s="26"/>
      <c r="KJ471" s="26"/>
      <c r="KK471" t="str">
        <f t="shared" si="574"/>
        <v/>
      </c>
      <c r="KL471" s="26"/>
      <c r="KM471" s="31" t="str">
        <f t="shared" si="575"/>
        <v/>
      </c>
      <c r="KN471" s="26"/>
      <c r="KO471" s="26"/>
      <c r="KP471" s="38" t="str">
        <f t="shared" si="576"/>
        <v/>
      </c>
      <c r="KQ471" s="26"/>
      <c r="KR471" s="26"/>
      <c r="KS471" s="26"/>
      <c r="KT471" s="26"/>
      <c r="KU471" s="26"/>
      <c r="KV471" s="26"/>
      <c r="KW471" s="26"/>
      <c r="KX471" t="str">
        <f t="shared" si="577"/>
        <v/>
      </c>
      <c r="KY471" t="str">
        <f t="shared" si="578"/>
        <v/>
      </c>
      <c r="KZ471" s="26"/>
      <c r="LA471" s="26"/>
      <c r="LB471" t="str">
        <f t="shared" si="579"/>
        <v/>
      </c>
      <c r="LC471" s="26"/>
      <c r="LD471" t="str">
        <f t="shared" si="580"/>
        <v/>
      </c>
      <c r="LE471" t="str">
        <f t="shared" si="581"/>
        <v/>
      </c>
      <c r="LF471" s="26"/>
      <c r="LG471" s="26"/>
      <c r="LH471" s="26"/>
      <c r="LI471" s="26"/>
      <c r="LJ471" s="26"/>
      <c r="LK471" s="26"/>
      <c r="LL471" s="26"/>
      <c r="LM471" s="26"/>
      <c r="LN471" s="26"/>
      <c r="LO471" t="str">
        <f t="shared" si="582"/>
        <v/>
      </c>
      <c r="LP471" s="26"/>
      <c r="LQ471" s="26"/>
      <c r="LR471" s="26"/>
      <c r="LS471" s="26"/>
      <c r="LT471" s="26"/>
      <c r="LU471" s="26"/>
      <c r="LV471" s="26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  <c r="ML471" s="26"/>
      <c r="MM471" s="26"/>
      <c r="MN471" s="26"/>
    </row>
    <row r="472" spans="1:352" ht="16" x14ac:dyDescent="0.2">
      <c r="A472" t="e">
        <f t="shared" ca="1" si="511"/>
        <v>#N/A</v>
      </c>
      <c r="B472" s="26"/>
      <c r="C472" s="26"/>
      <c r="D472" s="26"/>
      <c r="E472" s="27" t="str">
        <f t="shared" ca="1" si="513"/>
        <v>Sep</v>
      </c>
      <c r="F472" s="27" t="str">
        <f t="shared" ca="1" si="513"/>
        <v>Sep</v>
      </c>
      <c r="G472" s="28" t="str">
        <f t="shared" ca="1" si="514"/>
        <v/>
      </c>
      <c r="H472" t="str">
        <f t="shared" si="515"/>
        <v/>
      </c>
      <c r="I472" s="26">
        <f t="shared" ca="1" si="516"/>
        <v>53</v>
      </c>
      <c r="J472" s="26"/>
      <c r="K472" s="26"/>
      <c r="L472" s="31" t="str">
        <f t="shared" si="517"/>
        <v/>
      </c>
      <c r="M472" s="26"/>
      <c r="N472" s="26"/>
      <c r="O472" s="26">
        <f t="shared" ca="1" si="518"/>
        <v>43</v>
      </c>
      <c r="P472" s="26" t="str">
        <f t="shared" ca="1" si="519"/>
        <v>No</v>
      </c>
      <c r="Q472" s="26" t="str">
        <f t="shared" ca="1" si="519"/>
        <v>Yes</v>
      </c>
      <c r="R472" s="26" t="str">
        <f t="shared" ca="1" si="519"/>
        <v>Yes</v>
      </c>
      <c r="S472" s="26" t="str">
        <f t="shared" ca="1" si="520"/>
        <v>Eskimo</v>
      </c>
      <c r="T472" s="26" t="str">
        <f t="shared" ca="1" si="521"/>
        <v>No</v>
      </c>
      <c r="U472" s="26">
        <f t="shared" ca="1" si="522"/>
        <v>3602</v>
      </c>
      <c r="V472" s="26"/>
      <c r="W472" s="26"/>
      <c r="X472" s="26" t="str">
        <f t="shared" ca="1" si="583"/>
        <v>Yes</v>
      </c>
      <c r="Y472" s="26" t="str">
        <f t="shared" ca="1" si="583"/>
        <v>Yes</v>
      </c>
      <c r="Z472" s="26" t="str">
        <f t="shared" ca="1" si="583"/>
        <v>No</v>
      </c>
      <c r="AA472" s="26" t="str">
        <f t="shared" ca="1" si="583"/>
        <v>Yes</v>
      </c>
      <c r="AB472" s="26" t="str">
        <f t="shared" ca="1" si="583"/>
        <v>Yes</v>
      </c>
      <c r="AC472" s="26"/>
      <c r="AD472" s="26"/>
      <c r="AE472" s="26"/>
      <c r="AF472" s="26"/>
      <c r="AG472" s="26" t="str">
        <f t="shared" ca="1" si="523"/>
        <v>No</v>
      </c>
      <c r="AH472" s="26" t="str">
        <f t="shared" ca="1" si="523"/>
        <v>Yes</v>
      </c>
      <c r="AI472" s="26" t="str">
        <f t="shared" ca="1" si="523"/>
        <v>Yes</v>
      </c>
      <c r="AJ472" s="26" t="str">
        <f t="shared" ca="1" si="512"/>
        <v>No</v>
      </c>
      <c r="AK472" s="26" t="str">
        <f t="shared" ca="1" si="512"/>
        <v>Yes</v>
      </c>
      <c r="AL472" s="26" t="str">
        <f t="shared" ca="1" si="512"/>
        <v>No</v>
      </c>
      <c r="AM472" s="26">
        <f t="shared" ca="1" si="524"/>
        <v>1</v>
      </c>
      <c r="AN472" s="26">
        <f t="shared" ca="1" si="525"/>
        <v>3</v>
      </c>
      <c r="AT472" t="str">
        <f t="shared" ca="1" si="526"/>
        <v>Female</v>
      </c>
      <c r="AU472">
        <f t="shared" ca="1" si="527"/>
        <v>1632</v>
      </c>
      <c r="AV472">
        <f t="shared" ca="1" si="528"/>
        <v>1</v>
      </c>
      <c r="AW472">
        <f t="shared" ca="1" si="529"/>
        <v>40</v>
      </c>
      <c r="AX472">
        <f t="shared" ca="1" si="530"/>
        <v>2</v>
      </c>
      <c r="BB472" t="str">
        <f t="shared" ca="1" si="531"/>
        <v>INSTRUMENTAL</v>
      </c>
      <c r="BC472" t="str">
        <f t="shared" ca="1" si="532"/>
        <v>No</v>
      </c>
      <c r="BD472" t="str">
        <f t="shared" ca="1" si="532"/>
        <v>Yes</v>
      </c>
      <c r="BG472" t="str">
        <f t="shared" ca="1" si="533"/>
        <v>No</v>
      </c>
      <c r="BH472">
        <f t="shared" ca="1" si="534"/>
        <v>36</v>
      </c>
      <c r="BI472">
        <f t="shared" ca="1" si="535"/>
        <v>3</v>
      </c>
      <c r="BJ472">
        <f t="shared" ca="1" si="536"/>
        <v>1</v>
      </c>
      <c r="BK472" t="str">
        <f t="shared" si="537"/>
        <v/>
      </c>
      <c r="BL472" s="26" t="str">
        <f t="shared" ca="1" si="538"/>
        <v>NA</v>
      </c>
      <c r="BM472" s="26"/>
      <c r="BN472" s="26"/>
      <c r="BO472" s="26" t="str">
        <f t="shared" ca="1" si="539"/>
        <v>Yes</v>
      </c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 t="str">
        <f t="shared" ca="1" si="540"/>
        <v>Yes</v>
      </c>
      <c r="CE472" s="26" t="str">
        <f t="shared" ca="1" si="541"/>
        <v>MIST</v>
      </c>
      <c r="CF472" s="26"/>
      <c r="CG472" s="26"/>
      <c r="CH472" s="26"/>
      <c r="CI472" s="31" t="str">
        <f t="shared" si="542"/>
        <v/>
      </c>
      <c r="CJ472" s="26" t="str">
        <f t="shared" ca="1" si="543"/>
        <v>NICU</v>
      </c>
      <c r="CK472" s="26" t="str">
        <f t="shared" ca="1" si="544"/>
        <v>NA</v>
      </c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 t="str">
        <f t="shared" ca="1" si="545"/>
        <v>Yes</v>
      </c>
      <c r="DO472" s="26"/>
      <c r="DP472" s="26"/>
      <c r="DQ472" s="26"/>
      <c r="DR472" s="26"/>
      <c r="DS472" s="26"/>
      <c r="DT472" s="26"/>
      <c r="DU472" s="26"/>
      <c r="DV472" t="str">
        <f t="shared" si="546"/>
        <v/>
      </c>
      <c r="DW472" s="26"/>
      <c r="DX472" s="26"/>
      <c r="DY472" s="26"/>
      <c r="DZ472" t="str">
        <f t="shared" si="547"/>
        <v/>
      </c>
      <c r="EA472" t="str">
        <f t="shared" si="548"/>
        <v/>
      </c>
      <c r="EB472" t="str">
        <f t="shared" si="549"/>
        <v/>
      </c>
      <c r="EC472" t="str">
        <f t="shared" si="550"/>
        <v/>
      </c>
      <c r="ED472" t="str">
        <f t="shared" si="551"/>
        <v/>
      </c>
      <c r="EE472" s="34" t="str">
        <f t="shared" si="552"/>
        <v/>
      </c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32" t="str">
        <f t="shared" si="553"/>
        <v/>
      </c>
      <c r="ES472" s="26"/>
      <c r="ET472" s="26"/>
      <c r="EU472" s="26"/>
      <c r="EV472" s="26"/>
      <c r="EW472" s="26"/>
      <c r="EX472" s="26"/>
      <c r="EY472" s="26"/>
      <c r="EZ472" s="26"/>
      <c r="FA472" s="31" t="str">
        <f t="shared" si="554"/>
        <v/>
      </c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31" t="str">
        <f t="shared" si="555"/>
        <v/>
      </c>
      <c r="FN472" s="26"/>
      <c r="FO472" s="26"/>
      <c r="FP472" s="26"/>
      <c r="FQ472" s="26" t="s">
        <v>349</v>
      </c>
      <c r="FR472" s="39" t="str">
        <f t="shared" ca="1" si="556"/>
        <v>NA</v>
      </c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t="str">
        <f t="shared" ca="1" si="557"/>
        <v/>
      </c>
      <c r="GP472" t="str">
        <f t="shared" si="558"/>
        <v/>
      </c>
      <c r="GQ472" s="26"/>
      <c r="GR472" s="26"/>
      <c r="GS472" t="str">
        <f t="shared" ca="1" si="559"/>
        <v/>
      </c>
      <c r="GT472" s="26"/>
      <c r="GU472" s="26"/>
      <c r="GV472" s="26"/>
      <c r="GW472" s="26"/>
      <c r="GX472" s="26"/>
      <c r="GY472" t="str">
        <f t="shared" ca="1" si="560"/>
        <v/>
      </c>
      <c r="GZ472" t="str">
        <f t="shared" si="561"/>
        <v/>
      </c>
      <c r="HA472" s="26"/>
      <c r="HB472" s="26"/>
      <c r="HC472" s="26"/>
      <c r="HD472" s="26"/>
      <c r="HE472" s="26"/>
      <c r="HF472" t="str">
        <f t="shared" ca="1" si="562"/>
        <v/>
      </c>
      <c r="HG472" s="31" t="str">
        <f t="shared" si="563"/>
        <v/>
      </c>
      <c r="HH472" s="26"/>
      <c r="HI472" s="26"/>
      <c r="HJ472" s="26"/>
      <c r="HK472" s="26"/>
      <c r="HL472" s="26"/>
      <c r="HM472" t="str">
        <f t="shared" ca="1" si="564"/>
        <v/>
      </c>
      <c r="HN472" t="str">
        <f t="shared" si="565"/>
        <v/>
      </c>
      <c r="HO472" s="26"/>
      <c r="HP472" s="26"/>
      <c r="HQ472" s="26"/>
      <c r="HR472" s="26"/>
      <c r="HS472" s="26"/>
      <c r="HT472" t="str">
        <f t="shared" ca="1" si="566"/>
        <v/>
      </c>
      <c r="HU472" t="str">
        <f t="shared" si="567"/>
        <v/>
      </c>
      <c r="HV472" s="26"/>
      <c r="HW472" s="26"/>
      <c r="HX472" s="26"/>
      <c r="HY472" s="26"/>
      <c r="HZ472" s="26"/>
      <c r="IA472" s="37" t="str">
        <f t="shared" ca="1" si="568"/>
        <v/>
      </c>
      <c r="IB472" t="str">
        <f t="shared" si="569"/>
        <v/>
      </c>
      <c r="IC472" s="26"/>
      <c r="ID472" s="26"/>
      <c r="IE472" s="26"/>
      <c r="IF472" s="26"/>
      <c r="IG472" s="26"/>
      <c r="IH472" s="37" t="str">
        <f t="shared" ca="1" si="570"/>
        <v/>
      </c>
      <c r="II472" t="str">
        <f t="shared" si="571"/>
        <v/>
      </c>
      <c r="IJ472" s="26"/>
      <c r="IK472" s="26"/>
      <c r="IL472" s="26"/>
      <c r="IM472" s="26"/>
      <c r="IN472" s="26"/>
      <c r="IO472" s="26"/>
      <c r="IP472" s="26"/>
      <c r="IQ472" s="26"/>
      <c r="IR472" s="26"/>
      <c r="IS472" s="26"/>
      <c r="IT472" s="26"/>
      <c r="IU472" s="26"/>
      <c r="IV472" s="26"/>
      <c r="IW472" s="26"/>
      <c r="IX472" s="26"/>
      <c r="IY472" s="26"/>
      <c r="IZ472" s="26"/>
      <c r="JA472" s="26"/>
      <c r="JB472" s="26"/>
      <c r="JC472" s="26"/>
      <c r="JD472" s="26"/>
      <c r="JE472" s="26"/>
      <c r="JF472" s="26"/>
      <c r="JG472" s="26"/>
      <c r="JH472" s="26"/>
      <c r="JI472" s="26"/>
      <c r="JJ472" s="26"/>
      <c r="JK472" s="26"/>
      <c r="JL472" s="26"/>
      <c r="JM472" s="26"/>
      <c r="JN472" s="26"/>
      <c r="JO472" s="26"/>
      <c r="JP472" s="26"/>
      <c r="JQ472" s="26"/>
      <c r="JR472" s="26"/>
      <c r="JS472" s="26"/>
      <c r="JT472" s="26" t="str">
        <f t="shared" si="572"/>
        <v/>
      </c>
      <c r="JU472" s="26"/>
      <c r="JV472" t="str">
        <f t="shared" si="573"/>
        <v/>
      </c>
      <c r="JW472" s="26"/>
      <c r="JX472" s="26"/>
      <c r="JY472" s="26"/>
      <c r="JZ472" s="26"/>
      <c r="KA472" s="26"/>
      <c r="KB472" s="26"/>
      <c r="KC472" s="26"/>
      <c r="KD472" s="26"/>
      <c r="KE472" s="26"/>
      <c r="KF472" s="26"/>
      <c r="KG472" s="26"/>
      <c r="KH472" s="26"/>
      <c r="KI472" s="26"/>
      <c r="KJ472" s="26"/>
      <c r="KK472" t="str">
        <f t="shared" si="574"/>
        <v/>
      </c>
      <c r="KL472" s="26"/>
      <c r="KM472" s="31" t="str">
        <f t="shared" si="575"/>
        <v/>
      </c>
      <c r="KN472" s="26"/>
      <c r="KO472" s="26"/>
      <c r="KP472" s="38" t="str">
        <f t="shared" si="576"/>
        <v/>
      </c>
      <c r="KQ472" s="26"/>
      <c r="KR472" s="26"/>
      <c r="KS472" s="26"/>
      <c r="KT472" s="26"/>
      <c r="KU472" s="26"/>
      <c r="KV472" s="26"/>
      <c r="KW472" s="26"/>
      <c r="KX472" t="str">
        <f t="shared" si="577"/>
        <v/>
      </c>
      <c r="KY472" t="str">
        <f t="shared" si="578"/>
        <v/>
      </c>
      <c r="KZ472" s="26"/>
      <c r="LA472" s="26"/>
      <c r="LB472" t="str">
        <f t="shared" si="579"/>
        <v/>
      </c>
      <c r="LC472" s="26"/>
      <c r="LD472" t="str">
        <f t="shared" si="580"/>
        <v/>
      </c>
      <c r="LE472" t="str">
        <f t="shared" si="581"/>
        <v/>
      </c>
      <c r="LF472" s="26"/>
      <c r="LG472" s="26"/>
      <c r="LH472" s="26"/>
      <c r="LI472" s="26"/>
      <c r="LJ472" s="26"/>
      <c r="LK472" s="26"/>
      <c r="LL472" s="26"/>
      <c r="LM472" s="26"/>
      <c r="LN472" s="26"/>
      <c r="LO472" t="str">
        <f t="shared" si="582"/>
        <v/>
      </c>
      <c r="LP472" s="26"/>
      <c r="LQ472" s="26"/>
      <c r="LR472" s="26"/>
      <c r="LS472" s="26"/>
      <c r="LT472" s="26"/>
      <c r="LU472" s="26"/>
      <c r="LV472" s="26"/>
      <c r="LW472" s="26"/>
      <c r="LX472" s="26"/>
      <c r="LY472" s="26"/>
      <c r="LZ472" s="26"/>
      <c r="MA472" s="26"/>
      <c r="MB472" s="26"/>
      <c r="MC472" s="26"/>
      <c r="MD472" s="26"/>
      <c r="ME472" s="26"/>
      <c r="MF472" s="26"/>
      <c r="MG472" s="26"/>
      <c r="MH472" s="26"/>
      <c r="MI472" s="26"/>
      <c r="MJ472" s="26"/>
      <c r="MK472" s="26"/>
      <c r="ML472" s="26"/>
      <c r="MM472" s="26"/>
      <c r="MN472" s="26"/>
    </row>
    <row r="473" spans="1:352" ht="16" x14ac:dyDescent="0.2">
      <c r="A473" t="e">
        <f t="shared" ca="1" si="511"/>
        <v>#N/A</v>
      </c>
      <c r="B473" s="26"/>
      <c r="C473" s="26"/>
      <c r="D473" s="26"/>
      <c r="E473" s="27" t="str">
        <f t="shared" ca="1" si="513"/>
        <v>Jan</v>
      </c>
      <c r="F473" s="27" t="str">
        <f t="shared" ca="1" si="513"/>
        <v>Apr</v>
      </c>
      <c r="G473" s="28" t="str">
        <f t="shared" ca="1" si="514"/>
        <v/>
      </c>
      <c r="H473" t="str">
        <f t="shared" si="515"/>
        <v/>
      </c>
      <c r="I473" s="26">
        <f t="shared" ca="1" si="516"/>
        <v>70</v>
      </c>
      <c r="J473" s="26"/>
      <c r="K473" s="26"/>
      <c r="L473" s="31" t="str">
        <f t="shared" si="517"/>
        <v/>
      </c>
      <c r="M473" s="26"/>
      <c r="N473" s="26"/>
      <c r="O473" s="26">
        <f t="shared" ca="1" si="518"/>
        <v>17</v>
      </c>
      <c r="P473" s="26" t="str">
        <f t="shared" ca="1" si="519"/>
        <v>Yes</v>
      </c>
      <c r="Q473" s="26" t="str">
        <f t="shared" ca="1" si="519"/>
        <v>No</v>
      </c>
      <c r="R473" s="26" t="str">
        <f t="shared" ca="1" si="519"/>
        <v>No</v>
      </c>
      <c r="S473" s="26" t="str">
        <f t="shared" ca="1" si="520"/>
        <v>African</v>
      </c>
      <c r="T473" s="26" t="str">
        <f t="shared" ca="1" si="521"/>
        <v>No</v>
      </c>
      <c r="U473" s="26">
        <f t="shared" ca="1" si="522"/>
        <v>3319</v>
      </c>
      <c r="V473" s="26"/>
      <c r="W473" s="26"/>
      <c r="X473" s="26" t="str">
        <f t="shared" ca="1" si="583"/>
        <v>Yes</v>
      </c>
      <c r="Y473" s="26" t="str">
        <f t="shared" ca="1" si="583"/>
        <v>Yes</v>
      </c>
      <c r="Z473" s="26" t="str">
        <f t="shared" ca="1" si="583"/>
        <v>No</v>
      </c>
      <c r="AA473" s="26" t="str">
        <f t="shared" ca="1" si="583"/>
        <v>No</v>
      </c>
      <c r="AB473" s="26" t="str">
        <f t="shared" ca="1" si="583"/>
        <v>Yes</v>
      </c>
      <c r="AC473" s="26"/>
      <c r="AD473" s="26"/>
      <c r="AE473" s="26"/>
      <c r="AF473" s="26"/>
      <c r="AG473" s="26" t="str">
        <f t="shared" ca="1" si="523"/>
        <v>Yes</v>
      </c>
      <c r="AH473" s="26" t="str">
        <f t="shared" ca="1" si="523"/>
        <v>No</v>
      </c>
      <c r="AI473" s="26" t="str">
        <f t="shared" ca="1" si="523"/>
        <v>Yes</v>
      </c>
      <c r="AJ473" s="26" t="str">
        <f t="shared" ca="1" si="512"/>
        <v>Yes</v>
      </c>
      <c r="AK473" s="26" t="str">
        <f t="shared" ca="1" si="512"/>
        <v>Yes</v>
      </c>
      <c r="AL473" s="26" t="str">
        <f t="shared" ca="1" si="512"/>
        <v>Yes</v>
      </c>
      <c r="AM473" s="26">
        <f t="shared" ca="1" si="524"/>
        <v>10</v>
      </c>
      <c r="AN473" s="26">
        <f t="shared" ca="1" si="525"/>
        <v>3</v>
      </c>
      <c r="AT473" t="str">
        <f t="shared" ca="1" si="526"/>
        <v>Female</v>
      </c>
      <c r="AU473">
        <f t="shared" ca="1" si="527"/>
        <v>3620</v>
      </c>
      <c r="AV473">
        <f t="shared" ca="1" si="528"/>
        <v>-2</v>
      </c>
      <c r="AW473">
        <f t="shared" ca="1" si="529"/>
        <v>22</v>
      </c>
      <c r="AX473">
        <f t="shared" ca="1" si="530"/>
        <v>4</v>
      </c>
      <c r="BB473" t="str">
        <f t="shared" ca="1" si="531"/>
        <v>INSTRUMENTAL</v>
      </c>
      <c r="BC473" t="str">
        <f t="shared" ca="1" si="532"/>
        <v>No</v>
      </c>
      <c r="BD473" t="str">
        <f t="shared" ca="1" si="532"/>
        <v>No</v>
      </c>
      <c r="BG473" t="str">
        <f t="shared" ca="1" si="533"/>
        <v>Yes</v>
      </c>
      <c r="BH473">
        <f t="shared" ca="1" si="534"/>
        <v>35</v>
      </c>
      <c r="BI473">
        <f t="shared" ca="1" si="535"/>
        <v>-17</v>
      </c>
      <c r="BJ473">
        <f t="shared" ca="1" si="536"/>
        <v>8</v>
      </c>
      <c r="BK473" t="str">
        <f t="shared" si="537"/>
        <v/>
      </c>
      <c r="BL473" s="26">
        <f t="shared" ca="1" si="538"/>
        <v>10</v>
      </c>
      <c r="BM473" s="26"/>
      <c r="BN473" s="26"/>
      <c r="BO473" s="26" t="str">
        <f t="shared" ca="1" si="539"/>
        <v>No</v>
      </c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 t="str">
        <f t="shared" ca="1" si="540"/>
        <v>Yes</v>
      </c>
      <c r="CE473" s="26" t="str">
        <f t="shared" ca="1" si="541"/>
        <v>MIST</v>
      </c>
      <c r="CF473" s="26"/>
      <c r="CG473" s="26"/>
      <c r="CH473" s="26"/>
      <c r="CI473" s="31" t="str">
        <f t="shared" si="542"/>
        <v/>
      </c>
      <c r="CJ473" s="26" t="str">
        <f t="shared" ca="1" si="543"/>
        <v>BS</v>
      </c>
      <c r="CK473" s="26" t="str">
        <f t="shared" ca="1" si="544"/>
        <v>No</v>
      </c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 t="str">
        <f t="shared" ca="1" si="545"/>
        <v>No</v>
      </c>
      <c r="DO473" s="26"/>
      <c r="DP473" s="26"/>
      <c r="DQ473" s="26"/>
      <c r="DR473" s="26"/>
      <c r="DS473" s="26"/>
      <c r="DT473" s="26"/>
      <c r="DU473" s="26"/>
      <c r="DV473" t="str">
        <f t="shared" si="546"/>
        <v/>
      </c>
      <c r="DW473" s="26"/>
      <c r="DX473" s="26"/>
      <c r="DY473" s="26"/>
      <c r="DZ473" t="str">
        <f t="shared" si="547"/>
        <v/>
      </c>
      <c r="EA473" t="str">
        <f t="shared" si="548"/>
        <v/>
      </c>
      <c r="EB473" t="str">
        <f t="shared" si="549"/>
        <v/>
      </c>
      <c r="EC473" t="str">
        <f t="shared" si="550"/>
        <v/>
      </c>
      <c r="ED473" t="str">
        <f t="shared" si="551"/>
        <v/>
      </c>
      <c r="EE473" s="34" t="str">
        <f t="shared" si="552"/>
        <v/>
      </c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32" t="str">
        <f t="shared" si="553"/>
        <v/>
      </c>
      <c r="ES473" s="26"/>
      <c r="ET473" s="26"/>
      <c r="EU473" s="26"/>
      <c r="EV473" s="26"/>
      <c r="EW473" s="26"/>
      <c r="EX473" s="26"/>
      <c r="EY473" s="26"/>
      <c r="EZ473" s="26"/>
      <c r="FA473" s="31" t="str">
        <f t="shared" si="554"/>
        <v/>
      </c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31" t="str">
        <f t="shared" si="555"/>
        <v/>
      </c>
      <c r="FN473" s="26"/>
      <c r="FO473" s="26"/>
      <c r="FP473" s="26"/>
      <c r="FQ473" s="26" t="s">
        <v>350</v>
      </c>
      <c r="FR473" s="39" t="str">
        <f t="shared" ca="1" si="556"/>
        <v>CONS</v>
      </c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t="str">
        <f t="shared" ca="1" si="557"/>
        <v/>
      </c>
      <c r="GP473" t="str">
        <f t="shared" si="558"/>
        <v/>
      </c>
      <c r="GQ473" s="26"/>
      <c r="GR473" s="26"/>
      <c r="GS473" t="str">
        <f t="shared" ca="1" si="559"/>
        <v/>
      </c>
      <c r="GT473" s="26"/>
      <c r="GU473" s="26"/>
      <c r="GV473" s="26"/>
      <c r="GW473" s="26"/>
      <c r="GX473" s="26"/>
      <c r="GY473" t="str">
        <f t="shared" ca="1" si="560"/>
        <v/>
      </c>
      <c r="GZ473" t="str">
        <f t="shared" si="561"/>
        <v/>
      </c>
      <c r="HA473" s="26"/>
      <c r="HB473" s="26"/>
      <c r="HC473" s="26"/>
      <c r="HD473" s="26"/>
      <c r="HE473" s="26"/>
      <c r="HF473" t="str">
        <f t="shared" ca="1" si="562"/>
        <v/>
      </c>
      <c r="HG473" s="31" t="str">
        <f t="shared" si="563"/>
        <v/>
      </c>
      <c r="HH473" s="26"/>
      <c r="HI473" s="26"/>
      <c r="HJ473" s="26"/>
      <c r="HK473" s="26"/>
      <c r="HL473" s="26"/>
      <c r="HM473" t="str">
        <f t="shared" ca="1" si="564"/>
        <v/>
      </c>
      <c r="HN473" t="str">
        <f t="shared" si="565"/>
        <v/>
      </c>
      <c r="HO473" s="26"/>
      <c r="HP473" s="26"/>
      <c r="HQ473" s="26"/>
      <c r="HR473" s="26"/>
      <c r="HS473" s="26"/>
      <c r="HT473" t="str">
        <f t="shared" ca="1" si="566"/>
        <v/>
      </c>
      <c r="HU473" t="str">
        <f t="shared" si="567"/>
        <v/>
      </c>
      <c r="HV473" s="26"/>
      <c r="HW473" s="26"/>
      <c r="HX473" s="26"/>
      <c r="HY473" s="26"/>
      <c r="HZ473" s="26"/>
      <c r="IA473" s="37" t="str">
        <f t="shared" ca="1" si="568"/>
        <v/>
      </c>
      <c r="IB473" t="str">
        <f t="shared" si="569"/>
        <v/>
      </c>
      <c r="IC473" s="26"/>
      <c r="ID473" s="26"/>
      <c r="IE473" s="26"/>
      <c r="IF473" s="26"/>
      <c r="IG473" s="26"/>
      <c r="IH473" s="37" t="str">
        <f t="shared" ca="1" si="570"/>
        <v/>
      </c>
      <c r="II473" t="str">
        <f t="shared" si="571"/>
        <v/>
      </c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  <c r="IV473" s="26"/>
      <c r="IW473" s="26"/>
      <c r="IX473" s="26"/>
      <c r="IY473" s="26"/>
      <c r="IZ473" s="26"/>
      <c r="JA473" s="26"/>
      <c r="JB473" s="26"/>
      <c r="JC473" s="26"/>
      <c r="JD473" s="26"/>
      <c r="JE473" s="26"/>
      <c r="JF473" s="26"/>
      <c r="JG473" s="26"/>
      <c r="JH473" s="26"/>
      <c r="JI473" s="26"/>
      <c r="JJ473" s="26"/>
      <c r="JK473" s="26"/>
      <c r="JL473" s="26"/>
      <c r="JM473" s="26"/>
      <c r="JN473" s="26"/>
      <c r="JO473" s="26"/>
      <c r="JP473" s="26"/>
      <c r="JQ473" s="26"/>
      <c r="JR473" s="26"/>
      <c r="JS473" s="26"/>
      <c r="JT473" s="26" t="str">
        <f t="shared" si="572"/>
        <v/>
      </c>
      <c r="JU473" s="26"/>
      <c r="JV473" t="str">
        <f t="shared" si="573"/>
        <v/>
      </c>
      <c r="JW473" s="26"/>
      <c r="JX473" s="26"/>
      <c r="JY473" s="26"/>
      <c r="JZ473" s="26"/>
      <c r="KA473" s="26"/>
      <c r="KB473" s="26"/>
      <c r="KC473" s="26"/>
      <c r="KD473" s="26"/>
      <c r="KE473" s="26"/>
      <c r="KF473" s="26"/>
      <c r="KG473" s="26"/>
      <c r="KH473" s="26"/>
      <c r="KI473" s="26"/>
      <c r="KJ473" s="26"/>
      <c r="KK473" t="str">
        <f t="shared" si="574"/>
        <v/>
      </c>
      <c r="KL473" s="26"/>
      <c r="KM473" s="31" t="str">
        <f t="shared" si="575"/>
        <v/>
      </c>
      <c r="KN473" s="26"/>
      <c r="KO473" s="26"/>
      <c r="KP473" s="38" t="str">
        <f t="shared" si="576"/>
        <v/>
      </c>
      <c r="KQ473" s="26"/>
      <c r="KR473" s="26"/>
      <c r="KS473" s="26"/>
      <c r="KT473" s="26"/>
      <c r="KU473" s="26"/>
      <c r="KV473" s="26"/>
      <c r="KW473" s="26"/>
      <c r="KX473" t="str">
        <f t="shared" si="577"/>
        <v/>
      </c>
      <c r="KY473" t="str">
        <f t="shared" si="578"/>
        <v/>
      </c>
      <c r="KZ473" s="26"/>
      <c r="LA473" s="26"/>
      <c r="LB473" t="str">
        <f t="shared" si="579"/>
        <v/>
      </c>
      <c r="LC473" s="26"/>
      <c r="LD473" t="str">
        <f t="shared" si="580"/>
        <v/>
      </c>
      <c r="LE473" t="str">
        <f t="shared" si="581"/>
        <v/>
      </c>
      <c r="LF473" s="26"/>
      <c r="LG473" s="26"/>
      <c r="LH473" s="26"/>
      <c r="LI473" s="26"/>
      <c r="LJ473" s="26"/>
      <c r="LK473" s="26"/>
      <c r="LL473" s="26"/>
      <c r="LM473" s="26"/>
      <c r="LN473" s="26"/>
      <c r="LO473" t="str">
        <f t="shared" si="582"/>
        <v/>
      </c>
      <c r="LP473" s="26"/>
      <c r="LQ473" s="26"/>
      <c r="LR473" s="26"/>
      <c r="LS473" s="26"/>
      <c r="LT473" s="26"/>
      <c r="LU473" s="26"/>
      <c r="LV473" s="26"/>
      <c r="LW473" s="26"/>
      <c r="LX473" s="26"/>
      <c r="LY473" s="26"/>
      <c r="LZ473" s="26"/>
      <c r="MA473" s="26"/>
      <c r="MB473" s="26"/>
      <c r="MC473" s="26"/>
      <c r="MD473" s="26"/>
      <c r="ME473" s="26"/>
      <c r="MF473" s="26"/>
      <c r="MG473" s="26"/>
      <c r="MH473" s="26"/>
      <c r="MI473" s="26"/>
      <c r="MJ473" s="26"/>
      <c r="MK473" s="26"/>
      <c r="ML473" s="26"/>
      <c r="MM473" s="26"/>
      <c r="MN473" s="26"/>
    </row>
    <row r="474" spans="1:352" ht="16" x14ac:dyDescent="0.2">
      <c r="A474" t="e">
        <f t="shared" ca="1" si="511"/>
        <v>#N/A</v>
      </c>
      <c r="B474" s="26"/>
      <c r="C474" s="26"/>
      <c r="D474" s="26"/>
      <c r="E474" s="27" t="str">
        <f t="shared" ca="1" si="513"/>
        <v>Jul</v>
      </c>
      <c r="F474" s="27" t="str">
        <f t="shared" ca="1" si="513"/>
        <v>Oct</v>
      </c>
      <c r="G474" s="28" t="str">
        <f t="shared" ca="1" si="514"/>
        <v/>
      </c>
      <c r="H474" t="str">
        <f t="shared" si="515"/>
        <v/>
      </c>
      <c r="I474" s="26">
        <f t="shared" ca="1" si="516"/>
        <v>26</v>
      </c>
      <c r="J474" s="26"/>
      <c r="K474" s="26"/>
      <c r="L474" s="31" t="str">
        <f t="shared" si="517"/>
        <v/>
      </c>
      <c r="M474" s="26"/>
      <c r="N474" s="26"/>
      <c r="O474" s="26">
        <f t="shared" ca="1" si="518"/>
        <v>45</v>
      </c>
      <c r="P474" s="26" t="str">
        <f t="shared" ca="1" si="519"/>
        <v>No</v>
      </c>
      <c r="Q474" s="26" t="str">
        <f t="shared" ca="1" si="519"/>
        <v>No</v>
      </c>
      <c r="R474" s="26" t="str">
        <f t="shared" ca="1" si="519"/>
        <v>Yes</v>
      </c>
      <c r="S474" s="26" t="str">
        <f t="shared" ca="1" si="520"/>
        <v>African</v>
      </c>
      <c r="T474" s="26" t="str">
        <f t="shared" ca="1" si="521"/>
        <v>Yes</v>
      </c>
      <c r="U474" s="26">
        <f t="shared" ca="1" si="522"/>
        <v>3321</v>
      </c>
      <c r="V474" s="26"/>
      <c r="W474" s="26"/>
      <c r="X474" s="26" t="str">
        <f t="shared" ca="1" si="583"/>
        <v>Yes</v>
      </c>
      <c r="Y474" s="26" t="str">
        <f t="shared" ca="1" si="583"/>
        <v>No</v>
      </c>
      <c r="Z474" s="26" t="str">
        <f t="shared" ca="1" si="583"/>
        <v>Yes</v>
      </c>
      <c r="AA474" s="26" t="str">
        <f t="shared" ca="1" si="583"/>
        <v>No</v>
      </c>
      <c r="AB474" s="26" t="str">
        <f t="shared" ca="1" si="583"/>
        <v>No</v>
      </c>
      <c r="AC474" s="26"/>
      <c r="AD474" s="26"/>
      <c r="AE474" s="26"/>
      <c r="AF474" s="26"/>
      <c r="AG474" s="26" t="str">
        <f t="shared" ca="1" si="523"/>
        <v>Yes</v>
      </c>
      <c r="AH474" s="26" t="str">
        <f t="shared" ca="1" si="523"/>
        <v>Yes</v>
      </c>
      <c r="AI474" s="26" t="str">
        <f t="shared" ca="1" si="523"/>
        <v>Yes</v>
      </c>
      <c r="AJ474" s="26" t="str">
        <f t="shared" ca="1" si="512"/>
        <v>No</v>
      </c>
      <c r="AK474" s="26" t="str">
        <f t="shared" ca="1" si="512"/>
        <v>Yes</v>
      </c>
      <c r="AL474" s="26" t="str">
        <f t="shared" ca="1" si="512"/>
        <v>No</v>
      </c>
      <c r="AM474" s="26">
        <f t="shared" ca="1" si="524"/>
        <v>5</v>
      </c>
      <c r="AN474" s="26">
        <f t="shared" ca="1" si="525"/>
        <v>1</v>
      </c>
      <c r="AT474" t="str">
        <f t="shared" ca="1" si="526"/>
        <v>Female</v>
      </c>
      <c r="AU474">
        <f t="shared" ca="1" si="527"/>
        <v>1988</v>
      </c>
      <c r="AV474">
        <f t="shared" ca="1" si="528"/>
        <v>0</v>
      </c>
      <c r="AW474">
        <f t="shared" ca="1" si="529"/>
        <v>29</v>
      </c>
      <c r="AX474">
        <f t="shared" ca="1" si="530"/>
        <v>0</v>
      </c>
      <c r="BB474" t="str">
        <f t="shared" ca="1" si="531"/>
        <v>ELUCS</v>
      </c>
      <c r="BC474" t="str">
        <f t="shared" ca="1" si="532"/>
        <v>No</v>
      </c>
      <c r="BD474" t="str">
        <f t="shared" ca="1" si="532"/>
        <v>No</v>
      </c>
      <c r="BG474" t="str">
        <f t="shared" ca="1" si="533"/>
        <v>Yes</v>
      </c>
      <c r="BH474">
        <f t="shared" ca="1" si="534"/>
        <v>37</v>
      </c>
      <c r="BI474">
        <f t="shared" ca="1" si="535"/>
        <v>-20</v>
      </c>
      <c r="BJ474">
        <f t="shared" ca="1" si="536"/>
        <v>1</v>
      </c>
      <c r="BK474" t="str">
        <f t="shared" si="537"/>
        <v/>
      </c>
      <c r="BL474" s="26" t="str">
        <f t="shared" ca="1" si="538"/>
        <v>NA</v>
      </c>
      <c r="BM474" s="26"/>
      <c r="BN474" s="26"/>
      <c r="BO474" s="26" t="str">
        <f t="shared" ca="1" si="539"/>
        <v>Yes</v>
      </c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 t="str">
        <f t="shared" ca="1" si="540"/>
        <v>Yes</v>
      </c>
      <c r="CE474" s="26" t="str">
        <f t="shared" ca="1" si="541"/>
        <v>ETT</v>
      </c>
      <c r="CF474" s="26"/>
      <c r="CG474" s="26"/>
      <c r="CH474" s="26"/>
      <c r="CI474" s="31" t="str">
        <f t="shared" si="542"/>
        <v/>
      </c>
      <c r="CJ474" s="26" t="str">
        <f t="shared" ca="1" si="543"/>
        <v>OT</v>
      </c>
      <c r="CK474" s="26" t="str">
        <f t="shared" ca="1" si="544"/>
        <v>Yes</v>
      </c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 t="str">
        <f t="shared" ca="1" si="545"/>
        <v>Yes</v>
      </c>
      <c r="DO474" s="26"/>
      <c r="DP474" s="26"/>
      <c r="DQ474" s="26"/>
      <c r="DR474" s="26"/>
      <c r="DS474" s="26"/>
      <c r="DT474" s="26"/>
      <c r="DU474" s="26"/>
      <c r="DV474" t="str">
        <f t="shared" si="546"/>
        <v/>
      </c>
      <c r="DW474" s="26"/>
      <c r="DX474" s="26"/>
      <c r="DY474" s="26"/>
      <c r="DZ474" t="str">
        <f t="shared" si="547"/>
        <v/>
      </c>
      <c r="EA474" t="str">
        <f t="shared" si="548"/>
        <v/>
      </c>
      <c r="EB474" t="str">
        <f t="shared" si="549"/>
        <v/>
      </c>
      <c r="EC474" t="str">
        <f t="shared" si="550"/>
        <v/>
      </c>
      <c r="ED474" t="str">
        <f t="shared" si="551"/>
        <v/>
      </c>
      <c r="EE474" s="34" t="str">
        <f t="shared" si="552"/>
        <v/>
      </c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32" t="str">
        <f t="shared" si="553"/>
        <v/>
      </c>
      <c r="ES474" s="26"/>
      <c r="ET474" s="26"/>
      <c r="EU474" s="26"/>
      <c r="EV474" s="26"/>
      <c r="EW474" s="26"/>
      <c r="EX474" s="26"/>
      <c r="EY474" s="26"/>
      <c r="EZ474" s="26"/>
      <c r="FA474" s="31" t="str">
        <f t="shared" si="554"/>
        <v/>
      </c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31" t="str">
        <f t="shared" si="555"/>
        <v/>
      </c>
      <c r="FN474" s="26"/>
      <c r="FO474" s="26"/>
      <c r="FP474" s="26"/>
      <c r="FQ474" s="26" t="s">
        <v>349</v>
      </c>
      <c r="FR474" s="39" t="str">
        <f t="shared" ca="1" si="556"/>
        <v>NA</v>
      </c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t="str">
        <f t="shared" ca="1" si="557"/>
        <v/>
      </c>
      <c r="GP474" t="str">
        <f t="shared" si="558"/>
        <v/>
      </c>
      <c r="GQ474" s="26"/>
      <c r="GR474" s="26"/>
      <c r="GS474" t="str">
        <f t="shared" ca="1" si="559"/>
        <v/>
      </c>
      <c r="GT474" s="26"/>
      <c r="GU474" s="26"/>
      <c r="GV474" s="26"/>
      <c r="GW474" s="26"/>
      <c r="GX474" s="26"/>
      <c r="GY474" t="str">
        <f t="shared" ca="1" si="560"/>
        <v/>
      </c>
      <c r="GZ474" t="str">
        <f t="shared" si="561"/>
        <v/>
      </c>
      <c r="HA474" s="26"/>
      <c r="HB474" s="26"/>
      <c r="HC474" s="26"/>
      <c r="HD474" s="26"/>
      <c r="HE474" s="26"/>
      <c r="HF474" t="str">
        <f t="shared" ca="1" si="562"/>
        <v/>
      </c>
      <c r="HG474" s="31" t="str">
        <f t="shared" si="563"/>
        <v/>
      </c>
      <c r="HH474" s="26"/>
      <c r="HI474" s="26"/>
      <c r="HJ474" s="26"/>
      <c r="HK474" s="26"/>
      <c r="HL474" s="26"/>
      <c r="HM474" t="str">
        <f t="shared" ca="1" si="564"/>
        <v/>
      </c>
      <c r="HN474" t="str">
        <f t="shared" si="565"/>
        <v/>
      </c>
      <c r="HO474" s="26"/>
      <c r="HP474" s="26"/>
      <c r="HQ474" s="26"/>
      <c r="HR474" s="26"/>
      <c r="HS474" s="26"/>
      <c r="HT474" t="str">
        <f t="shared" ca="1" si="566"/>
        <v/>
      </c>
      <c r="HU474" t="str">
        <f t="shared" si="567"/>
        <v/>
      </c>
      <c r="HV474" s="26"/>
      <c r="HW474" s="26"/>
      <c r="HX474" s="26"/>
      <c r="HY474" s="26"/>
      <c r="HZ474" s="26"/>
      <c r="IA474" s="37" t="str">
        <f t="shared" ca="1" si="568"/>
        <v/>
      </c>
      <c r="IB474" t="str">
        <f t="shared" si="569"/>
        <v/>
      </c>
      <c r="IC474" s="26"/>
      <c r="ID474" s="26"/>
      <c r="IE474" s="26"/>
      <c r="IF474" s="26"/>
      <c r="IG474" s="26"/>
      <c r="IH474" s="37" t="str">
        <f t="shared" ca="1" si="570"/>
        <v/>
      </c>
      <c r="II474" t="str">
        <f t="shared" si="571"/>
        <v/>
      </c>
      <c r="IJ474" s="26"/>
      <c r="IK474" s="26"/>
      <c r="IL474" s="26"/>
      <c r="IM474" s="26"/>
      <c r="IN474" s="26"/>
      <c r="IO474" s="26"/>
      <c r="IP474" s="26"/>
      <c r="IQ474" s="26"/>
      <c r="IR474" s="26"/>
      <c r="IS474" s="26"/>
      <c r="IT474" s="26"/>
      <c r="IU474" s="26"/>
      <c r="IV474" s="26"/>
      <c r="IW474" s="26"/>
      <c r="IX474" s="26"/>
      <c r="IY474" s="26"/>
      <c r="IZ474" s="26"/>
      <c r="JA474" s="26"/>
      <c r="JB474" s="26"/>
      <c r="JC474" s="26"/>
      <c r="JD474" s="26"/>
      <c r="JE474" s="26"/>
      <c r="JF474" s="26"/>
      <c r="JG474" s="26"/>
      <c r="JH474" s="26"/>
      <c r="JI474" s="26"/>
      <c r="JJ474" s="26"/>
      <c r="JK474" s="26"/>
      <c r="JL474" s="26"/>
      <c r="JM474" s="26"/>
      <c r="JN474" s="26"/>
      <c r="JO474" s="26"/>
      <c r="JP474" s="26"/>
      <c r="JQ474" s="26"/>
      <c r="JR474" s="26"/>
      <c r="JS474" s="26"/>
      <c r="JT474" s="26" t="str">
        <f t="shared" si="572"/>
        <v/>
      </c>
      <c r="JU474" s="26"/>
      <c r="JV474" t="str">
        <f t="shared" si="573"/>
        <v/>
      </c>
      <c r="JW474" s="26"/>
      <c r="JX474" s="26"/>
      <c r="JY474" s="26"/>
      <c r="JZ474" s="26"/>
      <c r="KA474" s="26"/>
      <c r="KB474" s="26"/>
      <c r="KC474" s="26"/>
      <c r="KD474" s="26"/>
      <c r="KE474" s="26"/>
      <c r="KF474" s="26"/>
      <c r="KG474" s="26"/>
      <c r="KH474" s="26"/>
      <c r="KI474" s="26"/>
      <c r="KJ474" s="26"/>
      <c r="KK474" t="str">
        <f t="shared" si="574"/>
        <v/>
      </c>
      <c r="KL474" s="26"/>
      <c r="KM474" s="31" t="str">
        <f t="shared" si="575"/>
        <v/>
      </c>
      <c r="KN474" s="26"/>
      <c r="KO474" s="26"/>
      <c r="KP474" s="38" t="str">
        <f t="shared" si="576"/>
        <v/>
      </c>
      <c r="KQ474" s="26"/>
      <c r="KR474" s="26"/>
      <c r="KS474" s="26"/>
      <c r="KT474" s="26"/>
      <c r="KU474" s="26"/>
      <c r="KV474" s="26"/>
      <c r="KW474" s="26"/>
      <c r="KX474" t="str">
        <f t="shared" si="577"/>
        <v/>
      </c>
      <c r="KY474" t="str">
        <f t="shared" si="578"/>
        <v/>
      </c>
      <c r="KZ474" s="26"/>
      <c r="LA474" s="26"/>
      <c r="LB474" t="str">
        <f t="shared" si="579"/>
        <v/>
      </c>
      <c r="LC474" s="26"/>
      <c r="LD474" t="str">
        <f t="shared" si="580"/>
        <v/>
      </c>
      <c r="LE474" t="str">
        <f t="shared" si="581"/>
        <v/>
      </c>
      <c r="LF474" s="26"/>
      <c r="LG474" s="26"/>
      <c r="LH474" s="26"/>
      <c r="LI474" s="26"/>
      <c r="LJ474" s="26"/>
      <c r="LK474" s="26"/>
      <c r="LL474" s="26"/>
      <c r="LM474" s="26"/>
      <c r="LN474" s="26"/>
      <c r="LO474" t="str">
        <f t="shared" si="582"/>
        <v/>
      </c>
      <c r="LP474" s="26"/>
      <c r="LQ474" s="26"/>
      <c r="LR474" s="26"/>
      <c r="LS474" s="26"/>
      <c r="LT474" s="26"/>
      <c r="LU474" s="26"/>
      <c r="LV474" s="26"/>
      <c r="LW474" s="26"/>
      <c r="LX474" s="26"/>
      <c r="LY474" s="26"/>
      <c r="LZ474" s="26"/>
      <c r="MA474" s="26"/>
      <c r="MB474" s="26"/>
      <c r="MC474" s="26"/>
      <c r="MD474" s="26"/>
      <c r="ME474" s="26"/>
      <c r="MF474" s="26"/>
      <c r="MG474" s="26"/>
      <c r="MH474" s="26"/>
      <c r="MI474" s="26"/>
      <c r="MJ474" s="26"/>
      <c r="MK474" s="26"/>
      <c r="ML474" s="26"/>
      <c r="MM474" s="26"/>
      <c r="MN474" s="26"/>
    </row>
    <row r="475" spans="1:352" ht="16" x14ac:dyDescent="0.2">
      <c r="A475" t="e">
        <f t="shared" ca="1" si="511"/>
        <v>#N/A</v>
      </c>
      <c r="B475" s="26"/>
      <c r="C475" s="26"/>
      <c r="D475" s="26"/>
      <c r="E475" s="27" t="str">
        <f t="shared" ca="1" si="513"/>
        <v>Jul</v>
      </c>
      <c r="F475" s="27" t="str">
        <f t="shared" ca="1" si="513"/>
        <v>Oct</v>
      </c>
      <c r="G475" s="28" t="str">
        <f t="shared" ca="1" si="514"/>
        <v/>
      </c>
      <c r="H475" t="str">
        <f t="shared" si="515"/>
        <v/>
      </c>
      <c r="I475" s="26">
        <f t="shared" ca="1" si="516"/>
        <v>11</v>
      </c>
      <c r="J475" s="26"/>
      <c r="K475" s="26"/>
      <c r="L475" s="31" t="str">
        <f t="shared" si="517"/>
        <v/>
      </c>
      <c r="M475" s="26"/>
      <c r="N475" s="26"/>
      <c r="O475" s="26">
        <f t="shared" ca="1" si="518"/>
        <v>42</v>
      </c>
      <c r="P475" s="26" t="str">
        <f t="shared" ca="1" si="519"/>
        <v>Yes</v>
      </c>
      <c r="Q475" s="26" t="str">
        <f t="shared" ca="1" si="519"/>
        <v>No</v>
      </c>
      <c r="R475" s="26" t="str">
        <f t="shared" ca="1" si="519"/>
        <v>Yes</v>
      </c>
      <c r="S475" s="26" t="str">
        <f t="shared" ca="1" si="520"/>
        <v>African</v>
      </c>
      <c r="T475" s="26" t="str">
        <f t="shared" ca="1" si="521"/>
        <v>Yes</v>
      </c>
      <c r="U475" s="26">
        <f t="shared" ca="1" si="522"/>
        <v>3482</v>
      </c>
      <c r="V475" s="26"/>
      <c r="W475" s="26"/>
      <c r="X475" s="26" t="str">
        <f t="shared" ca="1" si="583"/>
        <v>Yes</v>
      </c>
      <c r="Y475" s="26" t="str">
        <f t="shared" ca="1" si="583"/>
        <v>No</v>
      </c>
      <c r="Z475" s="26" t="str">
        <f t="shared" ca="1" si="583"/>
        <v>No</v>
      </c>
      <c r="AA475" s="26" t="str">
        <f t="shared" ca="1" si="583"/>
        <v>Yes</v>
      </c>
      <c r="AB475" s="26" t="str">
        <f t="shared" ca="1" si="583"/>
        <v>Yes</v>
      </c>
      <c r="AC475" s="26"/>
      <c r="AD475" s="26"/>
      <c r="AE475" s="26"/>
      <c r="AF475" s="26"/>
      <c r="AG475" s="26" t="str">
        <f t="shared" ca="1" si="523"/>
        <v>No</v>
      </c>
      <c r="AH475" s="26" t="str">
        <f t="shared" ca="1" si="523"/>
        <v>No</v>
      </c>
      <c r="AI475" s="26" t="str">
        <f t="shared" ca="1" si="523"/>
        <v>Yes</v>
      </c>
      <c r="AJ475" s="26" t="str">
        <f t="shared" ca="1" si="512"/>
        <v>No</v>
      </c>
      <c r="AK475" s="26" t="str">
        <f t="shared" ca="1" si="512"/>
        <v>Yes</v>
      </c>
      <c r="AL475" s="26" t="str">
        <f t="shared" ca="1" si="512"/>
        <v>No</v>
      </c>
      <c r="AM475" s="26">
        <f t="shared" ca="1" si="524"/>
        <v>7</v>
      </c>
      <c r="AN475" s="26">
        <f t="shared" ca="1" si="525"/>
        <v>3</v>
      </c>
      <c r="AT475" t="str">
        <f t="shared" ca="1" si="526"/>
        <v>Male</v>
      </c>
      <c r="AU475">
        <f t="shared" ca="1" si="527"/>
        <v>829</v>
      </c>
      <c r="AV475">
        <f t="shared" ca="1" si="528"/>
        <v>-3</v>
      </c>
      <c r="AW475">
        <f t="shared" ca="1" si="529"/>
        <v>32</v>
      </c>
      <c r="AX475">
        <f t="shared" ca="1" si="530"/>
        <v>0</v>
      </c>
      <c r="BB475" t="str">
        <f t="shared" ca="1" si="531"/>
        <v>INSTRUMENTAL</v>
      </c>
      <c r="BC475" t="str">
        <f t="shared" ca="1" si="532"/>
        <v>Yes</v>
      </c>
      <c r="BD475" t="str">
        <f t="shared" ca="1" si="532"/>
        <v>No</v>
      </c>
      <c r="BG475" t="str">
        <f t="shared" ca="1" si="533"/>
        <v>No</v>
      </c>
      <c r="BH475">
        <f t="shared" ca="1" si="534"/>
        <v>36</v>
      </c>
      <c r="BI475">
        <f t="shared" ca="1" si="535"/>
        <v>1</v>
      </c>
      <c r="BJ475">
        <f t="shared" ca="1" si="536"/>
        <v>14</v>
      </c>
      <c r="BK475" t="str">
        <f t="shared" si="537"/>
        <v/>
      </c>
      <c r="BL475" s="26">
        <f t="shared" ca="1" si="538"/>
        <v>16</v>
      </c>
      <c r="BM475" s="26"/>
      <c r="BN475" s="26"/>
      <c r="BO475" s="26" t="str">
        <f t="shared" ca="1" si="539"/>
        <v>Yes</v>
      </c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 t="str">
        <f t="shared" ca="1" si="540"/>
        <v>No</v>
      </c>
      <c r="CE475" s="26" t="str">
        <f t="shared" ca="1" si="541"/>
        <v>NA</v>
      </c>
      <c r="CF475" s="26"/>
      <c r="CG475" s="26"/>
      <c r="CH475" s="26"/>
      <c r="CI475" s="31" t="str">
        <f t="shared" si="542"/>
        <v/>
      </c>
      <c r="CJ475" s="26" t="str">
        <f t="shared" ca="1" si="543"/>
        <v>NA</v>
      </c>
      <c r="CK475" s="26" t="str">
        <f t="shared" ca="1" si="544"/>
        <v>NA</v>
      </c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 t="str">
        <f t="shared" ca="1" si="545"/>
        <v>No</v>
      </c>
      <c r="DO475" s="26"/>
      <c r="DP475" s="26"/>
      <c r="DQ475" s="26"/>
      <c r="DR475" s="26"/>
      <c r="DS475" s="26"/>
      <c r="DT475" s="26"/>
      <c r="DU475" s="26"/>
      <c r="DV475" t="str">
        <f t="shared" si="546"/>
        <v/>
      </c>
      <c r="DW475" s="26"/>
      <c r="DX475" s="26"/>
      <c r="DY475" s="26"/>
      <c r="DZ475" t="str">
        <f t="shared" si="547"/>
        <v/>
      </c>
      <c r="EA475" t="str">
        <f t="shared" si="548"/>
        <v/>
      </c>
      <c r="EB475" t="str">
        <f t="shared" si="549"/>
        <v/>
      </c>
      <c r="EC475" t="str">
        <f t="shared" si="550"/>
        <v/>
      </c>
      <c r="ED475" t="str">
        <f t="shared" si="551"/>
        <v/>
      </c>
      <c r="EE475" s="34" t="str">
        <f t="shared" si="552"/>
        <v/>
      </c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32" t="str">
        <f t="shared" si="553"/>
        <v/>
      </c>
      <c r="ES475" s="26"/>
      <c r="ET475" s="26"/>
      <c r="EU475" s="26"/>
      <c r="EV475" s="26"/>
      <c r="EW475" s="26"/>
      <c r="EX475" s="26"/>
      <c r="EY475" s="26"/>
      <c r="EZ475" s="26"/>
      <c r="FA475" s="31" t="str">
        <f t="shared" si="554"/>
        <v/>
      </c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31" t="str">
        <f t="shared" si="555"/>
        <v/>
      </c>
      <c r="FN475" s="26"/>
      <c r="FO475" s="26"/>
      <c r="FP475" s="26"/>
      <c r="FQ475" s="26" t="s">
        <v>349</v>
      </c>
      <c r="FR475" s="39" t="str">
        <f t="shared" ca="1" si="556"/>
        <v>NA</v>
      </c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t="str">
        <f t="shared" ca="1" si="557"/>
        <v/>
      </c>
      <c r="GP475" t="str">
        <f t="shared" si="558"/>
        <v/>
      </c>
      <c r="GQ475" s="26"/>
      <c r="GR475" s="26"/>
      <c r="GS475" t="str">
        <f t="shared" ca="1" si="559"/>
        <v/>
      </c>
      <c r="GT475" s="26"/>
      <c r="GU475" s="26"/>
      <c r="GV475" s="26"/>
      <c r="GW475" s="26"/>
      <c r="GX475" s="26"/>
      <c r="GY475" t="str">
        <f t="shared" ca="1" si="560"/>
        <v/>
      </c>
      <c r="GZ475" t="str">
        <f t="shared" si="561"/>
        <v/>
      </c>
      <c r="HA475" s="26"/>
      <c r="HB475" s="26"/>
      <c r="HC475" s="26"/>
      <c r="HD475" s="26"/>
      <c r="HE475" s="26"/>
      <c r="HF475" t="str">
        <f t="shared" ca="1" si="562"/>
        <v/>
      </c>
      <c r="HG475" s="31" t="str">
        <f t="shared" si="563"/>
        <v/>
      </c>
      <c r="HH475" s="26"/>
      <c r="HI475" s="26"/>
      <c r="HJ475" s="26"/>
      <c r="HK475" s="26"/>
      <c r="HL475" s="26"/>
      <c r="HM475" t="str">
        <f t="shared" ca="1" si="564"/>
        <v/>
      </c>
      <c r="HN475" t="str">
        <f t="shared" si="565"/>
        <v/>
      </c>
      <c r="HO475" s="26"/>
      <c r="HP475" s="26"/>
      <c r="HQ475" s="26"/>
      <c r="HR475" s="26"/>
      <c r="HS475" s="26"/>
      <c r="HT475" t="str">
        <f t="shared" ca="1" si="566"/>
        <v/>
      </c>
      <c r="HU475" t="str">
        <f t="shared" si="567"/>
        <v/>
      </c>
      <c r="HV475" s="26"/>
      <c r="HW475" s="26"/>
      <c r="HX475" s="26"/>
      <c r="HY475" s="26"/>
      <c r="HZ475" s="26"/>
      <c r="IA475" s="37" t="str">
        <f t="shared" ca="1" si="568"/>
        <v/>
      </c>
      <c r="IB475" t="str">
        <f t="shared" si="569"/>
        <v/>
      </c>
      <c r="IC475" s="26"/>
      <c r="ID475" s="26"/>
      <c r="IE475" s="26"/>
      <c r="IF475" s="26"/>
      <c r="IG475" s="26"/>
      <c r="IH475" s="37" t="str">
        <f t="shared" ca="1" si="570"/>
        <v/>
      </c>
      <c r="II475" t="str">
        <f t="shared" si="571"/>
        <v/>
      </c>
      <c r="IJ475" s="26"/>
      <c r="IK475" s="26"/>
      <c r="IL475" s="26"/>
      <c r="IM475" s="26"/>
      <c r="IN475" s="26"/>
      <c r="IO475" s="26"/>
      <c r="IP475" s="26"/>
      <c r="IQ475" s="26"/>
      <c r="IR475" s="26"/>
      <c r="IS475" s="26"/>
      <c r="IT475" s="26"/>
      <c r="IU475" s="26"/>
      <c r="IV475" s="26"/>
      <c r="IW475" s="26"/>
      <c r="IX475" s="26"/>
      <c r="IY475" s="26"/>
      <c r="IZ475" s="26"/>
      <c r="JA475" s="26"/>
      <c r="JB475" s="26"/>
      <c r="JC475" s="26"/>
      <c r="JD475" s="26"/>
      <c r="JE475" s="26"/>
      <c r="JF475" s="26"/>
      <c r="JG475" s="26"/>
      <c r="JH475" s="26"/>
      <c r="JI475" s="26"/>
      <c r="JJ475" s="26"/>
      <c r="JK475" s="26"/>
      <c r="JL475" s="26"/>
      <c r="JM475" s="26"/>
      <c r="JN475" s="26"/>
      <c r="JO475" s="26"/>
      <c r="JP475" s="26"/>
      <c r="JQ475" s="26"/>
      <c r="JR475" s="26"/>
      <c r="JS475" s="26"/>
      <c r="JT475" s="26" t="str">
        <f t="shared" si="572"/>
        <v/>
      </c>
      <c r="JU475" s="26"/>
      <c r="JV475" t="str">
        <f t="shared" si="573"/>
        <v/>
      </c>
      <c r="JW475" s="26"/>
      <c r="JX475" s="26"/>
      <c r="JY475" s="26"/>
      <c r="JZ475" s="26"/>
      <c r="KA475" s="26"/>
      <c r="KB475" s="26"/>
      <c r="KC475" s="26"/>
      <c r="KD475" s="26"/>
      <c r="KE475" s="26"/>
      <c r="KF475" s="26"/>
      <c r="KG475" s="26"/>
      <c r="KH475" s="26"/>
      <c r="KI475" s="26"/>
      <c r="KJ475" s="26"/>
      <c r="KK475" t="str">
        <f t="shared" si="574"/>
        <v/>
      </c>
      <c r="KL475" s="26"/>
      <c r="KM475" s="31" t="str">
        <f t="shared" si="575"/>
        <v/>
      </c>
      <c r="KN475" s="26"/>
      <c r="KO475" s="26"/>
      <c r="KP475" s="38" t="str">
        <f t="shared" si="576"/>
        <v/>
      </c>
      <c r="KQ475" s="26"/>
      <c r="KR475" s="26"/>
      <c r="KS475" s="26"/>
      <c r="KT475" s="26"/>
      <c r="KU475" s="26"/>
      <c r="KV475" s="26"/>
      <c r="KW475" s="26"/>
      <c r="KX475" t="str">
        <f t="shared" si="577"/>
        <v/>
      </c>
      <c r="KY475" t="str">
        <f t="shared" si="578"/>
        <v/>
      </c>
      <c r="KZ475" s="26"/>
      <c r="LA475" s="26"/>
      <c r="LB475" t="str">
        <f t="shared" si="579"/>
        <v/>
      </c>
      <c r="LC475" s="26"/>
      <c r="LD475" t="str">
        <f t="shared" si="580"/>
        <v/>
      </c>
      <c r="LE475" t="str">
        <f t="shared" si="581"/>
        <v/>
      </c>
      <c r="LF475" s="26"/>
      <c r="LG475" s="26"/>
      <c r="LH475" s="26"/>
      <c r="LI475" s="26"/>
      <c r="LJ475" s="26"/>
      <c r="LK475" s="26"/>
      <c r="LL475" s="26"/>
      <c r="LM475" s="26"/>
      <c r="LN475" s="26"/>
      <c r="LO475" t="str">
        <f t="shared" si="582"/>
        <v/>
      </c>
      <c r="LP475" s="26"/>
      <c r="LQ475" s="26"/>
      <c r="LR475" s="26"/>
      <c r="LS475" s="26"/>
      <c r="LT475" s="26"/>
      <c r="LU475" s="26"/>
      <c r="LV475" s="26"/>
      <c r="LW475" s="26"/>
      <c r="LX475" s="26"/>
      <c r="LY475" s="26"/>
      <c r="LZ475" s="26"/>
      <c r="MA475" s="26"/>
      <c r="MB475" s="26"/>
      <c r="MC475" s="26"/>
      <c r="MD475" s="26"/>
      <c r="ME475" s="26"/>
      <c r="MF475" s="26"/>
      <c r="MG475" s="26"/>
      <c r="MH475" s="26"/>
      <c r="MI475" s="26"/>
      <c r="MJ475" s="26"/>
      <c r="MK475" s="26"/>
      <c r="ML475" s="26"/>
      <c r="MM475" s="26"/>
      <c r="MN475" s="26"/>
    </row>
    <row r="476" spans="1:352" ht="16" x14ac:dyDescent="0.2">
      <c r="A476" t="e">
        <f t="shared" ca="1" si="511"/>
        <v>#N/A</v>
      </c>
      <c r="B476" s="26"/>
      <c r="C476" s="26"/>
      <c r="D476" s="26"/>
      <c r="E476" s="27" t="str">
        <f t="shared" ca="1" si="513"/>
        <v>Jan</v>
      </c>
      <c r="F476" s="27" t="str">
        <f t="shared" ca="1" si="513"/>
        <v>Aug</v>
      </c>
      <c r="G476" s="28" t="str">
        <f t="shared" ca="1" si="514"/>
        <v/>
      </c>
      <c r="H476" t="str">
        <f t="shared" si="515"/>
        <v/>
      </c>
      <c r="I476" s="26">
        <f t="shared" ca="1" si="516"/>
        <v>78</v>
      </c>
      <c r="J476" s="26"/>
      <c r="K476" s="26"/>
      <c r="L476" s="31" t="str">
        <f t="shared" si="517"/>
        <v/>
      </c>
      <c r="M476" s="26"/>
      <c r="N476" s="26"/>
      <c r="O476" s="26">
        <f t="shared" ca="1" si="518"/>
        <v>48</v>
      </c>
      <c r="P476" s="26" t="str">
        <f t="shared" ca="1" si="519"/>
        <v>Yes</v>
      </c>
      <c r="Q476" s="26" t="str">
        <f t="shared" ca="1" si="519"/>
        <v>No</v>
      </c>
      <c r="R476" s="26" t="str">
        <f t="shared" ca="1" si="519"/>
        <v>Yes</v>
      </c>
      <c r="S476" s="26" t="str">
        <f t="shared" ca="1" si="520"/>
        <v>Eskimo</v>
      </c>
      <c r="T476" s="26" t="str">
        <f t="shared" ca="1" si="521"/>
        <v>No</v>
      </c>
      <c r="U476" s="26">
        <f t="shared" ca="1" si="522"/>
        <v>3647</v>
      </c>
      <c r="V476" s="26"/>
      <c r="W476" s="26"/>
      <c r="X476" s="26" t="str">
        <f t="shared" ca="1" si="583"/>
        <v>Yes</v>
      </c>
      <c r="Y476" s="26" t="str">
        <f t="shared" ca="1" si="583"/>
        <v>No</v>
      </c>
      <c r="Z476" s="26" t="str">
        <f t="shared" ca="1" si="583"/>
        <v>Yes</v>
      </c>
      <c r="AA476" s="26" t="str">
        <f t="shared" ca="1" si="583"/>
        <v>Yes</v>
      </c>
      <c r="AB476" s="26" t="str">
        <f t="shared" ca="1" si="583"/>
        <v>No</v>
      </c>
      <c r="AC476" s="26"/>
      <c r="AD476" s="26"/>
      <c r="AE476" s="26"/>
      <c r="AF476" s="26"/>
      <c r="AG476" s="26" t="str">
        <f t="shared" ca="1" si="523"/>
        <v>No</v>
      </c>
      <c r="AH476" s="26" t="str">
        <f t="shared" ca="1" si="523"/>
        <v>Yes</v>
      </c>
      <c r="AI476" s="26" t="str">
        <f t="shared" ca="1" si="523"/>
        <v>Yes</v>
      </c>
      <c r="AJ476" s="26" t="str">
        <f t="shared" ca="1" si="512"/>
        <v>No</v>
      </c>
      <c r="AK476" s="26" t="str">
        <f t="shared" ca="1" si="512"/>
        <v>Yes</v>
      </c>
      <c r="AL476" s="26" t="str">
        <f t="shared" ca="1" si="512"/>
        <v>No</v>
      </c>
      <c r="AM476" s="26">
        <f t="shared" ca="1" si="524"/>
        <v>10</v>
      </c>
      <c r="AN476" s="26">
        <f t="shared" ca="1" si="525"/>
        <v>3</v>
      </c>
      <c r="AT476" t="str">
        <f t="shared" ca="1" si="526"/>
        <v>Male</v>
      </c>
      <c r="AU476">
        <f t="shared" ca="1" si="527"/>
        <v>3428</v>
      </c>
      <c r="AV476">
        <f t="shared" ca="1" si="528"/>
        <v>2</v>
      </c>
      <c r="AW476">
        <f t="shared" ca="1" si="529"/>
        <v>26</v>
      </c>
      <c r="AX476">
        <f t="shared" ca="1" si="530"/>
        <v>3</v>
      </c>
      <c r="BB476" t="str">
        <f t="shared" ca="1" si="531"/>
        <v>EMLUCS</v>
      </c>
      <c r="BC476" t="str">
        <f t="shared" ca="1" si="532"/>
        <v>No</v>
      </c>
      <c r="BD476" t="str">
        <f t="shared" ca="1" si="532"/>
        <v>No</v>
      </c>
      <c r="BG476" t="str">
        <f t="shared" ca="1" si="533"/>
        <v>No</v>
      </c>
      <c r="BH476">
        <f t="shared" ca="1" si="534"/>
        <v>37</v>
      </c>
      <c r="BI476">
        <f t="shared" ca="1" si="535"/>
        <v>-8</v>
      </c>
      <c r="BJ476">
        <f t="shared" ca="1" si="536"/>
        <v>18</v>
      </c>
      <c r="BK476" t="str">
        <f t="shared" si="537"/>
        <v/>
      </c>
      <c r="BL476" s="26">
        <f t="shared" ca="1" si="538"/>
        <v>20</v>
      </c>
      <c r="BM476" s="26"/>
      <c r="BN476" s="26"/>
      <c r="BO476" s="26" t="str">
        <f t="shared" ca="1" si="539"/>
        <v>Yes</v>
      </c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 t="str">
        <f t="shared" ca="1" si="540"/>
        <v>Yes</v>
      </c>
      <c r="CE476" s="26" t="str">
        <f t="shared" ca="1" si="541"/>
        <v>MIST</v>
      </c>
      <c r="CF476" s="26"/>
      <c r="CG476" s="26"/>
      <c r="CH476" s="26"/>
      <c r="CI476" s="31" t="str">
        <f t="shared" si="542"/>
        <v/>
      </c>
      <c r="CJ476" s="26" t="str">
        <f t="shared" ca="1" si="543"/>
        <v>NICU</v>
      </c>
      <c r="CK476" s="26" t="str">
        <f t="shared" ca="1" si="544"/>
        <v>Yes</v>
      </c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 t="str">
        <f t="shared" ca="1" si="545"/>
        <v>No</v>
      </c>
      <c r="DO476" s="26"/>
      <c r="DP476" s="26"/>
      <c r="DQ476" s="26"/>
      <c r="DR476" s="26"/>
      <c r="DS476" s="26"/>
      <c r="DT476" s="26"/>
      <c r="DU476" s="26"/>
      <c r="DV476" t="str">
        <f t="shared" si="546"/>
        <v/>
      </c>
      <c r="DW476" s="26"/>
      <c r="DX476" s="26"/>
      <c r="DY476" s="26"/>
      <c r="DZ476" t="str">
        <f t="shared" si="547"/>
        <v/>
      </c>
      <c r="EA476" t="str">
        <f t="shared" si="548"/>
        <v/>
      </c>
      <c r="EB476" t="str">
        <f t="shared" si="549"/>
        <v/>
      </c>
      <c r="EC476" t="str">
        <f t="shared" si="550"/>
        <v/>
      </c>
      <c r="ED476" t="str">
        <f t="shared" si="551"/>
        <v/>
      </c>
      <c r="EE476" s="34" t="str">
        <f t="shared" si="552"/>
        <v/>
      </c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32" t="str">
        <f t="shared" si="553"/>
        <v/>
      </c>
      <c r="ES476" s="26"/>
      <c r="ET476" s="26"/>
      <c r="EU476" s="26"/>
      <c r="EV476" s="26"/>
      <c r="EW476" s="26"/>
      <c r="EX476" s="26"/>
      <c r="EY476" s="26"/>
      <c r="EZ476" s="26"/>
      <c r="FA476" s="31" t="str">
        <f t="shared" si="554"/>
        <v/>
      </c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31" t="str">
        <f t="shared" si="555"/>
        <v/>
      </c>
      <c r="FN476" s="26"/>
      <c r="FO476" s="26"/>
      <c r="FP476" s="26"/>
      <c r="FQ476" s="26" t="s">
        <v>350</v>
      </c>
      <c r="FR476" s="39" t="str">
        <f t="shared" ca="1" si="556"/>
        <v>CONS</v>
      </c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t="str">
        <f t="shared" ca="1" si="557"/>
        <v/>
      </c>
      <c r="GP476" t="str">
        <f t="shared" si="558"/>
        <v/>
      </c>
      <c r="GQ476" s="26"/>
      <c r="GR476" s="26"/>
      <c r="GS476" t="str">
        <f t="shared" ca="1" si="559"/>
        <v/>
      </c>
      <c r="GT476" s="26"/>
      <c r="GU476" s="26"/>
      <c r="GV476" s="26"/>
      <c r="GW476" s="26"/>
      <c r="GX476" s="26"/>
      <c r="GY476" t="str">
        <f t="shared" ca="1" si="560"/>
        <v/>
      </c>
      <c r="GZ476" t="str">
        <f t="shared" si="561"/>
        <v/>
      </c>
      <c r="HA476" s="26"/>
      <c r="HB476" s="26"/>
      <c r="HC476" s="26"/>
      <c r="HD476" s="26"/>
      <c r="HE476" s="26"/>
      <c r="HF476" t="str">
        <f t="shared" ca="1" si="562"/>
        <v/>
      </c>
      <c r="HG476" s="31" t="str">
        <f t="shared" si="563"/>
        <v/>
      </c>
      <c r="HH476" s="26"/>
      <c r="HI476" s="26"/>
      <c r="HJ476" s="26"/>
      <c r="HK476" s="26"/>
      <c r="HL476" s="26"/>
      <c r="HM476" t="str">
        <f t="shared" ca="1" si="564"/>
        <v/>
      </c>
      <c r="HN476" t="str">
        <f t="shared" si="565"/>
        <v/>
      </c>
      <c r="HO476" s="26"/>
      <c r="HP476" s="26"/>
      <c r="HQ476" s="26"/>
      <c r="HR476" s="26"/>
      <c r="HS476" s="26"/>
      <c r="HT476" t="str">
        <f t="shared" ca="1" si="566"/>
        <v/>
      </c>
      <c r="HU476" t="str">
        <f t="shared" si="567"/>
        <v/>
      </c>
      <c r="HV476" s="26"/>
      <c r="HW476" s="26"/>
      <c r="HX476" s="26"/>
      <c r="HY476" s="26"/>
      <c r="HZ476" s="26"/>
      <c r="IA476" s="37" t="str">
        <f t="shared" ca="1" si="568"/>
        <v/>
      </c>
      <c r="IB476" t="str">
        <f t="shared" si="569"/>
        <v/>
      </c>
      <c r="IC476" s="26"/>
      <c r="ID476" s="26"/>
      <c r="IE476" s="26"/>
      <c r="IF476" s="26"/>
      <c r="IG476" s="26"/>
      <c r="IH476" s="37" t="str">
        <f t="shared" ca="1" si="570"/>
        <v/>
      </c>
      <c r="II476" t="str">
        <f t="shared" si="571"/>
        <v/>
      </c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  <c r="IV476" s="26"/>
      <c r="IW476" s="26"/>
      <c r="IX476" s="26"/>
      <c r="IY476" s="26"/>
      <c r="IZ476" s="26"/>
      <c r="JA476" s="26"/>
      <c r="JB476" s="26"/>
      <c r="JC476" s="26"/>
      <c r="JD476" s="26"/>
      <c r="JE476" s="26"/>
      <c r="JF476" s="26"/>
      <c r="JG476" s="26"/>
      <c r="JH476" s="26"/>
      <c r="JI476" s="26"/>
      <c r="JJ476" s="26"/>
      <c r="JK476" s="26"/>
      <c r="JL476" s="26"/>
      <c r="JM476" s="26"/>
      <c r="JN476" s="26"/>
      <c r="JO476" s="26"/>
      <c r="JP476" s="26"/>
      <c r="JQ476" s="26"/>
      <c r="JR476" s="26"/>
      <c r="JS476" s="26"/>
      <c r="JT476" s="26" t="str">
        <f t="shared" si="572"/>
        <v/>
      </c>
      <c r="JU476" s="26"/>
      <c r="JV476" t="str">
        <f t="shared" si="573"/>
        <v/>
      </c>
      <c r="JW476" s="26"/>
      <c r="JX476" s="26"/>
      <c r="JY476" s="26"/>
      <c r="JZ476" s="26"/>
      <c r="KA476" s="26"/>
      <c r="KB476" s="26"/>
      <c r="KC476" s="26"/>
      <c r="KD476" s="26"/>
      <c r="KE476" s="26"/>
      <c r="KF476" s="26"/>
      <c r="KG476" s="26"/>
      <c r="KH476" s="26"/>
      <c r="KI476" s="26"/>
      <c r="KJ476" s="26"/>
      <c r="KK476" t="str">
        <f t="shared" si="574"/>
        <v/>
      </c>
      <c r="KL476" s="26"/>
      <c r="KM476" s="31" t="str">
        <f t="shared" si="575"/>
        <v/>
      </c>
      <c r="KN476" s="26"/>
      <c r="KO476" s="26"/>
      <c r="KP476" s="38" t="str">
        <f t="shared" si="576"/>
        <v/>
      </c>
      <c r="KQ476" s="26"/>
      <c r="KR476" s="26"/>
      <c r="KS476" s="26"/>
      <c r="KT476" s="26"/>
      <c r="KU476" s="26"/>
      <c r="KV476" s="26"/>
      <c r="KW476" s="26"/>
      <c r="KX476" t="str">
        <f t="shared" si="577"/>
        <v/>
      </c>
      <c r="KY476" t="str">
        <f t="shared" si="578"/>
        <v/>
      </c>
      <c r="KZ476" s="26"/>
      <c r="LA476" s="26"/>
      <c r="LB476" t="str">
        <f t="shared" si="579"/>
        <v/>
      </c>
      <c r="LC476" s="26"/>
      <c r="LD476" t="str">
        <f t="shared" si="580"/>
        <v/>
      </c>
      <c r="LE476" t="str">
        <f t="shared" si="581"/>
        <v/>
      </c>
      <c r="LF476" s="26"/>
      <c r="LG476" s="26"/>
      <c r="LH476" s="26"/>
      <c r="LI476" s="26"/>
      <c r="LJ476" s="26"/>
      <c r="LK476" s="26"/>
      <c r="LL476" s="26"/>
      <c r="LM476" s="26"/>
      <c r="LN476" s="26"/>
      <c r="LO476" t="str">
        <f t="shared" si="582"/>
        <v/>
      </c>
      <c r="LP476" s="26"/>
      <c r="LQ476" s="26"/>
      <c r="LR476" s="26"/>
      <c r="LS476" s="26"/>
      <c r="LT476" s="26"/>
      <c r="LU476" s="26"/>
      <c r="LV476" s="26"/>
      <c r="LW476" s="26"/>
      <c r="LX476" s="26"/>
      <c r="LY476" s="26"/>
      <c r="LZ476" s="26"/>
      <c r="MA476" s="26"/>
      <c r="MB476" s="26"/>
      <c r="MC476" s="26"/>
      <c r="MD476" s="26"/>
      <c r="ME476" s="26"/>
      <c r="MF476" s="26"/>
      <c r="MG476" s="26"/>
      <c r="MH476" s="26"/>
      <c r="MI476" s="26"/>
      <c r="MJ476" s="26"/>
      <c r="MK476" s="26"/>
      <c r="ML476" s="26"/>
      <c r="MM476" s="26"/>
      <c r="MN476" s="26"/>
    </row>
    <row r="477" spans="1:352" ht="16" x14ac:dyDescent="0.2">
      <c r="A477" t="e">
        <f t="shared" ca="1" si="511"/>
        <v>#N/A</v>
      </c>
      <c r="B477" s="26"/>
      <c r="C477" s="26"/>
      <c r="D477" s="26"/>
      <c r="E477" s="27" t="str">
        <f t="shared" ca="1" si="513"/>
        <v>Sep</v>
      </c>
      <c r="F477" s="27" t="str">
        <f t="shared" ca="1" si="513"/>
        <v>Jan</v>
      </c>
      <c r="G477" s="28" t="str">
        <f t="shared" ca="1" si="514"/>
        <v/>
      </c>
      <c r="H477" t="str">
        <f t="shared" si="515"/>
        <v/>
      </c>
      <c r="I477" s="26">
        <f t="shared" ca="1" si="516"/>
        <v>17</v>
      </c>
      <c r="J477" s="26"/>
      <c r="K477" s="26"/>
      <c r="L477" s="31" t="str">
        <f t="shared" si="517"/>
        <v/>
      </c>
      <c r="M477" s="26"/>
      <c r="N477" s="26"/>
      <c r="O477" s="26">
        <f t="shared" ca="1" si="518"/>
        <v>34</v>
      </c>
      <c r="P477" s="26" t="str">
        <f t="shared" ca="1" si="519"/>
        <v>Yes</v>
      </c>
      <c r="Q477" s="26" t="str">
        <f t="shared" ca="1" si="519"/>
        <v>No</v>
      </c>
      <c r="R477" s="26" t="str">
        <f t="shared" ca="1" si="519"/>
        <v>Yes</v>
      </c>
      <c r="S477" s="26" t="str">
        <f t="shared" ca="1" si="520"/>
        <v>Caucasian</v>
      </c>
      <c r="T477" s="26" t="str">
        <f t="shared" ca="1" si="521"/>
        <v>No</v>
      </c>
      <c r="U477" s="26">
        <f t="shared" ca="1" si="522"/>
        <v>3584</v>
      </c>
      <c r="V477" s="26"/>
      <c r="W477" s="26"/>
      <c r="X477" s="26" t="str">
        <f t="shared" ca="1" si="583"/>
        <v>No</v>
      </c>
      <c r="Y477" s="26" t="str">
        <f t="shared" ca="1" si="583"/>
        <v>No</v>
      </c>
      <c r="Z477" s="26" t="str">
        <f t="shared" ca="1" si="583"/>
        <v>No</v>
      </c>
      <c r="AA477" s="26" t="str">
        <f t="shared" ca="1" si="583"/>
        <v>No</v>
      </c>
      <c r="AB477" s="26" t="str">
        <f t="shared" ca="1" si="583"/>
        <v>Yes</v>
      </c>
      <c r="AC477" s="26"/>
      <c r="AD477" s="26"/>
      <c r="AE477" s="26"/>
      <c r="AF477" s="26"/>
      <c r="AG477" s="26" t="str">
        <f t="shared" ca="1" si="523"/>
        <v>Yes</v>
      </c>
      <c r="AH477" s="26" t="str">
        <f t="shared" ca="1" si="523"/>
        <v>No</v>
      </c>
      <c r="AI477" s="26" t="str">
        <f t="shared" ca="1" si="523"/>
        <v>No</v>
      </c>
      <c r="AJ477" s="26" t="str">
        <f t="shared" ca="1" si="512"/>
        <v>Yes</v>
      </c>
      <c r="AK477" s="26" t="str">
        <f t="shared" ca="1" si="512"/>
        <v>No</v>
      </c>
      <c r="AL477" s="26" t="str">
        <f t="shared" ca="1" si="512"/>
        <v>Yes</v>
      </c>
      <c r="AM477" s="26">
        <f t="shared" ca="1" si="524"/>
        <v>8</v>
      </c>
      <c r="AN477" s="26">
        <f t="shared" ca="1" si="525"/>
        <v>3</v>
      </c>
      <c r="AT477" t="str">
        <f t="shared" ca="1" si="526"/>
        <v>Male</v>
      </c>
      <c r="AU477">
        <f t="shared" ca="1" si="527"/>
        <v>2821</v>
      </c>
      <c r="AV477">
        <f t="shared" ca="1" si="528"/>
        <v>1</v>
      </c>
      <c r="AW477">
        <f t="shared" ca="1" si="529"/>
        <v>36</v>
      </c>
      <c r="AX477">
        <f t="shared" ca="1" si="530"/>
        <v>4</v>
      </c>
      <c r="BB477" t="str">
        <f t="shared" ca="1" si="531"/>
        <v>Vaginal</v>
      </c>
      <c r="BC477" t="str">
        <f t="shared" ca="1" si="532"/>
        <v>No</v>
      </c>
      <c r="BD477" t="str">
        <f t="shared" ca="1" si="532"/>
        <v>Yes</v>
      </c>
      <c r="BG477" t="str">
        <f t="shared" ca="1" si="533"/>
        <v>Yes</v>
      </c>
      <c r="BH477">
        <f t="shared" ca="1" si="534"/>
        <v>34</v>
      </c>
      <c r="BI477">
        <f t="shared" ca="1" si="535"/>
        <v>-11</v>
      </c>
      <c r="BJ477">
        <f t="shared" ca="1" si="536"/>
        <v>3</v>
      </c>
      <c r="BK477" t="str">
        <f t="shared" si="537"/>
        <v/>
      </c>
      <c r="BL477" s="26" t="str">
        <f t="shared" ca="1" si="538"/>
        <v>NA</v>
      </c>
      <c r="BM477" s="26"/>
      <c r="BN477" s="26"/>
      <c r="BO477" s="26" t="str">
        <f t="shared" ca="1" si="539"/>
        <v>Yes</v>
      </c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 t="str">
        <f t="shared" ca="1" si="540"/>
        <v>No</v>
      </c>
      <c r="CE477" s="26" t="str">
        <f t="shared" ca="1" si="541"/>
        <v>NA</v>
      </c>
      <c r="CF477" s="26"/>
      <c r="CG477" s="26"/>
      <c r="CH477" s="26"/>
      <c r="CI477" s="31" t="str">
        <f t="shared" si="542"/>
        <v/>
      </c>
      <c r="CJ477" s="26" t="str">
        <f t="shared" ca="1" si="543"/>
        <v>NA</v>
      </c>
      <c r="CK477" s="26" t="str">
        <f t="shared" ca="1" si="544"/>
        <v>NA</v>
      </c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 t="str">
        <f t="shared" ca="1" si="545"/>
        <v>No</v>
      </c>
      <c r="DO477" s="26"/>
      <c r="DP477" s="26"/>
      <c r="DQ477" s="26"/>
      <c r="DR477" s="26"/>
      <c r="DS477" s="26"/>
      <c r="DT477" s="26"/>
      <c r="DU477" s="26"/>
      <c r="DV477" t="str">
        <f t="shared" si="546"/>
        <v/>
      </c>
      <c r="DW477" s="26"/>
      <c r="DX477" s="26"/>
      <c r="DY477" s="26"/>
      <c r="DZ477" t="str">
        <f t="shared" si="547"/>
        <v/>
      </c>
      <c r="EA477" t="str">
        <f t="shared" si="548"/>
        <v/>
      </c>
      <c r="EB477" t="str">
        <f t="shared" si="549"/>
        <v/>
      </c>
      <c r="EC477" t="str">
        <f t="shared" si="550"/>
        <v/>
      </c>
      <c r="ED477" t="str">
        <f t="shared" si="551"/>
        <v/>
      </c>
      <c r="EE477" s="34" t="str">
        <f t="shared" si="552"/>
        <v/>
      </c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32" t="str">
        <f t="shared" si="553"/>
        <v/>
      </c>
      <c r="ES477" s="26"/>
      <c r="ET477" s="26"/>
      <c r="EU477" s="26"/>
      <c r="EV477" s="26"/>
      <c r="EW477" s="26"/>
      <c r="EX477" s="26"/>
      <c r="EY477" s="26"/>
      <c r="EZ477" s="26"/>
      <c r="FA477" s="31" t="str">
        <f t="shared" si="554"/>
        <v/>
      </c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31" t="str">
        <f t="shared" si="555"/>
        <v/>
      </c>
      <c r="FN477" s="26"/>
      <c r="FO477" s="26"/>
      <c r="FP477" s="26"/>
      <c r="FQ477" s="26" t="s">
        <v>350</v>
      </c>
      <c r="FR477" s="39" t="str">
        <f t="shared" ca="1" si="556"/>
        <v>GPC</v>
      </c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t="str">
        <f t="shared" ca="1" si="557"/>
        <v/>
      </c>
      <c r="GP477" t="str">
        <f t="shared" si="558"/>
        <v/>
      </c>
      <c r="GQ477" s="26"/>
      <c r="GR477" s="26"/>
      <c r="GS477" t="str">
        <f t="shared" ca="1" si="559"/>
        <v/>
      </c>
      <c r="GT477" s="26"/>
      <c r="GU477" s="26"/>
      <c r="GV477" s="26"/>
      <c r="GW477" s="26"/>
      <c r="GX477" s="26"/>
      <c r="GY477" t="str">
        <f t="shared" ca="1" si="560"/>
        <v/>
      </c>
      <c r="GZ477" t="str">
        <f t="shared" si="561"/>
        <v/>
      </c>
      <c r="HA477" s="26"/>
      <c r="HB477" s="26"/>
      <c r="HC477" s="26"/>
      <c r="HD477" s="26"/>
      <c r="HE477" s="26"/>
      <c r="HF477" t="str">
        <f t="shared" ca="1" si="562"/>
        <v/>
      </c>
      <c r="HG477" s="31" t="str">
        <f t="shared" si="563"/>
        <v/>
      </c>
      <c r="HH477" s="26"/>
      <c r="HI477" s="26"/>
      <c r="HJ477" s="26"/>
      <c r="HK477" s="26"/>
      <c r="HL477" s="26"/>
      <c r="HM477" t="str">
        <f t="shared" ca="1" si="564"/>
        <v/>
      </c>
      <c r="HN477" t="str">
        <f t="shared" si="565"/>
        <v/>
      </c>
      <c r="HO477" s="26"/>
      <c r="HP477" s="26"/>
      <c r="HQ477" s="26"/>
      <c r="HR477" s="26"/>
      <c r="HS477" s="26"/>
      <c r="HT477" t="str">
        <f t="shared" ca="1" si="566"/>
        <v/>
      </c>
      <c r="HU477" t="str">
        <f t="shared" si="567"/>
        <v/>
      </c>
      <c r="HV477" s="26"/>
      <c r="HW477" s="26"/>
      <c r="HX477" s="26"/>
      <c r="HY477" s="26"/>
      <c r="HZ477" s="26"/>
      <c r="IA477" s="37" t="str">
        <f t="shared" ca="1" si="568"/>
        <v/>
      </c>
      <c r="IB477" t="str">
        <f t="shared" si="569"/>
        <v/>
      </c>
      <c r="IC477" s="26"/>
      <c r="ID477" s="26"/>
      <c r="IE477" s="26"/>
      <c r="IF477" s="26"/>
      <c r="IG477" s="26"/>
      <c r="IH477" s="37" t="str">
        <f t="shared" ca="1" si="570"/>
        <v/>
      </c>
      <c r="II477" t="str">
        <f t="shared" si="571"/>
        <v/>
      </c>
      <c r="IJ477" s="26"/>
      <c r="IK477" s="26"/>
      <c r="IL477" s="26"/>
      <c r="IM477" s="26"/>
      <c r="IN477" s="26"/>
      <c r="IO477" s="26"/>
      <c r="IP477" s="26"/>
      <c r="IQ477" s="26"/>
      <c r="IR477" s="26"/>
      <c r="IS477" s="26"/>
      <c r="IT477" s="26"/>
      <c r="IU477" s="26"/>
      <c r="IV477" s="26"/>
      <c r="IW477" s="26"/>
      <c r="IX477" s="26"/>
      <c r="IY477" s="26"/>
      <c r="IZ477" s="26"/>
      <c r="JA477" s="26"/>
      <c r="JB477" s="26"/>
      <c r="JC477" s="26"/>
      <c r="JD477" s="26"/>
      <c r="JE477" s="26"/>
      <c r="JF477" s="26"/>
      <c r="JG477" s="26"/>
      <c r="JH477" s="26"/>
      <c r="JI477" s="26"/>
      <c r="JJ477" s="26"/>
      <c r="JK477" s="26"/>
      <c r="JL477" s="26"/>
      <c r="JM477" s="26"/>
      <c r="JN477" s="26"/>
      <c r="JO477" s="26"/>
      <c r="JP477" s="26"/>
      <c r="JQ477" s="26"/>
      <c r="JR477" s="26"/>
      <c r="JS477" s="26"/>
      <c r="JT477" s="26" t="str">
        <f t="shared" si="572"/>
        <v/>
      </c>
      <c r="JU477" s="26"/>
      <c r="JV477" t="str">
        <f t="shared" si="573"/>
        <v/>
      </c>
      <c r="JW477" s="26"/>
      <c r="JX477" s="26"/>
      <c r="JY477" s="26"/>
      <c r="JZ477" s="26"/>
      <c r="KA477" s="26"/>
      <c r="KB477" s="26"/>
      <c r="KC477" s="26"/>
      <c r="KD477" s="26"/>
      <c r="KE477" s="26"/>
      <c r="KF477" s="26"/>
      <c r="KG477" s="26"/>
      <c r="KH477" s="26"/>
      <c r="KI477" s="26"/>
      <c r="KJ477" s="26"/>
      <c r="KK477" t="str">
        <f t="shared" si="574"/>
        <v/>
      </c>
      <c r="KL477" s="26"/>
      <c r="KM477" s="31" t="str">
        <f t="shared" si="575"/>
        <v/>
      </c>
      <c r="KN477" s="26"/>
      <c r="KO477" s="26"/>
      <c r="KP477" s="38" t="str">
        <f t="shared" si="576"/>
        <v/>
      </c>
      <c r="KQ477" s="26"/>
      <c r="KR477" s="26"/>
      <c r="KS477" s="26"/>
      <c r="KT477" s="26"/>
      <c r="KU477" s="26"/>
      <c r="KV477" s="26"/>
      <c r="KW477" s="26"/>
      <c r="KX477" t="str">
        <f t="shared" si="577"/>
        <v/>
      </c>
      <c r="KY477" t="str">
        <f t="shared" si="578"/>
        <v/>
      </c>
      <c r="KZ477" s="26"/>
      <c r="LA477" s="26"/>
      <c r="LB477" t="str">
        <f t="shared" si="579"/>
        <v/>
      </c>
      <c r="LC477" s="26"/>
      <c r="LD477" t="str">
        <f t="shared" si="580"/>
        <v/>
      </c>
      <c r="LE477" t="str">
        <f t="shared" si="581"/>
        <v/>
      </c>
      <c r="LF477" s="26"/>
      <c r="LG477" s="26"/>
      <c r="LH477" s="26"/>
      <c r="LI477" s="26"/>
      <c r="LJ477" s="26"/>
      <c r="LK477" s="26"/>
      <c r="LL477" s="26"/>
      <c r="LM477" s="26"/>
      <c r="LN477" s="26"/>
      <c r="LO477" t="str">
        <f t="shared" si="582"/>
        <v/>
      </c>
      <c r="LP477" s="26"/>
      <c r="LQ477" s="26"/>
      <c r="LR477" s="26"/>
      <c r="LS477" s="26"/>
      <c r="LT477" s="26"/>
      <c r="LU477" s="26"/>
      <c r="LV477" s="26"/>
      <c r="LW477" s="26"/>
      <c r="LX477" s="26"/>
      <c r="LY477" s="26"/>
      <c r="LZ477" s="26"/>
      <c r="MA477" s="26"/>
      <c r="MB477" s="26"/>
      <c r="MC477" s="26"/>
      <c r="MD477" s="26"/>
      <c r="ME477" s="26"/>
      <c r="MF477" s="26"/>
      <c r="MG477" s="26"/>
      <c r="MH477" s="26"/>
      <c r="MI477" s="26"/>
      <c r="MJ477" s="26"/>
      <c r="MK477" s="26"/>
      <c r="ML477" s="26"/>
      <c r="MM477" s="26"/>
      <c r="MN477" s="26"/>
    </row>
    <row r="478" spans="1:352" ht="16" x14ac:dyDescent="0.2">
      <c r="A478" t="e">
        <f t="shared" ca="1" si="511"/>
        <v>#N/A</v>
      </c>
      <c r="B478" s="26"/>
      <c r="C478" s="26"/>
      <c r="D478" s="26"/>
      <c r="E478" s="27" t="str">
        <f t="shared" ca="1" si="513"/>
        <v>Aug</v>
      </c>
      <c r="F478" s="27" t="str">
        <f t="shared" ca="1" si="513"/>
        <v>Jul</v>
      </c>
      <c r="G478" s="28" t="str">
        <f t="shared" ca="1" si="514"/>
        <v/>
      </c>
      <c r="H478" t="str">
        <f t="shared" si="515"/>
        <v/>
      </c>
      <c r="I478" s="26">
        <f t="shared" ca="1" si="516"/>
        <v>54</v>
      </c>
      <c r="J478" s="26"/>
      <c r="K478" s="26"/>
      <c r="L478" s="31" t="str">
        <f t="shared" si="517"/>
        <v/>
      </c>
      <c r="M478" s="26"/>
      <c r="N478" s="26"/>
      <c r="O478" s="26">
        <f t="shared" ca="1" si="518"/>
        <v>23</v>
      </c>
      <c r="P478" s="26" t="str">
        <f t="shared" ca="1" si="519"/>
        <v>Yes</v>
      </c>
      <c r="Q478" s="26" t="str">
        <f t="shared" ca="1" si="519"/>
        <v>No</v>
      </c>
      <c r="R478" s="26" t="str">
        <f t="shared" ca="1" si="519"/>
        <v>No</v>
      </c>
      <c r="S478" s="26" t="str">
        <f t="shared" ca="1" si="520"/>
        <v>Asian</v>
      </c>
      <c r="T478" s="26" t="str">
        <f t="shared" ca="1" si="521"/>
        <v>Yes</v>
      </c>
      <c r="U478" s="26">
        <f t="shared" ca="1" si="522"/>
        <v>3255</v>
      </c>
      <c r="V478" s="26"/>
      <c r="W478" s="26"/>
      <c r="X478" s="26" t="str">
        <f t="shared" ca="1" si="583"/>
        <v>No</v>
      </c>
      <c r="Y478" s="26" t="str">
        <f t="shared" ca="1" si="583"/>
        <v>No</v>
      </c>
      <c r="Z478" s="26" t="str">
        <f t="shared" ca="1" si="583"/>
        <v>No</v>
      </c>
      <c r="AA478" s="26" t="str">
        <f t="shared" ca="1" si="583"/>
        <v>No</v>
      </c>
      <c r="AB478" s="26" t="str">
        <f t="shared" ca="1" si="583"/>
        <v>No</v>
      </c>
      <c r="AC478" s="26"/>
      <c r="AD478" s="26"/>
      <c r="AE478" s="26"/>
      <c r="AF478" s="26"/>
      <c r="AG478" s="26" t="str">
        <f t="shared" ca="1" si="523"/>
        <v>Yes</v>
      </c>
      <c r="AH478" s="26" t="str">
        <f t="shared" ca="1" si="523"/>
        <v>No</v>
      </c>
      <c r="AI478" s="26" t="str">
        <f t="shared" ca="1" si="523"/>
        <v>Yes</v>
      </c>
      <c r="AJ478" s="26" t="str">
        <f t="shared" ca="1" si="512"/>
        <v>No</v>
      </c>
      <c r="AK478" s="26" t="str">
        <f t="shared" ca="1" si="512"/>
        <v>Yes</v>
      </c>
      <c r="AL478" s="26" t="str">
        <f t="shared" ca="1" si="512"/>
        <v>Yes</v>
      </c>
      <c r="AM478" s="26">
        <f t="shared" ca="1" si="524"/>
        <v>10</v>
      </c>
      <c r="AN478" s="26">
        <f t="shared" ca="1" si="525"/>
        <v>3</v>
      </c>
      <c r="AT478" t="str">
        <f t="shared" ca="1" si="526"/>
        <v>Male</v>
      </c>
      <c r="AU478">
        <f t="shared" ca="1" si="527"/>
        <v>2045</v>
      </c>
      <c r="AV478">
        <f t="shared" ca="1" si="528"/>
        <v>3</v>
      </c>
      <c r="AW478">
        <f t="shared" ca="1" si="529"/>
        <v>36</v>
      </c>
      <c r="AX478">
        <f t="shared" ca="1" si="530"/>
        <v>2</v>
      </c>
      <c r="BB478" t="str">
        <f t="shared" ca="1" si="531"/>
        <v>Vaginal</v>
      </c>
      <c r="BC478" t="str">
        <f t="shared" ca="1" si="532"/>
        <v>No</v>
      </c>
      <c r="BD478" t="str">
        <f t="shared" ca="1" si="532"/>
        <v>No</v>
      </c>
      <c r="BG478" t="str">
        <f t="shared" ca="1" si="533"/>
        <v>No</v>
      </c>
      <c r="BH478">
        <f t="shared" ca="1" si="534"/>
        <v>37</v>
      </c>
      <c r="BI478">
        <f t="shared" ca="1" si="535"/>
        <v>-15</v>
      </c>
      <c r="BJ478">
        <f t="shared" ca="1" si="536"/>
        <v>5</v>
      </c>
      <c r="BK478" t="str">
        <f t="shared" si="537"/>
        <v/>
      </c>
      <c r="BL478" s="26">
        <f t="shared" ca="1" si="538"/>
        <v>7</v>
      </c>
      <c r="BM478" s="26"/>
      <c r="BN478" s="26"/>
      <c r="BO478" s="26" t="str">
        <f t="shared" ca="1" si="539"/>
        <v>No</v>
      </c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 t="str">
        <f t="shared" ca="1" si="540"/>
        <v>No</v>
      </c>
      <c r="CE478" s="26" t="str">
        <f t="shared" ca="1" si="541"/>
        <v>NA</v>
      </c>
      <c r="CF478" s="26"/>
      <c r="CG478" s="26"/>
      <c r="CH478" s="26"/>
      <c r="CI478" s="31" t="str">
        <f t="shared" si="542"/>
        <v/>
      </c>
      <c r="CJ478" s="26" t="str">
        <f t="shared" ca="1" si="543"/>
        <v>NA</v>
      </c>
      <c r="CK478" s="26" t="str">
        <f t="shared" ca="1" si="544"/>
        <v>NA</v>
      </c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 t="str">
        <f t="shared" ca="1" si="545"/>
        <v>No</v>
      </c>
      <c r="DO478" s="26"/>
      <c r="DP478" s="26"/>
      <c r="DQ478" s="26"/>
      <c r="DR478" s="26"/>
      <c r="DS478" s="26"/>
      <c r="DT478" s="26"/>
      <c r="DU478" s="26"/>
      <c r="DV478" t="str">
        <f t="shared" si="546"/>
        <v/>
      </c>
      <c r="DW478" s="26"/>
      <c r="DX478" s="26"/>
      <c r="DY478" s="26"/>
      <c r="DZ478" t="str">
        <f t="shared" si="547"/>
        <v/>
      </c>
      <c r="EA478" t="str">
        <f t="shared" si="548"/>
        <v/>
      </c>
      <c r="EB478" t="str">
        <f t="shared" si="549"/>
        <v/>
      </c>
      <c r="EC478" t="str">
        <f t="shared" si="550"/>
        <v/>
      </c>
      <c r="ED478" t="str">
        <f t="shared" si="551"/>
        <v/>
      </c>
      <c r="EE478" s="34" t="str">
        <f t="shared" si="552"/>
        <v/>
      </c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32" t="str">
        <f t="shared" si="553"/>
        <v/>
      </c>
      <c r="ES478" s="26"/>
      <c r="ET478" s="26"/>
      <c r="EU478" s="26"/>
      <c r="EV478" s="26"/>
      <c r="EW478" s="26"/>
      <c r="EX478" s="26"/>
      <c r="EY478" s="26"/>
      <c r="EZ478" s="26"/>
      <c r="FA478" s="31" t="str">
        <f t="shared" si="554"/>
        <v/>
      </c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31" t="str">
        <f t="shared" si="555"/>
        <v/>
      </c>
      <c r="FN478" s="26"/>
      <c r="FO478" s="26"/>
      <c r="FP478" s="26"/>
      <c r="FQ478" s="26" t="s">
        <v>350</v>
      </c>
      <c r="FR478" s="39" t="str">
        <f t="shared" ca="1" si="556"/>
        <v>CONS</v>
      </c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t="str">
        <f t="shared" ca="1" si="557"/>
        <v/>
      </c>
      <c r="GP478" t="str">
        <f t="shared" si="558"/>
        <v/>
      </c>
      <c r="GQ478" s="26"/>
      <c r="GR478" s="26"/>
      <c r="GS478" t="str">
        <f t="shared" ca="1" si="559"/>
        <v/>
      </c>
      <c r="GT478" s="26"/>
      <c r="GU478" s="26"/>
      <c r="GV478" s="26"/>
      <c r="GW478" s="26"/>
      <c r="GX478" s="26"/>
      <c r="GY478" t="str">
        <f t="shared" ca="1" si="560"/>
        <v/>
      </c>
      <c r="GZ478" t="str">
        <f t="shared" si="561"/>
        <v/>
      </c>
      <c r="HA478" s="26"/>
      <c r="HB478" s="26"/>
      <c r="HC478" s="26"/>
      <c r="HD478" s="26"/>
      <c r="HE478" s="26"/>
      <c r="HF478" t="str">
        <f t="shared" ca="1" si="562"/>
        <v/>
      </c>
      <c r="HG478" s="31" t="str">
        <f t="shared" si="563"/>
        <v/>
      </c>
      <c r="HH478" s="26"/>
      <c r="HI478" s="26"/>
      <c r="HJ478" s="26"/>
      <c r="HK478" s="26"/>
      <c r="HL478" s="26"/>
      <c r="HM478" t="str">
        <f t="shared" ca="1" si="564"/>
        <v/>
      </c>
      <c r="HN478" t="str">
        <f t="shared" si="565"/>
        <v/>
      </c>
      <c r="HO478" s="26"/>
      <c r="HP478" s="26"/>
      <c r="HQ478" s="26"/>
      <c r="HR478" s="26"/>
      <c r="HS478" s="26"/>
      <c r="HT478" t="str">
        <f t="shared" ca="1" si="566"/>
        <v/>
      </c>
      <c r="HU478" t="str">
        <f t="shared" si="567"/>
        <v/>
      </c>
      <c r="HV478" s="26"/>
      <c r="HW478" s="26"/>
      <c r="HX478" s="26"/>
      <c r="HY478" s="26"/>
      <c r="HZ478" s="26"/>
      <c r="IA478" s="37" t="str">
        <f t="shared" ca="1" si="568"/>
        <v/>
      </c>
      <c r="IB478" t="str">
        <f t="shared" si="569"/>
        <v/>
      </c>
      <c r="IC478" s="26"/>
      <c r="ID478" s="26"/>
      <c r="IE478" s="26"/>
      <c r="IF478" s="26"/>
      <c r="IG478" s="26"/>
      <c r="IH478" s="37" t="str">
        <f t="shared" ca="1" si="570"/>
        <v/>
      </c>
      <c r="II478" t="str">
        <f t="shared" si="571"/>
        <v/>
      </c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  <c r="IV478" s="26"/>
      <c r="IW478" s="26"/>
      <c r="IX478" s="26"/>
      <c r="IY478" s="26"/>
      <c r="IZ478" s="26"/>
      <c r="JA478" s="26"/>
      <c r="JB478" s="26"/>
      <c r="JC478" s="26"/>
      <c r="JD478" s="26"/>
      <c r="JE478" s="26"/>
      <c r="JF478" s="26"/>
      <c r="JG478" s="26"/>
      <c r="JH478" s="26"/>
      <c r="JI478" s="26"/>
      <c r="JJ478" s="26"/>
      <c r="JK478" s="26"/>
      <c r="JL478" s="26"/>
      <c r="JM478" s="26"/>
      <c r="JN478" s="26"/>
      <c r="JO478" s="26"/>
      <c r="JP478" s="26"/>
      <c r="JQ478" s="26"/>
      <c r="JR478" s="26"/>
      <c r="JS478" s="26"/>
      <c r="JT478" s="26" t="str">
        <f t="shared" si="572"/>
        <v/>
      </c>
      <c r="JU478" s="26"/>
      <c r="JV478" t="str">
        <f t="shared" si="573"/>
        <v/>
      </c>
      <c r="JW478" s="26"/>
      <c r="JX478" s="26"/>
      <c r="JY478" s="26"/>
      <c r="JZ478" s="26"/>
      <c r="KA478" s="26"/>
      <c r="KB478" s="26"/>
      <c r="KC478" s="26"/>
      <c r="KD478" s="26"/>
      <c r="KE478" s="26"/>
      <c r="KF478" s="26"/>
      <c r="KG478" s="26"/>
      <c r="KH478" s="26"/>
      <c r="KI478" s="26"/>
      <c r="KJ478" s="26"/>
      <c r="KK478" t="str">
        <f t="shared" si="574"/>
        <v/>
      </c>
      <c r="KL478" s="26"/>
      <c r="KM478" s="31" t="str">
        <f t="shared" si="575"/>
        <v/>
      </c>
      <c r="KN478" s="26"/>
      <c r="KO478" s="26"/>
      <c r="KP478" s="38" t="str">
        <f t="shared" si="576"/>
        <v/>
      </c>
      <c r="KQ478" s="26"/>
      <c r="KR478" s="26"/>
      <c r="KS478" s="26"/>
      <c r="KT478" s="26"/>
      <c r="KU478" s="26"/>
      <c r="KV478" s="26"/>
      <c r="KW478" s="26"/>
      <c r="KX478" t="str">
        <f t="shared" si="577"/>
        <v/>
      </c>
      <c r="KY478" t="str">
        <f t="shared" si="578"/>
        <v/>
      </c>
      <c r="KZ478" s="26"/>
      <c r="LA478" s="26"/>
      <c r="LB478" t="str">
        <f t="shared" si="579"/>
        <v/>
      </c>
      <c r="LC478" s="26"/>
      <c r="LD478" t="str">
        <f t="shared" si="580"/>
        <v/>
      </c>
      <c r="LE478" t="str">
        <f t="shared" si="581"/>
        <v/>
      </c>
      <c r="LF478" s="26"/>
      <c r="LG478" s="26"/>
      <c r="LH478" s="26"/>
      <c r="LI478" s="26"/>
      <c r="LJ478" s="26"/>
      <c r="LK478" s="26"/>
      <c r="LL478" s="26"/>
      <c r="LM478" s="26"/>
      <c r="LN478" s="26"/>
      <c r="LO478" t="str">
        <f t="shared" si="582"/>
        <v/>
      </c>
      <c r="LP478" s="26"/>
      <c r="LQ478" s="26"/>
      <c r="LR478" s="26"/>
      <c r="LS478" s="26"/>
      <c r="LT478" s="26"/>
      <c r="LU478" s="26"/>
      <c r="LV478" s="26"/>
      <c r="LW478" s="26"/>
      <c r="LX478" s="26"/>
      <c r="LY478" s="26"/>
      <c r="LZ478" s="26"/>
      <c r="MA478" s="26"/>
      <c r="MB478" s="26"/>
      <c r="MC478" s="26"/>
      <c r="MD478" s="26"/>
      <c r="ME478" s="26"/>
      <c r="MF478" s="26"/>
      <c r="MG478" s="26"/>
      <c r="MH478" s="26"/>
      <c r="MI478" s="26"/>
      <c r="MJ478" s="26"/>
      <c r="MK478" s="26"/>
      <c r="ML478" s="26"/>
      <c r="MM478" s="26"/>
      <c r="MN478" s="26"/>
    </row>
    <row r="479" spans="1:352" ht="16" x14ac:dyDescent="0.2">
      <c r="A479" t="e">
        <f t="shared" ca="1" si="511"/>
        <v>#N/A</v>
      </c>
      <c r="B479" s="26"/>
      <c r="C479" s="26"/>
      <c r="D479" s="26"/>
      <c r="E479" s="27" t="str">
        <f t="shared" ca="1" si="513"/>
        <v>Jun</v>
      </c>
      <c r="F479" s="27" t="str">
        <f t="shared" ca="1" si="513"/>
        <v>Apr</v>
      </c>
      <c r="G479" s="28" t="str">
        <f t="shared" ca="1" si="514"/>
        <v/>
      </c>
      <c r="H479" t="str">
        <f t="shared" si="515"/>
        <v/>
      </c>
      <c r="I479" s="26">
        <f t="shared" ca="1" si="516"/>
        <v>25</v>
      </c>
      <c r="J479" s="26"/>
      <c r="K479" s="26"/>
      <c r="L479" s="31" t="str">
        <f t="shared" si="517"/>
        <v/>
      </c>
      <c r="M479" s="26"/>
      <c r="N479" s="26"/>
      <c r="O479" s="26">
        <f t="shared" ca="1" si="518"/>
        <v>28</v>
      </c>
      <c r="P479" s="26" t="str">
        <f t="shared" ca="1" si="519"/>
        <v>No</v>
      </c>
      <c r="Q479" s="26" t="str">
        <f t="shared" ca="1" si="519"/>
        <v>Yes</v>
      </c>
      <c r="R479" s="26" t="str">
        <f t="shared" ca="1" si="519"/>
        <v>Yes</v>
      </c>
      <c r="S479" s="26" t="str">
        <f t="shared" ca="1" si="520"/>
        <v>Caucasian</v>
      </c>
      <c r="T479" s="26" t="str">
        <f t="shared" ca="1" si="521"/>
        <v>No</v>
      </c>
      <c r="U479" s="26">
        <f t="shared" ca="1" si="522"/>
        <v>3928</v>
      </c>
      <c r="V479" s="26"/>
      <c r="W479" s="26"/>
      <c r="X479" s="26" t="str">
        <f t="shared" ca="1" si="583"/>
        <v>Yes</v>
      </c>
      <c r="Y479" s="26" t="str">
        <f t="shared" ca="1" si="583"/>
        <v>No</v>
      </c>
      <c r="Z479" s="26" t="str">
        <f t="shared" ca="1" si="583"/>
        <v>No</v>
      </c>
      <c r="AA479" s="26" t="str">
        <f t="shared" ca="1" si="583"/>
        <v>No</v>
      </c>
      <c r="AB479" s="26" t="str">
        <f t="shared" ca="1" si="583"/>
        <v>Yes</v>
      </c>
      <c r="AC479" s="26"/>
      <c r="AD479" s="26"/>
      <c r="AE479" s="26"/>
      <c r="AF479" s="26"/>
      <c r="AG479" s="26" t="str">
        <f t="shared" ca="1" si="523"/>
        <v>Yes</v>
      </c>
      <c r="AH479" s="26" t="str">
        <f t="shared" ca="1" si="523"/>
        <v>No</v>
      </c>
      <c r="AI479" s="26" t="str">
        <f t="shared" ca="1" si="523"/>
        <v>Yes</v>
      </c>
      <c r="AJ479" s="26" t="str">
        <f t="shared" ca="1" si="512"/>
        <v>No</v>
      </c>
      <c r="AK479" s="26" t="str">
        <f t="shared" ca="1" si="512"/>
        <v>Yes</v>
      </c>
      <c r="AL479" s="26" t="str">
        <f t="shared" ca="1" si="512"/>
        <v>Yes</v>
      </c>
      <c r="AM479" s="26">
        <f t="shared" ca="1" si="524"/>
        <v>4</v>
      </c>
      <c r="AN479" s="26">
        <f t="shared" ca="1" si="525"/>
        <v>3</v>
      </c>
      <c r="AT479" t="str">
        <f t="shared" ca="1" si="526"/>
        <v>Male</v>
      </c>
      <c r="AU479">
        <f t="shared" ca="1" si="527"/>
        <v>2766</v>
      </c>
      <c r="AV479">
        <f t="shared" ca="1" si="528"/>
        <v>0</v>
      </c>
      <c r="AW479">
        <f t="shared" ca="1" si="529"/>
        <v>38</v>
      </c>
      <c r="AX479">
        <f t="shared" ca="1" si="530"/>
        <v>2</v>
      </c>
      <c r="BB479" t="str">
        <f t="shared" ca="1" si="531"/>
        <v>Vaginal</v>
      </c>
      <c r="BC479" t="str">
        <f t="shared" ca="1" si="532"/>
        <v>Yes</v>
      </c>
      <c r="BD479" t="str">
        <f t="shared" ca="1" si="532"/>
        <v>No</v>
      </c>
      <c r="BG479" t="str">
        <f t="shared" ca="1" si="533"/>
        <v>Yes</v>
      </c>
      <c r="BH479">
        <f t="shared" ca="1" si="534"/>
        <v>36</v>
      </c>
      <c r="BI479">
        <f t="shared" ca="1" si="535"/>
        <v>-11</v>
      </c>
      <c r="BJ479">
        <f t="shared" ca="1" si="536"/>
        <v>6</v>
      </c>
      <c r="BK479" t="str">
        <f t="shared" si="537"/>
        <v/>
      </c>
      <c r="BL479" s="26">
        <f t="shared" ca="1" si="538"/>
        <v>8</v>
      </c>
      <c r="BM479" s="26"/>
      <c r="BN479" s="26"/>
      <c r="BO479" s="26" t="str">
        <f t="shared" ca="1" si="539"/>
        <v>No</v>
      </c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 t="str">
        <f t="shared" ca="1" si="540"/>
        <v>No</v>
      </c>
      <c r="CE479" s="26" t="str">
        <f t="shared" ca="1" si="541"/>
        <v>NA</v>
      </c>
      <c r="CF479" s="26"/>
      <c r="CG479" s="26"/>
      <c r="CH479" s="26"/>
      <c r="CI479" s="31" t="str">
        <f t="shared" si="542"/>
        <v/>
      </c>
      <c r="CJ479" s="26" t="str">
        <f t="shared" ca="1" si="543"/>
        <v>NA</v>
      </c>
      <c r="CK479" s="26" t="str">
        <f t="shared" ca="1" si="544"/>
        <v>NA</v>
      </c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 t="str">
        <f t="shared" ca="1" si="545"/>
        <v>No</v>
      </c>
      <c r="DO479" s="26"/>
      <c r="DP479" s="26"/>
      <c r="DQ479" s="26"/>
      <c r="DR479" s="26"/>
      <c r="DS479" s="26"/>
      <c r="DT479" s="26"/>
      <c r="DU479" s="26"/>
      <c r="DV479" t="str">
        <f t="shared" si="546"/>
        <v/>
      </c>
      <c r="DW479" s="26"/>
      <c r="DX479" s="26"/>
      <c r="DY479" s="26"/>
      <c r="DZ479" t="str">
        <f t="shared" si="547"/>
        <v/>
      </c>
      <c r="EA479" t="str">
        <f t="shared" si="548"/>
        <v/>
      </c>
      <c r="EB479" t="str">
        <f t="shared" si="549"/>
        <v/>
      </c>
      <c r="EC479" t="str">
        <f t="shared" si="550"/>
        <v/>
      </c>
      <c r="ED479" t="str">
        <f t="shared" si="551"/>
        <v/>
      </c>
      <c r="EE479" s="34" t="str">
        <f t="shared" si="552"/>
        <v/>
      </c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32" t="str">
        <f t="shared" si="553"/>
        <v/>
      </c>
      <c r="ES479" s="26"/>
      <c r="ET479" s="26"/>
      <c r="EU479" s="26"/>
      <c r="EV479" s="26"/>
      <c r="EW479" s="26"/>
      <c r="EX479" s="26"/>
      <c r="EY479" s="26"/>
      <c r="EZ479" s="26"/>
      <c r="FA479" s="31" t="str">
        <f t="shared" si="554"/>
        <v/>
      </c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31" t="str">
        <f t="shared" si="555"/>
        <v/>
      </c>
      <c r="FN479" s="26"/>
      <c r="FO479" s="26"/>
      <c r="FP479" s="26"/>
      <c r="FQ479" s="26" t="s">
        <v>350</v>
      </c>
      <c r="FR479" s="39" t="str">
        <f t="shared" ca="1" si="556"/>
        <v>GNB</v>
      </c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t="str">
        <f t="shared" ca="1" si="557"/>
        <v/>
      </c>
      <c r="GP479" t="str">
        <f t="shared" si="558"/>
        <v/>
      </c>
      <c r="GQ479" s="26"/>
      <c r="GR479" s="26"/>
      <c r="GS479" t="str">
        <f t="shared" ca="1" si="559"/>
        <v/>
      </c>
      <c r="GT479" s="26"/>
      <c r="GU479" s="26"/>
      <c r="GV479" s="26"/>
      <c r="GW479" s="26"/>
      <c r="GX479" s="26"/>
      <c r="GY479" t="str">
        <f t="shared" ca="1" si="560"/>
        <v/>
      </c>
      <c r="GZ479" t="str">
        <f t="shared" si="561"/>
        <v/>
      </c>
      <c r="HA479" s="26"/>
      <c r="HB479" s="26"/>
      <c r="HC479" s="26"/>
      <c r="HD479" s="26"/>
      <c r="HE479" s="26"/>
      <c r="HF479" t="str">
        <f t="shared" ca="1" si="562"/>
        <v/>
      </c>
      <c r="HG479" s="31" t="str">
        <f t="shared" si="563"/>
        <v/>
      </c>
      <c r="HH479" s="26"/>
      <c r="HI479" s="26"/>
      <c r="HJ479" s="26"/>
      <c r="HK479" s="26"/>
      <c r="HL479" s="26"/>
      <c r="HM479" t="str">
        <f t="shared" ca="1" si="564"/>
        <v/>
      </c>
      <c r="HN479" t="str">
        <f t="shared" si="565"/>
        <v/>
      </c>
      <c r="HO479" s="26"/>
      <c r="HP479" s="26"/>
      <c r="HQ479" s="26"/>
      <c r="HR479" s="26"/>
      <c r="HS479" s="26"/>
      <c r="HT479" t="str">
        <f t="shared" ca="1" si="566"/>
        <v/>
      </c>
      <c r="HU479" t="str">
        <f t="shared" si="567"/>
        <v/>
      </c>
      <c r="HV479" s="26"/>
      <c r="HW479" s="26"/>
      <c r="HX479" s="26"/>
      <c r="HY479" s="26"/>
      <c r="HZ479" s="26"/>
      <c r="IA479" s="37" t="str">
        <f t="shared" ca="1" si="568"/>
        <v/>
      </c>
      <c r="IB479" t="str">
        <f t="shared" si="569"/>
        <v/>
      </c>
      <c r="IC479" s="26"/>
      <c r="ID479" s="26"/>
      <c r="IE479" s="26"/>
      <c r="IF479" s="26"/>
      <c r="IG479" s="26"/>
      <c r="IH479" s="37" t="str">
        <f t="shared" ca="1" si="570"/>
        <v/>
      </c>
      <c r="II479" t="str">
        <f t="shared" si="571"/>
        <v/>
      </c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  <c r="IV479" s="26"/>
      <c r="IW479" s="26"/>
      <c r="IX479" s="26"/>
      <c r="IY479" s="26"/>
      <c r="IZ479" s="26"/>
      <c r="JA479" s="26"/>
      <c r="JB479" s="26"/>
      <c r="JC479" s="26"/>
      <c r="JD479" s="26"/>
      <c r="JE479" s="26"/>
      <c r="JF479" s="26"/>
      <c r="JG479" s="26"/>
      <c r="JH479" s="26"/>
      <c r="JI479" s="26"/>
      <c r="JJ479" s="26"/>
      <c r="JK479" s="26"/>
      <c r="JL479" s="26"/>
      <c r="JM479" s="26"/>
      <c r="JN479" s="26"/>
      <c r="JO479" s="26"/>
      <c r="JP479" s="26"/>
      <c r="JQ479" s="26"/>
      <c r="JR479" s="26"/>
      <c r="JS479" s="26"/>
      <c r="JT479" s="26" t="str">
        <f t="shared" si="572"/>
        <v/>
      </c>
      <c r="JU479" s="26"/>
      <c r="JV479" t="str">
        <f t="shared" si="573"/>
        <v/>
      </c>
      <c r="JW479" s="26"/>
      <c r="JX479" s="26"/>
      <c r="JY479" s="26"/>
      <c r="JZ479" s="26"/>
      <c r="KA479" s="26"/>
      <c r="KB479" s="26"/>
      <c r="KC479" s="26"/>
      <c r="KD479" s="26"/>
      <c r="KE479" s="26"/>
      <c r="KF479" s="26"/>
      <c r="KG479" s="26"/>
      <c r="KH479" s="26"/>
      <c r="KI479" s="26"/>
      <c r="KJ479" s="26"/>
      <c r="KK479" t="str">
        <f t="shared" si="574"/>
        <v/>
      </c>
      <c r="KL479" s="26"/>
      <c r="KM479" s="31" t="str">
        <f t="shared" si="575"/>
        <v/>
      </c>
      <c r="KN479" s="26"/>
      <c r="KO479" s="26"/>
      <c r="KP479" s="38" t="str">
        <f t="shared" si="576"/>
        <v/>
      </c>
      <c r="KQ479" s="26"/>
      <c r="KR479" s="26"/>
      <c r="KS479" s="26"/>
      <c r="KT479" s="26"/>
      <c r="KU479" s="26"/>
      <c r="KV479" s="26"/>
      <c r="KW479" s="26"/>
      <c r="KX479" t="str">
        <f t="shared" si="577"/>
        <v/>
      </c>
      <c r="KY479" t="str">
        <f t="shared" si="578"/>
        <v/>
      </c>
      <c r="KZ479" s="26"/>
      <c r="LA479" s="26"/>
      <c r="LB479" t="str">
        <f t="shared" si="579"/>
        <v/>
      </c>
      <c r="LC479" s="26"/>
      <c r="LD479" t="str">
        <f t="shared" si="580"/>
        <v/>
      </c>
      <c r="LE479" t="str">
        <f t="shared" si="581"/>
        <v/>
      </c>
      <c r="LF479" s="26"/>
      <c r="LG479" s="26"/>
      <c r="LH479" s="26"/>
      <c r="LI479" s="26"/>
      <c r="LJ479" s="26"/>
      <c r="LK479" s="26"/>
      <c r="LL479" s="26"/>
      <c r="LM479" s="26"/>
      <c r="LN479" s="26"/>
      <c r="LO479" t="str">
        <f t="shared" si="582"/>
        <v/>
      </c>
      <c r="LP479" s="26"/>
      <c r="LQ479" s="26"/>
      <c r="LR479" s="26"/>
      <c r="LS479" s="26"/>
      <c r="LT479" s="26"/>
      <c r="LU479" s="26"/>
      <c r="LV479" s="26"/>
      <c r="LW479" s="26"/>
      <c r="LX479" s="26"/>
      <c r="LY479" s="26"/>
      <c r="LZ479" s="26"/>
      <c r="MA479" s="26"/>
      <c r="MB479" s="26"/>
      <c r="MC479" s="26"/>
      <c r="MD479" s="26"/>
      <c r="ME479" s="26"/>
      <c r="MF479" s="26"/>
      <c r="MG479" s="26"/>
      <c r="MH479" s="26"/>
      <c r="MI479" s="26"/>
      <c r="MJ479" s="26"/>
      <c r="MK479" s="26"/>
      <c r="ML479" s="26"/>
      <c r="MM479" s="26"/>
      <c r="MN479" s="26"/>
    </row>
    <row r="480" spans="1:352" ht="16" x14ac:dyDescent="0.2">
      <c r="A480" t="e">
        <f t="shared" ca="1" si="511"/>
        <v>#N/A</v>
      </c>
      <c r="B480" s="26"/>
      <c r="C480" s="26"/>
      <c r="D480" s="26"/>
      <c r="E480" s="27" t="str">
        <f t="shared" ca="1" si="513"/>
        <v>May</v>
      </c>
      <c r="F480" s="27" t="str">
        <f t="shared" ca="1" si="513"/>
        <v>Oct</v>
      </c>
      <c r="G480" s="28" t="str">
        <f t="shared" ca="1" si="514"/>
        <v/>
      </c>
      <c r="H480" t="str">
        <f t="shared" si="515"/>
        <v/>
      </c>
      <c r="I480" s="26">
        <f t="shared" ca="1" si="516"/>
        <v>24</v>
      </c>
      <c r="J480" s="26"/>
      <c r="K480" s="26"/>
      <c r="L480" s="31" t="str">
        <f t="shared" si="517"/>
        <v/>
      </c>
      <c r="M480" s="26"/>
      <c r="N480" s="26"/>
      <c r="O480" s="26">
        <f t="shared" ca="1" si="518"/>
        <v>37</v>
      </c>
      <c r="P480" s="26" t="str">
        <f t="shared" ca="1" si="519"/>
        <v>No</v>
      </c>
      <c r="Q480" s="26" t="str">
        <f t="shared" ca="1" si="519"/>
        <v>No</v>
      </c>
      <c r="R480" s="26" t="str">
        <f t="shared" ca="1" si="519"/>
        <v>Yes</v>
      </c>
      <c r="S480" s="26" t="str">
        <f t="shared" ca="1" si="520"/>
        <v>Caucasian</v>
      </c>
      <c r="T480" s="26" t="str">
        <f t="shared" ca="1" si="521"/>
        <v>Yes</v>
      </c>
      <c r="U480" s="26">
        <f t="shared" ca="1" si="522"/>
        <v>3181</v>
      </c>
      <c r="V480" s="26"/>
      <c r="W480" s="26"/>
      <c r="X480" s="26" t="str">
        <f t="shared" ca="1" si="583"/>
        <v>Yes</v>
      </c>
      <c r="Y480" s="26" t="str">
        <f t="shared" ca="1" si="583"/>
        <v>No</v>
      </c>
      <c r="Z480" s="26" t="str">
        <f t="shared" ca="1" si="583"/>
        <v>Yes</v>
      </c>
      <c r="AA480" s="26" t="str">
        <f t="shared" ca="1" si="583"/>
        <v>Yes</v>
      </c>
      <c r="AB480" s="26" t="str">
        <f t="shared" ca="1" si="583"/>
        <v>No</v>
      </c>
      <c r="AC480" s="26"/>
      <c r="AD480" s="26"/>
      <c r="AE480" s="26"/>
      <c r="AF480" s="26"/>
      <c r="AG480" s="26" t="str">
        <f t="shared" ca="1" si="523"/>
        <v>No</v>
      </c>
      <c r="AH480" s="26" t="str">
        <f t="shared" ca="1" si="523"/>
        <v>Yes</v>
      </c>
      <c r="AI480" s="26" t="str">
        <f t="shared" ca="1" si="523"/>
        <v>No</v>
      </c>
      <c r="AJ480" s="26" t="str">
        <f t="shared" ca="1" si="512"/>
        <v>Yes</v>
      </c>
      <c r="AK480" s="26" t="str">
        <f t="shared" ca="1" si="512"/>
        <v>Yes</v>
      </c>
      <c r="AL480" s="26" t="str">
        <f t="shared" ca="1" si="512"/>
        <v>No</v>
      </c>
      <c r="AM480" s="26">
        <f t="shared" ca="1" si="524"/>
        <v>9</v>
      </c>
      <c r="AN480" s="26">
        <f t="shared" ca="1" si="525"/>
        <v>2</v>
      </c>
      <c r="AT480" t="str">
        <f t="shared" ca="1" si="526"/>
        <v>Female</v>
      </c>
      <c r="AU480">
        <f t="shared" ca="1" si="527"/>
        <v>1484</v>
      </c>
      <c r="AV480">
        <f t="shared" ca="1" si="528"/>
        <v>-3</v>
      </c>
      <c r="AW480">
        <f t="shared" ca="1" si="529"/>
        <v>23</v>
      </c>
      <c r="AX480">
        <f t="shared" ca="1" si="530"/>
        <v>3</v>
      </c>
      <c r="BB480" t="str">
        <f t="shared" ca="1" si="531"/>
        <v>ELUCS</v>
      </c>
      <c r="BC480" t="str">
        <f t="shared" ca="1" si="532"/>
        <v>Yes</v>
      </c>
      <c r="BD480" t="str">
        <f t="shared" ca="1" si="532"/>
        <v>No</v>
      </c>
      <c r="BG480" t="str">
        <f t="shared" ca="1" si="533"/>
        <v>No</v>
      </c>
      <c r="BH480">
        <f t="shared" ca="1" si="534"/>
        <v>37</v>
      </c>
      <c r="BI480">
        <f t="shared" ca="1" si="535"/>
        <v>-17</v>
      </c>
      <c r="BJ480">
        <f t="shared" ca="1" si="536"/>
        <v>20</v>
      </c>
      <c r="BK480" t="str">
        <f t="shared" si="537"/>
        <v/>
      </c>
      <c r="BL480" s="26">
        <f t="shared" ca="1" si="538"/>
        <v>22</v>
      </c>
      <c r="BM480" s="26"/>
      <c r="BN480" s="26"/>
      <c r="BO480" s="26" t="str">
        <f t="shared" ca="1" si="539"/>
        <v>Yes</v>
      </c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 t="str">
        <f t="shared" ca="1" si="540"/>
        <v>No</v>
      </c>
      <c r="CE480" s="26" t="str">
        <f t="shared" ca="1" si="541"/>
        <v>NA</v>
      </c>
      <c r="CF480" s="26"/>
      <c r="CG480" s="26"/>
      <c r="CH480" s="26"/>
      <c r="CI480" s="31" t="str">
        <f t="shared" si="542"/>
        <v/>
      </c>
      <c r="CJ480" s="26" t="str">
        <f t="shared" ca="1" si="543"/>
        <v>NA</v>
      </c>
      <c r="CK480" s="26" t="str">
        <f t="shared" ca="1" si="544"/>
        <v>No</v>
      </c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 t="str">
        <f t="shared" ca="1" si="545"/>
        <v>Yes</v>
      </c>
      <c r="DO480" s="26"/>
      <c r="DP480" s="26"/>
      <c r="DQ480" s="26"/>
      <c r="DR480" s="26"/>
      <c r="DS480" s="26"/>
      <c r="DT480" s="26"/>
      <c r="DU480" s="26"/>
      <c r="DV480" t="str">
        <f t="shared" si="546"/>
        <v/>
      </c>
      <c r="DW480" s="26"/>
      <c r="DX480" s="26"/>
      <c r="DY480" s="26"/>
      <c r="DZ480" t="str">
        <f t="shared" si="547"/>
        <v/>
      </c>
      <c r="EA480" t="str">
        <f t="shared" si="548"/>
        <v/>
      </c>
      <c r="EB480" t="str">
        <f t="shared" si="549"/>
        <v/>
      </c>
      <c r="EC480" t="str">
        <f t="shared" si="550"/>
        <v/>
      </c>
      <c r="ED480" t="str">
        <f t="shared" si="551"/>
        <v/>
      </c>
      <c r="EE480" s="34" t="str">
        <f t="shared" si="552"/>
        <v/>
      </c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32" t="str">
        <f t="shared" si="553"/>
        <v/>
      </c>
      <c r="ES480" s="26"/>
      <c r="ET480" s="26"/>
      <c r="EU480" s="26"/>
      <c r="EV480" s="26"/>
      <c r="EW480" s="26"/>
      <c r="EX480" s="26"/>
      <c r="EY480" s="26"/>
      <c r="EZ480" s="26"/>
      <c r="FA480" s="31" t="str">
        <f t="shared" si="554"/>
        <v/>
      </c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31" t="str">
        <f t="shared" si="555"/>
        <v/>
      </c>
      <c r="FN480" s="26"/>
      <c r="FO480" s="26"/>
      <c r="FP480" s="26"/>
      <c r="FQ480" s="26" t="s">
        <v>350</v>
      </c>
      <c r="FR480" s="39" t="str">
        <f t="shared" ca="1" si="556"/>
        <v>GPC</v>
      </c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t="str">
        <f t="shared" ca="1" si="557"/>
        <v/>
      </c>
      <c r="GP480" t="str">
        <f t="shared" si="558"/>
        <v/>
      </c>
      <c r="GQ480" s="26"/>
      <c r="GR480" s="26"/>
      <c r="GS480" t="str">
        <f t="shared" ca="1" si="559"/>
        <v/>
      </c>
      <c r="GT480" s="26"/>
      <c r="GU480" s="26"/>
      <c r="GV480" s="26"/>
      <c r="GW480" s="26"/>
      <c r="GX480" s="26"/>
      <c r="GY480" t="str">
        <f t="shared" ca="1" si="560"/>
        <v/>
      </c>
      <c r="GZ480" t="str">
        <f t="shared" si="561"/>
        <v/>
      </c>
      <c r="HA480" s="26"/>
      <c r="HB480" s="26"/>
      <c r="HC480" s="26"/>
      <c r="HD480" s="26"/>
      <c r="HE480" s="26"/>
      <c r="HF480" t="str">
        <f t="shared" ca="1" si="562"/>
        <v/>
      </c>
      <c r="HG480" s="31" t="str">
        <f t="shared" si="563"/>
        <v/>
      </c>
      <c r="HH480" s="26"/>
      <c r="HI480" s="26"/>
      <c r="HJ480" s="26"/>
      <c r="HK480" s="26"/>
      <c r="HL480" s="26"/>
      <c r="HM480" t="str">
        <f t="shared" ca="1" si="564"/>
        <v/>
      </c>
      <c r="HN480" t="str">
        <f t="shared" si="565"/>
        <v/>
      </c>
      <c r="HO480" s="26"/>
      <c r="HP480" s="26"/>
      <c r="HQ480" s="26"/>
      <c r="HR480" s="26"/>
      <c r="HS480" s="26"/>
      <c r="HT480" t="str">
        <f t="shared" ca="1" si="566"/>
        <v/>
      </c>
      <c r="HU480" t="str">
        <f t="shared" si="567"/>
        <v/>
      </c>
      <c r="HV480" s="26"/>
      <c r="HW480" s="26"/>
      <c r="HX480" s="26"/>
      <c r="HY480" s="26"/>
      <c r="HZ480" s="26"/>
      <c r="IA480" s="37" t="str">
        <f t="shared" ca="1" si="568"/>
        <v/>
      </c>
      <c r="IB480" t="str">
        <f t="shared" si="569"/>
        <v/>
      </c>
      <c r="IC480" s="26"/>
      <c r="ID480" s="26"/>
      <c r="IE480" s="26"/>
      <c r="IF480" s="26"/>
      <c r="IG480" s="26"/>
      <c r="IH480" s="37" t="str">
        <f t="shared" ca="1" si="570"/>
        <v/>
      </c>
      <c r="II480" t="str">
        <f t="shared" si="571"/>
        <v/>
      </c>
      <c r="IJ480" s="26"/>
      <c r="IK480" s="26"/>
      <c r="IL480" s="26"/>
      <c r="IM480" s="26"/>
      <c r="IN480" s="26"/>
      <c r="IO480" s="26"/>
      <c r="IP480" s="26"/>
      <c r="IQ480" s="26"/>
      <c r="IR480" s="26"/>
      <c r="IS480" s="26"/>
      <c r="IT480" s="26"/>
      <c r="IU480" s="26"/>
      <c r="IV480" s="26"/>
      <c r="IW480" s="26"/>
      <c r="IX480" s="26"/>
      <c r="IY480" s="26"/>
      <c r="IZ480" s="26"/>
      <c r="JA480" s="26"/>
      <c r="JB480" s="26"/>
      <c r="JC480" s="26"/>
      <c r="JD480" s="26"/>
      <c r="JE480" s="26"/>
      <c r="JF480" s="26"/>
      <c r="JG480" s="26"/>
      <c r="JH480" s="26"/>
      <c r="JI480" s="26"/>
      <c r="JJ480" s="26"/>
      <c r="JK480" s="26"/>
      <c r="JL480" s="26"/>
      <c r="JM480" s="26"/>
      <c r="JN480" s="26"/>
      <c r="JO480" s="26"/>
      <c r="JP480" s="26"/>
      <c r="JQ480" s="26"/>
      <c r="JR480" s="26"/>
      <c r="JS480" s="26"/>
      <c r="JT480" s="26" t="str">
        <f t="shared" si="572"/>
        <v/>
      </c>
      <c r="JU480" s="26"/>
      <c r="JV480" t="str">
        <f t="shared" si="573"/>
        <v/>
      </c>
      <c r="JW480" s="26"/>
      <c r="JX480" s="26"/>
      <c r="JY480" s="26"/>
      <c r="JZ480" s="26"/>
      <c r="KA480" s="26"/>
      <c r="KB480" s="26"/>
      <c r="KC480" s="26"/>
      <c r="KD480" s="26"/>
      <c r="KE480" s="26"/>
      <c r="KF480" s="26"/>
      <c r="KG480" s="26"/>
      <c r="KH480" s="26"/>
      <c r="KI480" s="26"/>
      <c r="KJ480" s="26"/>
      <c r="KK480" t="str">
        <f t="shared" si="574"/>
        <v/>
      </c>
      <c r="KL480" s="26"/>
      <c r="KM480" s="31" t="str">
        <f t="shared" si="575"/>
        <v/>
      </c>
      <c r="KN480" s="26"/>
      <c r="KO480" s="26"/>
      <c r="KP480" s="38" t="str">
        <f t="shared" si="576"/>
        <v/>
      </c>
      <c r="KQ480" s="26"/>
      <c r="KR480" s="26"/>
      <c r="KS480" s="26"/>
      <c r="KT480" s="26"/>
      <c r="KU480" s="26"/>
      <c r="KV480" s="26"/>
      <c r="KW480" s="26"/>
      <c r="KX480" t="str">
        <f t="shared" si="577"/>
        <v/>
      </c>
      <c r="KY480" t="str">
        <f t="shared" si="578"/>
        <v/>
      </c>
      <c r="KZ480" s="26"/>
      <c r="LA480" s="26"/>
      <c r="LB480" t="str">
        <f t="shared" si="579"/>
        <v/>
      </c>
      <c r="LC480" s="26"/>
      <c r="LD480" t="str">
        <f t="shared" si="580"/>
        <v/>
      </c>
      <c r="LE480" t="str">
        <f t="shared" si="581"/>
        <v/>
      </c>
      <c r="LF480" s="26"/>
      <c r="LG480" s="26"/>
      <c r="LH480" s="26"/>
      <c r="LI480" s="26"/>
      <c r="LJ480" s="26"/>
      <c r="LK480" s="26"/>
      <c r="LL480" s="26"/>
      <c r="LM480" s="26"/>
      <c r="LN480" s="26"/>
      <c r="LO480" t="str">
        <f t="shared" si="582"/>
        <v/>
      </c>
      <c r="LP480" s="26"/>
      <c r="LQ480" s="26"/>
      <c r="LR480" s="26"/>
      <c r="LS480" s="26"/>
      <c r="LT480" s="26"/>
      <c r="LU480" s="26"/>
      <c r="LV480" s="26"/>
      <c r="LW480" s="26"/>
      <c r="LX480" s="26"/>
      <c r="LY480" s="26"/>
      <c r="LZ480" s="26"/>
      <c r="MA480" s="26"/>
      <c r="MB480" s="26"/>
      <c r="MC480" s="26"/>
      <c r="MD480" s="26"/>
      <c r="ME480" s="26"/>
      <c r="MF480" s="26"/>
      <c r="MG480" s="26"/>
      <c r="MH480" s="26"/>
      <c r="MI480" s="26"/>
      <c r="MJ480" s="26"/>
      <c r="MK480" s="26"/>
      <c r="ML480" s="26"/>
      <c r="MM480" s="26"/>
      <c r="MN480" s="26"/>
    </row>
    <row r="481" spans="1:352" ht="16" x14ac:dyDescent="0.2">
      <c r="A481" t="e">
        <f t="shared" ca="1" si="511"/>
        <v>#N/A</v>
      </c>
      <c r="B481" s="26"/>
      <c r="C481" s="26"/>
      <c r="D481" s="26"/>
      <c r="E481" s="27" t="str">
        <f t="shared" ca="1" si="513"/>
        <v>Nov</v>
      </c>
      <c r="F481" s="27" t="str">
        <f t="shared" ca="1" si="513"/>
        <v>Oct</v>
      </c>
      <c r="G481" s="28" t="str">
        <f t="shared" ca="1" si="514"/>
        <v/>
      </c>
      <c r="H481" t="str">
        <f t="shared" si="515"/>
        <v/>
      </c>
      <c r="I481" s="26">
        <f t="shared" ca="1" si="516"/>
        <v>59</v>
      </c>
      <c r="J481" s="26"/>
      <c r="K481" s="26"/>
      <c r="L481" s="31" t="str">
        <f t="shared" si="517"/>
        <v/>
      </c>
      <c r="M481" s="26"/>
      <c r="N481" s="26"/>
      <c r="O481" s="26">
        <f t="shared" ca="1" si="518"/>
        <v>50</v>
      </c>
      <c r="P481" s="26" t="str">
        <f t="shared" ca="1" si="519"/>
        <v>No</v>
      </c>
      <c r="Q481" s="26" t="str">
        <f t="shared" ca="1" si="519"/>
        <v>Yes</v>
      </c>
      <c r="R481" s="26" t="str">
        <f t="shared" ca="1" si="519"/>
        <v>No</v>
      </c>
      <c r="S481" s="26" t="str">
        <f t="shared" ca="1" si="520"/>
        <v>Caucasian</v>
      </c>
      <c r="T481" s="26" t="str">
        <f t="shared" ca="1" si="521"/>
        <v>Yes</v>
      </c>
      <c r="U481" s="26">
        <f t="shared" ca="1" si="522"/>
        <v>3241</v>
      </c>
      <c r="V481" s="26"/>
      <c r="W481" s="26"/>
      <c r="X481" s="26" t="str">
        <f t="shared" ca="1" si="583"/>
        <v>Yes</v>
      </c>
      <c r="Y481" s="26" t="str">
        <f t="shared" ca="1" si="583"/>
        <v>Yes</v>
      </c>
      <c r="Z481" s="26" t="str">
        <f t="shared" ca="1" si="583"/>
        <v>Yes</v>
      </c>
      <c r="AA481" s="26" t="str">
        <f t="shared" ca="1" si="583"/>
        <v>No</v>
      </c>
      <c r="AB481" s="26" t="str">
        <f t="shared" ca="1" si="583"/>
        <v>Yes</v>
      </c>
      <c r="AC481" s="26"/>
      <c r="AD481" s="26"/>
      <c r="AE481" s="26"/>
      <c r="AF481" s="26"/>
      <c r="AG481" s="26" t="str">
        <f t="shared" ca="1" si="523"/>
        <v>No</v>
      </c>
      <c r="AH481" s="26" t="str">
        <f t="shared" ca="1" si="523"/>
        <v>Yes</v>
      </c>
      <c r="AI481" s="26" t="str">
        <f t="shared" ca="1" si="523"/>
        <v>Yes</v>
      </c>
      <c r="AJ481" s="26" t="str">
        <f t="shared" ca="1" si="512"/>
        <v>Yes</v>
      </c>
      <c r="AK481" s="26" t="str">
        <f t="shared" ca="1" si="512"/>
        <v>No</v>
      </c>
      <c r="AL481" s="26" t="str">
        <f t="shared" ca="1" si="512"/>
        <v>No</v>
      </c>
      <c r="AM481" s="26">
        <f t="shared" ca="1" si="524"/>
        <v>7</v>
      </c>
      <c r="AN481" s="26">
        <f t="shared" ca="1" si="525"/>
        <v>3</v>
      </c>
      <c r="AT481" t="str">
        <f t="shared" ca="1" si="526"/>
        <v>Male</v>
      </c>
      <c r="AU481">
        <f t="shared" ca="1" si="527"/>
        <v>2664</v>
      </c>
      <c r="AV481">
        <f t="shared" ca="1" si="528"/>
        <v>1</v>
      </c>
      <c r="AW481">
        <f t="shared" ca="1" si="529"/>
        <v>35</v>
      </c>
      <c r="AX481">
        <f t="shared" ca="1" si="530"/>
        <v>1</v>
      </c>
      <c r="BB481" t="str">
        <f t="shared" ca="1" si="531"/>
        <v>Vaginal</v>
      </c>
      <c r="BC481" t="str">
        <f t="shared" ca="1" si="532"/>
        <v>No</v>
      </c>
      <c r="BD481" t="str">
        <f t="shared" ca="1" si="532"/>
        <v>Yes</v>
      </c>
      <c r="BG481" t="str">
        <f t="shared" ca="1" si="533"/>
        <v>No</v>
      </c>
      <c r="BH481">
        <f t="shared" ca="1" si="534"/>
        <v>37</v>
      </c>
      <c r="BI481">
        <f t="shared" ca="1" si="535"/>
        <v>-19</v>
      </c>
      <c r="BJ481">
        <f t="shared" ca="1" si="536"/>
        <v>10</v>
      </c>
      <c r="BK481" t="str">
        <f t="shared" si="537"/>
        <v/>
      </c>
      <c r="BL481" s="26">
        <f t="shared" ca="1" si="538"/>
        <v>12</v>
      </c>
      <c r="BM481" s="26"/>
      <c r="BN481" s="26"/>
      <c r="BO481" s="26" t="str">
        <f t="shared" ca="1" si="539"/>
        <v>Yes</v>
      </c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 t="str">
        <f t="shared" ca="1" si="540"/>
        <v>No</v>
      </c>
      <c r="CE481" s="26" t="str">
        <f t="shared" ca="1" si="541"/>
        <v>NA</v>
      </c>
      <c r="CF481" s="26"/>
      <c r="CG481" s="26"/>
      <c r="CH481" s="26"/>
      <c r="CI481" s="31" t="str">
        <f t="shared" si="542"/>
        <v/>
      </c>
      <c r="CJ481" s="26" t="str">
        <f t="shared" ca="1" si="543"/>
        <v>NA</v>
      </c>
      <c r="CK481" s="26" t="str">
        <f t="shared" ca="1" si="544"/>
        <v>NA</v>
      </c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 t="str">
        <f t="shared" ca="1" si="545"/>
        <v>Yes</v>
      </c>
      <c r="DO481" s="26"/>
      <c r="DP481" s="26"/>
      <c r="DQ481" s="26"/>
      <c r="DR481" s="26"/>
      <c r="DS481" s="26"/>
      <c r="DT481" s="26"/>
      <c r="DU481" s="26"/>
      <c r="DV481" t="str">
        <f t="shared" si="546"/>
        <v/>
      </c>
      <c r="DW481" s="26"/>
      <c r="DX481" s="26"/>
      <c r="DY481" s="26"/>
      <c r="DZ481" t="str">
        <f t="shared" si="547"/>
        <v/>
      </c>
      <c r="EA481" t="str">
        <f t="shared" si="548"/>
        <v/>
      </c>
      <c r="EB481" t="str">
        <f t="shared" si="549"/>
        <v/>
      </c>
      <c r="EC481" t="str">
        <f t="shared" si="550"/>
        <v/>
      </c>
      <c r="ED481" t="str">
        <f t="shared" si="551"/>
        <v/>
      </c>
      <c r="EE481" s="34" t="str">
        <f t="shared" si="552"/>
        <v/>
      </c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32" t="str">
        <f t="shared" si="553"/>
        <v/>
      </c>
      <c r="ES481" s="26"/>
      <c r="ET481" s="26"/>
      <c r="EU481" s="26"/>
      <c r="EV481" s="26"/>
      <c r="EW481" s="26"/>
      <c r="EX481" s="26"/>
      <c r="EY481" s="26"/>
      <c r="EZ481" s="26"/>
      <c r="FA481" s="31" t="str">
        <f t="shared" si="554"/>
        <v/>
      </c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31" t="str">
        <f t="shared" si="555"/>
        <v/>
      </c>
      <c r="FN481" s="26"/>
      <c r="FO481" s="26"/>
      <c r="FP481" s="26"/>
      <c r="FQ481" s="26" t="s">
        <v>350</v>
      </c>
      <c r="FR481" s="39" t="str">
        <f t="shared" ca="1" si="556"/>
        <v>CONS</v>
      </c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t="str">
        <f t="shared" ca="1" si="557"/>
        <v/>
      </c>
      <c r="GP481" t="str">
        <f t="shared" si="558"/>
        <v/>
      </c>
      <c r="GQ481" s="26"/>
      <c r="GR481" s="26"/>
      <c r="GS481" t="str">
        <f t="shared" ca="1" si="559"/>
        <v/>
      </c>
      <c r="GT481" s="26"/>
      <c r="GU481" s="26"/>
      <c r="GV481" s="26"/>
      <c r="GW481" s="26"/>
      <c r="GX481" s="26"/>
      <c r="GY481" t="str">
        <f t="shared" ca="1" si="560"/>
        <v/>
      </c>
      <c r="GZ481" t="str">
        <f t="shared" si="561"/>
        <v/>
      </c>
      <c r="HA481" s="26"/>
      <c r="HB481" s="26"/>
      <c r="HC481" s="26"/>
      <c r="HD481" s="26"/>
      <c r="HE481" s="26"/>
      <c r="HF481" t="str">
        <f t="shared" ca="1" si="562"/>
        <v/>
      </c>
      <c r="HG481" s="31" t="str">
        <f t="shared" si="563"/>
        <v/>
      </c>
      <c r="HH481" s="26"/>
      <c r="HI481" s="26"/>
      <c r="HJ481" s="26"/>
      <c r="HK481" s="26"/>
      <c r="HL481" s="26"/>
      <c r="HM481" t="str">
        <f t="shared" ca="1" si="564"/>
        <v/>
      </c>
      <c r="HN481" t="str">
        <f t="shared" si="565"/>
        <v/>
      </c>
      <c r="HO481" s="26"/>
      <c r="HP481" s="26"/>
      <c r="HQ481" s="26"/>
      <c r="HR481" s="26"/>
      <c r="HS481" s="26"/>
      <c r="HT481" t="str">
        <f t="shared" ca="1" si="566"/>
        <v/>
      </c>
      <c r="HU481" t="str">
        <f t="shared" si="567"/>
        <v/>
      </c>
      <c r="HV481" s="26"/>
      <c r="HW481" s="26"/>
      <c r="HX481" s="26"/>
      <c r="HY481" s="26"/>
      <c r="HZ481" s="26"/>
      <c r="IA481" s="37" t="str">
        <f t="shared" ca="1" si="568"/>
        <v/>
      </c>
      <c r="IB481" t="str">
        <f t="shared" si="569"/>
        <v/>
      </c>
      <c r="IC481" s="26"/>
      <c r="ID481" s="26"/>
      <c r="IE481" s="26"/>
      <c r="IF481" s="26"/>
      <c r="IG481" s="26"/>
      <c r="IH481" s="37" t="str">
        <f t="shared" ca="1" si="570"/>
        <v/>
      </c>
      <c r="II481" t="str">
        <f t="shared" si="571"/>
        <v/>
      </c>
      <c r="IJ481" s="26"/>
      <c r="IK481" s="26"/>
      <c r="IL481" s="26"/>
      <c r="IM481" s="26"/>
      <c r="IN481" s="26"/>
      <c r="IO481" s="26"/>
      <c r="IP481" s="26"/>
      <c r="IQ481" s="26"/>
      <c r="IR481" s="26"/>
      <c r="IS481" s="26"/>
      <c r="IT481" s="26"/>
      <c r="IU481" s="26"/>
      <c r="IV481" s="26"/>
      <c r="IW481" s="26"/>
      <c r="IX481" s="26"/>
      <c r="IY481" s="26"/>
      <c r="IZ481" s="26"/>
      <c r="JA481" s="26"/>
      <c r="JB481" s="26"/>
      <c r="JC481" s="26"/>
      <c r="JD481" s="26"/>
      <c r="JE481" s="26"/>
      <c r="JF481" s="26"/>
      <c r="JG481" s="26"/>
      <c r="JH481" s="26"/>
      <c r="JI481" s="26"/>
      <c r="JJ481" s="26"/>
      <c r="JK481" s="26"/>
      <c r="JL481" s="26"/>
      <c r="JM481" s="26"/>
      <c r="JN481" s="26"/>
      <c r="JO481" s="26"/>
      <c r="JP481" s="26"/>
      <c r="JQ481" s="26"/>
      <c r="JR481" s="26"/>
      <c r="JS481" s="26"/>
      <c r="JT481" s="26" t="str">
        <f t="shared" si="572"/>
        <v/>
      </c>
      <c r="JU481" s="26"/>
      <c r="JV481" t="str">
        <f t="shared" si="573"/>
        <v/>
      </c>
      <c r="JW481" s="26"/>
      <c r="JX481" s="26"/>
      <c r="JY481" s="26"/>
      <c r="JZ481" s="26"/>
      <c r="KA481" s="26"/>
      <c r="KB481" s="26"/>
      <c r="KC481" s="26"/>
      <c r="KD481" s="26"/>
      <c r="KE481" s="26"/>
      <c r="KF481" s="26"/>
      <c r="KG481" s="26"/>
      <c r="KH481" s="26"/>
      <c r="KI481" s="26"/>
      <c r="KJ481" s="26"/>
      <c r="KK481" t="str">
        <f t="shared" si="574"/>
        <v/>
      </c>
      <c r="KL481" s="26"/>
      <c r="KM481" s="31" t="str">
        <f t="shared" si="575"/>
        <v/>
      </c>
      <c r="KN481" s="26"/>
      <c r="KO481" s="26"/>
      <c r="KP481" s="38" t="str">
        <f t="shared" si="576"/>
        <v/>
      </c>
      <c r="KQ481" s="26"/>
      <c r="KR481" s="26"/>
      <c r="KS481" s="26"/>
      <c r="KT481" s="26"/>
      <c r="KU481" s="26"/>
      <c r="KV481" s="26"/>
      <c r="KW481" s="26"/>
      <c r="KX481" t="str">
        <f t="shared" si="577"/>
        <v/>
      </c>
      <c r="KY481" t="str">
        <f t="shared" si="578"/>
        <v/>
      </c>
      <c r="KZ481" s="26"/>
      <c r="LA481" s="26"/>
      <c r="LB481" t="str">
        <f t="shared" si="579"/>
        <v/>
      </c>
      <c r="LC481" s="26"/>
      <c r="LD481" t="str">
        <f t="shared" si="580"/>
        <v/>
      </c>
      <c r="LE481" t="str">
        <f t="shared" si="581"/>
        <v/>
      </c>
      <c r="LF481" s="26"/>
      <c r="LG481" s="26"/>
      <c r="LH481" s="26"/>
      <c r="LI481" s="26"/>
      <c r="LJ481" s="26"/>
      <c r="LK481" s="26"/>
      <c r="LL481" s="26"/>
      <c r="LM481" s="26"/>
      <c r="LN481" s="26"/>
      <c r="LO481" t="str">
        <f t="shared" si="582"/>
        <v/>
      </c>
      <c r="LP481" s="26"/>
      <c r="LQ481" s="26"/>
      <c r="LR481" s="26"/>
      <c r="LS481" s="26"/>
      <c r="LT481" s="26"/>
      <c r="LU481" s="26"/>
      <c r="LV481" s="26"/>
      <c r="LW481" s="26"/>
      <c r="LX481" s="26"/>
      <c r="LY481" s="26"/>
      <c r="LZ481" s="26"/>
      <c r="MA481" s="26"/>
      <c r="MB481" s="26"/>
      <c r="MC481" s="26"/>
      <c r="MD481" s="26"/>
      <c r="ME481" s="26"/>
      <c r="MF481" s="26"/>
      <c r="MG481" s="26"/>
      <c r="MH481" s="26"/>
      <c r="MI481" s="26"/>
      <c r="MJ481" s="26"/>
      <c r="MK481" s="26"/>
      <c r="ML481" s="26"/>
      <c r="MM481" s="26"/>
      <c r="MN481" s="26"/>
    </row>
    <row r="482" spans="1:352" ht="16" x14ac:dyDescent="0.2">
      <c r="A482" t="e">
        <f t="shared" ca="1" si="511"/>
        <v>#N/A</v>
      </c>
      <c r="B482" s="26"/>
      <c r="C482" s="26"/>
      <c r="D482" s="26"/>
      <c r="E482" s="27" t="str">
        <f t="shared" ca="1" si="513"/>
        <v>Oct</v>
      </c>
      <c r="F482" s="27" t="str">
        <f t="shared" ca="1" si="513"/>
        <v>Jul</v>
      </c>
      <c r="G482" s="28" t="str">
        <f t="shared" ca="1" si="514"/>
        <v/>
      </c>
      <c r="H482" t="str">
        <f t="shared" si="515"/>
        <v/>
      </c>
      <c r="I482" s="26">
        <f t="shared" ca="1" si="516"/>
        <v>49</v>
      </c>
      <c r="J482" s="26"/>
      <c r="K482" s="26"/>
      <c r="L482" s="31" t="str">
        <f t="shared" si="517"/>
        <v/>
      </c>
      <c r="M482" s="26"/>
      <c r="N482" s="26"/>
      <c r="O482" s="26">
        <f t="shared" ca="1" si="518"/>
        <v>21</v>
      </c>
      <c r="P482" s="26" t="str">
        <f t="shared" ca="1" si="519"/>
        <v>No</v>
      </c>
      <c r="Q482" s="26" t="str">
        <f t="shared" ca="1" si="519"/>
        <v>Yes</v>
      </c>
      <c r="R482" s="26" t="str">
        <f t="shared" ca="1" si="519"/>
        <v>No</v>
      </c>
      <c r="S482" s="26" t="str">
        <f t="shared" ca="1" si="520"/>
        <v>Caucasian</v>
      </c>
      <c r="T482" s="26" t="str">
        <f t="shared" ca="1" si="521"/>
        <v>Yes</v>
      </c>
      <c r="U482" s="26">
        <f t="shared" ca="1" si="522"/>
        <v>3500</v>
      </c>
      <c r="V482" s="26"/>
      <c r="W482" s="26"/>
      <c r="X482" s="26" t="str">
        <f t="shared" ca="1" si="583"/>
        <v>No</v>
      </c>
      <c r="Y482" s="26" t="str">
        <f t="shared" ca="1" si="583"/>
        <v>No</v>
      </c>
      <c r="Z482" s="26" t="str">
        <f t="shared" ca="1" si="583"/>
        <v>Yes</v>
      </c>
      <c r="AA482" s="26" t="str">
        <f t="shared" ca="1" si="583"/>
        <v>Yes</v>
      </c>
      <c r="AB482" s="26" t="str">
        <f t="shared" ca="1" si="583"/>
        <v>No</v>
      </c>
      <c r="AC482" s="26"/>
      <c r="AD482" s="26"/>
      <c r="AE482" s="26"/>
      <c r="AF482" s="26"/>
      <c r="AG482" s="26" t="str">
        <f t="shared" ca="1" si="523"/>
        <v>Yes</v>
      </c>
      <c r="AH482" s="26" t="str">
        <f t="shared" ca="1" si="523"/>
        <v>No</v>
      </c>
      <c r="AI482" s="26" t="str">
        <f t="shared" ca="1" si="523"/>
        <v>Yes</v>
      </c>
      <c r="AJ482" s="26" t="str">
        <f t="shared" ca="1" si="512"/>
        <v>Yes</v>
      </c>
      <c r="AK482" s="26" t="str">
        <f t="shared" ca="1" si="512"/>
        <v>Yes</v>
      </c>
      <c r="AL482" s="26" t="str">
        <f t="shared" ca="1" si="512"/>
        <v>Yes</v>
      </c>
      <c r="AM482" s="26">
        <f t="shared" ca="1" si="524"/>
        <v>10</v>
      </c>
      <c r="AN482" s="26">
        <f t="shared" ca="1" si="525"/>
        <v>2</v>
      </c>
      <c r="AT482" t="str">
        <f t="shared" ca="1" si="526"/>
        <v>Male</v>
      </c>
      <c r="AU482">
        <f t="shared" ca="1" si="527"/>
        <v>3533</v>
      </c>
      <c r="AV482">
        <f t="shared" ca="1" si="528"/>
        <v>-2</v>
      </c>
      <c r="AW482">
        <f t="shared" ca="1" si="529"/>
        <v>39</v>
      </c>
      <c r="AX482">
        <f t="shared" ca="1" si="530"/>
        <v>4</v>
      </c>
      <c r="BB482" t="str">
        <f t="shared" ca="1" si="531"/>
        <v>INSTRUMENTAL</v>
      </c>
      <c r="BC482" t="str">
        <f t="shared" ca="1" si="532"/>
        <v>No</v>
      </c>
      <c r="BD482" t="str">
        <f t="shared" ca="1" si="532"/>
        <v>No</v>
      </c>
      <c r="BG482" t="str">
        <f t="shared" ca="1" si="533"/>
        <v>Yes</v>
      </c>
      <c r="BH482">
        <f t="shared" ca="1" si="534"/>
        <v>35</v>
      </c>
      <c r="BI482">
        <f t="shared" ca="1" si="535"/>
        <v>-4</v>
      </c>
      <c r="BJ482">
        <f t="shared" ca="1" si="536"/>
        <v>15</v>
      </c>
      <c r="BK482" t="str">
        <f t="shared" si="537"/>
        <v/>
      </c>
      <c r="BL482" s="26">
        <f t="shared" ca="1" si="538"/>
        <v>17</v>
      </c>
      <c r="BM482" s="26"/>
      <c r="BN482" s="26"/>
      <c r="BO482" s="26" t="str">
        <f t="shared" ca="1" si="539"/>
        <v>Yes</v>
      </c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 t="str">
        <f t="shared" ca="1" si="540"/>
        <v>No</v>
      </c>
      <c r="CE482" s="26" t="str">
        <f t="shared" ca="1" si="541"/>
        <v>NA</v>
      </c>
      <c r="CF482" s="26"/>
      <c r="CG482" s="26"/>
      <c r="CH482" s="26"/>
      <c r="CI482" s="31" t="str">
        <f t="shared" si="542"/>
        <v/>
      </c>
      <c r="CJ482" s="26" t="str">
        <f t="shared" ca="1" si="543"/>
        <v>NA</v>
      </c>
      <c r="CK482" s="26" t="str">
        <f t="shared" ca="1" si="544"/>
        <v>NA</v>
      </c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 t="str">
        <f t="shared" ca="1" si="545"/>
        <v>No</v>
      </c>
      <c r="DO482" s="26"/>
      <c r="DP482" s="26"/>
      <c r="DQ482" s="26"/>
      <c r="DR482" s="26"/>
      <c r="DS482" s="26"/>
      <c r="DT482" s="26"/>
      <c r="DU482" s="26"/>
      <c r="DV482" t="str">
        <f t="shared" si="546"/>
        <v/>
      </c>
      <c r="DW482" s="26"/>
      <c r="DX482" s="26"/>
      <c r="DY482" s="26"/>
      <c r="DZ482" t="str">
        <f t="shared" si="547"/>
        <v/>
      </c>
      <c r="EA482" t="str">
        <f t="shared" si="548"/>
        <v/>
      </c>
      <c r="EB482" t="str">
        <f t="shared" si="549"/>
        <v/>
      </c>
      <c r="EC482" t="str">
        <f t="shared" si="550"/>
        <v/>
      </c>
      <c r="ED482" t="str">
        <f t="shared" si="551"/>
        <v/>
      </c>
      <c r="EE482" s="34" t="str">
        <f t="shared" si="552"/>
        <v/>
      </c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32" t="str">
        <f t="shared" si="553"/>
        <v/>
      </c>
      <c r="ES482" s="26"/>
      <c r="ET482" s="26"/>
      <c r="EU482" s="26"/>
      <c r="EV482" s="26"/>
      <c r="EW482" s="26"/>
      <c r="EX482" s="26"/>
      <c r="EY482" s="26"/>
      <c r="EZ482" s="26"/>
      <c r="FA482" s="31" t="str">
        <f t="shared" si="554"/>
        <v/>
      </c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31" t="str">
        <f t="shared" si="555"/>
        <v/>
      </c>
      <c r="FN482" s="26"/>
      <c r="FO482" s="26"/>
      <c r="FP482" s="26"/>
      <c r="FQ482" s="26" t="s">
        <v>349</v>
      </c>
      <c r="FR482" s="39" t="str">
        <f t="shared" ca="1" si="556"/>
        <v>NA</v>
      </c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t="str">
        <f t="shared" ca="1" si="557"/>
        <v/>
      </c>
      <c r="GP482" t="str">
        <f t="shared" si="558"/>
        <v/>
      </c>
      <c r="GQ482" s="26"/>
      <c r="GR482" s="26"/>
      <c r="GS482" t="str">
        <f t="shared" ca="1" si="559"/>
        <v/>
      </c>
      <c r="GT482" s="26"/>
      <c r="GU482" s="26"/>
      <c r="GV482" s="26"/>
      <c r="GW482" s="26"/>
      <c r="GX482" s="26"/>
      <c r="GY482" t="str">
        <f t="shared" ca="1" si="560"/>
        <v/>
      </c>
      <c r="GZ482" t="str">
        <f t="shared" si="561"/>
        <v/>
      </c>
      <c r="HA482" s="26"/>
      <c r="HB482" s="26"/>
      <c r="HC482" s="26"/>
      <c r="HD482" s="26"/>
      <c r="HE482" s="26"/>
      <c r="HF482" t="str">
        <f t="shared" ca="1" si="562"/>
        <v/>
      </c>
      <c r="HG482" s="31" t="str">
        <f t="shared" si="563"/>
        <v/>
      </c>
      <c r="HH482" s="26"/>
      <c r="HI482" s="26"/>
      <c r="HJ482" s="26"/>
      <c r="HK482" s="26"/>
      <c r="HL482" s="26"/>
      <c r="HM482" t="str">
        <f t="shared" ca="1" si="564"/>
        <v/>
      </c>
      <c r="HN482" t="str">
        <f t="shared" si="565"/>
        <v/>
      </c>
      <c r="HO482" s="26"/>
      <c r="HP482" s="26"/>
      <c r="HQ482" s="26"/>
      <c r="HR482" s="26"/>
      <c r="HS482" s="26"/>
      <c r="HT482" t="str">
        <f t="shared" ca="1" si="566"/>
        <v/>
      </c>
      <c r="HU482" t="str">
        <f t="shared" si="567"/>
        <v/>
      </c>
      <c r="HV482" s="26"/>
      <c r="HW482" s="26"/>
      <c r="HX482" s="26"/>
      <c r="HY482" s="26"/>
      <c r="HZ482" s="26"/>
      <c r="IA482" s="37" t="str">
        <f t="shared" ca="1" si="568"/>
        <v/>
      </c>
      <c r="IB482" t="str">
        <f t="shared" si="569"/>
        <v/>
      </c>
      <c r="IC482" s="26"/>
      <c r="ID482" s="26"/>
      <c r="IE482" s="26"/>
      <c r="IF482" s="26"/>
      <c r="IG482" s="26"/>
      <c r="IH482" s="37" t="str">
        <f t="shared" ca="1" si="570"/>
        <v/>
      </c>
      <c r="II482" t="str">
        <f t="shared" si="571"/>
        <v/>
      </c>
      <c r="IJ482" s="26"/>
      <c r="IK482" s="26"/>
      <c r="IL482" s="26"/>
      <c r="IM482" s="26"/>
      <c r="IN482" s="26"/>
      <c r="IO482" s="26"/>
      <c r="IP482" s="26"/>
      <c r="IQ482" s="26"/>
      <c r="IR482" s="26"/>
      <c r="IS482" s="26"/>
      <c r="IT482" s="26"/>
      <c r="IU482" s="26"/>
      <c r="IV482" s="26"/>
      <c r="IW482" s="26"/>
      <c r="IX482" s="26"/>
      <c r="IY482" s="26"/>
      <c r="IZ482" s="26"/>
      <c r="JA482" s="26"/>
      <c r="JB482" s="26"/>
      <c r="JC482" s="26"/>
      <c r="JD482" s="26"/>
      <c r="JE482" s="26"/>
      <c r="JF482" s="26"/>
      <c r="JG482" s="26"/>
      <c r="JH482" s="26"/>
      <c r="JI482" s="26"/>
      <c r="JJ482" s="26"/>
      <c r="JK482" s="26"/>
      <c r="JL482" s="26"/>
      <c r="JM482" s="26"/>
      <c r="JN482" s="26"/>
      <c r="JO482" s="26"/>
      <c r="JP482" s="26"/>
      <c r="JQ482" s="26"/>
      <c r="JR482" s="26"/>
      <c r="JS482" s="26"/>
      <c r="JT482" s="26" t="str">
        <f t="shared" si="572"/>
        <v/>
      </c>
      <c r="JU482" s="26"/>
      <c r="JV482" t="str">
        <f t="shared" si="573"/>
        <v/>
      </c>
      <c r="JW482" s="26"/>
      <c r="JX482" s="26"/>
      <c r="JY482" s="26"/>
      <c r="JZ482" s="26"/>
      <c r="KA482" s="26"/>
      <c r="KB482" s="26"/>
      <c r="KC482" s="26"/>
      <c r="KD482" s="26"/>
      <c r="KE482" s="26"/>
      <c r="KF482" s="26"/>
      <c r="KG482" s="26"/>
      <c r="KH482" s="26"/>
      <c r="KI482" s="26"/>
      <c r="KJ482" s="26"/>
      <c r="KK482" t="str">
        <f t="shared" si="574"/>
        <v/>
      </c>
      <c r="KL482" s="26"/>
      <c r="KM482" s="31" t="str">
        <f t="shared" si="575"/>
        <v/>
      </c>
      <c r="KN482" s="26"/>
      <c r="KO482" s="26"/>
      <c r="KP482" s="38" t="str">
        <f t="shared" si="576"/>
        <v/>
      </c>
      <c r="KQ482" s="26"/>
      <c r="KR482" s="26"/>
      <c r="KS482" s="26"/>
      <c r="KT482" s="26"/>
      <c r="KU482" s="26"/>
      <c r="KV482" s="26"/>
      <c r="KW482" s="26"/>
      <c r="KX482" t="str">
        <f t="shared" si="577"/>
        <v/>
      </c>
      <c r="KY482" t="str">
        <f t="shared" si="578"/>
        <v/>
      </c>
      <c r="KZ482" s="26"/>
      <c r="LA482" s="26"/>
      <c r="LB482" t="str">
        <f t="shared" si="579"/>
        <v/>
      </c>
      <c r="LC482" s="26"/>
      <c r="LD482" t="str">
        <f t="shared" si="580"/>
        <v/>
      </c>
      <c r="LE482" t="str">
        <f t="shared" si="581"/>
        <v/>
      </c>
      <c r="LF482" s="26"/>
      <c r="LG482" s="26"/>
      <c r="LH482" s="26"/>
      <c r="LI482" s="26"/>
      <c r="LJ482" s="26"/>
      <c r="LK482" s="26"/>
      <c r="LL482" s="26"/>
      <c r="LM482" s="26"/>
      <c r="LN482" s="26"/>
      <c r="LO482" t="str">
        <f t="shared" si="582"/>
        <v/>
      </c>
      <c r="LP482" s="26"/>
      <c r="LQ482" s="26"/>
      <c r="LR482" s="26"/>
      <c r="LS482" s="26"/>
      <c r="LT482" s="26"/>
      <c r="LU482" s="26"/>
      <c r="LV482" s="26"/>
      <c r="LW482" s="26"/>
      <c r="LX482" s="26"/>
      <c r="LY482" s="26"/>
      <c r="LZ482" s="26"/>
      <c r="MA482" s="26"/>
      <c r="MB482" s="26"/>
      <c r="MC482" s="26"/>
      <c r="MD482" s="26"/>
      <c r="ME482" s="26"/>
      <c r="MF482" s="26"/>
      <c r="MG482" s="26"/>
      <c r="MH482" s="26"/>
      <c r="MI482" s="26"/>
      <c r="MJ482" s="26"/>
      <c r="MK482" s="26"/>
      <c r="ML482" s="26"/>
      <c r="MM482" s="26"/>
      <c r="MN482" s="26"/>
    </row>
    <row r="483" spans="1:352" ht="16" x14ac:dyDescent="0.2">
      <c r="A483" t="e">
        <f t="shared" ca="1" si="511"/>
        <v>#N/A</v>
      </c>
      <c r="B483" s="26"/>
      <c r="C483" s="26"/>
      <c r="D483" s="26"/>
      <c r="E483" s="27" t="str">
        <f t="shared" ca="1" si="513"/>
        <v>Apr</v>
      </c>
      <c r="F483" s="27" t="str">
        <f t="shared" ca="1" si="513"/>
        <v>Sep</v>
      </c>
      <c r="G483" s="28" t="str">
        <f t="shared" ca="1" si="514"/>
        <v/>
      </c>
      <c r="H483" t="str">
        <f t="shared" si="515"/>
        <v/>
      </c>
      <c r="I483" s="26">
        <f t="shared" ca="1" si="516"/>
        <v>96</v>
      </c>
      <c r="J483" s="26"/>
      <c r="K483" s="26"/>
      <c r="L483" s="31" t="str">
        <f t="shared" si="517"/>
        <v/>
      </c>
      <c r="M483" s="26"/>
      <c r="N483" s="26"/>
      <c r="O483" s="26">
        <f t="shared" ca="1" si="518"/>
        <v>16</v>
      </c>
      <c r="P483" s="26" t="str">
        <f t="shared" ca="1" si="519"/>
        <v>No</v>
      </c>
      <c r="Q483" s="26" t="str">
        <f t="shared" ca="1" si="519"/>
        <v>No</v>
      </c>
      <c r="R483" s="26" t="str">
        <f t="shared" ca="1" si="519"/>
        <v>Yes</v>
      </c>
      <c r="S483" s="26" t="str">
        <f t="shared" ca="1" si="520"/>
        <v>African</v>
      </c>
      <c r="T483" s="26" t="str">
        <f t="shared" ca="1" si="521"/>
        <v>Yes</v>
      </c>
      <c r="U483" s="26">
        <f t="shared" ca="1" si="522"/>
        <v>3877</v>
      </c>
      <c r="V483" s="26"/>
      <c r="W483" s="26"/>
      <c r="X483" s="26" t="str">
        <f t="shared" ca="1" si="583"/>
        <v>No</v>
      </c>
      <c r="Y483" s="26" t="str">
        <f t="shared" ca="1" si="583"/>
        <v>No</v>
      </c>
      <c r="Z483" s="26" t="str">
        <f t="shared" ca="1" si="583"/>
        <v>Yes</v>
      </c>
      <c r="AA483" s="26" t="str">
        <f t="shared" ca="1" si="583"/>
        <v>No</v>
      </c>
      <c r="AB483" s="26" t="str">
        <f t="shared" ca="1" si="583"/>
        <v>Yes</v>
      </c>
      <c r="AC483" s="26"/>
      <c r="AD483" s="26"/>
      <c r="AE483" s="26"/>
      <c r="AF483" s="26"/>
      <c r="AG483" s="26" t="str">
        <f t="shared" ca="1" si="523"/>
        <v>No</v>
      </c>
      <c r="AH483" s="26" t="str">
        <f t="shared" ca="1" si="523"/>
        <v>Yes</v>
      </c>
      <c r="AI483" s="26" t="str">
        <f t="shared" ca="1" si="523"/>
        <v>No</v>
      </c>
      <c r="AJ483" s="26" t="str">
        <f t="shared" ca="1" si="512"/>
        <v>No</v>
      </c>
      <c r="AK483" s="26" t="str">
        <f t="shared" ca="1" si="512"/>
        <v>Yes</v>
      </c>
      <c r="AL483" s="26" t="str">
        <f t="shared" ca="1" si="512"/>
        <v>Yes</v>
      </c>
      <c r="AM483" s="26">
        <f t="shared" ca="1" si="524"/>
        <v>7</v>
      </c>
      <c r="AN483" s="26">
        <f t="shared" ca="1" si="525"/>
        <v>1</v>
      </c>
      <c r="AT483" t="str">
        <f t="shared" ca="1" si="526"/>
        <v>Female</v>
      </c>
      <c r="AU483">
        <f t="shared" ca="1" si="527"/>
        <v>1768</v>
      </c>
      <c r="AV483">
        <f t="shared" ca="1" si="528"/>
        <v>0</v>
      </c>
      <c r="AW483">
        <f t="shared" ca="1" si="529"/>
        <v>37</v>
      </c>
      <c r="AX483">
        <f t="shared" ca="1" si="530"/>
        <v>5</v>
      </c>
      <c r="BB483" t="str">
        <f t="shared" ca="1" si="531"/>
        <v>INSTRUMENTAL</v>
      </c>
      <c r="BC483" t="str">
        <f t="shared" ca="1" si="532"/>
        <v>Yes</v>
      </c>
      <c r="BD483" t="str">
        <f t="shared" ca="1" si="532"/>
        <v>Yes</v>
      </c>
      <c r="BG483" t="str">
        <f t="shared" ca="1" si="533"/>
        <v>Yes</v>
      </c>
      <c r="BH483">
        <f t="shared" ca="1" si="534"/>
        <v>35</v>
      </c>
      <c r="BI483">
        <f t="shared" ca="1" si="535"/>
        <v>-3</v>
      </c>
      <c r="BJ483">
        <f t="shared" ca="1" si="536"/>
        <v>14</v>
      </c>
      <c r="BK483" t="str">
        <f t="shared" si="537"/>
        <v/>
      </c>
      <c r="BL483" s="26">
        <f t="shared" ca="1" si="538"/>
        <v>16</v>
      </c>
      <c r="BM483" s="26"/>
      <c r="BN483" s="26"/>
      <c r="BO483" s="26" t="str">
        <f t="shared" ca="1" si="539"/>
        <v>Yes</v>
      </c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 t="str">
        <f t="shared" ca="1" si="540"/>
        <v>No</v>
      </c>
      <c r="CE483" s="26" t="str">
        <f t="shared" ca="1" si="541"/>
        <v>NA</v>
      </c>
      <c r="CF483" s="26"/>
      <c r="CG483" s="26"/>
      <c r="CH483" s="26"/>
      <c r="CI483" s="31" t="str">
        <f t="shared" si="542"/>
        <v/>
      </c>
      <c r="CJ483" s="26" t="str">
        <f t="shared" ca="1" si="543"/>
        <v>NA</v>
      </c>
      <c r="CK483" s="26" t="str">
        <f t="shared" ca="1" si="544"/>
        <v>NA</v>
      </c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 t="str">
        <f t="shared" ca="1" si="545"/>
        <v>Yes</v>
      </c>
      <c r="DO483" s="26"/>
      <c r="DP483" s="26"/>
      <c r="DQ483" s="26"/>
      <c r="DR483" s="26"/>
      <c r="DS483" s="26"/>
      <c r="DT483" s="26"/>
      <c r="DU483" s="26"/>
      <c r="DV483" t="str">
        <f t="shared" si="546"/>
        <v/>
      </c>
      <c r="DW483" s="26"/>
      <c r="DX483" s="26"/>
      <c r="DY483" s="26"/>
      <c r="DZ483" t="str">
        <f t="shared" si="547"/>
        <v/>
      </c>
      <c r="EA483" t="str">
        <f t="shared" si="548"/>
        <v/>
      </c>
      <c r="EB483" t="str">
        <f t="shared" si="549"/>
        <v/>
      </c>
      <c r="EC483" t="str">
        <f t="shared" si="550"/>
        <v/>
      </c>
      <c r="ED483" t="str">
        <f t="shared" si="551"/>
        <v/>
      </c>
      <c r="EE483" s="34" t="str">
        <f t="shared" si="552"/>
        <v/>
      </c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32" t="str">
        <f t="shared" si="553"/>
        <v/>
      </c>
      <c r="ES483" s="26"/>
      <c r="ET483" s="26"/>
      <c r="EU483" s="26"/>
      <c r="EV483" s="26"/>
      <c r="EW483" s="26"/>
      <c r="EX483" s="26"/>
      <c r="EY483" s="26"/>
      <c r="EZ483" s="26"/>
      <c r="FA483" s="31" t="str">
        <f t="shared" si="554"/>
        <v/>
      </c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31" t="str">
        <f t="shared" si="555"/>
        <v/>
      </c>
      <c r="FN483" s="26"/>
      <c r="FO483" s="26"/>
      <c r="FP483" s="26"/>
      <c r="FQ483" s="26" t="s">
        <v>349</v>
      </c>
      <c r="FR483" s="39" t="str">
        <f t="shared" ca="1" si="556"/>
        <v>NA</v>
      </c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t="str">
        <f t="shared" ca="1" si="557"/>
        <v/>
      </c>
      <c r="GP483" t="str">
        <f t="shared" si="558"/>
        <v/>
      </c>
      <c r="GQ483" s="26"/>
      <c r="GR483" s="26"/>
      <c r="GS483" t="str">
        <f t="shared" ca="1" si="559"/>
        <v/>
      </c>
      <c r="GT483" s="26"/>
      <c r="GU483" s="26"/>
      <c r="GV483" s="26"/>
      <c r="GW483" s="26"/>
      <c r="GX483" s="26"/>
      <c r="GY483" t="str">
        <f t="shared" ca="1" si="560"/>
        <v/>
      </c>
      <c r="GZ483" t="str">
        <f t="shared" si="561"/>
        <v/>
      </c>
      <c r="HA483" s="26"/>
      <c r="HB483" s="26"/>
      <c r="HC483" s="26"/>
      <c r="HD483" s="26"/>
      <c r="HE483" s="26"/>
      <c r="HF483" t="str">
        <f t="shared" ca="1" si="562"/>
        <v/>
      </c>
      <c r="HG483" s="31" t="str">
        <f t="shared" si="563"/>
        <v/>
      </c>
      <c r="HH483" s="26"/>
      <c r="HI483" s="26"/>
      <c r="HJ483" s="26"/>
      <c r="HK483" s="26"/>
      <c r="HL483" s="26"/>
      <c r="HM483" t="str">
        <f t="shared" ca="1" si="564"/>
        <v/>
      </c>
      <c r="HN483" t="str">
        <f t="shared" si="565"/>
        <v/>
      </c>
      <c r="HO483" s="26"/>
      <c r="HP483" s="26"/>
      <c r="HQ483" s="26"/>
      <c r="HR483" s="26"/>
      <c r="HS483" s="26"/>
      <c r="HT483" t="str">
        <f t="shared" ca="1" si="566"/>
        <v/>
      </c>
      <c r="HU483" t="str">
        <f t="shared" si="567"/>
        <v/>
      </c>
      <c r="HV483" s="26"/>
      <c r="HW483" s="26"/>
      <c r="HX483" s="26"/>
      <c r="HY483" s="26"/>
      <c r="HZ483" s="26"/>
      <c r="IA483" s="37" t="str">
        <f t="shared" ca="1" si="568"/>
        <v/>
      </c>
      <c r="IB483" t="str">
        <f t="shared" si="569"/>
        <v/>
      </c>
      <c r="IC483" s="26"/>
      <c r="ID483" s="26"/>
      <c r="IE483" s="26"/>
      <c r="IF483" s="26"/>
      <c r="IG483" s="26"/>
      <c r="IH483" s="37" t="str">
        <f t="shared" ca="1" si="570"/>
        <v/>
      </c>
      <c r="II483" t="str">
        <f t="shared" si="571"/>
        <v/>
      </c>
      <c r="IJ483" s="26"/>
      <c r="IK483" s="26"/>
      <c r="IL483" s="26"/>
      <c r="IM483" s="26"/>
      <c r="IN483" s="26"/>
      <c r="IO483" s="26"/>
      <c r="IP483" s="26"/>
      <c r="IQ483" s="26"/>
      <c r="IR483" s="26"/>
      <c r="IS483" s="26"/>
      <c r="IT483" s="26"/>
      <c r="IU483" s="26"/>
      <c r="IV483" s="26"/>
      <c r="IW483" s="26"/>
      <c r="IX483" s="26"/>
      <c r="IY483" s="26"/>
      <c r="IZ483" s="26"/>
      <c r="JA483" s="26"/>
      <c r="JB483" s="26"/>
      <c r="JC483" s="26"/>
      <c r="JD483" s="26"/>
      <c r="JE483" s="26"/>
      <c r="JF483" s="26"/>
      <c r="JG483" s="26"/>
      <c r="JH483" s="26"/>
      <c r="JI483" s="26"/>
      <c r="JJ483" s="26"/>
      <c r="JK483" s="26"/>
      <c r="JL483" s="26"/>
      <c r="JM483" s="26"/>
      <c r="JN483" s="26"/>
      <c r="JO483" s="26"/>
      <c r="JP483" s="26"/>
      <c r="JQ483" s="26"/>
      <c r="JR483" s="26"/>
      <c r="JS483" s="26"/>
      <c r="JT483" s="26" t="str">
        <f t="shared" si="572"/>
        <v/>
      </c>
      <c r="JU483" s="26"/>
      <c r="JV483" t="str">
        <f t="shared" si="573"/>
        <v/>
      </c>
      <c r="JW483" s="26"/>
      <c r="JX483" s="26"/>
      <c r="JY483" s="26"/>
      <c r="JZ483" s="26"/>
      <c r="KA483" s="26"/>
      <c r="KB483" s="26"/>
      <c r="KC483" s="26"/>
      <c r="KD483" s="26"/>
      <c r="KE483" s="26"/>
      <c r="KF483" s="26"/>
      <c r="KG483" s="26"/>
      <c r="KH483" s="26"/>
      <c r="KI483" s="26"/>
      <c r="KJ483" s="26"/>
      <c r="KK483" t="str">
        <f t="shared" si="574"/>
        <v/>
      </c>
      <c r="KL483" s="26"/>
      <c r="KM483" s="31" t="str">
        <f t="shared" si="575"/>
        <v/>
      </c>
      <c r="KN483" s="26"/>
      <c r="KO483" s="26"/>
      <c r="KP483" s="38" t="str">
        <f t="shared" si="576"/>
        <v/>
      </c>
      <c r="KQ483" s="26"/>
      <c r="KR483" s="26"/>
      <c r="KS483" s="26"/>
      <c r="KT483" s="26"/>
      <c r="KU483" s="26"/>
      <c r="KV483" s="26"/>
      <c r="KW483" s="26"/>
      <c r="KX483" t="str">
        <f t="shared" si="577"/>
        <v/>
      </c>
      <c r="KY483" t="str">
        <f t="shared" si="578"/>
        <v/>
      </c>
      <c r="KZ483" s="26"/>
      <c r="LA483" s="26"/>
      <c r="LB483" t="str">
        <f t="shared" si="579"/>
        <v/>
      </c>
      <c r="LC483" s="26"/>
      <c r="LD483" t="str">
        <f t="shared" si="580"/>
        <v/>
      </c>
      <c r="LE483" t="str">
        <f t="shared" si="581"/>
        <v/>
      </c>
      <c r="LF483" s="26"/>
      <c r="LG483" s="26"/>
      <c r="LH483" s="26"/>
      <c r="LI483" s="26"/>
      <c r="LJ483" s="26"/>
      <c r="LK483" s="26"/>
      <c r="LL483" s="26"/>
      <c r="LM483" s="26"/>
      <c r="LN483" s="26"/>
      <c r="LO483" t="str">
        <f t="shared" si="582"/>
        <v/>
      </c>
      <c r="LP483" s="26"/>
      <c r="LQ483" s="26"/>
      <c r="LR483" s="26"/>
      <c r="LS483" s="26"/>
      <c r="LT483" s="26"/>
      <c r="LU483" s="26"/>
      <c r="LV483" s="26"/>
      <c r="LW483" s="26"/>
      <c r="LX483" s="26"/>
      <c r="LY483" s="26"/>
      <c r="LZ483" s="26"/>
      <c r="MA483" s="26"/>
      <c r="MB483" s="26"/>
      <c r="MC483" s="26"/>
      <c r="MD483" s="26"/>
      <c r="ME483" s="26"/>
      <c r="MF483" s="26"/>
      <c r="MG483" s="26"/>
      <c r="MH483" s="26"/>
      <c r="MI483" s="26"/>
      <c r="MJ483" s="26"/>
      <c r="MK483" s="26"/>
      <c r="ML483" s="26"/>
      <c r="MM483" s="26"/>
      <c r="MN483" s="26"/>
    </row>
    <row r="484" spans="1:352" ht="16" x14ac:dyDescent="0.2">
      <c r="A484" t="e">
        <f t="shared" ca="1" si="511"/>
        <v>#N/A</v>
      </c>
      <c r="B484" s="26"/>
      <c r="C484" s="26"/>
      <c r="D484" s="26"/>
      <c r="E484" s="27" t="str">
        <f t="shared" ca="1" si="513"/>
        <v>Apr</v>
      </c>
      <c r="F484" s="27" t="str">
        <f t="shared" ca="1" si="513"/>
        <v>Jul</v>
      </c>
      <c r="G484" s="28" t="str">
        <f t="shared" ca="1" si="514"/>
        <v/>
      </c>
      <c r="H484" t="str">
        <f t="shared" si="515"/>
        <v/>
      </c>
      <c r="I484" s="26">
        <f t="shared" ca="1" si="516"/>
        <v>75</v>
      </c>
      <c r="J484" s="26"/>
      <c r="K484" s="26"/>
      <c r="L484" s="31" t="str">
        <f t="shared" si="517"/>
        <v/>
      </c>
      <c r="M484" s="26"/>
      <c r="N484" s="26"/>
      <c r="O484" s="26">
        <f t="shared" ca="1" si="518"/>
        <v>16</v>
      </c>
      <c r="P484" s="26" t="str">
        <f t="shared" ca="1" si="519"/>
        <v>Yes</v>
      </c>
      <c r="Q484" s="26" t="str">
        <f t="shared" ca="1" si="519"/>
        <v>No</v>
      </c>
      <c r="R484" s="26" t="str">
        <f t="shared" ca="1" si="519"/>
        <v>No</v>
      </c>
      <c r="S484" s="26" t="str">
        <f t="shared" ca="1" si="520"/>
        <v>Asian</v>
      </c>
      <c r="T484" s="26" t="str">
        <f t="shared" ca="1" si="521"/>
        <v>No</v>
      </c>
      <c r="U484" s="26">
        <f t="shared" ca="1" si="522"/>
        <v>3443</v>
      </c>
      <c r="V484" s="26"/>
      <c r="W484" s="26"/>
      <c r="X484" s="26" t="str">
        <f t="shared" ca="1" si="583"/>
        <v>Yes</v>
      </c>
      <c r="Y484" s="26" t="str">
        <f t="shared" ca="1" si="583"/>
        <v>No</v>
      </c>
      <c r="Z484" s="26" t="str">
        <f t="shared" ca="1" si="583"/>
        <v>No</v>
      </c>
      <c r="AA484" s="26" t="str">
        <f t="shared" ca="1" si="583"/>
        <v>Yes</v>
      </c>
      <c r="AB484" s="26" t="str">
        <f t="shared" ca="1" si="583"/>
        <v>No</v>
      </c>
      <c r="AC484" s="26"/>
      <c r="AD484" s="26"/>
      <c r="AE484" s="26"/>
      <c r="AF484" s="26"/>
      <c r="AG484" s="26" t="str">
        <f t="shared" ca="1" si="523"/>
        <v>No</v>
      </c>
      <c r="AH484" s="26" t="str">
        <f t="shared" ca="1" si="523"/>
        <v>No</v>
      </c>
      <c r="AI484" s="26" t="str">
        <f t="shared" ca="1" si="523"/>
        <v>No</v>
      </c>
      <c r="AJ484" s="26" t="str">
        <f t="shared" ca="1" si="512"/>
        <v>No</v>
      </c>
      <c r="AK484" s="26" t="str">
        <f t="shared" ca="1" si="512"/>
        <v>No</v>
      </c>
      <c r="AL484" s="26" t="str">
        <f t="shared" ca="1" si="512"/>
        <v>No</v>
      </c>
      <c r="AM484" s="26">
        <f t="shared" ca="1" si="524"/>
        <v>1</v>
      </c>
      <c r="AN484" s="26">
        <f t="shared" ca="1" si="525"/>
        <v>2</v>
      </c>
      <c r="AT484" t="str">
        <f t="shared" ca="1" si="526"/>
        <v>Female</v>
      </c>
      <c r="AU484">
        <f t="shared" ca="1" si="527"/>
        <v>2705</v>
      </c>
      <c r="AV484">
        <f t="shared" ca="1" si="528"/>
        <v>3</v>
      </c>
      <c r="AW484">
        <f t="shared" ca="1" si="529"/>
        <v>31</v>
      </c>
      <c r="AX484">
        <f t="shared" ca="1" si="530"/>
        <v>5</v>
      </c>
      <c r="BB484" t="str">
        <f t="shared" ca="1" si="531"/>
        <v>Vaginal</v>
      </c>
      <c r="BC484" t="str">
        <f t="shared" ca="1" si="532"/>
        <v>Yes</v>
      </c>
      <c r="BD484" t="str">
        <f t="shared" ca="1" si="532"/>
        <v>Yes</v>
      </c>
      <c r="BG484" t="str">
        <f t="shared" ca="1" si="533"/>
        <v>Yes</v>
      </c>
      <c r="BH484">
        <f t="shared" ca="1" si="534"/>
        <v>34</v>
      </c>
      <c r="BI484">
        <f t="shared" ca="1" si="535"/>
        <v>4</v>
      </c>
      <c r="BJ484">
        <f t="shared" ca="1" si="536"/>
        <v>19</v>
      </c>
      <c r="BK484" t="str">
        <f t="shared" si="537"/>
        <v/>
      </c>
      <c r="BL484" s="26">
        <f t="shared" ca="1" si="538"/>
        <v>21</v>
      </c>
      <c r="BM484" s="26"/>
      <c r="BN484" s="26"/>
      <c r="BO484" s="26" t="str">
        <f t="shared" ca="1" si="539"/>
        <v>Yes</v>
      </c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 t="str">
        <f t="shared" ca="1" si="540"/>
        <v>Yes</v>
      </c>
      <c r="CE484" s="26" t="str">
        <f t="shared" ca="1" si="541"/>
        <v>LMA</v>
      </c>
      <c r="CF484" s="26"/>
      <c r="CG484" s="26"/>
      <c r="CH484" s="26"/>
      <c r="CI484" s="31" t="str">
        <f t="shared" si="542"/>
        <v/>
      </c>
      <c r="CJ484" s="26" t="str">
        <f t="shared" ca="1" si="543"/>
        <v>BS</v>
      </c>
      <c r="CK484" s="26" t="str">
        <f t="shared" ca="1" si="544"/>
        <v>No</v>
      </c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 t="str">
        <f t="shared" ca="1" si="545"/>
        <v>No</v>
      </c>
      <c r="DO484" s="26"/>
      <c r="DP484" s="26"/>
      <c r="DQ484" s="26"/>
      <c r="DR484" s="26"/>
      <c r="DS484" s="26"/>
      <c r="DT484" s="26"/>
      <c r="DU484" s="26"/>
      <c r="DV484" t="str">
        <f t="shared" si="546"/>
        <v/>
      </c>
      <c r="DW484" s="26"/>
      <c r="DX484" s="26"/>
      <c r="DY484" s="26"/>
      <c r="DZ484" t="str">
        <f t="shared" si="547"/>
        <v/>
      </c>
      <c r="EA484" t="str">
        <f t="shared" si="548"/>
        <v/>
      </c>
      <c r="EB484" t="str">
        <f t="shared" si="549"/>
        <v/>
      </c>
      <c r="EC484" t="str">
        <f t="shared" si="550"/>
        <v/>
      </c>
      <c r="ED484" t="str">
        <f t="shared" si="551"/>
        <v/>
      </c>
      <c r="EE484" s="34" t="str">
        <f t="shared" si="552"/>
        <v/>
      </c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32" t="str">
        <f t="shared" si="553"/>
        <v/>
      </c>
      <c r="ES484" s="26"/>
      <c r="ET484" s="26"/>
      <c r="EU484" s="26"/>
      <c r="EV484" s="26"/>
      <c r="EW484" s="26"/>
      <c r="EX484" s="26"/>
      <c r="EY484" s="26"/>
      <c r="EZ484" s="26"/>
      <c r="FA484" s="31" t="str">
        <f t="shared" si="554"/>
        <v/>
      </c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31" t="str">
        <f t="shared" si="555"/>
        <v/>
      </c>
      <c r="FN484" s="26"/>
      <c r="FO484" s="26"/>
      <c r="FP484" s="26"/>
      <c r="FQ484" s="26" t="s">
        <v>349</v>
      </c>
      <c r="FR484" s="39" t="str">
        <f t="shared" ca="1" si="556"/>
        <v>NA</v>
      </c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t="str">
        <f t="shared" ca="1" si="557"/>
        <v/>
      </c>
      <c r="GP484" t="str">
        <f t="shared" si="558"/>
        <v/>
      </c>
      <c r="GQ484" s="26"/>
      <c r="GR484" s="26"/>
      <c r="GS484" t="str">
        <f t="shared" ca="1" si="559"/>
        <v/>
      </c>
      <c r="GT484" s="26"/>
      <c r="GU484" s="26"/>
      <c r="GV484" s="26"/>
      <c r="GW484" s="26"/>
      <c r="GX484" s="26"/>
      <c r="GY484" t="str">
        <f t="shared" ca="1" si="560"/>
        <v/>
      </c>
      <c r="GZ484" t="str">
        <f t="shared" si="561"/>
        <v/>
      </c>
      <c r="HA484" s="26"/>
      <c r="HB484" s="26"/>
      <c r="HC484" s="26"/>
      <c r="HD484" s="26"/>
      <c r="HE484" s="26"/>
      <c r="HF484" t="str">
        <f t="shared" ca="1" si="562"/>
        <v/>
      </c>
      <c r="HG484" s="31" t="str">
        <f t="shared" si="563"/>
        <v/>
      </c>
      <c r="HH484" s="26"/>
      <c r="HI484" s="26"/>
      <c r="HJ484" s="26"/>
      <c r="HK484" s="26"/>
      <c r="HL484" s="26"/>
      <c r="HM484" t="str">
        <f t="shared" ca="1" si="564"/>
        <v/>
      </c>
      <c r="HN484" t="str">
        <f t="shared" si="565"/>
        <v/>
      </c>
      <c r="HO484" s="26"/>
      <c r="HP484" s="26"/>
      <c r="HQ484" s="26"/>
      <c r="HR484" s="26"/>
      <c r="HS484" s="26"/>
      <c r="HT484" t="str">
        <f t="shared" ca="1" si="566"/>
        <v/>
      </c>
      <c r="HU484" t="str">
        <f t="shared" si="567"/>
        <v/>
      </c>
      <c r="HV484" s="26"/>
      <c r="HW484" s="26"/>
      <c r="HX484" s="26"/>
      <c r="HY484" s="26"/>
      <c r="HZ484" s="26"/>
      <c r="IA484" s="37" t="str">
        <f t="shared" ca="1" si="568"/>
        <v/>
      </c>
      <c r="IB484" t="str">
        <f t="shared" si="569"/>
        <v/>
      </c>
      <c r="IC484" s="26"/>
      <c r="ID484" s="26"/>
      <c r="IE484" s="26"/>
      <c r="IF484" s="26"/>
      <c r="IG484" s="26"/>
      <c r="IH484" s="37" t="str">
        <f t="shared" ca="1" si="570"/>
        <v/>
      </c>
      <c r="II484" t="str">
        <f t="shared" si="571"/>
        <v/>
      </c>
      <c r="IJ484" s="26"/>
      <c r="IK484" s="26"/>
      <c r="IL484" s="26"/>
      <c r="IM484" s="26"/>
      <c r="IN484" s="26"/>
      <c r="IO484" s="26"/>
      <c r="IP484" s="26"/>
      <c r="IQ484" s="26"/>
      <c r="IR484" s="26"/>
      <c r="IS484" s="26"/>
      <c r="IT484" s="26"/>
      <c r="IU484" s="26"/>
      <c r="IV484" s="26"/>
      <c r="IW484" s="26"/>
      <c r="IX484" s="26"/>
      <c r="IY484" s="26"/>
      <c r="IZ484" s="26"/>
      <c r="JA484" s="26"/>
      <c r="JB484" s="26"/>
      <c r="JC484" s="26"/>
      <c r="JD484" s="26"/>
      <c r="JE484" s="26"/>
      <c r="JF484" s="26"/>
      <c r="JG484" s="26"/>
      <c r="JH484" s="26"/>
      <c r="JI484" s="26"/>
      <c r="JJ484" s="26"/>
      <c r="JK484" s="26"/>
      <c r="JL484" s="26"/>
      <c r="JM484" s="26"/>
      <c r="JN484" s="26"/>
      <c r="JO484" s="26"/>
      <c r="JP484" s="26"/>
      <c r="JQ484" s="26"/>
      <c r="JR484" s="26"/>
      <c r="JS484" s="26"/>
      <c r="JT484" s="26" t="str">
        <f t="shared" si="572"/>
        <v/>
      </c>
      <c r="JU484" s="26"/>
      <c r="JV484" t="str">
        <f t="shared" si="573"/>
        <v/>
      </c>
      <c r="JW484" s="26"/>
      <c r="JX484" s="26"/>
      <c r="JY484" s="26"/>
      <c r="JZ484" s="26"/>
      <c r="KA484" s="26"/>
      <c r="KB484" s="26"/>
      <c r="KC484" s="26"/>
      <c r="KD484" s="26"/>
      <c r="KE484" s="26"/>
      <c r="KF484" s="26"/>
      <c r="KG484" s="26"/>
      <c r="KH484" s="26"/>
      <c r="KI484" s="26"/>
      <c r="KJ484" s="26"/>
      <c r="KK484" t="str">
        <f t="shared" si="574"/>
        <v/>
      </c>
      <c r="KL484" s="26"/>
      <c r="KM484" s="31" t="str">
        <f t="shared" si="575"/>
        <v/>
      </c>
      <c r="KN484" s="26"/>
      <c r="KO484" s="26"/>
      <c r="KP484" s="38" t="str">
        <f t="shared" si="576"/>
        <v/>
      </c>
      <c r="KQ484" s="26"/>
      <c r="KR484" s="26"/>
      <c r="KS484" s="26"/>
      <c r="KT484" s="26"/>
      <c r="KU484" s="26"/>
      <c r="KV484" s="26"/>
      <c r="KW484" s="26"/>
      <c r="KX484" t="str">
        <f t="shared" si="577"/>
        <v/>
      </c>
      <c r="KY484" t="str">
        <f t="shared" si="578"/>
        <v/>
      </c>
      <c r="KZ484" s="26"/>
      <c r="LA484" s="26"/>
      <c r="LB484" t="str">
        <f t="shared" si="579"/>
        <v/>
      </c>
      <c r="LC484" s="26"/>
      <c r="LD484" t="str">
        <f t="shared" si="580"/>
        <v/>
      </c>
      <c r="LE484" t="str">
        <f t="shared" si="581"/>
        <v/>
      </c>
      <c r="LF484" s="26"/>
      <c r="LG484" s="26"/>
      <c r="LH484" s="26"/>
      <c r="LI484" s="26"/>
      <c r="LJ484" s="26"/>
      <c r="LK484" s="26"/>
      <c r="LL484" s="26"/>
      <c r="LM484" s="26"/>
      <c r="LN484" s="26"/>
      <c r="LO484" t="str">
        <f t="shared" si="582"/>
        <v/>
      </c>
      <c r="LP484" s="26"/>
      <c r="LQ484" s="26"/>
      <c r="LR484" s="26"/>
      <c r="LS484" s="26"/>
      <c r="LT484" s="26"/>
      <c r="LU484" s="26"/>
      <c r="LV484" s="26"/>
      <c r="LW484" s="26"/>
      <c r="LX484" s="26"/>
      <c r="LY484" s="26"/>
      <c r="LZ484" s="26"/>
      <c r="MA484" s="26"/>
      <c r="MB484" s="26"/>
      <c r="MC484" s="26"/>
      <c r="MD484" s="26"/>
      <c r="ME484" s="26"/>
      <c r="MF484" s="26"/>
      <c r="MG484" s="26"/>
      <c r="MH484" s="26"/>
      <c r="MI484" s="26"/>
      <c r="MJ484" s="26"/>
      <c r="MK484" s="26"/>
      <c r="ML484" s="26"/>
      <c r="MM484" s="26"/>
      <c r="MN484" s="26"/>
    </row>
    <row r="485" spans="1:352" ht="16" x14ac:dyDescent="0.2">
      <c r="A485" t="e">
        <f t="shared" ca="1" si="511"/>
        <v>#N/A</v>
      </c>
      <c r="B485" s="26"/>
      <c r="C485" s="26"/>
      <c r="D485" s="26"/>
      <c r="E485" s="27" t="str">
        <f t="shared" ca="1" si="513"/>
        <v>Nov</v>
      </c>
      <c r="F485" s="27" t="str">
        <f t="shared" ca="1" si="513"/>
        <v>Sep</v>
      </c>
      <c r="G485" s="28" t="str">
        <f t="shared" ca="1" si="514"/>
        <v/>
      </c>
      <c r="H485" t="str">
        <f t="shared" si="515"/>
        <v/>
      </c>
      <c r="I485" s="26">
        <f t="shared" ca="1" si="516"/>
        <v>45</v>
      </c>
      <c r="J485" s="26"/>
      <c r="K485" s="26"/>
      <c r="L485" s="31" t="str">
        <f t="shared" si="517"/>
        <v/>
      </c>
      <c r="M485" s="26"/>
      <c r="N485" s="26"/>
      <c r="O485" s="26">
        <f t="shared" ca="1" si="518"/>
        <v>33</v>
      </c>
      <c r="P485" s="26" t="str">
        <f t="shared" ca="1" si="519"/>
        <v>No</v>
      </c>
      <c r="Q485" s="26" t="str">
        <f t="shared" ca="1" si="519"/>
        <v>No</v>
      </c>
      <c r="R485" s="26" t="str">
        <f t="shared" ca="1" si="519"/>
        <v>No</v>
      </c>
      <c r="S485" s="26" t="str">
        <f t="shared" ca="1" si="520"/>
        <v>Asian</v>
      </c>
      <c r="T485" s="26" t="str">
        <f t="shared" ca="1" si="521"/>
        <v>Yes</v>
      </c>
      <c r="U485" s="26">
        <f t="shared" ca="1" si="522"/>
        <v>3195</v>
      </c>
      <c r="V485" s="26"/>
      <c r="W485" s="26"/>
      <c r="X485" s="26" t="str">
        <f t="shared" ca="1" si="583"/>
        <v>Yes</v>
      </c>
      <c r="Y485" s="26" t="str">
        <f t="shared" ca="1" si="583"/>
        <v>Yes</v>
      </c>
      <c r="Z485" s="26" t="str">
        <f t="shared" ca="1" si="583"/>
        <v>No</v>
      </c>
      <c r="AA485" s="26" t="str">
        <f t="shared" ca="1" si="583"/>
        <v>No</v>
      </c>
      <c r="AB485" s="26" t="str">
        <f t="shared" ca="1" si="583"/>
        <v>No</v>
      </c>
      <c r="AC485" s="26"/>
      <c r="AD485" s="26"/>
      <c r="AE485" s="26"/>
      <c r="AF485" s="26"/>
      <c r="AG485" s="26" t="str">
        <f t="shared" ca="1" si="523"/>
        <v>No</v>
      </c>
      <c r="AH485" s="26" t="str">
        <f t="shared" ca="1" si="523"/>
        <v>Yes</v>
      </c>
      <c r="AI485" s="26" t="str">
        <f t="shared" ca="1" si="523"/>
        <v>No</v>
      </c>
      <c r="AJ485" s="26" t="str">
        <f t="shared" ca="1" si="512"/>
        <v>No</v>
      </c>
      <c r="AK485" s="26" t="str">
        <f t="shared" ca="1" si="512"/>
        <v>No</v>
      </c>
      <c r="AL485" s="26" t="str">
        <f t="shared" ca="1" si="512"/>
        <v>Yes</v>
      </c>
      <c r="AM485" s="26">
        <f t="shared" ca="1" si="524"/>
        <v>5</v>
      </c>
      <c r="AN485" s="26">
        <f t="shared" ca="1" si="525"/>
        <v>3</v>
      </c>
      <c r="AT485" t="str">
        <f t="shared" ca="1" si="526"/>
        <v>Male</v>
      </c>
      <c r="AU485">
        <f t="shared" ca="1" si="527"/>
        <v>3548</v>
      </c>
      <c r="AV485">
        <f t="shared" ca="1" si="528"/>
        <v>0</v>
      </c>
      <c r="AW485">
        <f t="shared" ca="1" si="529"/>
        <v>36</v>
      </c>
      <c r="AX485">
        <f t="shared" ca="1" si="530"/>
        <v>3</v>
      </c>
      <c r="BB485" t="str">
        <f t="shared" ca="1" si="531"/>
        <v>Vaginal</v>
      </c>
      <c r="BC485" t="str">
        <f t="shared" ca="1" si="532"/>
        <v>Yes</v>
      </c>
      <c r="BD485" t="str">
        <f t="shared" ca="1" si="532"/>
        <v>No</v>
      </c>
      <c r="BG485" t="str">
        <f t="shared" ca="1" si="533"/>
        <v>No</v>
      </c>
      <c r="BH485">
        <f t="shared" ca="1" si="534"/>
        <v>34</v>
      </c>
      <c r="BI485">
        <f t="shared" ca="1" si="535"/>
        <v>-16</v>
      </c>
      <c r="BJ485">
        <f t="shared" ca="1" si="536"/>
        <v>3</v>
      </c>
      <c r="BK485" t="str">
        <f t="shared" si="537"/>
        <v/>
      </c>
      <c r="BL485" s="26" t="str">
        <f t="shared" ca="1" si="538"/>
        <v>NA</v>
      </c>
      <c r="BM485" s="26"/>
      <c r="BN485" s="26"/>
      <c r="BO485" s="26" t="str">
        <f t="shared" ca="1" si="539"/>
        <v>Yes</v>
      </c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 t="str">
        <f t="shared" ca="1" si="540"/>
        <v>Yes</v>
      </c>
      <c r="CE485" s="26" t="str">
        <f t="shared" ca="1" si="541"/>
        <v>LMA</v>
      </c>
      <c r="CF485" s="26"/>
      <c r="CG485" s="26"/>
      <c r="CH485" s="26"/>
      <c r="CI485" s="31" t="str">
        <f t="shared" si="542"/>
        <v/>
      </c>
      <c r="CJ485" s="26" t="str">
        <f t="shared" ca="1" si="543"/>
        <v>OT</v>
      </c>
      <c r="CK485" s="26" t="str">
        <f t="shared" ca="1" si="544"/>
        <v>NA</v>
      </c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 t="str">
        <f t="shared" ca="1" si="545"/>
        <v>Yes</v>
      </c>
      <c r="DO485" s="26"/>
      <c r="DP485" s="26"/>
      <c r="DQ485" s="26"/>
      <c r="DR485" s="26"/>
      <c r="DS485" s="26"/>
      <c r="DT485" s="26"/>
      <c r="DU485" s="26"/>
      <c r="DV485" t="str">
        <f t="shared" si="546"/>
        <v/>
      </c>
      <c r="DW485" s="26"/>
      <c r="DX485" s="26"/>
      <c r="DY485" s="26"/>
      <c r="DZ485" t="str">
        <f t="shared" si="547"/>
        <v/>
      </c>
      <c r="EA485" t="str">
        <f t="shared" si="548"/>
        <v/>
      </c>
      <c r="EB485" t="str">
        <f t="shared" si="549"/>
        <v/>
      </c>
      <c r="EC485" t="str">
        <f t="shared" si="550"/>
        <v/>
      </c>
      <c r="ED485" t="str">
        <f t="shared" si="551"/>
        <v/>
      </c>
      <c r="EE485" s="34" t="str">
        <f t="shared" si="552"/>
        <v/>
      </c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32" t="str">
        <f t="shared" si="553"/>
        <v/>
      </c>
      <c r="ES485" s="26"/>
      <c r="ET485" s="26"/>
      <c r="EU485" s="26"/>
      <c r="EV485" s="26"/>
      <c r="EW485" s="26"/>
      <c r="EX485" s="26"/>
      <c r="EY485" s="26"/>
      <c r="EZ485" s="26"/>
      <c r="FA485" s="31" t="str">
        <f t="shared" si="554"/>
        <v/>
      </c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31" t="str">
        <f t="shared" si="555"/>
        <v/>
      </c>
      <c r="FN485" s="26"/>
      <c r="FO485" s="26"/>
      <c r="FP485" s="26"/>
      <c r="FQ485" s="26" t="s">
        <v>349</v>
      </c>
      <c r="FR485" s="39" t="str">
        <f t="shared" ca="1" si="556"/>
        <v>NA</v>
      </c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t="str">
        <f t="shared" ca="1" si="557"/>
        <v/>
      </c>
      <c r="GP485" t="str">
        <f t="shared" si="558"/>
        <v/>
      </c>
      <c r="GQ485" s="26"/>
      <c r="GR485" s="26"/>
      <c r="GS485" t="str">
        <f t="shared" ca="1" si="559"/>
        <v/>
      </c>
      <c r="GT485" s="26"/>
      <c r="GU485" s="26"/>
      <c r="GV485" s="26"/>
      <c r="GW485" s="26"/>
      <c r="GX485" s="26"/>
      <c r="GY485" t="str">
        <f t="shared" ca="1" si="560"/>
        <v/>
      </c>
      <c r="GZ485" t="str">
        <f t="shared" si="561"/>
        <v/>
      </c>
      <c r="HA485" s="26"/>
      <c r="HB485" s="26"/>
      <c r="HC485" s="26"/>
      <c r="HD485" s="26"/>
      <c r="HE485" s="26"/>
      <c r="HF485" t="str">
        <f t="shared" ca="1" si="562"/>
        <v/>
      </c>
      <c r="HG485" s="31" t="str">
        <f t="shared" si="563"/>
        <v/>
      </c>
      <c r="HH485" s="26"/>
      <c r="HI485" s="26"/>
      <c r="HJ485" s="26"/>
      <c r="HK485" s="26"/>
      <c r="HL485" s="26"/>
      <c r="HM485" t="str">
        <f t="shared" ca="1" si="564"/>
        <v/>
      </c>
      <c r="HN485" t="str">
        <f t="shared" si="565"/>
        <v/>
      </c>
      <c r="HO485" s="26"/>
      <c r="HP485" s="26"/>
      <c r="HQ485" s="26"/>
      <c r="HR485" s="26"/>
      <c r="HS485" s="26"/>
      <c r="HT485" t="str">
        <f t="shared" ca="1" si="566"/>
        <v/>
      </c>
      <c r="HU485" t="str">
        <f t="shared" si="567"/>
        <v/>
      </c>
      <c r="HV485" s="26"/>
      <c r="HW485" s="26"/>
      <c r="HX485" s="26"/>
      <c r="HY485" s="26"/>
      <c r="HZ485" s="26"/>
      <c r="IA485" s="37" t="str">
        <f t="shared" ca="1" si="568"/>
        <v/>
      </c>
      <c r="IB485" t="str">
        <f t="shared" si="569"/>
        <v/>
      </c>
      <c r="IC485" s="26"/>
      <c r="ID485" s="26"/>
      <c r="IE485" s="26"/>
      <c r="IF485" s="26"/>
      <c r="IG485" s="26"/>
      <c r="IH485" s="37" t="str">
        <f t="shared" ca="1" si="570"/>
        <v/>
      </c>
      <c r="II485" t="str">
        <f t="shared" si="571"/>
        <v/>
      </c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  <c r="IV485" s="26"/>
      <c r="IW485" s="26"/>
      <c r="IX485" s="26"/>
      <c r="IY485" s="26"/>
      <c r="IZ485" s="26"/>
      <c r="JA485" s="26"/>
      <c r="JB485" s="26"/>
      <c r="JC485" s="26"/>
      <c r="JD485" s="26"/>
      <c r="JE485" s="26"/>
      <c r="JF485" s="26"/>
      <c r="JG485" s="26"/>
      <c r="JH485" s="26"/>
      <c r="JI485" s="26"/>
      <c r="JJ485" s="26"/>
      <c r="JK485" s="26"/>
      <c r="JL485" s="26"/>
      <c r="JM485" s="26"/>
      <c r="JN485" s="26"/>
      <c r="JO485" s="26"/>
      <c r="JP485" s="26"/>
      <c r="JQ485" s="26"/>
      <c r="JR485" s="26"/>
      <c r="JS485" s="26"/>
      <c r="JT485" s="26" t="str">
        <f t="shared" si="572"/>
        <v/>
      </c>
      <c r="JU485" s="26"/>
      <c r="JV485" t="str">
        <f t="shared" si="573"/>
        <v/>
      </c>
      <c r="JW485" s="26"/>
      <c r="JX485" s="26"/>
      <c r="JY485" s="26"/>
      <c r="JZ485" s="26"/>
      <c r="KA485" s="26"/>
      <c r="KB485" s="26"/>
      <c r="KC485" s="26"/>
      <c r="KD485" s="26"/>
      <c r="KE485" s="26"/>
      <c r="KF485" s="26"/>
      <c r="KG485" s="26"/>
      <c r="KH485" s="26"/>
      <c r="KI485" s="26"/>
      <c r="KJ485" s="26"/>
      <c r="KK485" t="str">
        <f t="shared" si="574"/>
        <v/>
      </c>
      <c r="KL485" s="26"/>
      <c r="KM485" s="31" t="str">
        <f t="shared" si="575"/>
        <v/>
      </c>
      <c r="KN485" s="26"/>
      <c r="KO485" s="26"/>
      <c r="KP485" s="38" t="str">
        <f t="shared" si="576"/>
        <v/>
      </c>
      <c r="KQ485" s="26"/>
      <c r="KR485" s="26"/>
      <c r="KS485" s="26"/>
      <c r="KT485" s="26"/>
      <c r="KU485" s="26"/>
      <c r="KV485" s="26"/>
      <c r="KW485" s="26"/>
      <c r="KX485" t="str">
        <f t="shared" si="577"/>
        <v/>
      </c>
      <c r="KY485" t="str">
        <f t="shared" si="578"/>
        <v/>
      </c>
      <c r="KZ485" s="26"/>
      <c r="LA485" s="26"/>
      <c r="LB485" t="str">
        <f t="shared" si="579"/>
        <v/>
      </c>
      <c r="LC485" s="26"/>
      <c r="LD485" t="str">
        <f t="shared" si="580"/>
        <v/>
      </c>
      <c r="LE485" t="str">
        <f t="shared" si="581"/>
        <v/>
      </c>
      <c r="LF485" s="26"/>
      <c r="LG485" s="26"/>
      <c r="LH485" s="26"/>
      <c r="LI485" s="26"/>
      <c r="LJ485" s="26"/>
      <c r="LK485" s="26"/>
      <c r="LL485" s="26"/>
      <c r="LM485" s="26"/>
      <c r="LN485" s="26"/>
      <c r="LO485" t="str">
        <f t="shared" si="582"/>
        <v/>
      </c>
      <c r="LP485" s="26"/>
      <c r="LQ485" s="26"/>
      <c r="LR485" s="26"/>
      <c r="LS485" s="26"/>
      <c r="LT485" s="26"/>
      <c r="LU485" s="26"/>
      <c r="LV485" s="26"/>
      <c r="LW485" s="26"/>
      <c r="LX485" s="26"/>
      <c r="LY485" s="26"/>
      <c r="LZ485" s="26"/>
      <c r="MA485" s="26"/>
      <c r="MB485" s="26"/>
      <c r="MC485" s="26"/>
      <c r="MD485" s="26"/>
      <c r="ME485" s="26"/>
      <c r="MF485" s="26"/>
      <c r="MG485" s="26"/>
      <c r="MH485" s="26"/>
      <c r="MI485" s="26"/>
      <c r="MJ485" s="26"/>
      <c r="MK485" s="26"/>
      <c r="ML485" s="26"/>
      <c r="MM485" s="26"/>
      <c r="MN485" s="26"/>
    </row>
    <row r="486" spans="1:352" ht="16" x14ac:dyDescent="0.2">
      <c r="A486" t="e">
        <f t="shared" ref="A486:A549" ca="1" si="584">_xlfn.IFS($F486=1,"Q1",$F486=2,"Q1",$F486=3,"Q1",$F486=4,"Q2",$F486=5,"Q2",$F486=6,"Q2",$F486=7,"Q3",$F486=8,"Q3",$F486=9,"Q3",$F486=10,"Q4",$F486=11,"Q4",$F486=12,"Q4",F486="","")</f>
        <v>#N/A</v>
      </c>
      <c r="B486" s="26"/>
      <c r="C486" s="26"/>
      <c r="D486" s="26"/>
      <c r="E486" s="27" t="str">
        <f t="shared" ca="1" si="513"/>
        <v>Jul</v>
      </c>
      <c r="F486" s="27" t="str">
        <f t="shared" ca="1" si="513"/>
        <v>May</v>
      </c>
      <c r="G486" s="28" t="str">
        <f t="shared" ca="1" si="514"/>
        <v/>
      </c>
      <c r="H486" t="str">
        <f t="shared" si="515"/>
        <v/>
      </c>
      <c r="I486" s="26">
        <f t="shared" ca="1" si="516"/>
        <v>60</v>
      </c>
      <c r="J486" s="26"/>
      <c r="K486" s="26"/>
      <c r="L486" s="31" t="str">
        <f t="shared" si="517"/>
        <v/>
      </c>
      <c r="M486" s="26"/>
      <c r="N486" s="26"/>
      <c r="O486" s="26">
        <f t="shared" ca="1" si="518"/>
        <v>19</v>
      </c>
      <c r="P486" s="26" t="str">
        <f t="shared" ca="1" si="519"/>
        <v>Yes</v>
      </c>
      <c r="Q486" s="26" t="str">
        <f t="shared" ca="1" si="519"/>
        <v>No</v>
      </c>
      <c r="R486" s="26" t="str">
        <f t="shared" ca="1" si="519"/>
        <v>No</v>
      </c>
      <c r="S486" s="26" t="str">
        <f t="shared" ca="1" si="520"/>
        <v>Eskimo</v>
      </c>
      <c r="T486" s="26" t="str">
        <f t="shared" ca="1" si="521"/>
        <v>No</v>
      </c>
      <c r="U486" s="26">
        <f t="shared" ca="1" si="522"/>
        <v>3240</v>
      </c>
      <c r="V486" s="26"/>
      <c r="W486" s="26"/>
      <c r="X486" s="26" t="str">
        <f t="shared" ca="1" si="583"/>
        <v>No</v>
      </c>
      <c r="Y486" s="26" t="str">
        <f t="shared" ca="1" si="583"/>
        <v>No</v>
      </c>
      <c r="Z486" s="26" t="str">
        <f t="shared" ca="1" si="583"/>
        <v>No</v>
      </c>
      <c r="AA486" s="26" t="str">
        <f t="shared" ca="1" si="583"/>
        <v>No</v>
      </c>
      <c r="AB486" s="26" t="str">
        <f t="shared" ca="1" si="583"/>
        <v>No</v>
      </c>
      <c r="AC486" s="26"/>
      <c r="AD486" s="26"/>
      <c r="AE486" s="26"/>
      <c r="AF486" s="26"/>
      <c r="AG486" s="26" t="str">
        <f t="shared" ca="1" si="523"/>
        <v>No</v>
      </c>
      <c r="AH486" s="26" t="str">
        <f t="shared" ca="1" si="523"/>
        <v>Yes</v>
      </c>
      <c r="AI486" s="26" t="str">
        <f t="shared" ca="1" si="523"/>
        <v>Yes</v>
      </c>
      <c r="AJ486" s="26" t="str">
        <f t="shared" ca="1" si="512"/>
        <v>Yes</v>
      </c>
      <c r="AK486" s="26" t="str">
        <f t="shared" ca="1" si="512"/>
        <v>Yes</v>
      </c>
      <c r="AL486" s="26" t="str">
        <f t="shared" ca="1" si="512"/>
        <v>No</v>
      </c>
      <c r="AM486" s="26">
        <f t="shared" ca="1" si="524"/>
        <v>4</v>
      </c>
      <c r="AN486" s="26">
        <f t="shared" ca="1" si="525"/>
        <v>2</v>
      </c>
      <c r="AT486" t="str">
        <f t="shared" ca="1" si="526"/>
        <v>Male</v>
      </c>
      <c r="AU486">
        <f t="shared" ca="1" si="527"/>
        <v>895</v>
      </c>
      <c r="AV486">
        <f t="shared" ca="1" si="528"/>
        <v>0</v>
      </c>
      <c r="AW486">
        <f t="shared" ca="1" si="529"/>
        <v>22</v>
      </c>
      <c r="AX486">
        <f t="shared" ca="1" si="530"/>
        <v>4</v>
      </c>
      <c r="BB486" t="str">
        <f t="shared" ca="1" si="531"/>
        <v>INSTRUMENTAL</v>
      </c>
      <c r="BC486" t="str">
        <f t="shared" ca="1" si="532"/>
        <v>No</v>
      </c>
      <c r="BD486" t="str">
        <f t="shared" ca="1" si="532"/>
        <v>Yes</v>
      </c>
      <c r="BG486" t="str">
        <f t="shared" ca="1" si="533"/>
        <v>Yes</v>
      </c>
      <c r="BH486">
        <f t="shared" ca="1" si="534"/>
        <v>37</v>
      </c>
      <c r="BI486">
        <f t="shared" ca="1" si="535"/>
        <v>-4</v>
      </c>
      <c r="BJ486">
        <f t="shared" ca="1" si="536"/>
        <v>14</v>
      </c>
      <c r="BK486" t="str">
        <f t="shared" si="537"/>
        <v/>
      </c>
      <c r="BL486" s="26">
        <f t="shared" ca="1" si="538"/>
        <v>16</v>
      </c>
      <c r="BM486" s="26"/>
      <c r="BN486" s="26"/>
      <c r="BO486" s="26" t="str">
        <f t="shared" ca="1" si="539"/>
        <v>Yes</v>
      </c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 t="str">
        <f t="shared" ca="1" si="540"/>
        <v>No</v>
      </c>
      <c r="CE486" s="26" t="str">
        <f t="shared" ca="1" si="541"/>
        <v>NA</v>
      </c>
      <c r="CF486" s="26"/>
      <c r="CG486" s="26"/>
      <c r="CH486" s="26"/>
      <c r="CI486" s="31" t="str">
        <f t="shared" si="542"/>
        <v/>
      </c>
      <c r="CJ486" s="26" t="str">
        <f t="shared" ca="1" si="543"/>
        <v>NA</v>
      </c>
      <c r="CK486" s="26" t="str">
        <f t="shared" ca="1" si="544"/>
        <v>Yes</v>
      </c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 t="str">
        <f t="shared" ca="1" si="545"/>
        <v>No</v>
      </c>
      <c r="DO486" s="26"/>
      <c r="DP486" s="26"/>
      <c r="DQ486" s="26"/>
      <c r="DR486" s="26"/>
      <c r="DS486" s="26"/>
      <c r="DT486" s="26"/>
      <c r="DU486" s="26"/>
      <c r="DV486" t="str">
        <f t="shared" si="546"/>
        <v/>
      </c>
      <c r="DW486" s="26"/>
      <c r="DX486" s="26"/>
      <c r="DY486" s="26"/>
      <c r="DZ486" t="str">
        <f t="shared" si="547"/>
        <v/>
      </c>
      <c r="EA486" t="str">
        <f t="shared" si="548"/>
        <v/>
      </c>
      <c r="EB486" t="str">
        <f t="shared" si="549"/>
        <v/>
      </c>
      <c r="EC486" t="str">
        <f t="shared" si="550"/>
        <v/>
      </c>
      <c r="ED486" t="str">
        <f t="shared" si="551"/>
        <v/>
      </c>
      <c r="EE486" s="34" t="str">
        <f t="shared" si="552"/>
        <v/>
      </c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32" t="str">
        <f t="shared" si="553"/>
        <v/>
      </c>
      <c r="ES486" s="26"/>
      <c r="ET486" s="26"/>
      <c r="EU486" s="26"/>
      <c r="EV486" s="26"/>
      <c r="EW486" s="26"/>
      <c r="EX486" s="26"/>
      <c r="EY486" s="26"/>
      <c r="EZ486" s="26"/>
      <c r="FA486" s="31" t="str">
        <f t="shared" si="554"/>
        <v/>
      </c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31" t="str">
        <f t="shared" si="555"/>
        <v/>
      </c>
      <c r="FN486" s="26"/>
      <c r="FO486" s="26"/>
      <c r="FP486" s="26"/>
      <c r="FQ486" s="26" t="s">
        <v>350</v>
      </c>
      <c r="FR486" s="39" t="str">
        <f t="shared" ca="1" si="556"/>
        <v>Other</v>
      </c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t="str">
        <f t="shared" ca="1" si="557"/>
        <v/>
      </c>
      <c r="GP486" t="str">
        <f t="shared" si="558"/>
        <v/>
      </c>
      <c r="GQ486" s="26"/>
      <c r="GR486" s="26"/>
      <c r="GS486" t="str">
        <f t="shared" ca="1" si="559"/>
        <v/>
      </c>
      <c r="GT486" s="26"/>
      <c r="GU486" s="26"/>
      <c r="GV486" s="26"/>
      <c r="GW486" s="26"/>
      <c r="GX486" s="26"/>
      <c r="GY486" t="str">
        <f t="shared" ca="1" si="560"/>
        <v/>
      </c>
      <c r="GZ486" t="str">
        <f t="shared" si="561"/>
        <v/>
      </c>
      <c r="HA486" s="26"/>
      <c r="HB486" s="26"/>
      <c r="HC486" s="26"/>
      <c r="HD486" s="26"/>
      <c r="HE486" s="26"/>
      <c r="HF486" t="str">
        <f t="shared" ca="1" si="562"/>
        <v/>
      </c>
      <c r="HG486" s="31" t="str">
        <f t="shared" si="563"/>
        <v/>
      </c>
      <c r="HH486" s="26"/>
      <c r="HI486" s="26"/>
      <c r="HJ486" s="26"/>
      <c r="HK486" s="26"/>
      <c r="HL486" s="26"/>
      <c r="HM486" t="str">
        <f t="shared" ca="1" si="564"/>
        <v/>
      </c>
      <c r="HN486" t="str">
        <f t="shared" si="565"/>
        <v/>
      </c>
      <c r="HO486" s="26"/>
      <c r="HP486" s="26"/>
      <c r="HQ486" s="26"/>
      <c r="HR486" s="26"/>
      <c r="HS486" s="26"/>
      <c r="HT486" t="str">
        <f t="shared" ca="1" si="566"/>
        <v/>
      </c>
      <c r="HU486" t="str">
        <f t="shared" si="567"/>
        <v/>
      </c>
      <c r="HV486" s="26"/>
      <c r="HW486" s="26"/>
      <c r="HX486" s="26"/>
      <c r="HY486" s="26"/>
      <c r="HZ486" s="26"/>
      <c r="IA486" s="37" t="str">
        <f t="shared" ca="1" si="568"/>
        <v/>
      </c>
      <c r="IB486" t="str">
        <f t="shared" si="569"/>
        <v/>
      </c>
      <c r="IC486" s="26"/>
      <c r="ID486" s="26"/>
      <c r="IE486" s="26"/>
      <c r="IF486" s="26"/>
      <c r="IG486" s="26"/>
      <c r="IH486" s="37" t="str">
        <f t="shared" ca="1" si="570"/>
        <v/>
      </c>
      <c r="II486" t="str">
        <f t="shared" si="571"/>
        <v/>
      </c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  <c r="IV486" s="26"/>
      <c r="IW486" s="26"/>
      <c r="IX486" s="26"/>
      <c r="IY486" s="26"/>
      <c r="IZ486" s="26"/>
      <c r="JA486" s="26"/>
      <c r="JB486" s="26"/>
      <c r="JC486" s="26"/>
      <c r="JD486" s="26"/>
      <c r="JE486" s="26"/>
      <c r="JF486" s="26"/>
      <c r="JG486" s="26"/>
      <c r="JH486" s="26"/>
      <c r="JI486" s="26"/>
      <c r="JJ486" s="26"/>
      <c r="JK486" s="26"/>
      <c r="JL486" s="26"/>
      <c r="JM486" s="26"/>
      <c r="JN486" s="26"/>
      <c r="JO486" s="26"/>
      <c r="JP486" s="26"/>
      <c r="JQ486" s="26"/>
      <c r="JR486" s="26"/>
      <c r="JS486" s="26"/>
      <c r="JT486" s="26" t="str">
        <f t="shared" si="572"/>
        <v/>
      </c>
      <c r="JU486" s="26"/>
      <c r="JV486" t="str">
        <f t="shared" si="573"/>
        <v/>
      </c>
      <c r="JW486" s="26"/>
      <c r="JX486" s="26"/>
      <c r="JY486" s="26"/>
      <c r="JZ486" s="26"/>
      <c r="KA486" s="26"/>
      <c r="KB486" s="26"/>
      <c r="KC486" s="26"/>
      <c r="KD486" s="26"/>
      <c r="KE486" s="26"/>
      <c r="KF486" s="26"/>
      <c r="KG486" s="26"/>
      <c r="KH486" s="26"/>
      <c r="KI486" s="26"/>
      <c r="KJ486" s="26"/>
      <c r="KK486" t="str">
        <f t="shared" si="574"/>
        <v/>
      </c>
      <c r="KL486" s="26"/>
      <c r="KM486" s="31" t="str">
        <f t="shared" si="575"/>
        <v/>
      </c>
      <c r="KN486" s="26"/>
      <c r="KO486" s="26"/>
      <c r="KP486" s="38" t="str">
        <f t="shared" si="576"/>
        <v/>
      </c>
      <c r="KQ486" s="26"/>
      <c r="KR486" s="26"/>
      <c r="KS486" s="26"/>
      <c r="KT486" s="26"/>
      <c r="KU486" s="26"/>
      <c r="KV486" s="26"/>
      <c r="KW486" s="26"/>
      <c r="KX486" t="str">
        <f t="shared" si="577"/>
        <v/>
      </c>
      <c r="KY486" t="str">
        <f t="shared" si="578"/>
        <v/>
      </c>
      <c r="KZ486" s="26"/>
      <c r="LA486" s="26"/>
      <c r="LB486" t="str">
        <f t="shared" si="579"/>
        <v/>
      </c>
      <c r="LC486" s="26"/>
      <c r="LD486" t="str">
        <f t="shared" si="580"/>
        <v/>
      </c>
      <c r="LE486" t="str">
        <f t="shared" si="581"/>
        <v/>
      </c>
      <c r="LF486" s="26"/>
      <c r="LG486" s="26"/>
      <c r="LH486" s="26"/>
      <c r="LI486" s="26"/>
      <c r="LJ486" s="26"/>
      <c r="LK486" s="26"/>
      <c r="LL486" s="26"/>
      <c r="LM486" s="26"/>
      <c r="LN486" s="26"/>
      <c r="LO486" t="str">
        <f t="shared" si="582"/>
        <v/>
      </c>
      <c r="LP486" s="26"/>
      <c r="LQ486" s="26"/>
      <c r="LR486" s="26"/>
      <c r="LS486" s="26"/>
      <c r="LT486" s="26"/>
      <c r="LU486" s="26"/>
      <c r="LV486" s="26"/>
      <c r="LW486" s="26"/>
      <c r="LX486" s="26"/>
      <c r="LY486" s="26"/>
      <c r="LZ486" s="26"/>
      <c r="MA486" s="26"/>
      <c r="MB486" s="26"/>
      <c r="MC486" s="26"/>
      <c r="MD486" s="26"/>
      <c r="ME486" s="26"/>
      <c r="MF486" s="26"/>
      <c r="MG486" s="26"/>
      <c r="MH486" s="26"/>
      <c r="MI486" s="26"/>
      <c r="MJ486" s="26"/>
      <c r="MK486" s="26"/>
      <c r="ML486" s="26"/>
      <c r="MM486" s="26"/>
      <c r="MN486" s="26"/>
    </row>
    <row r="487" spans="1:352" ht="16" x14ac:dyDescent="0.2">
      <c r="A487" t="e">
        <f t="shared" ca="1" si="584"/>
        <v>#N/A</v>
      </c>
      <c r="B487" s="26"/>
      <c r="C487" s="26"/>
      <c r="D487" s="26"/>
      <c r="E487" s="27" t="str">
        <f t="shared" ca="1" si="513"/>
        <v>Feb</v>
      </c>
      <c r="F487" s="27" t="str">
        <f t="shared" ca="1" si="513"/>
        <v>May</v>
      </c>
      <c r="G487" s="28" t="str">
        <f t="shared" ca="1" si="514"/>
        <v/>
      </c>
      <c r="H487" t="str">
        <f t="shared" si="515"/>
        <v/>
      </c>
      <c r="I487" s="26">
        <f t="shared" ca="1" si="516"/>
        <v>96</v>
      </c>
      <c r="J487" s="26"/>
      <c r="K487" s="26"/>
      <c r="L487" s="31" t="str">
        <f t="shared" si="517"/>
        <v/>
      </c>
      <c r="M487" s="26"/>
      <c r="N487" s="26"/>
      <c r="O487" s="26">
        <f t="shared" ca="1" si="518"/>
        <v>50</v>
      </c>
      <c r="P487" s="26" t="str">
        <f t="shared" ca="1" si="519"/>
        <v>No</v>
      </c>
      <c r="Q487" s="26" t="str">
        <f t="shared" ca="1" si="519"/>
        <v>No</v>
      </c>
      <c r="R487" s="26" t="str">
        <f t="shared" ca="1" si="519"/>
        <v>No</v>
      </c>
      <c r="S487" s="26" t="str">
        <f t="shared" ca="1" si="520"/>
        <v>African</v>
      </c>
      <c r="T487" s="26" t="str">
        <f t="shared" ca="1" si="521"/>
        <v>No</v>
      </c>
      <c r="U487" s="26">
        <f t="shared" ca="1" si="522"/>
        <v>3544</v>
      </c>
      <c r="V487" s="26"/>
      <c r="W487" s="26"/>
      <c r="X487" s="26" t="str">
        <f t="shared" ca="1" si="583"/>
        <v>No</v>
      </c>
      <c r="Y487" s="26" t="str">
        <f t="shared" ca="1" si="583"/>
        <v>No</v>
      </c>
      <c r="Z487" s="26" t="str">
        <f t="shared" ca="1" si="583"/>
        <v>Yes</v>
      </c>
      <c r="AA487" s="26" t="str">
        <f t="shared" ca="1" si="583"/>
        <v>No</v>
      </c>
      <c r="AB487" s="26" t="str">
        <f t="shared" ca="1" si="583"/>
        <v>No</v>
      </c>
      <c r="AC487" s="26"/>
      <c r="AD487" s="26"/>
      <c r="AE487" s="26"/>
      <c r="AF487" s="26"/>
      <c r="AG487" s="26" t="str">
        <f t="shared" ca="1" si="523"/>
        <v>No</v>
      </c>
      <c r="AH487" s="26" t="str">
        <f t="shared" ca="1" si="523"/>
        <v>No</v>
      </c>
      <c r="AI487" s="26" t="str">
        <f t="shared" ca="1" si="523"/>
        <v>Yes</v>
      </c>
      <c r="AJ487" s="26" t="str">
        <f t="shared" ca="1" si="512"/>
        <v>No</v>
      </c>
      <c r="AK487" s="26" t="str">
        <f t="shared" ca="1" si="512"/>
        <v>Yes</v>
      </c>
      <c r="AL487" s="26" t="str">
        <f t="shared" ca="1" si="512"/>
        <v>Yes</v>
      </c>
      <c r="AM487" s="26">
        <f t="shared" ca="1" si="524"/>
        <v>3</v>
      </c>
      <c r="AN487" s="26">
        <f t="shared" ca="1" si="525"/>
        <v>2</v>
      </c>
      <c r="AT487" t="str">
        <f t="shared" ca="1" si="526"/>
        <v>Male</v>
      </c>
      <c r="AU487">
        <f t="shared" ca="1" si="527"/>
        <v>3139</v>
      </c>
      <c r="AV487">
        <f t="shared" ca="1" si="528"/>
        <v>-2</v>
      </c>
      <c r="AW487">
        <f t="shared" ca="1" si="529"/>
        <v>27</v>
      </c>
      <c r="AX487">
        <f t="shared" ca="1" si="530"/>
        <v>2</v>
      </c>
      <c r="BB487" t="str">
        <f t="shared" ca="1" si="531"/>
        <v>EMLUCS</v>
      </c>
      <c r="BC487" t="str">
        <f t="shared" ca="1" si="532"/>
        <v>No</v>
      </c>
      <c r="BD487" t="str">
        <f t="shared" ca="1" si="532"/>
        <v>Yes</v>
      </c>
      <c r="BG487" t="str">
        <f t="shared" ca="1" si="533"/>
        <v>No</v>
      </c>
      <c r="BH487">
        <f t="shared" ca="1" si="534"/>
        <v>38</v>
      </c>
      <c r="BI487">
        <f t="shared" ca="1" si="535"/>
        <v>-12</v>
      </c>
      <c r="BJ487">
        <f t="shared" ca="1" si="536"/>
        <v>18</v>
      </c>
      <c r="BK487" t="str">
        <f t="shared" si="537"/>
        <v/>
      </c>
      <c r="BL487" s="26">
        <f t="shared" ca="1" si="538"/>
        <v>20</v>
      </c>
      <c r="BM487" s="26"/>
      <c r="BN487" s="26"/>
      <c r="BO487" s="26" t="str">
        <f t="shared" ca="1" si="539"/>
        <v>Yes</v>
      </c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 t="str">
        <f t="shared" ca="1" si="540"/>
        <v>No</v>
      </c>
      <c r="CE487" s="26" t="str">
        <f t="shared" ca="1" si="541"/>
        <v>NA</v>
      </c>
      <c r="CF487" s="26"/>
      <c r="CG487" s="26"/>
      <c r="CH487" s="26"/>
      <c r="CI487" s="31" t="str">
        <f t="shared" si="542"/>
        <v/>
      </c>
      <c r="CJ487" s="26" t="str">
        <f t="shared" ca="1" si="543"/>
        <v>NA</v>
      </c>
      <c r="CK487" s="26" t="str">
        <f t="shared" ca="1" si="544"/>
        <v>No</v>
      </c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 t="str">
        <f t="shared" ca="1" si="545"/>
        <v>No</v>
      </c>
      <c r="DO487" s="26"/>
      <c r="DP487" s="26"/>
      <c r="DQ487" s="26"/>
      <c r="DR487" s="26"/>
      <c r="DS487" s="26"/>
      <c r="DT487" s="26"/>
      <c r="DU487" s="26"/>
      <c r="DV487" t="str">
        <f t="shared" si="546"/>
        <v/>
      </c>
      <c r="DW487" s="26"/>
      <c r="DX487" s="26"/>
      <c r="DY487" s="26"/>
      <c r="DZ487" t="str">
        <f t="shared" si="547"/>
        <v/>
      </c>
      <c r="EA487" t="str">
        <f t="shared" si="548"/>
        <v/>
      </c>
      <c r="EB487" t="str">
        <f t="shared" si="549"/>
        <v/>
      </c>
      <c r="EC487" t="str">
        <f t="shared" si="550"/>
        <v/>
      </c>
      <c r="ED487" t="str">
        <f t="shared" si="551"/>
        <v/>
      </c>
      <c r="EE487" s="34" t="str">
        <f t="shared" si="552"/>
        <v/>
      </c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32" t="str">
        <f t="shared" si="553"/>
        <v/>
      </c>
      <c r="ES487" s="26"/>
      <c r="ET487" s="26"/>
      <c r="EU487" s="26"/>
      <c r="EV487" s="26"/>
      <c r="EW487" s="26"/>
      <c r="EX487" s="26"/>
      <c r="EY487" s="26"/>
      <c r="EZ487" s="26"/>
      <c r="FA487" s="31" t="str">
        <f t="shared" si="554"/>
        <v/>
      </c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31" t="str">
        <f t="shared" si="555"/>
        <v/>
      </c>
      <c r="FN487" s="26"/>
      <c r="FO487" s="26"/>
      <c r="FP487" s="26"/>
      <c r="FQ487" s="26" t="s">
        <v>350</v>
      </c>
      <c r="FR487" s="39" t="str">
        <f t="shared" ca="1" si="556"/>
        <v>GNB</v>
      </c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t="str">
        <f t="shared" ca="1" si="557"/>
        <v/>
      </c>
      <c r="GP487" t="str">
        <f t="shared" si="558"/>
        <v/>
      </c>
      <c r="GQ487" s="26"/>
      <c r="GR487" s="26"/>
      <c r="GS487" t="str">
        <f t="shared" ca="1" si="559"/>
        <v/>
      </c>
      <c r="GT487" s="26"/>
      <c r="GU487" s="26"/>
      <c r="GV487" s="26"/>
      <c r="GW487" s="26"/>
      <c r="GX487" s="26"/>
      <c r="GY487" t="str">
        <f t="shared" ca="1" si="560"/>
        <v/>
      </c>
      <c r="GZ487" t="str">
        <f t="shared" si="561"/>
        <v/>
      </c>
      <c r="HA487" s="26"/>
      <c r="HB487" s="26"/>
      <c r="HC487" s="26"/>
      <c r="HD487" s="26"/>
      <c r="HE487" s="26"/>
      <c r="HF487" t="str">
        <f t="shared" ca="1" si="562"/>
        <v/>
      </c>
      <c r="HG487" s="31" t="str">
        <f t="shared" si="563"/>
        <v/>
      </c>
      <c r="HH487" s="26"/>
      <c r="HI487" s="26"/>
      <c r="HJ487" s="26"/>
      <c r="HK487" s="26"/>
      <c r="HL487" s="26"/>
      <c r="HM487" t="str">
        <f t="shared" ca="1" si="564"/>
        <v/>
      </c>
      <c r="HN487" t="str">
        <f t="shared" si="565"/>
        <v/>
      </c>
      <c r="HO487" s="26"/>
      <c r="HP487" s="26"/>
      <c r="HQ487" s="26"/>
      <c r="HR487" s="26"/>
      <c r="HS487" s="26"/>
      <c r="HT487" t="str">
        <f t="shared" ca="1" si="566"/>
        <v/>
      </c>
      <c r="HU487" t="str">
        <f t="shared" si="567"/>
        <v/>
      </c>
      <c r="HV487" s="26"/>
      <c r="HW487" s="26"/>
      <c r="HX487" s="26"/>
      <c r="HY487" s="26"/>
      <c r="HZ487" s="26"/>
      <c r="IA487" s="37" t="str">
        <f t="shared" ca="1" si="568"/>
        <v/>
      </c>
      <c r="IB487" t="str">
        <f t="shared" si="569"/>
        <v/>
      </c>
      <c r="IC487" s="26"/>
      <c r="ID487" s="26"/>
      <c r="IE487" s="26"/>
      <c r="IF487" s="26"/>
      <c r="IG487" s="26"/>
      <c r="IH487" s="37" t="str">
        <f t="shared" ca="1" si="570"/>
        <v/>
      </c>
      <c r="II487" t="str">
        <f t="shared" si="571"/>
        <v/>
      </c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  <c r="IV487" s="26"/>
      <c r="IW487" s="26"/>
      <c r="IX487" s="26"/>
      <c r="IY487" s="26"/>
      <c r="IZ487" s="26"/>
      <c r="JA487" s="26"/>
      <c r="JB487" s="26"/>
      <c r="JC487" s="26"/>
      <c r="JD487" s="26"/>
      <c r="JE487" s="26"/>
      <c r="JF487" s="26"/>
      <c r="JG487" s="26"/>
      <c r="JH487" s="26"/>
      <c r="JI487" s="26"/>
      <c r="JJ487" s="26"/>
      <c r="JK487" s="26"/>
      <c r="JL487" s="26"/>
      <c r="JM487" s="26"/>
      <c r="JN487" s="26"/>
      <c r="JO487" s="26"/>
      <c r="JP487" s="26"/>
      <c r="JQ487" s="26"/>
      <c r="JR487" s="26"/>
      <c r="JS487" s="26"/>
      <c r="JT487" s="26" t="str">
        <f t="shared" si="572"/>
        <v/>
      </c>
      <c r="JU487" s="26"/>
      <c r="JV487" t="str">
        <f t="shared" si="573"/>
        <v/>
      </c>
      <c r="JW487" s="26"/>
      <c r="JX487" s="26"/>
      <c r="JY487" s="26"/>
      <c r="JZ487" s="26"/>
      <c r="KA487" s="26"/>
      <c r="KB487" s="26"/>
      <c r="KC487" s="26"/>
      <c r="KD487" s="26"/>
      <c r="KE487" s="26"/>
      <c r="KF487" s="26"/>
      <c r="KG487" s="26"/>
      <c r="KH487" s="26"/>
      <c r="KI487" s="26"/>
      <c r="KJ487" s="26"/>
      <c r="KK487" t="str">
        <f t="shared" si="574"/>
        <v/>
      </c>
      <c r="KL487" s="26"/>
      <c r="KM487" s="31" t="str">
        <f t="shared" si="575"/>
        <v/>
      </c>
      <c r="KN487" s="26"/>
      <c r="KO487" s="26"/>
      <c r="KP487" s="38" t="str">
        <f t="shared" si="576"/>
        <v/>
      </c>
      <c r="KQ487" s="26"/>
      <c r="KR487" s="26"/>
      <c r="KS487" s="26"/>
      <c r="KT487" s="26"/>
      <c r="KU487" s="26"/>
      <c r="KV487" s="26"/>
      <c r="KW487" s="26"/>
      <c r="KX487" t="str">
        <f t="shared" si="577"/>
        <v/>
      </c>
      <c r="KY487" t="str">
        <f t="shared" si="578"/>
        <v/>
      </c>
      <c r="KZ487" s="26"/>
      <c r="LA487" s="26"/>
      <c r="LB487" t="str">
        <f t="shared" si="579"/>
        <v/>
      </c>
      <c r="LC487" s="26"/>
      <c r="LD487" t="str">
        <f t="shared" si="580"/>
        <v/>
      </c>
      <c r="LE487" t="str">
        <f t="shared" si="581"/>
        <v/>
      </c>
      <c r="LF487" s="26"/>
      <c r="LG487" s="26"/>
      <c r="LH487" s="26"/>
      <c r="LI487" s="26"/>
      <c r="LJ487" s="26"/>
      <c r="LK487" s="26"/>
      <c r="LL487" s="26"/>
      <c r="LM487" s="26"/>
      <c r="LN487" s="26"/>
      <c r="LO487" t="str">
        <f t="shared" si="582"/>
        <v/>
      </c>
      <c r="LP487" s="26"/>
      <c r="LQ487" s="26"/>
      <c r="LR487" s="26"/>
      <c r="LS487" s="26"/>
      <c r="LT487" s="26"/>
      <c r="LU487" s="26"/>
      <c r="LV487" s="26"/>
      <c r="LW487" s="26"/>
      <c r="LX487" s="26"/>
      <c r="LY487" s="26"/>
      <c r="LZ487" s="26"/>
      <c r="MA487" s="26"/>
      <c r="MB487" s="26"/>
      <c r="MC487" s="26"/>
      <c r="MD487" s="26"/>
      <c r="ME487" s="26"/>
      <c r="MF487" s="26"/>
      <c r="MG487" s="26"/>
      <c r="MH487" s="26"/>
      <c r="MI487" s="26"/>
      <c r="MJ487" s="26"/>
      <c r="MK487" s="26"/>
      <c r="ML487" s="26"/>
      <c r="MM487" s="26"/>
      <c r="MN487" s="26"/>
    </row>
    <row r="488" spans="1:352" ht="16" x14ac:dyDescent="0.2">
      <c r="A488" t="e">
        <f t="shared" ca="1" si="584"/>
        <v>#N/A</v>
      </c>
      <c r="B488" s="26"/>
      <c r="C488" s="26"/>
      <c r="D488" s="26"/>
      <c r="E488" s="27" t="str">
        <f t="shared" ca="1" si="513"/>
        <v>Feb</v>
      </c>
      <c r="F488" s="27" t="str">
        <f t="shared" ca="1" si="513"/>
        <v>Jan</v>
      </c>
      <c r="G488" s="28" t="str">
        <f t="shared" ca="1" si="514"/>
        <v/>
      </c>
      <c r="H488" t="str">
        <f t="shared" si="515"/>
        <v/>
      </c>
      <c r="I488" s="26">
        <f t="shared" ca="1" si="516"/>
        <v>24</v>
      </c>
      <c r="J488" s="26"/>
      <c r="K488" s="26"/>
      <c r="L488" s="31" t="str">
        <f t="shared" si="517"/>
        <v/>
      </c>
      <c r="M488" s="26"/>
      <c r="N488" s="26"/>
      <c r="O488" s="26">
        <f t="shared" ca="1" si="518"/>
        <v>31</v>
      </c>
      <c r="P488" s="26" t="str">
        <f t="shared" ca="1" si="519"/>
        <v>No</v>
      </c>
      <c r="Q488" s="26" t="str">
        <f t="shared" ca="1" si="519"/>
        <v>No</v>
      </c>
      <c r="R488" s="26" t="str">
        <f t="shared" ca="1" si="519"/>
        <v>No</v>
      </c>
      <c r="S488" s="26" t="str">
        <f t="shared" ca="1" si="520"/>
        <v>Hispanic</v>
      </c>
      <c r="T488" s="26" t="str">
        <f t="shared" ca="1" si="521"/>
        <v>Yes</v>
      </c>
      <c r="U488" s="26">
        <f t="shared" ca="1" si="522"/>
        <v>3099</v>
      </c>
      <c r="V488" s="26"/>
      <c r="W488" s="26"/>
      <c r="X488" s="26" t="str">
        <f t="shared" ca="1" si="583"/>
        <v>No</v>
      </c>
      <c r="Y488" s="26" t="str">
        <f t="shared" ca="1" si="583"/>
        <v>No</v>
      </c>
      <c r="Z488" s="26" t="str">
        <f t="shared" ca="1" si="583"/>
        <v>No</v>
      </c>
      <c r="AA488" s="26" t="str">
        <f t="shared" ca="1" si="583"/>
        <v>Yes</v>
      </c>
      <c r="AB488" s="26" t="str">
        <f t="shared" ca="1" si="583"/>
        <v>No</v>
      </c>
      <c r="AC488" s="26"/>
      <c r="AD488" s="26"/>
      <c r="AE488" s="26"/>
      <c r="AF488" s="26"/>
      <c r="AG488" s="26" t="str">
        <f t="shared" ca="1" si="523"/>
        <v>Yes</v>
      </c>
      <c r="AH488" s="26" t="str">
        <f t="shared" ca="1" si="523"/>
        <v>No</v>
      </c>
      <c r="AI488" s="26" t="str">
        <f t="shared" ca="1" si="523"/>
        <v>No</v>
      </c>
      <c r="AJ488" s="26" t="str">
        <f t="shared" ca="1" si="512"/>
        <v>No</v>
      </c>
      <c r="AK488" s="26" t="str">
        <f t="shared" ca="1" si="512"/>
        <v>Yes</v>
      </c>
      <c r="AL488" s="26" t="str">
        <f t="shared" ca="1" si="512"/>
        <v>Yes</v>
      </c>
      <c r="AM488" s="26">
        <f t="shared" ca="1" si="524"/>
        <v>9</v>
      </c>
      <c r="AN488" s="26">
        <f t="shared" ca="1" si="525"/>
        <v>1</v>
      </c>
      <c r="AT488" t="str">
        <f t="shared" ca="1" si="526"/>
        <v>Female</v>
      </c>
      <c r="AU488">
        <f t="shared" ca="1" si="527"/>
        <v>1803</v>
      </c>
      <c r="AV488">
        <f t="shared" ca="1" si="528"/>
        <v>2</v>
      </c>
      <c r="AW488">
        <f t="shared" ca="1" si="529"/>
        <v>40</v>
      </c>
      <c r="AX488">
        <f t="shared" ca="1" si="530"/>
        <v>1</v>
      </c>
      <c r="BB488" t="str">
        <f t="shared" ca="1" si="531"/>
        <v>Vaginal</v>
      </c>
      <c r="BC488" t="str">
        <f t="shared" ca="1" si="532"/>
        <v>Yes</v>
      </c>
      <c r="BD488" t="str">
        <f t="shared" ca="1" si="532"/>
        <v>No</v>
      </c>
      <c r="BG488" t="str">
        <f t="shared" ca="1" si="533"/>
        <v>Yes</v>
      </c>
      <c r="BH488">
        <f t="shared" ca="1" si="534"/>
        <v>38</v>
      </c>
      <c r="BI488">
        <f t="shared" ca="1" si="535"/>
        <v>-14</v>
      </c>
      <c r="BJ488">
        <f t="shared" ca="1" si="536"/>
        <v>11</v>
      </c>
      <c r="BK488" t="str">
        <f t="shared" si="537"/>
        <v/>
      </c>
      <c r="BL488" s="26">
        <f t="shared" ca="1" si="538"/>
        <v>13</v>
      </c>
      <c r="BM488" s="26"/>
      <c r="BN488" s="26"/>
      <c r="BO488" s="26" t="str">
        <f t="shared" ca="1" si="539"/>
        <v>Yes</v>
      </c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 t="str">
        <f t="shared" ca="1" si="540"/>
        <v>No</v>
      </c>
      <c r="CE488" s="26" t="str">
        <f t="shared" ca="1" si="541"/>
        <v>NA</v>
      </c>
      <c r="CF488" s="26"/>
      <c r="CG488" s="26"/>
      <c r="CH488" s="26"/>
      <c r="CI488" s="31" t="str">
        <f t="shared" si="542"/>
        <v/>
      </c>
      <c r="CJ488" s="26" t="str">
        <f t="shared" ca="1" si="543"/>
        <v>NA</v>
      </c>
      <c r="CK488" s="26" t="str">
        <f t="shared" ca="1" si="544"/>
        <v>NA</v>
      </c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 t="str">
        <f t="shared" ca="1" si="545"/>
        <v>Yes</v>
      </c>
      <c r="DO488" s="26"/>
      <c r="DP488" s="26"/>
      <c r="DQ488" s="26"/>
      <c r="DR488" s="26"/>
      <c r="DS488" s="26"/>
      <c r="DT488" s="26"/>
      <c r="DU488" s="26"/>
      <c r="DV488" t="str">
        <f t="shared" si="546"/>
        <v/>
      </c>
      <c r="DW488" s="26"/>
      <c r="DX488" s="26"/>
      <c r="DY488" s="26"/>
      <c r="DZ488" t="str">
        <f t="shared" si="547"/>
        <v/>
      </c>
      <c r="EA488" t="str">
        <f t="shared" si="548"/>
        <v/>
      </c>
      <c r="EB488" t="str">
        <f t="shared" si="549"/>
        <v/>
      </c>
      <c r="EC488" t="str">
        <f t="shared" si="550"/>
        <v/>
      </c>
      <c r="ED488" t="str">
        <f t="shared" si="551"/>
        <v/>
      </c>
      <c r="EE488" s="34" t="str">
        <f t="shared" si="552"/>
        <v/>
      </c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32" t="str">
        <f t="shared" si="553"/>
        <v/>
      </c>
      <c r="ES488" s="26"/>
      <c r="ET488" s="26"/>
      <c r="EU488" s="26"/>
      <c r="EV488" s="26"/>
      <c r="EW488" s="26"/>
      <c r="EX488" s="26"/>
      <c r="EY488" s="26"/>
      <c r="EZ488" s="26"/>
      <c r="FA488" s="31" t="str">
        <f t="shared" si="554"/>
        <v/>
      </c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31" t="str">
        <f t="shared" si="555"/>
        <v/>
      </c>
      <c r="FN488" s="26"/>
      <c r="FO488" s="26"/>
      <c r="FP488" s="26"/>
      <c r="FQ488" s="26" t="s">
        <v>350</v>
      </c>
      <c r="FR488" s="39" t="str">
        <f t="shared" ca="1" si="556"/>
        <v>Other</v>
      </c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t="str">
        <f t="shared" ca="1" si="557"/>
        <v/>
      </c>
      <c r="GP488" t="str">
        <f t="shared" si="558"/>
        <v/>
      </c>
      <c r="GQ488" s="26"/>
      <c r="GR488" s="26"/>
      <c r="GS488" t="str">
        <f t="shared" ca="1" si="559"/>
        <v/>
      </c>
      <c r="GT488" s="26"/>
      <c r="GU488" s="26"/>
      <c r="GV488" s="26"/>
      <c r="GW488" s="26"/>
      <c r="GX488" s="26"/>
      <c r="GY488" t="str">
        <f t="shared" ca="1" si="560"/>
        <v/>
      </c>
      <c r="GZ488" t="str">
        <f t="shared" si="561"/>
        <v/>
      </c>
      <c r="HA488" s="26"/>
      <c r="HB488" s="26"/>
      <c r="HC488" s="26"/>
      <c r="HD488" s="26"/>
      <c r="HE488" s="26"/>
      <c r="HF488" t="str">
        <f t="shared" ca="1" si="562"/>
        <v/>
      </c>
      <c r="HG488" s="31" t="str">
        <f t="shared" si="563"/>
        <v/>
      </c>
      <c r="HH488" s="26"/>
      <c r="HI488" s="26"/>
      <c r="HJ488" s="26"/>
      <c r="HK488" s="26"/>
      <c r="HL488" s="26"/>
      <c r="HM488" t="str">
        <f t="shared" ca="1" si="564"/>
        <v/>
      </c>
      <c r="HN488" t="str">
        <f t="shared" si="565"/>
        <v/>
      </c>
      <c r="HO488" s="26"/>
      <c r="HP488" s="26"/>
      <c r="HQ488" s="26"/>
      <c r="HR488" s="26"/>
      <c r="HS488" s="26"/>
      <c r="HT488" t="str">
        <f t="shared" ca="1" si="566"/>
        <v/>
      </c>
      <c r="HU488" t="str">
        <f t="shared" si="567"/>
        <v/>
      </c>
      <c r="HV488" s="26"/>
      <c r="HW488" s="26"/>
      <c r="HX488" s="26"/>
      <c r="HY488" s="26"/>
      <c r="HZ488" s="26"/>
      <c r="IA488" s="37" t="str">
        <f t="shared" ca="1" si="568"/>
        <v/>
      </c>
      <c r="IB488" t="str">
        <f t="shared" si="569"/>
        <v/>
      </c>
      <c r="IC488" s="26"/>
      <c r="ID488" s="26"/>
      <c r="IE488" s="26"/>
      <c r="IF488" s="26"/>
      <c r="IG488" s="26"/>
      <c r="IH488" s="37" t="str">
        <f t="shared" ca="1" si="570"/>
        <v/>
      </c>
      <c r="II488" t="str">
        <f t="shared" si="571"/>
        <v/>
      </c>
      <c r="IJ488" s="26"/>
      <c r="IK488" s="26"/>
      <c r="IL488" s="26"/>
      <c r="IM488" s="26"/>
      <c r="IN488" s="26"/>
      <c r="IO488" s="26"/>
      <c r="IP488" s="26"/>
      <c r="IQ488" s="26"/>
      <c r="IR488" s="26"/>
      <c r="IS488" s="26"/>
      <c r="IT488" s="26"/>
      <c r="IU488" s="26"/>
      <c r="IV488" s="26"/>
      <c r="IW488" s="26"/>
      <c r="IX488" s="26"/>
      <c r="IY488" s="26"/>
      <c r="IZ488" s="26"/>
      <c r="JA488" s="26"/>
      <c r="JB488" s="26"/>
      <c r="JC488" s="26"/>
      <c r="JD488" s="26"/>
      <c r="JE488" s="26"/>
      <c r="JF488" s="26"/>
      <c r="JG488" s="26"/>
      <c r="JH488" s="26"/>
      <c r="JI488" s="26"/>
      <c r="JJ488" s="26"/>
      <c r="JK488" s="26"/>
      <c r="JL488" s="26"/>
      <c r="JM488" s="26"/>
      <c r="JN488" s="26"/>
      <c r="JO488" s="26"/>
      <c r="JP488" s="26"/>
      <c r="JQ488" s="26"/>
      <c r="JR488" s="26"/>
      <c r="JS488" s="26"/>
      <c r="JT488" s="26" t="str">
        <f t="shared" si="572"/>
        <v/>
      </c>
      <c r="JU488" s="26"/>
      <c r="JV488" t="str">
        <f t="shared" si="573"/>
        <v/>
      </c>
      <c r="JW488" s="26"/>
      <c r="JX488" s="26"/>
      <c r="JY488" s="26"/>
      <c r="JZ488" s="26"/>
      <c r="KA488" s="26"/>
      <c r="KB488" s="26"/>
      <c r="KC488" s="26"/>
      <c r="KD488" s="26"/>
      <c r="KE488" s="26"/>
      <c r="KF488" s="26"/>
      <c r="KG488" s="26"/>
      <c r="KH488" s="26"/>
      <c r="KI488" s="26"/>
      <c r="KJ488" s="26"/>
      <c r="KK488" t="str">
        <f t="shared" si="574"/>
        <v/>
      </c>
      <c r="KL488" s="26"/>
      <c r="KM488" s="31" t="str">
        <f t="shared" si="575"/>
        <v/>
      </c>
      <c r="KN488" s="26"/>
      <c r="KO488" s="26"/>
      <c r="KP488" s="38" t="str">
        <f t="shared" si="576"/>
        <v/>
      </c>
      <c r="KQ488" s="26"/>
      <c r="KR488" s="26"/>
      <c r="KS488" s="26"/>
      <c r="KT488" s="26"/>
      <c r="KU488" s="26"/>
      <c r="KV488" s="26"/>
      <c r="KW488" s="26"/>
      <c r="KX488" t="str">
        <f t="shared" si="577"/>
        <v/>
      </c>
      <c r="KY488" t="str">
        <f t="shared" si="578"/>
        <v/>
      </c>
      <c r="KZ488" s="26"/>
      <c r="LA488" s="26"/>
      <c r="LB488" t="str">
        <f t="shared" si="579"/>
        <v/>
      </c>
      <c r="LC488" s="26"/>
      <c r="LD488" t="str">
        <f t="shared" si="580"/>
        <v/>
      </c>
      <c r="LE488" t="str">
        <f t="shared" si="581"/>
        <v/>
      </c>
      <c r="LF488" s="26"/>
      <c r="LG488" s="26"/>
      <c r="LH488" s="26"/>
      <c r="LI488" s="26"/>
      <c r="LJ488" s="26"/>
      <c r="LK488" s="26"/>
      <c r="LL488" s="26"/>
      <c r="LM488" s="26"/>
      <c r="LN488" s="26"/>
      <c r="LO488" t="str">
        <f t="shared" si="582"/>
        <v/>
      </c>
      <c r="LP488" s="26"/>
      <c r="LQ488" s="26"/>
      <c r="LR488" s="26"/>
      <c r="LS488" s="26"/>
      <c r="LT488" s="26"/>
      <c r="LU488" s="26"/>
      <c r="LV488" s="26"/>
      <c r="LW488" s="26"/>
      <c r="LX488" s="26"/>
      <c r="LY488" s="26"/>
      <c r="LZ488" s="26"/>
      <c r="MA488" s="26"/>
      <c r="MB488" s="26"/>
      <c r="MC488" s="26"/>
      <c r="MD488" s="26"/>
      <c r="ME488" s="26"/>
      <c r="MF488" s="26"/>
      <c r="MG488" s="26"/>
      <c r="MH488" s="26"/>
      <c r="MI488" s="26"/>
      <c r="MJ488" s="26"/>
      <c r="MK488" s="26"/>
      <c r="ML488" s="26"/>
      <c r="MM488" s="26"/>
      <c r="MN488" s="26"/>
    </row>
    <row r="489" spans="1:352" ht="16" x14ac:dyDescent="0.2">
      <c r="A489" t="e">
        <f t="shared" ca="1" si="584"/>
        <v>#N/A</v>
      </c>
      <c r="B489" s="26"/>
      <c r="C489" s="26"/>
      <c r="D489" s="26"/>
      <c r="E489" s="27" t="str">
        <f t="shared" ca="1" si="513"/>
        <v>Oct</v>
      </c>
      <c r="F489" s="27" t="str">
        <f t="shared" ca="1" si="513"/>
        <v>Feb</v>
      </c>
      <c r="G489" s="28" t="str">
        <f t="shared" ca="1" si="514"/>
        <v/>
      </c>
      <c r="H489" t="str">
        <f t="shared" si="515"/>
        <v/>
      </c>
      <c r="I489" s="26">
        <f t="shared" ca="1" si="516"/>
        <v>37</v>
      </c>
      <c r="J489" s="26"/>
      <c r="K489" s="26"/>
      <c r="L489" s="31" t="str">
        <f t="shared" si="517"/>
        <v/>
      </c>
      <c r="M489" s="26"/>
      <c r="N489" s="26"/>
      <c r="O489" s="26">
        <f t="shared" ca="1" si="518"/>
        <v>30</v>
      </c>
      <c r="P489" s="26" t="str">
        <f t="shared" ca="1" si="519"/>
        <v>No</v>
      </c>
      <c r="Q489" s="26" t="str">
        <f t="shared" ca="1" si="519"/>
        <v>No</v>
      </c>
      <c r="R489" s="26" t="str">
        <f t="shared" ca="1" si="519"/>
        <v>Yes</v>
      </c>
      <c r="S489" s="26" t="str">
        <f t="shared" ca="1" si="520"/>
        <v>Caucasian</v>
      </c>
      <c r="T489" s="26" t="str">
        <f t="shared" ca="1" si="521"/>
        <v>Yes</v>
      </c>
      <c r="U489" s="26">
        <f t="shared" ca="1" si="522"/>
        <v>3758</v>
      </c>
      <c r="V489" s="26"/>
      <c r="W489" s="26"/>
      <c r="X489" s="26" t="str">
        <f t="shared" ca="1" si="583"/>
        <v>Yes</v>
      </c>
      <c r="Y489" s="26" t="str">
        <f t="shared" ca="1" si="583"/>
        <v>Yes</v>
      </c>
      <c r="Z489" s="26" t="str">
        <f t="shared" ca="1" si="583"/>
        <v>Yes</v>
      </c>
      <c r="AA489" s="26" t="str">
        <f t="shared" ca="1" si="583"/>
        <v>No</v>
      </c>
      <c r="AB489" s="26" t="str">
        <f t="shared" ca="1" si="583"/>
        <v>No</v>
      </c>
      <c r="AC489" s="26"/>
      <c r="AD489" s="26"/>
      <c r="AE489" s="26"/>
      <c r="AF489" s="26"/>
      <c r="AG489" s="26" t="str">
        <f t="shared" ca="1" si="523"/>
        <v>Yes</v>
      </c>
      <c r="AH489" s="26" t="str">
        <f t="shared" ca="1" si="523"/>
        <v>Yes</v>
      </c>
      <c r="AI489" s="26" t="str">
        <f t="shared" ca="1" si="523"/>
        <v>Yes</v>
      </c>
      <c r="AJ489" s="26" t="str">
        <f t="shared" ca="1" si="512"/>
        <v>No</v>
      </c>
      <c r="AK489" s="26" t="str">
        <f t="shared" ca="1" si="512"/>
        <v>Yes</v>
      </c>
      <c r="AL489" s="26" t="str">
        <f t="shared" ca="1" si="512"/>
        <v>No</v>
      </c>
      <c r="AM489" s="26">
        <f t="shared" ca="1" si="524"/>
        <v>6</v>
      </c>
      <c r="AN489" s="26">
        <f t="shared" ca="1" si="525"/>
        <v>2</v>
      </c>
      <c r="AT489" t="str">
        <f t="shared" ca="1" si="526"/>
        <v>Female</v>
      </c>
      <c r="AU489">
        <f t="shared" ca="1" si="527"/>
        <v>3071</v>
      </c>
      <c r="AV489">
        <f t="shared" ca="1" si="528"/>
        <v>2</v>
      </c>
      <c r="AW489">
        <f t="shared" ca="1" si="529"/>
        <v>34</v>
      </c>
      <c r="AX489">
        <f t="shared" ca="1" si="530"/>
        <v>3</v>
      </c>
      <c r="BB489" t="str">
        <f t="shared" ca="1" si="531"/>
        <v>Vaginal</v>
      </c>
      <c r="BC489" t="str">
        <f t="shared" ca="1" si="532"/>
        <v>Yes</v>
      </c>
      <c r="BD489" t="str">
        <f t="shared" ca="1" si="532"/>
        <v>No</v>
      </c>
      <c r="BG489" t="str">
        <f t="shared" ca="1" si="533"/>
        <v>No</v>
      </c>
      <c r="BH489">
        <f t="shared" ca="1" si="534"/>
        <v>35</v>
      </c>
      <c r="BI489">
        <f t="shared" ca="1" si="535"/>
        <v>-13</v>
      </c>
      <c r="BJ489">
        <f t="shared" ca="1" si="536"/>
        <v>13</v>
      </c>
      <c r="BK489" t="str">
        <f t="shared" si="537"/>
        <v/>
      </c>
      <c r="BL489" s="26">
        <f t="shared" ca="1" si="538"/>
        <v>15</v>
      </c>
      <c r="BM489" s="26"/>
      <c r="BN489" s="26"/>
      <c r="BO489" s="26" t="str">
        <f t="shared" ca="1" si="539"/>
        <v>Yes</v>
      </c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 t="str">
        <f t="shared" ca="1" si="540"/>
        <v>Yes</v>
      </c>
      <c r="CE489" s="26" t="str">
        <f t="shared" ca="1" si="541"/>
        <v>MIST</v>
      </c>
      <c r="CF489" s="26"/>
      <c r="CG489" s="26"/>
      <c r="CH489" s="26"/>
      <c r="CI489" s="31" t="str">
        <f t="shared" si="542"/>
        <v/>
      </c>
      <c r="CJ489" s="26" t="str">
        <f t="shared" ca="1" si="543"/>
        <v>OT</v>
      </c>
      <c r="CK489" s="26" t="str">
        <f t="shared" ca="1" si="544"/>
        <v>NA</v>
      </c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 t="str">
        <f t="shared" ca="1" si="545"/>
        <v>No</v>
      </c>
      <c r="DO489" s="26"/>
      <c r="DP489" s="26"/>
      <c r="DQ489" s="26"/>
      <c r="DR489" s="26"/>
      <c r="DS489" s="26"/>
      <c r="DT489" s="26"/>
      <c r="DU489" s="26"/>
      <c r="DV489" t="str">
        <f t="shared" si="546"/>
        <v/>
      </c>
      <c r="DW489" s="26"/>
      <c r="DX489" s="26"/>
      <c r="DY489" s="26"/>
      <c r="DZ489" t="str">
        <f t="shared" si="547"/>
        <v/>
      </c>
      <c r="EA489" t="str">
        <f t="shared" si="548"/>
        <v/>
      </c>
      <c r="EB489" t="str">
        <f t="shared" si="549"/>
        <v/>
      </c>
      <c r="EC489" t="str">
        <f t="shared" si="550"/>
        <v/>
      </c>
      <c r="ED489" t="str">
        <f t="shared" si="551"/>
        <v/>
      </c>
      <c r="EE489" s="34" t="str">
        <f t="shared" si="552"/>
        <v/>
      </c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32" t="str">
        <f t="shared" si="553"/>
        <v/>
      </c>
      <c r="ES489" s="26"/>
      <c r="ET489" s="26"/>
      <c r="EU489" s="26"/>
      <c r="EV489" s="26"/>
      <c r="EW489" s="26"/>
      <c r="EX489" s="26"/>
      <c r="EY489" s="26"/>
      <c r="EZ489" s="26"/>
      <c r="FA489" s="31" t="str">
        <f t="shared" si="554"/>
        <v/>
      </c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31" t="str">
        <f t="shared" si="555"/>
        <v/>
      </c>
      <c r="FN489" s="26"/>
      <c r="FO489" s="26"/>
      <c r="FP489" s="26"/>
      <c r="FQ489" s="26" t="s">
        <v>349</v>
      </c>
      <c r="FR489" s="39" t="str">
        <f t="shared" ca="1" si="556"/>
        <v>NA</v>
      </c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t="str">
        <f t="shared" ca="1" si="557"/>
        <v/>
      </c>
      <c r="GP489" t="str">
        <f t="shared" si="558"/>
        <v/>
      </c>
      <c r="GQ489" s="26"/>
      <c r="GR489" s="26"/>
      <c r="GS489" t="str">
        <f t="shared" ca="1" si="559"/>
        <v/>
      </c>
      <c r="GT489" s="26"/>
      <c r="GU489" s="26"/>
      <c r="GV489" s="26"/>
      <c r="GW489" s="26"/>
      <c r="GX489" s="26"/>
      <c r="GY489" t="str">
        <f t="shared" ca="1" si="560"/>
        <v/>
      </c>
      <c r="GZ489" t="str">
        <f t="shared" si="561"/>
        <v/>
      </c>
      <c r="HA489" s="26"/>
      <c r="HB489" s="26"/>
      <c r="HC489" s="26"/>
      <c r="HD489" s="26"/>
      <c r="HE489" s="26"/>
      <c r="HF489" t="str">
        <f t="shared" ca="1" si="562"/>
        <v/>
      </c>
      <c r="HG489" s="31" t="str">
        <f t="shared" si="563"/>
        <v/>
      </c>
      <c r="HH489" s="26"/>
      <c r="HI489" s="26"/>
      <c r="HJ489" s="26"/>
      <c r="HK489" s="26"/>
      <c r="HL489" s="26"/>
      <c r="HM489" t="str">
        <f t="shared" ca="1" si="564"/>
        <v/>
      </c>
      <c r="HN489" t="str">
        <f t="shared" si="565"/>
        <v/>
      </c>
      <c r="HO489" s="26"/>
      <c r="HP489" s="26"/>
      <c r="HQ489" s="26"/>
      <c r="HR489" s="26"/>
      <c r="HS489" s="26"/>
      <c r="HT489" t="str">
        <f t="shared" ca="1" si="566"/>
        <v/>
      </c>
      <c r="HU489" t="str">
        <f t="shared" si="567"/>
        <v/>
      </c>
      <c r="HV489" s="26"/>
      <c r="HW489" s="26"/>
      <c r="HX489" s="26"/>
      <c r="HY489" s="26"/>
      <c r="HZ489" s="26"/>
      <c r="IA489" s="37" t="str">
        <f t="shared" ca="1" si="568"/>
        <v/>
      </c>
      <c r="IB489" t="str">
        <f t="shared" si="569"/>
        <v/>
      </c>
      <c r="IC489" s="26"/>
      <c r="ID489" s="26"/>
      <c r="IE489" s="26"/>
      <c r="IF489" s="26"/>
      <c r="IG489" s="26"/>
      <c r="IH489" s="37" t="str">
        <f t="shared" ca="1" si="570"/>
        <v/>
      </c>
      <c r="II489" t="str">
        <f t="shared" si="571"/>
        <v/>
      </c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  <c r="IV489" s="26"/>
      <c r="IW489" s="26"/>
      <c r="IX489" s="26"/>
      <c r="IY489" s="26"/>
      <c r="IZ489" s="26"/>
      <c r="JA489" s="26"/>
      <c r="JB489" s="26"/>
      <c r="JC489" s="26"/>
      <c r="JD489" s="26"/>
      <c r="JE489" s="26"/>
      <c r="JF489" s="26"/>
      <c r="JG489" s="26"/>
      <c r="JH489" s="26"/>
      <c r="JI489" s="26"/>
      <c r="JJ489" s="26"/>
      <c r="JK489" s="26"/>
      <c r="JL489" s="26"/>
      <c r="JM489" s="26"/>
      <c r="JN489" s="26"/>
      <c r="JO489" s="26"/>
      <c r="JP489" s="26"/>
      <c r="JQ489" s="26"/>
      <c r="JR489" s="26"/>
      <c r="JS489" s="26"/>
      <c r="JT489" s="26" t="str">
        <f t="shared" si="572"/>
        <v/>
      </c>
      <c r="JU489" s="26"/>
      <c r="JV489" t="str">
        <f t="shared" si="573"/>
        <v/>
      </c>
      <c r="JW489" s="26"/>
      <c r="JX489" s="26"/>
      <c r="JY489" s="26"/>
      <c r="JZ489" s="26"/>
      <c r="KA489" s="26"/>
      <c r="KB489" s="26"/>
      <c r="KC489" s="26"/>
      <c r="KD489" s="26"/>
      <c r="KE489" s="26"/>
      <c r="KF489" s="26"/>
      <c r="KG489" s="26"/>
      <c r="KH489" s="26"/>
      <c r="KI489" s="26"/>
      <c r="KJ489" s="26"/>
      <c r="KK489" t="str">
        <f t="shared" si="574"/>
        <v/>
      </c>
      <c r="KL489" s="26"/>
      <c r="KM489" s="31" t="str">
        <f t="shared" si="575"/>
        <v/>
      </c>
      <c r="KN489" s="26"/>
      <c r="KO489" s="26"/>
      <c r="KP489" s="38" t="str">
        <f t="shared" si="576"/>
        <v/>
      </c>
      <c r="KQ489" s="26"/>
      <c r="KR489" s="26"/>
      <c r="KS489" s="26"/>
      <c r="KT489" s="26"/>
      <c r="KU489" s="26"/>
      <c r="KV489" s="26"/>
      <c r="KW489" s="26"/>
      <c r="KX489" t="str">
        <f t="shared" si="577"/>
        <v/>
      </c>
      <c r="KY489" t="str">
        <f t="shared" si="578"/>
        <v/>
      </c>
      <c r="KZ489" s="26"/>
      <c r="LA489" s="26"/>
      <c r="LB489" t="str">
        <f t="shared" si="579"/>
        <v/>
      </c>
      <c r="LC489" s="26"/>
      <c r="LD489" t="str">
        <f t="shared" si="580"/>
        <v/>
      </c>
      <c r="LE489" t="str">
        <f t="shared" si="581"/>
        <v/>
      </c>
      <c r="LF489" s="26"/>
      <c r="LG489" s="26"/>
      <c r="LH489" s="26"/>
      <c r="LI489" s="26"/>
      <c r="LJ489" s="26"/>
      <c r="LK489" s="26"/>
      <c r="LL489" s="26"/>
      <c r="LM489" s="26"/>
      <c r="LN489" s="26"/>
      <c r="LO489" t="str">
        <f t="shared" si="582"/>
        <v/>
      </c>
      <c r="LP489" s="26"/>
      <c r="LQ489" s="26"/>
      <c r="LR489" s="26"/>
      <c r="LS489" s="26"/>
      <c r="LT489" s="26"/>
      <c r="LU489" s="26"/>
      <c r="LV489" s="26"/>
      <c r="LW489" s="26"/>
      <c r="LX489" s="26"/>
      <c r="LY489" s="26"/>
      <c r="LZ489" s="26"/>
      <c r="MA489" s="26"/>
      <c r="MB489" s="26"/>
      <c r="MC489" s="26"/>
      <c r="MD489" s="26"/>
      <c r="ME489" s="26"/>
      <c r="MF489" s="26"/>
      <c r="MG489" s="26"/>
      <c r="MH489" s="26"/>
      <c r="MI489" s="26"/>
      <c r="MJ489" s="26"/>
      <c r="MK489" s="26"/>
      <c r="ML489" s="26"/>
      <c r="MM489" s="26"/>
      <c r="MN489" s="26"/>
    </row>
    <row r="490" spans="1:352" ht="16" x14ac:dyDescent="0.2">
      <c r="A490" t="e">
        <f t="shared" ca="1" si="584"/>
        <v>#N/A</v>
      </c>
      <c r="B490" s="26"/>
      <c r="C490" s="26"/>
      <c r="D490" s="26"/>
      <c r="E490" s="27" t="str">
        <f t="shared" ca="1" si="513"/>
        <v>Mar</v>
      </c>
      <c r="F490" s="27" t="str">
        <f t="shared" ca="1" si="513"/>
        <v>Jul</v>
      </c>
      <c r="G490" s="28" t="str">
        <f t="shared" ca="1" si="514"/>
        <v/>
      </c>
      <c r="H490" t="str">
        <f t="shared" si="515"/>
        <v/>
      </c>
      <c r="I490" s="26">
        <f t="shared" ca="1" si="516"/>
        <v>46</v>
      </c>
      <c r="J490" s="26"/>
      <c r="K490" s="26"/>
      <c r="L490" s="31" t="str">
        <f t="shared" si="517"/>
        <v/>
      </c>
      <c r="M490" s="26"/>
      <c r="N490" s="26"/>
      <c r="O490" s="26">
        <f t="shared" ca="1" si="518"/>
        <v>45</v>
      </c>
      <c r="P490" s="26" t="str">
        <f t="shared" ca="1" si="519"/>
        <v>No</v>
      </c>
      <c r="Q490" s="26" t="str">
        <f t="shared" ca="1" si="519"/>
        <v>Yes</v>
      </c>
      <c r="R490" s="26" t="str">
        <f t="shared" ca="1" si="519"/>
        <v>Yes</v>
      </c>
      <c r="S490" s="26" t="str">
        <f t="shared" ca="1" si="520"/>
        <v>Asian</v>
      </c>
      <c r="T490" s="26" t="str">
        <f t="shared" ca="1" si="521"/>
        <v>Yes</v>
      </c>
      <c r="U490" s="26">
        <f t="shared" ca="1" si="522"/>
        <v>3376</v>
      </c>
      <c r="V490" s="26"/>
      <c r="W490" s="26"/>
      <c r="X490" s="26" t="str">
        <f t="shared" ca="1" si="583"/>
        <v>No</v>
      </c>
      <c r="Y490" s="26" t="str">
        <f t="shared" ca="1" si="583"/>
        <v>Yes</v>
      </c>
      <c r="Z490" s="26" t="str">
        <f t="shared" ca="1" si="583"/>
        <v>No</v>
      </c>
      <c r="AA490" s="26" t="str">
        <f t="shared" ca="1" si="583"/>
        <v>No</v>
      </c>
      <c r="AB490" s="26" t="str">
        <f t="shared" ca="1" si="583"/>
        <v>Yes</v>
      </c>
      <c r="AC490" s="26"/>
      <c r="AD490" s="26"/>
      <c r="AE490" s="26"/>
      <c r="AF490" s="26"/>
      <c r="AG490" s="26" t="str">
        <f t="shared" ca="1" si="523"/>
        <v>Yes</v>
      </c>
      <c r="AH490" s="26" t="str">
        <f t="shared" ca="1" si="523"/>
        <v>No</v>
      </c>
      <c r="AI490" s="26" t="str">
        <f t="shared" ca="1" si="523"/>
        <v>Yes</v>
      </c>
      <c r="AJ490" s="26" t="str">
        <f t="shared" ca="1" si="512"/>
        <v>Yes</v>
      </c>
      <c r="AK490" s="26" t="str">
        <f t="shared" ca="1" si="512"/>
        <v>Yes</v>
      </c>
      <c r="AL490" s="26" t="str">
        <f t="shared" ca="1" si="512"/>
        <v>Yes</v>
      </c>
      <c r="AM490" s="26">
        <f t="shared" ca="1" si="524"/>
        <v>1</v>
      </c>
      <c r="AN490" s="26">
        <f t="shared" ca="1" si="525"/>
        <v>2</v>
      </c>
      <c r="AT490" t="str">
        <f t="shared" ca="1" si="526"/>
        <v>Male</v>
      </c>
      <c r="AU490">
        <f t="shared" ca="1" si="527"/>
        <v>2205</v>
      </c>
      <c r="AV490">
        <f t="shared" ca="1" si="528"/>
        <v>-3</v>
      </c>
      <c r="AW490">
        <f t="shared" ca="1" si="529"/>
        <v>29</v>
      </c>
      <c r="AX490">
        <f t="shared" ca="1" si="530"/>
        <v>3</v>
      </c>
      <c r="BB490" t="str">
        <f t="shared" ca="1" si="531"/>
        <v>ELUCS</v>
      </c>
      <c r="BC490" t="str">
        <f t="shared" ca="1" si="532"/>
        <v>No</v>
      </c>
      <c r="BD490" t="str">
        <f t="shared" ca="1" si="532"/>
        <v>No</v>
      </c>
      <c r="BG490" t="str">
        <f t="shared" ca="1" si="533"/>
        <v>No</v>
      </c>
      <c r="BH490">
        <f t="shared" ca="1" si="534"/>
        <v>37</v>
      </c>
      <c r="BI490">
        <f t="shared" ca="1" si="535"/>
        <v>-19</v>
      </c>
      <c r="BJ490">
        <f t="shared" ca="1" si="536"/>
        <v>5</v>
      </c>
      <c r="BK490" t="str">
        <f t="shared" si="537"/>
        <v/>
      </c>
      <c r="BL490" s="26">
        <f t="shared" ca="1" si="538"/>
        <v>7</v>
      </c>
      <c r="BM490" s="26"/>
      <c r="BN490" s="26"/>
      <c r="BO490" s="26" t="str">
        <f t="shared" ca="1" si="539"/>
        <v>No</v>
      </c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 t="str">
        <f t="shared" ca="1" si="540"/>
        <v>Yes</v>
      </c>
      <c r="CE490" s="26" t="str">
        <f t="shared" ca="1" si="541"/>
        <v>MIST</v>
      </c>
      <c r="CF490" s="26"/>
      <c r="CG490" s="26"/>
      <c r="CH490" s="26"/>
      <c r="CI490" s="31" t="str">
        <f t="shared" si="542"/>
        <v/>
      </c>
      <c r="CJ490" s="26" t="str">
        <f t="shared" ca="1" si="543"/>
        <v>NICU</v>
      </c>
      <c r="CK490" s="26" t="str">
        <f t="shared" ca="1" si="544"/>
        <v>No</v>
      </c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 t="str">
        <f t="shared" ca="1" si="545"/>
        <v>Yes</v>
      </c>
      <c r="DO490" s="26"/>
      <c r="DP490" s="26"/>
      <c r="DQ490" s="26"/>
      <c r="DR490" s="26"/>
      <c r="DS490" s="26"/>
      <c r="DT490" s="26"/>
      <c r="DU490" s="26"/>
      <c r="DV490" t="str">
        <f t="shared" si="546"/>
        <v/>
      </c>
      <c r="DW490" s="26"/>
      <c r="DX490" s="26"/>
      <c r="DY490" s="26"/>
      <c r="DZ490" t="str">
        <f t="shared" si="547"/>
        <v/>
      </c>
      <c r="EA490" t="str">
        <f t="shared" si="548"/>
        <v/>
      </c>
      <c r="EB490" t="str">
        <f t="shared" si="549"/>
        <v/>
      </c>
      <c r="EC490" t="str">
        <f t="shared" si="550"/>
        <v/>
      </c>
      <c r="ED490" t="str">
        <f t="shared" si="551"/>
        <v/>
      </c>
      <c r="EE490" s="34" t="str">
        <f t="shared" si="552"/>
        <v/>
      </c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32" t="str">
        <f t="shared" si="553"/>
        <v/>
      </c>
      <c r="ES490" s="26"/>
      <c r="ET490" s="26"/>
      <c r="EU490" s="26"/>
      <c r="EV490" s="26"/>
      <c r="EW490" s="26"/>
      <c r="EX490" s="26"/>
      <c r="EY490" s="26"/>
      <c r="EZ490" s="26"/>
      <c r="FA490" s="31" t="str">
        <f t="shared" si="554"/>
        <v/>
      </c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31" t="str">
        <f t="shared" si="555"/>
        <v/>
      </c>
      <c r="FN490" s="26"/>
      <c r="FO490" s="26"/>
      <c r="FP490" s="26"/>
      <c r="FQ490" s="26" t="s">
        <v>349</v>
      </c>
      <c r="FR490" s="39" t="str">
        <f t="shared" ca="1" si="556"/>
        <v>NA</v>
      </c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t="str">
        <f t="shared" ca="1" si="557"/>
        <v/>
      </c>
      <c r="GP490" t="str">
        <f t="shared" si="558"/>
        <v/>
      </c>
      <c r="GQ490" s="26"/>
      <c r="GR490" s="26"/>
      <c r="GS490" t="str">
        <f t="shared" ca="1" si="559"/>
        <v/>
      </c>
      <c r="GT490" s="26"/>
      <c r="GU490" s="26"/>
      <c r="GV490" s="26"/>
      <c r="GW490" s="26"/>
      <c r="GX490" s="26"/>
      <c r="GY490" t="str">
        <f t="shared" ca="1" si="560"/>
        <v/>
      </c>
      <c r="GZ490" t="str">
        <f t="shared" si="561"/>
        <v/>
      </c>
      <c r="HA490" s="26"/>
      <c r="HB490" s="26"/>
      <c r="HC490" s="26"/>
      <c r="HD490" s="26"/>
      <c r="HE490" s="26"/>
      <c r="HF490" t="str">
        <f t="shared" ca="1" si="562"/>
        <v/>
      </c>
      <c r="HG490" s="31" t="str">
        <f t="shared" si="563"/>
        <v/>
      </c>
      <c r="HH490" s="26"/>
      <c r="HI490" s="26"/>
      <c r="HJ490" s="26"/>
      <c r="HK490" s="26"/>
      <c r="HL490" s="26"/>
      <c r="HM490" t="str">
        <f t="shared" ca="1" si="564"/>
        <v/>
      </c>
      <c r="HN490" t="str">
        <f t="shared" si="565"/>
        <v/>
      </c>
      <c r="HO490" s="26"/>
      <c r="HP490" s="26"/>
      <c r="HQ490" s="26"/>
      <c r="HR490" s="26"/>
      <c r="HS490" s="26"/>
      <c r="HT490" t="str">
        <f t="shared" ca="1" si="566"/>
        <v/>
      </c>
      <c r="HU490" t="str">
        <f t="shared" si="567"/>
        <v/>
      </c>
      <c r="HV490" s="26"/>
      <c r="HW490" s="26"/>
      <c r="HX490" s="26"/>
      <c r="HY490" s="26"/>
      <c r="HZ490" s="26"/>
      <c r="IA490" s="37" t="str">
        <f t="shared" ca="1" si="568"/>
        <v/>
      </c>
      <c r="IB490" t="str">
        <f t="shared" si="569"/>
        <v/>
      </c>
      <c r="IC490" s="26"/>
      <c r="ID490" s="26"/>
      <c r="IE490" s="26"/>
      <c r="IF490" s="26"/>
      <c r="IG490" s="26"/>
      <c r="IH490" s="37" t="str">
        <f t="shared" ca="1" si="570"/>
        <v/>
      </c>
      <c r="II490" t="str">
        <f t="shared" si="571"/>
        <v/>
      </c>
      <c r="IJ490" s="26"/>
      <c r="IK490" s="26"/>
      <c r="IL490" s="26"/>
      <c r="IM490" s="26"/>
      <c r="IN490" s="26"/>
      <c r="IO490" s="26"/>
      <c r="IP490" s="26"/>
      <c r="IQ490" s="26"/>
      <c r="IR490" s="26"/>
      <c r="IS490" s="26"/>
      <c r="IT490" s="26"/>
      <c r="IU490" s="26"/>
      <c r="IV490" s="26"/>
      <c r="IW490" s="26"/>
      <c r="IX490" s="26"/>
      <c r="IY490" s="26"/>
      <c r="IZ490" s="26"/>
      <c r="JA490" s="26"/>
      <c r="JB490" s="26"/>
      <c r="JC490" s="26"/>
      <c r="JD490" s="26"/>
      <c r="JE490" s="26"/>
      <c r="JF490" s="26"/>
      <c r="JG490" s="26"/>
      <c r="JH490" s="26"/>
      <c r="JI490" s="26"/>
      <c r="JJ490" s="26"/>
      <c r="JK490" s="26"/>
      <c r="JL490" s="26"/>
      <c r="JM490" s="26"/>
      <c r="JN490" s="26"/>
      <c r="JO490" s="26"/>
      <c r="JP490" s="26"/>
      <c r="JQ490" s="26"/>
      <c r="JR490" s="26"/>
      <c r="JS490" s="26"/>
      <c r="JT490" s="26" t="str">
        <f t="shared" si="572"/>
        <v/>
      </c>
      <c r="JU490" s="26"/>
      <c r="JV490" t="str">
        <f t="shared" si="573"/>
        <v/>
      </c>
      <c r="JW490" s="26"/>
      <c r="JX490" s="26"/>
      <c r="JY490" s="26"/>
      <c r="JZ490" s="26"/>
      <c r="KA490" s="26"/>
      <c r="KB490" s="26"/>
      <c r="KC490" s="26"/>
      <c r="KD490" s="26"/>
      <c r="KE490" s="26"/>
      <c r="KF490" s="26"/>
      <c r="KG490" s="26"/>
      <c r="KH490" s="26"/>
      <c r="KI490" s="26"/>
      <c r="KJ490" s="26"/>
      <c r="KK490" t="str">
        <f t="shared" si="574"/>
        <v/>
      </c>
      <c r="KL490" s="26"/>
      <c r="KM490" s="31" t="str">
        <f t="shared" si="575"/>
        <v/>
      </c>
      <c r="KN490" s="26"/>
      <c r="KO490" s="26"/>
      <c r="KP490" s="38" t="str">
        <f t="shared" si="576"/>
        <v/>
      </c>
      <c r="KQ490" s="26"/>
      <c r="KR490" s="26"/>
      <c r="KS490" s="26"/>
      <c r="KT490" s="26"/>
      <c r="KU490" s="26"/>
      <c r="KV490" s="26"/>
      <c r="KW490" s="26"/>
      <c r="KX490" t="str">
        <f t="shared" si="577"/>
        <v/>
      </c>
      <c r="KY490" t="str">
        <f t="shared" si="578"/>
        <v/>
      </c>
      <c r="KZ490" s="26"/>
      <c r="LA490" s="26"/>
      <c r="LB490" t="str">
        <f t="shared" si="579"/>
        <v/>
      </c>
      <c r="LC490" s="26"/>
      <c r="LD490" t="str">
        <f t="shared" si="580"/>
        <v/>
      </c>
      <c r="LE490" t="str">
        <f t="shared" si="581"/>
        <v/>
      </c>
      <c r="LF490" s="26"/>
      <c r="LG490" s="26"/>
      <c r="LH490" s="26"/>
      <c r="LI490" s="26"/>
      <c r="LJ490" s="26"/>
      <c r="LK490" s="26"/>
      <c r="LL490" s="26"/>
      <c r="LM490" s="26"/>
      <c r="LN490" s="26"/>
      <c r="LO490" t="str">
        <f t="shared" si="582"/>
        <v/>
      </c>
      <c r="LP490" s="26"/>
      <c r="LQ490" s="26"/>
      <c r="LR490" s="26"/>
      <c r="LS490" s="26"/>
      <c r="LT490" s="26"/>
      <c r="LU490" s="26"/>
      <c r="LV490" s="26"/>
      <c r="LW490" s="26"/>
      <c r="LX490" s="26"/>
      <c r="LY490" s="26"/>
      <c r="LZ490" s="26"/>
      <c r="MA490" s="26"/>
      <c r="MB490" s="26"/>
      <c r="MC490" s="26"/>
      <c r="MD490" s="26"/>
      <c r="ME490" s="26"/>
      <c r="MF490" s="26"/>
      <c r="MG490" s="26"/>
      <c r="MH490" s="26"/>
      <c r="MI490" s="26"/>
      <c r="MJ490" s="26"/>
      <c r="MK490" s="26"/>
      <c r="ML490" s="26"/>
      <c r="MM490" s="26"/>
      <c r="MN490" s="26"/>
    </row>
    <row r="491" spans="1:352" ht="16" x14ac:dyDescent="0.2">
      <c r="A491" t="e">
        <f t="shared" ca="1" si="584"/>
        <v>#N/A</v>
      </c>
      <c r="B491" s="26"/>
      <c r="C491" s="26"/>
      <c r="D491" s="26"/>
      <c r="E491" s="27" t="str">
        <f t="shared" ca="1" si="513"/>
        <v>May</v>
      </c>
      <c r="F491" s="27" t="str">
        <f t="shared" ca="1" si="513"/>
        <v>Jul</v>
      </c>
      <c r="G491" s="28" t="str">
        <f t="shared" ca="1" si="514"/>
        <v/>
      </c>
      <c r="H491" t="str">
        <f t="shared" si="515"/>
        <v/>
      </c>
      <c r="I491" s="26">
        <f t="shared" ca="1" si="516"/>
        <v>43</v>
      </c>
      <c r="J491" s="26"/>
      <c r="K491" s="26"/>
      <c r="L491" s="31" t="str">
        <f t="shared" si="517"/>
        <v/>
      </c>
      <c r="M491" s="26"/>
      <c r="N491" s="26"/>
      <c r="O491" s="26">
        <f t="shared" ca="1" si="518"/>
        <v>22</v>
      </c>
      <c r="P491" s="26" t="str">
        <f t="shared" ca="1" si="519"/>
        <v>Yes</v>
      </c>
      <c r="Q491" s="26" t="str">
        <f t="shared" ca="1" si="519"/>
        <v>Yes</v>
      </c>
      <c r="R491" s="26" t="str">
        <f t="shared" ca="1" si="519"/>
        <v>Yes</v>
      </c>
      <c r="S491" s="26" t="str">
        <f t="shared" ca="1" si="520"/>
        <v>Eskimo</v>
      </c>
      <c r="T491" s="26" t="str">
        <f t="shared" ca="1" si="521"/>
        <v>No</v>
      </c>
      <c r="U491" s="26">
        <f t="shared" ca="1" si="522"/>
        <v>3483</v>
      </c>
      <c r="V491" s="26"/>
      <c r="W491" s="26"/>
      <c r="X491" s="26" t="str">
        <f t="shared" ca="1" si="583"/>
        <v>Yes</v>
      </c>
      <c r="Y491" s="26" t="str">
        <f t="shared" ca="1" si="583"/>
        <v>No</v>
      </c>
      <c r="Z491" s="26" t="str">
        <f t="shared" ca="1" si="583"/>
        <v>Yes</v>
      </c>
      <c r="AA491" s="26" t="str">
        <f t="shared" ca="1" si="583"/>
        <v>No</v>
      </c>
      <c r="AB491" s="26" t="str">
        <f t="shared" ca="1" si="583"/>
        <v>No</v>
      </c>
      <c r="AC491" s="26"/>
      <c r="AD491" s="26"/>
      <c r="AE491" s="26"/>
      <c r="AF491" s="26"/>
      <c r="AG491" s="26" t="str">
        <f t="shared" ca="1" si="523"/>
        <v>No</v>
      </c>
      <c r="AH491" s="26" t="str">
        <f t="shared" ca="1" si="523"/>
        <v>Yes</v>
      </c>
      <c r="AI491" s="26" t="str">
        <f t="shared" ca="1" si="523"/>
        <v>No</v>
      </c>
      <c r="AJ491" s="26" t="str">
        <f t="shared" ca="1" si="512"/>
        <v>No</v>
      </c>
      <c r="AK491" s="26" t="str">
        <f t="shared" ca="1" si="512"/>
        <v>Yes</v>
      </c>
      <c r="AL491" s="26" t="str">
        <f t="shared" ca="1" si="512"/>
        <v>No</v>
      </c>
      <c r="AM491" s="26">
        <f t="shared" ca="1" si="524"/>
        <v>8</v>
      </c>
      <c r="AN491" s="26">
        <f t="shared" ca="1" si="525"/>
        <v>3</v>
      </c>
      <c r="AT491" t="str">
        <f t="shared" ca="1" si="526"/>
        <v>Male</v>
      </c>
      <c r="AU491">
        <f t="shared" ca="1" si="527"/>
        <v>3497</v>
      </c>
      <c r="AV491">
        <f t="shared" ca="1" si="528"/>
        <v>-2</v>
      </c>
      <c r="AW491">
        <f t="shared" ca="1" si="529"/>
        <v>38</v>
      </c>
      <c r="AX491">
        <f t="shared" ca="1" si="530"/>
        <v>3</v>
      </c>
      <c r="BB491" t="str">
        <f t="shared" ca="1" si="531"/>
        <v>INSTRUMENTAL</v>
      </c>
      <c r="BC491" t="str">
        <f t="shared" ca="1" si="532"/>
        <v>No</v>
      </c>
      <c r="BD491" t="str">
        <f t="shared" ca="1" si="532"/>
        <v>No</v>
      </c>
      <c r="BG491" t="str">
        <f t="shared" ca="1" si="533"/>
        <v>No</v>
      </c>
      <c r="BH491">
        <f t="shared" ca="1" si="534"/>
        <v>38</v>
      </c>
      <c r="BI491">
        <f t="shared" ca="1" si="535"/>
        <v>-13</v>
      </c>
      <c r="BJ491">
        <f t="shared" ca="1" si="536"/>
        <v>7</v>
      </c>
      <c r="BK491" t="str">
        <f t="shared" si="537"/>
        <v/>
      </c>
      <c r="BL491" s="26">
        <f t="shared" ca="1" si="538"/>
        <v>9</v>
      </c>
      <c r="BM491" s="26"/>
      <c r="BN491" s="26"/>
      <c r="BO491" s="26" t="str">
        <f t="shared" ca="1" si="539"/>
        <v>No</v>
      </c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 t="str">
        <f t="shared" ca="1" si="540"/>
        <v>No</v>
      </c>
      <c r="CE491" s="26" t="str">
        <f t="shared" ca="1" si="541"/>
        <v>NA</v>
      </c>
      <c r="CF491" s="26"/>
      <c r="CG491" s="26"/>
      <c r="CH491" s="26"/>
      <c r="CI491" s="31" t="str">
        <f t="shared" si="542"/>
        <v/>
      </c>
      <c r="CJ491" s="26" t="str">
        <f t="shared" ca="1" si="543"/>
        <v>NA</v>
      </c>
      <c r="CK491" s="26" t="str">
        <f t="shared" ca="1" si="544"/>
        <v>NA</v>
      </c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 t="str">
        <f t="shared" ca="1" si="545"/>
        <v>Yes</v>
      </c>
      <c r="DO491" s="26"/>
      <c r="DP491" s="26"/>
      <c r="DQ491" s="26"/>
      <c r="DR491" s="26"/>
      <c r="DS491" s="26"/>
      <c r="DT491" s="26"/>
      <c r="DU491" s="26"/>
      <c r="DV491" t="str">
        <f t="shared" si="546"/>
        <v/>
      </c>
      <c r="DW491" s="26"/>
      <c r="DX491" s="26"/>
      <c r="DY491" s="26"/>
      <c r="DZ491" t="str">
        <f t="shared" si="547"/>
        <v/>
      </c>
      <c r="EA491" t="str">
        <f t="shared" si="548"/>
        <v/>
      </c>
      <c r="EB491" t="str">
        <f t="shared" si="549"/>
        <v/>
      </c>
      <c r="EC491" t="str">
        <f t="shared" si="550"/>
        <v/>
      </c>
      <c r="ED491" t="str">
        <f t="shared" si="551"/>
        <v/>
      </c>
      <c r="EE491" s="34" t="str">
        <f t="shared" si="552"/>
        <v/>
      </c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32" t="str">
        <f t="shared" si="553"/>
        <v/>
      </c>
      <c r="ES491" s="26"/>
      <c r="ET491" s="26"/>
      <c r="EU491" s="26"/>
      <c r="EV491" s="26"/>
      <c r="EW491" s="26"/>
      <c r="EX491" s="26"/>
      <c r="EY491" s="26"/>
      <c r="EZ491" s="26"/>
      <c r="FA491" s="31" t="str">
        <f t="shared" si="554"/>
        <v/>
      </c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31" t="str">
        <f t="shared" si="555"/>
        <v/>
      </c>
      <c r="FN491" s="26"/>
      <c r="FO491" s="26"/>
      <c r="FP491" s="26"/>
      <c r="FQ491" s="26" t="s">
        <v>350</v>
      </c>
      <c r="FR491" s="39" t="str">
        <f t="shared" ca="1" si="556"/>
        <v>Other</v>
      </c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t="str">
        <f t="shared" ca="1" si="557"/>
        <v/>
      </c>
      <c r="GP491" t="str">
        <f t="shared" si="558"/>
        <v/>
      </c>
      <c r="GQ491" s="26"/>
      <c r="GR491" s="26"/>
      <c r="GS491" t="str">
        <f t="shared" ca="1" si="559"/>
        <v/>
      </c>
      <c r="GT491" s="26"/>
      <c r="GU491" s="26"/>
      <c r="GV491" s="26"/>
      <c r="GW491" s="26"/>
      <c r="GX491" s="26"/>
      <c r="GY491" t="str">
        <f t="shared" ca="1" si="560"/>
        <v/>
      </c>
      <c r="GZ491" t="str">
        <f t="shared" si="561"/>
        <v/>
      </c>
      <c r="HA491" s="26"/>
      <c r="HB491" s="26"/>
      <c r="HC491" s="26"/>
      <c r="HD491" s="26"/>
      <c r="HE491" s="26"/>
      <c r="HF491" t="str">
        <f t="shared" ca="1" si="562"/>
        <v/>
      </c>
      <c r="HG491" s="31" t="str">
        <f t="shared" si="563"/>
        <v/>
      </c>
      <c r="HH491" s="26"/>
      <c r="HI491" s="26"/>
      <c r="HJ491" s="26"/>
      <c r="HK491" s="26"/>
      <c r="HL491" s="26"/>
      <c r="HM491" t="str">
        <f t="shared" ca="1" si="564"/>
        <v/>
      </c>
      <c r="HN491" t="str">
        <f t="shared" si="565"/>
        <v/>
      </c>
      <c r="HO491" s="26"/>
      <c r="HP491" s="26"/>
      <c r="HQ491" s="26"/>
      <c r="HR491" s="26"/>
      <c r="HS491" s="26"/>
      <c r="HT491" t="str">
        <f t="shared" ca="1" si="566"/>
        <v/>
      </c>
      <c r="HU491" t="str">
        <f t="shared" si="567"/>
        <v/>
      </c>
      <c r="HV491" s="26"/>
      <c r="HW491" s="26"/>
      <c r="HX491" s="26"/>
      <c r="HY491" s="26"/>
      <c r="HZ491" s="26"/>
      <c r="IA491" s="37" t="str">
        <f t="shared" ca="1" si="568"/>
        <v/>
      </c>
      <c r="IB491" t="str">
        <f t="shared" si="569"/>
        <v/>
      </c>
      <c r="IC491" s="26"/>
      <c r="ID491" s="26"/>
      <c r="IE491" s="26"/>
      <c r="IF491" s="26"/>
      <c r="IG491" s="26"/>
      <c r="IH491" s="37" t="str">
        <f t="shared" ca="1" si="570"/>
        <v/>
      </c>
      <c r="II491" t="str">
        <f t="shared" si="571"/>
        <v/>
      </c>
      <c r="IJ491" s="26"/>
      <c r="IK491" s="26"/>
      <c r="IL491" s="26"/>
      <c r="IM491" s="26"/>
      <c r="IN491" s="26"/>
      <c r="IO491" s="26"/>
      <c r="IP491" s="26"/>
      <c r="IQ491" s="26"/>
      <c r="IR491" s="26"/>
      <c r="IS491" s="26"/>
      <c r="IT491" s="26"/>
      <c r="IU491" s="26"/>
      <c r="IV491" s="26"/>
      <c r="IW491" s="26"/>
      <c r="IX491" s="26"/>
      <c r="IY491" s="26"/>
      <c r="IZ491" s="26"/>
      <c r="JA491" s="26"/>
      <c r="JB491" s="26"/>
      <c r="JC491" s="26"/>
      <c r="JD491" s="26"/>
      <c r="JE491" s="26"/>
      <c r="JF491" s="26"/>
      <c r="JG491" s="26"/>
      <c r="JH491" s="26"/>
      <c r="JI491" s="26"/>
      <c r="JJ491" s="26"/>
      <c r="JK491" s="26"/>
      <c r="JL491" s="26"/>
      <c r="JM491" s="26"/>
      <c r="JN491" s="26"/>
      <c r="JO491" s="26"/>
      <c r="JP491" s="26"/>
      <c r="JQ491" s="26"/>
      <c r="JR491" s="26"/>
      <c r="JS491" s="26"/>
      <c r="JT491" s="26" t="str">
        <f t="shared" si="572"/>
        <v/>
      </c>
      <c r="JU491" s="26"/>
      <c r="JV491" t="str">
        <f t="shared" si="573"/>
        <v/>
      </c>
      <c r="JW491" s="26"/>
      <c r="JX491" s="26"/>
      <c r="JY491" s="26"/>
      <c r="JZ491" s="26"/>
      <c r="KA491" s="26"/>
      <c r="KB491" s="26"/>
      <c r="KC491" s="26"/>
      <c r="KD491" s="26"/>
      <c r="KE491" s="26"/>
      <c r="KF491" s="26"/>
      <c r="KG491" s="26"/>
      <c r="KH491" s="26"/>
      <c r="KI491" s="26"/>
      <c r="KJ491" s="26"/>
      <c r="KK491" t="str">
        <f t="shared" si="574"/>
        <v/>
      </c>
      <c r="KL491" s="26"/>
      <c r="KM491" s="31" t="str">
        <f t="shared" si="575"/>
        <v/>
      </c>
      <c r="KN491" s="26"/>
      <c r="KO491" s="26"/>
      <c r="KP491" s="38" t="str">
        <f t="shared" si="576"/>
        <v/>
      </c>
      <c r="KQ491" s="26"/>
      <c r="KR491" s="26"/>
      <c r="KS491" s="26"/>
      <c r="KT491" s="26"/>
      <c r="KU491" s="26"/>
      <c r="KV491" s="26"/>
      <c r="KW491" s="26"/>
      <c r="KX491" t="str">
        <f t="shared" si="577"/>
        <v/>
      </c>
      <c r="KY491" t="str">
        <f t="shared" si="578"/>
        <v/>
      </c>
      <c r="KZ491" s="26"/>
      <c r="LA491" s="26"/>
      <c r="LB491" t="str">
        <f t="shared" si="579"/>
        <v/>
      </c>
      <c r="LC491" s="26"/>
      <c r="LD491" t="str">
        <f t="shared" si="580"/>
        <v/>
      </c>
      <c r="LE491" t="str">
        <f t="shared" si="581"/>
        <v/>
      </c>
      <c r="LF491" s="26"/>
      <c r="LG491" s="26"/>
      <c r="LH491" s="26"/>
      <c r="LI491" s="26"/>
      <c r="LJ491" s="26"/>
      <c r="LK491" s="26"/>
      <c r="LL491" s="26"/>
      <c r="LM491" s="26"/>
      <c r="LN491" s="26"/>
      <c r="LO491" t="str">
        <f t="shared" si="582"/>
        <v/>
      </c>
      <c r="LP491" s="26"/>
      <c r="LQ491" s="26"/>
      <c r="LR491" s="26"/>
      <c r="LS491" s="26"/>
      <c r="LT491" s="26"/>
      <c r="LU491" s="26"/>
      <c r="LV491" s="26"/>
      <c r="LW491" s="26"/>
      <c r="LX491" s="26"/>
      <c r="LY491" s="26"/>
      <c r="LZ491" s="26"/>
      <c r="MA491" s="26"/>
      <c r="MB491" s="26"/>
      <c r="MC491" s="26"/>
      <c r="MD491" s="26"/>
      <c r="ME491" s="26"/>
      <c r="MF491" s="26"/>
      <c r="MG491" s="26"/>
      <c r="MH491" s="26"/>
      <c r="MI491" s="26"/>
      <c r="MJ491" s="26"/>
      <c r="MK491" s="26"/>
      <c r="ML491" s="26"/>
      <c r="MM491" s="26"/>
      <c r="MN491" s="26"/>
    </row>
    <row r="492" spans="1:352" ht="16" x14ac:dyDescent="0.2">
      <c r="A492" t="e">
        <f t="shared" ca="1" si="584"/>
        <v>#N/A</v>
      </c>
      <c r="B492" s="26"/>
      <c r="C492" s="26"/>
      <c r="D492" s="26"/>
      <c r="E492" s="27" t="str">
        <f t="shared" ca="1" si="513"/>
        <v>Apr</v>
      </c>
      <c r="F492" s="27" t="str">
        <f t="shared" ca="1" si="513"/>
        <v>Aug</v>
      </c>
      <c r="G492" s="28" t="str">
        <f t="shared" ca="1" si="514"/>
        <v/>
      </c>
      <c r="H492" t="str">
        <f t="shared" si="515"/>
        <v/>
      </c>
      <c r="I492" s="26">
        <f t="shared" ca="1" si="516"/>
        <v>5</v>
      </c>
      <c r="J492" s="26"/>
      <c r="K492" s="26"/>
      <c r="L492" s="31" t="str">
        <f t="shared" si="517"/>
        <v/>
      </c>
      <c r="M492" s="26"/>
      <c r="N492" s="26"/>
      <c r="O492" s="26">
        <f t="shared" ca="1" si="518"/>
        <v>35</v>
      </c>
      <c r="P492" s="26" t="str">
        <f t="shared" ca="1" si="519"/>
        <v>Yes</v>
      </c>
      <c r="Q492" s="26" t="str">
        <f t="shared" ca="1" si="519"/>
        <v>Yes</v>
      </c>
      <c r="R492" s="26" t="str">
        <f t="shared" ca="1" si="519"/>
        <v>No</v>
      </c>
      <c r="S492" s="26" t="str">
        <f t="shared" ca="1" si="520"/>
        <v>African</v>
      </c>
      <c r="T492" s="26" t="str">
        <f t="shared" ca="1" si="521"/>
        <v>No</v>
      </c>
      <c r="U492" s="26">
        <f t="shared" ca="1" si="522"/>
        <v>3649</v>
      </c>
      <c r="V492" s="26"/>
      <c r="W492" s="26"/>
      <c r="X492" s="26" t="str">
        <f t="shared" ca="1" si="583"/>
        <v>No</v>
      </c>
      <c r="Y492" s="26" t="str">
        <f t="shared" ca="1" si="583"/>
        <v>No</v>
      </c>
      <c r="Z492" s="26" t="str">
        <f t="shared" ca="1" si="583"/>
        <v>No</v>
      </c>
      <c r="AA492" s="26" t="str">
        <f t="shared" ca="1" si="583"/>
        <v>Yes</v>
      </c>
      <c r="AB492" s="26" t="str">
        <f t="shared" ca="1" si="583"/>
        <v>Yes</v>
      </c>
      <c r="AC492" s="26"/>
      <c r="AD492" s="26"/>
      <c r="AE492" s="26"/>
      <c r="AF492" s="26"/>
      <c r="AG492" s="26" t="str">
        <f t="shared" ca="1" si="523"/>
        <v>No</v>
      </c>
      <c r="AH492" s="26" t="str">
        <f t="shared" ca="1" si="523"/>
        <v>Yes</v>
      </c>
      <c r="AI492" s="26" t="str">
        <f t="shared" ca="1" si="523"/>
        <v>No</v>
      </c>
      <c r="AJ492" s="26" t="str">
        <f t="shared" ca="1" si="512"/>
        <v>Yes</v>
      </c>
      <c r="AK492" s="26" t="str">
        <f t="shared" ca="1" si="512"/>
        <v>No</v>
      </c>
      <c r="AL492" s="26" t="str">
        <f t="shared" ca="1" si="512"/>
        <v>Yes</v>
      </c>
      <c r="AM492" s="26">
        <f t="shared" ca="1" si="524"/>
        <v>7</v>
      </c>
      <c r="AN492" s="26">
        <f t="shared" ca="1" si="525"/>
        <v>3</v>
      </c>
      <c r="AT492" t="str">
        <f t="shared" ca="1" si="526"/>
        <v>Male</v>
      </c>
      <c r="AU492">
        <f t="shared" ca="1" si="527"/>
        <v>2368</v>
      </c>
      <c r="AV492">
        <f t="shared" ca="1" si="528"/>
        <v>3</v>
      </c>
      <c r="AW492">
        <f t="shared" ca="1" si="529"/>
        <v>28</v>
      </c>
      <c r="AX492">
        <f t="shared" ca="1" si="530"/>
        <v>5</v>
      </c>
      <c r="BB492" t="str">
        <f t="shared" ca="1" si="531"/>
        <v>ELUCS</v>
      </c>
      <c r="BC492" t="str">
        <f t="shared" ca="1" si="532"/>
        <v>Yes</v>
      </c>
      <c r="BD492" t="str">
        <f t="shared" ca="1" si="532"/>
        <v>No</v>
      </c>
      <c r="BG492" t="str">
        <f t="shared" ca="1" si="533"/>
        <v>Yes</v>
      </c>
      <c r="BH492">
        <f t="shared" ca="1" si="534"/>
        <v>38</v>
      </c>
      <c r="BI492">
        <f t="shared" ca="1" si="535"/>
        <v>-1</v>
      </c>
      <c r="BJ492">
        <f t="shared" ca="1" si="536"/>
        <v>13</v>
      </c>
      <c r="BK492" t="str">
        <f t="shared" si="537"/>
        <v/>
      </c>
      <c r="BL492" s="26">
        <f t="shared" ca="1" si="538"/>
        <v>15</v>
      </c>
      <c r="BM492" s="26"/>
      <c r="BN492" s="26"/>
      <c r="BO492" s="26" t="str">
        <f t="shared" ca="1" si="539"/>
        <v>Yes</v>
      </c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 t="str">
        <f t="shared" ca="1" si="540"/>
        <v>No</v>
      </c>
      <c r="CE492" s="26" t="str">
        <f t="shared" ca="1" si="541"/>
        <v>NA</v>
      </c>
      <c r="CF492" s="26"/>
      <c r="CG492" s="26"/>
      <c r="CH492" s="26"/>
      <c r="CI492" s="31" t="str">
        <f t="shared" si="542"/>
        <v/>
      </c>
      <c r="CJ492" s="26" t="str">
        <f t="shared" ca="1" si="543"/>
        <v>NA</v>
      </c>
      <c r="CK492" s="26" t="str">
        <f t="shared" ca="1" si="544"/>
        <v>Yes</v>
      </c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 t="str">
        <f t="shared" ca="1" si="545"/>
        <v>Yes</v>
      </c>
      <c r="DO492" s="26"/>
      <c r="DP492" s="26"/>
      <c r="DQ492" s="26"/>
      <c r="DR492" s="26"/>
      <c r="DS492" s="26"/>
      <c r="DT492" s="26"/>
      <c r="DU492" s="26"/>
      <c r="DV492" t="str">
        <f t="shared" si="546"/>
        <v/>
      </c>
      <c r="DW492" s="26"/>
      <c r="DX492" s="26"/>
      <c r="DY492" s="26"/>
      <c r="DZ492" t="str">
        <f t="shared" si="547"/>
        <v/>
      </c>
      <c r="EA492" t="str">
        <f t="shared" si="548"/>
        <v/>
      </c>
      <c r="EB492" t="str">
        <f t="shared" si="549"/>
        <v/>
      </c>
      <c r="EC492" t="str">
        <f t="shared" si="550"/>
        <v/>
      </c>
      <c r="ED492" t="str">
        <f t="shared" si="551"/>
        <v/>
      </c>
      <c r="EE492" s="34" t="str">
        <f t="shared" si="552"/>
        <v/>
      </c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32" t="str">
        <f t="shared" si="553"/>
        <v/>
      </c>
      <c r="ES492" s="26"/>
      <c r="ET492" s="26"/>
      <c r="EU492" s="26"/>
      <c r="EV492" s="26"/>
      <c r="EW492" s="26"/>
      <c r="EX492" s="26"/>
      <c r="EY492" s="26"/>
      <c r="EZ492" s="26"/>
      <c r="FA492" s="31" t="str">
        <f t="shared" si="554"/>
        <v/>
      </c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31" t="str">
        <f t="shared" si="555"/>
        <v/>
      </c>
      <c r="FN492" s="26"/>
      <c r="FO492" s="26"/>
      <c r="FP492" s="26"/>
      <c r="FQ492" s="26" t="s">
        <v>350</v>
      </c>
      <c r="FR492" s="39" t="str">
        <f t="shared" ca="1" si="556"/>
        <v>GNB</v>
      </c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t="str">
        <f t="shared" ca="1" si="557"/>
        <v/>
      </c>
      <c r="GP492" t="str">
        <f t="shared" si="558"/>
        <v/>
      </c>
      <c r="GQ492" s="26"/>
      <c r="GR492" s="26"/>
      <c r="GS492" t="str">
        <f t="shared" ca="1" si="559"/>
        <v/>
      </c>
      <c r="GT492" s="26"/>
      <c r="GU492" s="26"/>
      <c r="GV492" s="26"/>
      <c r="GW492" s="26"/>
      <c r="GX492" s="26"/>
      <c r="GY492" t="str">
        <f t="shared" ca="1" si="560"/>
        <v/>
      </c>
      <c r="GZ492" t="str">
        <f t="shared" si="561"/>
        <v/>
      </c>
      <c r="HA492" s="26"/>
      <c r="HB492" s="26"/>
      <c r="HC492" s="26"/>
      <c r="HD492" s="26"/>
      <c r="HE492" s="26"/>
      <c r="HF492" t="str">
        <f t="shared" ca="1" si="562"/>
        <v/>
      </c>
      <c r="HG492" s="31" t="str">
        <f t="shared" si="563"/>
        <v/>
      </c>
      <c r="HH492" s="26"/>
      <c r="HI492" s="26"/>
      <c r="HJ492" s="26"/>
      <c r="HK492" s="26"/>
      <c r="HL492" s="26"/>
      <c r="HM492" t="str">
        <f t="shared" ca="1" si="564"/>
        <v/>
      </c>
      <c r="HN492" t="str">
        <f t="shared" si="565"/>
        <v/>
      </c>
      <c r="HO492" s="26"/>
      <c r="HP492" s="26"/>
      <c r="HQ492" s="26"/>
      <c r="HR492" s="26"/>
      <c r="HS492" s="26"/>
      <c r="HT492" t="str">
        <f t="shared" ca="1" si="566"/>
        <v/>
      </c>
      <c r="HU492" t="str">
        <f t="shared" si="567"/>
        <v/>
      </c>
      <c r="HV492" s="26"/>
      <c r="HW492" s="26"/>
      <c r="HX492" s="26"/>
      <c r="HY492" s="26"/>
      <c r="HZ492" s="26"/>
      <c r="IA492" s="37" t="str">
        <f t="shared" ca="1" si="568"/>
        <v/>
      </c>
      <c r="IB492" t="str">
        <f t="shared" si="569"/>
        <v/>
      </c>
      <c r="IC492" s="26"/>
      <c r="ID492" s="26"/>
      <c r="IE492" s="26"/>
      <c r="IF492" s="26"/>
      <c r="IG492" s="26"/>
      <c r="IH492" s="37" t="str">
        <f t="shared" ca="1" si="570"/>
        <v/>
      </c>
      <c r="II492" t="str">
        <f t="shared" si="571"/>
        <v/>
      </c>
      <c r="IJ492" s="26"/>
      <c r="IK492" s="26"/>
      <c r="IL492" s="26"/>
      <c r="IM492" s="26"/>
      <c r="IN492" s="26"/>
      <c r="IO492" s="26"/>
      <c r="IP492" s="26"/>
      <c r="IQ492" s="26"/>
      <c r="IR492" s="26"/>
      <c r="IS492" s="26"/>
      <c r="IT492" s="26"/>
      <c r="IU492" s="26"/>
      <c r="IV492" s="26"/>
      <c r="IW492" s="26"/>
      <c r="IX492" s="26"/>
      <c r="IY492" s="26"/>
      <c r="IZ492" s="26"/>
      <c r="JA492" s="26"/>
      <c r="JB492" s="26"/>
      <c r="JC492" s="26"/>
      <c r="JD492" s="26"/>
      <c r="JE492" s="26"/>
      <c r="JF492" s="26"/>
      <c r="JG492" s="26"/>
      <c r="JH492" s="26"/>
      <c r="JI492" s="26"/>
      <c r="JJ492" s="26"/>
      <c r="JK492" s="26"/>
      <c r="JL492" s="26"/>
      <c r="JM492" s="26"/>
      <c r="JN492" s="26"/>
      <c r="JO492" s="26"/>
      <c r="JP492" s="26"/>
      <c r="JQ492" s="26"/>
      <c r="JR492" s="26"/>
      <c r="JS492" s="26"/>
      <c r="JT492" s="26" t="str">
        <f t="shared" si="572"/>
        <v/>
      </c>
      <c r="JU492" s="26"/>
      <c r="JV492" t="str">
        <f t="shared" si="573"/>
        <v/>
      </c>
      <c r="JW492" s="26"/>
      <c r="JX492" s="26"/>
      <c r="JY492" s="26"/>
      <c r="JZ492" s="26"/>
      <c r="KA492" s="26"/>
      <c r="KB492" s="26"/>
      <c r="KC492" s="26"/>
      <c r="KD492" s="26"/>
      <c r="KE492" s="26"/>
      <c r="KF492" s="26"/>
      <c r="KG492" s="26"/>
      <c r="KH492" s="26"/>
      <c r="KI492" s="26"/>
      <c r="KJ492" s="26"/>
      <c r="KK492" t="str">
        <f t="shared" si="574"/>
        <v/>
      </c>
      <c r="KL492" s="26"/>
      <c r="KM492" s="31" t="str">
        <f t="shared" si="575"/>
        <v/>
      </c>
      <c r="KN492" s="26"/>
      <c r="KO492" s="26"/>
      <c r="KP492" s="38" t="str">
        <f t="shared" si="576"/>
        <v/>
      </c>
      <c r="KQ492" s="26"/>
      <c r="KR492" s="26"/>
      <c r="KS492" s="26"/>
      <c r="KT492" s="26"/>
      <c r="KU492" s="26"/>
      <c r="KV492" s="26"/>
      <c r="KW492" s="26"/>
      <c r="KX492" t="str">
        <f t="shared" si="577"/>
        <v/>
      </c>
      <c r="KY492" t="str">
        <f t="shared" si="578"/>
        <v/>
      </c>
      <c r="KZ492" s="26"/>
      <c r="LA492" s="26"/>
      <c r="LB492" t="str">
        <f t="shared" si="579"/>
        <v/>
      </c>
      <c r="LC492" s="26"/>
      <c r="LD492" t="str">
        <f t="shared" si="580"/>
        <v/>
      </c>
      <c r="LE492" t="str">
        <f t="shared" si="581"/>
        <v/>
      </c>
      <c r="LF492" s="26"/>
      <c r="LG492" s="26"/>
      <c r="LH492" s="26"/>
      <c r="LI492" s="26"/>
      <c r="LJ492" s="26"/>
      <c r="LK492" s="26"/>
      <c r="LL492" s="26"/>
      <c r="LM492" s="26"/>
      <c r="LN492" s="26"/>
      <c r="LO492" t="str">
        <f t="shared" si="582"/>
        <v/>
      </c>
      <c r="LP492" s="26"/>
      <c r="LQ492" s="26"/>
      <c r="LR492" s="26"/>
      <c r="LS492" s="26"/>
      <c r="LT492" s="26"/>
      <c r="LU492" s="26"/>
      <c r="LV492" s="26"/>
      <c r="LW492" s="26"/>
      <c r="LX492" s="26"/>
      <c r="LY492" s="26"/>
      <c r="LZ492" s="26"/>
      <c r="MA492" s="26"/>
      <c r="MB492" s="26"/>
      <c r="MC492" s="26"/>
      <c r="MD492" s="26"/>
      <c r="ME492" s="26"/>
      <c r="MF492" s="26"/>
      <c r="MG492" s="26"/>
      <c r="MH492" s="26"/>
      <c r="MI492" s="26"/>
      <c r="MJ492" s="26"/>
      <c r="MK492" s="26"/>
      <c r="ML492" s="26"/>
      <c r="MM492" s="26"/>
      <c r="MN492" s="26"/>
    </row>
    <row r="493" spans="1:352" ht="16" x14ac:dyDescent="0.2">
      <c r="A493" t="e">
        <f t="shared" ca="1" si="584"/>
        <v>#N/A</v>
      </c>
      <c r="B493" s="26"/>
      <c r="C493" s="26"/>
      <c r="D493" s="26"/>
      <c r="E493" s="27" t="str">
        <f t="shared" ca="1" si="513"/>
        <v>Jul</v>
      </c>
      <c r="F493" s="27" t="str">
        <f t="shared" ca="1" si="513"/>
        <v>Nov</v>
      </c>
      <c r="G493" s="28" t="str">
        <f t="shared" ca="1" si="514"/>
        <v/>
      </c>
      <c r="H493" t="str">
        <f t="shared" si="515"/>
        <v/>
      </c>
      <c r="I493" s="26">
        <f t="shared" ca="1" si="516"/>
        <v>14</v>
      </c>
      <c r="J493" s="26"/>
      <c r="K493" s="26"/>
      <c r="L493" s="31" t="str">
        <f t="shared" si="517"/>
        <v/>
      </c>
      <c r="M493" s="26"/>
      <c r="N493" s="26"/>
      <c r="O493" s="26">
        <f t="shared" ca="1" si="518"/>
        <v>46</v>
      </c>
      <c r="P493" s="26" t="str">
        <f t="shared" ca="1" si="519"/>
        <v>Yes</v>
      </c>
      <c r="Q493" s="26" t="str">
        <f t="shared" ca="1" si="519"/>
        <v>Yes</v>
      </c>
      <c r="R493" s="26" t="str">
        <f t="shared" ca="1" si="519"/>
        <v>Yes</v>
      </c>
      <c r="S493" s="26" t="str">
        <f t="shared" ca="1" si="520"/>
        <v>Hispanic</v>
      </c>
      <c r="T493" s="26" t="str">
        <f t="shared" ca="1" si="521"/>
        <v>No</v>
      </c>
      <c r="U493" s="26">
        <f t="shared" ca="1" si="522"/>
        <v>3646</v>
      </c>
      <c r="V493" s="26"/>
      <c r="W493" s="26"/>
      <c r="X493" s="26" t="str">
        <f t="shared" ca="1" si="583"/>
        <v>Yes</v>
      </c>
      <c r="Y493" s="26" t="str">
        <f t="shared" ca="1" si="583"/>
        <v>No</v>
      </c>
      <c r="Z493" s="26" t="str">
        <f t="shared" ca="1" si="583"/>
        <v>No</v>
      </c>
      <c r="AA493" s="26" t="str">
        <f t="shared" ca="1" si="583"/>
        <v>No</v>
      </c>
      <c r="AB493" s="26" t="str">
        <f t="shared" ca="1" si="583"/>
        <v>Yes</v>
      </c>
      <c r="AC493" s="26"/>
      <c r="AD493" s="26"/>
      <c r="AE493" s="26"/>
      <c r="AF493" s="26"/>
      <c r="AG493" s="26" t="str">
        <f t="shared" ca="1" si="523"/>
        <v>No</v>
      </c>
      <c r="AH493" s="26" t="str">
        <f t="shared" ca="1" si="523"/>
        <v>No</v>
      </c>
      <c r="AI493" s="26" t="str">
        <f t="shared" ca="1" si="523"/>
        <v>No</v>
      </c>
      <c r="AJ493" s="26" t="str">
        <f t="shared" ca="1" si="512"/>
        <v>Yes</v>
      </c>
      <c r="AK493" s="26" t="str">
        <f t="shared" ca="1" si="512"/>
        <v>No</v>
      </c>
      <c r="AL493" s="26" t="str">
        <f t="shared" ca="1" si="512"/>
        <v>Yes</v>
      </c>
      <c r="AM493" s="26">
        <f t="shared" ca="1" si="524"/>
        <v>4</v>
      </c>
      <c r="AN493" s="26">
        <f t="shared" ca="1" si="525"/>
        <v>3</v>
      </c>
      <c r="AT493" t="str">
        <f t="shared" ca="1" si="526"/>
        <v>Female</v>
      </c>
      <c r="AU493">
        <f t="shared" ca="1" si="527"/>
        <v>3344</v>
      </c>
      <c r="AV493">
        <f t="shared" ca="1" si="528"/>
        <v>0</v>
      </c>
      <c r="AW493">
        <f t="shared" ca="1" si="529"/>
        <v>33</v>
      </c>
      <c r="AX493">
        <f t="shared" ca="1" si="530"/>
        <v>3</v>
      </c>
      <c r="BB493" t="str">
        <f t="shared" ca="1" si="531"/>
        <v>INSTRUMENTAL</v>
      </c>
      <c r="BC493" t="str">
        <f t="shared" ca="1" si="532"/>
        <v>No</v>
      </c>
      <c r="BD493" t="str">
        <f t="shared" ca="1" si="532"/>
        <v>Yes</v>
      </c>
      <c r="BG493" t="str">
        <f t="shared" ca="1" si="533"/>
        <v>No</v>
      </c>
      <c r="BH493">
        <f t="shared" ca="1" si="534"/>
        <v>38</v>
      </c>
      <c r="BI493">
        <f t="shared" ca="1" si="535"/>
        <v>-13</v>
      </c>
      <c r="BJ493">
        <f t="shared" ca="1" si="536"/>
        <v>12</v>
      </c>
      <c r="BK493" t="str">
        <f t="shared" si="537"/>
        <v/>
      </c>
      <c r="BL493" s="26">
        <f t="shared" ca="1" si="538"/>
        <v>14</v>
      </c>
      <c r="BM493" s="26"/>
      <c r="BN493" s="26"/>
      <c r="BO493" s="26" t="str">
        <f t="shared" ca="1" si="539"/>
        <v>Yes</v>
      </c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 t="str">
        <f t="shared" ca="1" si="540"/>
        <v>Yes</v>
      </c>
      <c r="CE493" s="26" t="str">
        <f t="shared" ca="1" si="541"/>
        <v>MIST</v>
      </c>
      <c r="CF493" s="26"/>
      <c r="CG493" s="26"/>
      <c r="CH493" s="26"/>
      <c r="CI493" s="31" t="str">
        <f t="shared" si="542"/>
        <v/>
      </c>
      <c r="CJ493" s="26" t="str">
        <f t="shared" ca="1" si="543"/>
        <v>BS</v>
      </c>
      <c r="CK493" s="26" t="str">
        <f t="shared" ca="1" si="544"/>
        <v>NA</v>
      </c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 t="str">
        <f t="shared" ca="1" si="545"/>
        <v>Yes</v>
      </c>
      <c r="DO493" s="26"/>
      <c r="DP493" s="26"/>
      <c r="DQ493" s="26"/>
      <c r="DR493" s="26"/>
      <c r="DS493" s="26"/>
      <c r="DT493" s="26"/>
      <c r="DU493" s="26"/>
      <c r="DV493" t="str">
        <f t="shared" si="546"/>
        <v/>
      </c>
      <c r="DW493" s="26"/>
      <c r="DX493" s="26"/>
      <c r="DY493" s="26"/>
      <c r="DZ493" t="str">
        <f t="shared" si="547"/>
        <v/>
      </c>
      <c r="EA493" t="str">
        <f t="shared" si="548"/>
        <v/>
      </c>
      <c r="EB493" t="str">
        <f t="shared" si="549"/>
        <v/>
      </c>
      <c r="EC493" t="str">
        <f t="shared" si="550"/>
        <v/>
      </c>
      <c r="ED493" t="str">
        <f t="shared" si="551"/>
        <v/>
      </c>
      <c r="EE493" s="34" t="str">
        <f t="shared" si="552"/>
        <v/>
      </c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32" t="str">
        <f t="shared" si="553"/>
        <v/>
      </c>
      <c r="ES493" s="26"/>
      <c r="ET493" s="26"/>
      <c r="EU493" s="26"/>
      <c r="EV493" s="26"/>
      <c r="EW493" s="26"/>
      <c r="EX493" s="26"/>
      <c r="EY493" s="26"/>
      <c r="EZ493" s="26"/>
      <c r="FA493" s="31" t="str">
        <f t="shared" si="554"/>
        <v/>
      </c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31" t="str">
        <f t="shared" si="555"/>
        <v/>
      </c>
      <c r="FN493" s="26"/>
      <c r="FO493" s="26"/>
      <c r="FP493" s="26"/>
      <c r="FQ493" s="26" t="s">
        <v>349</v>
      </c>
      <c r="FR493" s="39" t="str">
        <f t="shared" ca="1" si="556"/>
        <v>NA</v>
      </c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t="str">
        <f t="shared" ca="1" si="557"/>
        <v/>
      </c>
      <c r="GP493" t="str">
        <f t="shared" si="558"/>
        <v/>
      </c>
      <c r="GQ493" s="26"/>
      <c r="GR493" s="26"/>
      <c r="GS493" t="str">
        <f t="shared" ca="1" si="559"/>
        <v/>
      </c>
      <c r="GT493" s="26"/>
      <c r="GU493" s="26"/>
      <c r="GV493" s="26"/>
      <c r="GW493" s="26"/>
      <c r="GX493" s="26"/>
      <c r="GY493" t="str">
        <f t="shared" ca="1" si="560"/>
        <v/>
      </c>
      <c r="GZ493" t="str">
        <f t="shared" si="561"/>
        <v/>
      </c>
      <c r="HA493" s="26"/>
      <c r="HB493" s="26"/>
      <c r="HC493" s="26"/>
      <c r="HD493" s="26"/>
      <c r="HE493" s="26"/>
      <c r="HF493" t="str">
        <f t="shared" ca="1" si="562"/>
        <v/>
      </c>
      <c r="HG493" s="31" t="str">
        <f t="shared" si="563"/>
        <v/>
      </c>
      <c r="HH493" s="26"/>
      <c r="HI493" s="26"/>
      <c r="HJ493" s="26"/>
      <c r="HK493" s="26"/>
      <c r="HL493" s="26"/>
      <c r="HM493" t="str">
        <f t="shared" ca="1" si="564"/>
        <v/>
      </c>
      <c r="HN493" t="str">
        <f t="shared" si="565"/>
        <v/>
      </c>
      <c r="HO493" s="26"/>
      <c r="HP493" s="26"/>
      <c r="HQ493" s="26"/>
      <c r="HR493" s="26"/>
      <c r="HS493" s="26"/>
      <c r="HT493" t="str">
        <f t="shared" ca="1" si="566"/>
        <v/>
      </c>
      <c r="HU493" t="str">
        <f t="shared" si="567"/>
        <v/>
      </c>
      <c r="HV493" s="26"/>
      <c r="HW493" s="26"/>
      <c r="HX493" s="26"/>
      <c r="HY493" s="26"/>
      <c r="HZ493" s="26"/>
      <c r="IA493" s="37" t="str">
        <f t="shared" ca="1" si="568"/>
        <v/>
      </c>
      <c r="IB493" t="str">
        <f t="shared" si="569"/>
        <v/>
      </c>
      <c r="IC493" s="26"/>
      <c r="ID493" s="26"/>
      <c r="IE493" s="26"/>
      <c r="IF493" s="26"/>
      <c r="IG493" s="26"/>
      <c r="IH493" s="37" t="str">
        <f t="shared" ca="1" si="570"/>
        <v/>
      </c>
      <c r="II493" t="str">
        <f t="shared" si="571"/>
        <v/>
      </c>
      <c r="IJ493" s="26"/>
      <c r="IK493" s="26"/>
      <c r="IL493" s="26"/>
      <c r="IM493" s="26"/>
      <c r="IN493" s="26"/>
      <c r="IO493" s="26"/>
      <c r="IP493" s="26"/>
      <c r="IQ493" s="26"/>
      <c r="IR493" s="26"/>
      <c r="IS493" s="26"/>
      <c r="IT493" s="26"/>
      <c r="IU493" s="26"/>
      <c r="IV493" s="26"/>
      <c r="IW493" s="26"/>
      <c r="IX493" s="26"/>
      <c r="IY493" s="26"/>
      <c r="IZ493" s="26"/>
      <c r="JA493" s="26"/>
      <c r="JB493" s="26"/>
      <c r="JC493" s="26"/>
      <c r="JD493" s="26"/>
      <c r="JE493" s="26"/>
      <c r="JF493" s="26"/>
      <c r="JG493" s="26"/>
      <c r="JH493" s="26"/>
      <c r="JI493" s="26"/>
      <c r="JJ493" s="26"/>
      <c r="JK493" s="26"/>
      <c r="JL493" s="26"/>
      <c r="JM493" s="26"/>
      <c r="JN493" s="26"/>
      <c r="JO493" s="26"/>
      <c r="JP493" s="26"/>
      <c r="JQ493" s="26"/>
      <c r="JR493" s="26"/>
      <c r="JS493" s="26"/>
      <c r="JT493" s="26" t="str">
        <f t="shared" si="572"/>
        <v/>
      </c>
      <c r="JU493" s="26"/>
      <c r="JV493" t="str">
        <f t="shared" si="573"/>
        <v/>
      </c>
      <c r="JW493" s="26"/>
      <c r="JX493" s="26"/>
      <c r="JY493" s="26"/>
      <c r="JZ493" s="26"/>
      <c r="KA493" s="26"/>
      <c r="KB493" s="26"/>
      <c r="KC493" s="26"/>
      <c r="KD493" s="26"/>
      <c r="KE493" s="26"/>
      <c r="KF493" s="26"/>
      <c r="KG493" s="26"/>
      <c r="KH493" s="26"/>
      <c r="KI493" s="26"/>
      <c r="KJ493" s="26"/>
      <c r="KK493" t="str">
        <f t="shared" si="574"/>
        <v/>
      </c>
      <c r="KL493" s="26"/>
      <c r="KM493" s="31" t="str">
        <f t="shared" si="575"/>
        <v/>
      </c>
      <c r="KN493" s="26"/>
      <c r="KO493" s="26"/>
      <c r="KP493" s="38" t="str">
        <f t="shared" si="576"/>
        <v/>
      </c>
      <c r="KQ493" s="26"/>
      <c r="KR493" s="26"/>
      <c r="KS493" s="26"/>
      <c r="KT493" s="26"/>
      <c r="KU493" s="26"/>
      <c r="KV493" s="26"/>
      <c r="KW493" s="26"/>
      <c r="KX493" t="str">
        <f t="shared" si="577"/>
        <v/>
      </c>
      <c r="KY493" t="str">
        <f t="shared" si="578"/>
        <v/>
      </c>
      <c r="KZ493" s="26"/>
      <c r="LA493" s="26"/>
      <c r="LB493" t="str">
        <f t="shared" si="579"/>
        <v/>
      </c>
      <c r="LC493" s="26"/>
      <c r="LD493" t="str">
        <f t="shared" si="580"/>
        <v/>
      </c>
      <c r="LE493" t="str">
        <f t="shared" si="581"/>
        <v/>
      </c>
      <c r="LF493" s="26"/>
      <c r="LG493" s="26"/>
      <c r="LH493" s="26"/>
      <c r="LI493" s="26"/>
      <c r="LJ493" s="26"/>
      <c r="LK493" s="26"/>
      <c r="LL493" s="26"/>
      <c r="LM493" s="26"/>
      <c r="LN493" s="26"/>
      <c r="LO493" t="str">
        <f t="shared" si="582"/>
        <v/>
      </c>
      <c r="LP493" s="26"/>
      <c r="LQ493" s="26"/>
      <c r="LR493" s="26"/>
      <c r="LS493" s="26"/>
      <c r="LT493" s="26"/>
      <c r="LU493" s="26"/>
      <c r="LV493" s="26"/>
      <c r="LW493" s="26"/>
      <c r="LX493" s="26"/>
      <c r="LY493" s="26"/>
      <c r="LZ493" s="26"/>
      <c r="MA493" s="26"/>
      <c r="MB493" s="26"/>
      <c r="MC493" s="26"/>
      <c r="MD493" s="26"/>
      <c r="ME493" s="26"/>
      <c r="MF493" s="26"/>
      <c r="MG493" s="26"/>
      <c r="MH493" s="26"/>
      <c r="MI493" s="26"/>
      <c r="MJ493" s="26"/>
      <c r="MK493" s="26"/>
      <c r="ML493" s="26"/>
      <c r="MM493" s="26"/>
      <c r="MN493" s="26"/>
    </row>
    <row r="494" spans="1:352" ht="16" x14ac:dyDescent="0.2">
      <c r="A494" t="e">
        <f t="shared" ca="1" si="584"/>
        <v>#N/A</v>
      </c>
      <c r="B494" s="26"/>
      <c r="C494" s="26"/>
      <c r="D494" s="26"/>
      <c r="E494" s="27" t="str">
        <f t="shared" ca="1" si="513"/>
        <v>Jun</v>
      </c>
      <c r="F494" s="27" t="str">
        <f t="shared" ca="1" si="513"/>
        <v>May</v>
      </c>
      <c r="G494" s="28" t="str">
        <f t="shared" ca="1" si="514"/>
        <v/>
      </c>
      <c r="H494" t="str">
        <f t="shared" si="515"/>
        <v/>
      </c>
      <c r="I494" s="26">
        <f t="shared" ca="1" si="516"/>
        <v>11</v>
      </c>
      <c r="J494" s="26"/>
      <c r="K494" s="26"/>
      <c r="L494" s="31" t="str">
        <f t="shared" si="517"/>
        <v/>
      </c>
      <c r="M494" s="26"/>
      <c r="N494" s="26"/>
      <c r="O494" s="26">
        <f t="shared" ca="1" si="518"/>
        <v>35</v>
      </c>
      <c r="P494" s="26" t="str">
        <f t="shared" ca="1" si="519"/>
        <v>Yes</v>
      </c>
      <c r="Q494" s="26" t="str">
        <f t="shared" ca="1" si="519"/>
        <v>Yes</v>
      </c>
      <c r="R494" s="26" t="str">
        <f t="shared" ca="1" si="519"/>
        <v>No</v>
      </c>
      <c r="S494" s="26" t="str">
        <f t="shared" ca="1" si="520"/>
        <v>Asian</v>
      </c>
      <c r="T494" s="26" t="str">
        <f t="shared" ca="1" si="521"/>
        <v>No</v>
      </c>
      <c r="U494" s="26">
        <f t="shared" ca="1" si="522"/>
        <v>3779</v>
      </c>
      <c r="V494" s="26"/>
      <c r="W494" s="26"/>
      <c r="X494" s="26" t="str">
        <f t="shared" ca="1" si="583"/>
        <v>Yes</v>
      </c>
      <c r="Y494" s="26" t="str">
        <f t="shared" ca="1" si="583"/>
        <v>Yes</v>
      </c>
      <c r="Z494" s="26" t="str">
        <f t="shared" ca="1" si="583"/>
        <v>Yes</v>
      </c>
      <c r="AA494" s="26" t="str">
        <f t="shared" ca="1" si="583"/>
        <v>Yes</v>
      </c>
      <c r="AB494" s="26" t="str">
        <f t="shared" ca="1" si="583"/>
        <v>No</v>
      </c>
      <c r="AC494" s="26"/>
      <c r="AD494" s="26"/>
      <c r="AE494" s="26"/>
      <c r="AF494" s="26"/>
      <c r="AG494" s="26" t="str">
        <f t="shared" ca="1" si="523"/>
        <v>No</v>
      </c>
      <c r="AH494" s="26" t="str">
        <f t="shared" ca="1" si="523"/>
        <v>Yes</v>
      </c>
      <c r="AI494" s="26" t="str">
        <f t="shared" ca="1" si="523"/>
        <v>No</v>
      </c>
      <c r="AJ494" s="26" t="str">
        <f t="shared" ca="1" si="512"/>
        <v>Yes</v>
      </c>
      <c r="AK494" s="26" t="str">
        <f t="shared" ca="1" si="512"/>
        <v>Yes</v>
      </c>
      <c r="AL494" s="26" t="str">
        <f t="shared" ca="1" si="512"/>
        <v>No</v>
      </c>
      <c r="AM494" s="26">
        <f t="shared" ca="1" si="524"/>
        <v>7</v>
      </c>
      <c r="AN494" s="26">
        <f t="shared" ca="1" si="525"/>
        <v>1</v>
      </c>
      <c r="AT494" t="str">
        <f t="shared" ca="1" si="526"/>
        <v>Female</v>
      </c>
      <c r="AU494">
        <f t="shared" ca="1" si="527"/>
        <v>3197</v>
      </c>
      <c r="AV494">
        <f t="shared" ca="1" si="528"/>
        <v>1</v>
      </c>
      <c r="AW494">
        <f t="shared" ca="1" si="529"/>
        <v>24</v>
      </c>
      <c r="AX494">
        <f t="shared" ca="1" si="530"/>
        <v>2</v>
      </c>
      <c r="BB494" t="str">
        <f t="shared" ca="1" si="531"/>
        <v>ELUCS</v>
      </c>
      <c r="BC494" t="str">
        <f t="shared" ca="1" si="532"/>
        <v>Yes</v>
      </c>
      <c r="BD494" t="str">
        <f t="shared" ca="1" si="532"/>
        <v>Yes</v>
      </c>
      <c r="BG494" t="str">
        <f t="shared" ca="1" si="533"/>
        <v>No</v>
      </c>
      <c r="BH494">
        <f t="shared" ca="1" si="534"/>
        <v>37</v>
      </c>
      <c r="BI494">
        <f t="shared" ca="1" si="535"/>
        <v>-7</v>
      </c>
      <c r="BJ494">
        <f t="shared" ca="1" si="536"/>
        <v>4</v>
      </c>
      <c r="BK494" t="str">
        <f t="shared" si="537"/>
        <v/>
      </c>
      <c r="BL494" s="26">
        <f t="shared" ca="1" si="538"/>
        <v>6</v>
      </c>
      <c r="BM494" s="26"/>
      <c r="BN494" s="26"/>
      <c r="BO494" s="26" t="str">
        <f t="shared" ca="1" si="539"/>
        <v>No</v>
      </c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 t="str">
        <f t="shared" ca="1" si="540"/>
        <v>Yes</v>
      </c>
      <c r="CE494" s="26" t="str">
        <f t="shared" ca="1" si="541"/>
        <v>LMA</v>
      </c>
      <c r="CF494" s="26"/>
      <c r="CG494" s="26"/>
      <c r="CH494" s="26"/>
      <c r="CI494" s="31" t="str">
        <f t="shared" si="542"/>
        <v/>
      </c>
      <c r="CJ494" s="26" t="str">
        <f t="shared" ca="1" si="543"/>
        <v>NICU</v>
      </c>
      <c r="CK494" s="26" t="str">
        <f t="shared" ca="1" si="544"/>
        <v>No</v>
      </c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 t="str">
        <f t="shared" ca="1" si="545"/>
        <v>Yes</v>
      </c>
      <c r="DO494" s="26"/>
      <c r="DP494" s="26"/>
      <c r="DQ494" s="26"/>
      <c r="DR494" s="26"/>
      <c r="DS494" s="26"/>
      <c r="DT494" s="26"/>
      <c r="DU494" s="26"/>
      <c r="DV494" t="str">
        <f t="shared" si="546"/>
        <v/>
      </c>
      <c r="DW494" s="26"/>
      <c r="DX494" s="26"/>
      <c r="DY494" s="26"/>
      <c r="DZ494" t="str">
        <f t="shared" si="547"/>
        <v/>
      </c>
      <c r="EA494" t="str">
        <f t="shared" si="548"/>
        <v/>
      </c>
      <c r="EB494" t="str">
        <f t="shared" si="549"/>
        <v/>
      </c>
      <c r="EC494" t="str">
        <f t="shared" si="550"/>
        <v/>
      </c>
      <c r="ED494" t="str">
        <f t="shared" si="551"/>
        <v/>
      </c>
      <c r="EE494" s="34" t="str">
        <f t="shared" si="552"/>
        <v/>
      </c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32" t="str">
        <f t="shared" si="553"/>
        <v/>
      </c>
      <c r="ES494" s="26"/>
      <c r="ET494" s="26"/>
      <c r="EU494" s="26"/>
      <c r="EV494" s="26"/>
      <c r="EW494" s="26"/>
      <c r="EX494" s="26"/>
      <c r="EY494" s="26"/>
      <c r="EZ494" s="26"/>
      <c r="FA494" s="31" t="str">
        <f t="shared" si="554"/>
        <v/>
      </c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31" t="str">
        <f t="shared" si="555"/>
        <v/>
      </c>
      <c r="FN494" s="26"/>
      <c r="FO494" s="26"/>
      <c r="FP494" s="26"/>
      <c r="FQ494" s="26" t="s">
        <v>349</v>
      </c>
      <c r="FR494" s="39" t="str">
        <f t="shared" ca="1" si="556"/>
        <v>NA</v>
      </c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t="str">
        <f t="shared" ca="1" si="557"/>
        <v/>
      </c>
      <c r="GP494" t="str">
        <f t="shared" si="558"/>
        <v/>
      </c>
      <c r="GQ494" s="26"/>
      <c r="GR494" s="26"/>
      <c r="GS494" t="str">
        <f t="shared" ca="1" si="559"/>
        <v/>
      </c>
      <c r="GT494" s="26"/>
      <c r="GU494" s="26"/>
      <c r="GV494" s="26"/>
      <c r="GW494" s="26"/>
      <c r="GX494" s="26"/>
      <c r="GY494" t="str">
        <f t="shared" ca="1" si="560"/>
        <v/>
      </c>
      <c r="GZ494" t="str">
        <f t="shared" si="561"/>
        <v/>
      </c>
      <c r="HA494" s="26"/>
      <c r="HB494" s="26"/>
      <c r="HC494" s="26"/>
      <c r="HD494" s="26"/>
      <c r="HE494" s="26"/>
      <c r="HF494" t="str">
        <f t="shared" ca="1" si="562"/>
        <v/>
      </c>
      <c r="HG494" s="31" t="str">
        <f t="shared" si="563"/>
        <v/>
      </c>
      <c r="HH494" s="26"/>
      <c r="HI494" s="26"/>
      <c r="HJ494" s="26"/>
      <c r="HK494" s="26"/>
      <c r="HL494" s="26"/>
      <c r="HM494" t="str">
        <f t="shared" ca="1" si="564"/>
        <v/>
      </c>
      <c r="HN494" t="str">
        <f t="shared" si="565"/>
        <v/>
      </c>
      <c r="HO494" s="26"/>
      <c r="HP494" s="26"/>
      <c r="HQ494" s="26"/>
      <c r="HR494" s="26"/>
      <c r="HS494" s="26"/>
      <c r="HT494" t="str">
        <f t="shared" ca="1" si="566"/>
        <v/>
      </c>
      <c r="HU494" t="str">
        <f t="shared" si="567"/>
        <v/>
      </c>
      <c r="HV494" s="26"/>
      <c r="HW494" s="26"/>
      <c r="HX494" s="26"/>
      <c r="HY494" s="26"/>
      <c r="HZ494" s="26"/>
      <c r="IA494" s="37" t="str">
        <f t="shared" ca="1" si="568"/>
        <v/>
      </c>
      <c r="IB494" t="str">
        <f t="shared" si="569"/>
        <v/>
      </c>
      <c r="IC494" s="26"/>
      <c r="ID494" s="26"/>
      <c r="IE494" s="26"/>
      <c r="IF494" s="26"/>
      <c r="IG494" s="26"/>
      <c r="IH494" s="37" t="str">
        <f t="shared" ca="1" si="570"/>
        <v/>
      </c>
      <c r="II494" t="str">
        <f t="shared" si="571"/>
        <v/>
      </c>
      <c r="IJ494" s="26"/>
      <c r="IK494" s="26"/>
      <c r="IL494" s="26"/>
      <c r="IM494" s="26"/>
      <c r="IN494" s="26"/>
      <c r="IO494" s="26"/>
      <c r="IP494" s="26"/>
      <c r="IQ494" s="26"/>
      <c r="IR494" s="26"/>
      <c r="IS494" s="26"/>
      <c r="IT494" s="26"/>
      <c r="IU494" s="26"/>
      <c r="IV494" s="26"/>
      <c r="IW494" s="26"/>
      <c r="IX494" s="26"/>
      <c r="IY494" s="26"/>
      <c r="IZ494" s="26"/>
      <c r="JA494" s="26"/>
      <c r="JB494" s="26"/>
      <c r="JC494" s="26"/>
      <c r="JD494" s="26"/>
      <c r="JE494" s="26"/>
      <c r="JF494" s="26"/>
      <c r="JG494" s="26"/>
      <c r="JH494" s="26"/>
      <c r="JI494" s="26"/>
      <c r="JJ494" s="26"/>
      <c r="JK494" s="26"/>
      <c r="JL494" s="26"/>
      <c r="JM494" s="26"/>
      <c r="JN494" s="26"/>
      <c r="JO494" s="26"/>
      <c r="JP494" s="26"/>
      <c r="JQ494" s="26"/>
      <c r="JR494" s="26"/>
      <c r="JS494" s="26"/>
      <c r="JT494" s="26" t="str">
        <f t="shared" si="572"/>
        <v/>
      </c>
      <c r="JU494" s="26"/>
      <c r="JV494" t="str">
        <f t="shared" si="573"/>
        <v/>
      </c>
      <c r="JW494" s="26"/>
      <c r="JX494" s="26"/>
      <c r="JY494" s="26"/>
      <c r="JZ494" s="26"/>
      <c r="KA494" s="26"/>
      <c r="KB494" s="26"/>
      <c r="KC494" s="26"/>
      <c r="KD494" s="26"/>
      <c r="KE494" s="26"/>
      <c r="KF494" s="26"/>
      <c r="KG494" s="26"/>
      <c r="KH494" s="26"/>
      <c r="KI494" s="26"/>
      <c r="KJ494" s="26"/>
      <c r="KK494" t="str">
        <f t="shared" si="574"/>
        <v/>
      </c>
      <c r="KL494" s="26"/>
      <c r="KM494" s="31" t="str">
        <f t="shared" si="575"/>
        <v/>
      </c>
      <c r="KN494" s="26"/>
      <c r="KO494" s="26"/>
      <c r="KP494" s="38" t="str">
        <f t="shared" si="576"/>
        <v/>
      </c>
      <c r="KQ494" s="26"/>
      <c r="KR494" s="26"/>
      <c r="KS494" s="26"/>
      <c r="KT494" s="26"/>
      <c r="KU494" s="26"/>
      <c r="KV494" s="26"/>
      <c r="KW494" s="26"/>
      <c r="KX494" t="str">
        <f t="shared" si="577"/>
        <v/>
      </c>
      <c r="KY494" t="str">
        <f t="shared" si="578"/>
        <v/>
      </c>
      <c r="KZ494" s="26"/>
      <c r="LA494" s="26"/>
      <c r="LB494" t="str">
        <f t="shared" si="579"/>
        <v/>
      </c>
      <c r="LC494" s="26"/>
      <c r="LD494" t="str">
        <f t="shared" si="580"/>
        <v/>
      </c>
      <c r="LE494" t="str">
        <f t="shared" si="581"/>
        <v/>
      </c>
      <c r="LF494" s="26"/>
      <c r="LG494" s="26"/>
      <c r="LH494" s="26"/>
      <c r="LI494" s="26"/>
      <c r="LJ494" s="26"/>
      <c r="LK494" s="26"/>
      <c r="LL494" s="26"/>
      <c r="LM494" s="26"/>
      <c r="LN494" s="26"/>
      <c r="LO494" t="str">
        <f t="shared" si="582"/>
        <v/>
      </c>
      <c r="LP494" s="26"/>
      <c r="LQ494" s="26"/>
      <c r="LR494" s="26"/>
      <c r="LS494" s="26"/>
      <c r="LT494" s="26"/>
      <c r="LU494" s="26"/>
      <c r="LV494" s="26"/>
      <c r="LW494" s="26"/>
      <c r="LX494" s="26"/>
      <c r="LY494" s="26"/>
      <c r="LZ494" s="26"/>
      <c r="MA494" s="26"/>
      <c r="MB494" s="26"/>
      <c r="MC494" s="26"/>
      <c r="MD494" s="26"/>
      <c r="ME494" s="26"/>
      <c r="MF494" s="26"/>
      <c r="MG494" s="26"/>
      <c r="MH494" s="26"/>
      <c r="MI494" s="26"/>
      <c r="MJ494" s="26"/>
      <c r="MK494" s="26"/>
      <c r="ML494" s="26"/>
      <c r="MM494" s="26"/>
      <c r="MN494" s="26"/>
    </row>
    <row r="495" spans="1:352" ht="16" x14ac:dyDescent="0.2">
      <c r="A495" t="e">
        <f t="shared" ca="1" si="584"/>
        <v>#N/A</v>
      </c>
      <c r="B495" s="26"/>
      <c r="C495" s="26"/>
      <c r="D495" s="26"/>
      <c r="E495" s="27" t="str">
        <f t="shared" ca="1" si="513"/>
        <v>Apr</v>
      </c>
      <c r="F495" s="27" t="str">
        <f t="shared" ca="1" si="513"/>
        <v>Aug</v>
      </c>
      <c r="G495" s="28" t="str">
        <f t="shared" ca="1" si="514"/>
        <v/>
      </c>
      <c r="H495" t="str">
        <f t="shared" si="515"/>
        <v/>
      </c>
      <c r="I495" s="26">
        <f t="shared" ca="1" si="516"/>
        <v>91</v>
      </c>
      <c r="J495" s="26"/>
      <c r="K495" s="26"/>
      <c r="L495" s="31" t="str">
        <f t="shared" si="517"/>
        <v/>
      </c>
      <c r="M495" s="26"/>
      <c r="N495" s="26"/>
      <c r="O495" s="26">
        <f t="shared" ca="1" si="518"/>
        <v>49</v>
      </c>
      <c r="P495" s="26" t="str">
        <f t="shared" ca="1" si="519"/>
        <v>No</v>
      </c>
      <c r="Q495" s="26" t="str">
        <f t="shared" ca="1" si="519"/>
        <v>No</v>
      </c>
      <c r="R495" s="26" t="str">
        <f t="shared" ca="1" si="519"/>
        <v>Yes</v>
      </c>
      <c r="S495" s="26" t="str">
        <f t="shared" ca="1" si="520"/>
        <v>African</v>
      </c>
      <c r="T495" s="26" t="str">
        <f t="shared" ca="1" si="521"/>
        <v>No</v>
      </c>
      <c r="U495" s="26">
        <f t="shared" ca="1" si="522"/>
        <v>3899</v>
      </c>
      <c r="V495" s="26"/>
      <c r="W495" s="26"/>
      <c r="X495" s="26" t="str">
        <f t="shared" ca="1" si="583"/>
        <v>Yes</v>
      </c>
      <c r="Y495" s="26" t="str">
        <f t="shared" ca="1" si="583"/>
        <v>No</v>
      </c>
      <c r="Z495" s="26" t="str">
        <f t="shared" ca="1" si="583"/>
        <v>Yes</v>
      </c>
      <c r="AA495" s="26" t="str">
        <f t="shared" ca="1" si="583"/>
        <v>No</v>
      </c>
      <c r="AB495" s="26" t="str">
        <f t="shared" ca="1" si="583"/>
        <v>Yes</v>
      </c>
      <c r="AC495" s="26"/>
      <c r="AD495" s="26"/>
      <c r="AE495" s="26"/>
      <c r="AF495" s="26"/>
      <c r="AG495" s="26" t="str">
        <f t="shared" ca="1" si="523"/>
        <v>No</v>
      </c>
      <c r="AH495" s="26" t="str">
        <f t="shared" ca="1" si="523"/>
        <v>No</v>
      </c>
      <c r="AI495" s="26" t="str">
        <f t="shared" ca="1" si="523"/>
        <v>No</v>
      </c>
      <c r="AJ495" s="26" t="str">
        <f t="shared" ca="1" si="512"/>
        <v>No</v>
      </c>
      <c r="AK495" s="26" t="str">
        <f t="shared" ca="1" si="512"/>
        <v>Yes</v>
      </c>
      <c r="AL495" s="26" t="str">
        <f t="shared" ca="1" si="512"/>
        <v>No</v>
      </c>
      <c r="AM495" s="26">
        <f t="shared" ca="1" si="524"/>
        <v>9</v>
      </c>
      <c r="AN495" s="26">
        <f t="shared" ca="1" si="525"/>
        <v>1</v>
      </c>
      <c r="AT495" t="str">
        <f t="shared" ca="1" si="526"/>
        <v>Female</v>
      </c>
      <c r="AU495">
        <f t="shared" ca="1" si="527"/>
        <v>3913</v>
      </c>
      <c r="AV495">
        <f t="shared" ca="1" si="528"/>
        <v>-3</v>
      </c>
      <c r="AW495">
        <f t="shared" ca="1" si="529"/>
        <v>26</v>
      </c>
      <c r="AX495">
        <f t="shared" ca="1" si="530"/>
        <v>1</v>
      </c>
      <c r="BB495" t="str">
        <f t="shared" ca="1" si="531"/>
        <v>ELUCS</v>
      </c>
      <c r="BC495" t="str">
        <f t="shared" ca="1" si="532"/>
        <v>No</v>
      </c>
      <c r="BD495" t="str">
        <f t="shared" ca="1" si="532"/>
        <v>Yes</v>
      </c>
      <c r="BG495" t="str">
        <f t="shared" ca="1" si="533"/>
        <v>Yes</v>
      </c>
      <c r="BH495">
        <f t="shared" ca="1" si="534"/>
        <v>37</v>
      </c>
      <c r="BI495">
        <f t="shared" ca="1" si="535"/>
        <v>-18</v>
      </c>
      <c r="BJ495">
        <f t="shared" ca="1" si="536"/>
        <v>14</v>
      </c>
      <c r="BK495" t="str">
        <f t="shared" si="537"/>
        <v/>
      </c>
      <c r="BL495" s="26">
        <f t="shared" ca="1" si="538"/>
        <v>16</v>
      </c>
      <c r="BM495" s="26"/>
      <c r="BN495" s="26"/>
      <c r="BO495" s="26" t="str">
        <f t="shared" ca="1" si="539"/>
        <v>Yes</v>
      </c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 t="str">
        <f t="shared" ca="1" si="540"/>
        <v>Yes</v>
      </c>
      <c r="CE495" s="26" t="str">
        <f t="shared" ca="1" si="541"/>
        <v>LMA</v>
      </c>
      <c r="CF495" s="26"/>
      <c r="CG495" s="26"/>
      <c r="CH495" s="26"/>
      <c r="CI495" s="31" t="str">
        <f t="shared" si="542"/>
        <v/>
      </c>
      <c r="CJ495" s="26" t="str">
        <f t="shared" ca="1" si="543"/>
        <v>OT</v>
      </c>
      <c r="CK495" s="26" t="str">
        <f t="shared" ca="1" si="544"/>
        <v>No</v>
      </c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 t="str">
        <f t="shared" ca="1" si="545"/>
        <v>Yes</v>
      </c>
      <c r="DO495" s="26"/>
      <c r="DP495" s="26"/>
      <c r="DQ495" s="26"/>
      <c r="DR495" s="26"/>
      <c r="DS495" s="26"/>
      <c r="DT495" s="26"/>
      <c r="DU495" s="26"/>
      <c r="DV495" t="str">
        <f t="shared" si="546"/>
        <v/>
      </c>
      <c r="DW495" s="26"/>
      <c r="DX495" s="26"/>
      <c r="DY495" s="26"/>
      <c r="DZ495" t="str">
        <f t="shared" si="547"/>
        <v/>
      </c>
      <c r="EA495" t="str">
        <f t="shared" si="548"/>
        <v/>
      </c>
      <c r="EB495" t="str">
        <f t="shared" si="549"/>
        <v/>
      </c>
      <c r="EC495" t="str">
        <f t="shared" si="550"/>
        <v/>
      </c>
      <c r="ED495" t="str">
        <f t="shared" si="551"/>
        <v/>
      </c>
      <c r="EE495" s="34" t="str">
        <f t="shared" si="552"/>
        <v/>
      </c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32" t="str">
        <f t="shared" si="553"/>
        <v/>
      </c>
      <c r="ES495" s="26"/>
      <c r="ET495" s="26"/>
      <c r="EU495" s="26"/>
      <c r="EV495" s="26"/>
      <c r="EW495" s="26"/>
      <c r="EX495" s="26"/>
      <c r="EY495" s="26"/>
      <c r="EZ495" s="26"/>
      <c r="FA495" s="31" t="str">
        <f t="shared" si="554"/>
        <v/>
      </c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31" t="str">
        <f t="shared" si="555"/>
        <v/>
      </c>
      <c r="FN495" s="26"/>
      <c r="FO495" s="26"/>
      <c r="FP495" s="26"/>
      <c r="FQ495" s="26" t="s">
        <v>349</v>
      </c>
      <c r="FR495" s="39" t="str">
        <f t="shared" ca="1" si="556"/>
        <v>NA</v>
      </c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t="str">
        <f t="shared" ca="1" si="557"/>
        <v/>
      </c>
      <c r="GP495" t="str">
        <f t="shared" si="558"/>
        <v/>
      </c>
      <c r="GQ495" s="26"/>
      <c r="GR495" s="26"/>
      <c r="GS495" t="str">
        <f t="shared" ca="1" si="559"/>
        <v/>
      </c>
      <c r="GT495" s="26"/>
      <c r="GU495" s="26"/>
      <c r="GV495" s="26"/>
      <c r="GW495" s="26"/>
      <c r="GX495" s="26"/>
      <c r="GY495" t="str">
        <f t="shared" ca="1" si="560"/>
        <v/>
      </c>
      <c r="GZ495" t="str">
        <f t="shared" si="561"/>
        <v/>
      </c>
      <c r="HA495" s="26"/>
      <c r="HB495" s="26"/>
      <c r="HC495" s="26"/>
      <c r="HD495" s="26"/>
      <c r="HE495" s="26"/>
      <c r="HF495" t="str">
        <f t="shared" ca="1" si="562"/>
        <v/>
      </c>
      <c r="HG495" s="31" t="str">
        <f t="shared" si="563"/>
        <v/>
      </c>
      <c r="HH495" s="26"/>
      <c r="HI495" s="26"/>
      <c r="HJ495" s="26"/>
      <c r="HK495" s="26"/>
      <c r="HL495" s="26"/>
      <c r="HM495" t="str">
        <f t="shared" ca="1" si="564"/>
        <v/>
      </c>
      <c r="HN495" t="str">
        <f t="shared" si="565"/>
        <v/>
      </c>
      <c r="HO495" s="26"/>
      <c r="HP495" s="26"/>
      <c r="HQ495" s="26"/>
      <c r="HR495" s="26"/>
      <c r="HS495" s="26"/>
      <c r="HT495" t="str">
        <f t="shared" ca="1" si="566"/>
        <v/>
      </c>
      <c r="HU495" t="str">
        <f t="shared" si="567"/>
        <v/>
      </c>
      <c r="HV495" s="26"/>
      <c r="HW495" s="26"/>
      <c r="HX495" s="26"/>
      <c r="HY495" s="26"/>
      <c r="HZ495" s="26"/>
      <c r="IA495" s="37" t="str">
        <f t="shared" ca="1" si="568"/>
        <v/>
      </c>
      <c r="IB495" t="str">
        <f t="shared" si="569"/>
        <v/>
      </c>
      <c r="IC495" s="26"/>
      <c r="ID495" s="26"/>
      <c r="IE495" s="26"/>
      <c r="IF495" s="26"/>
      <c r="IG495" s="26"/>
      <c r="IH495" s="37" t="str">
        <f t="shared" ca="1" si="570"/>
        <v/>
      </c>
      <c r="II495" t="str">
        <f t="shared" si="571"/>
        <v/>
      </c>
      <c r="IJ495" s="26"/>
      <c r="IK495" s="26"/>
      <c r="IL495" s="26"/>
      <c r="IM495" s="26"/>
      <c r="IN495" s="26"/>
      <c r="IO495" s="26"/>
      <c r="IP495" s="26"/>
      <c r="IQ495" s="26"/>
      <c r="IR495" s="26"/>
      <c r="IS495" s="26"/>
      <c r="IT495" s="26"/>
      <c r="IU495" s="26"/>
      <c r="IV495" s="26"/>
      <c r="IW495" s="26"/>
      <c r="IX495" s="26"/>
      <c r="IY495" s="26"/>
      <c r="IZ495" s="26"/>
      <c r="JA495" s="26"/>
      <c r="JB495" s="26"/>
      <c r="JC495" s="26"/>
      <c r="JD495" s="26"/>
      <c r="JE495" s="26"/>
      <c r="JF495" s="26"/>
      <c r="JG495" s="26"/>
      <c r="JH495" s="26"/>
      <c r="JI495" s="26"/>
      <c r="JJ495" s="26"/>
      <c r="JK495" s="26"/>
      <c r="JL495" s="26"/>
      <c r="JM495" s="26"/>
      <c r="JN495" s="26"/>
      <c r="JO495" s="26"/>
      <c r="JP495" s="26"/>
      <c r="JQ495" s="26"/>
      <c r="JR495" s="26"/>
      <c r="JS495" s="26"/>
      <c r="JT495" s="26" t="str">
        <f t="shared" si="572"/>
        <v/>
      </c>
      <c r="JU495" s="26"/>
      <c r="JV495" t="str">
        <f t="shared" si="573"/>
        <v/>
      </c>
      <c r="JW495" s="26"/>
      <c r="JX495" s="26"/>
      <c r="JY495" s="26"/>
      <c r="JZ495" s="26"/>
      <c r="KA495" s="26"/>
      <c r="KB495" s="26"/>
      <c r="KC495" s="26"/>
      <c r="KD495" s="26"/>
      <c r="KE495" s="26"/>
      <c r="KF495" s="26"/>
      <c r="KG495" s="26"/>
      <c r="KH495" s="26"/>
      <c r="KI495" s="26"/>
      <c r="KJ495" s="26"/>
      <c r="KK495" t="str">
        <f t="shared" si="574"/>
        <v/>
      </c>
      <c r="KL495" s="26"/>
      <c r="KM495" s="31" t="str">
        <f t="shared" si="575"/>
        <v/>
      </c>
      <c r="KN495" s="26"/>
      <c r="KO495" s="26"/>
      <c r="KP495" s="38" t="str">
        <f t="shared" si="576"/>
        <v/>
      </c>
      <c r="KQ495" s="26"/>
      <c r="KR495" s="26"/>
      <c r="KS495" s="26"/>
      <c r="KT495" s="26"/>
      <c r="KU495" s="26"/>
      <c r="KV495" s="26"/>
      <c r="KW495" s="26"/>
      <c r="KX495" t="str">
        <f t="shared" si="577"/>
        <v/>
      </c>
      <c r="KY495" t="str">
        <f t="shared" si="578"/>
        <v/>
      </c>
      <c r="KZ495" s="26"/>
      <c r="LA495" s="26"/>
      <c r="LB495" t="str">
        <f t="shared" si="579"/>
        <v/>
      </c>
      <c r="LC495" s="26"/>
      <c r="LD495" t="str">
        <f t="shared" si="580"/>
        <v/>
      </c>
      <c r="LE495" t="str">
        <f t="shared" si="581"/>
        <v/>
      </c>
      <c r="LF495" s="26"/>
      <c r="LG495" s="26"/>
      <c r="LH495" s="26"/>
      <c r="LI495" s="26"/>
      <c r="LJ495" s="26"/>
      <c r="LK495" s="26"/>
      <c r="LL495" s="26"/>
      <c r="LM495" s="26"/>
      <c r="LN495" s="26"/>
      <c r="LO495" t="str">
        <f t="shared" si="582"/>
        <v/>
      </c>
      <c r="LP495" s="26"/>
      <c r="LQ495" s="26"/>
      <c r="LR495" s="26"/>
      <c r="LS495" s="26"/>
      <c r="LT495" s="26"/>
      <c r="LU495" s="26"/>
      <c r="LV495" s="26"/>
      <c r="LW495" s="26"/>
      <c r="LX495" s="26"/>
      <c r="LY495" s="26"/>
      <c r="LZ495" s="26"/>
      <c r="MA495" s="26"/>
      <c r="MB495" s="26"/>
      <c r="MC495" s="26"/>
      <c r="MD495" s="26"/>
      <c r="ME495" s="26"/>
      <c r="MF495" s="26"/>
      <c r="MG495" s="26"/>
      <c r="MH495" s="26"/>
      <c r="MI495" s="26"/>
      <c r="MJ495" s="26"/>
      <c r="MK495" s="26"/>
      <c r="ML495" s="26"/>
      <c r="MM495" s="26"/>
      <c r="MN495" s="26"/>
    </row>
    <row r="496" spans="1:352" ht="16" x14ac:dyDescent="0.2">
      <c r="A496" t="e">
        <f t="shared" ca="1" si="584"/>
        <v>#N/A</v>
      </c>
      <c r="B496" s="26"/>
      <c r="C496" s="26"/>
      <c r="D496" s="26"/>
      <c r="E496" s="27" t="str">
        <f t="shared" ca="1" si="513"/>
        <v>Jul</v>
      </c>
      <c r="F496" s="27" t="str">
        <f t="shared" ca="1" si="513"/>
        <v>May</v>
      </c>
      <c r="G496" s="28" t="str">
        <f t="shared" ca="1" si="514"/>
        <v/>
      </c>
      <c r="H496" t="str">
        <f t="shared" si="515"/>
        <v/>
      </c>
      <c r="I496" s="26">
        <f t="shared" ca="1" si="516"/>
        <v>63</v>
      </c>
      <c r="J496" s="26"/>
      <c r="K496" s="26"/>
      <c r="L496" s="31" t="str">
        <f t="shared" si="517"/>
        <v/>
      </c>
      <c r="M496" s="26"/>
      <c r="N496" s="26"/>
      <c r="O496" s="26">
        <f t="shared" ca="1" si="518"/>
        <v>33</v>
      </c>
      <c r="P496" s="26" t="str">
        <f t="shared" ca="1" si="519"/>
        <v>Yes</v>
      </c>
      <c r="Q496" s="26" t="str">
        <f t="shared" ca="1" si="519"/>
        <v>No</v>
      </c>
      <c r="R496" s="26" t="str">
        <f t="shared" ca="1" si="519"/>
        <v>Yes</v>
      </c>
      <c r="S496" s="26" t="str">
        <f t="shared" ca="1" si="520"/>
        <v>African</v>
      </c>
      <c r="T496" s="26" t="str">
        <f t="shared" ca="1" si="521"/>
        <v>No</v>
      </c>
      <c r="U496" s="26">
        <f t="shared" ca="1" si="522"/>
        <v>3915</v>
      </c>
      <c r="V496" s="26"/>
      <c r="W496" s="26"/>
      <c r="X496" s="26" t="str">
        <f t="shared" ca="1" si="583"/>
        <v>No</v>
      </c>
      <c r="Y496" s="26" t="str">
        <f t="shared" ca="1" si="583"/>
        <v>Yes</v>
      </c>
      <c r="Z496" s="26" t="str">
        <f t="shared" ca="1" si="583"/>
        <v>Yes</v>
      </c>
      <c r="AA496" s="26" t="str">
        <f t="shared" ca="1" si="583"/>
        <v>Yes</v>
      </c>
      <c r="AB496" s="26" t="str">
        <f t="shared" ca="1" si="583"/>
        <v>No</v>
      </c>
      <c r="AC496" s="26"/>
      <c r="AD496" s="26"/>
      <c r="AE496" s="26"/>
      <c r="AF496" s="26"/>
      <c r="AG496" s="26" t="str">
        <f t="shared" ca="1" si="523"/>
        <v>Yes</v>
      </c>
      <c r="AH496" s="26" t="str">
        <f t="shared" ca="1" si="523"/>
        <v>No</v>
      </c>
      <c r="AI496" s="26" t="str">
        <f t="shared" ca="1" si="523"/>
        <v>No</v>
      </c>
      <c r="AJ496" s="26" t="str">
        <f t="shared" ca="1" si="512"/>
        <v>No</v>
      </c>
      <c r="AK496" s="26" t="str">
        <f t="shared" ca="1" si="512"/>
        <v>Yes</v>
      </c>
      <c r="AL496" s="26" t="str">
        <f t="shared" ca="1" si="512"/>
        <v>Yes</v>
      </c>
      <c r="AM496" s="26">
        <f t="shared" ca="1" si="524"/>
        <v>8</v>
      </c>
      <c r="AN496" s="26">
        <f t="shared" ca="1" si="525"/>
        <v>1</v>
      </c>
      <c r="AT496" t="str">
        <f t="shared" ca="1" si="526"/>
        <v>Male</v>
      </c>
      <c r="AU496">
        <f t="shared" ca="1" si="527"/>
        <v>2116</v>
      </c>
      <c r="AV496">
        <f t="shared" ca="1" si="528"/>
        <v>-2</v>
      </c>
      <c r="AW496">
        <f t="shared" ca="1" si="529"/>
        <v>25</v>
      </c>
      <c r="AX496">
        <f t="shared" ca="1" si="530"/>
        <v>0</v>
      </c>
      <c r="BB496" t="str">
        <f t="shared" ca="1" si="531"/>
        <v>EMLUCS</v>
      </c>
      <c r="BC496" t="str">
        <f t="shared" ca="1" si="532"/>
        <v>No</v>
      </c>
      <c r="BD496" t="str">
        <f t="shared" ca="1" si="532"/>
        <v>No</v>
      </c>
      <c r="BG496" t="str">
        <f t="shared" ca="1" si="533"/>
        <v>No</v>
      </c>
      <c r="BH496">
        <f t="shared" ca="1" si="534"/>
        <v>37</v>
      </c>
      <c r="BI496">
        <f t="shared" ca="1" si="535"/>
        <v>-10</v>
      </c>
      <c r="BJ496">
        <f t="shared" ca="1" si="536"/>
        <v>10</v>
      </c>
      <c r="BK496" t="str">
        <f t="shared" si="537"/>
        <v/>
      </c>
      <c r="BL496" s="26">
        <f t="shared" ca="1" si="538"/>
        <v>12</v>
      </c>
      <c r="BM496" s="26"/>
      <c r="BN496" s="26"/>
      <c r="BO496" s="26" t="str">
        <f t="shared" ca="1" si="539"/>
        <v>Yes</v>
      </c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 t="str">
        <f t="shared" ca="1" si="540"/>
        <v>No</v>
      </c>
      <c r="CE496" s="26" t="str">
        <f t="shared" ca="1" si="541"/>
        <v>NA</v>
      </c>
      <c r="CF496" s="26"/>
      <c r="CG496" s="26"/>
      <c r="CH496" s="26"/>
      <c r="CI496" s="31" t="str">
        <f t="shared" si="542"/>
        <v/>
      </c>
      <c r="CJ496" s="26" t="str">
        <f t="shared" ca="1" si="543"/>
        <v>NA</v>
      </c>
      <c r="CK496" s="26" t="str">
        <f t="shared" ca="1" si="544"/>
        <v>Yes</v>
      </c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 t="str">
        <f t="shared" ca="1" si="545"/>
        <v>No</v>
      </c>
      <c r="DO496" s="26"/>
      <c r="DP496" s="26"/>
      <c r="DQ496" s="26"/>
      <c r="DR496" s="26"/>
      <c r="DS496" s="26"/>
      <c r="DT496" s="26"/>
      <c r="DU496" s="26"/>
      <c r="DV496" t="str">
        <f t="shared" si="546"/>
        <v/>
      </c>
      <c r="DW496" s="26"/>
      <c r="DX496" s="26"/>
      <c r="DY496" s="26"/>
      <c r="DZ496" t="str">
        <f t="shared" si="547"/>
        <v/>
      </c>
      <c r="EA496" t="str">
        <f t="shared" si="548"/>
        <v/>
      </c>
      <c r="EB496" t="str">
        <f t="shared" si="549"/>
        <v/>
      </c>
      <c r="EC496" t="str">
        <f t="shared" si="550"/>
        <v/>
      </c>
      <c r="ED496" t="str">
        <f t="shared" si="551"/>
        <v/>
      </c>
      <c r="EE496" s="34" t="str">
        <f t="shared" si="552"/>
        <v/>
      </c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32" t="str">
        <f t="shared" si="553"/>
        <v/>
      </c>
      <c r="ES496" s="26"/>
      <c r="ET496" s="26"/>
      <c r="EU496" s="26"/>
      <c r="EV496" s="26"/>
      <c r="EW496" s="26"/>
      <c r="EX496" s="26"/>
      <c r="EY496" s="26"/>
      <c r="EZ496" s="26"/>
      <c r="FA496" s="31" t="str">
        <f t="shared" si="554"/>
        <v/>
      </c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31" t="str">
        <f t="shared" si="555"/>
        <v/>
      </c>
      <c r="FN496" s="26"/>
      <c r="FO496" s="26"/>
      <c r="FP496" s="26"/>
      <c r="FQ496" s="26" t="s">
        <v>350</v>
      </c>
      <c r="FR496" s="39" t="str">
        <f t="shared" ca="1" si="556"/>
        <v>CONS</v>
      </c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t="str">
        <f t="shared" ca="1" si="557"/>
        <v/>
      </c>
      <c r="GP496" t="str">
        <f t="shared" si="558"/>
        <v/>
      </c>
      <c r="GQ496" s="26"/>
      <c r="GR496" s="26"/>
      <c r="GS496" t="str">
        <f t="shared" ca="1" si="559"/>
        <v/>
      </c>
      <c r="GT496" s="26"/>
      <c r="GU496" s="26"/>
      <c r="GV496" s="26"/>
      <c r="GW496" s="26"/>
      <c r="GX496" s="26"/>
      <c r="GY496" t="str">
        <f t="shared" ca="1" si="560"/>
        <v/>
      </c>
      <c r="GZ496" t="str">
        <f t="shared" si="561"/>
        <v/>
      </c>
      <c r="HA496" s="26"/>
      <c r="HB496" s="26"/>
      <c r="HC496" s="26"/>
      <c r="HD496" s="26"/>
      <c r="HE496" s="26"/>
      <c r="HF496" t="str">
        <f t="shared" ca="1" si="562"/>
        <v/>
      </c>
      <c r="HG496" s="31" t="str">
        <f t="shared" si="563"/>
        <v/>
      </c>
      <c r="HH496" s="26"/>
      <c r="HI496" s="26"/>
      <c r="HJ496" s="26"/>
      <c r="HK496" s="26"/>
      <c r="HL496" s="26"/>
      <c r="HM496" t="str">
        <f t="shared" ca="1" si="564"/>
        <v/>
      </c>
      <c r="HN496" t="str">
        <f t="shared" si="565"/>
        <v/>
      </c>
      <c r="HO496" s="26"/>
      <c r="HP496" s="26"/>
      <c r="HQ496" s="26"/>
      <c r="HR496" s="26"/>
      <c r="HS496" s="26"/>
      <c r="HT496" t="str">
        <f t="shared" ca="1" si="566"/>
        <v/>
      </c>
      <c r="HU496" t="str">
        <f t="shared" si="567"/>
        <v/>
      </c>
      <c r="HV496" s="26"/>
      <c r="HW496" s="26"/>
      <c r="HX496" s="26"/>
      <c r="HY496" s="26"/>
      <c r="HZ496" s="26"/>
      <c r="IA496" s="37" t="str">
        <f t="shared" ca="1" si="568"/>
        <v/>
      </c>
      <c r="IB496" t="str">
        <f t="shared" si="569"/>
        <v/>
      </c>
      <c r="IC496" s="26"/>
      <c r="ID496" s="26"/>
      <c r="IE496" s="26"/>
      <c r="IF496" s="26"/>
      <c r="IG496" s="26"/>
      <c r="IH496" s="37" t="str">
        <f t="shared" ca="1" si="570"/>
        <v/>
      </c>
      <c r="II496" t="str">
        <f t="shared" si="571"/>
        <v/>
      </c>
      <c r="IJ496" s="26"/>
      <c r="IK496" s="26"/>
      <c r="IL496" s="26"/>
      <c r="IM496" s="26"/>
      <c r="IN496" s="26"/>
      <c r="IO496" s="26"/>
      <c r="IP496" s="26"/>
      <c r="IQ496" s="26"/>
      <c r="IR496" s="26"/>
      <c r="IS496" s="26"/>
      <c r="IT496" s="26"/>
      <c r="IU496" s="26"/>
      <c r="IV496" s="26"/>
      <c r="IW496" s="26"/>
      <c r="IX496" s="26"/>
      <c r="IY496" s="26"/>
      <c r="IZ496" s="26"/>
      <c r="JA496" s="26"/>
      <c r="JB496" s="26"/>
      <c r="JC496" s="26"/>
      <c r="JD496" s="26"/>
      <c r="JE496" s="26"/>
      <c r="JF496" s="26"/>
      <c r="JG496" s="26"/>
      <c r="JH496" s="26"/>
      <c r="JI496" s="26"/>
      <c r="JJ496" s="26"/>
      <c r="JK496" s="26"/>
      <c r="JL496" s="26"/>
      <c r="JM496" s="26"/>
      <c r="JN496" s="26"/>
      <c r="JO496" s="26"/>
      <c r="JP496" s="26"/>
      <c r="JQ496" s="26"/>
      <c r="JR496" s="26"/>
      <c r="JS496" s="26"/>
      <c r="JT496" s="26" t="str">
        <f t="shared" si="572"/>
        <v/>
      </c>
      <c r="JU496" s="26"/>
      <c r="JV496" t="str">
        <f t="shared" si="573"/>
        <v/>
      </c>
      <c r="JW496" s="26"/>
      <c r="JX496" s="26"/>
      <c r="JY496" s="26"/>
      <c r="JZ496" s="26"/>
      <c r="KA496" s="26"/>
      <c r="KB496" s="26"/>
      <c r="KC496" s="26"/>
      <c r="KD496" s="26"/>
      <c r="KE496" s="26"/>
      <c r="KF496" s="26"/>
      <c r="KG496" s="26"/>
      <c r="KH496" s="26"/>
      <c r="KI496" s="26"/>
      <c r="KJ496" s="26"/>
      <c r="KK496" t="str">
        <f t="shared" si="574"/>
        <v/>
      </c>
      <c r="KL496" s="26"/>
      <c r="KM496" s="31" t="str">
        <f t="shared" si="575"/>
        <v/>
      </c>
      <c r="KN496" s="26"/>
      <c r="KO496" s="26"/>
      <c r="KP496" s="38" t="str">
        <f t="shared" si="576"/>
        <v/>
      </c>
      <c r="KQ496" s="26"/>
      <c r="KR496" s="26"/>
      <c r="KS496" s="26"/>
      <c r="KT496" s="26"/>
      <c r="KU496" s="26"/>
      <c r="KV496" s="26"/>
      <c r="KW496" s="26"/>
      <c r="KX496" t="str">
        <f t="shared" si="577"/>
        <v/>
      </c>
      <c r="KY496" t="str">
        <f t="shared" si="578"/>
        <v/>
      </c>
      <c r="KZ496" s="26"/>
      <c r="LA496" s="26"/>
      <c r="LB496" t="str">
        <f t="shared" si="579"/>
        <v/>
      </c>
      <c r="LC496" s="26"/>
      <c r="LD496" t="str">
        <f t="shared" si="580"/>
        <v/>
      </c>
      <c r="LE496" t="str">
        <f t="shared" si="581"/>
        <v/>
      </c>
      <c r="LF496" s="26"/>
      <c r="LG496" s="26"/>
      <c r="LH496" s="26"/>
      <c r="LI496" s="26"/>
      <c r="LJ496" s="26"/>
      <c r="LK496" s="26"/>
      <c r="LL496" s="26"/>
      <c r="LM496" s="26"/>
      <c r="LN496" s="26"/>
      <c r="LO496" t="str">
        <f t="shared" si="582"/>
        <v/>
      </c>
      <c r="LP496" s="26"/>
      <c r="LQ496" s="26"/>
      <c r="LR496" s="26"/>
      <c r="LS496" s="26"/>
      <c r="LT496" s="26"/>
      <c r="LU496" s="26"/>
      <c r="LV496" s="26"/>
      <c r="LW496" s="26"/>
      <c r="LX496" s="26"/>
      <c r="LY496" s="26"/>
      <c r="LZ496" s="26"/>
      <c r="MA496" s="26"/>
      <c r="MB496" s="26"/>
      <c r="MC496" s="26"/>
      <c r="MD496" s="26"/>
      <c r="ME496" s="26"/>
      <c r="MF496" s="26"/>
      <c r="MG496" s="26"/>
      <c r="MH496" s="26"/>
      <c r="MI496" s="26"/>
      <c r="MJ496" s="26"/>
      <c r="MK496" s="26"/>
      <c r="ML496" s="26"/>
      <c r="MM496" s="26"/>
      <c r="MN496" s="26"/>
    </row>
    <row r="497" spans="1:352" ht="16" x14ac:dyDescent="0.2">
      <c r="A497" t="e">
        <f t="shared" ca="1" si="584"/>
        <v>#N/A</v>
      </c>
      <c r="B497" s="26"/>
      <c r="C497" s="26"/>
      <c r="D497" s="26"/>
      <c r="E497" s="27" t="str">
        <f t="shared" ca="1" si="513"/>
        <v>Dec</v>
      </c>
      <c r="F497" s="27" t="str">
        <f t="shared" ca="1" si="513"/>
        <v>Jan</v>
      </c>
      <c r="G497" s="28" t="str">
        <f t="shared" ca="1" si="514"/>
        <v/>
      </c>
      <c r="H497" t="str">
        <f t="shared" si="515"/>
        <v/>
      </c>
      <c r="I497" s="26">
        <f t="shared" ca="1" si="516"/>
        <v>85</v>
      </c>
      <c r="J497" s="26"/>
      <c r="K497" s="26"/>
      <c r="L497" s="31" t="str">
        <f t="shared" si="517"/>
        <v/>
      </c>
      <c r="M497" s="26"/>
      <c r="N497" s="26"/>
      <c r="O497" s="26">
        <f t="shared" ca="1" si="518"/>
        <v>44</v>
      </c>
      <c r="P497" s="26" t="str">
        <f t="shared" ca="1" si="519"/>
        <v>Yes</v>
      </c>
      <c r="Q497" s="26" t="str">
        <f t="shared" ca="1" si="519"/>
        <v>Yes</v>
      </c>
      <c r="R497" s="26" t="str">
        <f t="shared" ca="1" si="519"/>
        <v>No</v>
      </c>
      <c r="S497" s="26" t="str">
        <f t="shared" ca="1" si="520"/>
        <v>Hispanic</v>
      </c>
      <c r="T497" s="26" t="str">
        <f t="shared" ca="1" si="521"/>
        <v>Yes</v>
      </c>
      <c r="U497" s="26">
        <f t="shared" ca="1" si="522"/>
        <v>3232</v>
      </c>
      <c r="V497" s="26"/>
      <c r="W497" s="26"/>
      <c r="X497" s="26" t="str">
        <f t="shared" ca="1" si="583"/>
        <v>No</v>
      </c>
      <c r="Y497" s="26" t="str">
        <f t="shared" ca="1" si="583"/>
        <v>No</v>
      </c>
      <c r="Z497" s="26" t="str">
        <f t="shared" ca="1" si="583"/>
        <v>No</v>
      </c>
      <c r="AA497" s="26" t="str">
        <f t="shared" ca="1" si="583"/>
        <v>Yes</v>
      </c>
      <c r="AB497" s="26" t="str">
        <f t="shared" ca="1" si="583"/>
        <v>Yes</v>
      </c>
      <c r="AC497" s="26"/>
      <c r="AD497" s="26"/>
      <c r="AE497" s="26"/>
      <c r="AF497" s="26"/>
      <c r="AG497" s="26" t="str">
        <f t="shared" ca="1" si="523"/>
        <v>Yes</v>
      </c>
      <c r="AH497" s="26" t="str">
        <f t="shared" ca="1" si="523"/>
        <v>No</v>
      </c>
      <c r="AI497" s="26" t="str">
        <f t="shared" ca="1" si="523"/>
        <v>No</v>
      </c>
      <c r="AJ497" s="26" t="str">
        <f t="shared" ca="1" si="512"/>
        <v>Yes</v>
      </c>
      <c r="AK497" s="26" t="str">
        <f t="shared" ca="1" si="512"/>
        <v>Yes</v>
      </c>
      <c r="AL497" s="26" t="str">
        <f t="shared" ca="1" si="512"/>
        <v>Yes</v>
      </c>
      <c r="AM497" s="26">
        <f t="shared" ca="1" si="524"/>
        <v>8</v>
      </c>
      <c r="AN497" s="26">
        <f t="shared" ca="1" si="525"/>
        <v>1</v>
      </c>
      <c r="AT497" t="str">
        <f t="shared" ca="1" si="526"/>
        <v>Male</v>
      </c>
      <c r="AU497">
        <f t="shared" ca="1" si="527"/>
        <v>1781</v>
      </c>
      <c r="AV497">
        <f t="shared" ca="1" si="528"/>
        <v>1</v>
      </c>
      <c r="AW497">
        <f t="shared" ca="1" si="529"/>
        <v>24</v>
      </c>
      <c r="AX497">
        <f t="shared" ca="1" si="530"/>
        <v>4</v>
      </c>
      <c r="BB497" t="str">
        <f t="shared" ca="1" si="531"/>
        <v>Vaginal</v>
      </c>
      <c r="BC497" t="str">
        <f t="shared" ca="1" si="532"/>
        <v>No</v>
      </c>
      <c r="BD497" t="str">
        <f t="shared" ca="1" si="532"/>
        <v>Yes</v>
      </c>
      <c r="BG497" t="str">
        <f t="shared" ca="1" si="533"/>
        <v>Yes</v>
      </c>
      <c r="BH497">
        <f t="shared" ca="1" si="534"/>
        <v>35</v>
      </c>
      <c r="BI497">
        <f t="shared" ca="1" si="535"/>
        <v>-4</v>
      </c>
      <c r="BJ497">
        <f t="shared" ca="1" si="536"/>
        <v>11</v>
      </c>
      <c r="BK497" t="str">
        <f t="shared" si="537"/>
        <v/>
      </c>
      <c r="BL497" s="26">
        <f t="shared" ca="1" si="538"/>
        <v>13</v>
      </c>
      <c r="BM497" s="26"/>
      <c r="BN497" s="26"/>
      <c r="BO497" s="26" t="str">
        <f t="shared" ca="1" si="539"/>
        <v>Yes</v>
      </c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 t="str">
        <f t="shared" ca="1" si="540"/>
        <v>Yes</v>
      </c>
      <c r="CE497" s="26" t="str">
        <f t="shared" ca="1" si="541"/>
        <v>LMA</v>
      </c>
      <c r="CF497" s="26"/>
      <c r="CG497" s="26"/>
      <c r="CH497" s="26"/>
      <c r="CI497" s="31" t="str">
        <f t="shared" si="542"/>
        <v/>
      </c>
      <c r="CJ497" s="26" t="str">
        <f t="shared" ca="1" si="543"/>
        <v>OT</v>
      </c>
      <c r="CK497" s="26" t="str">
        <f t="shared" ca="1" si="544"/>
        <v>Yes</v>
      </c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 t="str">
        <f t="shared" ca="1" si="545"/>
        <v>Yes</v>
      </c>
      <c r="DO497" s="26"/>
      <c r="DP497" s="26"/>
      <c r="DQ497" s="26"/>
      <c r="DR497" s="26"/>
      <c r="DS497" s="26"/>
      <c r="DT497" s="26"/>
      <c r="DU497" s="26"/>
      <c r="DV497" t="str">
        <f t="shared" si="546"/>
        <v/>
      </c>
      <c r="DW497" s="26"/>
      <c r="DX497" s="26"/>
      <c r="DY497" s="26"/>
      <c r="DZ497" t="str">
        <f t="shared" si="547"/>
        <v/>
      </c>
      <c r="EA497" t="str">
        <f t="shared" si="548"/>
        <v/>
      </c>
      <c r="EB497" t="str">
        <f t="shared" si="549"/>
        <v/>
      </c>
      <c r="EC497" t="str">
        <f t="shared" si="550"/>
        <v/>
      </c>
      <c r="ED497" t="str">
        <f t="shared" si="551"/>
        <v/>
      </c>
      <c r="EE497" s="34" t="str">
        <f t="shared" si="552"/>
        <v/>
      </c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32" t="str">
        <f t="shared" si="553"/>
        <v/>
      </c>
      <c r="ES497" s="26"/>
      <c r="ET497" s="26"/>
      <c r="EU497" s="26"/>
      <c r="EV497" s="26"/>
      <c r="EW497" s="26"/>
      <c r="EX497" s="26"/>
      <c r="EY497" s="26"/>
      <c r="EZ497" s="26"/>
      <c r="FA497" s="31" t="str">
        <f t="shared" si="554"/>
        <v/>
      </c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31" t="str">
        <f t="shared" si="555"/>
        <v/>
      </c>
      <c r="FN497" s="26"/>
      <c r="FO497" s="26"/>
      <c r="FP497" s="26"/>
      <c r="FQ497" s="26" t="s">
        <v>350</v>
      </c>
      <c r="FR497" s="39" t="str">
        <f t="shared" ca="1" si="556"/>
        <v>Other</v>
      </c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t="str">
        <f t="shared" ca="1" si="557"/>
        <v/>
      </c>
      <c r="GP497" t="str">
        <f t="shared" si="558"/>
        <v/>
      </c>
      <c r="GQ497" s="26"/>
      <c r="GR497" s="26"/>
      <c r="GS497" t="str">
        <f t="shared" ca="1" si="559"/>
        <v/>
      </c>
      <c r="GT497" s="26"/>
      <c r="GU497" s="26"/>
      <c r="GV497" s="26"/>
      <c r="GW497" s="26"/>
      <c r="GX497" s="26"/>
      <c r="GY497" t="str">
        <f t="shared" ca="1" si="560"/>
        <v/>
      </c>
      <c r="GZ497" t="str">
        <f t="shared" si="561"/>
        <v/>
      </c>
      <c r="HA497" s="26"/>
      <c r="HB497" s="26"/>
      <c r="HC497" s="26"/>
      <c r="HD497" s="26"/>
      <c r="HE497" s="26"/>
      <c r="HF497" t="str">
        <f t="shared" ca="1" si="562"/>
        <v/>
      </c>
      <c r="HG497" s="31" t="str">
        <f t="shared" si="563"/>
        <v/>
      </c>
      <c r="HH497" s="26"/>
      <c r="HI497" s="26"/>
      <c r="HJ497" s="26"/>
      <c r="HK497" s="26"/>
      <c r="HL497" s="26"/>
      <c r="HM497" t="str">
        <f t="shared" ca="1" si="564"/>
        <v/>
      </c>
      <c r="HN497" t="str">
        <f t="shared" si="565"/>
        <v/>
      </c>
      <c r="HO497" s="26"/>
      <c r="HP497" s="26"/>
      <c r="HQ497" s="26"/>
      <c r="HR497" s="26"/>
      <c r="HS497" s="26"/>
      <c r="HT497" t="str">
        <f t="shared" ca="1" si="566"/>
        <v/>
      </c>
      <c r="HU497" t="str">
        <f t="shared" si="567"/>
        <v/>
      </c>
      <c r="HV497" s="26"/>
      <c r="HW497" s="26"/>
      <c r="HX497" s="26"/>
      <c r="HY497" s="26"/>
      <c r="HZ497" s="26"/>
      <c r="IA497" s="37" t="str">
        <f t="shared" ca="1" si="568"/>
        <v/>
      </c>
      <c r="IB497" t="str">
        <f t="shared" si="569"/>
        <v/>
      </c>
      <c r="IC497" s="26"/>
      <c r="ID497" s="26"/>
      <c r="IE497" s="26"/>
      <c r="IF497" s="26"/>
      <c r="IG497" s="26"/>
      <c r="IH497" s="37" t="str">
        <f t="shared" ca="1" si="570"/>
        <v/>
      </c>
      <c r="II497" t="str">
        <f t="shared" si="571"/>
        <v/>
      </c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  <c r="IV497" s="26"/>
      <c r="IW497" s="26"/>
      <c r="IX497" s="26"/>
      <c r="IY497" s="26"/>
      <c r="IZ497" s="26"/>
      <c r="JA497" s="26"/>
      <c r="JB497" s="26"/>
      <c r="JC497" s="26"/>
      <c r="JD497" s="26"/>
      <c r="JE497" s="26"/>
      <c r="JF497" s="26"/>
      <c r="JG497" s="26"/>
      <c r="JH497" s="26"/>
      <c r="JI497" s="26"/>
      <c r="JJ497" s="26"/>
      <c r="JK497" s="26"/>
      <c r="JL497" s="26"/>
      <c r="JM497" s="26"/>
      <c r="JN497" s="26"/>
      <c r="JO497" s="26"/>
      <c r="JP497" s="26"/>
      <c r="JQ497" s="26"/>
      <c r="JR497" s="26"/>
      <c r="JS497" s="26"/>
      <c r="JT497" s="26" t="str">
        <f t="shared" si="572"/>
        <v/>
      </c>
      <c r="JU497" s="26"/>
      <c r="JV497" t="str">
        <f t="shared" si="573"/>
        <v/>
      </c>
      <c r="JW497" s="26"/>
      <c r="JX497" s="26"/>
      <c r="JY497" s="26"/>
      <c r="JZ497" s="26"/>
      <c r="KA497" s="26"/>
      <c r="KB497" s="26"/>
      <c r="KC497" s="26"/>
      <c r="KD497" s="26"/>
      <c r="KE497" s="26"/>
      <c r="KF497" s="26"/>
      <c r="KG497" s="26"/>
      <c r="KH497" s="26"/>
      <c r="KI497" s="26"/>
      <c r="KJ497" s="26"/>
      <c r="KK497" t="str">
        <f t="shared" si="574"/>
        <v/>
      </c>
      <c r="KL497" s="26"/>
      <c r="KM497" s="31" t="str">
        <f t="shared" si="575"/>
        <v/>
      </c>
      <c r="KN497" s="26"/>
      <c r="KO497" s="26"/>
      <c r="KP497" s="38" t="str">
        <f t="shared" si="576"/>
        <v/>
      </c>
      <c r="KQ497" s="26"/>
      <c r="KR497" s="26"/>
      <c r="KS497" s="26"/>
      <c r="KT497" s="26"/>
      <c r="KU497" s="26"/>
      <c r="KV497" s="26"/>
      <c r="KW497" s="26"/>
      <c r="KX497" t="str">
        <f t="shared" si="577"/>
        <v/>
      </c>
      <c r="KY497" t="str">
        <f t="shared" si="578"/>
        <v/>
      </c>
      <c r="KZ497" s="26"/>
      <c r="LA497" s="26"/>
      <c r="LB497" t="str">
        <f t="shared" si="579"/>
        <v/>
      </c>
      <c r="LC497" s="26"/>
      <c r="LD497" t="str">
        <f t="shared" si="580"/>
        <v/>
      </c>
      <c r="LE497" t="str">
        <f t="shared" si="581"/>
        <v/>
      </c>
      <c r="LF497" s="26"/>
      <c r="LG497" s="26"/>
      <c r="LH497" s="26"/>
      <c r="LI497" s="26"/>
      <c r="LJ497" s="26"/>
      <c r="LK497" s="26"/>
      <c r="LL497" s="26"/>
      <c r="LM497" s="26"/>
      <c r="LN497" s="26"/>
      <c r="LO497" t="str">
        <f t="shared" si="582"/>
        <v/>
      </c>
      <c r="LP497" s="26"/>
      <c r="LQ497" s="26"/>
      <c r="LR497" s="26"/>
      <c r="LS497" s="26"/>
      <c r="LT497" s="26"/>
      <c r="LU497" s="26"/>
      <c r="LV497" s="26"/>
      <c r="LW497" s="26"/>
      <c r="LX497" s="26"/>
      <c r="LY497" s="26"/>
      <c r="LZ497" s="26"/>
      <c r="MA497" s="26"/>
      <c r="MB497" s="26"/>
      <c r="MC497" s="26"/>
      <c r="MD497" s="26"/>
      <c r="ME497" s="26"/>
      <c r="MF497" s="26"/>
      <c r="MG497" s="26"/>
      <c r="MH497" s="26"/>
      <c r="MI497" s="26"/>
      <c r="MJ497" s="26"/>
      <c r="MK497" s="26"/>
      <c r="ML497" s="26"/>
      <c r="MM497" s="26"/>
      <c r="MN497" s="26"/>
    </row>
    <row r="498" spans="1:352" ht="16" x14ac:dyDescent="0.2">
      <c r="A498" t="e">
        <f t="shared" ca="1" si="584"/>
        <v>#N/A</v>
      </c>
      <c r="B498" s="26"/>
      <c r="C498" s="26"/>
      <c r="D498" s="26"/>
      <c r="E498" s="27" t="str">
        <f t="shared" ca="1" si="513"/>
        <v>Feb</v>
      </c>
      <c r="F498" s="27" t="str">
        <f t="shared" ca="1" si="513"/>
        <v>Oct</v>
      </c>
      <c r="G498" s="28" t="str">
        <f t="shared" ca="1" si="514"/>
        <v/>
      </c>
      <c r="H498" t="str">
        <f t="shared" si="515"/>
        <v/>
      </c>
      <c r="I498" s="26">
        <f t="shared" ca="1" si="516"/>
        <v>34</v>
      </c>
      <c r="J498" s="26"/>
      <c r="K498" s="26"/>
      <c r="L498" s="31" t="str">
        <f t="shared" si="517"/>
        <v/>
      </c>
      <c r="M498" s="26"/>
      <c r="N498" s="26"/>
      <c r="O498" s="26">
        <f t="shared" ca="1" si="518"/>
        <v>23</v>
      </c>
      <c r="P498" s="26" t="str">
        <f t="shared" ca="1" si="519"/>
        <v>Yes</v>
      </c>
      <c r="Q498" s="26" t="str">
        <f t="shared" ca="1" si="519"/>
        <v>Yes</v>
      </c>
      <c r="R498" s="26" t="str">
        <f t="shared" ca="1" si="519"/>
        <v>No</v>
      </c>
      <c r="S498" s="26" t="str">
        <f t="shared" ca="1" si="520"/>
        <v>Hispanic</v>
      </c>
      <c r="T498" s="26" t="str">
        <f t="shared" ca="1" si="521"/>
        <v>Yes</v>
      </c>
      <c r="U498" s="26">
        <f t="shared" ca="1" si="522"/>
        <v>3221</v>
      </c>
      <c r="V498" s="26"/>
      <c r="W498" s="26"/>
      <c r="X498" s="26" t="str">
        <f t="shared" ca="1" si="583"/>
        <v>No</v>
      </c>
      <c r="Y498" s="26" t="str">
        <f t="shared" ca="1" si="583"/>
        <v>No</v>
      </c>
      <c r="Z498" s="26" t="str">
        <f t="shared" ca="1" si="583"/>
        <v>Yes</v>
      </c>
      <c r="AA498" s="26" t="str">
        <f t="shared" ca="1" si="583"/>
        <v>Yes</v>
      </c>
      <c r="AB498" s="26" t="str">
        <f t="shared" ca="1" si="583"/>
        <v>Yes</v>
      </c>
      <c r="AC498" s="26"/>
      <c r="AD498" s="26"/>
      <c r="AE498" s="26"/>
      <c r="AF498" s="26"/>
      <c r="AG498" s="26" t="str">
        <f t="shared" ca="1" si="523"/>
        <v>Yes</v>
      </c>
      <c r="AH498" s="26" t="str">
        <f t="shared" ca="1" si="523"/>
        <v>Yes</v>
      </c>
      <c r="AI498" s="26" t="str">
        <f t="shared" ca="1" si="523"/>
        <v>Yes</v>
      </c>
      <c r="AJ498" s="26" t="str">
        <f t="shared" ca="1" si="512"/>
        <v>Yes</v>
      </c>
      <c r="AK498" s="26" t="str">
        <f t="shared" ca="1" si="512"/>
        <v>Yes</v>
      </c>
      <c r="AL498" s="26" t="str">
        <f t="shared" ca="1" si="512"/>
        <v>No</v>
      </c>
      <c r="AM498" s="26">
        <f t="shared" ca="1" si="524"/>
        <v>8</v>
      </c>
      <c r="AN498" s="26">
        <f t="shared" ca="1" si="525"/>
        <v>1</v>
      </c>
      <c r="AT498" t="str">
        <f t="shared" ca="1" si="526"/>
        <v>Male</v>
      </c>
      <c r="AU498">
        <f t="shared" ca="1" si="527"/>
        <v>1762</v>
      </c>
      <c r="AV498">
        <f t="shared" ca="1" si="528"/>
        <v>-2</v>
      </c>
      <c r="AW498">
        <f t="shared" ca="1" si="529"/>
        <v>33</v>
      </c>
      <c r="AX498">
        <f t="shared" ca="1" si="530"/>
        <v>5</v>
      </c>
      <c r="BB498" t="str">
        <f t="shared" ca="1" si="531"/>
        <v>EMLUCS</v>
      </c>
      <c r="BC498" t="str">
        <f t="shared" ca="1" si="532"/>
        <v>No</v>
      </c>
      <c r="BD498" t="str">
        <f t="shared" ca="1" si="532"/>
        <v>No</v>
      </c>
      <c r="BG498" t="str">
        <f t="shared" ca="1" si="533"/>
        <v>No</v>
      </c>
      <c r="BH498">
        <f t="shared" ca="1" si="534"/>
        <v>35</v>
      </c>
      <c r="BI498">
        <f t="shared" ca="1" si="535"/>
        <v>-4</v>
      </c>
      <c r="BJ498">
        <f t="shared" ca="1" si="536"/>
        <v>18</v>
      </c>
      <c r="BK498" t="str">
        <f t="shared" si="537"/>
        <v/>
      </c>
      <c r="BL498" s="26">
        <f t="shared" ca="1" si="538"/>
        <v>20</v>
      </c>
      <c r="BM498" s="26"/>
      <c r="BN498" s="26"/>
      <c r="BO498" s="26" t="str">
        <f t="shared" ca="1" si="539"/>
        <v>Yes</v>
      </c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 t="str">
        <f t="shared" ca="1" si="540"/>
        <v>Yes</v>
      </c>
      <c r="CE498" s="26" t="str">
        <f t="shared" ca="1" si="541"/>
        <v>ETT</v>
      </c>
      <c r="CF498" s="26"/>
      <c r="CG498" s="26"/>
      <c r="CH498" s="26"/>
      <c r="CI498" s="31" t="str">
        <f t="shared" si="542"/>
        <v/>
      </c>
      <c r="CJ498" s="26" t="str">
        <f t="shared" ca="1" si="543"/>
        <v>BS</v>
      </c>
      <c r="CK498" s="26" t="str">
        <f t="shared" ca="1" si="544"/>
        <v>NA</v>
      </c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 t="str">
        <f t="shared" ca="1" si="545"/>
        <v>No</v>
      </c>
      <c r="DO498" s="26"/>
      <c r="DP498" s="26"/>
      <c r="DQ498" s="26"/>
      <c r="DR498" s="26"/>
      <c r="DS498" s="26"/>
      <c r="DT498" s="26"/>
      <c r="DU498" s="26"/>
      <c r="DV498" t="str">
        <f t="shared" si="546"/>
        <v/>
      </c>
      <c r="DW498" s="26"/>
      <c r="DX498" s="26"/>
      <c r="DY498" s="26"/>
      <c r="DZ498" t="str">
        <f t="shared" si="547"/>
        <v/>
      </c>
      <c r="EA498" t="str">
        <f t="shared" si="548"/>
        <v/>
      </c>
      <c r="EB498" t="str">
        <f t="shared" si="549"/>
        <v/>
      </c>
      <c r="EC498" t="str">
        <f t="shared" si="550"/>
        <v/>
      </c>
      <c r="ED498" t="str">
        <f t="shared" si="551"/>
        <v/>
      </c>
      <c r="EE498" s="34" t="str">
        <f t="shared" si="552"/>
        <v/>
      </c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32" t="str">
        <f t="shared" si="553"/>
        <v/>
      </c>
      <c r="ES498" s="26"/>
      <c r="ET498" s="26"/>
      <c r="EU498" s="26"/>
      <c r="EV498" s="26"/>
      <c r="EW498" s="26"/>
      <c r="EX498" s="26"/>
      <c r="EY498" s="26"/>
      <c r="EZ498" s="26"/>
      <c r="FA498" s="31" t="str">
        <f t="shared" si="554"/>
        <v/>
      </c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31" t="str">
        <f t="shared" si="555"/>
        <v/>
      </c>
      <c r="FN498" s="26"/>
      <c r="FO498" s="26"/>
      <c r="FP498" s="26"/>
      <c r="FQ498" s="26" t="s">
        <v>349</v>
      </c>
      <c r="FR498" s="39" t="str">
        <f t="shared" ca="1" si="556"/>
        <v>NA</v>
      </c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t="str">
        <f t="shared" ca="1" si="557"/>
        <v/>
      </c>
      <c r="GP498" t="str">
        <f t="shared" si="558"/>
        <v/>
      </c>
      <c r="GQ498" s="26"/>
      <c r="GR498" s="26"/>
      <c r="GS498" t="str">
        <f t="shared" ca="1" si="559"/>
        <v/>
      </c>
      <c r="GT498" s="26"/>
      <c r="GU498" s="26"/>
      <c r="GV498" s="26"/>
      <c r="GW498" s="26"/>
      <c r="GX498" s="26"/>
      <c r="GY498" t="str">
        <f t="shared" ca="1" si="560"/>
        <v/>
      </c>
      <c r="GZ498" t="str">
        <f t="shared" si="561"/>
        <v/>
      </c>
      <c r="HA498" s="26"/>
      <c r="HB498" s="26"/>
      <c r="HC498" s="26"/>
      <c r="HD498" s="26"/>
      <c r="HE498" s="26"/>
      <c r="HF498" t="str">
        <f t="shared" ca="1" si="562"/>
        <v/>
      </c>
      <c r="HG498" s="31" t="str">
        <f t="shared" si="563"/>
        <v/>
      </c>
      <c r="HH498" s="26"/>
      <c r="HI498" s="26"/>
      <c r="HJ498" s="26"/>
      <c r="HK498" s="26"/>
      <c r="HL498" s="26"/>
      <c r="HM498" t="str">
        <f t="shared" ca="1" si="564"/>
        <v/>
      </c>
      <c r="HN498" t="str">
        <f t="shared" si="565"/>
        <v/>
      </c>
      <c r="HO498" s="26"/>
      <c r="HP498" s="26"/>
      <c r="HQ498" s="26"/>
      <c r="HR498" s="26"/>
      <c r="HS498" s="26"/>
      <c r="HT498" t="str">
        <f t="shared" ca="1" si="566"/>
        <v/>
      </c>
      <c r="HU498" t="str">
        <f t="shared" si="567"/>
        <v/>
      </c>
      <c r="HV498" s="26"/>
      <c r="HW498" s="26"/>
      <c r="HX498" s="26"/>
      <c r="HY498" s="26"/>
      <c r="HZ498" s="26"/>
      <c r="IA498" s="37" t="str">
        <f t="shared" ca="1" si="568"/>
        <v/>
      </c>
      <c r="IB498" t="str">
        <f t="shared" si="569"/>
        <v/>
      </c>
      <c r="IC498" s="26"/>
      <c r="ID498" s="26"/>
      <c r="IE498" s="26"/>
      <c r="IF498" s="26"/>
      <c r="IG498" s="26"/>
      <c r="IH498" s="37" t="str">
        <f t="shared" ca="1" si="570"/>
        <v/>
      </c>
      <c r="II498" t="str">
        <f t="shared" si="571"/>
        <v/>
      </c>
      <c r="IJ498" s="26"/>
      <c r="IK498" s="26"/>
      <c r="IL498" s="26"/>
      <c r="IM498" s="26"/>
      <c r="IN498" s="26"/>
      <c r="IO498" s="26"/>
      <c r="IP498" s="26"/>
      <c r="IQ498" s="26"/>
      <c r="IR498" s="26"/>
      <c r="IS498" s="26"/>
      <c r="IT498" s="26"/>
      <c r="IU498" s="26"/>
      <c r="IV498" s="26"/>
      <c r="IW498" s="26"/>
      <c r="IX498" s="26"/>
      <c r="IY498" s="26"/>
      <c r="IZ498" s="26"/>
      <c r="JA498" s="26"/>
      <c r="JB498" s="26"/>
      <c r="JC498" s="26"/>
      <c r="JD498" s="26"/>
      <c r="JE498" s="26"/>
      <c r="JF498" s="26"/>
      <c r="JG498" s="26"/>
      <c r="JH498" s="26"/>
      <c r="JI498" s="26"/>
      <c r="JJ498" s="26"/>
      <c r="JK498" s="26"/>
      <c r="JL498" s="26"/>
      <c r="JM498" s="26"/>
      <c r="JN498" s="26"/>
      <c r="JO498" s="26"/>
      <c r="JP498" s="26"/>
      <c r="JQ498" s="26"/>
      <c r="JR498" s="26"/>
      <c r="JS498" s="26"/>
      <c r="JT498" s="26" t="str">
        <f t="shared" si="572"/>
        <v/>
      </c>
      <c r="JU498" s="26"/>
      <c r="JV498" t="str">
        <f t="shared" si="573"/>
        <v/>
      </c>
      <c r="JW498" s="26"/>
      <c r="JX498" s="26"/>
      <c r="JY498" s="26"/>
      <c r="JZ498" s="26"/>
      <c r="KA498" s="26"/>
      <c r="KB498" s="26"/>
      <c r="KC498" s="26"/>
      <c r="KD498" s="26"/>
      <c r="KE498" s="26"/>
      <c r="KF498" s="26"/>
      <c r="KG498" s="26"/>
      <c r="KH498" s="26"/>
      <c r="KI498" s="26"/>
      <c r="KJ498" s="26"/>
      <c r="KK498" t="str">
        <f t="shared" si="574"/>
        <v/>
      </c>
      <c r="KL498" s="26"/>
      <c r="KM498" s="31" t="str">
        <f t="shared" si="575"/>
        <v/>
      </c>
      <c r="KN498" s="26"/>
      <c r="KO498" s="26"/>
      <c r="KP498" s="38" t="str">
        <f t="shared" si="576"/>
        <v/>
      </c>
      <c r="KQ498" s="26"/>
      <c r="KR498" s="26"/>
      <c r="KS498" s="26"/>
      <c r="KT498" s="26"/>
      <c r="KU498" s="26"/>
      <c r="KV498" s="26"/>
      <c r="KW498" s="26"/>
      <c r="KX498" t="str">
        <f t="shared" si="577"/>
        <v/>
      </c>
      <c r="KY498" t="str">
        <f t="shared" si="578"/>
        <v/>
      </c>
      <c r="KZ498" s="26"/>
      <c r="LA498" s="26"/>
      <c r="LB498" t="str">
        <f t="shared" si="579"/>
        <v/>
      </c>
      <c r="LC498" s="26"/>
      <c r="LD498" t="str">
        <f t="shared" si="580"/>
        <v/>
      </c>
      <c r="LE498" t="str">
        <f t="shared" si="581"/>
        <v/>
      </c>
      <c r="LF498" s="26"/>
      <c r="LG498" s="26"/>
      <c r="LH498" s="26"/>
      <c r="LI498" s="26"/>
      <c r="LJ498" s="26"/>
      <c r="LK498" s="26"/>
      <c r="LL498" s="26"/>
      <c r="LM498" s="26"/>
      <c r="LN498" s="26"/>
      <c r="LO498" t="str">
        <f t="shared" si="582"/>
        <v/>
      </c>
      <c r="LP498" s="26"/>
      <c r="LQ498" s="26"/>
      <c r="LR498" s="26"/>
      <c r="LS498" s="26"/>
      <c r="LT498" s="26"/>
      <c r="LU498" s="26"/>
      <c r="LV498" s="26"/>
      <c r="LW498" s="26"/>
      <c r="LX498" s="26"/>
      <c r="LY498" s="26"/>
      <c r="LZ498" s="26"/>
      <c r="MA498" s="26"/>
      <c r="MB498" s="26"/>
      <c r="MC498" s="26"/>
      <c r="MD498" s="26"/>
      <c r="ME498" s="26"/>
      <c r="MF498" s="26"/>
      <c r="MG498" s="26"/>
      <c r="MH498" s="26"/>
      <c r="MI498" s="26"/>
      <c r="MJ498" s="26"/>
      <c r="MK498" s="26"/>
      <c r="ML498" s="26"/>
      <c r="MM498" s="26"/>
      <c r="MN498" s="26"/>
    </row>
    <row r="499" spans="1:352" ht="16" x14ac:dyDescent="0.2">
      <c r="A499" t="e">
        <f t="shared" ca="1" si="584"/>
        <v>#N/A</v>
      </c>
      <c r="B499" s="26"/>
      <c r="C499" s="26"/>
      <c r="D499" s="26"/>
      <c r="E499" s="27" t="str">
        <f t="shared" ca="1" si="513"/>
        <v>Aug</v>
      </c>
      <c r="F499" s="27" t="str">
        <f t="shared" ca="1" si="513"/>
        <v>Jul</v>
      </c>
      <c r="G499" s="28" t="str">
        <f t="shared" ca="1" si="514"/>
        <v/>
      </c>
      <c r="H499" t="str">
        <f t="shared" si="515"/>
        <v/>
      </c>
      <c r="I499" s="26">
        <f t="shared" ca="1" si="516"/>
        <v>2</v>
      </c>
      <c r="J499" s="26"/>
      <c r="K499" s="26"/>
      <c r="L499" s="31" t="str">
        <f t="shared" si="517"/>
        <v/>
      </c>
      <c r="M499" s="26"/>
      <c r="N499" s="26"/>
      <c r="O499" s="26">
        <f t="shared" ca="1" si="518"/>
        <v>40</v>
      </c>
      <c r="P499" s="26" t="str">
        <f t="shared" ca="1" si="519"/>
        <v>Yes</v>
      </c>
      <c r="Q499" s="26" t="str">
        <f t="shared" ca="1" si="519"/>
        <v>No</v>
      </c>
      <c r="R499" s="26" t="str">
        <f t="shared" ca="1" si="519"/>
        <v>No</v>
      </c>
      <c r="S499" s="26" t="str">
        <f t="shared" ca="1" si="520"/>
        <v>Asian</v>
      </c>
      <c r="T499" s="26" t="str">
        <f t="shared" ca="1" si="521"/>
        <v>No</v>
      </c>
      <c r="U499" s="26">
        <f t="shared" ca="1" si="522"/>
        <v>3998</v>
      </c>
      <c r="V499" s="26"/>
      <c r="W499" s="26"/>
      <c r="X499" s="26" t="str">
        <f t="shared" ca="1" si="583"/>
        <v>No</v>
      </c>
      <c r="Y499" s="26" t="str">
        <f t="shared" ca="1" si="583"/>
        <v>No</v>
      </c>
      <c r="Z499" s="26" t="str">
        <f t="shared" ca="1" si="583"/>
        <v>No</v>
      </c>
      <c r="AA499" s="26" t="str">
        <f t="shared" ca="1" si="583"/>
        <v>No</v>
      </c>
      <c r="AB499" s="26" t="str">
        <f t="shared" ca="1" si="583"/>
        <v>No</v>
      </c>
      <c r="AC499" s="26"/>
      <c r="AD499" s="26"/>
      <c r="AE499" s="26"/>
      <c r="AF499" s="26"/>
      <c r="AG499" s="26" t="str">
        <f t="shared" ca="1" si="523"/>
        <v>Yes</v>
      </c>
      <c r="AH499" s="26" t="str">
        <f t="shared" ca="1" si="523"/>
        <v>No</v>
      </c>
      <c r="AI499" s="26" t="str">
        <f t="shared" ca="1" si="523"/>
        <v>Yes</v>
      </c>
      <c r="AJ499" s="26" t="str">
        <f t="shared" ca="1" si="512"/>
        <v>No</v>
      </c>
      <c r="AK499" s="26" t="str">
        <f t="shared" ca="1" si="512"/>
        <v>No</v>
      </c>
      <c r="AL499" s="26" t="str">
        <f t="shared" ca="1" si="512"/>
        <v>No</v>
      </c>
      <c r="AM499" s="26">
        <f t="shared" ca="1" si="524"/>
        <v>2</v>
      </c>
      <c r="AN499" s="26">
        <f t="shared" ca="1" si="525"/>
        <v>3</v>
      </c>
      <c r="AT499" t="str">
        <f t="shared" ca="1" si="526"/>
        <v>Male</v>
      </c>
      <c r="AU499">
        <f t="shared" ca="1" si="527"/>
        <v>927</v>
      </c>
      <c r="AV499">
        <f t="shared" ca="1" si="528"/>
        <v>-3</v>
      </c>
      <c r="AW499">
        <f t="shared" ca="1" si="529"/>
        <v>23</v>
      </c>
      <c r="AX499">
        <f t="shared" ca="1" si="530"/>
        <v>4</v>
      </c>
      <c r="BB499" t="str">
        <f t="shared" ca="1" si="531"/>
        <v>INSTRUMENTAL</v>
      </c>
      <c r="BC499" t="str">
        <f t="shared" ca="1" si="532"/>
        <v>Yes</v>
      </c>
      <c r="BD499" t="str">
        <f t="shared" ca="1" si="532"/>
        <v>Yes</v>
      </c>
      <c r="BG499" t="str">
        <f t="shared" ca="1" si="533"/>
        <v>Yes</v>
      </c>
      <c r="BH499">
        <f t="shared" ca="1" si="534"/>
        <v>36</v>
      </c>
      <c r="BI499">
        <f t="shared" ca="1" si="535"/>
        <v>3</v>
      </c>
      <c r="BJ499">
        <f t="shared" ca="1" si="536"/>
        <v>3</v>
      </c>
      <c r="BK499" t="str">
        <f t="shared" si="537"/>
        <v/>
      </c>
      <c r="BL499" s="26" t="str">
        <f t="shared" ca="1" si="538"/>
        <v>NA</v>
      </c>
      <c r="BM499" s="26"/>
      <c r="BN499" s="26"/>
      <c r="BO499" s="26" t="str">
        <f t="shared" ca="1" si="539"/>
        <v>Yes</v>
      </c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 t="str">
        <f t="shared" ca="1" si="540"/>
        <v>No</v>
      </c>
      <c r="CE499" s="26" t="str">
        <f t="shared" ca="1" si="541"/>
        <v>NA</v>
      </c>
      <c r="CF499" s="26"/>
      <c r="CG499" s="26"/>
      <c r="CH499" s="26"/>
      <c r="CI499" s="31" t="str">
        <f t="shared" si="542"/>
        <v/>
      </c>
      <c r="CJ499" s="26" t="str">
        <f t="shared" ca="1" si="543"/>
        <v>NA</v>
      </c>
      <c r="CK499" s="26" t="str">
        <f t="shared" ca="1" si="544"/>
        <v>No</v>
      </c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 t="str">
        <f t="shared" ca="1" si="545"/>
        <v>No</v>
      </c>
      <c r="DO499" s="26"/>
      <c r="DP499" s="26"/>
      <c r="DQ499" s="26"/>
      <c r="DR499" s="26"/>
      <c r="DS499" s="26"/>
      <c r="DT499" s="26"/>
      <c r="DU499" s="26"/>
      <c r="DV499" t="str">
        <f t="shared" si="546"/>
        <v/>
      </c>
      <c r="DW499" s="26"/>
      <c r="DX499" s="26"/>
      <c r="DY499" s="26"/>
      <c r="DZ499" t="str">
        <f t="shared" si="547"/>
        <v/>
      </c>
      <c r="EA499" t="str">
        <f t="shared" si="548"/>
        <v/>
      </c>
      <c r="EB499" t="str">
        <f t="shared" si="549"/>
        <v/>
      </c>
      <c r="EC499" t="str">
        <f t="shared" si="550"/>
        <v/>
      </c>
      <c r="ED499" t="str">
        <f t="shared" si="551"/>
        <v/>
      </c>
      <c r="EE499" s="34" t="str">
        <f t="shared" si="552"/>
        <v/>
      </c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32" t="str">
        <f t="shared" si="553"/>
        <v/>
      </c>
      <c r="ES499" s="26"/>
      <c r="ET499" s="26"/>
      <c r="EU499" s="26"/>
      <c r="EV499" s="26"/>
      <c r="EW499" s="26"/>
      <c r="EX499" s="26"/>
      <c r="EY499" s="26"/>
      <c r="EZ499" s="26"/>
      <c r="FA499" s="31" t="str">
        <f t="shared" si="554"/>
        <v/>
      </c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31" t="str">
        <f t="shared" si="555"/>
        <v/>
      </c>
      <c r="FN499" s="26"/>
      <c r="FO499" s="26"/>
      <c r="FP499" s="26"/>
      <c r="FQ499" s="26" t="s">
        <v>350</v>
      </c>
      <c r="FR499" s="39" t="str">
        <f t="shared" ca="1" si="556"/>
        <v>Other</v>
      </c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t="str">
        <f t="shared" ca="1" si="557"/>
        <v/>
      </c>
      <c r="GP499" t="str">
        <f t="shared" si="558"/>
        <v/>
      </c>
      <c r="GQ499" s="26"/>
      <c r="GR499" s="26"/>
      <c r="GS499" t="str">
        <f t="shared" ca="1" si="559"/>
        <v/>
      </c>
      <c r="GT499" s="26"/>
      <c r="GU499" s="26"/>
      <c r="GV499" s="26"/>
      <c r="GW499" s="26"/>
      <c r="GX499" s="26"/>
      <c r="GY499" t="str">
        <f t="shared" ca="1" si="560"/>
        <v/>
      </c>
      <c r="GZ499" t="str">
        <f t="shared" si="561"/>
        <v/>
      </c>
      <c r="HA499" s="26"/>
      <c r="HB499" s="26"/>
      <c r="HC499" s="26"/>
      <c r="HD499" s="26"/>
      <c r="HE499" s="26"/>
      <c r="HF499" t="str">
        <f t="shared" ca="1" si="562"/>
        <v/>
      </c>
      <c r="HG499" s="31" t="str">
        <f t="shared" si="563"/>
        <v/>
      </c>
      <c r="HH499" s="26"/>
      <c r="HI499" s="26"/>
      <c r="HJ499" s="26"/>
      <c r="HK499" s="26"/>
      <c r="HL499" s="26"/>
      <c r="HM499" t="str">
        <f t="shared" ca="1" si="564"/>
        <v/>
      </c>
      <c r="HN499" t="str">
        <f t="shared" si="565"/>
        <v/>
      </c>
      <c r="HO499" s="26"/>
      <c r="HP499" s="26"/>
      <c r="HQ499" s="26"/>
      <c r="HR499" s="26"/>
      <c r="HS499" s="26"/>
      <c r="HT499" t="str">
        <f t="shared" ca="1" si="566"/>
        <v/>
      </c>
      <c r="HU499" t="str">
        <f t="shared" si="567"/>
        <v/>
      </c>
      <c r="HV499" s="26"/>
      <c r="HW499" s="26"/>
      <c r="HX499" s="26"/>
      <c r="HY499" s="26"/>
      <c r="HZ499" s="26"/>
      <c r="IA499" s="37" t="str">
        <f t="shared" ca="1" si="568"/>
        <v/>
      </c>
      <c r="IB499" t="str">
        <f t="shared" si="569"/>
        <v/>
      </c>
      <c r="IC499" s="26"/>
      <c r="ID499" s="26"/>
      <c r="IE499" s="26"/>
      <c r="IF499" s="26"/>
      <c r="IG499" s="26"/>
      <c r="IH499" s="37" t="str">
        <f t="shared" ca="1" si="570"/>
        <v/>
      </c>
      <c r="II499" t="str">
        <f t="shared" si="571"/>
        <v/>
      </c>
      <c r="IJ499" s="26"/>
      <c r="IK499" s="26"/>
      <c r="IL499" s="26"/>
      <c r="IM499" s="26"/>
      <c r="IN499" s="26"/>
      <c r="IO499" s="26"/>
      <c r="IP499" s="26"/>
      <c r="IQ499" s="26"/>
      <c r="IR499" s="26"/>
      <c r="IS499" s="26"/>
      <c r="IT499" s="26"/>
      <c r="IU499" s="26"/>
      <c r="IV499" s="26"/>
      <c r="IW499" s="26"/>
      <c r="IX499" s="26"/>
      <c r="IY499" s="26"/>
      <c r="IZ499" s="26"/>
      <c r="JA499" s="26"/>
      <c r="JB499" s="26"/>
      <c r="JC499" s="26"/>
      <c r="JD499" s="26"/>
      <c r="JE499" s="26"/>
      <c r="JF499" s="26"/>
      <c r="JG499" s="26"/>
      <c r="JH499" s="26"/>
      <c r="JI499" s="26"/>
      <c r="JJ499" s="26"/>
      <c r="JK499" s="26"/>
      <c r="JL499" s="26"/>
      <c r="JM499" s="26"/>
      <c r="JN499" s="26"/>
      <c r="JO499" s="26"/>
      <c r="JP499" s="26"/>
      <c r="JQ499" s="26"/>
      <c r="JR499" s="26"/>
      <c r="JS499" s="26"/>
      <c r="JT499" s="26" t="str">
        <f t="shared" si="572"/>
        <v/>
      </c>
      <c r="JU499" s="26"/>
      <c r="JV499" t="str">
        <f t="shared" si="573"/>
        <v/>
      </c>
      <c r="JW499" s="26"/>
      <c r="JX499" s="26"/>
      <c r="JY499" s="26"/>
      <c r="JZ499" s="26"/>
      <c r="KA499" s="26"/>
      <c r="KB499" s="26"/>
      <c r="KC499" s="26"/>
      <c r="KD499" s="26"/>
      <c r="KE499" s="26"/>
      <c r="KF499" s="26"/>
      <c r="KG499" s="26"/>
      <c r="KH499" s="26"/>
      <c r="KI499" s="26"/>
      <c r="KJ499" s="26"/>
      <c r="KK499" t="str">
        <f t="shared" si="574"/>
        <v/>
      </c>
      <c r="KL499" s="26"/>
      <c r="KM499" s="31" t="str">
        <f t="shared" si="575"/>
        <v/>
      </c>
      <c r="KN499" s="26"/>
      <c r="KO499" s="26"/>
      <c r="KP499" s="38" t="str">
        <f t="shared" si="576"/>
        <v/>
      </c>
      <c r="KQ499" s="26"/>
      <c r="KR499" s="26"/>
      <c r="KS499" s="26"/>
      <c r="KT499" s="26"/>
      <c r="KU499" s="26"/>
      <c r="KV499" s="26"/>
      <c r="KW499" s="26"/>
      <c r="KX499" t="str">
        <f t="shared" si="577"/>
        <v/>
      </c>
      <c r="KY499" t="str">
        <f t="shared" si="578"/>
        <v/>
      </c>
      <c r="KZ499" s="26"/>
      <c r="LA499" s="26"/>
      <c r="LB499" t="str">
        <f t="shared" si="579"/>
        <v/>
      </c>
      <c r="LC499" s="26"/>
      <c r="LD499" t="str">
        <f t="shared" si="580"/>
        <v/>
      </c>
      <c r="LE499" t="str">
        <f t="shared" si="581"/>
        <v/>
      </c>
      <c r="LF499" s="26"/>
      <c r="LG499" s="26"/>
      <c r="LH499" s="26"/>
      <c r="LI499" s="26"/>
      <c r="LJ499" s="26"/>
      <c r="LK499" s="26"/>
      <c r="LL499" s="26"/>
      <c r="LM499" s="26"/>
      <c r="LN499" s="26"/>
      <c r="LO499" t="str">
        <f t="shared" si="582"/>
        <v/>
      </c>
      <c r="LP499" s="26"/>
      <c r="LQ499" s="26"/>
      <c r="LR499" s="26"/>
      <c r="LS499" s="26"/>
      <c r="LT499" s="26"/>
      <c r="LU499" s="26"/>
      <c r="LV499" s="26"/>
      <c r="LW499" s="26"/>
      <c r="LX499" s="26"/>
      <c r="LY499" s="26"/>
      <c r="LZ499" s="26"/>
      <c r="MA499" s="26"/>
      <c r="MB499" s="26"/>
      <c r="MC499" s="26"/>
      <c r="MD499" s="26"/>
      <c r="ME499" s="26"/>
      <c r="MF499" s="26"/>
      <c r="MG499" s="26"/>
      <c r="MH499" s="26"/>
      <c r="MI499" s="26"/>
      <c r="MJ499" s="26"/>
      <c r="MK499" s="26"/>
      <c r="ML499" s="26"/>
      <c r="MM499" s="26"/>
      <c r="MN499" s="26"/>
    </row>
    <row r="500" spans="1:352" ht="16" x14ac:dyDescent="0.2">
      <c r="A500" t="e">
        <f t="shared" ca="1" si="584"/>
        <v>#N/A</v>
      </c>
      <c r="B500" s="26"/>
      <c r="C500" s="26"/>
      <c r="D500" s="26"/>
      <c r="E500" s="27" t="str">
        <f t="shared" ca="1" si="513"/>
        <v>Apr</v>
      </c>
      <c r="F500" s="27" t="str">
        <f t="shared" ca="1" si="513"/>
        <v>May</v>
      </c>
      <c r="G500" s="28" t="str">
        <f t="shared" ca="1" si="514"/>
        <v/>
      </c>
      <c r="H500" t="str">
        <f t="shared" si="515"/>
        <v/>
      </c>
      <c r="I500" s="26">
        <f t="shared" ca="1" si="516"/>
        <v>43</v>
      </c>
      <c r="J500" s="26"/>
      <c r="K500" s="26"/>
      <c r="L500" s="31" t="str">
        <f t="shared" si="517"/>
        <v/>
      </c>
      <c r="M500" s="26"/>
      <c r="N500" s="26"/>
      <c r="O500" s="26">
        <f t="shared" ca="1" si="518"/>
        <v>33</v>
      </c>
      <c r="P500" s="26" t="str">
        <f t="shared" ca="1" si="519"/>
        <v>Yes</v>
      </c>
      <c r="Q500" s="26" t="str">
        <f t="shared" ca="1" si="519"/>
        <v>Yes</v>
      </c>
      <c r="R500" s="26" t="str">
        <f t="shared" ca="1" si="519"/>
        <v>Yes</v>
      </c>
      <c r="S500" s="26" t="str">
        <f t="shared" ca="1" si="520"/>
        <v>Asian</v>
      </c>
      <c r="T500" s="26" t="str">
        <f t="shared" ca="1" si="521"/>
        <v>No</v>
      </c>
      <c r="U500" s="26">
        <f t="shared" ca="1" si="522"/>
        <v>3085</v>
      </c>
      <c r="V500" s="26"/>
      <c r="W500" s="26"/>
      <c r="X500" s="26" t="str">
        <f t="shared" ca="1" si="583"/>
        <v>No</v>
      </c>
      <c r="Y500" s="26" t="str">
        <f t="shared" ca="1" si="583"/>
        <v>No</v>
      </c>
      <c r="Z500" s="26" t="str">
        <f t="shared" ca="1" si="583"/>
        <v>No</v>
      </c>
      <c r="AA500" s="26" t="str">
        <f t="shared" ca="1" si="583"/>
        <v>No</v>
      </c>
      <c r="AB500" s="26" t="str">
        <f t="shared" ca="1" si="583"/>
        <v>No</v>
      </c>
      <c r="AC500" s="26"/>
      <c r="AD500" s="26"/>
      <c r="AE500" s="26"/>
      <c r="AF500" s="26"/>
      <c r="AG500" s="26" t="str">
        <f t="shared" ca="1" si="523"/>
        <v>Yes</v>
      </c>
      <c r="AH500" s="26" t="str">
        <f t="shared" ca="1" si="523"/>
        <v>Yes</v>
      </c>
      <c r="AI500" s="26" t="str">
        <f t="shared" ca="1" si="523"/>
        <v>No</v>
      </c>
      <c r="AJ500" s="26" t="str">
        <f t="shared" ca="1" si="512"/>
        <v>Yes</v>
      </c>
      <c r="AK500" s="26" t="str">
        <f t="shared" ca="1" si="512"/>
        <v>No</v>
      </c>
      <c r="AL500" s="26" t="str">
        <f t="shared" ca="1" si="512"/>
        <v>No</v>
      </c>
      <c r="AM500" s="26">
        <f t="shared" ca="1" si="524"/>
        <v>7</v>
      </c>
      <c r="AN500" s="26">
        <f t="shared" ca="1" si="525"/>
        <v>3</v>
      </c>
      <c r="AT500" t="str">
        <f t="shared" ca="1" si="526"/>
        <v>Female</v>
      </c>
      <c r="AU500">
        <f t="shared" ca="1" si="527"/>
        <v>1842</v>
      </c>
      <c r="AV500">
        <f t="shared" ca="1" si="528"/>
        <v>0</v>
      </c>
      <c r="AW500">
        <f t="shared" ca="1" si="529"/>
        <v>36</v>
      </c>
      <c r="AX500">
        <f t="shared" ca="1" si="530"/>
        <v>2</v>
      </c>
      <c r="BB500" t="str">
        <f t="shared" ca="1" si="531"/>
        <v>INSTRUMENTAL</v>
      </c>
      <c r="BC500" t="str">
        <f t="shared" ca="1" si="532"/>
        <v>Yes</v>
      </c>
      <c r="BD500" t="str">
        <f t="shared" ca="1" si="532"/>
        <v>Yes</v>
      </c>
      <c r="BG500" t="str">
        <f t="shared" ca="1" si="533"/>
        <v>No</v>
      </c>
      <c r="BH500">
        <f t="shared" ca="1" si="534"/>
        <v>38</v>
      </c>
      <c r="BI500">
        <f t="shared" ca="1" si="535"/>
        <v>-7</v>
      </c>
      <c r="BJ500">
        <f t="shared" ca="1" si="536"/>
        <v>4</v>
      </c>
      <c r="BK500" t="str">
        <f t="shared" si="537"/>
        <v/>
      </c>
      <c r="BL500" s="26">
        <f t="shared" ca="1" si="538"/>
        <v>6</v>
      </c>
      <c r="BM500" s="26"/>
      <c r="BN500" s="26"/>
      <c r="BO500" s="26" t="str">
        <f t="shared" ca="1" si="539"/>
        <v>No</v>
      </c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 t="str">
        <f t="shared" ca="1" si="540"/>
        <v>Yes</v>
      </c>
      <c r="CE500" s="26" t="str">
        <f t="shared" ca="1" si="541"/>
        <v>ETT</v>
      </c>
      <c r="CF500" s="26"/>
      <c r="CG500" s="26"/>
      <c r="CH500" s="26"/>
      <c r="CI500" s="31" t="str">
        <f t="shared" si="542"/>
        <v/>
      </c>
      <c r="CJ500" s="26" t="str">
        <f t="shared" ca="1" si="543"/>
        <v>BS</v>
      </c>
      <c r="CK500" s="26" t="str">
        <f t="shared" ca="1" si="544"/>
        <v>NA</v>
      </c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 t="str">
        <f t="shared" ca="1" si="545"/>
        <v>No</v>
      </c>
      <c r="DO500" s="26"/>
      <c r="DP500" s="26"/>
      <c r="DQ500" s="26"/>
      <c r="DR500" s="26"/>
      <c r="DS500" s="26"/>
      <c r="DT500" s="26"/>
      <c r="DU500" s="26"/>
      <c r="DV500" t="str">
        <f t="shared" si="546"/>
        <v/>
      </c>
      <c r="DW500" s="26"/>
      <c r="DX500" s="26"/>
      <c r="DY500" s="26"/>
      <c r="DZ500" t="str">
        <f t="shared" si="547"/>
        <v/>
      </c>
      <c r="EA500" t="str">
        <f t="shared" si="548"/>
        <v/>
      </c>
      <c r="EB500" t="str">
        <f t="shared" si="549"/>
        <v/>
      </c>
      <c r="EC500" t="str">
        <f t="shared" si="550"/>
        <v/>
      </c>
      <c r="ED500" t="str">
        <f t="shared" si="551"/>
        <v/>
      </c>
      <c r="EE500" s="34" t="str">
        <f t="shared" si="552"/>
        <v/>
      </c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32" t="str">
        <f t="shared" si="553"/>
        <v/>
      </c>
      <c r="ES500" s="26"/>
      <c r="ET500" s="26"/>
      <c r="EU500" s="26"/>
      <c r="EV500" s="26"/>
      <c r="EW500" s="26"/>
      <c r="EX500" s="26"/>
      <c r="EY500" s="26"/>
      <c r="EZ500" s="26"/>
      <c r="FA500" s="31" t="str">
        <f t="shared" si="554"/>
        <v/>
      </c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31" t="str">
        <f t="shared" si="555"/>
        <v/>
      </c>
      <c r="FN500" s="26"/>
      <c r="FO500" s="26"/>
      <c r="FP500" s="26"/>
      <c r="FQ500" s="26" t="s">
        <v>350</v>
      </c>
      <c r="FR500" s="39" t="str">
        <f t="shared" ca="1" si="556"/>
        <v>GPC</v>
      </c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t="str">
        <f t="shared" ca="1" si="557"/>
        <v/>
      </c>
      <c r="GP500" t="str">
        <f t="shared" si="558"/>
        <v/>
      </c>
      <c r="GQ500" s="26"/>
      <c r="GR500" s="26"/>
      <c r="GS500" t="str">
        <f t="shared" ca="1" si="559"/>
        <v/>
      </c>
      <c r="GT500" s="26"/>
      <c r="GU500" s="26"/>
      <c r="GV500" s="26"/>
      <c r="GW500" s="26"/>
      <c r="GX500" s="26"/>
      <c r="GY500" t="str">
        <f t="shared" ca="1" si="560"/>
        <v/>
      </c>
      <c r="GZ500" t="str">
        <f t="shared" si="561"/>
        <v/>
      </c>
      <c r="HA500" s="26"/>
      <c r="HB500" s="26"/>
      <c r="HC500" s="26"/>
      <c r="HD500" s="26"/>
      <c r="HE500" s="26"/>
      <c r="HF500" t="str">
        <f t="shared" ca="1" si="562"/>
        <v/>
      </c>
      <c r="HG500" s="31" t="str">
        <f t="shared" si="563"/>
        <v/>
      </c>
      <c r="HH500" s="26"/>
      <c r="HI500" s="26"/>
      <c r="HJ500" s="26"/>
      <c r="HK500" s="26"/>
      <c r="HL500" s="26"/>
      <c r="HM500" t="str">
        <f t="shared" ca="1" si="564"/>
        <v/>
      </c>
      <c r="HN500" t="str">
        <f t="shared" si="565"/>
        <v/>
      </c>
      <c r="HO500" s="26"/>
      <c r="HP500" s="26"/>
      <c r="HQ500" s="26"/>
      <c r="HR500" s="26"/>
      <c r="HS500" s="26"/>
      <c r="HT500" t="str">
        <f t="shared" ca="1" si="566"/>
        <v/>
      </c>
      <c r="HU500" t="str">
        <f t="shared" si="567"/>
        <v/>
      </c>
      <c r="HV500" s="26"/>
      <c r="HW500" s="26"/>
      <c r="HX500" s="26"/>
      <c r="HY500" s="26"/>
      <c r="HZ500" s="26"/>
      <c r="IA500" s="37" t="str">
        <f t="shared" ca="1" si="568"/>
        <v/>
      </c>
      <c r="IB500" t="str">
        <f t="shared" si="569"/>
        <v/>
      </c>
      <c r="IC500" s="26"/>
      <c r="ID500" s="26"/>
      <c r="IE500" s="26"/>
      <c r="IF500" s="26"/>
      <c r="IG500" s="26"/>
      <c r="IH500" s="37" t="str">
        <f t="shared" ca="1" si="570"/>
        <v/>
      </c>
      <c r="II500" t="str">
        <f t="shared" si="571"/>
        <v/>
      </c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  <c r="IU500" s="26"/>
      <c r="IV500" s="26"/>
      <c r="IW500" s="26"/>
      <c r="IX500" s="26"/>
      <c r="IY500" s="26"/>
      <c r="IZ500" s="26"/>
      <c r="JA500" s="26"/>
      <c r="JB500" s="26"/>
      <c r="JC500" s="26"/>
      <c r="JD500" s="26"/>
      <c r="JE500" s="26"/>
      <c r="JF500" s="26"/>
      <c r="JG500" s="26"/>
      <c r="JH500" s="26"/>
      <c r="JI500" s="26"/>
      <c r="JJ500" s="26"/>
      <c r="JK500" s="26"/>
      <c r="JL500" s="26"/>
      <c r="JM500" s="26"/>
      <c r="JN500" s="26"/>
      <c r="JO500" s="26"/>
      <c r="JP500" s="26"/>
      <c r="JQ500" s="26"/>
      <c r="JR500" s="26"/>
      <c r="JS500" s="26"/>
      <c r="JT500" s="26" t="str">
        <f t="shared" si="572"/>
        <v/>
      </c>
      <c r="JU500" s="26"/>
      <c r="JV500" t="str">
        <f t="shared" si="573"/>
        <v/>
      </c>
      <c r="JW500" s="26"/>
      <c r="JX500" s="26"/>
      <c r="JY500" s="26"/>
      <c r="JZ500" s="26"/>
      <c r="KA500" s="26"/>
      <c r="KB500" s="26"/>
      <c r="KC500" s="26"/>
      <c r="KD500" s="26"/>
      <c r="KE500" s="26"/>
      <c r="KF500" s="26"/>
      <c r="KG500" s="26"/>
      <c r="KH500" s="26"/>
      <c r="KI500" s="26"/>
      <c r="KJ500" s="26"/>
      <c r="KK500" t="str">
        <f t="shared" si="574"/>
        <v/>
      </c>
      <c r="KL500" s="26"/>
      <c r="KM500" s="31" t="str">
        <f t="shared" si="575"/>
        <v/>
      </c>
      <c r="KN500" s="26"/>
      <c r="KO500" s="26"/>
      <c r="KP500" s="38" t="str">
        <f t="shared" si="576"/>
        <v/>
      </c>
      <c r="KQ500" s="26"/>
      <c r="KR500" s="26"/>
      <c r="KS500" s="26"/>
      <c r="KT500" s="26"/>
      <c r="KU500" s="26"/>
      <c r="KV500" s="26"/>
      <c r="KW500" s="26"/>
      <c r="KX500" t="str">
        <f t="shared" si="577"/>
        <v/>
      </c>
      <c r="KY500" t="str">
        <f t="shared" si="578"/>
        <v/>
      </c>
      <c r="KZ500" s="26"/>
      <c r="LA500" s="26"/>
      <c r="LB500" t="str">
        <f t="shared" si="579"/>
        <v/>
      </c>
      <c r="LC500" s="26"/>
      <c r="LD500" t="str">
        <f t="shared" si="580"/>
        <v/>
      </c>
      <c r="LE500" t="str">
        <f t="shared" si="581"/>
        <v/>
      </c>
      <c r="LF500" s="26"/>
      <c r="LG500" s="26"/>
      <c r="LH500" s="26"/>
      <c r="LI500" s="26"/>
      <c r="LJ500" s="26"/>
      <c r="LK500" s="26"/>
      <c r="LL500" s="26"/>
      <c r="LM500" s="26"/>
      <c r="LN500" s="26"/>
      <c r="LO500" t="str">
        <f t="shared" si="582"/>
        <v/>
      </c>
      <c r="LP500" s="26"/>
      <c r="LQ500" s="26"/>
      <c r="LR500" s="26"/>
      <c r="LS500" s="26"/>
      <c r="LT500" s="26"/>
      <c r="LU500" s="26"/>
      <c r="LV500" s="26"/>
      <c r="LW500" s="26"/>
      <c r="LX500" s="26"/>
      <c r="LY500" s="26"/>
      <c r="LZ500" s="26"/>
      <c r="MA500" s="26"/>
      <c r="MB500" s="26"/>
      <c r="MC500" s="26"/>
      <c r="MD500" s="26"/>
      <c r="ME500" s="26"/>
      <c r="MF500" s="26"/>
      <c r="MG500" s="26"/>
      <c r="MH500" s="26"/>
      <c r="MI500" s="26"/>
      <c r="MJ500" s="26"/>
      <c r="MK500" s="26"/>
      <c r="ML500" s="26"/>
      <c r="MM500" s="26"/>
      <c r="MN500" s="26"/>
    </row>
    <row r="501" spans="1:352" ht="16" x14ac:dyDescent="0.2">
      <c r="A501" t="e">
        <f t="shared" ca="1" si="584"/>
        <v>#N/A</v>
      </c>
      <c r="B501" s="26"/>
      <c r="C501" s="26"/>
      <c r="D501" s="26"/>
      <c r="E501" s="27" t="str">
        <f t="shared" ca="1" si="513"/>
        <v>Mar</v>
      </c>
      <c r="F501" s="27" t="str">
        <f t="shared" ca="1" si="513"/>
        <v>Jan</v>
      </c>
      <c r="G501" s="28" t="str">
        <f t="shared" ca="1" si="514"/>
        <v/>
      </c>
      <c r="H501" t="str">
        <f t="shared" si="515"/>
        <v/>
      </c>
      <c r="I501" s="26">
        <f t="shared" ca="1" si="516"/>
        <v>82</v>
      </c>
      <c r="J501" s="26"/>
      <c r="K501" s="26"/>
      <c r="L501" s="31" t="str">
        <f t="shared" si="517"/>
        <v/>
      </c>
      <c r="M501" s="26"/>
      <c r="N501" s="26"/>
      <c r="O501" s="26">
        <f t="shared" ca="1" si="518"/>
        <v>17</v>
      </c>
      <c r="P501" s="26" t="str">
        <f t="shared" ca="1" si="519"/>
        <v>Yes</v>
      </c>
      <c r="Q501" s="26" t="str">
        <f t="shared" ca="1" si="519"/>
        <v>No</v>
      </c>
      <c r="R501" s="26" t="str">
        <f t="shared" ca="1" si="519"/>
        <v>Yes</v>
      </c>
      <c r="S501" s="26" t="str">
        <f t="shared" ca="1" si="520"/>
        <v>African</v>
      </c>
      <c r="T501" s="26" t="str">
        <f t="shared" ca="1" si="521"/>
        <v>No</v>
      </c>
      <c r="U501" s="26">
        <f t="shared" ca="1" si="522"/>
        <v>3335</v>
      </c>
      <c r="V501" s="26"/>
      <c r="W501" s="26"/>
      <c r="X501" s="26" t="str">
        <f t="shared" ca="1" si="583"/>
        <v>No</v>
      </c>
      <c r="Y501" s="26" t="str">
        <f t="shared" ca="1" si="583"/>
        <v>Yes</v>
      </c>
      <c r="Z501" s="26" t="str">
        <f t="shared" ca="1" si="583"/>
        <v>No</v>
      </c>
      <c r="AA501" s="26" t="str">
        <f t="shared" ca="1" si="583"/>
        <v>No</v>
      </c>
      <c r="AB501" s="26" t="str">
        <f t="shared" ca="1" si="583"/>
        <v>No</v>
      </c>
      <c r="AC501" s="26"/>
      <c r="AD501" s="26"/>
      <c r="AE501" s="26"/>
      <c r="AF501" s="26"/>
      <c r="AG501" s="26" t="str">
        <f t="shared" ca="1" si="523"/>
        <v>Yes</v>
      </c>
      <c r="AH501" s="26" t="str">
        <f t="shared" ca="1" si="523"/>
        <v>Yes</v>
      </c>
      <c r="AI501" s="26" t="str">
        <f t="shared" ca="1" si="523"/>
        <v>No</v>
      </c>
      <c r="AJ501" s="26" t="str">
        <f t="shared" ca="1" si="512"/>
        <v>No</v>
      </c>
      <c r="AK501" s="26" t="str">
        <f t="shared" ca="1" si="512"/>
        <v>No</v>
      </c>
      <c r="AL501" s="26" t="str">
        <f t="shared" ca="1" si="512"/>
        <v>No</v>
      </c>
      <c r="AM501" s="26">
        <f t="shared" ca="1" si="524"/>
        <v>6</v>
      </c>
      <c r="AN501" s="26">
        <f t="shared" ca="1" si="525"/>
        <v>1</v>
      </c>
      <c r="AT501" t="str">
        <f t="shared" ca="1" si="526"/>
        <v>Female</v>
      </c>
      <c r="AU501">
        <f t="shared" ca="1" si="527"/>
        <v>756</v>
      </c>
      <c r="AV501">
        <f t="shared" ca="1" si="528"/>
        <v>3</v>
      </c>
      <c r="AW501">
        <f t="shared" ca="1" si="529"/>
        <v>29</v>
      </c>
      <c r="AX501">
        <f t="shared" ca="1" si="530"/>
        <v>2</v>
      </c>
      <c r="BB501" t="str">
        <f t="shared" ca="1" si="531"/>
        <v>EMLUCS</v>
      </c>
      <c r="BC501" t="str">
        <f t="shared" ca="1" si="532"/>
        <v>Yes</v>
      </c>
      <c r="BD501" t="str">
        <f t="shared" ca="1" si="532"/>
        <v>Yes</v>
      </c>
      <c r="BG501" t="str">
        <f t="shared" ca="1" si="533"/>
        <v>Yes</v>
      </c>
      <c r="BH501">
        <f t="shared" ca="1" si="534"/>
        <v>35</v>
      </c>
      <c r="BI501">
        <f t="shared" ca="1" si="535"/>
        <v>-13</v>
      </c>
      <c r="BJ501">
        <f t="shared" ca="1" si="536"/>
        <v>3</v>
      </c>
      <c r="BK501" t="str">
        <f t="shared" si="537"/>
        <v/>
      </c>
      <c r="BL501" s="26" t="str">
        <f t="shared" ca="1" si="538"/>
        <v>NA</v>
      </c>
      <c r="BM501" s="26"/>
      <c r="BN501" s="26"/>
      <c r="BO501" s="26" t="str">
        <f t="shared" ca="1" si="539"/>
        <v>Yes</v>
      </c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 t="str">
        <f t="shared" ca="1" si="540"/>
        <v>No</v>
      </c>
      <c r="CE501" s="26" t="str">
        <f t="shared" ca="1" si="541"/>
        <v>NA</v>
      </c>
      <c r="CF501" s="26"/>
      <c r="CG501" s="26"/>
      <c r="CH501" s="26"/>
      <c r="CI501" s="31" t="str">
        <f t="shared" si="542"/>
        <v/>
      </c>
      <c r="CJ501" s="26" t="str">
        <f t="shared" ca="1" si="543"/>
        <v>NA</v>
      </c>
      <c r="CK501" s="26" t="str">
        <f t="shared" ca="1" si="544"/>
        <v>No</v>
      </c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 t="str">
        <f t="shared" ca="1" si="545"/>
        <v>No</v>
      </c>
      <c r="DO501" s="26"/>
      <c r="DP501" s="26"/>
      <c r="DQ501" s="26"/>
      <c r="DR501" s="26"/>
      <c r="DS501" s="26"/>
      <c r="DT501" s="26"/>
      <c r="DU501" s="26"/>
      <c r="DV501" t="str">
        <f t="shared" si="546"/>
        <v/>
      </c>
      <c r="DW501" s="26"/>
      <c r="DX501" s="26"/>
      <c r="DY501" s="26"/>
      <c r="DZ501" t="str">
        <f t="shared" si="547"/>
        <v/>
      </c>
      <c r="EA501" t="str">
        <f t="shared" si="548"/>
        <v/>
      </c>
      <c r="EB501" t="str">
        <f t="shared" si="549"/>
        <v/>
      </c>
      <c r="EC501" t="str">
        <f t="shared" si="550"/>
        <v/>
      </c>
      <c r="ED501" t="str">
        <f t="shared" si="551"/>
        <v/>
      </c>
      <c r="EE501" s="34" t="str">
        <f t="shared" si="552"/>
        <v/>
      </c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32" t="str">
        <f t="shared" si="553"/>
        <v/>
      </c>
      <c r="ES501" s="26"/>
      <c r="ET501" s="26"/>
      <c r="EU501" s="26"/>
      <c r="EV501" s="26"/>
      <c r="EW501" s="26"/>
      <c r="EX501" s="26"/>
      <c r="EY501" s="26"/>
      <c r="EZ501" s="26"/>
      <c r="FA501" s="31" t="str">
        <f t="shared" si="554"/>
        <v/>
      </c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31" t="str">
        <f t="shared" si="555"/>
        <v/>
      </c>
      <c r="FN501" s="26"/>
      <c r="FO501" s="26"/>
      <c r="FP501" s="26"/>
      <c r="FQ501" s="26" t="s">
        <v>349</v>
      </c>
      <c r="FR501" s="39" t="str">
        <f t="shared" ca="1" si="556"/>
        <v>NA</v>
      </c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t="str">
        <f t="shared" ca="1" si="557"/>
        <v/>
      </c>
      <c r="GP501" t="str">
        <f t="shared" si="558"/>
        <v/>
      </c>
      <c r="GQ501" s="26"/>
      <c r="GR501" s="26"/>
      <c r="GS501" t="str">
        <f t="shared" ca="1" si="559"/>
        <v/>
      </c>
      <c r="GT501" s="26"/>
      <c r="GU501" s="26"/>
      <c r="GV501" s="26"/>
      <c r="GW501" s="26"/>
      <c r="GX501" s="26"/>
      <c r="GY501" t="str">
        <f t="shared" ca="1" si="560"/>
        <v/>
      </c>
      <c r="GZ501" t="str">
        <f t="shared" si="561"/>
        <v/>
      </c>
      <c r="HA501" s="26"/>
      <c r="HB501" s="26"/>
      <c r="HC501" s="26"/>
      <c r="HD501" s="26"/>
      <c r="HE501" s="26"/>
      <c r="HF501" t="str">
        <f t="shared" ca="1" si="562"/>
        <v/>
      </c>
      <c r="HG501" s="31" t="str">
        <f t="shared" si="563"/>
        <v/>
      </c>
      <c r="HH501" s="26"/>
      <c r="HI501" s="26"/>
      <c r="HJ501" s="26"/>
      <c r="HK501" s="26"/>
      <c r="HL501" s="26"/>
      <c r="HM501" t="str">
        <f t="shared" ca="1" si="564"/>
        <v/>
      </c>
      <c r="HN501" t="str">
        <f t="shared" si="565"/>
        <v/>
      </c>
      <c r="HO501" s="26"/>
      <c r="HP501" s="26"/>
      <c r="HQ501" s="26"/>
      <c r="HR501" s="26"/>
      <c r="HS501" s="26"/>
      <c r="HT501" t="str">
        <f t="shared" ca="1" si="566"/>
        <v/>
      </c>
      <c r="HU501" t="str">
        <f t="shared" si="567"/>
        <v/>
      </c>
      <c r="HV501" s="26"/>
      <c r="HW501" s="26"/>
      <c r="HX501" s="26"/>
      <c r="HY501" s="26"/>
      <c r="HZ501" s="26"/>
      <c r="IA501" s="37" t="str">
        <f t="shared" ca="1" si="568"/>
        <v/>
      </c>
      <c r="IB501" t="str">
        <f t="shared" si="569"/>
        <v/>
      </c>
      <c r="IC501" s="26"/>
      <c r="ID501" s="26"/>
      <c r="IE501" s="26"/>
      <c r="IF501" s="26"/>
      <c r="IG501" s="26"/>
      <c r="IH501" s="37" t="str">
        <f t="shared" ca="1" si="570"/>
        <v/>
      </c>
      <c r="II501" t="str">
        <f t="shared" si="571"/>
        <v/>
      </c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  <c r="IU501" s="26"/>
      <c r="IV501" s="26"/>
      <c r="IW501" s="26"/>
      <c r="IX501" s="26"/>
      <c r="IY501" s="26"/>
      <c r="IZ501" s="26"/>
      <c r="JA501" s="26"/>
      <c r="JB501" s="26"/>
      <c r="JC501" s="26"/>
      <c r="JD501" s="26"/>
      <c r="JE501" s="26"/>
      <c r="JF501" s="26"/>
      <c r="JG501" s="26"/>
      <c r="JH501" s="26"/>
      <c r="JI501" s="26"/>
      <c r="JJ501" s="26"/>
      <c r="JK501" s="26"/>
      <c r="JL501" s="26"/>
      <c r="JM501" s="26"/>
      <c r="JN501" s="26"/>
      <c r="JO501" s="26"/>
      <c r="JP501" s="26"/>
      <c r="JQ501" s="26"/>
      <c r="JR501" s="26"/>
      <c r="JS501" s="26"/>
      <c r="JT501" s="26" t="str">
        <f t="shared" si="572"/>
        <v/>
      </c>
      <c r="JU501" s="26"/>
      <c r="JV501" t="str">
        <f t="shared" si="573"/>
        <v/>
      </c>
      <c r="JW501" s="26"/>
      <c r="JX501" s="26"/>
      <c r="JY501" s="26"/>
      <c r="JZ501" s="26"/>
      <c r="KA501" s="26"/>
      <c r="KB501" s="26"/>
      <c r="KC501" s="26"/>
      <c r="KD501" s="26"/>
      <c r="KE501" s="26"/>
      <c r="KF501" s="26"/>
      <c r="KG501" s="26"/>
      <c r="KH501" s="26"/>
      <c r="KI501" s="26"/>
      <c r="KJ501" s="26"/>
      <c r="KK501" t="str">
        <f t="shared" si="574"/>
        <v/>
      </c>
      <c r="KL501" s="26"/>
      <c r="KM501" s="31" t="str">
        <f t="shared" si="575"/>
        <v/>
      </c>
      <c r="KN501" s="26"/>
      <c r="KO501" s="26"/>
      <c r="KP501" s="38" t="str">
        <f t="shared" si="576"/>
        <v/>
      </c>
      <c r="KQ501" s="26"/>
      <c r="KR501" s="26"/>
      <c r="KS501" s="26"/>
      <c r="KT501" s="26"/>
      <c r="KU501" s="26"/>
      <c r="KV501" s="26"/>
      <c r="KW501" s="26"/>
      <c r="KX501" t="str">
        <f t="shared" si="577"/>
        <v/>
      </c>
      <c r="KY501" t="str">
        <f t="shared" si="578"/>
        <v/>
      </c>
      <c r="KZ501" s="26"/>
      <c r="LA501" s="26"/>
      <c r="LB501" t="str">
        <f t="shared" si="579"/>
        <v/>
      </c>
      <c r="LC501" s="26"/>
      <c r="LD501" t="str">
        <f t="shared" si="580"/>
        <v/>
      </c>
      <c r="LE501" t="str">
        <f t="shared" si="581"/>
        <v/>
      </c>
      <c r="LF501" s="26"/>
      <c r="LG501" s="26"/>
      <c r="LH501" s="26"/>
      <c r="LI501" s="26"/>
      <c r="LJ501" s="26"/>
      <c r="LK501" s="26"/>
      <c r="LL501" s="26"/>
      <c r="LM501" s="26"/>
      <c r="LN501" s="26"/>
      <c r="LO501" t="str">
        <f t="shared" si="582"/>
        <v/>
      </c>
      <c r="LP501" s="26"/>
      <c r="LQ501" s="26"/>
      <c r="LR501" s="26"/>
      <c r="LS501" s="26"/>
      <c r="LT501" s="26"/>
      <c r="LU501" s="26"/>
      <c r="LV501" s="26"/>
      <c r="LW501" s="26"/>
      <c r="LX501" s="26"/>
      <c r="LY501" s="26"/>
      <c r="LZ501" s="26"/>
      <c r="MA501" s="26"/>
      <c r="MB501" s="26"/>
      <c r="MC501" s="26"/>
      <c r="MD501" s="26"/>
      <c r="ME501" s="26"/>
      <c r="MF501" s="26"/>
      <c r="MG501" s="26"/>
      <c r="MH501" s="26"/>
      <c r="MI501" s="26"/>
      <c r="MJ501" s="26"/>
      <c r="MK501" s="26"/>
      <c r="ML501" s="26"/>
      <c r="MM501" s="26"/>
      <c r="MN501" s="26"/>
    </row>
    <row r="502" spans="1:352" ht="16" x14ac:dyDescent="0.2">
      <c r="A502" t="e">
        <f t="shared" ca="1" si="584"/>
        <v>#N/A</v>
      </c>
      <c r="B502" s="26"/>
      <c r="C502" s="26"/>
      <c r="D502" s="26"/>
      <c r="E502" s="27" t="str">
        <f t="shared" ca="1" si="513"/>
        <v>Feb</v>
      </c>
      <c r="F502" s="27" t="str">
        <f t="shared" ca="1" si="513"/>
        <v>Aug</v>
      </c>
      <c r="G502" s="28" t="str">
        <f t="shared" ca="1" si="514"/>
        <v/>
      </c>
      <c r="H502" t="str">
        <f t="shared" si="515"/>
        <v/>
      </c>
      <c r="I502" s="26">
        <f t="shared" ca="1" si="516"/>
        <v>40</v>
      </c>
      <c r="J502" s="26"/>
      <c r="K502" s="26"/>
      <c r="L502" s="31" t="str">
        <f t="shared" si="517"/>
        <v/>
      </c>
      <c r="M502" s="26"/>
      <c r="N502" s="26"/>
      <c r="O502" s="26">
        <f t="shared" ca="1" si="518"/>
        <v>46</v>
      </c>
      <c r="P502" s="26" t="str">
        <f t="shared" ca="1" si="519"/>
        <v>No</v>
      </c>
      <c r="Q502" s="26" t="str">
        <f t="shared" ca="1" si="519"/>
        <v>No</v>
      </c>
      <c r="R502" s="26" t="str">
        <f t="shared" ca="1" si="519"/>
        <v>Yes</v>
      </c>
      <c r="S502" s="26" t="str">
        <f t="shared" ca="1" si="520"/>
        <v>Eskimo</v>
      </c>
      <c r="T502" s="26" t="str">
        <f t="shared" ca="1" si="521"/>
        <v>Yes</v>
      </c>
      <c r="U502" s="26">
        <f t="shared" ca="1" si="522"/>
        <v>3804</v>
      </c>
      <c r="V502" s="26"/>
      <c r="W502" s="26"/>
      <c r="X502" s="26" t="str">
        <f t="shared" ca="1" si="583"/>
        <v>Yes</v>
      </c>
      <c r="Y502" s="26" t="str">
        <f t="shared" ca="1" si="583"/>
        <v>Yes</v>
      </c>
      <c r="Z502" s="26" t="str">
        <f t="shared" ca="1" si="583"/>
        <v>No</v>
      </c>
      <c r="AA502" s="26" t="str">
        <f t="shared" ca="1" si="583"/>
        <v>Yes</v>
      </c>
      <c r="AB502" s="26" t="str">
        <f t="shared" ca="1" si="583"/>
        <v>No</v>
      </c>
      <c r="AC502" s="26"/>
      <c r="AD502" s="26"/>
      <c r="AE502" s="26"/>
      <c r="AF502" s="26"/>
      <c r="AG502" s="26" t="str">
        <f t="shared" ca="1" si="523"/>
        <v>No</v>
      </c>
      <c r="AH502" s="26" t="str">
        <f t="shared" ca="1" si="523"/>
        <v>No</v>
      </c>
      <c r="AI502" s="26" t="str">
        <f t="shared" ca="1" si="523"/>
        <v>No</v>
      </c>
      <c r="AJ502" s="26" t="str">
        <f t="shared" ca="1" si="512"/>
        <v>No</v>
      </c>
      <c r="AK502" s="26" t="str">
        <f t="shared" ca="1" si="512"/>
        <v>No</v>
      </c>
      <c r="AL502" s="26" t="str">
        <f t="shared" ca="1" si="512"/>
        <v>Yes</v>
      </c>
      <c r="AM502" s="26">
        <f t="shared" ca="1" si="524"/>
        <v>4</v>
      </c>
      <c r="AN502" s="26">
        <f t="shared" ca="1" si="525"/>
        <v>2</v>
      </c>
      <c r="AT502" t="str">
        <f t="shared" ca="1" si="526"/>
        <v>Female</v>
      </c>
      <c r="AU502">
        <f t="shared" ca="1" si="527"/>
        <v>3881</v>
      </c>
      <c r="AV502">
        <f t="shared" ca="1" si="528"/>
        <v>-1</v>
      </c>
      <c r="AW502">
        <f t="shared" ca="1" si="529"/>
        <v>37</v>
      </c>
      <c r="AX502">
        <f t="shared" ca="1" si="530"/>
        <v>0</v>
      </c>
      <c r="BB502" t="str">
        <f t="shared" ca="1" si="531"/>
        <v>EMLUCS</v>
      </c>
      <c r="BC502" t="str">
        <f t="shared" ca="1" si="532"/>
        <v>Yes</v>
      </c>
      <c r="BD502" t="str">
        <f t="shared" ca="1" si="532"/>
        <v>No</v>
      </c>
      <c r="BG502" t="str">
        <f t="shared" ca="1" si="533"/>
        <v>Yes</v>
      </c>
      <c r="BH502">
        <f t="shared" ca="1" si="534"/>
        <v>36</v>
      </c>
      <c r="BI502">
        <f t="shared" ca="1" si="535"/>
        <v>-8</v>
      </c>
      <c r="BJ502">
        <f t="shared" ca="1" si="536"/>
        <v>13</v>
      </c>
      <c r="BK502" t="str">
        <f t="shared" si="537"/>
        <v/>
      </c>
      <c r="BL502" s="26">
        <f t="shared" ca="1" si="538"/>
        <v>15</v>
      </c>
      <c r="BM502" s="26"/>
      <c r="BN502" s="26"/>
      <c r="BO502" s="26" t="str">
        <f t="shared" ca="1" si="539"/>
        <v>Yes</v>
      </c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 t="str">
        <f t="shared" ca="1" si="540"/>
        <v>Yes</v>
      </c>
      <c r="CE502" s="26" t="str">
        <f t="shared" ca="1" si="541"/>
        <v>ETT</v>
      </c>
      <c r="CF502" s="26"/>
      <c r="CG502" s="26"/>
      <c r="CH502" s="26"/>
      <c r="CI502" s="31" t="str">
        <f t="shared" si="542"/>
        <v/>
      </c>
      <c r="CJ502" s="26" t="str">
        <f t="shared" ca="1" si="543"/>
        <v>NICU</v>
      </c>
      <c r="CK502" s="26" t="str">
        <f t="shared" ca="1" si="544"/>
        <v>NA</v>
      </c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 t="str">
        <f t="shared" ca="1" si="545"/>
        <v>Yes</v>
      </c>
      <c r="DO502" s="26"/>
      <c r="DP502" s="26"/>
      <c r="DQ502" s="26"/>
      <c r="DR502" s="26"/>
      <c r="DS502" s="26"/>
      <c r="DT502" s="26"/>
      <c r="DU502" s="26"/>
      <c r="DV502" t="str">
        <f t="shared" si="546"/>
        <v/>
      </c>
      <c r="DW502" s="26"/>
      <c r="DX502" s="26"/>
      <c r="DY502" s="26"/>
      <c r="DZ502" t="str">
        <f t="shared" si="547"/>
        <v/>
      </c>
      <c r="EA502" t="str">
        <f t="shared" si="548"/>
        <v/>
      </c>
      <c r="EB502" t="str">
        <f t="shared" si="549"/>
        <v/>
      </c>
      <c r="EC502" t="str">
        <f t="shared" si="550"/>
        <v/>
      </c>
      <c r="ED502" t="str">
        <f t="shared" si="551"/>
        <v/>
      </c>
      <c r="EE502" s="34" t="str">
        <f t="shared" si="552"/>
        <v/>
      </c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32" t="str">
        <f t="shared" si="553"/>
        <v/>
      </c>
      <c r="ES502" s="26"/>
      <c r="ET502" s="26"/>
      <c r="EU502" s="26"/>
      <c r="EV502" s="26"/>
      <c r="EW502" s="26"/>
      <c r="EX502" s="26"/>
      <c r="EY502" s="26"/>
      <c r="EZ502" s="26"/>
      <c r="FA502" s="31" t="str">
        <f t="shared" si="554"/>
        <v/>
      </c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31" t="str">
        <f t="shared" si="555"/>
        <v/>
      </c>
      <c r="FN502" s="26"/>
      <c r="FO502" s="26"/>
      <c r="FP502" s="26"/>
      <c r="FQ502" s="26" t="s">
        <v>349</v>
      </c>
      <c r="FR502" s="39" t="str">
        <f t="shared" ca="1" si="556"/>
        <v>NA</v>
      </c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t="str">
        <f t="shared" ca="1" si="557"/>
        <v/>
      </c>
      <c r="GP502" t="str">
        <f t="shared" si="558"/>
        <v/>
      </c>
      <c r="GQ502" s="26"/>
      <c r="GR502" s="26"/>
      <c r="GS502" t="str">
        <f t="shared" ca="1" si="559"/>
        <v/>
      </c>
      <c r="GT502" s="26"/>
      <c r="GU502" s="26"/>
      <c r="GV502" s="26"/>
      <c r="GW502" s="26"/>
      <c r="GX502" s="26"/>
      <c r="GY502" t="str">
        <f t="shared" ca="1" si="560"/>
        <v/>
      </c>
      <c r="GZ502" t="str">
        <f t="shared" si="561"/>
        <v/>
      </c>
      <c r="HA502" s="26"/>
      <c r="HB502" s="26"/>
      <c r="HC502" s="26"/>
      <c r="HD502" s="26"/>
      <c r="HE502" s="26"/>
      <c r="HF502" t="str">
        <f t="shared" ca="1" si="562"/>
        <v/>
      </c>
      <c r="HG502" s="31" t="str">
        <f t="shared" si="563"/>
        <v/>
      </c>
      <c r="HH502" s="26"/>
      <c r="HI502" s="26"/>
      <c r="HJ502" s="26"/>
      <c r="HK502" s="26"/>
      <c r="HL502" s="26"/>
      <c r="HM502" t="str">
        <f t="shared" ca="1" si="564"/>
        <v/>
      </c>
      <c r="HN502" t="str">
        <f t="shared" si="565"/>
        <v/>
      </c>
      <c r="HO502" s="26"/>
      <c r="HP502" s="26"/>
      <c r="HQ502" s="26"/>
      <c r="HR502" s="26"/>
      <c r="HS502" s="26"/>
      <c r="HT502" t="str">
        <f t="shared" ca="1" si="566"/>
        <v/>
      </c>
      <c r="HU502" t="str">
        <f t="shared" si="567"/>
        <v/>
      </c>
      <c r="HV502" s="26"/>
      <c r="HW502" s="26"/>
      <c r="HX502" s="26"/>
      <c r="HY502" s="26"/>
      <c r="HZ502" s="26"/>
      <c r="IA502" s="37" t="str">
        <f t="shared" ca="1" si="568"/>
        <v/>
      </c>
      <c r="IB502" t="str">
        <f t="shared" si="569"/>
        <v/>
      </c>
      <c r="IC502" s="26"/>
      <c r="ID502" s="26"/>
      <c r="IE502" s="26"/>
      <c r="IF502" s="26"/>
      <c r="IG502" s="26"/>
      <c r="IH502" s="37" t="str">
        <f t="shared" ca="1" si="570"/>
        <v/>
      </c>
      <c r="II502" t="str">
        <f t="shared" si="571"/>
        <v/>
      </c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  <c r="IV502" s="26"/>
      <c r="IW502" s="26"/>
      <c r="IX502" s="26"/>
      <c r="IY502" s="26"/>
      <c r="IZ502" s="26"/>
      <c r="JA502" s="26"/>
      <c r="JB502" s="26"/>
      <c r="JC502" s="26"/>
      <c r="JD502" s="26"/>
      <c r="JE502" s="26"/>
      <c r="JF502" s="26"/>
      <c r="JG502" s="26"/>
      <c r="JH502" s="26"/>
      <c r="JI502" s="26"/>
      <c r="JJ502" s="26"/>
      <c r="JK502" s="26"/>
      <c r="JL502" s="26"/>
      <c r="JM502" s="26"/>
      <c r="JN502" s="26"/>
      <c r="JO502" s="26"/>
      <c r="JP502" s="26"/>
      <c r="JQ502" s="26"/>
      <c r="JR502" s="26"/>
      <c r="JS502" s="26"/>
      <c r="JT502" s="26" t="str">
        <f t="shared" si="572"/>
        <v/>
      </c>
      <c r="JU502" s="26"/>
      <c r="JV502" t="str">
        <f t="shared" si="573"/>
        <v/>
      </c>
      <c r="JW502" s="26"/>
      <c r="JX502" s="26"/>
      <c r="JY502" s="26"/>
      <c r="JZ502" s="26"/>
      <c r="KA502" s="26"/>
      <c r="KB502" s="26"/>
      <c r="KC502" s="26"/>
      <c r="KD502" s="26"/>
      <c r="KE502" s="26"/>
      <c r="KF502" s="26"/>
      <c r="KG502" s="26"/>
      <c r="KH502" s="26"/>
      <c r="KI502" s="26"/>
      <c r="KJ502" s="26"/>
      <c r="KK502" t="str">
        <f t="shared" si="574"/>
        <v/>
      </c>
      <c r="KL502" s="26"/>
      <c r="KM502" s="31" t="str">
        <f t="shared" si="575"/>
        <v/>
      </c>
      <c r="KN502" s="26"/>
      <c r="KO502" s="26"/>
      <c r="KP502" s="38" t="str">
        <f t="shared" si="576"/>
        <v/>
      </c>
      <c r="KQ502" s="26"/>
      <c r="KR502" s="26"/>
      <c r="KS502" s="26"/>
      <c r="KT502" s="26"/>
      <c r="KU502" s="26"/>
      <c r="KV502" s="26"/>
      <c r="KW502" s="26"/>
      <c r="KX502" t="str">
        <f t="shared" si="577"/>
        <v/>
      </c>
      <c r="KY502" t="str">
        <f t="shared" si="578"/>
        <v/>
      </c>
      <c r="KZ502" s="26"/>
      <c r="LA502" s="26"/>
      <c r="LB502" t="str">
        <f t="shared" si="579"/>
        <v/>
      </c>
      <c r="LC502" s="26"/>
      <c r="LD502" t="str">
        <f t="shared" si="580"/>
        <v/>
      </c>
      <c r="LE502" t="str">
        <f t="shared" si="581"/>
        <v/>
      </c>
      <c r="LF502" s="26"/>
      <c r="LG502" s="26"/>
      <c r="LH502" s="26"/>
      <c r="LI502" s="26"/>
      <c r="LJ502" s="26"/>
      <c r="LK502" s="26"/>
      <c r="LL502" s="26"/>
      <c r="LM502" s="26"/>
      <c r="LN502" s="26"/>
      <c r="LO502" t="str">
        <f t="shared" si="582"/>
        <v/>
      </c>
      <c r="LP502" s="26"/>
      <c r="LQ502" s="26"/>
      <c r="LR502" s="26"/>
      <c r="LS502" s="26"/>
      <c r="LT502" s="26"/>
      <c r="LU502" s="26"/>
      <c r="LV502" s="26"/>
      <c r="LW502" s="26"/>
      <c r="LX502" s="26"/>
      <c r="LY502" s="26"/>
      <c r="LZ502" s="26"/>
      <c r="MA502" s="26"/>
      <c r="MB502" s="26"/>
      <c r="MC502" s="26"/>
      <c r="MD502" s="26"/>
      <c r="ME502" s="26"/>
      <c r="MF502" s="26"/>
      <c r="MG502" s="26"/>
      <c r="MH502" s="26"/>
      <c r="MI502" s="26"/>
      <c r="MJ502" s="26"/>
      <c r="MK502" s="26"/>
      <c r="ML502" s="26"/>
      <c r="MM502" s="26"/>
      <c r="MN502" s="26"/>
    </row>
    <row r="503" spans="1:352" ht="16" x14ac:dyDescent="0.2">
      <c r="A503" t="e">
        <f t="shared" ca="1" si="584"/>
        <v>#N/A</v>
      </c>
      <c r="B503" s="26"/>
      <c r="C503" s="26"/>
      <c r="D503" s="26"/>
      <c r="E503" s="27" t="str">
        <f t="shared" ca="1" si="513"/>
        <v>Oct</v>
      </c>
      <c r="F503" s="27" t="str">
        <f t="shared" ca="1" si="513"/>
        <v>Jan</v>
      </c>
      <c r="G503" s="28" t="str">
        <f t="shared" ca="1" si="514"/>
        <v/>
      </c>
      <c r="H503" t="str">
        <f t="shared" si="515"/>
        <v/>
      </c>
      <c r="I503" s="26">
        <f t="shared" ca="1" si="516"/>
        <v>76</v>
      </c>
      <c r="J503" s="26"/>
      <c r="K503" s="26"/>
      <c r="L503" s="31" t="str">
        <f t="shared" si="517"/>
        <v/>
      </c>
      <c r="M503" s="26"/>
      <c r="N503" s="26"/>
      <c r="O503" s="26">
        <f t="shared" ca="1" si="518"/>
        <v>21</v>
      </c>
      <c r="P503" s="26" t="str">
        <f t="shared" ca="1" si="519"/>
        <v>No</v>
      </c>
      <c r="Q503" s="26" t="str">
        <f t="shared" ca="1" si="519"/>
        <v>Yes</v>
      </c>
      <c r="R503" s="26" t="str">
        <f t="shared" ca="1" si="519"/>
        <v>No</v>
      </c>
      <c r="S503" s="26" t="str">
        <f t="shared" ca="1" si="520"/>
        <v>Eskimo</v>
      </c>
      <c r="T503" s="26" t="str">
        <f t="shared" ca="1" si="521"/>
        <v>No</v>
      </c>
      <c r="U503" s="26">
        <f t="shared" ca="1" si="522"/>
        <v>3296</v>
      </c>
      <c r="V503" s="26"/>
      <c r="W503" s="26"/>
      <c r="X503" s="26" t="str">
        <f t="shared" ca="1" si="583"/>
        <v>Yes</v>
      </c>
      <c r="Y503" s="26" t="str">
        <f t="shared" ca="1" si="583"/>
        <v>Yes</v>
      </c>
      <c r="Z503" s="26" t="str">
        <f t="shared" ca="1" si="583"/>
        <v>Yes</v>
      </c>
      <c r="AA503" s="26" t="str">
        <f t="shared" ca="1" si="583"/>
        <v>No</v>
      </c>
      <c r="AB503" s="26" t="str">
        <f t="shared" ca="1" si="583"/>
        <v>Yes</v>
      </c>
      <c r="AC503" s="26"/>
      <c r="AD503" s="26"/>
      <c r="AE503" s="26"/>
      <c r="AF503" s="26"/>
      <c r="AG503" s="26" t="str">
        <f t="shared" ca="1" si="523"/>
        <v>No</v>
      </c>
      <c r="AH503" s="26" t="str">
        <f t="shared" ca="1" si="523"/>
        <v>Yes</v>
      </c>
      <c r="AI503" s="26" t="str">
        <f t="shared" ca="1" si="523"/>
        <v>Yes</v>
      </c>
      <c r="AJ503" s="26" t="str">
        <f t="shared" ca="1" si="512"/>
        <v>Yes</v>
      </c>
      <c r="AK503" s="26" t="str">
        <f t="shared" ca="1" si="512"/>
        <v>Yes</v>
      </c>
      <c r="AL503" s="26" t="str">
        <f t="shared" ca="1" si="512"/>
        <v>No</v>
      </c>
      <c r="AM503" s="26">
        <f t="shared" ca="1" si="524"/>
        <v>9</v>
      </c>
      <c r="AN503" s="26">
        <f t="shared" ca="1" si="525"/>
        <v>3</v>
      </c>
      <c r="AT503" t="str">
        <f t="shared" ca="1" si="526"/>
        <v>Female</v>
      </c>
      <c r="AU503">
        <f t="shared" ca="1" si="527"/>
        <v>2913</v>
      </c>
      <c r="AV503">
        <f t="shared" ca="1" si="528"/>
        <v>3</v>
      </c>
      <c r="AW503">
        <f t="shared" ca="1" si="529"/>
        <v>32</v>
      </c>
      <c r="AX503">
        <f t="shared" ca="1" si="530"/>
        <v>1</v>
      </c>
      <c r="BB503" t="str">
        <f t="shared" ca="1" si="531"/>
        <v>EMLUCS</v>
      </c>
      <c r="BC503" t="str">
        <f t="shared" ca="1" si="532"/>
        <v>No</v>
      </c>
      <c r="BD503" t="str">
        <f t="shared" ca="1" si="532"/>
        <v>Yes</v>
      </c>
      <c r="BG503" t="str">
        <f t="shared" ca="1" si="533"/>
        <v>Yes</v>
      </c>
      <c r="BH503">
        <f t="shared" ca="1" si="534"/>
        <v>36</v>
      </c>
      <c r="BI503">
        <f t="shared" ca="1" si="535"/>
        <v>-4</v>
      </c>
      <c r="BJ503">
        <f t="shared" ca="1" si="536"/>
        <v>8</v>
      </c>
      <c r="BK503" t="str">
        <f t="shared" si="537"/>
        <v/>
      </c>
      <c r="BL503" s="26">
        <f t="shared" ca="1" si="538"/>
        <v>10</v>
      </c>
      <c r="BM503" s="26"/>
      <c r="BN503" s="26"/>
      <c r="BO503" s="26" t="str">
        <f t="shared" ca="1" si="539"/>
        <v>No</v>
      </c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 t="str">
        <f t="shared" ca="1" si="540"/>
        <v>Yes</v>
      </c>
      <c r="CE503" s="26" t="str">
        <f t="shared" ca="1" si="541"/>
        <v>MIST</v>
      </c>
      <c r="CF503" s="26"/>
      <c r="CG503" s="26"/>
      <c r="CH503" s="26"/>
      <c r="CI503" s="31" t="str">
        <f t="shared" si="542"/>
        <v/>
      </c>
      <c r="CJ503" s="26" t="str">
        <f t="shared" ca="1" si="543"/>
        <v>BS</v>
      </c>
      <c r="CK503" s="26" t="str">
        <f t="shared" ca="1" si="544"/>
        <v>NA</v>
      </c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 t="str">
        <f t="shared" ca="1" si="545"/>
        <v>Yes</v>
      </c>
      <c r="DO503" s="26"/>
      <c r="DP503" s="26"/>
      <c r="DQ503" s="26"/>
      <c r="DR503" s="26"/>
      <c r="DS503" s="26"/>
      <c r="DT503" s="26"/>
      <c r="DU503" s="26"/>
      <c r="DV503" t="str">
        <f t="shared" si="546"/>
        <v/>
      </c>
      <c r="DW503" s="26"/>
      <c r="DX503" s="26"/>
      <c r="DY503" s="26"/>
      <c r="DZ503" t="str">
        <f t="shared" si="547"/>
        <v/>
      </c>
      <c r="EA503" t="str">
        <f t="shared" si="548"/>
        <v/>
      </c>
      <c r="EB503" t="str">
        <f t="shared" si="549"/>
        <v/>
      </c>
      <c r="EC503" t="str">
        <f t="shared" si="550"/>
        <v/>
      </c>
      <c r="ED503" t="str">
        <f t="shared" si="551"/>
        <v/>
      </c>
      <c r="EE503" s="34" t="str">
        <f t="shared" si="552"/>
        <v/>
      </c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32" t="str">
        <f t="shared" si="553"/>
        <v/>
      </c>
      <c r="ES503" s="26"/>
      <c r="ET503" s="26"/>
      <c r="EU503" s="26"/>
      <c r="EV503" s="26"/>
      <c r="EW503" s="26"/>
      <c r="EX503" s="26"/>
      <c r="EY503" s="26"/>
      <c r="EZ503" s="26"/>
      <c r="FA503" s="31" t="str">
        <f t="shared" si="554"/>
        <v/>
      </c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31" t="str">
        <f t="shared" si="555"/>
        <v/>
      </c>
      <c r="FN503" s="26"/>
      <c r="FO503" s="26"/>
      <c r="FP503" s="26"/>
      <c r="FQ503" s="26" t="s">
        <v>350</v>
      </c>
      <c r="FR503" s="39" t="str">
        <f t="shared" ca="1" si="556"/>
        <v>GNB</v>
      </c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t="str">
        <f t="shared" ca="1" si="557"/>
        <v/>
      </c>
      <c r="GP503" t="str">
        <f t="shared" si="558"/>
        <v/>
      </c>
      <c r="GQ503" s="26"/>
      <c r="GR503" s="26"/>
      <c r="GS503" t="str">
        <f t="shared" ca="1" si="559"/>
        <v/>
      </c>
      <c r="GT503" s="26"/>
      <c r="GU503" s="26"/>
      <c r="GV503" s="26"/>
      <c r="GW503" s="26"/>
      <c r="GX503" s="26"/>
      <c r="GY503" t="str">
        <f t="shared" ca="1" si="560"/>
        <v/>
      </c>
      <c r="GZ503" t="str">
        <f t="shared" si="561"/>
        <v/>
      </c>
      <c r="HA503" s="26"/>
      <c r="HB503" s="26"/>
      <c r="HC503" s="26"/>
      <c r="HD503" s="26"/>
      <c r="HE503" s="26"/>
      <c r="HF503" t="str">
        <f t="shared" ca="1" si="562"/>
        <v/>
      </c>
      <c r="HG503" s="31" t="str">
        <f t="shared" si="563"/>
        <v/>
      </c>
      <c r="HH503" s="26"/>
      <c r="HI503" s="26"/>
      <c r="HJ503" s="26"/>
      <c r="HK503" s="26"/>
      <c r="HL503" s="26"/>
      <c r="HM503" t="str">
        <f t="shared" ca="1" si="564"/>
        <v/>
      </c>
      <c r="HN503" t="str">
        <f t="shared" si="565"/>
        <v/>
      </c>
      <c r="HO503" s="26"/>
      <c r="HP503" s="26"/>
      <c r="HQ503" s="26"/>
      <c r="HR503" s="26"/>
      <c r="HS503" s="26"/>
      <c r="HT503" t="str">
        <f t="shared" ca="1" si="566"/>
        <v/>
      </c>
      <c r="HU503" t="str">
        <f t="shared" si="567"/>
        <v/>
      </c>
      <c r="HV503" s="26"/>
      <c r="HW503" s="26"/>
      <c r="HX503" s="26"/>
      <c r="HY503" s="26"/>
      <c r="HZ503" s="26"/>
      <c r="IA503" s="37" t="str">
        <f t="shared" ca="1" si="568"/>
        <v/>
      </c>
      <c r="IB503" t="str">
        <f t="shared" si="569"/>
        <v/>
      </c>
      <c r="IC503" s="26"/>
      <c r="ID503" s="26"/>
      <c r="IE503" s="26"/>
      <c r="IF503" s="26"/>
      <c r="IG503" s="26"/>
      <c r="IH503" s="37" t="str">
        <f t="shared" ca="1" si="570"/>
        <v/>
      </c>
      <c r="II503" t="str">
        <f t="shared" si="571"/>
        <v/>
      </c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  <c r="IU503" s="26"/>
      <c r="IV503" s="26"/>
      <c r="IW503" s="26"/>
      <c r="IX503" s="26"/>
      <c r="IY503" s="26"/>
      <c r="IZ503" s="26"/>
      <c r="JA503" s="26"/>
      <c r="JB503" s="26"/>
      <c r="JC503" s="26"/>
      <c r="JD503" s="26"/>
      <c r="JE503" s="26"/>
      <c r="JF503" s="26"/>
      <c r="JG503" s="26"/>
      <c r="JH503" s="26"/>
      <c r="JI503" s="26"/>
      <c r="JJ503" s="26"/>
      <c r="JK503" s="26"/>
      <c r="JL503" s="26"/>
      <c r="JM503" s="26"/>
      <c r="JN503" s="26"/>
      <c r="JO503" s="26"/>
      <c r="JP503" s="26"/>
      <c r="JQ503" s="26"/>
      <c r="JR503" s="26"/>
      <c r="JS503" s="26"/>
      <c r="JT503" s="26" t="str">
        <f t="shared" si="572"/>
        <v/>
      </c>
      <c r="JU503" s="26"/>
      <c r="JV503" t="str">
        <f t="shared" si="573"/>
        <v/>
      </c>
      <c r="JW503" s="26"/>
      <c r="JX503" s="26"/>
      <c r="JY503" s="26"/>
      <c r="JZ503" s="26"/>
      <c r="KA503" s="26"/>
      <c r="KB503" s="26"/>
      <c r="KC503" s="26"/>
      <c r="KD503" s="26"/>
      <c r="KE503" s="26"/>
      <c r="KF503" s="26"/>
      <c r="KG503" s="26"/>
      <c r="KH503" s="26"/>
      <c r="KI503" s="26"/>
      <c r="KJ503" s="26"/>
      <c r="KK503" t="str">
        <f t="shared" si="574"/>
        <v/>
      </c>
      <c r="KL503" s="26"/>
      <c r="KM503" s="31" t="str">
        <f t="shared" si="575"/>
        <v/>
      </c>
      <c r="KN503" s="26"/>
      <c r="KO503" s="26"/>
      <c r="KP503" s="38" t="str">
        <f t="shared" si="576"/>
        <v/>
      </c>
      <c r="KQ503" s="26"/>
      <c r="KR503" s="26"/>
      <c r="KS503" s="26"/>
      <c r="KT503" s="26"/>
      <c r="KU503" s="26"/>
      <c r="KV503" s="26"/>
      <c r="KW503" s="26"/>
      <c r="KX503" t="str">
        <f t="shared" si="577"/>
        <v/>
      </c>
      <c r="KY503" t="str">
        <f t="shared" si="578"/>
        <v/>
      </c>
      <c r="KZ503" s="26"/>
      <c r="LA503" s="26"/>
      <c r="LB503" t="str">
        <f t="shared" si="579"/>
        <v/>
      </c>
      <c r="LC503" s="26"/>
      <c r="LD503" t="str">
        <f t="shared" si="580"/>
        <v/>
      </c>
      <c r="LE503" t="str">
        <f t="shared" si="581"/>
        <v/>
      </c>
      <c r="LF503" s="26"/>
      <c r="LG503" s="26"/>
      <c r="LH503" s="26"/>
      <c r="LI503" s="26"/>
      <c r="LJ503" s="26"/>
      <c r="LK503" s="26"/>
      <c r="LL503" s="26"/>
      <c r="LM503" s="26"/>
      <c r="LN503" s="26"/>
      <c r="LO503" t="str">
        <f t="shared" si="582"/>
        <v/>
      </c>
      <c r="LP503" s="26"/>
      <c r="LQ503" s="26"/>
      <c r="LR503" s="26"/>
      <c r="LS503" s="26"/>
      <c r="LT503" s="26"/>
      <c r="LU503" s="26"/>
      <c r="LV503" s="26"/>
      <c r="LW503" s="26"/>
      <c r="LX503" s="26"/>
      <c r="LY503" s="26"/>
      <c r="LZ503" s="26"/>
      <c r="MA503" s="26"/>
      <c r="MB503" s="26"/>
      <c r="MC503" s="26"/>
      <c r="MD503" s="26"/>
      <c r="ME503" s="26"/>
      <c r="MF503" s="26"/>
      <c r="MG503" s="26"/>
      <c r="MH503" s="26"/>
      <c r="MI503" s="26"/>
      <c r="MJ503" s="26"/>
      <c r="MK503" s="26"/>
      <c r="ML503" s="26"/>
      <c r="MM503" s="26"/>
      <c r="MN503" s="26"/>
    </row>
    <row r="504" spans="1:352" ht="16" x14ac:dyDescent="0.2">
      <c r="A504" t="e">
        <f t="shared" ca="1" si="584"/>
        <v>#N/A</v>
      </c>
      <c r="B504" s="26"/>
      <c r="C504" s="26"/>
      <c r="D504" s="26"/>
      <c r="E504" s="27" t="str">
        <f t="shared" ca="1" si="513"/>
        <v>Apr</v>
      </c>
      <c r="F504" s="27" t="str">
        <f t="shared" ca="1" si="513"/>
        <v>Jan</v>
      </c>
      <c r="G504" s="28" t="str">
        <f t="shared" ca="1" si="514"/>
        <v/>
      </c>
      <c r="H504" t="str">
        <f t="shared" si="515"/>
        <v/>
      </c>
      <c r="I504" s="26">
        <f t="shared" ca="1" si="516"/>
        <v>81</v>
      </c>
      <c r="J504" s="26"/>
      <c r="K504" s="26"/>
      <c r="L504" s="31" t="str">
        <f t="shared" si="517"/>
        <v/>
      </c>
      <c r="M504" s="26"/>
      <c r="N504" s="26"/>
      <c r="O504" s="26">
        <f t="shared" ca="1" si="518"/>
        <v>47</v>
      </c>
      <c r="P504" s="26" t="str">
        <f t="shared" ca="1" si="519"/>
        <v>Yes</v>
      </c>
      <c r="Q504" s="26" t="str">
        <f t="shared" ca="1" si="519"/>
        <v>Yes</v>
      </c>
      <c r="R504" s="26" t="str">
        <f t="shared" ca="1" si="519"/>
        <v>Yes</v>
      </c>
      <c r="S504" s="26" t="str">
        <f t="shared" ca="1" si="520"/>
        <v>Hispanic</v>
      </c>
      <c r="T504" s="26" t="str">
        <f t="shared" ca="1" si="521"/>
        <v>No</v>
      </c>
      <c r="U504" s="26">
        <f t="shared" ca="1" si="522"/>
        <v>3565</v>
      </c>
      <c r="V504" s="26"/>
      <c r="W504" s="26"/>
      <c r="X504" s="26" t="str">
        <f t="shared" ca="1" si="583"/>
        <v>Yes</v>
      </c>
      <c r="Y504" s="26" t="str">
        <f t="shared" ca="1" si="583"/>
        <v>Yes</v>
      </c>
      <c r="Z504" s="26" t="str">
        <f t="shared" ca="1" si="583"/>
        <v>No</v>
      </c>
      <c r="AA504" s="26" t="str">
        <f t="shared" ca="1" si="583"/>
        <v>No</v>
      </c>
      <c r="AB504" s="26" t="str">
        <f t="shared" ca="1" si="583"/>
        <v>Yes</v>
      </c>
      <c r="AC504" s="26"/>
      <c r="AD504" s="26"/>
      <c r="AE504" s="26"/>
      <c r="AF504" s="26"/>
      <c r="AG504" s="26" t="str">
        <f t="shared" ca="1" si="523"/>
        <v>No</v>
      </c>
      <c r="AH504" s="26" t="str">
        <f t="shared" ca="1" si="523"/>
        <v>No</v>
      </c>
      <c r="AI504" s="26" t="str">
        <f t="shared" ca="1" si="523"/>
        <v>Yes</v>
      </c>
      <c r="AJ504" s="26" t="str">
        <f t="shared" ca="1" si="512"/>
        <v>Yes</v>
      </c>
      <c r="AK504" s="26" t="str">
        <f t="shared" ca="1" si="512"/>
        <v>No</v>
      </c>
      <c r="AL504" s="26" t="str">
        <f t="shared" ca="1" si="512"/>
        <v>Yes</v>
      </c>
      <c r="AM504" s="26">
        <f t="shared" ca="1" si="524"/>
        <v>6</v>
      </c>
      <c r="AN504" s="26">
        <f t="shared" ca="1" si="525"/>
        <v>2</v>
      </c>
      <c r="AT504" t="str">
        <f t="shared" ca="1" si="526"/>
        <v>Male</v>
      </c>
      <c r="AU504">
        <f t="shared" ca="1" si="527"/>
        <v>897</v>
      </c>
      <c r="AV504">
        <f t="shared" ca="1" si="528"/>
        <v>3</v>
      </c>
      <c r="AW504">
        <f t="shared" ca="1" si="529"/>
        <v>35</v>
      </c>
      <c r="AX504">
        <f t="shared" ca="1" si="530"/>
        <v>3</v>
      </c>
      <c r="BB504" t="str">
        <f t="shared" ca="1" si="531"/>
        <v>Vaginal</v>
      </c>
      <c r="BC504" t="str">
        <f t="shared" ca="1" si="532"/>
        <v>Yes</v>
      </c>
      <c r="BD504" t="str">
        <f t="shared" ca="1" si="532"/>
        <v>Yes</v>
      </c>
      <c r="BG504" t="str">
        <f t="shared" ca="1" si="533"/>
        <v>No</v>
      </c>
      <c r="BH504">
        <f t="shared" ca="1" si="534"/>
        <v>36</v>
      </c>
      <c r="BI504">
        <f t="shared" ca="1" si="535"/>
        <v>-2</v>
      </c>
      <c r="BJ504">
        <f t="shared" ca="1" si="536"/>
        <v>0</v>
      </c>
      <c r="BK504" t="str">
        <f t="shared" si="537"/>
        <v/>
      </c>
      <c r="BL504" s="26" t="str">
        <f t="shared" ca="1" si="538"/>
        <v>NA</v>
      </c>
      <c r="BM504" s="26"/>
      <c r="BN504" s="26"/>
      <c r="BO504" s="26" t="str">
        <f t="shared" ca="1" si="539"/>
        <v>Yes</v>
      </c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 t="str">
        <f t="shared" ca="1" si="540"/>
        <v>Yes</v>
      </c>
      <c r="CE504" s="26" t="str">
        <f t="shared" ca="1" si="541"/>
        <v>LMA</v>
      </c>
      <c r="CF504" s="26"/>
      <c r="CG504" s="26"/>
      <c r="CH504" s="26"/>
      <c r="CI504" s="31" t="str">
        <f t="shared" si="542"/>
        <v/>
      </c>
      <c r="CJ504" s="26" t="str">
        <f t="shared" ca="1" si="543"/>
        <v>BS</v>
      </c>
      <c r="CK504" s="26" t="str">
        <f t="shared" ca="1" si="544"/>
        <v>NA</v>
      </c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 t="str">
        <f t="shared" ca="1" si="545"/>
        <v>No</v>
      </c>
      <c r="DO504" s="26"/>
      <c r="DP504" s="26"/>
      <c r="DQ504" s="26"/>
      <c r="DR504" s="26"/>
      <c r="DS504" s="26"/>
      <c r="DT504" s="26"/>
      <c r="DU504" s="26"/>
      <c r="DV504" t="str">
        <f t="shared" si="546"/>
        <v/>
      </c>
      <c r="DW504" s="26"/>
      <c r="DX504" s="26"/>
      <c r="DY504" s="26"/>
      <c r="DZ504" t="str">
        <f t="shared" si="547"/>
        <v/>
      </c>
      <c r="EA504" t="str">
        <f t="shared" si="548"/>
        <v/>
      </c>
      <c r="EB504" t="str">
        <f t="shared" si="549"/>
        <v/>
      </c>
      <c r="EC504" t="str">
        <f t="shared" si="550"/>
        <v/>
      </c>
      <c r="ED504" t="str">
        <f t="shared" si="551"/>
        <v/>
      </c>
      <c r="EE504" s="34" t="str">
        <f t="shared" si="552"/>
        <v/>
      </c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32" t="str">
        <f t="shared" si="553"/>
        <v/>
      </c>
      <c r="ES504" s="26"/>
      <c r="ET504" s="26"/>
      <c r="EU504" s="26"/>
      <c r="EV504" s="26"/>
      <c r="EW504" s="26"/>
      <c r="EX504" s="26"/>
      <c r="EY504" s="26"/>
      <c r="EZ504" s="26"/>
      <c r="FA504" s="31" t="str">
        <f t="shared" si="554"/>
        <v/>
      </c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31" t="str">
        <f t="shared" si="555"/>
        <v/>
      </c>
      <c r="FN504" s="26"/>
      <c r="FO504" s="26"/>
      <c r="FP504" s="26"/>
      <c r="FQ504" s="26" t="s">
        <v>350</v>
      </c>
      <c r="FR504" s="39" t="str">
        <f t="shared" ca="1" si="556"/>
        <v>CONS</v>
      </c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t="str">
        <f t="shared" ca="1" si="557"/>
        <v/>
      </c>
      <c r="GP504" t="str">
        <f t="shared" si="558"/>
        <v/>
      </c>
      <c r="GQ504" s="26"/>
      <c r="GR504" s="26"/>
      <c r="GS504" t="str">
        <f t="shared" ca="1" si="559"/>
        <v/>
      </c>
      <c r="GT504" s="26"/>
      <c r="GU504" s="26"/>
      <c r="GV504" s="26"/>
      <c r="GW504" s="26"/>
      <c r="GX504" s="26"/>
      <c r="GY504" t="str">
        <f t="shared" ca="1" si="560"/>
        <v/>
      </c>
      <c r="GZ504" t="str">
        <f t="shared" si="561"/>
        <v/>
      </c>
      <c r="HA504" s="26"/>
      <c r="HB504" s="26"/>
      <c r="HC504" s="26"/>
      <c r="HD504" s="26"/>
      <c r="HE504" s="26"/>
      <c r="HF504" t="str">
        <f t="shared" ca="1" si="562"/>
        <v/>
      </c>
      <c r="HG504" s="31" t="str">
        <f t="shared" si="563"/>
        <v/>
      </c>
      <c r="HH504" s="26"/>
      <c r="HI504" s="26"/>
      <c r="HJ504" s="26"/>
      <c r="HK504" s="26"/>
      <c r="HL504" s="26"/>
      <c r="HM504" t="str">
        <f t="shared" ca="1" si="564"/>
        <v/>
      </c>
      <c r="HN504" t="str">
        <f t="shared" si="565"/>
        <v/>
      </c>
      <c r="HO504" s="26"/>
      <c r="HP504" s="26"/>
      <c r="HQ504" s="26"/>
      <c r="HR504" s="26"/>
      <c r="HS504" s="26"/>
      <c r="HT504" t="str">
        <f t="shared" ca="1" si="566"/>
        <v/>
      </c>
      <c r="HU504" t="str">
        <f t="shared" si="567"/>
        <v/>
      </c>
      <c r="HV504" s="26"/>
      <c r="HW504" s="26"/>
      <c r="HX504" s="26"/>
      <c r="HY504" s="26"/>
      <c r="HZ504" s="26"/>
      <c r="IA504" s="37" t="str">
        <f t="shared" ca="1" si="568"/>
        <v/>
      </c>
      <c r="IB504" t="str">
        <f t="shared" si="569"/>
        <v/>
      </c>
      <c r="IC504" s="26"/>
      <c r="ID504" s="26"/>
      <c r="IE504" s="26"/>
      <c r="IF504" s="26"/>
      <c r="IG504" s="26"/>
      <c r="IH504" s="37" t="str">
        <f t="shared" ca="1" si="570"/>
        <v/>
      </c>
      <c r="II504" t="str">
        <f t="shared" si="571"/>
        <v/>
      </c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  <c r="IV504" s="26"/>
      <c r="IW504" s="26"/>
      <c r="IX504" s="26"/>
      <c r="IY504" s="26"/>
      <c r="IZ504" s="26"/>
      <c r="JA504" s="26"/>
      <c r="JB504" s="26"/>
      <c r="JC504" s="26"/>
      <c r="JD504" s="26"/>
      <c r="JE504" s="26"/>
      <c r="JF504" s="26"/>
      <c r="JG504" s="26"/>
      <c r="JH504" s="26"/>
      <c r="JI504" s="26"/>
      <c r="JJ504" s="26"/>
      <c r="JK504" s="26"/>
      <c r="JL504" s="26"/>
      <c r="JM504" s="26"/>
      <c r="JN504" s="26"/>
      <c r="JO504" s="26"/>
      <c r="JP504" s="26"/>
      <c r="JQ504" s="26"/>
      <c r="JR504" s="26"/>
      <c r="JS504" s="26"/>
      <c r="JT504" s="26" t="str">
        <f t="shared" si="572"/>
        <v/>
      </c>
      <c r="JU504" s="26"/>
      <c r="JV504" t="str">
        <f t="shared" si="573"/>
        <v/>
      </c>
      <c r="JW504" s="26"/>
      <c r="JX504" s="26"/>
      <c r="JY504" s="26"/>
      <c r="JZ504" s="26"/>
      <c r="KA504" s="26"/>
      <c r="KB504" s="26"/>
      <c r="KC504" s="26"/>
      <c r="KD504" s="26"/>
      <c r="KE504" s="26"/>
      <c r="KF504" s="26"/>
      <c r="KG504" s="26"/>
      <c r="KH504" s="26"/>
      <c r="KI504" s="26"/>
      <c r="KJ504" s="26"/>
      <c r="KK504" t="str">
        <f t="shared" si="574"/>
        <v/>
      </c>
      <c r="KL504" s="26"/>
      <c r="KM504" s="31" t="str">
        <f t="shared" si="575"/>
        <v/>
      </c>
      <c r="KN504" s="26"/>
      <c r="KO504" s="26"/>
      <c r="KP504" s="38" t="str">
        <f t="shared" si="576"/>
        <v/>
      </c>
      <c r="KQ504" s="26"/>
      <c r="KR504" s="26"/>
      <c r="KS504" s="26"/>
      <c r="KT504" s="26"/>
      <c r="KU504" s="26"/>
      <c r="KV504" s="26"/>
      <c r="KW504" s="26"/>
      <c r="KX504" t="str">
        <f t="shared" si="577"/>
        <v/>
      </c>
      <c r="KY504" t="str">
        <f t="shared" si="578"/>
        <v/>
      </c>
      <c r="KZ504" s="26"/>
      <c r="LA504" s="26"/>
      <c r="LB504" t="str">
        <f t="shared" si="579"/>
        <v/>
      </c>
      <c r="LC504" s="26"/>
      <c r="LD504" t="str">
        <f t="shared" si="580"/>
        <v/>
      </c>
      <c r="LE504" t="str">
        <f t="shared" si="581"/>
        <v/>
      </c>
      <c r="LF504" s="26"/>
      <c r="LG504" s="26"/>
      <c r="LH504" s="26"/>
      <c r="LI504" s="26"/>
      <c r="LJ504" s="26"/>
      <c r="LK504" s="26"/>
      <c r="LL504" s="26"/>
      <c r="LM504" s="26"/>
      <c r="LN504" s="26"/>
      <c r="LO504" t="str">
        <f t="shared" si="582"/>
        <v/>
      </c>
      <c r="LP504" s="26"/>
      <c r="LQ504" s="26"/>
      <c r="LR504" s="26"/>
      <c r="LS504" s="26"/>
      <c r="LT504" s="26"/>
      <c r="LU504" s="26"/>
      <c r="LV504" s="26"/>
      <c r="LW504" s="26"/>
      <c r="LX504" s="26"/>
      <c r="LY504" s="26"/>
      <c r="LZ504" s="26"/>
      <c r="MA504" s="26"/>
      <c r="MB504" s="26"/>
      <c r="MC504" s="26"/>
      <c r="MD504" s="26"/>
      <c r="ME504" s="26"/>
      <c r="MF504" s="26"/>
      <c r="MG504" s="26"/>
      <c r="MH504" s="26"/>
      <c r="MI504" s="26"/>
      <c r="MJ504" s="26"/>
      <c r="MK504" s="26"/>
      <c r="ML504" s="26"/>
      <c r="MM504" s="26"/>
      <c r="MN504" s="26"/>
    </row>
    <row r="505" spans="1:352" ht="16" x14ac:dyDescent="0.2">
      <c r="A505" t="e">
        <f t="shared" ca="1" si="584"/>
        <v>#N/A</v>
      </c>
      <c r="B505" s="26"/>
      <c r="C505" s="26"/>
      <c r="D505" s="26"/>
      <c r="E505" s="27" t="str">
        <f t="shared" ca="1" si="513"/>
        <v>Oct</v>
      </c>
      <c r="F505" s="27" t="str">
        <f t="shared" ca="1" si="513"/>
        <v>Jan</v>
      </c>
      <c r="G505" s="28" t="str">
        <f t="shared" ca="1" si="514"/>
        <v/>
      </c>
      <c r="H505" t="str">
        <f t="shared" si="515"/>
        <v/>
      </c>
      <c r="I505" s="26">
        <f t="shared" ca="1" si="516"/>
        <v>81</v>
      </c>
      <c r="J505" s="26"/>
      <c r="K505" s="26"/>
      <c r="L505" s="31" t="str">
        <f t="shared" si="517"/>
        <v/>
      </c>
      <c r="M505" s="26"/>
      <c r="N505" s="26"/>
      <c r="O505" s="26">
        <f t="shared" ca="1" si="518"/>
        <v>33</v>
      </c>
      <c r="P505" s="26" t="str">
        <f t="shared" ca="1" si="519"/>
        <v>No</v>
      </c>
      <c r="Q505" s="26" t="str">
        <f t="shared" ca="1" si="519"/>
        <v>Yes</v>
      </c>
      <c r="R505" s="26" t="str">
        <f t="shared" ca="1" si="519"/>
        <v>Yes</v>
      </c>
      <c r="S505" s="26" t="str">
        <f t="shared" ca="1" si="520"/>
        <v>Asian</v>
      </c>
      <c r="T505" s="26" t="str">
        <f t="shared" ca="1" si="521"/>
        <v>No</v>
      </c>
      <c r="U505" s="26">
        <f t="shared" ca="1" si="522"/>
        <v>3053</v>
      </c>
      <c r="V505" s="26"/>
      <c r="W505" s="26"/>
      <c r="X505" s="26" t="str">
        <f t="shared" ca="1" si="583"/>
        <v>No</v>
      </c>
      <c r="Y505" s="26" t="str">
        <f t="shared" ca="1" si="583"/>
        <v>No</v>
      </c>
      <c r="Z505" s="26" t="str">
        <f t="shared" ca="1" si="583"/>
        <v>No</v>
      </c>
      <c r="AA505" s="26" t="str">
        <f t="shared" ca="1" si="583"/>
        <v>No</v>
      </c>
      <c r="AB505" s="26" t="str">
        <f t="shared" ca="1" si="583"/>
        <v>Yes</v>
      </c>
      <c r="AC505" s="26"/>
      <c r="AD505" s="26"/>
      <c r="AE505" s="26"/>
      <c r="AF505" s="26"/>
      <c r="AG505" s="26" t="str">
        <f t="shared" ca="1" si="523"/>
        <v>Yes</v>
      </c>
      <c r="AH505" s="26" t="str">
        <f t="shared" ca="1" si="523"/>
        <v>No</v>
      </c>
      <c r="AI505" s="26" t="str">
        <f t="shared" ca="1" si="523"/>
        <v>Yes</v>
      </c>
      <c r="AJ505" s="26" t="str">
        <f t="shared" ca="1" si="512"/>
        <v>Yes</v>
      </c>
      <c r="AK505" s="26" t="str">
        <f t="shared" ca="1" si="512"/>
        <v>Yes</v>
      </c>
      <c r="AL505" s="26" t="str">
        <f t="shared" ca="1" si="512"/>
        <v>Yes</v>
      </c>
      <c r="AM505" s="26">
        <f t="shared" ca="1" si="524"/>
        <v>9</v>
      </c>
      <c r="AN505" s="26">
        <f t="shared" ca="1" si="525"/>
        <v>1</v>
      </c>
      <c r="AT505" t="str">
        <f t="shared" ca="1" si="526"/>
        <v>Male</v>
      </c>
      <c r="AU505">
        <f t="shared" ca="1" si="527"/>
        <v>2039</v>
      </c>
      <c r="AV505">
        <f t="shared" ca="1" si="528"/>
        <v>-1</v>
      </c>
      <c r="AW505">
        <f t="shared" ca="1" si="529"/>
        <v>39</v>
      </c>
      <c r="AX505">
        <f t="shared" ca="1" si="530"/>
        <v>6</v>
      </c>
      <c r="BB505" t="str">
        <f t="shared" ca="1" si="531"/>
        <v>Vaginal</v>
      </c>
      <c r="BC505" t="str">
        <f t="shared" ca="1" si="532"/>
        <v>No</v>
      </c>
      <c r="BD505" t="str">
        <f t="shared" ca="1" si="532"/>
        <v>No</v>
      </c>
      <c r="BG505" t="str">
        <f t="shared" ca="1" si="533"/>
        <v>Yes</v>
      </c>
      <c r="BH505">
        <f t="shared" ca="1" si="534"/>
        <v>34</v>
      </c>
      <c r="BI505">
        <f t="shared" ca="1" si="535"/>
        <v>-10</v>
      </c>
      <c r="BJ505">
        <f t="shared" ca="1" si="536"/>
        <v>17</v>
      </c>
      <c r="BK505" t="str">
        <f t="shared" si="537"/>
        <v/>
      </c>
      <c r="BL505" s="26">
        <f t="shared" ca="1" si="538"/>
        <v>19</v>
      </c>
      <c r="BM505" s="26"/>
      <c r="BN505" s="26"/>
      <c r="BO505" s="26" t="str">
        <f t="shared" ca="1" si="539"/>
        <v>Yes</v>
      </c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 t="str">
        <f t="shared" ca="1" si="540"/>
        <v>No</v>
      </c>
      <c r="CE505" s="26" t="str">
        <f t="shared" ca="1" si="541"/>
        <v>NA</v>
      </c>
      <c r="CF505" s="26"/>
      <c r="CG505" s="26"/>
      <c r="CH505" s="26"/>
      <c r="CI505" s="31" t="str">
        <f t="shared" si="542"/>
        <v/>
      </c>
      <c r="CJ505" s="26" t="str">
        <f t="shared" ca="1" si="543"/>
        <v>NA</v>
      </c>
      <c r="CK505" s="26" t="str">
        <f t="shared" ca="1" si="544"/>
        <v>NA</v>
      </c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 t="str">
        <f t="shared" ca="1" si="545"/>
        <v>Yes</v>
      </c>
      <c r="DO505" s="26"/>
      <c r="DP505" s="26"/>
      <c r="DQ505" s="26"/>
      <c r="DR505" s="26"/>
      <c r="DS505" s="26"/>
      <c r="DT505" s="26"/>
      <c r="DU505" s="26"/>
      <c r="DV505" t="str">
        <f t="shared" si="546"/>
        <v/>
      </c>
      <c r="DW505" s="26"/>
      <c r="DX505" s="26"/>
      <c r="DY505" s="26"/>
      <c r="DZ505" t="str">
        <f t="shared" si="547"/>
        <v/>
      </c>
      <c r="EA505" t="str">
        <f t="shared" si="548"/>
        <v/>
      </c>
      <c r="EB505" t="str">
        <f t="shared" si="549"/>
        <v/>
      </c>
      <c r="EC505" t="str">
        <f t="shared" si="550"/>
        <v/>
      </c>
      <c r="ED505" t="str">
        <f t="shared" si="551"/>
        <v/>
      </c>
      <c r="EE505" s="34" t="str">
        <f t="shared" si="552"/>
        <v/>
      </c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32" t="str">
        <f t="shared" si="553"/>
        <v/>
      </c>
      <c r="ES505" s="26"/>
      <c r="ET505" s="26"/>
      <c r="EU505" s="26"/>
      <c r="EV505" s="26"/>
      <c r="EW505" s="26"/>
      <c r="EX505" s="26"/>
      <c r="EY505" s="26"/>
      <c r="EZ505" s="26"/>
      <c r="FA505" s="31" t="str">
        <f t="shared" si="554"/>
        <v/>
      </c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31" t="str">
        <f t="shared" si="555"/>
        <v/>
      </c>
      <c r="FN505" s="26"/>
      <c r="FO505" s="26"/>
      <c r="FP505" s="26"/>
      <c r="FQ505" s="26" t="s">
        <v>349</v>
      </c>
      <c r="FR505" s="39" t="str">
        <f t="shared" ca="1" si="556"/>
        <v>NA</v>
      </c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t="str">
        <f t="shared" ca="1" si="557"/>
        <v/>
      </c>
      <c r="GP505" t="str">
        <f t="shared" si="558"/>
        <v/>
      </c>
      <c r="GQ505" s="26"/>
      <c r="GR505" s="26"/>
      <c r="GS505" t="str">
        <f t="shared" ca="1" si="559"/>
        <v/>
      </c>
      <c r="GT505" s="26"/>
      <c r="GU505" s="26"/>
      <c r="GV505" s="26"/>
      <c r="GW505" s="26"/>
      <c r="GX505" s="26"/>
      <c r="GY505" t="str">
        <f t="shared" ca="1" si="560"/>
        <v/>
      </c>
      <c r="GZ505" t="str">
        <f t="shared" si="561"/>
        <v/>
      </c>
      <c r="HA505" s="26"/>
      <c r="HB505" s="26"/>
      <c r="HC505" s="26"/>
      <c r="HD505" s="26"/>
      <c r="HE505" s="26"/>
      <c r="HF505" t="str">
        <f t="shared" ca="1" si="562"/>
        <v/>
      </c>
      <c r="HG505" s="31" t="str">
        <f t="shared" si="563"/>
        <v/>
      </c>
      <c r="HH505" s="26"/>
      <c r="HI505" s="26"/>
      <c r="HJ505" s="26"/>
      <c r="HK505" s="26"/>
      <c r="HL505" s="26"/>
      <c r="HM505" t="str">
        <f t="shared" ca="1" si="564"/>
        <v/>
      </c>
      <c r="HN505" t="str">
        <f t="shared" si="565"/>
        <v/>
      </c>
      <c r="HO505" s="26"/>
      <c r="HP505" s="26"/>
      <c r="HQ505" s="26"/>
      <c r="HR505" s="26"/>
      <c r="HS505" s="26"/>
      <c r="HT505" t="str">
        <f t="shared" ca="1" si="566"/>
        <v/>
      </c>
      <c r="HU505" t="str">
        <f t="shared" si="567"/>
        <v/>
      </c>
      <c r="HV505" s="26"/>
      <c r="HW505" s="26"/>
      <c r="HX505" s="26"/>
      <c r="HY505" s="26"/>
      <c r="HZ505" s="26"/>
      <c r="IA505" s="37" t="str">
        <f t="shared" ca="1" si="568"/>
        <v/>
      </c>
      <c r="IB505" t="str">
        <f t="shared" si="569"/>
        <v/>
      </c>
      <c r="IC505" s="26"/>
      <c r="ID505" s="26"/>
      <c r="IE505" s="26"/>
      <c r="IF505" s="26"/>
      <c r="IG505" s="26"/>
      <c r="IH505" s="37" t="str">
        <f t="shared" ca="1" si="570"/>
        <v/>
      </c>
      <c r="II505" t="str">
        <f t="shared" si="571"/>
        <v/>
      </c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  <c r="IV505" s="26"/>
      <c r="IW505" s="26"/>
      <c r="IX505" s="26"/>
      <c r="IY505" s="26"/>
      <c r="IZ505" s="26"/>
      <c r="JA505" s="26"/>
      <c r="JB505" s="26"/>
      <c r="JC505" s="26"/>
      <c r="JD505" s="26"/>
      <c r="JE505" s="26"/>
      <c r="JF505" s="26"/>
      <c r="JG505" s="26"/>
      <c r="JH505" s="26"/>
      <c r="JI505" s="26"/>
      <c r="JJ505" s="26"/>
      <c r="JK505" s="26"/>
      <c r="JL505" s="26"/>
      <c r="JM505" s="26"/>
      <c r="JN505" s="26"/>
      <c r="JO505" s="26"/>
      <c r="JP505" s="26"/>
      <c r="JQ505" s="26"/>
      <c r="JR505" s="26"/>
      <c r="JS505" s="26"/>
      <c r="JT505" s="26" t="str">
        <f t="shared" si="572"/>
        <v/>
      </c>
      <c r="JU505" s="26"/>
      <c r="JV505" t="str">
        <f t="shared" si="573"/>
        <v/>
      </c>
      <c r="JW505" s="26"/>
      <c r="JX505" s="26"/>
      <c r="JY505" s="26"/>
      <c r="JZ505" s="26"/>
      <c r="KA505" s="26"/>
      <c r="KB505" s="26"/>
      <c r="KC505" s="26"/>
      <c r="KD505" s="26"/>
      <c r="KE505" s="26"/>
      <c r="KF505" s="26"/>
      <c r="KG505" s="26"/>
      <c r="KH505" s="26"/>
      <c r="KI505" s="26"/>
      <c r="KJ505" s="26"/>
      <c r="KK505" t="str">
        <f t="shared" si="574"/>
        <v/>
      </c>
      <c r="KL505" s="26"/>
      <c r="KM505" s="31" t="str">
        <f t="shared" si="575"/>
        <v/>
      </c>
      <c r="KN505" s="26"/>
      <c r="KO505" s="26"/>
      <c r="KP505" s="38" t="str">
        <f t="shared" si="576"/>
        <v/>
      </c>
      <c r="KQ505" s="26"/>
      <c r="KR505" s="26"/>
      <c r="KS505" s="26"/>
      <c r="KT505" s="26"/>
      <c r="KU505" s="26"/>
      <c r="KV505" s="26"/>
      <c r="KW505" s="26"/>
      <c r="KX505" t="str">
        <f t="shared" si="577"/>
        <v/>
      </c>
      <c r="KY505" t="str">
        <f t="shared" si="578"/>
        <v/>
      </c>
      <c r="KZ505" s="26"/>
      <c r="LA505" s="26"/>
      <c r="LB505" t="str">
        <f t="shared" si="579"/>
        <v/>
      </c>
      <c r="LC505" s="26"/>
      <c r="LD505" t="str">
        <f t="shared" si="580"/>
        <v/>
      </c>
      <c r="LE505" t="str">
        <f t="shared" si="581"/>
        <v/>
      </c>
      <c r="LF505" s="26"/>
      <c r="LG505" s="26"/>
      <c r="LH505" s="26"/>
      <c r="LI505" s="26"/>
      <c r="LJ505" s="26"/>
      <c r="LK505" s="26"/>
      <c r="LL505" s="26"/>
      <c r="LM505" s="26"/>
      <c r="LN505" s="26"/>
      <c r="LO505" t="str">
        <f t="shared" si="582"/>
        <v/>
      </c>
      <c r="LP505" s="26"/>
      <c r="LQ505" s="26"/>
      <c r="LR505" s="26"/>
      <c r="LS505" s="26"/>
      <c r="LT505" s="26"/>
      <c r="LU505" s="26"/>
      <c r="LV505" s="26"/>
      <c r="LW505" s="26"/>
      <c r="LX505" s="26"/>
      <c r="LY505" s="26"/>
      <c r="LZ505" s="26"/>
      <c r="MA505" s="26"/>
      <c r="MB505" s="26"/>
      <c r="MC505" s="26"/>
      <c r="MD505" s="26"/>
      <c r="ME505" s="26"/>
      <c r="MF505" s="26"/>
      <c r="MG505" s="26"/>
      <c r="MH505" s="26"/>
      <c r="MI505" s="26"/>
      <c r="MJ505" s="26"/>
      <c r="MK505" s="26"/>
      <c r="ML505" s="26"/>
      <c r="MM505" s="26"/>
      <c r="MN505" s="26"/>
    </row>
    <row r="506" spans="1:352" ht="16" x14ac:dyDescent="0.2">
      <c r="A506" t="e">
        <f t="shared" ca="1" si="584"/>
        <v>#N/A</v>
      </c>
      <c r="B506" s="26"/>
      <c r="C506" s="26"/>
      <c r="D506" s="26"/>
      <c r="E506" s="27" t="str">
        <f t="shared" ca="1" si="513"/>
        <v>Sep</v>
      </c>
      <c r="F506" s="27" t="str">
        <f t="shared" ca="1" si="513"/>
        <v>Aug</v>
      </c>
      <c r="G506" s="28" t="str">
        <f t="shared" ca="1" si="514"/>
        <v/>
      </c>
      <c r="H506" t="str">
        <f t="shared" si="515"/>
        <v/>
      </c>
      <c r="I506" s="26">
        <f t="shared" ca="1" si="516"/>
        <v>60</v>
      </c>
      <c r="J506" s="26"/>
      <c r="K506" s="26"/>
      <c r="L506" s="31" t="str">
        <f t="shared" si="517"/>
        <v/>
      </c>
      <c r="M506" s="26"/>
      <c r="N506" s="26"/>
      <c r="O506" s="26">
        <f t="shared" ca="1" si="518"/>
        <v>25</v>
      </c>
      <c r="P506" s="26" t="str">
        <f t="shared" ca="1" si="519"/>
        <v>No</v>
      </c>
      <c r="Q506" s="26" t="str">
        <f t="shared" ca="1" si="519"/>
        <v>No</v>
      </c>
      <c r="R506" s="26" t="str">
        <f t="shared" ca="1" si="519"/>
        <v>No</v>
      </c>
      <c r="S506" s="26" t="str">
        <f t="shared" ca="1" si="520"/>
        <v>Hispanic</v>
      </c>
      <c r="T506" s="26" t="str">
        <f t="shared" ca="1" si="521"/>
        <v>No</v>
      </c>
      <c r="U506" s="26">
        <f t="shared" ca="1" si="522"/>
        <v>3560</v>
      </c>
      <c r="V506" s="26"/>
      <c r="W506" s="26"/>
      <c r="X506" s="26" t="str">
        <f t="shared" ca="1" si="583"/>
        <v>Yes</v>
      </c>
      <c r="Y506" s="26" t="str">
        <f t="shared" ca="1" si="583"/>
        <v>Yes</v>
      </c>
      <c r="Z506" s="26" t="str">
        <f t="shared" ca="1" si="583"/>
        <v>Yes</v>
      </c>
      <c r="AA506" s="26" t="str">
        <f t="shared" ca="1" si="583"/>
        <v>No</v>
      </c>
      <c r="AB506" s="26" t="str">
        <f t="shared" ca="1" si="583"/>
        <v>No</v>
      </c>
      <c r="AC506" s="26"/>
      <c r="AD506" s="26"/>
      <c r="AE506" s="26"/>
      <c r="AF506" s="26"/>
      <c r="AG506" s="26" t="str">
        <f t="shared" ca="1" si="523"/>
        <v>No</v>
      </c>
      <c r="AH506" s="26" t="str">
        <f t="shared" ca="1" si="523"/>
        <v>Yes</v>
      </c>
      <c r="AI506" s="26" t="str">
        <f t="shared" ca="1" si="523"/>
        <v>No</v>
      </c>
      <c r="AJ506" s="26" t="str">
        <f t="shared" ca="1" si="512"/>
        <v>No</v>
      </c>
      <c r="AK506" s="26" t="str">
        <f t="shared" ca="1" si="512"/>
        <v>Yes</v>
      </c>
      <c r="AL506" s="26" t="str">
        <f t="shared" ca="1" si="512"/>
        <v>Yes</v>
      </c>
      <c r="AM506" s="26">
        <f t="shared" ca="1" si="524"/>
        <v>1</v>
      </c>
      <c r="AN506" s="26">
        <f t="shared" ca="1" si="525"/>
        <v>2</v>
      </c>
      <c r="AT506" t="str">
        <f t="shared" ca="1" si="526"/>
        <v>Male</v>
      </c>
      <c r="AU506">
        <f t="shared" ca="1" si="527"/>
        <v>598</v>
      </c>
      <c r="AV506">
        <f t="shared" ca="1" si="528"/>
        <v>0</v>
      </c>
      <c r="AW506">
        <f t="shared" ca="1" si="529"/>
        <v>29</v>
      </c>
      <c r="AX506">
        <f t="shared" ca="1" si="530"/>
        <v>0</v>
      </c>
      <c r="BB506" t="str">
        <f t="shared" ca="1" si="531"/>
        <v>INSTRUMENTAL</v>
      </c>
      <c r="BC506" t="str">
        <f t="shared" ca="1" si="532"/>
        <v>Yes</v>
      </c>
      <c r="BD506" t="str">
        <f t="shared" ca="1" si="532"/>
        <v>No</v>
      </c>
      <c r="BG506" t="str">
        <f t="shared" ca="1" si="533"/>
        <v>No</v>
      </c>
      <c r="BH506">
        <f t="shared" ca="1" si="534"/>
        <v>34</v>
      </c>
      <c r="BI506">
        <f t="shared" ca="1" si="535"/>
        <v>3</v>
      </c>
      <c r="BJ506">
        <f t="shared" ca="1" si="536"/>
        <v>18</v>
      </c>
      <c r="BK506" t="str">
        <f t="shared" si="537"/>
        <v/>
      </c>
      <c r="BL506" s="26">
        <f t="shared" ca="1" si="538"/>
        <v>20</v>
      </c>
      <c r="BM506" s="26"/>
      <c r="BN506" s="26"/>
      <c r="BO506" s="26" t="str">
        <f t="shared" ca="1" si="539"/>
        <v>Yes</v>
      </c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 t="str">
        <f t="shared" ca="1" si="540"/>
        <v>No</v>
      </c>
      <c r="CE506" s="26" t="str">
        <f t="shared" ca="1" si="541"/>
        <v>NA</v>
      </c>
      <c r="CF506" s="26"/>
      <c r="CG506" s="26"/>
      <c r="CH506" s="26"/>
      <c r="CI506" s="31" t="str">
        <f t="shared" si="542"/>
        <v/>
      </c>
      <c r="CJ506" s="26" t="str">
        <f t="shared" ca="1" si="543"/>
        <v>NA</v>
      </c>
      <c r="CK506" s="26" t="str">
        <f t="shared" ca="1" si="544"/>
        <v>No</v>
      </c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 t="str">
        <f t="shared" ca="1" si="545"/>
        <v>Yes</v>
      </c>
      <c r="DO506" s="26"/>
      <c r="DP506" s="26"/>
      <c r="DQ506" s="26"/>
      <c r="DR506" s="26"/>
      <c r="DS506" s="26"/>
      <c r="DT506" s="26"/>
      <c r="DU506" s="26"/>
      <c r="DV506" t="str">
        <f t="shared" si="546"/>
        <v/>
      </c>
      <c r="DW506" s="26"/>
      <c r="DX506" s="26"/>
      <c r="DY506" s="26"/>
      <c r="DZ506" t="str">
        <f t="shared" si="547"/>
        <v/>
      </c>
      <c r="EA506" t="str">
        <f t="shared" si="548"/>
        <v/>
      </c>
      <c r="EB506" t="str">
        <f t="shared" si="549"/>
        <v/>
      </c>
      <c r="EC506" t="str">
        <f t="shared" si="550"/>
        <v/>
      </c>
      <c r="ED506" t="str">
        <f t="shared" si="551"/>
        <v/>
      </c>
      <c r="EE506" s="34" t="str">
        <f t="shared" si="552"/>
        <v/>
      </c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32" t="str">
        <f t="shared" si="553"/>
        <v/>
      </c>
      <c r="ES506" s="26"/>
      <c r="ET506" s="26"/>
      <c r="EU506" s="26"/>
      <c r="EV506" s="26"/>
      <c r="EW506" s="26"/>
      <c r="EX506" s="26"/>
      <c r="EY506" s="26"/>
      <c r="EZ506" s="26"/>
      <c r="FA506" s="31" t="str">
        <f t="shared" si="554"/>
        <v/>
      </c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31" t="str">
        <f t="shared" si="555"/>
        <v/>
      </c>
      <c r="FN506" s="26"/>
      <c r="FO506" s="26"/>
      <c r="FP506" s="26"/>
      <c r="FQ506" s="26" t="s">
        <v>349</v>
      </c>
      <c r="FR506" s="39" t="str">
        <f t="shared" ca="1" si="556"/>
        <v>NA</v>
      </c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t="str">
        <f t="shared" ca="1" si="557"/>
        <v/>
      </c>
      <c r="GP506" t="str">
        <f t="shared" si="558"/>
        <v/>
      </c>
      <c r="GQ506" s="26"/>
      <c r="GR506" s="26"/>
      <c r="GS506" t="str">
        <f t="shared" ca="1" si="559"/>
        <v/>
      </c>
      <c r="GT506" s="26"/>
      <c r="GU506" s="26"/>
      <c r="GV506" s="26"/>
      <c r="GW506" s="26"/>
      <c r="GX506" s="26"/>
      <c r="GY506" t="str">
        <f t="shared" ca="1" si="560"/>
        <v/>
      </c>
      <c r="GZ506" t="str">
        <f t="shared" si="561"/>
        <v/>
      </c>
      <c r="HA506" s="26"/>
      <c r="HB506" s="26"/>
      <c r="HC506" s="26"/>
      <c r="HD506" s="26"/>
      <c r="HE506" s="26"/>
      <c r="HF506" t="str">
        <f t="shared" ca="1" si="562"/>
        <v/>
      </c>
      <c r="HG506" s="31" t="str">
        <f t="shared" si="563"/>
        <v/>
      </c>
      <c r="HH506" s="26"/>
      <c r="HI506" s="26"/>
      <c r="HJ506" s="26"/>
      <c r="HK506" s="26"/>
      <c r="HL506" s="26"/>
      <c r="HM506" t="str">
        <f t="shared" ca="1" si="564"/>
        <v/>
      </c>
      <c r="HN506" t="str">
        <f t="shared" si="565"/>
        <v/>
      </c>
      <c r="HO506" s="26"/>
      <c r="HP506" s="26"/>
      <c r="HQ506" s="26"/>
      <c r="HR506" s="26"/>
      <c r="HS506" s="26"/>
      <c r="HT506" t="str">
        <f t="shared" ca="1" si="566"/>
        <v/>
      </c>
      <c r="HU506" t="str">
        <f t="shared" si="567"/>
        <v/>
      </c>
      <c r="HV506" s="26"/>
      <c r="HW506" s="26"/>
      <c r="HX506" s="26"/>
      <c r="HY506" s="26"/>
      <c r="HZ506" s="26"/>
      <c r="IA506" s="37" t="str">
        <f t="shared" ca="1" si="568"/>
        <v/>
      </c>
      <c r="IB506" t="str">
        <f t="shared" si="569"/>
        <v/>
      </c>
      <c r="IC506" s="26"/>
      <c r="ID506" s="26"/>
      <c r="IE506" s="26"/>
      <c r="IF506" s="26"/>
      <c r="IG506" s="26"/>
      <c r="IH506" s="37" t="str">
        <f t="shared" ca="1" si="570"/>
        <v/>
      </c>
      <c r="II506" t="str">
        <f t="shared" si="571"/>
        <v/>
      </c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  <c r="IV506" s="26"/>
      <c r="IW506" s="26"/>
      <c r="IX506" s="26"/>
      <c r="IY506" s="26"/>
      <c r="IZ506" s="26"/>
      <c r="JA506" s="26"/>
      <c r="JB506" s="26"/>
      <c r="JC506" s="26"/>
      <c r="JD506" s="26"/>
      <c r="JE506" s="26"/>
      <c r="JF506" s="26"/>
      <c r="JG506" s="26"/>
      <c r="JH506" s="26"/>
      <c r="JI506" s="26"/>
      <c r="JJ506" s="26"/>
      <c r="JK506" s="26"/>
      <c r="JL506" s="26"/>
      <c r="JM506" s="26"/>
      <c r="JN506" s="26"/>
      <c r="JO506" s="26"/>
      <c r="JP506" s="26"/>
      <c r="JQ506" s="26"/>
      <c r="JR506" s="26"/>
      <c r="JS506" s="26"/>
      <c r="JT506" s="26" t="str">
        <f t="shared" si="572"/>
        <v/>
      </c>
      <c r="JU506" s="26"/>
      <c r="JV506" t="str">
        <f t="shared" si="573"/>
        <v/>
      </c>
      <c r="JW506" s="26"/>
      <c r="JX506" s="26"/>
      <c r="JY506" s="26"/>
      <c r="JZ506" s="26"/>
      <c r="KA506" s="26"/>
      <c r="KB506" s="26"/>
      <c r="KC506" s="26"/>
      <c r="KD506" s="26"/>
      <c r="KE506" s="26"/>
      <c r="KF506" s="26"/>
      <c r="KG506" s="26"/>
      <c r="KH506" s="26"/>
      <c r="KI506" s="26"/>
      <c r="KJ506" s="26"/>
      <c r="KK506" t="str">
        <f t="shared" si="574"/>
        <v/>
      </c>
      <c r="KL506" s="26"/>
      <c r="KM506" s="31" t="str">
        <f t="shared" si="575"/>
        <v/>
      </c>
      <c r="KN506" s="26"/>
      <c r="KO506" s="26"/>
      <c r="KP506" s="38" t="str">
        <f t="shared" si="576"/>
        <v/>
      </c>
      <c r="KQ506" s="26"/>
      <c r="KR506" s="26"/>
      <c r="KS506" s="26"/>
      <c r="KT506" s="26"/>
      <c r="KU506" s="26"/>
      <c r="KV506" s="26"/>
      <c r="KW506" s="26"/>
      <c r="KX506" t="str">
        <f t="shared" si="577"/>
        <v/>
      </c>
      <c r="KY506" t="str">
        <f t="shared" si="578"/>
        <v/>
      </c>
      <c r="KZ506" s="26"/>
      <c r="LA506" s="26"/>
      <c r="LB506" t="str">
        <f t="shared" si="579"/>
        <v/>
      </c>
      <c r="LC506" s="26"/>
      <c r="LD506" t="str">
        <f t="shared" si="580"/>
        <v/>
      </c>
      <c r="LE506" t="str">
        <f t="shared" si="581"/>
        <v/>
      </c>
      <c r="LF506" s="26"/>
      <c r="LG506" s="26"/>
      <c r="LH506" s="26"/>
      <c r="LI506" s="26"/>
      <c r="LJ506" s="26"/>
      <c r="LK506" s="26"/>
      <c r="LL506" s="26"/>
      <c r="LM506" s="26"/>
      <c r="LN506" s="26"/>
      <c r="LO506" t="str">
        <f t="shared" si="582"/>
        <v/>
      </c>
      <c r="LP506" s="26"/>
      <c r="LQ506" s="26"/>
      <c r="LR506" s="26"/>
      <c r="LS506" s="26"/>
      <c r="LT506" s="26"/>
      <c r="LU506" s="26"/>
      <c r="LV506" s="26"/>
      <c r="LW506" s="26"/>
      <c r="LX506" s="26"/>
      <c r="LY506" s="26"/>
      <c r="LZ506" s="26"/>
      <c r="MA506" s="26"/>
      <c r="MB506" s="26"/>
      <c r="MC506" s="26"/>
      <c r="MD506" s="26"/>
      <c r="ME506" s="26"/>
      <c r="MF506" s="26"/>
      <c r="MG506" s="26"/>
      <c r="MH506" s="26"/>
      <c r="MI506" s="26"/>
      <c r="MJ506" s="26"/>
      <c r="MK506" s="26"/>
      <c r="ML506" s="26"/>
      <c r="MM506" s="26"/>
      <c r="MN506" s="26"/>
    </row>
    <row r="507" spans="1:352" ht="16" x14ac:dyDescent="0.2">
      <c r="A507" t="e">
        <f t="shared" ca="1" si="584"/>
        <v>#N/A</v>
      </c>
      <c r="B507" s="26"/>
      <c r="C507" s="26"/>
      <c r="D507" s="26"/>
      <c r="E507" s="27" t="str">
        <f t="shared" ca="1" si="513"/>
        <v>Jul</v>
      </c>
      <c r="F507" s="27" t="str">
        <f t="shared" ca="1" si="513"/>
        <v>Dec</v>
      </c>
      <c r="G507" s="28" t="str">
        <f t="shared" ca="1" si="514"/>
        <v/>
      </c>
      <c r="H507" t="str">
        <f t="shared" si="515"/>
        <v/>
      </c>
      <c r="I507" s="26">
        <f t="shared" ca="1" si="516"/>
        <v>13</v>
      </c>
      <c r="J507" s="26"/>
      <c r="K507" s="26"/>
      <c r="L507" s="31" t="str">
        <f t="shared" si="517"/>
        <v/>
      </c>
      <c r="M507" s="26"/>
      <c r="N507" s="26"/>
      <c r="O507" s="26">
        <f t="shared" ca="1" si="518"/>
        <v>49</v>
      </c>
      <c r="P507" s="26" t="str">
        <f t="shared" ca="1" si="519"/>
        <v>No</v>
      </c>
      <c r="Q507" s="26" t="str">
        <f t="shared" ca="1" si="519"/>
        <v>Yes</v>
      </c>
      <c r="R507" s="26" t="str">
        <f t="shared" ca="1" si="519"/>
        <v>Yes</v>
      </c>
      <c r="S507" s="26" t="str">
        <f t="shared" ca="1" si="520"/>
        <v>Asian</v>
      </c>
      <c r="T507" s="26" t="str">
        <f t="shared" ca="1" si="521"/>
        <v>No</v>
      </c>
      <c r="U507" s="26">
        <f t="shared" ca="1" si="522"/>
        <v>3598</v>
      </c>
      <c r="V507" s="26"/>
      <c r="W507" s="26"/>
      <c r="X507" s="26" t="str">
        <f t="shared" ca="1" si="583"/>
        <v>Yes</v>
      </c>
      <c r="Y507" s="26" t="str">
        <f t="shared" ca="1" si="583"/>
        <v>Yes</v>
      </c>
      <c r="Z507" s="26" t="str">
        <f t="shared" ca="1" si="583"/>
        <v>No</v>
      </c>
      <c r="AA507" s="26" t="str">
        <f t="shared" ca="1" si="583"/>
        <v>Yes</v>
      </c>
      <c r="AB507" s="26" t="str">
        <f t="shared" ca="1" si="583"/>
        <v>Yes</v>
      </c>
      <c r="AC507" s="26"/>
      <c r="AD507" s="26"/>
      <c r="AE507" s="26"/>
      <c r="AF507" s="26"/>
      <c r="AG507" s="26" t="str">
        <f t="shared" ca="1" si="523"/>
        <v>No</v>
      </c>
      <c r="AH507" s="26" t="str">
        <f t="shared" ca="1" si="523"/>
        <v>No</v>
      </c>
      <c r="AI507" s="26" t="str">
        <f t="shared" ca="1" si="523"/>
        <v>Yes</v>
      </c>
      <c r="AJ507" s="26" t="str">
        <f t="shared" ca="1" si="512"/>
        <v>Yes</v>
      </c>
      <c r="AK507" s="26" t="str">
        <f t="shared" ca="1" si="512"/>
        <v>No</v>
      </c>
      <c r="AL507" s="26" t="str">
        <f t="shared" ca="1" si="512"/>
        <v>No</v>
      </c>
      <c r="AM507" s="26">
        <f t="shared" ca="1" si="524"/>
        <v>7</v>
      </c>
      <c r="AN507" s="26">
        <f t="shared" ca="1" si="525"/>
        <v>3</v>
      </c>
      <c r="AT507" t="str">
        <f t="shared" ca="1" si="526"/>
        <v>Female</v>
      </c>
      <c r="AU507">
        <f t="shared" ca="1" si="527"/>
        <v>2810</v>
      </c>
      <c r="AV507">
        <f t="shared" ca="1" si="528"/>
        <v>-2</v>
      </c>
      <c r="AW507">
        <f t="shared" ca="1" si="529"/>
        <v>30</v>
      </c>
      <c r="AX507">
        <f t="shared" ca="1" si="530"/>
        <v>0</v>
      </c>
      <c r="BB507" t="str">
        <f t="shared" ca="1" si="531"/>
        <v>INSTRUMENTAL</v>
      </c>
      <c r="BC507" t="str">
        <f t="shared" ca="1" si="532"/>
        <v>No</v>
      </c>
      <c r="BD507" t="str">
        <f t="shared" ca="1" si="532"/>
        <v>No</v>
      </c>
      <c r="BG507" t="str">
        <f t="shared" ca="1" si="533"/>
        <v>No</v>
      </c>
      <c r="BH507">
        <f t="shared" ca="1" si="534"/>
        <v>35</v>
      </c>
      <c r="BI507">
        <f t="shared" ca="1" si="535"/>
        <v>-20</v>
      </c>
      <c r="BJ507">
        <f t="shared" ca="1" si="536"/>
        <v>11</v>
      </c>
      <c r="BK507" t="str">
        <f t="shared" si="537"/>
        <v/>
      </c>
      <c r="BL507" s="26">
        <f t="shared" ca="1" si="538"/>
        <v>13</v>
      </c>
      <c r="BM507" s="26"/>
      <c r="BN507" s="26"/>
      <c r="BO507" s="26" t="str">
        <f t="shared" ca="1" si="539"/>
        <v>Yes</v>
      </c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 t="str">
        <f t="shared" ca="1" si="540"/>
        <v>No</v>
      </c>
      <c r="CE507" s="26" t="str">
        <f t="shared" ca="1" si="541"/>
        <v>NA</v>
      </c>
      <c r="CF507" s="26"/>
      <c r="CG507" s="26"/>
      <c r="CH507" s="26"/>
      <c r="CI507" s="31" t="str">
        <f t="shared" si="542"/>
        <v/>
      </c>
      <c r="CJ507" s="26" t="str">
        <f t="shared" ca="1" si="543"/>
        <v>NA</v>
      </c>
      <c r="CK507" s="26" t="str">
        <f t="shared" ca="1" si="544"/>
        <v>Yes</v>
      </c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 t="str">
        <f t="shared" ca="1" si="545"/>
        <v>No</v>
      </c>
      <c r="DO507" s="26"/>
      <c r="DP507" s="26"/>
      <c r="DQ507" s="26"/>
      <c r="DR507" s="26"/>
      <c r="DS507" s="26"/>
      <c r="DT507" s="26"/>
      <c r="DU507" s="26"/>
      <c r="DV507" t="str">
        <f t="shared" si="546"/>
        <v/>
      </c>
      <c r="DW507" s="26"/>
      <c r="DX507" s="26"/>
      <c r="DY507" s="26"/>
      <c r="DZ507" t="str">
        <f t="shared" si="547"/>
        <v/>
      </c>
      <c r="EA507" t="str">
        <f t="shared" si="548"/>
        <v/>
      </c>
      <c r="EB507" t="str">
        <f t="shared" si="549"/>
        <v/>
      </c>
      <c r="EC507" t="str">
        <f t="shared" si="550"/>
        <v/>
      </c>
      <c r="ED507" t="str">
        <f t="shared" si="551"/>
        <v/>
      </c>
      <c r="EE507" s="34" t="str">
        <f t="shared" si="552"/>
        <v/>
      </c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32" t="str">
        <f t="shared" si="553"/>
        <v/>
      </c>
      <c r="ES507" s="26"/>
      <c r="ET507" s="26"/>
      <c r="EU507" s="26"/>
      <c r="EV507" s="26"/>
      <c r="EW507" s="26"/>
      <c r="EX507" s="26"/>
      <c r="EY507" s="26"/>
      <c r="EZ507" s="26"/>
      <c r="FA507" s="31" t="str">
        <f t="shared" si="554"/>
        <v/>
      </c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31" t="str">
        <f t="shared" si="555"/>
        <v/>
      </c>
      <c r="FN507" s="26"/>
      <c r="FO507" s="26"/>
      <c r="FP507" s="26"/>
      <c r="FQ507" s="26" t="s">
        <v>349</v>
      </c>
      <c r="FR507" s="39" t="str">
        <f t="shared" ca="1" si="556"/>
        <v>NA</v>
      </c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t="str">
        <f t="shared" ca="1" si="557"/>
        <v/>
      </c>
      <c r="GP507" t="str">
        <f t="shared" si="558"/>
        <v/>
      </c>
      <c r="GQ507" s="26"/>
      <c r="GR507" s="26"/>
      <c r="GS507" t="str">
        <f t="shared" ca="1" si="559"/>
        <v/>
      </c>
      <c r="GT507" s="26"/>
      <c r="GU507" s="26"/>
      <c r="GV507" s="26"/>
      <c r="GW507" s="26"/>
      <c r="GX507" s="26"/>
      <c r="GY507" t="str">
        <f t="shared" ca="1" si="560"/>
        <v/>
      </c>
      <c r="GZ507" t="str">
        <f t="shared" si="561"/>
        <v/>
      </c>
      <c r="HA507" s="26"/>
      <c r="HB507" s="26"/>
      <c r="HC507" s="26"/>
      <c r="HD507" s="26"/>
      <c r="HE507" s="26"/>
      <c r="HF507" t="str">
        <f t="shared" ca="1" si="562"/>
        <v/>
      </c>
      <c r="HG507" s="31" t="str">
        <f t="shared" si="563"/>
        <v/>
      </c>
      <c r="HH507" s="26"/>
      <c r="HI507" s="26"/>
      <c r="HJ507" s="26"/>
      <c r="HK507" s="26"/>
      <c r="HL507" s="26"/>
      <c r="HM507" t="str">
        <f t="shared" ca="1" si="564"/>
        <v/>
      </c>
      <c r="HN507" t="str">
        <f t="shared" si="565"/>
        <v/>
      </c>
      <c r="HO507" s="26"/>
      <c r="HP507" s="26"/>
      <c r="HQ507" s="26"/>
      <c r="HR507" s="26"/>
      <c r="HS507" s="26"/>
      <c r="HT507" t="str">
        <f t="shared" ca="1" si="566"/>
        <v/>
      </c>
      <c r="HU507" t="str">
        <f t="shared" si="567"/>
        <v/>
      </c>
      <c r="HV507" s="26"/>
      <c r="HW507" s="26"/>
      <c r="HX507" s="26"/>
      <c r="HY507" s="26"/>
      <c r="HZ507" s="26"/>
      <c r="IA507" s="37" t="str">
        <f t="shared" ca="1" si="568"/>
        <v/>
      </c>
      <c r="IB507" t="str">
        <f t="shared" si="569"/>
        <v/>
      </c>
      <c r="IC507" s="26"/>
      <c r="ID507" s="26"/>
      <c r="IE507" s="26"/>
      <c r="IF507" s="26"/>
      <c r="IG507" s="26"/>
      <c r="IH507" s="37" t="str">
        <f t="shared" ca="1" si="570"/>
        <v/>
      </c>
      <c r="II507" t="str">
        <f t="shared" si="571"/>
        <v/>
      </c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  <c r="IV507" s="26"/>
      <c r="IW507" s="26"/>
      <c r="IX507" s="26"/>
      <c r="IY507" s="26"/>
      <c r="IZ507" s="26"/>
      <c r="JA507" s="26"/>
      <c r="JB507" s="26"/>
      <c r="JC507" s="26"/>
      <c r="JD507" s="26"/>
      <c r="JE507" s="26"/>
      <c r="JF507" s="26"/>
      <c r="JG507" s="26"/>
      <c r="JH507" s="26"/>
      <c r="JI507" s="26"/>
      <c r="JJ507" s="26"/>
      <c r="JK507" s="26"/>
      <c r="JL507" s="26"/>
      <c r="JM507" s="26"/>
      <c r="JN507" s="26"/>
      <c r="JO507" s="26"/>
      <c r="JP507" s="26"/>
      <c r="JQ507" s="26"/>
      <c r="JR507" s="26"/>
      <c r="JS507" s="26"/>
      <c r="JT507" s="26" t="str">
        <f t="shared" si="572"/>
        <v/>
      </c>
      <c r="JU507" s="26"/>
      <c r="JV507" t="str">
        <f t="shared" si="573"/>
        <v/>
      </c>
      <c r="JW507" s="26"/>
      <c r="JX507" s="26"/>
      <c r="JY507" s="26"/>
      <c r="JZ507" s="26"/>
      <c r="KA507" s="26"/>
      <c r="KB507" s="26"/>
      <c r="KC507" s="26"/>
      <c r="KD507" s="26"/>
      <c r="KE507" s="26"/>
      <c r="KF507" s="26"/>
      <c r="KG507" s="26"/>
      <c r="KH507" s="26"/>
      <c r="KI507" s="26"/>
      <c r="KJ507" s="26"/>
      <c r="KK507" t="str">
        <f t="shared" si="574"/>
        <v/>
      </c>
      <c r="KL507" s="26"/>
      <c r="KM507" s="31" t="str">
        <f t="shared" si="575"/>
        <v/>
      </c>
      <c r="KN507" s="26"/>
      <c r="KO507" s="26"/>
      <c r="KP507" s="38" t="str">
        <f t="shared" si="576"/>
        <v/>
      </c>
      <c r="KQ507" s="26"/>
      <c r="KR507" s="26"/>
      <c r="KS507" s="26"/>
      <c r="KT507" s="26"/>
      <c r="KU507" s="26"/>
      <c r="KV507" s="26"/>
      <c r="KW507" s="26"/>
      <c r="KX507" t="str">
        <f t="shared" si="577"/>
        <v/>
      </c>
      <c r="KY507" t="str">
        <f t="shared" si="578"/>
        <v/>
      </c>
      <c r="KZ507" s="26"/>
      <c r="LA507" s="26"/>
      <c r="LB507" t="str">
        <f t="shared" si="579"/>
        <v/>
      </c>
      <c r="LC507" s="26"/>
      <c r="LD507" t="str">
        <f t="shared" si="580"/>
        <v/>
      </c>
      <c r="LE507" t="str">
        <f t="shared" si="581"/>
        <v/>
      </c>
      <c r="LF507" s="26"/>
      <c r="LG507" s="26"/>
      <c r="LH507" s="26"/>
      <c r="LI507" s="26"/>
      <c r="LJ507" s="26"/>
      <c r="LK507" s="26"/>
      <c r="LL507" s="26"/>
      <c r="LM507" s="26"/>
      <c r="LN507" s="26"/>
      <c r="LO507" t="str">
        <f t="shared" si="582"/>
        <v/>
      </c>
      <c r="LP507" s="26"/>
      <c r="LQ507" s="26"/>
      <c r="LR507" s="26"/>
      <c r="LS507" s="26"/>
      <c r="LT507" s="26"/>
      <c r="LU507" s="26"/>
      <c r="LV507" s="26"/>
      <c r="LW507" s="26"/>
      <c r="LX507" s="26"/>
      <c r="LY507" s="26"/>
      <c r="LZ507" s="26"/>
      <c r="MA507" s="26"/>
      <c r="MB507" s="26"/>
      <c r="MC507" s="26"/>
      <c r="MD507" s="26"/>
      <c r="ME507" s="26"/>
      <c r="MF507" s="26"/>
      <c r="MG507" s="26"/>
      <c r="MH507" s="26"/>
      <c r="MI507" s="26"/>
      <c r="MJ507" s="26"/>
      <c r="MK507" s="26"/>
      <c r="ML507" s="26"/>
      <c r="MM507" s="26"/>
      <c r="MN507" s="26"/>
    </row>
    <row r="508" spans="1:352" ht="16" x14ac:dyDescent="0.2">
      <c r="A508" t="e">
        <f t="shared" ca="1" si="584"/>
        <v>#N/A</v>
      </c>
      <c r="B508" s="26"/>
      <c r="C508" s="26"/>
      <c r="D508" s="26"/>
      <c r="E508" s="27" t="str">
        <f t="shared" ca="1" si="513"/>
        <v>Feb</v>
      </c>
      <c r="F508" s="27" t="str">
        <f t="shared" ca="1" si="513"/>
        <v>May</v>
      </c>
      <c r="G508" s="28" t="str">
        <f t="shared" ca="1" si="514"/>
        <v/>
      </c>
      <c r="H508" t="str">
        <f t="shared" si="515"/>
        <v/>
      </c>
      <c r="I508" s="26">
        <f t="shared" ca="1" si="516"/>
        <v>26</v>
      </c>
      <c r="J508" s="26"/>
      <c r="K508" s="26"/>
      <c r="L508" s="31" t="str">
        <f t="shared" si="517"/>
        <v/>
      </c>
      <c r="M508" s="26"/>
      <c r="N508" s="26"/>
      <c r="O508" s="26">
        <f t="shared" ca="1" si="518"/>
        <v>19</v>
      </c>
      <c r="P508" s="26" t="str">
        <f t="shared" ca="1" si="519"/>
        <v>Yes</v>
      </c>
      <c r="Q508" s="26" t="str">
        <f t="shared" ca="1" si="519"/>
        <v>No</v>
      </c>
      <c r="R508" s="26" t="str">
        <f t="shared" ca="1" si="519"/>
        <v>Yes</v>
      </c>
      <c r="S508" s="26" t="str">
        <f t="shared" ca="1" si="520"/>
        <v>Asian</v>
      </c>
      <c r="T508" s="26" t="str">
        <f t="shared" ca="1" si="521"/>
        <v>No</v>
      </c>
      <c r="U508" s="26">
        <f t="shared" ca="1" si="522"/>
        <v>3449</v>
      </c>
      <c r="V508" s="26"/>
      <c r="W508" s="26"/>
      <c r="X508" s="26" t="str">
        <f t="shared" ca="1" si="583"/>
        <v>No</v>
      </c>
      <c r="Y508" s="26" t="str">
        <f t="shared" ca="1" si="583"/>
        <v>Yes</v>
      </c>
      <c r="Z508" s="26" t="str">
        <f t="shared" ca="1" si="583"/>
        <v>No</v>
      </c>
      <c r="AA508" s="26" t="str">
        <f t="shared" ca="1" si="583"/>
        <v>No</v>
      </c>
      <c r="AB508" s="26" t="str">
        <f t="shared" ca="1" si="583"/>
        <v>No</v>
      </c>
      <c r="AC508" s="26"/>
      <c r="AD508" s="26"/>
      <c r="AE508" s="26"/>
      <c r="AF508" s="26"/>
      <c r="AG508" s="26" t="str">
        <f t="shared" ca="1" si="523"/>
        <v>Yes</v>
      </c>
      <c r="AH508" s="26" t="str">
        <f t="shared" ca="1" si="523"/>
        <v>Yes</v>
      </c>
      <c r="AI508" s="26" t="str">
        <f t="shared" ca="1" si="523"/>
        <v>Yes</v>
      </c>
      <c r="AJ508" s="26" t="str">
        <f t="shared" ca="1" si="512"/>
        <v>Yes</v>
      </c>
      <c r="AK508" s="26" t="str">
        <f t="shared" ca="1" si="512"/>
        <v>No</v>
      </c>
      <c r="AL508" s="26" t="str">
        <f t="shared" ca="1" si="512"/>
        <v>No</v>
      </c>
      <c r="AM508" s="26">
        <f t="shared" ca="1" si="524"/>
        <v>7</v>
      </c>
      <c r="AN508" s="26">
        <f t="shared" ca="1" si="525"/>
        <v>2</v>
      </c>
      <c r="AT508" t="str">
        <f t="shared" ca="1" si="526"/>
        <v>Male</v>
      </c>
      <c r="AU508">
        <f t="shared" ca="1" si="527"/>
        <v>1445</v>
      </c>
      <c r="AV508">
        <f t="shared" ca="1" si="528"/>
        <v>-3</v>
      </c>
      <c r="AW508">
        <f t="shared" ca="1" si="529"/>
        <v>22</v>
      </c>
      <c r="AX508">
        <f t="shared" ca="1" si="530"/>
        <v>0</v>
      </c>
      <c r="BB508" t="str">
        <f t="shared" ca="1" si="531"/>
        <v>Vaginal</v>
      </c>
      <c r="BC508" t="str">
        <f t="shared" ca="1" si="532"/>
        <v>Yes</v>
      </c>
      <c r="BD508" t="str">
        <f t="shared" ca="1" si="532"/>
        <v>No</v>
      </c>
      <c r="BG508" t="str">
        <f t="shared" ca="1" si="533"/>
        <v>No</v>
      </c>
      <c r="BH508">
        <f t="shared" ca="1" si="534"/>
        <v>36</v>
      </c>
      <c r="BI508">
        <f t="shared" ca="1" si="535"/>
        <v>-7</v>
      </c>
      <c r="BJ508">
        <f t="shared" ca="1" si="536"/>
        <v>17</v>
      </c>
      <c r="BK508" t="str">
        <f t="shared" si="537"/>
        <v/>
      </c>
      <c r="BL508" s="26">
        <f t="shared" ca="1" si="538"/>
        <v>19</v>
      </c>
      <c r="BM508" s="26"/>
      <c r="BN508" s="26"/>
      <c r="BO508" s="26" t="str">
        <f t="shared" ca="1" si="539"/>
        <v>Yes</v>
      </c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 t="str">
        <f t="shared" ca="1" si="540"/>
        <v>Yes</v>
      </c>
      <c r="CE508" s="26" t="str">
        <f t="shared" ca="1" si="541"/>
        <v>MIST</v>
      </c>
      <c r="CF508" s="26"/>
      <c r="CG508" s="26"/>
      <c r="CH508" s="26"/>
      <c r="CI508" s="31" t="str">
        <f t="shared" si="542"/>
        <v/>
      </c>
      <c r="CJ508" s="26" t="str">
        <f t="shared" ca="1" si="543"/>
        <v>NICU</v>
      </c>
      <c r="CK508" s="26" t="str">
        <f t="shared" ca="1" si="544"/>
        <v>No</v>
      </c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 t="str">
        <f t="shared" ca="1" si="545"/>
        <v>Yes</v>
      </c>
      <c r="DO508" s="26"/>
      <c r="DP508" s="26"/>
      <c r="DQ508" s="26"/>
      <c r="DR508" s="26"/>
      <c r="DS508" s="26"/>
      <c r="DT508" s="26"/>
      <c r="DU508" s="26"/>
      <c r="DV508" t="str">
        <f t="shared" si="546"/>
        <v/>
      </c>
      <c r="DW508" s="26"/>
      <c r="DX508" s="26"/>
      <c r="DY508" s="26"/>
      <c r="DZ508" t="str">
        <f t="shared" si="547"/>
        <v/>
      </c>
      <c r="EA508" t="str">
        <f t="shared" si="548"/>
        <v/>
      </c>
      <c r="EB508" t="str">
        <f t="shared" si="549"/>
        <v/>
      </c>
      <c r="EC508" t="str">
        <f t="shared" si="550"/>
        <v/>
      </c>
      <c r="ED508" t="str">
        <f t="shared" si="551"/>
        <v/>
      </c>
      <c r="EE508" s="34" t="str">
        <f t="shared" si="552"/>
        <v/>
      </c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32" t="str">
        <f t="shared" si="553"/>
        <v/>
      </c>
      <c r="ES508" s="26"/>
      <c r="ET508" s="26"/>
      <c r="EU508" s="26"/>
      <c r="EV508" s="26"/>
      <c r="EW508" s="26"/>
      <c r="EX508" s="26"/>
      <c r="EY508" s="26"/>
      <c r="EZ508" s="26"/>
      <c r="FA508" s="31" t="str">
        <f t="shared" si="554"/>
        <v/>
      </c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31" t="str">
        <f t="shared" si="555"/>
        <v/>
      </c>
      <c r="FN508" s="26"/>
      <c r="FO508" s="26"/>
      <c r="FP508" s="26"/>
      <c r="FQ508" s="26" t="s">
        <v>349</v>
      </c>
      <c r="FR508" s="39" t="str">
        <f t="shared" ca="1" si="556"/>
        <v>NA</v>
      </c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t="str">
        <f t="shared" ca="1" si="557"/>
        <v/>
      </c>
      <c r="GP508" t="str">
        <f t="shared" si="558"/>
        <v/>
      </c>
      <c r="GQ508" s="26"/>
      <c r="GR508" s="26"/>
      <c r="GS508" t="str">
        <f t="shared" ca="1" si="559"/>
        <v/>
      </c>
      <c r="GT508" s="26"/>
      <c r="GU508" s="26"/>
      <c r="GV508" s="26"/>
      <c r="GW508" s="26"/>
      <c r="GX508" s="26"/>
      <c r="GY508" t="str">
        <f t="shared" ca="1" si="560"/>
        <v/>
      </c>
      <c r="GZ508" t="str">
        <f t="shared" si="561"/>
        <v/>
      </c>
      <c r="HA508" s="26"/>
      <c r="HB508" s="26"/>
      <c r="HC508" s="26"/>
      <c r="HD508" s="26"/>
      <c r="HE508" s="26"/>
      <c r="HF508" t="str">
        <f t="shared" ca="1" si="562"/>
        <v/>
      </c>
      <c r="HG508" s="31" t="str">
        <f t="shared" si="563"/>
        <v/>
      </c>
      <c r="HH508" s="26"/>
      <c r="HI508" s="26"/>
      <c r="HJ508" s="26"/>
      <c r="HK508" s="26"/>
      <c r="HL508" s="26"/>
      <c r="HM508" t="str">
        <f t="shared" ca="1" si="564"/>
        <v/>
      </c>
      <c r="HN508" t="str">
        <f t="shared" si="565"/>
        <v/>
      </c>
      <c r="HO508" s="26"/>
      <c r="HP508" s="26"/>
      <c r="HQ508" s="26"/>
      <c r="HR508" s="26"/>
      <c r="HS508" s="26"/>
      <c r="HT508" t="str">
        <f t="shared" ca="1" si="566"/>
        <v/>
      </c>
      <c r="HU508" t="str">
        <f t="shared" si="567"/>
        <v/>
      </c>
      <c r="HV508" s="26"/>
      <c r="HW508" s="26"/>
      <c r="HX508" s="26"/>
      <c r="HY508" s="26"/>
      <c r="HZ508" s="26"/>
      <c r="IA508" s="37" t="str">
        <f t="shared" ca="1" si="568"/>
        <v/>
      </c>
      <c r="IB508" t="str">
        <f t="shared" si="569"/>
        <v/>
      </c>
      <c r="IC508" s="26"/>
      <c r="ID508" s="26"/>
      <c r="IE508" s="26"/>
      <c r="IF508" s="26"/>
      <c r="IG508" s="26"/>
      <c r="IH508" s="37" t="str">
        <f t="shared" ca="1" si="570"/>
        <v/>
      </c>
      <c r="II508" t="str">
        <f t="shared" si="571"/>
        <v/>
      </c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  <c r="IU508" s="26"/>
      <c r="IV508" s="26"/>
      <c r="IW508" s="26"/>
      <c r="IX508" s="26"/>
      <c r="IY508" s="26"/>
      <c r="IZ508" s="26"/>
      <c r="JA508" s="26"/>
      <c r="JB508" s="26"/>
      <c r="JC508" s="26"/>
      <c r="JD508" s="26"/>
      <c r="JE508" s="26"/>
      <c r="JF508" s="26"/>
      <c r="JG508" s="26"/>
      <c r="JH508" s="26"/>
      <c r="JI508" s="26"/>
      <c r="JJ508" s="26"/>
      <c r="JK508" s="26"/>
      <c r="JL508" s="26"/>
      <c r="JM508" s="26"/>
      <c r="JN508" s="26"/>
      <c r="JO508" s="26"/>
      <c r="JP508" s="26"/>
      <c r="JQ508" s="26"/>
      <c r="JR508" s="26"/>
      <c r="JS508" s="26"/>
      <c r="JT508" s="26" t="str">
        <f t="shared" si="572"/>
        <v/>
      </c>
      <c r="JU508" s="26"/>
      <c r="JV508" t="str">
        <f t="shared" si="573"/>
        <v/>
      </c>
      <c r="JW508" s="26"/>
      <c r="JX508" s="26"/>
      <c r="JY508" s="26"/>
      <c r="JZ508" s="26"/>
      <c r="KA508" s="26"/>
      <c r="KB508" s="26"/>
      <c r="KC508" s="26"/>
      <c r="KD508" s="26"/>
      <c r="KE508" s="26"/>
      <c r="KF508" s="26"/>
      <c r="KG508" s="26"/>
      <c r="KH508" s="26"/>
      <c r="KI508" s="26"/>
      <c r="KJ508" s="26"/>
      <c r="KK508" t="str">
        <f t="shared" si="574"/>
        <v/>
      </c>
      <c r="KL508" s="26"/>
      <c r="KM508" s="31" t="str">
        <f t="shared" si="575"/>
        <v/>
      </c>
      <c r="KN508" s="26"/>
      <c r="KO508" s="26"/>
      <c r="KP508" s="38" t="str">
        <f t="shared" si="576"/>
        <v/>
      </c>
      <c r="KQ508" s="26"/>
      <c r="KR508" s="26"/>
      <c r="KS508" s="26"/>
      <c r="KT508" s="26"/>
      <c r="KU508" s="26"/>
      <c r="KV508" s="26"/>
      <c r="KW508" s="26"/>
      <c r="KX508" t="str">
        <f t="shared" si="577"/>
        <v/>
      </c>
      <c r="KY508" t="str">
        <f t="shared" si="578"/>
        <v/>
      </c>
      <c r="KZ508" s="26"/>
      <c r="LA508" s="26"/>
      <c r="LB508" t="str">
        <f t="shared" si="579"/>
        <v/>
      </c>
      <c r="LC508" s="26"/>
      <c r="LD508" t="str">
        <f t="shared" si="580"/>
        <v/>
      </c>
      <c r="LE508" t="str">
        <f t="shared" si="581"/>
        <v/>
      </c>
      <c r="LF508" s="26"/>
      <c r="LG508" s="26"/>
      <c r="LH508" s="26"/>
      <c r="LI508" s="26"/>
      <c r="LJ508" s="26"/>
      <c r="LK508" s="26"/>
      <c r="LL508" s="26"/>
      <c r="LM508" s="26"/>
      <c r="LN508" s="26"/>
      <c r="LO508" t="str">
        <f t="shared" si="582"/>
        <v/>
      </c>
      <c r="LP508" s="26"/>
      <c r="LQ508" s="26"/>
      <c r="LR508" s="26"/>
      <c r="LS508" s="26"/>
      <c r="LT508" s="26"/>
      <c r="LU508" s="26"/>
      <c r="LV508" s="26"/>
      <c r="LW508" s="26"/>
      <c r="LX508" s="26"/>
      <c r="LY508" s="26"/>
      <c r="LZ508" s="26"/>
      <c r="MA508" s="26"/>
      <c r="MB508" s="26"/>
      <c r="MC508" s="26"/>
      <c r="MD508" s="26"/>
      <c r="ME508" s="26"/>
      <c r="MF508" s="26"/>
      <c r="MG508" s="26"/>
      <c r="MH508" s="26"/>
      <c r="MI508" s="26"/>
      <c r="MJ508" s="26"/>
      <c r="MK508" s="26"/>
      <c r="ML508" s="26"/>
      <c r="MM508" s="26"/>
      <c r="MN508" s="26"/>
    </row>
    <row r="509" spans="1:352" ht="16" x14ac:dyDescent="0.2">
      <c r="A509" t="e">
        <f t="shared" ca="1" si="584"/>
        <v>#N/A</v>
      </c>
      <c r="B509" s="26"/>
      <c r="C509" s="26"/>
      <c r="D509" s="26"/>
      <c r="E509" s="27" t="str">
        <f t="shared" ca="1" si="513"/>
        <v>Oct</v>
      </c>
      <c r="F509" s="27" t="str">
        <f t="shared" ca="1" si="513"/>
        <v>Jun</v>
      </c>
      <c r="G509" s="28" t="str">
        <f t="shared" ca="1" si="514"/>
        <v/>
      </c>
      <c r="H509" t="str">
        <f t="shared" si="515"/>
        <v/>
      </c>
      <c r="I509" s="26">
        <f t="shared" ca="1" si="516"/>
        <v>83</v>
      </c>
      <c r="J509" s="26"/>
      <c r="K509" s="26"/>
      <c r="L509" s="31" t="str">
        <f t="shared" si="517"/>
        <v/>
      </c>
      <c r="M509" s="26"/>
      <c r="N509" s="26"/>
      <c r="O509" s="26">
        <f t="shared" ca="1" si="518"/>
        <v>35</v>
      </c>
      <c r="P509" s="26" t="str">
        <f t="shared" ca="1" si="519"/>
        <v>No</v>
      </c>
      <c r="Q509" s="26" t="str">
        <f t="shared" ca="1" si="519"/>
        <v>No</v>
      </c>
      <c r="R509" s="26" t="str">
        <f t="shared" ca="1" si="519"/>
        <v>Yes</v>
      </c>
      <c r="S509" s="26" t="str">
        <f t="shared" ca="1" si="520"/>
        <v>African</v>
      </c>
      <c r="T509" s="26" t="str">
        <f t="shared" ca="1" si="521"/>
        <v>Yes</v>
      </c>
      <c r="U509" s="26">
        <f t="shared" ca="1" si="522"/>
        <v>3040</v>
      </c>
      <c r="V509" s="26"/>
      <c r="W509" s="26"/>
      <c r="X509" s="26" t="str">
        <f t="shared" ca="1" si="583"/>
        <v>Yes</v>
      </c>
      <c r="Y509" s="26" t="str">
        <f t="shared" ca="1" si="583"/>
        <v>Yes</v>
      </c>
      <c r="Z509" s="26" t="str">
        <f t="shared" ca="1" si="583"/>
        <v>No</v>
      </c>
      <c r="AA509" s="26" t="str">
        <f t="shared" ca="1" si="583"/>
        <v>No</v>
      </c>
      <c r="AB509" s="26" t="str">
        <f t="shared" ca="1" si="583"/>
        <v>No</v>
      </c>
      <c r="AC509" s="26"/>
      <c r="AD509" s="26"/>
      <c r="AE509" s="26"/>
      <c r="AF509" s="26"/>
      <c r="AG509" s="26" t="str">
        <f t="shared" ca="1" si="523"/>
        <v>No</v>
      </c>
      <c r="AH509" s="26" t="str">
        <f t="shared" ca="1" si="523"/>
        <v>No</v>
      </c>
      <c r="AI509" s="26" t="str">
        <f t="shared" ca="1" si="523"/>
        <v>Yes</v>
      </c>
      <c r="AJ509" s="26" t="str">
        <f t="shared" ca="1" si="512"/>
        <v>No</v>
      </c>
      <c r="AK509" s="26" t="str">
        <f t="shared" ca="1" si="512"/>
        <v>No</v>
      </c>
      <c r="AL509" s="26" t="str">
        <f t="shared" ca="1" si="512"/>
        <v>Yes</v>
      </c>
      <c r="AM509" s="26">
        <f t="shared" ca="1" si="524"/>
        <v>5</v>
      </c>
      <c r="AN509" s="26">
        <f t="shared" ca="1" si="525"/>
        <v>3</v>
      </c>
      <c r="AT509" t="str">
        <f t="shared" ca="1" si="526"/>
        <v>Male</v>
      </c>
      <c r="AU509">
        <f t="shared" ca="1" si="527"/>
        <v>1375</v>
      </c>
      <c r="AV509">
        <f t="shared" ca="1" si="528"/>
        <v>-3</v>
      </c>
      <c r="AW509">
        <f t="shared" ca="1" si="529"/>
        <v>25</v>
      </c>
      <c r="AX509">
        <f t="shared" ca="1" si="530"/>
        <v>3</v>
      </c>
      <c r="BB509" t="str">
        <f t="shared" ca="1" si="531"/>
        <v>EMLUCS</v>
      </c>
      <c r="BC509" t="str">
        <f t="shared" ca="1" si="532"/>
        <v>Yes</v>
      </c>
      <c r="BD509" t="str">
        <f t="shared" ca="1" si="532"/>
        <v>Yes</v>
      </c>
      <c r="BG509" t="str">
        <f t="shared" ca="1" si="533"/>
        <v>No</v>
      </c>
      <c r="BH509">
        <f t="shared" ca="1" si="534"/>
        <v>36</v>
      </c>
      <c r="BI509">
        <f t="shared" ca="1" si="535"/>
        <v>-10</v>
      </c>
      <c r="BJ509">
        <f t="shared" ca="1" si="536"/>
        <v>13</v>
      </c>
      <c r="BK509" t="str">
        <f t="shared" si="537"/>
        <v/>
      </c>
      <c r="BL509" s="26">
        <f t="shared" ca="1" si="538"/>
        <v>15</v>
      </c>
      <c r="BM509" s="26"/>
      <c r="BN509" s="26"/>
      <c r="BO509" s="26" t="str">
        <f t="shared" ca="1" si="539"/>
        <v>Yes</v>
      </c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 t="str">
        <f t="shared" ca="1" si="540"/>
        <v>Yes</v>
      </c>
      <c r="CE509" s="26" t="str">
        <f t="shared" ca="1" si="541"/>
        <v>LMA</v>
      </c>
      <c r="CF509" s="26"/>
      <c r="CG509" s="26"/>
      <c r="CH509" s="26"/>
      <c r="CI509" s="31" t="str">
        <f t="shared" si="542"/>
        <v/>
      </c>
      <c r="CJ509" s="26" t="str">
        <f t="shared" ca="1" si="543"/>
        <v>OT</v>
      </c>
      <c r="CK509" s="26" t="str">
        <f t="shared" ca="1" si="544"/>
        <v>Yes</v>
      </c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 t="str">
        <f t="shared" ca="1" si="545"/>
        <v>No</v>
      </c>
      <c r="DO509" s="26"/>
      <c r="DP509" s="26"/>
      <c r="DQ509" s="26"/>
      <c r="DR509" s="26"/>
      <c r="DS509" s="26"/>
      <c r="DT509" s="26"/>
      <c r="DU509" s="26"/>
      <c r="DV509" t="str">
        <f t="shared" si="546"/>
        <v/>
      </c>
      <c r="DW509" s="26"/>
      <c r="DX509" s="26"/>
      <c r="DY509" s="26"/>
      <c r="DZ509" t="str">
        <f t="shared" si="547"/>
        <v/>
      </c>
      <c r="EA509" t="str">
        <f t="shared" si="548"/>
        <v/>
      </c>
      <c r="EB509" t="str">
        <f t="shared" si="549"/>
        <v/>
      </c>
      <c r="EC509" t="str">
        <f t="shared" si="550"/>
        <v/>
      </c>
      <c r="ED509" t="str">
        <f t="shared" si="551"/>
        <v/>
      </c>
      <c r="EE509" s="34" t="str">
        <f t="shared" si="552"/>
        <v/>
      </c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32" t="str">
        <f t="shared" si="553"/>
        <v/>
      </c>
      <c r="ES509" s="26"/>
      <c r="ET509" s="26"/>
      <c r="EU509" s="26"/>
      <c r="EV509" s="26"/>
      <c r="EW509" s="26"/>
      <c r="EX509" s="26"/>
      <c r="EY509" s="26"/>
      <c r="EZ509" s="26"/>
      <c r="FA509" s="31" t="str">
        <f t="shared" si="554"/>
        <v/>
      </c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31" t="str">
        <f t="shared" si="555"/>
        <v/>
      </c>
      <c r="FN509" s="26"/>
      <c r="FO509" s="26"/>
      <c r="FP509" s="26"/>
      <c r="FQ509" s="26" t="s">
        <v>349</v>
      </c>
      <c r="FR509" s="39" t="str">
        <f t="shared" ca="1" si="556"/>
        <v>NA</v>
      </c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t="str">
        <f t="shared" ca="1" si="557"/>
        <v/>
      </c>
      <c r="GP509" t="str">
        <f t="shared" si="558"/>
        <v/>
      </c>
      <c r="GQ509" s="26"/>
      <c r="GR509" s="26"/>
      <c r="GS509" t="str">
        <f t="shared" ca="1" si="559"/>
        <v/>
      </c>
      <c r="GT509" s="26"/>
      <c r="GU509" s="26"/>
      <c r="GV509" s="26"/>
      <c r="GW509" s="26"/>
      <c r="GX509" s="26"/>
      <c r="GY509" t="str">
        <f t="shared" ca="1" si="560"/>
        <v/>
      </c>
      <c r="GZ509" t="str">
        <f t="shared" si="561"/>
        <v/>
      </c>
      <c r="HA509" s="26"/>
      <c r="HB509" s="26"/>
      <c r="HC509" s="26"/>
      <c r="HD509" s="26"/>
      <c r="HE509" s="26"/>
      <c r="HF509" t="str">
        <f t="shared" ca="1" si="562"/>
        <v/>
      </c>
      <c r="HG509" s="31" t="str">
        <f t="shared" si="563"/>
        <v/>
      </c>
      <c r="HH509" s="26"/>
      <c r="HI509" s="26"/>
      <c r="HJ509" s="26"/>
      <c r="HK509" s="26"/>
      <c r="HL509" s="26"/>
      <c r="HM509" t="str">
        <f t="shared" ca="1" si="564"/>
        <v/>
      </c>
      <c r="HN509" t="str">
        <f t="shared" si="565"/>
        <v/>
      </c>
      <c r="HO509" s="26"/>
      <c r="HP509" s="26"/>
      <c r="HQ509" s="26"/>
      <c r="HR509" s="26"/>
      <c r="HS509" s="26"/>
      <c r="HT509" t="str">
        <f t="shared" ca="1" si="566"/>
        <v/>
      </c>
      <c r="HU509" t="str">
        <f t="shared" si="567"/>
        <v/>
      </c>
      <c r="HV509" s="26"/>
      <c r="HW509" s="26"/>
      <c r="HX509" s="26"/>
      <c r="HY509" s="26"/>
      <c r="HZ509" s="26"/>
      <c r="IA509" s="37" t="str">
        <f t="shared" ca="1" si="568"/>
        <v/>
      </c>
      <c r="IB509" t="str">
        <f t="shared" si="569"/>
        <v/>
      </c>
      <c r="IC509" s="26"/>
      <c r="ID509" s="26"/>
      <c r="IE509" s="26"/>
      <c r="IF509" s="26"/>
      <c r="IG509" s="26"/>
      <c r="IH509" s="37" t="str">
        <f t="shared" ca="1" si="570"/>
        <v/>
      </c>
      <c r="II509" t="str">
        <f t="shared" si="571"/>
        <v/>
      </c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  <c r="IU509" s="26"/>
      <c r="IV509" s="26"/>
      <c r="IW509" s="26"/>
      <c r="IX509" s="26"/>
      <c r="IY509" s="26"/>
      <c r="IZ509" s="26"/>
      <c r="JA509" s="26"/>
      <c r="JB509" s="26"/>
      <c r="JC509" s="26"/>
      <c r="JD509" s="26"/>
      <c r="JE509" s="26"/>
      <c r="JF509" s="26"/>
      <c r="JG509" s="26"/>
      <c r="JH509" s="26"/>
      <c r="JI509" s="26"/>
      <c r="JJ509" s="26"/>
      <c r="JK509" s="26"/>
      <c r="JL509" s="26"/>
      <c r="JM509" s="26"/>
      <c r="JN509" s="26"/>
      <c r="JO509" s="26"/>
      <c r="JP509" s="26"/>
      <c r="JQ509" s="26"/>
      <c r="JR509" s="26"/>
      <c r="JS509" s="26"/>
      <c r="JT509" s="26" t="str">
        <f t="shared" si="572"/>
        <v/>
      </c>
      <c r="JU509" s="26"/>
      <c r="JV509" t="str">
        <f t="shared" si="573"/>
        <v/>
      </c>
      <c r="JW509" s="26"/>
      <c r="JX509" s="26"/>
      <c r="JY509" s="26"/>
      <c r="JZ509" s="26"/>
      <c r="KA509" s="26"/>
      <c r="KB509" s="26"/>
      <c r="KC509" s="26"/>
      <c r="KD509" s="26"/>
      <c r="KE509" s="26"/>
      <c r="KF509" s="26"/>
      <c r="KG509" s="26"/>
      <c r="KH509" s="26"/>
      <c r="KI509" s="26"/>
      <c r="KJ509" s="26"/>
      <c r="KK509" t="str">
        <f t="shared" si="574"/>
        <v/>
      </c>
      <c r="KL509" s="26"/>
      <c r="KM509" s="31" t="str">
        <f t="shared" si="575"/>
        <v/>
      </c>
      <c r="KN509" s="26"/>
      <c r="KO509" s="26"/>
      <c r="KP509" s="38" t="str">
        <f t="shared" si="576"/>
        <v/>
      </c>
      <c r="KQ509" s="26"/>
      <c r="KR509" s="26"/>
      <c r="KS509" s="26"/>
      <c r="KT509" s="26"/>
      <c r="KU509" s="26"/>
      <c r="KV509" s="26"/>
      <c r="KW509" s="26"/>
      <c r="KX509" t="str">
        <f t="shared" si="577"/>
        <v/>
      </c>
      <c r="KY509" t="str">
        <f t="shared" si="578"/>
        <v/>
      </c>
      <c r="KZ509" s="26"/>
      <c r="LA509" s="26"/>
      <c r="LB509" t="str">
        <f t="shared" si="579"/>
        <v/>
      </c>
      <c r="LC509" s="26"/>
      <c r="LD509" t="str">
        <f t="shared" si="580"/>
        <v/>
      </c>
      <c r="LE509" t="str">
        <f t="shared" si="581"/>
        <v/>
      </c>
      <c r="LF509" s="26"/>
      <c r="LG509" s="26"/>
      <c r="LH509" s="26"/>
      <c r="LI509" s="26"/>
      <c r="LJ509" s="26"/>
      <c r="LK509" s="26"/>
      <c r="LL509" s="26"/>
      <c r="LM509" s="26"/>
      <c r="LN509" s="26"/>
      <c r="LO509" t="str">
        <f t="shared" si="582"/>
        <v/>
      </c>
      <c r="LP509" s="26"/>
      <c r="LQ509" s="26"/>
      <c r="LR509" s="26"/>
      <c r="LS509" s="26"/>
      <c r="LT509" s="26"/>
      <c r="LU509" s="26"/>
      <c r="LV509" s="26"/>
      <c r="LW509" s="26"/>
      <c r="LX509" s="26"/>
      <c r="LY509" s="26"/>
      <c r="LZ509" s="26"/>
      <c r="MA509" s="26"/>
      <c r="MB509" s="26"/>
      <c r="MC509" s="26"/>
      <c r="MD509" s="26"/>
      <c r="ME509" s="26"/>
      <c r="MF509" s="26"/>
      <c r="MG509" s="26"/>
      <c r="MH509" s="26"/>
      <c r="MI509" s="26"/>
      <c r="MJ509" s="26"/>
      <c r="MK509" s="26"/>
      <c r="ML509" s="26"/>
      <c r="MM509" s="26"/>
      <c r="MN509" s="26"/>
    </row>
    <row r="510" spans="1:352" ht="16" x14ac:dyDescent="0.2">
      <c r="A510" t="e">
        <f t="shared" ca="1" si="584"/>
        <v>#N/A</v>
      </c>
      <c r="B510" s="26"/>
      <c r="C510" s="26"/>
      <c r="D510" s="26"/>
      <c r="E510" s="27" t="str">
        <f t="shared" ca="1" si="513"/>
        <v>Mar</v>
      </c>
      <c r="F510" s="27" t="str">
        <f t="shared" ca="1" si="513"/>
        <v>May</v>
      </c>
      <c r="G510" s="28" t="str">
        <f t="shared" ca="1" si="514"/>
        <v/>
      </c>
      <c r="H510" t="str">
        <f t="shared" si="515"/>
        <v/>
      </c>
      <c r="I510" s="26">
        <f t="shared" ca="1" si="516"/>
        <v>76</v>
      </c>
      <c r="J510" s="26"/>
      <c r="K510" s="26"/>
      <c r="L510" s="31" t="str">
        <f t="shared" si="517"/>
        <v/>
      </c>
      <c r="M510" s="26"/>
      <c r="N510" s="26"/>
      <c r="O510" s="26">
        <f t="shared" ca="1" si="518"/>
        <v>46</v>
      </c>
      <c r="P510" s="26" t="str">
        <f t="shared" ca="1" si="519"/>
        <v>Yes</v>
      </c>
      <c r="Q510" s="26" t="str">
        <f t="shared" ca="1" si="519"/>
        <v>Yes</v>
      </c>
      <c r="R510" s="26" t="str">
        <f t="shared" ca="1" si="519"/>
        <v>Yes</v>
      </c>
      <c r="S510" s="26" t="str">
        <f t="shared" ca="1" si="520"/>
        <v>Hispanic</v>
      </c>
      <c r="T510" s="26" t="str">
        <f t="shared" ca="1" si="521"/>
        <v>No</v>
      </c>
      <c r="U510" s="26">
        <f t="shared" ca="1" si="522"/>
        <v>3582</v>
      </c>
      <c r="V510" s="26"/>
      <c r="W510" s="26"/>
      <c r="X510" s="26" t="str">
        <f t="shared" ca="1" si="583"/>
        <v>No</v>
      </c>
      <c r="Y510" s="26" t="str">
        <f t="shared" ca="1" si="583"/>
        <v>Yes</v>
      </c>
      <c r="Z510" s="26" t="str">
        <f t="shared" ca="1" si="583"/>
        <v>Yes</v>
      </c>
      <c r="AA510" s="26" t="str">
        <f t="shared" ca="1" si="583"/>
        <v>Yes</v>
      </c>
      <c r="AB510" s="26" t="str">
        <f t="shared" ca="1" si="583"/>
        <v>Yes</v>
      </c>
      <c r="AC510" s="26"/>
      <c r="AD510" s="26"/>
      <c r="AE510" s="26"/>
      <c r="AF510" s="26"/>
      <c r="AG510" s="26" t="str">
        <f t="shared" ca="1" si="523"/>
        <v>Yes</v>
      </c>
      <c r="AH510" s="26" t="str">
        <f t="shared" ca="1" si="523"/>
        <v>Yes</v>
      </c>
      <c r="AI510" s="26" t="str">
        <f t="shared" ca="1" si="523"/>
        <v>No</v>
      </c>
      <c r="AJ510" s="26" t="str">
        <f t="shared" ca="1" si="512"/>
        <v>No</v>
      </c>
      <c r="AK510" s="26" t="str">
        <f t="shared" ca="1" si="512"/>
        <v>No</v>
      </c>
      <c r="AL510" s="26" t="str">
        <f t="shared" ca="1" si="512"/>
        <v>Yes</v>
      </c>
      <c r="AM510" s="26">
        <f t="shared" ca="1" si="524"/>
        <v>3</v>
      </c>
      <c r="AN510" s="26">
        <f t="shared" ca="1" si="525"/>
        <v>3</v>
      </c>
      <c r="AT510" t="str">
        <f t="shared" ca="1" si="526"/>
        <v>Male</v>
      </c>
      <c r="AU510">
        <f t="shared" ca="1" si="527"/>
        <v>1261</v>
      </c>
      <c r="AV510">
        <f t="shared" ca="1" si="528"/>
        <v>-3</v>
      </c>
      <c r="AW510">
        <f t="shared" ca="1" si="529"/>
        <v>26</v>
      </c>
      <c r="AX510">
        <f t="shared" ca="1" si="530"/>
        <v>4</v>
      </c>
      <c r="BB510" t="str">
        <f t="shared" ca="1" si="531"/>
        <v>ELUCS</v>
      </c>
      <c r="BC510" t="str">
        <f t="shared" ca="1" si="532"/>
        <v>Yes</v>
      </c>
      <c r="BD510" t="str">
        <f t="shared" ca="1" si="532"/>
        <v>Yes</v>
      </c>
      <c r="BG510" t="str">
        <f t="shared" ca="1" si="533"/>
        <v>Yes</v>
      </c>
      <c r="BH510">
        <f t="shared" ca="1" si="534"/>
        <v>34</v>
      </c>
      <c r="BI510">
        <f t="shared" ca="1" si="535"/>
        <v>-19</v>
      </c>
      <c r="BJ510">
        <f t="shared" ca="1" si="536"/>
        <v>7</v>
      </c>
      <c r="BK510" t="str">
        <f t="shared" si="537"/>
        <v/>
      </c>
      <c r="BL510" s="26">
        <f t="shared" ca="1" si="538"/>
        <v>9</v>
      </c>
      <c r="BM510" s="26"/>
      <c r="BN510" s="26"/>
      <c r="BO510" s="26" t="str">
        <f t="shared" ca="1" si="539"/>
        <v>No</v>
      </c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 t="str">
        <f t="shared" ca="1" si="540"/>
        <v>No</v>
      </c>
      <c r="CE510" s="26" t="str">
        <f t="shared" ca="1" si="541"/>
        <v>NA</v>
      </c>
      <c r="CF510" s="26"/>
      <c r="CG510" s="26"/>
      <c r="CH510" s="26"/>
      <c r="CI510" s="31" t="str">
        <f t="shared" si="542"/>
        <v/>
      </c>
      <c r="CJ510" s="26" t="str">
        <f t="shared" ca="1" si="543"/>
        <v>NA</v>
      </c>
      <c r="CK510" s="26" t="str">
        <f t="shared" ca="1" si="544"/>
        <v>Yes</v>
      </c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 t="str">
        <f t="shared" ca="1" si="545"/>
        <v>No</v>
      </c>
      <c r="DO510" s="26"/>
      <c r="DP510" s="26"/>
      <c r="DQ510" s="26"/>
      <c r="DR510" s="26"/>
      <c r="DS510" s="26"/>
      <c r="DT510" s="26"/>
      <c r="DU510" s="26"/>
      <c r="DV510" t="str">
        <f t="shared" si="546"/>
        <v/>
      </c>
      <c r="DW510" s="26"/>
      <c r="DX510" s="26"/>
      <c r="DY510" s="26"/>
      <c r="DZ510" t="str">
        <f t="shared" si="547"/>
        <v/>
      </c>
      <c r="EA510" t="str">
        <f t="shared" si="548"/>
        <v/>
      </c>
      <c r="EB510" t="str">
        <f t="shared" si="549"/>
        <v/>
      </c>
      <c r="EC510" t="str">
        <f t="shared" si="550"/>
        <v/>
      </c>
      <c r="ED510" t="str">
        <f t="shared" si="551"/>
        <v/>
      </c>
      <c r="EE510" s="34" t="str">
        <f t="shared" si="552"/>
        <v/>
      </c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32" t="str">
        <f t="shared" si="553"/>
        <v/>
      </c>
      <c r="ES510" s="26"/>
      <c r="ET510" s="26"/>
      <c r="EU510" s="26"/>
      <c r="EV510" s="26"/>
      <c r="EW510" s="26"/>
      <c r="EX510" s="26"/>
      <c r="EY510" s="26"/>
      <c r="EZ510" s="26"/>
      <c r="FA510" s="31" t="str">
        <f t="shared" si="554"/>
        <v/>
      </c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31" t="str">
        <f t="shared" si="555"/>
        <v/>
      </c>
      <c r="FN510" s="26"/>
      <c r="FO510" s="26"/>
      <c r="FP510" s="26"/>
      <c r="FQ510" s="26" t="s">
        <v>350</v>
      </c>
      <c r="FR510" s="39" t="str">
        <f t="shared" ca="1" si="556"/>
        <v>GPC</v>
      </c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t="str">
        <f t="shared" ca="1" si="557"/>
        <v/>
      </c>
      <c r="GP510" t="str">
        <f t="shared" si="558"/>
        <v/>
      </c>
      <c r="GQ510" s="26"/>
      <c r="GR510" s="26"/>
      <c r="GS510" t="str">
        <f t="shared" ca="1" si="559"/>
        <v/>
      </c>
      <c r="GT510" s="26"/>
      <c r="GU510" s="26"/>
      <c r="GV510" s="26"/>
      <c r="GW510" s="26"/>
      <c r="GX510" s="26"/>
      <c r="GY510" t="str">
        <f t="shared" ca="1" si="560"/>
        <v/>
      </c>
      <c r="GZ510" t="str">
        <f t="shared" si="561"/>
        <v/>
      </c>
      <c r="HA510" s="26"/>
      <c r="HB510" s="26"/>
      <c r="HC510" s="26"/>
      <c r="HD510" s="26"/>
      <c r="HE510" s="26"/>
      <c r="HF510" t="str">
        <f t="shared" ca="1" si="562"/>
        <v/>
      </c>
      <c r="HG510" s="31" t="str">
        <f t="shared" si="563"/>
        <v/>
      </c>
      <c r="HH510" s="26"/>
      <c r="HI510" s="26"/>
      <c r="HJ510" s="26"/>
      <c r="HK510" s="26"/>
      <c r="HL510" s="26"/>
      <c r="HM510" t="str">
        <f t="shared" ca="1" si="564"/>
        <v/>
      </c>
      <c r="HN510" t="str">
        <f t="shared" si="565"/>
        <v/>
      </c>
      <c r="HO510" s="26"/>
      <c r="HP510" s="26"/>
      <c r="HQ510" s="26"/>
      <c r="HR510" s="26"/>
      <c r="HS510" s="26"/>
      <c r="HT510" t="str">
        <f t="shared" ca="1" si="566"/>
        <v/>
      </c>
      <c r="HU510" t="str">
        <f t="shared" si="567"/>
        <v/>
      </c>
      <c r="HV510" s="26"/>
      <c r="HW510" s="26"/>
      <c r="HX510" s="26"/>
      <c r="HY510" s="26"/>
      <c r="HZ510" s="26"/>
      <c r="IA510" s="37" t="str">
        <f t="shared" ca="1" si="568"/>
        <v/>
      </c>
      <c r="IB510" t="str">
        <f t="shared" si="569"/>
        <v/>
      </c>
      <c r="IC510" s="26"/>
      <c r="ID510" s="26"/>
      <c r="IE510" s="26"/>
      <c r="IF510" s="26"/>
      <c r="IG510" s="26"/>
      <c r="IH510" s="37" t="str">
        <f t="shared" ca="1" si="570"/>
        <v/>
      </c>
      <c r="II510" t="str">
        <f t="shared" si="571"/>
        <v/>
      </c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  <c r="IU510" s="26"/>
      <c r="IV510" s="26"/>
      <c r="IW510" s="26"/>
      <c r="IX510" s="26"/>
      <c r="IY510" s="26"/>
      <c r="IZ510" s="26"/>
      <c r="JA510" s="26"/>
      <c r="JB510" s="26"/>
      <c r="JC510" s="26"/>
      <c r="JD510" s="26"/>
      <c r="JE510" s="26"/>
      <c r="JF510" s="26"/>
      <c r="JG510" s="26"/>
      <c r="JH510" s="26"/>
      <c r="JI510" s="26"/>
      <c r="JJ510" s="26"/>
      <c r="JK510" s="26"/>
      <c r="JL510" s="26"/>
      <c r="JM510" s="26"/>
      <c r="JN510" s="26"/>
      <c r="JO510" s="26"/>
      <c r="JP510" s="26"/>
      <c r="JQ510" s="26"/>
      <c r="JR510" s="26"/>
      <c r="JS510" s="26"/>
      <c r="JT510" s="26" t="str">
        <f t="shared" si="572"/>
        <v/>
      </c>
      <c r="JU510" s="26"/>
      <c r="JV510" t="str">
        <f t="shared" si="573"/>
        <v/>
      </c>
      <c r="JW510" s="26"/>
      <c r="JX510" s="26"/>
      <c r="JY510" s="26"/>
      <c r="JZ510" s="26"/>
      <c r="KA510" s="26"/>
      <c r="KB510" s="26"/>
      <c r="KC510" s="26"/>
      <c r="KD510" s="26"/>
      <c r="KE510" s="26"/>
      <c r="KF510" s="26"/>
      <c r="KG510" s="26"/>
      <c r="KH510" s="26"/>
      <c r="KI510" s="26"/>
      <c r="KJ510" s="26"/>
      <c r="KK510" t="str">
        <f t="shared" si="574"/>
        <v/>
      </c>
      <c r="KL510" s="26"/>
      <c r="KM510" s="31" t="str">
        <f t="shared" si="575"/>
        <v/>
      </c>
      <c r="KN510" s="26"/>
      <c r="KO510" s="26"/>
      <c r="KP510" s="38" t="str">
        <f t="shared" si="576"/>
        <v/>
      </c>
      <c r="KQ510" s="26"/>
      <c r="KR510" s="26"/>
      <c r="KS510" s="26"/>
      <c r="KT510" s="26"/>
      <c r="KU510" s="26"/>
      <c r="KV510" s="26"/>
      <c r="KW510" s="26"/>
      <c r="KX510" t="str">
        <f t="shared" si="577"/>
        <v/>
      </c>
      <c r="KY510" t="str">
        <f t="shared" si="578"/>
        <v/>
      </c>
      <c r="KZ510" s="26"/>
      <c r="LA510" s="26"/>
      <c r="LB510" t="str">
        <f t="shared" si="579"/>
        <v/>
      </c>
      <c r="LC510" s="26"/>
      <c r="LD510" t="str">
        <f t="shared" si="580"/>
        <v/>
      </c>
      <c r="LE510" t="str">
        <f t="shared" si="581"/>
        <v/>
      </c>
      <c r="LF510" s="26"/>
      <c r="LG510" s="26"/>
      <c r="LH510" s="26"/>
      <c r="LI510" s="26"/>
      <c r="LJ510" s="26"/>
      <c r="LK510" s="26"/>
      <c r="LL510" s="26"/>
      <c r="LM510" s="26"/>
      <c r="LN510" s="26"/>
      <c r="LO510" t="str">
        <f t="shared" si="582"/>
        <v/>
      </c>
      <c r="LP510" s="26"/>
      <c r="LQ510" s="26"/>
      <c r="LR510" s="26"/>
      <c r="LS510" s="26"/>
      <c r="LT510" s="26"/>
      <c r="LU510" s="26"/>
      <c r="LV510" s="26"/>
      <c r="LW510" s="26"/>
      <c r="LX510" s="26"/>
      <c r="LY510" s="26"/>
      <c r="LZ510" s="26"/>
      <c r="MA510" s="26"/>
      <c r="MB510" s="26"/>
      <c r="MC510" s="26"/>
      <c r="MD510" s="26"/>
      <c r="ME510" s="26"/>
      <c r="MF510" s="26"/>
      <c r="MG510" s="26"/>
      <c r="MH510" s="26"/>
      <c r="MI510" s="26"/>
      <c r="MJ510" s="26"/>
      <c r="MK510" s="26"/>
      <c r="ML510" s="26"/>
      <c r="MM510" s="26"/>
      <c r="MN510" s="26"/>
    </row>
    <row r="511" spans="1:352" ht="16" x14ac:dyDescent="0.2">
      <c r="A511" t="e">
        <f t="shared" ca="1" si="584"/>
        <v>#N/A</v>
      </c>
      <c r="B511" s="26"/>
      <c r="C511" s="26"/>
      <c r="D511" s="26"/>
      <c r="E511" s="27" t="str">
        <f t="shared" ca="1" si="513"/>
        <v>Jun</v>
      </c>
      <c r="F511" s="27" t="str">
        <f t="shared" ca="1" si="513"/>
        <v>Mar</v>
      </c>
      <c r="G511" s="28" t="str">
        <f t="shared" ca="1" si="514"/>
        <v/>
      </c>
      <c r="H511" t="str">
        <f t="shared" si="515"/>
        <v/>
      </c>
      <c r="I511" s="26">
        <f t="shared" ca="1" si="516"/>
        <v>36</v>
      </c>
      <c r="J511" s="26"/>
      <c r="K511" s="26"/>
      <c r="L511" s="31" t="str">
        <f t="shared" si="517"/>
        <v/>
      </c>
      <c r="M511" s="26"/>
      <c r="N511" s="26"/>
      <c r="O511" s="26">
        <f t="shared" ca="1" si="518"/>
        <v>30</v>
      </c>
      <c r="P511" s="26" t="str">
        <f t="shared" ca="1" si="519"/>
        <v>No</v>
      </c>
      <c r="Q511" s="26" t="str">
        <f t="shared" ca="1" si="519"/>
        <v>No</v>
      </c>
      <c r="R511" s="26" t="str">
        <f t="shared" ca="1" si="519"/>
        <v>Yes</v>
      </c>
      <c r="S511" s="26" t="str">
        <f t="shared" ca="1" si="520"/>
        <v>Eskimo</v>
      </c>
      <c r="T511" s="26" t="str">
        <f t="shared" ca="1" si="521"/>
        <v>No</v>
      </c>
      <c r="U511" s="26">
        <f t="shared" ca="1" si="522"/>
        <v>3733</v>
      </c>
      <c r="V511" s="26"/>
      <c r="W511" s="26"/>
      <c r="X511" s="26" t="str">
        <f t="shared" ca="1" si="583"/>
        <v>Yes</v>
      </c>
      <c r="Y511" s="26" t="str">
        <f t="shared" ca="1" si="583"/>
        <v>Yes</v>
      </c>
      <c r="Z511" s="26" t="str">
        <f t="shared" ca="1" si="583"/>
        <v>No</v>
      </c>
      <c r="AA511" s="26" t="str">
        <f t="shared" ca="1" si="583"/>
        <v>No</v>
      </c>
      <c r="AB511" s="26" t="str">
        <f t="shared" ca="1" si="583"/>
        <v>Yes</v>
      </c>
      <c r="AC511" s="26"/>
      <c r="AD511" s="26"/>
      <c r="AE511" s="26"/>
      <c r="AF511" s="26"/>
      <c r="AG511" s="26" t="str">
        <f t="shared" ca="1" si="523"/>
        <v>No</v>
      </c>
      <c r="AH511" s="26" t="str">
        <f t="shared" ca="1" si="523"/>
        <v>Yes</v>
      </c>
      <c r="AI511" s="26" t="str">
        <f t="shared" ca="1" si="523"/>
        <v>Yes</v>
      </c>
      <c r="AJ511" s="26" t="str">
        <f t="shared" ca="1" si="512"/>
        <v>No</v>
      </c>
      <c r="AK511" s="26" t="str">
        <f t="shared" ca="1" si="512"/>
        <v>No</v>
      </c>
      <c r="AL511" s="26" t="str">
        <f t="shared" ca="1" si="512"/>
        <v>Yes</v>
      </c>
      <c r="AM511" s="26">
        <f t="shared" ca="1" si="524"/>
        <v>4</v>
      </c>
      <c r="AN511" s="26">
        <f t="shared" ca="1" si="525"/>
        <v>2</v>
      </c>
      <c r="AT511" t="str">
        <f t="shared" ca="1" si="526"/>
        <v>Female</v>
      </c>
      <c r="AU511">
        <f t="shared" ca="1" si="527"/>
        <v>2192</v>
      </c>
      <c r="AV511">
        <f t="shared" ca="1" si="528"/>
        <v>3</v>
      </c>
      <c r="AW511">
        <f t="shared" ca="1" si="529"/>
        <v>29</v>
      </c>
      <c r="AX511">
        <f t="shared" ca="1" si="530"/>
        <v>2</v>
      </c>
      <c r="BB511" t="str">
        <f t="shared" ca="1" si="531"/>
        <v>EMLUCS</v>
      </c>
      <c r="BC511" t="str">
        <f t="shared" ca="1" si="532"/>
        <v>Yes</v>
      </c>
      <c r="BD511" t="str">
        <f t="shared" ca="1" si="532"/>
        <v>No</v>
      </c>
      <c r="BG511" t="str">
        <f t="shared" ca="1" si="533"/>
        <v>Yes</v>
      </c>
      <c r="BH511">
        <f t="shared" ca="1" si="534"/>
        <v>38</v>
      </c>
      <c r="BI511">
        <f t="shared" ca="1" si="535"/>
        <v>-10</v>
      </c>
      <c r="BJ511">
        <f t="shared" ca="1" si="536"/>
        <v>18</v>
      </c>
      <c r="BK511" t="str">
        <f t="shared" si="537"/>
        <v/>
      </c>
      <c r="BL511" s="26">
        <f t="shared" ca="1" si="538"/>
        <v>20</v>
      </c>
      <c r="BM511" s="26"/>
      <c r="BN511" s="26"/>
      <c r="BO511" s="26" t="str">
        <f t="shared" ca="1" si="539"/>
        <v>Yes</v>
      </c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 t="str">
        <f t="shared" ca="1" si="540"/>
        <v>Yes</v>
      </c>
      <c r="CE511" s="26" t="str">
        <f t="shared" ca="1" si="541"/>
        <v>MIST</v>
      </c>
      <c r="CF511" s="26"/>
      <c r="CG511" s="26"/>
      <c r="CH511" s="26"/>
      <c r="CI511" s="31" t="str">
        <f t="shared" si="542"/>
        <v/>
      </c>
      <c r="CJ511" s="26" t="str">
        <f t="shared" ca="1" si="543"/>
        <v>BS</v>
      </c>
      <c r="CK511" s="26" t="str">
        <f t="shared" ca="1" si="544"/>
        <v>Yes</v>
      </c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 t="str">
        <f t="shared" ca="1" si="545"/>
        <v>Yes</v>
      </c>
      <c r="DO511" s="26"/>
      <c r="DP511" s="26"/>
      <c r="DQ511" s="26"/>
      <c r="DR511" s="26"/>
      <c r="DS511" s="26"/>
      <c r="DT511" s="26"/>
      <c r="DU511" s="26"/>
      <c r="DV511" t="str">
        <f t="shared" si="546"/>
        <v/>
      </c>
      <c r="DW511" s="26"/>
      <c r="DX511" s="26"/>
      <c r="DY511" s="26"/>
      <c r="DZ511" t="str">
        <f t="shared" si="547"/>
        <v/>
      </c>
      <c r="EA511" t="str">
        <f t="shared" si="548"/>
        <v/>
      </c>
      <c r="EB511" t="str">
        <f t="shared" si="549"/>
        <v/>
      </c>
      <c r="EC511" t="str">
        <f t="shared" si="550"/>
        <v/>
      </c>
      <c r="ED511" t="str">
        <f t="shared" si="551"/>
        <v/>
      </c>
      <c r="EE511" s="34" t="str">
        <f t="shared" si="552"/>
        <v/>
      </c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32" t="str">
        <f t="shared" si="553"/>
        <v/>
      </c>
      <c r="ES511" s="26"/>
      <c r="ET511" s="26"/>
      <c r="EU511" s="26"/>
      <c r="EV511" s="26"/>
      <c r="EW511" s="26"/>
      <c r="EX511" s="26"/>
      <c r="EY511" s="26"/>
      <c r="EZ511" s="26"/>
      <c r="FA511" s="31" t="str">
        <f t="shared" si="554"/>
        <v/>
      </c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31" t="str">
        <f t="shared" si="555"/>
        <v/>
      </c>
      <c r="FN511" s="26"/>
      <c r="FO511" s="26"/>
      <c r="FP511" s="26"/>
      <c r="FQ511" s="26" t="s">
        <v>349</v>
      </c>
      <c r="FR511" s="39" t="str">
        <f t="shared" ca="1" si="556"/>
        <v>NA</v>
      </c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t="str">
        <f t="shared" ca="1" si="557"/>
        <v/>
      </c>
      <c r="GP511" t="str">
        <f t="shared" si="558"/>
        <v/>
      </c>
      <c r="GQ511" s="26"/>
      <c r="GR511" s="26"/>
      <c r="GS511" t="str">
        <f t="shared" ca="1" si="559"/>
        <v/>
      </c>
      <c r="GT511" s="26"/>
      <c r="GU511" s="26"/>
      <c r="GV511" s="26"/>
      <c r="GW511" s="26"/>
      <c r="GX511" s="26"/>
      <c r="GY511" t="str">
        <f t="shared" ca="1" si="560"/>
        <v/>
      </c>
      <c r="GZ511" t="str">
        <f t="shared" si="561"/>
        <v/>
      </c>
      <c r="HA511" s="26"/>
      <c r="HB511" s="26"/>
      <c r="HC511" s="26"/>
      <c r="HD511" s="26"/>
      <c r="HE511" s="26"/>
      <c r="HF511" t="str">
        <f t="shared" ca="1" si="562"/>
        <v/>
      </c>
      <c r="HG511" s="31" t="str">
        <f t="shared" si="563"/>
        <v/>
      </c>
      <c r="HH511" s="26"/>
      <c r="HI511" s="26"/>
      <c r="HJ511" s="26"/>
      <c r="HK511" s="26"/>
      <c r="HL511" s="26"/>
      <c r="HM511" t="str">
        <f t="shared" ca="1" si="564"/>
        <v/>
      </c>
      <c r="HN511" t="str">
        <f t="shared" si="565"/>
        <v/>
      </c>
      <c r="HO511" s="26"/>
      <c r="HP511" s="26"/>
      <c r="HQ511" s="26"/>
      <c r="HR511" s="26"/>
      <c r="HS511" s="26"/>
      <c r="HT511" t="str">
        <f t="shared" ca="1" si="566"/>
        <v/>
      </c>
      <c r="HU511" t="str">
        <f t="shared" si="567"/>
        <v/>
      </c>
      <c r="HV511" s="26"/>
      <c r="HW511" s="26"/>
      <c r="HX511" s="26"/>
      <c r="HY511" s="26"/>
      <c r="HZ511" s="26"/>
      <c r="IA511" s="37" t="str">
        <f t="shared" ca="1" si="568"/>
        <v/>
      </c>
      <c r="IB511" t="str">
        <f t="shared" si="569"/>
        <v/>
      </c>
      <c r="IC511" s="26"/>
      <c r="ID511" s="26"/>
      <c r="IE511" s="26"/>
      <c r="IF511" s="26"/>
      <c r="IG511" s="26"/>
      <c r="IH511" s="37" t="str">
        <f t="shared" ca="1" si="570"/>
        <v/>
      </c>
      <c r="II511" t="str">
        <f t="shared" si="571"/>
        <v/>
      </c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  <c r="IV511" s="26"/>
      <c r="IW511" s="26"/>
      <c r="IX511" s="26"/>
      <c r="IY511" s="26"/>
      <c r="IZ511" s="26"/>
      <c r="JA511" s="26"/>
      <c r="JB511" s="26"/>
      <c r="JC511" s="26"/>
      <c r="JD511" s="26"/>
      <c r="JE511" s="26"/>
      <c r="JF511" s="26"/>
      <c r="JG511" s="26"/>
      <c r="JH511" s="26"/>
      <c r="JI511" s="26"/>
      <c r="JJ511" s="26"/>
      <c r="JK511" s="26"/>
      <c r="JL511" s="26"/>
      <c r="JM511" s="26"/>
      <c r="JN511" s="26"/>
      <c r="JO511" s="26"/>
      <c r="JP511" s="26"/>
      <c r="JQ511" s="26"/>
      <c r="JR511" s="26"/>
      <c r="JS511" s="26"/>
      <c r="JT511" s="26" t="str">
        <f t="shared" si="572"/>
        <v/>
      </c>
      <c r="JU511" s="26"/>
      <c r="JV511" t="str">
        <f t="shared" si="573"/>
        <v/>
      </c>
      <c r="JW511" s="26"/>
      <c r="JX511" s="26"/>
      <c r="JY511" s="26"/>
      <c r="JZ511" s="26"/>
      <c r="KA511" s="26"/>
      <c r="KB511" s="26"/>
      <c r="KC511" s="26"/>
      <c r="KD511" s="26"/>
      <c r="KE511" s="26"/>
      <c r="KF511" s="26"/>
      <c r="KG511" s="26"/>
      <c r="KH511" s="26"/>
      <c r="KI511" s="26"/>
      <c r="KJ511" s="26"/>
      <c r="KK511" t="str">
        <f t="shared" si="574"/>
        <v/>
      </c>
      <c r="KL511" s="26"/>
      <c r="KM511" s="31" t="str">
        <f t="shared" si="575"/>
        <v/>
      </c>
      <c r="KN511" s="26"/>
      <c r="KO511" s="26"/>
      <c r="KP511" s="38" t="str">
        <f t="shared" si="576"/>
        <v/>
      </c>
      <c r="KQ511" s="26"/>
      <c r="KR511" s="26"/>
      <c r="KS511" s="26"/>
      <c r="KT511" s="26"/>
      <c r="KU511" s="26"/>
      <c r="KV511" s="26"/>
      <c r="KW511" s="26"/>
      <c r="KX511" t="str">
        <f t="shared" si="577"/>
        <v/>
      </c>
      <c r="KY511" t="str">
        <f t="shared" si="578"/>
        <v/>
      </c>
      <c r="KZ511" s="26"/>
      <c r="LA511" s="26"/>
      <c r="LB511" t="str">
        <f t="shared" si="579"/>
        <v/>
      </c>
      <c r="LC511" s="26"/>
      <c r="LD511" t="str">
        <f t="shared" si="580"/>
        <v/>
      </c>
      <c r="LE511" t="str">
        <f t="shared" si="581"/>
        <v/>
      </c>
      <c r="LF511" s="26"/>
      <c r="LG511" s="26"/>
      <c r="LH511" s="26"/>
      <c r="LI511" s="26"/>
      <c r="LJ511" s="26"/>
      <c r="LK511" s="26"/>
      <c r="LL511" s="26"/>
      <c r="LM511" s="26"/>
      <c r="LN511" s="26"/>
      <c r="LO511" t="str">
        <f t="shared" si="582"/>
        <v/>
      </c>
      <c r="LP511" s="26"/>
      <c r="LQ511" s="26"/>
      <c r="LR511" s="26"/>
      <c r="LS511" s="26"/>
      <c r="LT511" s="26"/>
      <c r="LU511" s="26"/>
      <c r="LV511" s="26"/>
      <c r="LW511" s="26"/>
      <c r="LX511" s="26"/>
      <c r="LY511" s="26"/>
      <c r="LZ511" s="26"/>
      <c r="MA511" s="26"/>
      <c r="MB511" s="26"/>
      <c r="MC511" s="26"/>
      <c r="MD511" s="26"/>
      <c r="ME511" s="26"/>
      <c r="MF511" s="26"/>
      <c r="MG511" s="26"/>
      <c r="MH511" s="26"/>
      <c r="MI511" s="26"/>
      <c r="MJ511" s="26"/>
      <c r="MK511" s="26"/>
      <c r="ML511" s="26"/>
      <c r="MM511" s="26"/>
      <c r="MN511" s="26"/>
    </row>
    <row r="512" spans="1:352" ht="16" x14ac:dyDescent="0.2">
      <c r="A512" t="e">
        <f t="shared" ca="1" si="584"/>
        <v>#N/A</v>
      </c>
      <c r="B512" s="26"/>
      <c r="C512" s="26"/>
      <c r="D512" s="26"/>
      <c r="E512" s="27" t="str">
        <f t="shared" ca="1" si="513"/>
        <v>Nov</v>
      </c>
      <c r="F512" s="27" t="str">
        <f t="shared" ca="1" si="513"/>
        <v>Aug</v>
      </c>
      <c r="G512" s="28" t="str">
        <f t="shared" ca="1" si="514"/>
        <v/>
      </c>
      <c r="H512" t="str">
        <f t="shared" si="515"/>
        <v/>
      </c>
      <c r="I512" s="26">
        <f t="shared" ca="1" si="516"/>
        <v>12</v>
      </c>
      <c r="J512" s="26"/>
      <c r="K512" s="26"/>
      <c r="L512" s="31" t="str">
        <f t="shared" si="517"/>
        <v/>
      </c>
      <c r="M512" s="26"/>
      <c r="N512" s="26"/>
      <c r="O512" s="26">
        <f t="shared" ca="1" si="518"/>
        <v>40</v>
      </c>
      <c r="P512" s="26" t="str">
        <f t="shared" ca="1" si="519"/>
        <v>Yes</v>
      </c>
      <c r="Q512" s="26" t="str">
        <f t="shared" ca="1" si="519"/>
        <v>Yes</v>
      </c>
      <c r="R512" s="26" t="str">
        <f t="shared" ca="1" si="519"/>
        <v>No</v>
      </c>
      <c r="S512" s="26" t="str">
        <f t="shared" ca="1" si="520"/>
        <v>African</v>
      </c>
      <c r="T512" s="26" t="str">
        <f t="shared" ca="1" si="521"/>
        <v>No</v>
      </c>
      <c r="U512" s="26">
        <f t="shared" ca="1" si="522"/>
        <v>3717</v>
      </c>
      <c r="V512" s="26"/>
      <c r="W512" s="26"/>
      <c r="X512" s="26" t="str">
        <f t="shared" ca="1" si="583"/>
        <v>No</v>
      </c>
      <c r="Y512" s="26" t="str">
        <f t="shared" ca="1" si="583"/>
        <v>No</v>
      </c>
      <c r="Z512" s="26" t="str">
        <f t="shared" ca="1" si="583"/>
        <v>No</v>
      </c>
      <c r="AA512" s="26" t="str">
        <f t="shared" ca="1" si="583"/>
        <v>Yes</v>
      </c>
      <c r="AB512" s="26" t="str">
        <f t="shared" ca="1" si="583"/>
        <v>Yes</v>
      </c>
      <c r="AC512" s="26"/>
      <c r="AD512" s="26"/>
      <c r="AE512" s="26"/>
      <c r="AF512" s="26"/>
      <c r="AG512" s="26" t="str">
        <f t="shared" ca="1" si="523"/>
        <v>No</v>
      </c>
      <c r="AH512" s="26" t="str">
        <f t="shared" ca="1" si="523"/>
        <v>Yes</v>
      </c>
      <c r="AI512" s="26" t="str">
        <f t="shared" ca="1" si="523"/>
        <v>Yes</v>
      </c>
      <c r="AJ512" s="26" t="str">
        <f t="shared" ca="1" si="512"/>
        <v>Yes</v>
      </c>
      <c r="AK512" s="26" t="str">
        <f t="shared" ca="1" si="512"/>
        <v>Yes</v>
      </c>
      <c r="AL512" s="26" t="str">
        <f t="shared" ca="1" si="512"/>
        <v>No</v>
      </c>
      <c r="AM512" s="26">
        <f t="shared" ca="1" si="524"/>
        <v>6</v>
      </c>
      <c r="AN512" s="26">
        <f t="shared" ca="1" si="525"/>
        <v>2</v>
      </c>
      <c r="AT512" t="str">
        <f t="shared" ca="1" si="526"/>
        <v>Female</v>
      </c>
      <c r="AU512">
        <f t="shared" ca="1" si="527"/>
        <v>3316</v>
      </c>
      <c r="AV512">
        <f t="shared" ca="1" si="528"/>
        <v>3</v>
      </c>
      <c r="AW512">
        <f t="shared" ca="1" si="529"/>
        <v>26</v>
      </c>
      <c r="AX512">
        <f t="shared" ca="1" si="530"/>
        <v>3</v>
      </c>
      <c r="BB512" t="str">
        <f t="shared" ca="1" si="531"/>
        <v>EMLUCS</v>
      </c>
      <c r="BC512" t="str">
        <f t="shared" ca="1" si="532"/>
        <v>No</v>
      </c>
      <c r="BD512" t="str">
        <f t="shared" ca="1" si="532"/>
        <v>Yes</v>
      </c>
      <c r="BG512" t="str">
        <f t="shared" ca="1" si="533"/>
        <v>Yes</v>
      </c>
      <c r="BH512">
        <f t="shared" ca="1" si="534"/>
        <v>37</v>
      </c>
      <c r="BI512">
        <f t="shared" ca="1" si="535"/>
        <v>-3</v>
      </c>
      <c r="BJ512">
        <f t="shared" ca="1" si="536"/>
        <v>6</v>
      </c>
      <c r="BK512" t="str">
        <f t="shared" si="537"/>
        <v/>
      </c>
      <c r="BL512" s="26">
        <f t="shared" ca="1" si="538"/>
        <v>8</v>
      </c>
      <c r="BM512" s="26"/>
      <c r="BN512" s="26"/>
      <c r="BO512" s="26" t="str">
        <f t="shared" ca="1" si="539"/>
        <v>No</v>
      </c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 t="str">
        <f t="shared" ca="1" si="540"/>
        <v>No</v>
      </c>
      <c r="CE512" s="26" t="str">
        <f t="shared" ca="1" si="541"/>
        <v>NA</v>
      </c>
      <c r="CF512" s="26"/>
      <c r="CG512" s="26"/>
      <c r="CH512" s="26"/>
      <c r="CI512" s="31" t="str">
        <f t="shared" si="542"/>
        <v/>
      </c>
      <c r="CJ512" s="26" t="str">
        <f t="shared" ca="1" si="543"/>
        <v>NA</v>
      </c>
      <c r="CK512" s="26" t="str">
        <f t="shared" ca="1" si="544"/>
        <v>No</v>
      </c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 t="str">
        <f t="shared" ca="1" si="545"/>
        <v>Yes</v>
      </c>
      <c r="DO512" s="26"/>
      <c r="DP512" s="26"/>
      <c r="DQ512" s="26"/>
      <c r="DR512" s="26"/>
      <c r="DS512" s="26"/>
      <c r="DT512" s="26"/>
      <c r="DU512" s="26"/>
      <c r="DV512" t="str">
        <f t="shared" si="546"/>
        <v/>
      </c>
      <c r="DW512" s="26"/>
      <c r="DX512" s="26"/>
      <c r="DY512" s="26"/>
      <c r="DZ512" t="str">
        <f t="shared" si="547"/>
        <v/>
      </c>
      <c r="EA512" t="str">
        <f t="shared" si="548"/>
        <v/>
      </c>
      <c r="EB512" t="str">
        <f t="shared" si="549"/>
        <v/>
      </c>
      <c r="EC512" t="str">
        <f t="shared" si="550"/>
        <v/>
      </c>
      <c r="ED512" t="str">
        <f t="shared" si="551"/>
        <v/>
      </c>
      <c r="EE512" s="34" t="str">
        <f t="shared" si="552"/>
        <v/>
      </c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32" t="str">
        <f t="shared" si="553"/>
        <v/>
      </c>
      <c r="ES512" s="26"/>
      <c r="ET512" s="26"/>
      <c r="EU512" s="26"/>
      <c r="EV512" s="26"/>
      <c r="EW512" s="26"/>
      <c r="EX512" s="26"/>
      <c r="EY512" s="26"/>
      <c r="EZ512" s="26"/>
      <c r="FA512" s="31" t="str">
        <f t="shared" si="554"/>
        <v/>
      </c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31" t="str">
        <f t="shared" si="555"/>
        <v/>
      </c>
      <c r="FN512" s="26"/>
      <c r="FO512" s="26"/>
      <c r="FP512" s="26"/>
      <c r="FQ512" s="26" t="s">
        <v>349</v>
      </c>
      <c r="FR512" s="39" t="str">
        <f t="shared" ca="1" si="556"/>
        <v>NA</v>
      </c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t="str">
        <f t="shared" ca="1" si="557"/>
        <v/>
      </c>
      <c r="GP512" t="str">
        <f t="shared" si="558"/>
        <v/>
      </c>
      <c r="GQ512" s="26"/>
      <c r="GR512" s="26"/>
      <c r="GS512" t="str">
        <f t="shared" ca="1" si="559"/>
        <v/>
      </c>
      <c r="GT512" s="26"/>
      <c r="GU512" s="26"/>
      <c r="GV512" s="26"/>
      <c r="GW512" s="26"/>
      <c r="GX512" s="26"/>
      <c r="GY512" t="str">
        <f t="shared" ca="1" si="560"/>
        <v/>
      </c>
      <c r="GZ512" t="str">
        <f t="shared" si="561"/>
        <v/>
      </c>
      <c r="HA512" s="26"/>
      <c r="HB512" s="26"/>
      <c r="HC512" s="26"/>
      <c r="HD512" s="26"/>
      <c r="HE512" s="26"/>
      <c r="HF512" t="str">
        <f t="shared" ca="1" si="562"/>
        <v/>
      </c>
      <c r="HG512" s="31" t="str">
        <f t="shared" si="563"/>
        <v/>
      </c>
      <c r="HH512" s="26"/>
      <c r="HI512" s="26"/>
      <c r="HJ512" s="26"/>
      <c r="HK512" s="26"/>
      <c r="HL512" s="26"/>
      <c r="HM512" t="str">
        <f t="shared" ca="1" si="564"/>
        <v/>
      </c>
      <c r="HN512" t="str">
        <f t="shared" si="565"/>
        <v/>
      </c>
      <c r="HO512" s="26"/>
      <c r="HP512" s="26"/>
      <c r="HQ512" s="26"/>
      <c r="HR512" s="26"/>
      <c r="HS512" s="26"/>
      <c r="HT512" t="str">
        <f t="shared" ca="1" si="566"/>
        <v/>
      </c>
      <c r="HU512" t="str">
        <f t="shared" si="567"/>
        <v/>
      </c>
      <c r="HV512" s="26"/>
      <c r="HW512" s="26"/>
      <c r="HX512" s="26"/>
      <c r="HY512" s="26"/>
      <c r="HZ512" s="26"/>
      <c r="IA512" s="37" t="str">
        <f t="shared" ca="1" si="568"/>
        <v/>
      </c>
      <c r="IB512" t="str">
        <f t="shared" si="569"/>
        <v/>
      </c>
      <c r="IC512" s="26"/>
      <c r="ID512" s="26"/>
      <c r="IE512" s="26"/>
      <c r="IF512" s="26"/>
      <c r="IG512" s="26"/>
      <c r="IH512" s="37" t="str">
        <f t="shared" ca="1" si="570"/>
        <v/>
      </c>
      <c r="II512" t="str">
        <f t="shared" si="571"/>
        <v/>
      </c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  <c r="IU512" s="26"/>
      <c r="IV512" s="26"/>
      <c r="IW512" s="26"/>
      <c r="IX512" s="26"/>
      <c r="IY512" s="26"/>
      <c r="IZ512" s="26"/>
      <c r="JA512" s="26"/>
      <c r="JB512" s="26"/>
      <c r="JC512" s="26"/>
      <c r="JD512" s="26"/>
      <c r="JE512" s="26"/>
      <c r="JF512" s="26"/>
      <c r="JG512" s="26"/>
      <c r="JH512" s="26"/>
      <c r="JI512" s="26"/>
      <c r="JJ512" s="26"/>
      <c r="JK512" s="26"/>
      <c r="JL512" s="26"/>
      <c r="JM512" s="26"/>
      <c r="JN512" s="26"/>
      <c r="JO512" s="26"/>
      <c r="JP512" s="26"/>
      <c r="JQ512" s="26"/>
      <c r="JR512" s="26"/>
      <c r="JS512" s="26"/>
      <c r="JT512" s="26" t="str">
        <f t="shared" si="572"/>
        <v/>
      </c>
      <c r="JU512" s="26"/>
      <c r="JV512" t="str">
        <f t="shared" si="573"/>
        <v/>
      </c>
      <c r="JW512" s="26"/>
      <c r="JX512" s="26"/>
      <c r="JY512" s="26"/>
      <c r="JZ512" s="26"/>
      <c r="KA512" s="26"/>
      <c r="KB512" s="26"/>
      <c r="KC512" s="26"/>
      <c r="KD512" s="26"/>
      <c r="KE512" s="26"/>
      <c r="KF512" s="26"/>
      <c r="KG512" s="26"/>
      <c r="KH512" s="26"/>
      <c r="KI512" s="26"/>
      <c r="KJ512" s="26"/>
      <c r="KK512" t="str">
        <f t="shared" si="574"/>
        <v/>
      </c>
      <c r="KL512" s="26"/>
      <c r="KM512" s="31" t="str">
        <f t="shared" si="575"/>
        <v/>
      </c>
      <c r="KN512" s="26"/>
      <c r="KO512" s="26"/>
      <c r="KP512" s="38" t="str">
        <f t="shared" si="576"/>
        <v/>
      </c>
      <c r="KQ512" s="26"/>
      <c r="KR512" s="26"/>
      <c r="KS512" s="26"/>
      <c r="KT512" s="26"/>
      <c r="KU512" s="26"/>
      <c r="KV512" s="26"/>
      <c r="KW512" s="26"/>
      <c r="KX512" t="str">
        <f t="shared" si="577"/>
        <v/>
      </c>
      <c r="KY512" t="str">
        <f t="shared" si="578"/>
        <v/>
      </c>
      <c r="KZ512" s="26"/>
      <c r="LA512" s="26"/>
      <c r="LB512" t="str">
        <f t="shared" si="579"/>
        <v/>
      </c>
      <c r="LC512" s="26"/>
      <c r="LD512" t="str">
        <f t="shared" si="580"/>
        <v/>
      </c>
      <c r="LE512" t="str">
        <f t="shared" si="581"/>
        <v/>
      </c>
      <c r="LF512" s="26"/>
      <c r="LG512" s="26"/>
      <c r="LH512" s="26"/>
      <c r="LI512" s="26"/>
      <c r="LJ512" s="26"/>
      <c r="LK512" s="26"/>
      <c r="LL512" s="26"/>
      <c r="LM512" s="26"/>
      <c r="LN512" s="26"/>
      <c r="LO512" t="str">
        <f t="shared" si="582"/>
        <v/>
      </c>
      <c r="LP512" s="26"/>
      <c r="LQ512" s="26"/>
      <c r="LR512" s="26"/>
      <c r="LS512" s="26"/>
      <c r="LT512" s="26"/>
      <c r="LU512" s="26"/>
      <c r="LV512" s="26"/>
      <c r="LW512" s="26"/>
      <c r="LX512" s="26"/>
      <c r="LY512" s="26"/>
      <c r="LZ512" s="26"/>
      <c r="MA512" s="26"/>
      <c r="MB512" s="26"/>
      <c r="MC512" s="26"/>
      <c r="MD512" s="26"/>
      <c r="ME512" s="26"/>
      <c r="MF512" s="26"/>
      <c r="MG512" s="26"/>
      <c r="MH512" s="26"/>
      <c r="MI512" s="26"/>
      <c r="MJ512" s="26"/>
      <c r="MK512" s="26"/>
      <c r="ML512" s="26"/>
      <c r="MM512" s="26"/>
      <c r="MN512" s="26"/>
    </row>
    <row r="513" spans="1:352" ht="16" x14ac:dyDescent="0.2">
      <c r="A513" t="e">
        <f t="shared" ca="1" si="584"/>
        <v>#N/A</v>
      </c>
      <c r="B513" s="26"/>
      <c r="C513" s="26"/>
      <c r="D513" s="26"/>
      <c r="E513" s="27" t="str">
        <f t="shared" ca="1" si="513"/>
        <v>Jul</v>
      </c>
      <c r="F513" s="27" t="str">
        <f t="shared" ca="1" si="513"/>
        <v>Dec</v>
      </c>
      <c r="G513" s="28" t="str">
        <f t="shared" ca="1" si="514"/>
        <v/>
      </c>
      <c r="H513" t="str">
        <f t="shared" si="515"/>
        <v/>
      </c>
      <c r="I513" s="26">
        <f t="shared" ca="1" si="516"/>
        <v>37</v>
      </c>
      <c r="J513" s="26"/>
      <c r="K513" s="26"/>
      <c r="L513" s="31" t="str">
        <f t="shared" si="517"/>
        <v/>
      </c>
      <c r="M513" s="26"/>
      <c r="N513" s="26"/>
      <c r="O513" s="26">
        <f t="shared" ca="1" si="518"/>
        <v>30</v>
      </c>
      <c r="P513" s="26" t="str">
        <f t="shared" ca="1" si="519"/>
        <v>Yes</v>
      </c>
      <c r="Q513" s="26" t="str">
        <f t="shared" ca="1" si="519"/>
        <v>Yes</v>
      </c>
      <c r="R513" s="26" t="str">
        <f t="shared" ca="1" si="519"/>
        <v>No</v>
      </c>
      <c r="S513" s="26" t="str">
        <f t="shared" ca="1" si="520"/>
        <v>African</v>
      </c>
      <c r="T513" s="26" t="str">
        <f t="shared" ca="1" si="521"/>
        <v>No</v>
      </c>
      <c r="U513" s="26">
        <f t="shared" ca="1" si="522"/>
        <v>3095</v>
      </c>
      <c r="V513" s="26"/>
      <c r="W513" s="26"/>
      <c r="X513" s="26" t="str">
        <f t="shared" ref="X513:AB576" ca="1" si="585">CHOOSE(RANDBETWEEN(1,2), "Yes", "No")</f>
        <v>Yes</v>
      </c>
      <c r="Y513" s="26" t="str">
        <f t="shared" ca="1" si="585"/>
        <v>No</v>
      </c>
      <c r="Z513" s="26" t="str">
        <f t="shared" ca="1" si="585"/>
        <v>Yes</v>
      </c>
      <c r="AA513" s="26" t="str">
        <f t="shared" ca="1" si="585"/>
        <v>Yes</v>
      </c>
      <c r="AB513" s="26" t="str">
        <f t="shared" ca="1" si="585"/>
        <v>Yes</v>
      </c>
      <c r="AC513" s="26"/>
      <c r="AD513" s="26"/>
      <c r="AE513" s="26"/>
      <c r="AF513" s="26"/>
      <c r="AG513" s="26" t="str">
        <f t="shared" ca="1" si="523"/>
        <v>Yes</v>
      </c>
      <c r="AH513" s="26" t="str">
        <f t="shared" ca="1" si="523"/>
        <v>No</v>
      </c>
      <c r="AI513" s="26" t="str">
        <f t="shared" ca="1" si="523"/>
        <v>No</v>
      </c>
      <c r="AJ513" s="26" t="str">
        <f t="shared" ca="1" si="512"/>
        <v>No</v>
      </c>
      <c r="AK513" s="26" t="str">
        <f t="shared" ca="1" si="512"/>
        <v>Yes</v>
      </c>
      <c r="AL513" s="26" t="str">
        <f t="shared" ca="1" si="512"/>
        <v>Yes</v>
      </c>
      <c r="AM513" s="26">
        <f t="shared" ca="1" si="524"/>
        <v>10</v>
      </c>
      <c r="AN513" s="26">
        <f t="shared" ca="1" si="525"/>
        <v>1</v>
      </c>
      <c r="AT513" t="str">
        <f t="shared" ca="1" si="526"/>
        <v>Male</v>
      </c>
      <c r="AU513">
        <f t="shared" ca="1" si="527"/>
        <v>747</v>
      </c>
      <c r="AV513">
        <f t="shared" ca="1" si="528"/>
        <v>-2</v>
      </c>
      <c r="AW513">
        <f t="shared" ca="1" si="529"/>
        <v>26</v>
      </c>
      <c r="AX513">
        <f t="shared" ca="1" si="530"/>
        <v>2</v>
      </c>
      <c r="BB513" t="str">
        <f t="shared" ca="1" si="531"/>
        <v>EMLUCS</v>
      </c>
      <c r="BC513" t="str">
        <f t="shared" ca="1" si="532"/>
        <v>No</v>
      </c>
      <c r="BD513" t="str">
        <f t="shared" ca="1" si="532"/>
        <v>No</v>
      </c>
      <c r="BG513" t="str">
        <f t="shared" ca="1" si="533"/>
        <v>Yes</v>
      </c>
      <c r="BH513">
        <f t="shared" ca="1" si="534"/>
        <v>36</v>
      </c>
      <c r="BI513">
        <f t="shared" ca="1" si="535"/>
        <v>-10</v>
      </c>
      <c r="BJ513">
        <f t="shared" ca="1" si="536"/>
        <v>4</v>
      </c>
      <c r="BK513" t="str">
        <f t="shared" si="537"/>
        <v/>
      </c>
      <c r="BL513" s="26">
        <f t="shared" ca="1" si="538"/>
        <v>6</v>
      </c>
      <c r="BM513" s="26"/>
      <c r="BN513" s="26"/>
      <c r="BO513" s="26" t="str">
        <f t="shared" ca="1" si="539"/>
        <v>No</v>
      </c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 t="str">
        <f t="shared" ca="1" si="540"/>
        <v>Yes</v>
      </c>
      <c r="CE513" s="26" t="str">
        <f t="shared" ca="1" si="541"/>
        <v>LMA</v>
      </c>
      <c r="CF513" s="26"/>
      <c r="CG513" s="26"/>
      <c r="CH513" s="26"/>
      <c r="CI513" s="31" t="str">
        <f t="shared" si="542"/>
        <v/>
      </c>
      <c r="CJ513" s="26" t="str">
        <f t="shared" ca="1" si="543"/>
        <v>BS</v>
      </c>
      <c r="CK513" s="26" t="str">
        <f t="shared" ca="1" si="544"/>
        <v>Yes</v>
      </c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 t="str">
        <f t="shared" ca="1" si="545"/>
        <v>No</v>
      </c>
      <c r="DO513" s="26"/>
      <c r="DP513" s="26"/>
      <c r="DQ513" s="26"/>
      <c r="DR513" s="26"/>
      <c r="DS513" s="26"/>
      <c r="DT513" s="26"/>
      <c r="DU513" s="26"/>
      <c r="DV513" t="str">
        <f t="shared" si="546"/>
        <v/>
      </c>
      <c r="DW513" s="26"/>
      <c r="DX513" s="26"/>
      <c r="DY513" s="26"/>
      <c r="DZ513" t="str">
        <f t="shared" si="547"/>
        <v/>
      </c>
      <c r="EA513" t="str">
        <f t="shared" si="548"/>
        <v/>
      </c>
      <c r="EB513" t="str">
        <f t="shared" si="549"/>
        <v/>
      </c>
      <c r="EC513" t="str">
        <f t="shared" si="550"/>
        <v/>
      </c>
      <c r="ED513" t="str">
        <f t="shared" si="551"/>
        <v/>
      </c>
      <c r="EE513" s="34" t="str">
        <f t="shared" si="552"/>
        <v/>
      </c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32" t="str">
        <f t="shared" si="553"/>
        <v/>
      </c>
      <c r="ES513" s="26"/>
      <c r="ET513" s="26"/>
      <c r="EU513" s="26"/>
      <c r="EV513" s="26"/>
      <c r="EW513" s="26"/>
      <c r="EX513" s="26"/>
      <c r="EY513" s="26"/>
      <c r="EZ513" s="26"/>
      <c r="FA513" s="31" t="str">
        <f t="shared" si="554"/>
        <v/>
      </c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31" t="str">
        <f t="shared" si="555"/>
        <v/>
      </c>
      <c r="FN513" s="26"/>
      <c r="FO513" s="26"/>
      <c r="FP513" s="26"/>
      <c r="FQ513" s="26" t="s">
        <v>350</v>
      </c>
      <c r="FR513" s="39" t="str">
        <f t="shared" ca="1" si="556"/>
        <v>GNB</v>
      </c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t="str">
        <f t="shared" ca="1" si="557"/>
        <v/>
      </c>
      <c r="GP513" t="str">
        <f t="shared" si="558"/>
        <v/>
      </c>
      <c r="GQ513" s="26"/>
      <c r="GR513" s="26"/>
      <c r="GS513" t="str">
        <f t="shared" ca="1" si="559"/>
        <v/>
      </c>
      <c r="GT513" s="26"/>
      <c r="GU513" s="26"/>
      <c r="GV513" s="26"/>
      <c r="GW513" s="26"/>
      <c r="GX513" s="26"/>
      <c r="GY513" t="str">
        <f t="shared" ca="1" si="560"/>
        <v/>
      </c>
      <c r="GZ513" t="str">
        <f t="shared" si="561"/>
        <v/>
      </c>
      <c r="HA513" s="26"/>
      <c r="HB513" s="26"/>
      <c r="HC513" s="26"/>
      <c r="HD513" s="26"/>
      <c r="HE513" s="26"/>
      <c r="HF513" t="str">
        <f t="shared" ca="1" si="562"/>
        <v/>
      </c>
      <c r="HG513" s="31" t="str">
        <f t="shared" si="563"/>
        <v/>
      </c>
      <c r="HH513" s="26"/>
      <c r="HI513" s="26"/>
      <c r="HJ513" s="26"/>
      <c r="HK513" s="26"/>
      <c r="HL513" s="26"/>
      <c r="HM513" t="str">
        <f t="shared" ca="1" si="564"/>
        <v/>
      </c>
      <c r="HN513" t="str">
        <f t="shared" si="565"/>
        <v/>
      </c>
      <c r="HO513" s="26"/>
      <c r="HP513" s="26"/>
      <c r="HQ513" s="26"/>
      <c r="HR513" s="26"/>
      <c r="HS513" s="26"/>
      <c r="HT513" t="str">
        <f t="shared" ca="1" si="566"/>
        <v/>
      </c>
      <c r="HU513" t="str">
        <f t="shared" si="567"/>
        <v/>
      </c>
      <c r="HV513" s="26"/>
      <c r="HW513" s="26"/>
      <c r="HX513" s="26"/>
      <c r="HY513" s="26"/>
      <c r="HZ513" s="26"/>
      <c r="IA513" s="37" t="str">
        <f t="shared" ca="1" si="568"/>
        <v/>
      </c>
      <c r="IB513" t="str">
        <f t="shared" si="569"/>
        <v/>
      </c>
      <c r="IC513" s="26"/>
      <c r="ID513" s="26"/>
      <c r="IE513" s="26"/>
      <c r="IF513" s="26"/>
      <c r="IG513" s="26"/>
      <c r="IH513" s="37" t="str">
        <f t="shared" ca="1" si="570"/>
        <v/>
      </c>
      <c r="II513" t="str">
        <f t="shared" si="571"/>
        <v/>
      </c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  <c r="IU513" s="26"/>
      <c r="IV513" s="26"/>
      <c r="IW513" s="26"/>
      <c r="IX513" s="26"/>
      <c r="IY513" s="26"/>
      <c r="IZ513" s="26"/>
      <c r="JA513" s="26"/>
      <c r="JB513" s="26"/>
      <c r="JC513" s="26"/>
      <c r="JD513" s="26"/>
      <c r="JE513" s="26"/>
      <c r="JF513" s="26"/>
      <c r="JG513" s="26"/>
      <c r="JH513" s="26"/>
      <c r="JI513" s="26"/>
      <c r="JJ513" s="26"/>
      <c r="JK513" s="26"/>
      <c r="JL513" s="26"/>
      <c r="JM513" s="26"/>
      <c r="JN513" s="26"/>
      <c r="JO513" s="26"/>
      <c r="JP513" s="26"/>
      <c r="JQ513" s="26"/>
      <c r="JR513" s="26"/>
      <c r="JS513" s="26"/>
      <c r="JT513" s="26" t="str">
        <f t="shared" si="572"/>
        <v/>
      </c>
      <c r="JU513" s="26"/>
      <c r="JV513" t="str">
        <f t="shared" si="573"/>
        <v/>
      </c>
      <c r="JW513" s="26"/>
      <c r="JX513" s="26"/>
      <c r="JY513" s="26"/>
      <c r="JZ513" s="26"/>
      <c r="KA513" s="26"/>
      <c r="KB513" s="26"/>
      <c r="KC513" s="26"/>
      <c r="KD513" s="26"/>
      <c r="KE513" s="26"/>
      <c r="KF513" s="26"/>
      <c r="KG513" s="26"/>
      <c r="KH513" s="26"/>
      <c r="KI513" s="26"/>
      <c r="KJ513" s="26"/>
      <c r="KK513" t="str">
        <f t="shared" si="574"/>
        <v/>
      </c>
      <c r="KL513" s="26"/>
      <c r="KM513" s="31" t="str">
        <f t="shared" si="575"/>
        <v/>
      </c>
      <c r="KN513" s="26"/>
      <c r="KO513" s="26"/>
      <c r="KP513" s="38" t="str">
        <f t="shared" si="576"/>
        <v/>
      </c>
      <c r="KQ513" s="26"/>
      <c r="KR513" s="26"/>
      <c r="KS513" s="26"/>
      <c r="KT513" s="26"/>
      <c r="KU513" s="26"/>
      <c r="KV513" s="26"/>
      <c r="KW513" s="26"/>
      <c r="KX513" t="str">
        <f t="shared" si="577"/>
        <v/>
      </c>
      <c r="KY513" t="str">
        <f t="shared" si="578"/>
        <v/>
      </c>
      <c r="KZ513" s="26"/>
      <c r="LA513" s="26"/>
      <c r="LB513" t="str">
        <f t="shared" si="579"/>
        <v/>
      </c>
      <c r="LC513" s="26"/>
      <c r="LD513" t="str">
        <f t="shared" si="580"/>
        <v/>
      </c>
      <c r="LE513" t="str">
        <f t="shared" si="581"/>
        <v/>
      </c>
      <c r="LF513" s="26"/>
      <c r="LG513" s="26"/>
      <c r="LH513" s="26"/>
      <c r="LI513" s="26"/>
      <c r="LJ513" s="26"/>
      <c r="LK513" s="26"/>
      <c r="LL513" s="26"/>
      <c r="LM513" s="26"/>
      <c r="LN513" s="26"/>
      <c r="LO513" t="str">
        <f t="shared" si="582"/>
        <v/>
      </c>
      <c r="LP513" s="26"/>
      <c r="LQ513" s="26"/>
      <c r="LR513" s="26"/>
      <c r="LS513" s="26"/>
      <c r="LT513" s="26"/>
      <c r="LU513" s="26"/>
      <c r="LV513" s="26"/>
      <c r="LW513" s="26"/>
      <c r="LX513" s="26"/>
      <c r="LY513" s="26"/>
      <c r="LZ513" s="26"/>
      <c r="MA513" s="26"/>
      <c r="MB513" s="26"/>
      <c r="MC513" s="26"/>
      <c r="MD513" s="26"/>
      <c r="ME513" s="26"/>
      <c r="MF513" s="26"/>
      <c r="MG513" s="26"/>
      <c r="MH513" s="26"/>
      <c r="MI513" s="26"/>
      <c r="MJ513" s="26"/>
      <c r="MK513" s="26"/>
      <c r="ML513" s="26"/>
      <c r="MM513" s="26"/>
      <c r="MN513" s="26"/>
    </row>
    <row r="514" spans="1:352" ht="16" x14ac:dyDescent="0.2">
      <c r="A514" t="e">
        <f t="shared" ca="1" si="584"/>
        <v>#N/A</v>
      </c>
      <c r="B514" s="26"/>
      <c r="C514" s="26"/>
      <c r="D514" s="26"/>
      <c r="E514" s="27" t="str">
        <f t="shared" ca="1" si="513"/>
        <v>Jan</v>
      </c>
      <c r="F514" s="27" t="str">
        <f t="shared" ca="1" si="513"/>
        <v>May</v>
      </c>
      <c r="G514" s="28" t="str">
        <f t="shared" ca="1" si="514"/>
        <v/>
      </c>
      <c r="H514" t="str">
        <f t="shared" si="515"/>
        <v/>
      </c>
      <c r="I514" s="26">
        <f t="shared" ca="1" si="516"/>
        <v>37</v>
      </c>
      <c r="J514" s="26"/>
      <c r="K514" s="26"/>
      <c r="L514" s="31" t="str">
        <f t="shared" si="517"/>
        <v/>
      </c>
      <c r="M514" s="26"/>
      <c r="N514" s="26"/>
      <c r="O514" s="26">
        <f t="shared" ca="1" si="518"/>
        <v>40</v>
      </c>
      <c r="P514" s="26" t="str">
        <f t="shared" ca="1" si="519"/>
        <v>Yes</v>
      </c>
      <c r="Q514" s="26" t="str">
        <f t="shared" ca="1" si="519"/>
        <v>Yes</v>
      </c>
      <c r="R514" s="26" t="str">
        <f t="shared" ca="1" si="519"/>
        <v>No</v>
      </c>
      <c r="S514" s="26" t="str">
        <f t="shared" ca="1" si="520"/>
        <v>Asian</v>
      </c>
      <c r="T514" s="26" t="str">
        <f t="shared" ca="1" si="521"/>
        <v>Yes</v>
      </c>
      <c r="U514" s="26">
        <f t="shared" ca="1" si="522"/>
        <v>3428</v>
      </c>
      <c r="V514" s="26"/>
      <c r="W514" s="26"/>
      <c r="X514" s="26" t="str">
        <f t="shared" ca="1" si="585"/>
        <v>No</v>
      </c>
      <c r="Y514" s="26" t="str">
        <f t="shared" ca="1" si="585"/>
        <v>Yes</v>
      </c>
      <c r="Z514" s="26" t="str">
        <f t="shared" ca="1" si="585"/>
        <v>No</v>
      </c>
      <c r="AA514" s="26" t="str">
        <f t="shared" ca="1" si="585"/>
        <v>No</v>
      </c>
      <c r="AB514" s="26" t="str">
        <f t="shared" ca="1" si="585"/>
        <v>Yes</v>
      </c>
      <c r="AC514" s="26"/>
      <c r="AD514" s="26"/>
      <c r="AE514" s="26"/>
      <c r="AF514" s="26"/>
      <c r="AG514" s="26" t="str">
        <f t="shared" ca="1" si="523"/>
        <v>Yes</v>
      </c>
      <c r="AH514" s="26" t="str">
        <f t="shared" ca="1" si="523"/>
        <v>Yes</v>
      </c>
      <c r="AI514" s="26" t="str">
        <f t="shared" ca="1" si="523"/>
        <v>Yes</v>
      </c>
      <c r="AJ514" s="26" t="str">
        <f t="shared" ca="1" si="523"/>
        <v>No</v>
      </c>
      <c r="AK514" s="26" t="str">
        <f t="shared" ca="1" si="523"/>
        <v>No</v>
      </c>
      <c r="AL514" s="26" t="str">
        <f t="shared" ca="1" si="523"/>
        <v>Yes</v>
      </c>
      <c r="AM514" s="26">
        <f t="shared" ca="1" si="524"/>
        <v>3</v>
      </c>
      <c r="AN514" s="26">
        <f t="shared" ca="1" si="525"/>
        <v>2</v>
      </c>
      <c r="AT514" t="str">
        <f t="shared" ca="1" si="526"/>
        <v>Male</v>
      </c>
      <c r="AU514">
        <f t="shared" ca="1" si="527"/>
        <v>823</v>
      </c>
      <c r="AV514">
        <f t="shared" ca="1" si="528"/>
        <v>-2</v>
      </c>
      <c r="AW514">
        <f t="shared" ca="1" si="529"/>
        <v>24</v>
      </c>
      <c r="AX514">
        <f t="shared" ca="1" si="530"/>
        <v>2</v>
      </c>
      <c r="BB514" t="str">
        <f t="shared" ca="1" si="531"/>
        <v>INSTRUMENTAL</v>
      </c>
      <c r="BC514" t="str">
        <f t="shared" ca="1" si="532"/>
        <v>No</v>
      </c>
      <c r="BD514" t="str">
        <f t="shared" ca="1" si="532"/>
        <v>No</v>
      </c>
      <c r="BG514" t="str">
        <f t="shared" ca="1" si="533"/>
        <v>Yes</v>
      </c>
      <c r="BH514">
        <f t="shared" ca="1" si="534"/>
        <v>36</v>
      </c>
      <c r="BI514">
        <f t="shared" ca="1" si="535"/>
        <v>-14</v>
      </c>
      <c r="BJ514">
        <f t="shared" ca="1" si="536"/>
        <v>15</v>
      </c>
      <c r="BK514" t="str">
        <f t="shared" si="537"/>
        <v/>
      </c>
      <c r="BL514" s="26">
        <f t="shared" ca="1" si="538"/>
        <v>17</v>
      </c>
      <c r="BM514" s="26"/>
      <c r="BN514" s="26"/>
      <c r="BO514" s="26" t="str">
        <f t="shared" ca="1" si="539"/>
        <v>Yes</v>
      </c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 t="str">
        <f t="shared" ca="1" si="540"/>
        <v>No</v>
      </c>
      <c r="CE514" s="26" t="str">
        <f t="shared" ca="1" si="541"/>
        <v>NA</v>
      </c>
      <c r="CF514" s="26"/>
      <c r="CG514" s="26"/>
      <c r="CH514" s="26"/>
      <c r="CI514" s="31" t="str">
        <f t="shared" si="542"/>
        <v/>
      </c>
      <c r="CJ514" s="26" t="str">
        <f t="shared" ca="1" si="543"/>
        <v>NA</v>
      </c>
      <c r="CK514" s="26" t="str">
        <f t="shared" ca="1" si="544"/>
        <v>Yes</v>
      </c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 t="str">
        <f t="shared" ca="1" si="545"/>
        <v>Yes</v>
      </c>
      <c r="DO514" s="26"/>
      <c r="DP514" s="26"/>
      <c r="DQ514" s="26"/>
      <c r="DR514" s="26"/>
      <c r="DS514" s="26"/>
      <c r="DT514" s="26"/>
      <c r="DU514" s="26"/>
      <c r="DV514" t="str">
        <f t="shared" si="546"/>
        <v/>
      </c>
      <c r="DW514" s="26"/>
      <c r="DX514" s="26"/>
      <c r="DY514" s="26"/>
      <c r="DZ514" t="str">
        <f t="shared" si="547"/>
        <v/>
      </c>
      <c r="EA514" t="str">
        <f t="shared" si="548"/>
        <v/>
      </c>
      <c r="EB514" t="str">
        <f t="shared" si="549"/>
        <v/>
      </c>
      <c r="EC514" t="str">
        <f t="shared" si="550"/>
        <v/>
      </c>
      <c r="ED514" t="str">
        <f t="shared" si="551"/>
        <v/>
      </c>
      <c r="EE514" s="34" t="str">
        <f t="shared" si="552"/>
        <v/>
      </c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32" t="str">
        <f t="shared" si="553"/>
        <v/>
      </c>
      <c r="ES514" s="26"/>
      <c r="ET514" s="26"/>
      <c r="EU514" s="26"/>
      <c r="EV514" s="26"/>
      <c r="EW514" s="26"/>
      <c r="EX514" s="26"/>
      <c r="EY514" s="26"/>
      <c r="EZ514" s="26"/>
      <c r="FA514" s="31" t="str">
        <f t="shared" si="554"/>
        <v/>
      </c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31" t="str">
        <f t="shared" si="555"/>
        <v/>
      </c>
      <c r="FN514" s="26"/>
      <c r="FO514" s="26"/>
      <c r="FP514" s="26"/>
      <c r="FQ514" s="26" t="s">
        <v>349</v>
      </c>
      <c r="FR514" s="39" t="str">
        <f t="shared" ca="1" si="556"/>
        <v>NA</v>
      </c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t="str">
        <f t="shared" ca="1" si="557"/>
        <v/>
      </c>
      <c r="GP514" t="str">
        <f t="shared" si="558"/>
        <v/>
      </c>
      <c r="GQ514" s="26"/>
      <c r="GR514" s="26"/>
      <c r="GS514" t="str">
        <f t="shared" ca="1" si="559"/>
        <v/>
      </c>
      <c r="GT514" s="26"/>
      <c r="GU514" s="26"/>
      <c r="GV514" s="26"/>
      <c r="GW514" s="26"/>
      <c r="GX514" s="26"/>
      <c r="GY514" t="str">
        <f t="shared" ca="1" si="560"/>
        <v/>
      </c>
      <c r="GZ514" t="str">
        <f t="shared" si="561"/>
        <v/>
      </c>
      <c r="HA514" s="26"/>
      <c r="HB514" s="26"/>
      <c r="HC514" s="26"/>
      <c r="HD514" s="26"/>
      <c r="HE514" s="26"/>
      <c r="HF514" t="str">
        <f t="shared" ca="1" si="562"/>
        <v/>
      </c>
      <c r="HG514" s="31" t="str">
        <f t="shared" si="563"/>
        <v/>
      </c>
      <c r="HH514" s="26"/>
      <c r="HI514" s="26"/>
      <c r="HJ514" s="26"/>
      <c r="HK514" s="26"/>
      <c r="HL514" s="26"/>
      <c r="HM514" t="str">
        <f t="shared" ca="1" si="564"/>
        <v/>
      </c>
      <c r="HN514" t="str">
        <f t="shared" si="565"/>
        <v/>
      </c>
      <c r="HO514" s="26"/>
      <c r="HP514" s="26"/>
      <c r="HQ514" s="26"/>
      <c r="HR514" s="26"/>
      <c r="HS514" s="26"/>
      <c r="HT514" t="str">
        <f t="shared" ca="1" si="566"/>
        <v/>
      </c>
      <c r="HU514" t="str">
        <f t="shared" si="567"/>
        <v/>
      </c>
      <c r="HV514" s="26"/>
      <c r="HW514" s="26"/>
      <c r="HX514" s="26"/>
      <c r="HY514" s="26"/>
      <c r="HZ514" s="26"/>
      <c r="IA514" s="37" t="str">
        <f t="shared" ca="1" si="568"/>
        <v/>
      </c>
      <c r="IB514" t="str">
        <f t="shared" si="569"/>
        <v/>
      </c>
      <c r="IC514" s="26"/>
      <c r="ID514" s="26"/>
      <c r="IE514" s="26"/>
      <c r="IF514" s="26"/>
      <c r="IG514" s="26"/>
      <c r="IH514" s="37" t="str">
        <f t="shared" ca="1" si="570"/>
        <v/>
      </c>
      <c r="II514" t="str">
        <f t="shared" si="571"/>
        <v/>
      </c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  <c r="IV514" s="26"/>
      <c r="IW514" s="26"/>
      <c r="IX514" s="26"/>
      <c r="IY514" s="26"/>
      <c r="IZ514" s="26"/>
      <c r="JA514" s="26"/>
      <c r="JB514" s="26"/>
      <c r="JC514" s="26"/>
      <c r="JD514" s="26"/>
      <c r="JE514" s="26"/>
      <c r="JF514" s="26"/>
      <c r="JG514" s="26"/>
      <c r="JH514" s="26"/>
      <c r="JI514" s="26"/>
      <c r="JJ514" s="26"/>
      <c r="JK514" s="26"/>
      <c r="JL514" s="26"/>
      <c r="JM514" s="26"/>
      <c r="JN514" s="26"/>
      <c r="JO514" s="26"/>
      <c r="JP514" s="26"/>
      <c r="JQ514" s="26"/>
      <c r="JR514" s="26"/>
      <c r="JS514" s="26"/>
      <c r="JT514" s="26" t="str">
        <f t="shared" si="572"/>
        <v/>
      </c>
      <c r="JU514" s="26"/>
      <c r="JV514" t="str">
        <f t="shared" si="573"/>
        <v/>
      </c>
      <c r="JW514" s="26"/>
      <c r="JX514" s="26"/>
      <c r="JY514" s="26"/>
      <c r="JZ514" s="26"/>
      <c r="KA514" s="26"/>
      <c r="KB514" s="26"/>
      <c r="KC514" s="26"/>
      <c r="KD514" s="26"/>
      <c r="KE514" s="26"/>
      <c r="KF514" s="26"/>
      <c r="KG514" s="26"/>
      <c r="KH514" s="26"/>
      <c r="KI514" s="26"/>
      <c r="KJ514" s="26"/>
      <c r="KK514" t="str">
        <f t="shared" si="574"/>
        <v/>
      </c>
      <c r="KL514" s="26"/>
      <c r="KM514" s="31" t="str">
        <f t="shared" si="575"/>
        <v/>
      </c>
      <c r="KN514" s="26"/>
      <c r="KO514" s="26"/>
      <c r="KP514" s="38" t="str">
        <f t="shared" si="576"/>
        <v/>
      </c>
      <c r="KQ514" s="26"/>
      <c r="KR514" s="26"/>
      <c r="KS514" s="26"/>
      <c r="KT514" s="26"/>
      <c r="KU514" s="26"/>
      <c r="KV514" s="26"/>
      <c r="KW514" s="26"/>
      <c r="KX514" t="str">
        <f t="shared" si="577"/>
        <v/>
      </c>
      <c r="KY514" t="str">
        <f t="shared" si="578"/>
        <v/>
      </c>
      <c r="KZ514" s="26"/>
      <c r="LA514" s="26"/>
      <c r="LB514" t="str">
        <f t="shared" si="579"/>
        <v/>
      </c>
      <c r="LC514" s="26"/>
      <c r="LD514" t="str">
        <f t="shared" si="580"/>
        <v/>
      </c>
      <c r="LE514" t="str">
        <f t="shared" si="581"/>
        <v/>
      </c>
      <c r="LF514" s="26"/>
      <c r="LG514" s="26"/>
      <c r="LH514" s="26"/>
      <c r="LI514" s="26"/>
      <c r="LJ514" s="26"/>
      <c r="LK514" s="26"/>
      <c r="LL514" s="26"/>
      <c r="LM514" s="26"/>
      <c r="LN514" s="26"/>
      <c r="LO514" t="str">
        <f t="shared" si="582"/>
        <v/>
      </c>
      <c r="LP514" s="26"/>
      <c r="LQ514" s="26"/>
      <c r="LR514" s="26"/>
      <c r="LS514" s="26"/>
      <c r="LT514" s="26"/>
      <c r="LU514" s="26"/>
      <c r="LV514" s="26"/>
      <c r="LW514" s="26"/>
      <c r="LX514" s="26"/>
      <c r="LY514" s="26"/>
      <c r="LZ514" s="26"/>
      <c r="MA514" s="26"/>
      <c r="MB514" s="26"/>
      <c r="MC514" s="26"/>
      <c r="MD514" s="26"/>
      <c r="ME514" s="26"/>
      <c r="MF514" s="26"/>
      <c r="MG514" s="26"/>
      <c r="MH514" s="26"/>
      <c r="MI514" s="26"/>
      <c r="MJ514" s="26"/>
      <c r="MK514" s="26"/>
      <c r="ML514" s="26"/>
      <c r="MM514" s="26"/>
      <c r="MN514" s="26"/>
    </row>
    <row r="515" spans="1:352" ht="16" x14ac:dyDescent="0.2">
      <c r="A515" t="e">
        <f t="shared" ca="1" si="584"/>
        <v>#N/A</v>
      </c>
      <c r="B515" s="26"/>
      <c r="C515" s="26"/>
      <c r="D515" s="26"/>
      <c r="E515" s="27" t="str">
        <f t="shared" ref="E515:F578" ca="1" si="586">CHOOSE(RANDBETWEEN(1,12), "Jan", "Feb", "Mar", "Apr", "May", "Jun", "Jul", "Aug", "Sep", "Oct", "Nov", "Dec")</f>
        <v>Aug</v>
      </c>
      <c r="F515" s="27" t="str">
        <f t="shared" ca="1" si="586"/>
        <v>Apr</v>
      </c>
      <c r="G515" s="28" t="str">
        <f t="shared" ref="G515:G578" ca="1" si="587">IF($AP515&gt;1, TODAY(), "")</f>
        <v/>
      </c>
      <c r="H515" t="str">
        <f t="shared" ref="H515:H578" si="588">IF($AP515, INT(($G515-$AP515)/7+$AW515)&amp;" weeks"&amp;IF(MOD($G515-$AP515+$AX515,7)=0,"",", "&amp;MOD($G515-$AP515+$AX515,7)&amp;" days"), "")</f>
        <v/>
      </c>
      <c r="I515" s="26">
        <f t="shared" ref="I515:I578" ca="1" si="589">RANDBETWEEN(1,100)</f>
        <v>100</v>
      </c>
      <c r="J515" s="26"/>
      <c r="K515" s="26"/>
      <c r="L515" s="31" t="str">
        <f t="shared" ref="L515:L578" si="590">IF($J515, (IF($AQ515&gt;$K515, $AP515-$J515, $AP515-J515-1)+IF($AQ515&gt;$K515, $AQ515-$K515, $AQ515+1-$K515))*24, "")</f>
        <v/>
      </c>
      <c r="M515" s="26"/>
      <c r="N515" s="26"/>
      <c r="O515" s="26">
        <f t="shared" ref="O515:O578" ca="1" si="591">RANDBETWEEN(16,50)</f>
        <v>44</v>
      </c>
      <c r="P515" s="26" t="str">
        <f t="shared" ref="P515:R578" ca="1" si="592">CHOOSE(RANDBETWEEN(1,2), "Yes", "No")</f>
        <v>Yes</v>
      </c>
      <c r="Q515" s="26" t="str">
        <f t="shared" ca="1" si="592"/>
        <v>Yes</v>
      </c>
      <c r="R515" s="26" t="str">
        <f t="shared" ca="1" si="592"/>
        <v>Yes</v>
      </c>
      <c r="S515" s="26" t="str">
        <f t="shared" ref="S515:S578" ca="1" si="593">CHOOSE(RANDBETWEEN(1,5), "Caucasian", "Asian", "Hispanic", "African", "Eskimo")</f>
        <v>Hispanic</v>
      </c>
      <c r="T515" s="26" t="str">
        <f t="shared" ref="T515:T578" ca="1" si="594">CHOOSE(RANDBETWEEN(1,2), "Yes", "No")</f>
        <v>No</v>
      </c>
      <c r="U515" s="26">
        <f t="shared" ref="U515:U578" ca="1" si="595">RANDBETWEEN(3000,3999)</f>
        <v>3816</v>
      </c>
      <c r="V515" s="26"/>
      <c r="W515" s="26"/>
      <c r="X515" s="26" t="str">
        <f t="shared" ca="1" si="585"/>
        <v>No</v>
      </c>
      <c r="Y515" s="26" t="str">
        <f t="shared" ca="1" si="585"/>
        <v>No</v>
      </c>
      <c r="Z515" s="26" t="str">
        <f t="shared" ca="1" si="585"/>
        <v>No</v>
      </c>
      <c r="AA515" s="26" t="str">
        <f t="shared" ca="1" si="585"/>
        <v>Yes</v>
      </c>
      <c r="AB515" s="26" t="str">
        <f t="shared" ca="1" si="585"/>
        <v>No</v>
      </c>
      <c r="AC515" s="26"/>
      <c r="AD515" s="26"/>
      <c r="AE515" s="26"/>
      <c r="AF515" s="26"/>
      <c r="AG515" s="26" t="str">
        <f t="shared" ref="AG515:AL578" ca="1" si="596">CHOOSE(RANDBETWEEN(1,2), "Yes", "No")</f>
        <v>No</v>
      </c>
      <c r="AH515" s="26" t="str">
        <f t="shared" ca="1" si="596"/>
        <v>Yes</v>
      </c>
      <c r="AI515" s="26" t="str">
        <f t="shared" ca="1" si="596"/>
        <v>Yes</v>
      </c>
      <c r="AJ515" s="26" t="str">
        <f t="shared" ca="1" si="596"/>
        <v>No</v>
      </c>
      <c r="AK515" s="26" t="str">
        <f t="shared" ca="1" si="596"/>
        <v>No</v>
      </c>
      <c r="AL515" s="26" t="str">
        <f t="shared" ca="1" si="596"/>
        <v>Yes</v>
      </c>
      <c r="AM515" s="26">
        <f t="shared" ref="AM515:AM578" ca="1" si="597">RANDBETWEEN(1,10)</f>
        <v>7</v>
      </c>
      <c r="AN515" s="26">
        <f t="shared" ref="AN515:AN578" ca="1" si="598">RANDBETWEEN(1,3)</f>
        <v>2</v>
      </c>
      <c r="AT515" t="str">
        <f t="shared" ref="AT515:AT578" ca="1" si="599">CHOOSE(RANDBETWEEN(1,2), "Male", "Female")</f>
        <v>Female</v>
      </c>
      <c r="AU515">
        <f t="shared" ref="AU515:AU578" ca="1" si="600">RANDBETWEEN(500,4000)</f>
        <v>1617</v>
      </c>
      <c r="AV515">
        <f t="shared" ref="AV515:AV578" ca="1" si="601">RANDBETWEEN(-3,3)</f>
        <v>-2</v>
      </c>
      <c r="AW515">
        <f t="shared" ref="AW515:AW578" ca="1" si="602">RANDBETWEEN(22,40)</f>
        <v>28</v>
      </c>
      <c r="AX515">
        <f t="shared" ref="AX515:AX578" ca="1" si="603">RANDBETWEEN(0,6)</f>
        <v>5</v>
      </c>
      <c r="BB515" t="str">
        <f t="shared" ref="BB515:BB578" ca="1" si="604">CHOOSE(RANDBETWEEN(1,4), "Vaginal", "EMLUCS", "ELUCS", "INSTRUMENTAL")</f>
        <v>EMLUCS</v>
      </c>
      <c r="BC515" t="str">
        <f t="shared" ref="BC515:BD578" ca="1" si="605">CHOOSE(RANDBETWEEN(1,2), "Yes", "No")</f>
        <v>Yes</v>
      </c>
      <c r="BD515" t="str">
        <f t="shared" ca="1" si="605"/>
        <v>No</v>
      </c>
      <c r="BG515" t="str">
        <f t="shared" ref="BG515:BG578" ca="1" si="606">CHOOSE(RANDBETWEEN(1,2), "Yes", "No")</f>
        <v>Yes</v>
      </c>
      <c r="BH515">
        <f t="shared" ref="BH515:BH578" ca="1" si="607">RANDBETWEEN(34,38.5)</f>
        <v>34</v>
      </c>
      <c r="BI515">
        <f t="shared" ref="BI515:BI578" ca="1" si="608">RANDBETWEEN(-20,4)</f>
        <v>-14</v>
      </c>
      <c r="BJ515">
        <f t="shared" ref="BJ515:BJ578" ca="1" si="609">RANDBETWEEN(0,20)</f>
        <v>11</v>
      </c>
      <c r="BK515" t="str">
        <f t="shared" ref="BK515:BK578" si="610">IF($AP515, _xlfn.IFS($BJ515&gt;$BL515,$BJ515,$BJ515&lt;$BL515,$BL515), "")</f>
        <v/>
      </c>
      <c r="BL515" s="26">
        <f t="shared" ref="BL515:BL578" ca="1" si="611">IF(BJ515&gt;3, BJ515+2, "NA")</f>
        <v>13</v>
      </c>
      <c r="BM515" s="26"/>
      <c r="BN515" s="26"/>
      <c r="BO515" s="26" t="str">
        <f t="shared" ref="BO515:BO578" ca="1" si="612">IF(BL515&gt;10,"Yes","No")</f>
        <v>Yes</v>
      </c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 t="str">
        <f t="shared" ref="CD515:CD578" ca="1" si="613">CHOOSE(RANDBETWEEN(1,2), "Yes", "No")</f>
        <v>Yes</v>
      </c>
      <c r="CE515" s="26" t="str">
        <f t="shared" ref="CE515:CE578" ca="1" si="614">IF(CD515="Yes",(CHOOSE(RANDBETWEEN(1,3), "ETT", "MIST","LMA")),"NA")</f>
        <v>ETT</v>
      </c>
      <c r="CF515" s="26"/>
      <c r="CG515" s="26"/>
      <c r="CH515" s="26"/>
      <c r="CI515" s="31" t="str">
        <f t="shared" ref="CI515:CI578" si="615">IF($CF515, (IF($CG515&gt;$AQ515,$CF515-$AP515,$CF515-$AP515-1)+IF($CG515&gt;$AQ515, $CG515-$AQ515, $CG515+1-$AQ515))*24, "")</f>
        <v/>
      </c>
      <c r="CJ515" s="26" t="str">
        <f t="shared" ref="CJ515:CJ578" ca="1" si="616">IF(CD515="Yes",(CHOOSE(RANDBETWEEN(1,3), "BS", "NICU","OT")),"NA")</f>
        <v>OT</v>
      </c>
      <c r="CK515" s="26" t="str">
        <f t="shared" ref="CK515:CK578" ca="1" si="617">IF(AW515&lt;32,(CHOOSE(RANDBETWEEN(1,2), "Yes", "No")),"NA")</f>
        <v>Yes</v>
      </c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 t="str">
        <f t="shared" ref="DN515:DN578" ca="1" si="618">CHOOSE(RANDBETWEEN(1,2), "Yes", "No")</f>
        <v>Yes</v>
      </c>
      <c r="DO515" s="26"/>
      <c r="DP515" s="26"/>
      <c r="DQ515" s="26"/>
      <c r="DR515" s="26"/>
      <c r="DS515" s="26"/>
      <c r="DT515" s="26"/>
      <c r="DU515" s="26"/>
      <c r="DV515" t="str">
        <f t="shared" ref="DV515:DV578" si="619">IF(DT515, (IF(DU515&gt;AQ515,DT515-AP515,DT515-AP515-1)+IF(DU515&gt;AQ515, DU515-AQ515, DU515+1-AQ515))*24, "")</f>
        <v/>
      </c>
      <c r="DW515" s="26"/>
      <c r="DX515" s="26"/>
      <c r="DY515" s="26"/>
      <c r="DZ515" t="str">
        <f t="shared" ref="DZ515:DZ578" si="620">IF($DW515, (IF($DY515&gt;$DU515,$DX515-$DT515,$DX515-$DT515-1)+IF($DY515&gt;$DU515, $DY515-$DU515, $DY515+1-$DU515))*24, "")</f>
        <v/>
      </c>
      <c r="EA515" t="str">
        <f t="shared" ref="EA515:EA578" si="621">_xlfn.IFS($DT515,IF($DW515&gt;0, COUNTIF($DZ515,"&gt;72"), 1),$DT515="","")</f>
        <v/>
      </c>
      <c r="EB515" t="str">
        <f t="shared" ref="EB515:EB578" si="622">_xlfn.IFS($DT515,IF($DW515&gt;0, COUNTIF($DZ515,"&gt;168"), 1),$DT515="","")</f>
        <v/>
      </c>
      <c r="EC515" t="str">
        <f t="shared" ref="EC515:EC578" si="623">IF($DQ515,$DQ515- $AP515+1, "")</f>
        <v/>
      </c>
      <c r="ED515" t="str">
        <f t="shared" ref="ED515:ED578" si="624">IF($DQ515, INT(($DQ515-$AP515)/7+$AW515), "")</f>
        <v/>
      </c>
      <c r="EE515" s="34" t="str">
        <f t="shared" ref="EE515:EE578" si="625">IF($DQ515, INT(($DQ515-$AP515)/7+$AW515)&amp;" weeks"&amp;IF(MOD($DQ515-$AP515+$AX515,7)=0,"",", "&amp;MOD($DQ515-$AP515+$AX515,7)&amp;" days"), "")</f>
        <v/>
      </c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32" t="str">
        <f t="shared" ref="ER515:ER578" si="626">IF($AP515, $AP515+245-(($AW515*7)+$AX515), "")</f>
        <v/>
      </c>
      <c r="ES515" s="26"/>
      <c r="ET515" s="26"/>
      <c r="EU515" s="26"/>
      <c r="EV515" s="26"/>
      <c r="EW515" s="26"/>
      <c r="EX515" s="26"/>
      <c r="EY515" s="26"/>
      <c r="EZ515" s="26"/>
      <c r="FA515" s="31" t="str">
        <f t="shared" ref="FA515:FA578" si="627">IF(EZ515, EZ515-AP515+1, "")</f>
        <v/>
      </c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31" t="str">
        <f t="shared" ref="FM515:FM578" si="628">IF($FK515, (IF($FL515&gt;$AQ515,$FK515-$AP515,$FK515-$AP515-1)+IF($FL515&gt;$AQ515, $FL515-$AQ515, $FL515+1-$AQ515))*24, "")</f>
        <v/>
      </c>
      <c r="FN515" s="26"/>
      <c r="FO515" s="26"/>
      <c r="FP515" s="26"/>
      <c r="FQ515" s="26" t="s">
        <v>349</v>
      </c>
      <c r="FR515" s="39" t="str">
        <f t="shared" ref="FR515:FR578" ca="1" si="629">IF(FQ515="Yes",(CHOOSE(RANDBETWEEN(1,4), "CONS", "GPC","GNB", "Other")),"NA")</f>
        <v>NA</v>
      </c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t="str">
        <f t="shared" ref="GO515:GO578" ca="1" si="630">IF($GM515, IF($GN515, ($GN515-$GM515+1), (TODAY()-$GM515+1)), "")</f>
        <v/>
      </c>
      <c r="GP515" t="str">
        <f t="shared" ref="GP515:GP578" si="631">IF($GN515, $GN515-$AP515+1, "")</f>
        <v/>
      </c>
      <c r="GQ515" s="26"/>
      <c r="GR515" s="26"/>
      <c r="GS515" t="str">
        <f t="shared" ref="GS515:GS578" ca="1" si="632">IF($GQ515, IF($GR515, ($GR515-$GQ515+1), (TODAY()-$GQ515+1)), "")</f>
        <v/>
      </c>
      <c r="GT515" s="26"/>
      <c r="GU515" s="26"/>
      <c r="GV515" s="26"/>
      <c r="GW515" s="26"/>
      <c r="GX515" s="26"/>
      <c r="GY515" t="str">
        <f t="shared" ref="GY515:GY578" ca="1" si="633">IF($GU515, IF($GW515, ($GW515-$GU515+1), (TODAY()-$GU515+1)), "")</f>
        <v/>
      </c>
      <c r="GZ515" t="str">
        <f t="shared" ref="GZ515:GZ578" si="634">IF($GW515, $GW515-$AP515+1, "")</f>
        <v/>
      </c>
      <c r="HA515" s="26"/>
      <c r="HB515" s="26"/>
      <c r="HC515" s="26"/>
      <c r="HD515" s="26"/>
      <c r="HE515" s="26"/>
      <c r="HF515" t="str">
        <f t="shared" ref="HF515:HF578" ca="1" si="635">IF($HB515, IF($HD515, ($HD515-$HB515+1), (TODAY()-$HB515+1)), "")</f>
        <v/>
      </c>
      <c r="HG515" s="31" t="str">
        <f t="shared" ref="HG515:HG578" si="636">IF($HD515, $HD515-$AP515+1, "")</f>
        <v/>
      </c>
      <c r="HH515" s="26"/>
      <c r="HI515" s="26"/>
      <c r="HJ515" s="26"/>
      <c r="HK515" s="26"/>
      <c r="HL515" s="26"/>
      <c r="HM515" t="str">
        <f t="shared" ref="HM515:HM578" ca="1" si="637">IF($HI515, IF($HK515, ($HK515-$HI515+1), (TODAY()-$HI515+1)), "")</f>
        <v/>
      </c>
      <c r="HN515" t="str">
        <f t="shared" ref="HN515:HN578" si="638">IF($HK515, $HK515-$AP515+1, "")</f>
        <v/>
      </c>
      <c r="HO515" s="26"/>
      <c r="HP515" s="26"/>
      <c r="HQ515" s="26"/>
      <c r="HR515" s="26"/>
      <c r="HS515" s="26"/>
      <c r="HT515" t="str">
        <f t="shared" ref="HT515:HT578" ca="1" si="639">IF($HP515, IF($HR515, ($HR515-$HP515+1), (TODAY()-$HP515+1)), "")</f>
        <v/>
      </c>
      <c r="HU515" t="str">
        <f t="shared" ref="HU515:HU578" si="640">IF($HR515, $HR515-$AP515+1, "")</f>
        <v/>
      </c>
      <c r="HV515" s="26"/>
      <c r="HW515" s="26"/>
      <c r="HX515" s="26"/>
      <c r="HY515" s="26"/>
      <c r="HZ515" s="26"/>
      <c r="IA515" s="37" t="str">
        <f t="shared" ref="IA515:IA578" ca="1" si="641">IF($HW515, IF($HY515, ($HY515-$HW515+1), (TODAY()-$HW515+1)), "")</f>
        <v/>
      </c>
      <c r="IB515" t="str">
        <f t="shared" ref="IB515:IB578" si="642">IF($HY515, $HY515-$AP515+1, "")</f>
        <v/>
      </c>
      <c r="IC515" s="26"/>
      <c r="ID515" s="26"/>
      <c r="IE515" s="26"/>
      <c r="IF515" s="26"/>
      <c r="IG515" s="26"/>
      <c r="IH515" s="37" t="str">
        <f t="shared" ref="IH515:IH578" ca="1" si="643">IF($ID515, IF($IF515, ($IF515-$ID515+1), (TODAY()-$ID515+1)), "")</f>
        <v/>
      </c>
      <c r="II515" t="str">
        <f t="shared" ref="II515:II578" si="644">IF($IF515, $IF515-$AP515+1, "")</f>
        <v/>
      </c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  <c r="IU515" s="26"/>
      <c r="IV515" s="26"/>
      <c r="IW515" s="26"/>
      <c r="IX515" s="26"/>
      <c r="IY515" s="26"/>
      <c r="IZ515" s="26"/>
      <c r="JA515" s="26"/>
      <c r="JB515" s="26"/>
      <c r="JC515" s="26"/>
      <c r="JD515" s="26"/>
      <c r="JE515" s="26"/>
      <c r="JF515" s="26"/>
      <c r="JG515" s="26"/>
      <c r="JH515" s="26"/>
      <c r="JI515" s="26"/>
      <c r="JJ515" s="26"/>
      <c r="JK515" s="26"/>
      <c r="JL515" s="26"/>
      <c r="JM515" s="26"/>
      <c r="JN515" s="26"/>
      <c r="JO515" s="26"/>
      <c r="JP515" s="26"/>
      <c r="JQ515" s="26"/>
      <c r="JR515" s="26"/>
      <c r="JS515" s="26"/>
      <c r="JT515" s="26" t="str">
        <f t="shared" ref="JT515:JT578" si="645">$JV515</f>
        <v/>
      </c>
      <c r="JU515" s="26"/>
      <c r="JV515" t="str">
        <f t="shared" ref="JV515:JV578" si="646">IF($JP515, IF($JU515&gt;0, (IF($JS515&gt;$JQ515,$JR515-$JP515,$JR515-$JP515-1)+IF($JS515&gt;$JQ515, $JS515-$JQ515, $JS515+1-$JQ515))*24, "Manual entry"),  "")</f>
        <v/>
      </c>
      <c r="JW515" s="26"/>
      <c r="JX515" s="26"/>
      <c r="JY515" s="26"/>
      <c r="JZ515" s="26"/>
      <c r="KA515" s="26"/>
      <c r="KB515" s="26"/>
      <c r="KC515" s="26"/>
      <c r="KD515" s="26"/>
      <c r="KE515" s="26"/>
      <c r="KF515" s="26"/>
      <c r="KG515" s="26"/>
      <c r="KH515" s="26"/>
      <c r="KI515" s="26"/>
      <c r="KJ515" s="26"/>
      <c r="KK515" t="str">
        <f t="shared" ref="KK515:KK578" si="647">IF($KJ515,$KJ515-$AP515+1,"")</f>
        <v/>
      </c>
      <c r="KL515" s="26"/>
      <c r="KM515" s="31" t="str">
        <f t="shared" ref="KM515:KM578" si="648">IF($KL515,$KL515-$AP515+1,"")</f>
        <v/>
      </c>
      <c r="KN515" s="26"/>
      <c r="KO515" s="26"/>
      <c r="KP515" s="38" t="str">
        <f t="shared" ref="KP515:KP578" si="649">IF(KO515, KO515-AV515, "")</f>
        <v/>
      </c>
      <c r="KQ515" s="26"/>
      <c r="KR515" s="26"/>
      <c r="KS515" s="26"/>
      <c r="KT515" s="26"/>
      <c r="KU515" s="26"/>
      <c r="KV515" s="26"/>
      <c r="KW515" s="26"/>
      <c r="KX515" t="str">
        <f t="shared" ref="KX515:KX578" si="650">IF(AP515, IF(OR(KT515&gt;2, KU515&gt;2), 1, 0), "")</f>
        <v/>
      </c>
      <c r="KY515" t="str">
        <f t="shared" ref="KY515:KY578" si="651">IF(AP515, IF(OR(KT515&gt;0, KU515&gt;0), 1, 0), "")</f>
        <v/>
      </c>
      <c r="KZ515" s="26"/>
      <c r="LA515" s="26"/>
      <c r="LB515" t="str">
        <f t="shared" ref="LB515:LB578" si="652">IF(AP515, IF(OR($KZ515&gt;0, $LA515&gt;0), 1, 0), "")</f>
        <v/>
      </c>
      <c r="LC515" s="26"/>
      <c r="LD515" t="str">
        <f t="shared" ref="LD515:LD578" si="653">IF(AP515, _xlfn.IFS(IL515=3,1,IQ515=3,1,IV515=3,1,JA515=3,1,JF515=3,1,JK515=3,1,(IL515+IQ515+IV515+JA515+JF515+JK515)&lt;1,0), "")</f>
        <v/>
      </c>
      <c r="LE515" t="str">
        <f t="shared" ref="LE515:LE578" si="654">IF(AP515, _xlfn.IFS($KX515=1,1,$LB515=1,1,$LD515=1,1,$KX515+$LB515+$LD515&lt;1,0), "")</f>
        <v/>
      </c>
      <c r="LF515" s="26"/>
      <c r="LG515" s="26"/>
      <c r="LH515" s="26"/>
      <c r="LI515" s="26"/>
      <c r="LJ515" s="26"/>
      <c r="LK515" s="26"/>
      <c r="LL515" s="26"/>
      <c r="LM515" s="26"/>
      <c r="LN515" s="26"/>
      <c r="LO515" t="str">
        <f t="shared" ref="LO515:LO578" si="655">IF($LN515, IF($MB515, IF($LP515&gt;$MB515, 0, "error"), 1), "")</f>
        <v/>
      </c>
      <c r="LP515" s="26"/>
      <c r="LQ515" s="26"/>
      <c r="LR515" s="26"/>
      <c r="LS515" s="26"/>
      <c r="LT515" s="26"/>
      <c r="LU515" s="26"/>
      <c r="LV515" s="26"/>
      <c r="LW515" s="26"/>
      <c r="LX515" s="26"/>
      <c r="LY515" s="26"/>
      <c r="LZ515" s="26"/>
      <c r="MA515" s="26"/>
      <c r="MB515" s="26"/>
      <c r="MC515" s="26"/>
      <c r="MD515" s="26"/>
      <c r="ME515" s="26"/>
      <c r="MF515" s="26"/>
      <c r="MG515" s="26"/>
      <c r="MH515" s="26"/>
      <c r="MI515" s="26"/>
      <c r="MJ515" s="26"/>
      <c r="MK515" s="26"/>
      <c r="ML515" s="26"/>
      <c r="MM515" s="26"/>
      <c r="MN515" s="26"/>
    </row>
    <row r="516" spans="1:352" ht="16" x14ac:dyDescent="0.2">
      <c r="A516" t="e">
        <f t="shared" ca="1" si="584"/>
        <v>#N/A</v>
      </c>
      <c r="B516" s="26"/>
      <c r="C516" s="26"/>
      <c r="D516" s="26"/>
      <c r="E516" s="27" t="str">
        <f t="shared" ca="1" si="586"/>
        <v>Jan</v>
      </c>
      <c r="F516" s="27" t="str">
        <f t="shared" ca="1" si="586"/>
        <v>Jan</v>
      </c>
      <c r="G516" s="28" t="str">
        <f t="shared" ca="1" si="587"/>
        <v/>
      </c>
      <c r="H516" t="str">
        <f t="shared" si="588"/>
        <v/>
      </c>
      <c r="I516" s="26">
        <f t="shared" ca="1" si="589"/>
        <v>58</v>
      </c>
      <c r="J516" s="26"/>
      <c r="K516" s="26"/>
      <c r="L516" s="31" t="str">
        <f t="shared" si="590"/>
        <v/>
      </c>
      <c r="M516" s="26"/>
      <c r="N516" s="26"/>
      <c r="O516" s="26">
        <f t="shared" ca="1" si="591"/>
        <v>42</v>
      </c>
      <c r="P516" s="26" t="str">
        <f t="shared" ca="1" si="592"/>
        <v>Yes</v>
      </c>
      <c r="Q516" s="26" t="str">
        <f t="shared" ca="1" si="592"/>
        <v>No</v>
      </c>
      <c r="R516" s="26" t="str">
        <f t="shared" ca="1" si="592"/>
        <v>No</v>
      </c>
      <c r="S516" s="26" t="str">
        <f t="shared" ca="1" si="593"/>
        <v>Hispanic</v>
      </c>
      <c r="T516" s="26" t="str">
        <f t="shared" ca="1" si="594"/>
        <v>No</v>
      </c>
      <c r="U516" s="26">
        <f t="shared" ca="1" si="595"/>
        <v>3613</v>
      </c>
      <c r="V516" s="26"/>
      <c r="W516" s="26"/>
      <c r="X516" s="26" t="str">
        <f t="shared" ca="1" si="585"/>
        <v>Yes</v>
      </c>
      <c r="Y516" s="26" t="str">
        <f t="shared" ca="1" si="585"/>
        <v>No</v>
      </c>
      <c r="Z516" s="26" t="str">
        <f t="shared" ca="1" si="585"/>
        <v>No</v>
      </c>
      <c r="AA516" s="26" t="str">
        <f t="shared" ca="1" si="585"/>
        <v>No</v>
      </c>
      <c r="AB516" s="26" t="str">
        <f t="shared" ca="1" si="585"/>
        <v>Yes</v>
      </c>
      <c r="AC516" s="26"/>
      <c r="AD516" s="26"/>
      <c r="AE516" s="26"/>
      <c r="AF516" s="26"/>
      <c r="AG516" s="26" t="str">
        <f t="shared" ca="1" si="596"/>
        <v>Yes</v>
      </c>
      <c r="AH516" s="26" t="str">
        <f t="shared" ca="1" si="596"/>
        <v>No</v>
      </c>
      <c r="AI516" s="26" t="str">
        <f t="shared" ca="1" si="596"/>
        <v>Yes</v>
      </c>
      <c r="AJ516" s="26" t="str">
        <f t="shared" ca="1" si="596"/>
        <v>Yes</v>
      </c>
      <c r="AK516" s="26" t="str">
        <f t="shared" ca="1" si="596"/>
        <v>Yes</v>
      </c>
      <c r="AL516" s="26" t="str">
        <f t="shared" ca="1" si="596"/>
        <v>Yes</v>
      </c>
      <c r="AM516" s="26">
        <f t="shared" ca="1" si="597"/>
        <v>8</v>
      </c>
      <c r="AN516" s="26">
        <f t="shared" ca="1" si="598"/>
        <v>3</v>
      </c>
      <c r="AT516" t="str">
        <f t="shared" ca="1" si="599"/>
        <v>Female</v>
      </c>
      <c r="AU516">
        <f t="shared" ca="1" si="600"/>
        <v>3761</v>
      </c>
      <c r="AV516">
        <f t="shared" ca="1" si="601"/>
        <v>2</v>
      </c>
      <c r="AW516">
        <f t="shared" ca="1" si="602"/>
        <v>28</v>
      </c>
      <c r="AX516">
        <f t="shared" ca="1" si="603"/>
        <v>3</v>
      </c>
      <c r="BB516" t="str">
        <f t="shared" ca="1" si="604"/>
        <v>ELUCS</v>
      </c>
      <c r="BC516" t="str">
        <f t="shared" ca="1" si="605"/>
        <v>No</v>
      </c>
      <c r="BD516" t="str">
        <f t="shared" ca="1" si="605"/>
        <v>Yes</v>
      </c>
      <c r="BG516" t="str">
        <f t="shared" ca="1" si="606"/>
        <v>Yes</v>
      </c>
      <c r="BH516">
        <f t="shared" ca="1" si="607"/>
        <v>34</v>
      </c>
      <c r="BI516">
        <f t="shared" ca="1" si="608"/>
        <v>-9</v>
      </c>
      <c r="BJ516">
        <f t="shared" ca="1" si="609"/>
        <v>9</v>
      </c>
      <c r="BK516" t="str">
        <f t="shared" si="610"/>
        <v/>
      </c>
      <c r="BL516" s="26">
        <f t="shared" ca="1" si="611"/>
        <v>11</v>
      </c>
      <c r="BM516" s="26"/>
      <c r="BN516" s="26"/>
      <c r="BO516" s="26" t="str">
        <f t="shared" ca="1" si="612"/>
        <v>Yes</v>
      </c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 t="str">
        <f t="shared" ca="1" si="613"/>
        <v>No</v>
      </c>
      <c r="CE516" s="26" t="str">
        <f t="shared" ca="1" si="614"/>
        <v>NA</v>
      </c>
      <c r="CF516" s="26"/>
      <c r="CG516" s="26"/>
      <c r="CH516" s="26"/>
      <c r="CI516" s="31" t="str">
        <f t="shared" si="615"/>
        <v/>
      </c>
      <c r="CJ516" s="26" t="str">
        <f t="shared" ca="1" si="616"/>
        <v>NA</v>
      </c>
      <c r="CK516" s="26" t="str">
        <f t="shared" ca="1" si="617"/>
        <v>Yes</v>
      </c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 t="str">
        <f t="shared" ca="1" si="618"/>
        <v>Yes</v>
      </c>
      <c r="DO516" s="26"/>
      <c r="DP516" s="26"/>
      <c r="DQ516" s="26"/>
      <c r="DR516" s="26"/>
      <c r="DS516" s="26"/>
      <c r="DT516" s="26"/>
      <c r="DU516" s="26"/>
      <c r="DV516" t="str">
        <f t="shared" si="619"/>
        <v/>
      </c>
      <c r="DW516" s="26"/>
      <c r="DX516" s="26"/>
      <c r="DY516" s="26"/>
      <c r="DZ516" t="str">
        <f t="shared" si="620"/>
        <v/>
      </c>
      <c r="EA516" t="str">
        <f t="shared" si="621"/>
        <v/>
      </c>
      <c r="EB516" t="str">
        <f t="shared" si="622"/>
        <v/>
      </c>
      <c r="EC516" t="str">
        <f t="shared" si="623"/>
        <v/>
      </c>
      <c r="ED516" t="str">
        <f t="shared" si="624"/>
        <v/>
      </c>
      <c r="EE516" s="34" t="str">
        <f t="shared" si="625"/>
        <v/>
      </c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32" t="str">
        <f t="shared" si="626"/>
        <v/>
      </c>
      <c r="ES516" s="26"/>
      <c r="ET516" s="26"/>
      <c r="EU516" s="26"/>
      <c r="EV516" s="26"/>
      <c r="EW516" s="26"/>
      <c r="EX516" s="26"/>
      <c r="EY516" s="26"/>
      <c r="EZ516" s="26"/>
      <c r="FA516" s="31" t="str">
        <f t="shared" si="627"/>
        <v/>
      </c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31" t="str">
        <f t="shared" si="628"/>
        <v/>
      </c>
      <c r="FN516" s="26"/>
      <c r="FO516" s="26"/>
      <c r="FP516" s="26"/>
      <c r="FQ516" s="26" t="s">
        <v>349</v>
      </c>
      <c r="FR516" s="39" t="str">
        <f t="shared" ca="1" si="629"/>
        <v>NA</v>
      </c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t="str">
        <f t="shared" ca="1" si="630"/>
        <v/>
      </c>
      <c r="GP516" t="str">
        <f t="shared" si="631"/>
        <v/>
      </c>
      <c r="GQ516" s="26"/>
      <c r="GR516" s="26"/>
      <c r="GS516" t="str">
        <f t="shared" ca="1" si="632"/>
        <v/>
      </c>
      <c r="GT516" s="26"/>
      <c r="GU516" s="26"/>
      <c r="GV516" s="26"/>
      <c r="GW516" s="26"/>
      <c r="GX516" s="26"/>
      <c r="GY516" t="str">
        <f t="shared" ca="1" si="633"/>
        <v/>
      </c>
      <c r="GZ516" t="str">
        <f t="shared" si="634"/>
        <v/>
      </c>
      <c r="HA516" s="26"/>
      <c r="HB516" s="26"/>
      <c r="HC516" s="26"/>
      <c r="HD516" s="26"/>
      <c r="HE516" s="26"/>
      <c r="HF516" t="str">
        <f t="shared" ca="1" si="635"/>
        <v/>
      </c>
      <c r="HG516" s="31" t="str">
        <f t="shared" si="636"/>
        <v/>
      </c>
      <c r="HH516" s="26"/>
      <c r="HI516" s="26"/>
      <c r="HJ516" s="26"/>
      <c r="HK516" s="26"/>
      <c r="HL516" s="26"/>
      <c r="HM516" t="str">
        <f t="shared" ca="1" si="637"/>
        <v/>
      </c>
      <c r="HN516" t="str">
        <f t="shared" si="638"/>
        <v/>
      </c>
      <c r="HO516" s="26"/>
      <c r="HP516" s="26"/>
      <c r="HQ516" s="26"/>
      <c r="HR516" s="26"/>
      <c r="HS516" s="26"/>
      <c r="HT516" t="str">
        <f t="shared" ca="1" si="639"/>
        <v/>
      </c>
      <c r="HU516" t="str">
        <f t="shared" si="640"/>
        <v/>
      </c>
      <c r="HV516" s="26"/>
      <c r="HW516" s="26"/>
      <c r="HX516" s="26"/>
      <c r="HY516" s="26"/>
      <c r="HZ516" s="26"/>
      <c r="IA516" s="37" t="str">
        <f t="shared" ca="1" si="641"/>
        <v/>
      </c>
      <c r="IB516" t="str">
        <f t="shared" si="642"/>
        <v/>
      </c>
      <c r="IC516" s="26"/>
      <c r="ID516" s="26"/>
      <c r="IE516" s="26"/>
      <c r="IF516" s="26"/>
      <c r="IG516" s="26"/>
      <c r="IH516" s="37" t="str">
        <f t="shared" ca="1" si="643"/>
        <v/>
      </c>
      <c r="II516" t="str">
        <f t="shared" si="644"/>
        <v/>
      </c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  <c r="IU516" s="26"/>
      <c r="IV516" s="26"/>
      <c r="IW516" s="26"/>
      <c r="IX516" s="26"/>
      <c r="IY516" s="26"/>
      <c r="IZ516" s="26"/>
      <c r="JA516" s="26"/>
      <c r="JB516" s="26"/>
      <c r="JC516" s="26"/>
      <c r="JD516" s="26"/>
      <c r="JE516" s="26"/>
      <c r="JF516" s="26"/>
      <c r="JG516" s="26"/>
      <c r="JH516" s="26"/>
      <c r="JI516" s="26"/>
      <c r="JJ516" s="26"/>
      <c r="JK516" s="26"/>
      <c r="JL516" s="26"/>
      <c r="JM516" s="26"/>
      <c r="JN516" s="26"/>
      <c r="JO516" s="26"/>
      <c r="JP516" s="26"/>
      <c r="JQ516" s="26"/>
      <c r="JR516" s="26"/>
      <c r="JS516" s="26"/>
      <c r="JT516" s="26" t="str">
        <f t="shared" si="645"/>
        <v/>
      </c>
      <c r="JU516" s="26"/>
      <c r="JV516" t="str">
        <f t="shared" si="646"/>
        <v/>
      </c>
      <c r="JW516" s="26"/>
      <c r="JX516" s="26"/>
      <c r="JY516" s="26"/>
      <c r="JZ516" s="26"/>
      <c r="KA516" s="26"/>
      <c r="KB516" s="26"/>
      <c r="KC516" s="26"/>
      <c r="KD516" s="26"/>
      <c r="KE516" s="26"/>
      <c r="KF516" s="26"/>
      <c r="KG516" s="26"/>
      <c r="KH516" s="26"/>
      <c r="KI516" s="26"/>
      <c r="KJ516" s="26"/>
      <c r="KK516" t="str">
        <f t="shared" si="647"/>
        <v/>
      </c>
      <c r="KL516" s="26"/>
      <c r="KM516" s="31" t="str">
        <f t="shared" si="648"/>
        <v/>
      </c>
      <c r="KN516" s="26"/>
      <c r="KO516" s="26"/>
      <c r="KP516" s="38" t="str">
        <f t="shared" si="649"/>
        <v/>
      </c>
      <c r="KQ516" s="26"/>
      <c r="KR516" s="26"/>
      <c r="KS516" s="26"/>
      <c r="KT516" s="26"/>
      <c r="KU516" s="26"/>
      <c r="KV516" s="26"/>
      <c r="KW516" s="26"/>
      <c r="KX516" t="str">
        <f t="shared" si="650"/>
        <v/>
      </c>
      <c r="KY516" t="str">
        <f t="shared" si="651"/>
        <v/>
      </c>
      <c r="KZ516" s="26"/>
      <c r="LA516" s="26"/>
      <c r="LB516" t="str">
        <f t="shared" si="652"/>
        <v/>
      </c>
      <c r="LC516" s="26"/>
      <c r="LD516" t="str">
        <f t="shared" si="653"/>
        <v/>
      </c>
      <c r="LE516" t="str">
        <f t="shared" si="654"/>
        <v/>
      </c>
      <c r="LF516" s="26"/>
      <c r="LG516" s="26"/>
      <c r="LH516" s="26"/>
      <c r="LI516" s="26"/>
      <c r="LJ516" s="26"/>
      <c r="LK516" s="26"/>
      <c r="LL516" s="26"/>
      <c r="LM516" s="26"/>
      <c r="LN516" s="26"/>
      <c r="LO516" t="str">
        <f t="shared" si="655"/>
        <v/>
      </c>
      <c r="LP516" s="26"/>
      <c r="LQ516" s="26"/>
      <c r="LR516" s="26"/>
      <c r="LS516" s="26"/>
      <c r="LT516" s="26"/>
      <c r="LU516" s="26"/>
      <c r="LV516" s="26"/>
      <c r="LW516" s="26"/>
      <c r="LX516" s="26"/>
      <c r="LY516" s="26"/>
      <c r="LZ516" s="26"/>
      <c r="MA516" s="26"/>
      <c r="MB516" s="26"/>
      <c r="MC516" s="26"/>
      <c r="MD516" s="26"/>
      <c r="ME516" s="26"/>
      <c r="MF516" s="26"/>
      <c r="MG516" s="26"/>
      <c r="MH516" s="26"/>
      <c r="MI516" s="26"/>
      <c r="MJ516" s="26"/>
      <c r="MK516" s="26"/>
      <c r="ML516" s="26"/>
      <c r="MM516" s="26"/>
      <c r="MN516" s="26"/>
    </row>
    <row r="517" spans="1:352" ht="16" x14ac:dyDescent="0.2">
      <c r="A517" t="e">
        <f t="shared" ca="1" si="584"/>
        <v>#N/A</v>
      </c>
      <c r="B517" s="26"/>
      <c r="C517" s="26"/>
      <c r="D517" s="26"/>
      <c r="E517" s="27" t="str">
        <f t="shared" ca="1" si="586"/>
        <v>Jan</v>
      </c>
      <c r="F517" s="27" t="str">
        <f t="shared" ca="1" si="586"/>
        <v>Oct</v>
      </c>
      <c r="G517" s="28" t="str">
        <f t="shared" ca="1" si="587"/>
        <v/>
      </c>
      <c r="H517" t="str">
        <f t="shared" si="588"/>
        <v/>
      </c>
      <c r="I517" s="26">
        <f t="shared" ca="1" si="589"/>
        <v>16</v>
      </c>
      <c r="J517" s="26"/>
      <c r="K517" s="26"/>
      <c r="L517" s="31" t="str">
        <f t="shared" si="590"/>
        <v/>
      </c>
      <c r="M517" s="26"/>
      <c r="N517" s="26"/>
      <c r="O517" s="26">
        <f t="shared" ca="1" si="591"/>
        <v>47</v>
      </c>
      <c r="P517" s="26" t="str">
        <f t="shared" ca="1" si="592"/>
        <v>No</v>
      </c>
      <c r="Q517" s="26" t="str">
        <f t="shared" ca="1" si="592"/>
        <v>No</v>
      </c>
      <c r="R517" s="26" t="str">
        <f t="shared" ca="1" si="592"/>
        <v>No</v>
      </c>
      <c r="S517" s="26" t="str">
        <f t="shared" ca="1" si="593"/>
        <v>Eskimo</v>
      </c>
      <c r="T517" s="26" t="str">
        <f t="shared" ca="1" si="594"/>
        <v>No</v>
      </c>
      <c r="U517" s="26">
        <f t="shared" ca="1" si="595"/>
        <v>3481</v>
      </c>
      <c r="V517" s="26"/>
      <c r="W517" s="26"/>
      <c r="X517" s="26" t="str">
        <f t="shared" ca="1" si="585"/>
        <v>Yes</v>
      </c>
      <c r="Y517" s="26" t="str">
        <f t="shared" ca="1" si="585"/>
        <v>Yes</v>
      </c>
      <c r="Z517" s="26" t="str">
        <f t="shared" ca="1" si="585"/>
        <v>Yes</v>
      </c>
      <c r="AA517" s="26" t="str">
        <f t="shared" ca="1" si="585"/>
        <v>Yes</v>
      </c>
      <c r="AB517" s="26" t="str">
        <f t="shared" ca="1" si="585"/>
        <v>Yes</v>
      </c>
      <c r="AC517" s="26"/>
      <c r="AD517" s="26"/>
      <c r="AE517" s="26"/>
      <c r="AF517" s="26"/>
      <c r="AG517" s="26" t="str">
        <f t="shared" ca="1" si="596"/>
        <v>No</v>
      </c>
      <c r="AH517" s="26" t="str">
        <f t="shared" ca="1" si="596"/>
        <v>No</v>
      </c>
      <c r="AI517" s="26" t="str">
        <f t="shared" ca="1" si="596"/>
        <v>No</v>
      </c>
      <c r="AJ517" s="26" t="str">
        <f t="shared" ca="1" si="596"/>
        <v>Yes</v>
      </c>
      <c r="AK517" s="26" t="str">
        <f t="shared" ca="1" si="596"/>
        <v>No</v>
      </c>
      <c r="AL517" s="26" t="str">
        <f t="shared" ca="1" si="596"/>
        <v>Yes</v>
      </c>
      <c r="AM517" s="26">
        <f t="shared" ca="1" si="597"/>
        <v>6</v>
      </c>
      <c r="AN517" s="26">
        <f t="shared" ca="1" si="598"/>
        <v>1</v>
      </c>
      <c r="AT517" t="str">
        <f t="shared" ca="1" si="599"/>
        <v>Female</v>
      </c>
      <c r="AU517">
        <f t="shared" ca="1" si="600"/>
        <v>3781</v>
      </c>
      <c r="AV517">
        <f t="shared" ca="1" si="601"/>
        <v>0</v>
      </c>
      <c r="AW517">
        <f t="shared" ca="1" si="602"/>
        <v>29</v>
      </c>
      <c r="AX517">
        <f t="shared" ca="1" si="603"/>
        <v>6</v>
      </c>
      <c r="BB517" t="str">
        <f t="shared" ca="1" si="604"/>
        <v>EMLUCS</v>
      </c>
      <c r="BC517" t="str">
        <f t="shared" ca="1" si="605"/>
        <v>Yes</v>
      </c>
      <c r="BD517" t="str">
        <f t="shared" ca="1" si="605"/>
        <v>No</v>
      </c>
      <c r="BG517" t="str">
        <f t="shared" ca="1" si="606"/>
        <v>No</v>
      </c>
      <c r="BH517">
        <f t="shared" ca="1" si="607"/>
        <v>34</v>
      </c>
      <c r="BI517">
        <f t="shared" ca="1" si="608"/>
        <v>-7</v>
      </c>
      <c r="BJ517">
        <f t="shared" ca="1" si="609"/>
        <v>3</v>
      </c>
      <c r="BK517" t="str">
        <f t="shared" si="610"/>
        <v/>
      </c>
      <c r="BL517" s="26" t="str">
        <f t="shared" ca="1" si="611"/>
        <v>NA</v>
      </c>
      <c r="BM517" s="26"/>
      <c r="BN517" s="26"/>
      <c r="BO517" s="26" t="str">
        <f t="shared" ca="1" si="612"/>
        <v>Yes</v>
      </c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 t="str">
        <f t="shared" ca="1" si="613"/>
        <v>No</v>
      </c>
      <c r="CE517" s="26" t="str">
        <f t="shared" ca="1" si="614"/>
        <v>NA</v>
      </c>
      <c r="CF517" s="26"/>
      <c r="CG517" s="26"/>
      <c r="CH517" s="26"/>
      <c r="CI517" s="31" t="str">
        <f t="shared" si="615"/>
        <v/>
      </c>
      <c r="CJ517" s="26" t="str">
        <f t="shared" ca="1" si="616"/>
        <v>NA</v>
      </c>
      <c r="CK517" s="26" t="str">
        <f t="shared" ca="1" si="617"/>
        <v>Yes</v>
      </c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 t="str">
        <f t="shared" ca="1" si="618"/>
        <v>No</v>
      </c>
      <c r="DO517" s="26"/>
      <c r="DP517" s="26"/>
      <c r="DQ517" s="26"/>
      <c r="DR517" s="26"/>
      <c r="DS517" s="26"/>
      <c r="DT517" s="26"/>
      <c r="DU517" s="26"/>
      <c r="DV517" t="str">
        <f t="shared" si="619"/>
        <v/>
      </c>
      <c r="DW517" s="26"/>
      <c r="DX517" s="26"/>
      <c r="DY517" s="26"/>
      <c r="DZ517" t="str">
        <f t="shared" si="620"/>
        <v/>
      </c>
      <c r="EA517" t="str">
        <f t="shared" si="621"/>
        <v/>
      </c>
      <c r="EB517" t="str">
        <f t="shared" si="622"/>
        <v/>
      </c>
      <c r="EC517" t="str">
        <f t="shared" si="623"/>
        <v/>
      </c>
      <c r="ED517" t="str">
        <f t="shared" si="624"/>
        <v/>
      </c>
      <c r="EE517" s="34" t="str">
        <f t="shared" si="625"/>
        <v/>
      </c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32" t="str">
        <f t="shared" si="626"/>
        <v/>
      </c>
      <c r="ES517" s="26"/>
      <c r="ET517" s="26"/>
      <c r="EU517" s="26"/>
      <c r="EV517" s="26"/>
      <c r="EW517" s="26"/>
      <c r="EX517" s="26"/>
      <c r="EY517" s="26"/>
      <c r="EZ517" s="26"/>
      <c r="FA517" s="31" t="str">
        <f t="shared" si="627"/>
        <v/>
      </c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31" t="str">
        <f t="shared" si="628"/>
        <v/>
      </c>
      <c r="FN517" s="26"/>
      <c r="FO517" s="26"/>
      <c r="FP517" s="26"/>
      <c r="FQ517" s="26" t="s">
        <v>349</v>
      </c>
      <c r="FR517" s="39" t="str">
        <f t="shared" ca="1" si="629"/>
        <v>NA</v>
      </c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t="str">
        <f t="shared" ca="1" si="630"/>
        <v/>
      </c>
      <c r="GP517" t="str">
        <f t="shared" si="631"/>
        <v/>
      </c>
      <c r="GQ517" s="26"/>
      <c r="GR517" s="26"/>
      <c r="GS517" t="str">
        <f t="shared" ca="1" si="632"/>
        <v/>
      </c>
      <c r="GT517" s="26"/>
      <c r="GU517" s="26"/>
      <c r="GV517" s="26"/>
      <c r="GW517" s="26"/>
      <c r="GX517" s="26"/>
      <c r="GY517" t="str">
        <f t="shared" ca="1" si="633"/>
        <v/>
      </c>
      <c r="GZ517" t="str">
        <f t="shared" si="634"/>
        <v/>
      </c>
      <c r="HA517" s="26"/>
      <c r="HB517" s="26"/>
      <c r="HC517" s="26"/>
      <c r="HD517" s="26"/>
      <c r="HE517" s="26"/>
      <c r="HF517" t="str">
        <f t="shared" ca="1" si="635"/>
        <v/>
      </c>
      <c r="HG517" s="31" t="str">
        <f t="shared" si="636"/>
        <v/>
      </c>
      <c r="HH517" s="26"/>
      <c r="HI517" s="26"/>
      <c r="HJ517" s="26"/>
      <c r="HK517" s="26"/>
      <c r="HL517" s="26"/>
      <c r="HM517" t="str">
        <f t="shared" ca="1" si="637"/>
        <v/>
      </c>
      <c r="HN517" t="str">
        <f t="shared" si="638"/>
        <v/>
      </c>
      <c r="HO517" s="26"/>
      <c r="HP517" s="26"/>
      <c r="HQ517" s="26"/>
      <c r="HR517" s="26"/>
      <c r="HS517" s="26"/>
      <c r="HT517" t="str">
        <f t="shared" ca="1" si="639"/>
        <v/>
      </c>
      <c r="HU517" t="str">
        <f t="shared" si="640"/>
        <v/>
      </c>
      <c r="HV517" s="26"/>
      <c r="HW517" s="26"/>
      <c r="HX517" s="26"/>
      <c r="HY517" s="26"/>
      <c r="HZ517" s="26"/>
      <c r="IA517" s="37" t="str">
        <f t="shared" ca="1" si="641"/>
        <v/>
      </c>
      <c r="IB517" t="str">
        <f t="shared" si="642"/>
        <v/>
      </c>
      <c r="IC517" s="26"/>
      <c r="ID517" s="26"/>
      <c r="IE517" s="26"/>
      <c r="IF517" s="26"/>
      <c r="IG517" s="26"/>
      <c r="IH517" s="37" t="str">
        <f t="shared" ca="1" si="643"/>
        <v/>
      </c>
      <c r="II517" t="str">
        <f t="shared" si="644"/>
        <v/>
      </c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  <c r="IU517" s="26"/>
      <c r="IV517" s="26"/>
      <c r="IW517" s="26"/>
      <c r="IX517" s="26"/>
      <c r="IY517" s="26"/>
      <c r="IZ517" s="26"/>
      <c r="JA517" s="26"/>
      <c r="JB517" s="26"/>
      <c r="JC517" s="26"/>
      <c r="JD517" s="26"/>
      <c r="JE517" s="26"/>
      <c r="JF517" s="26"/>
      <c r="JG517" s="26"/>
      <c r="JH517" s="26"/>
      <c r="JI517" s="26"/>
      <c r="JJ517" s="26"/>
      <c r="JK517" s="26"/>
      <c r="JL517" s="26"/>
      <c r="JM517" s="26"/>
      <c r="JN517" s="26"/>
      <c r="JO517" s="26"/>
      <c r="JP517" s="26"/>
      <c r="JQ517" s="26"/>
      <c r="JR517" s="26"/>
      <c r="JS517" s="26"/>
      <c r="JT517" s="26" t="str">
        <f t="shared" si="645"/>
        <v/>
      </c>
      <c r="JU517" s="26"/>
      <c r="JV517" t="str">
        <f t="shared" si="646"/>
        <v/>
      </c>
      <c r="JW517" s="26"/>
      <c r="JX517" s="26"/>
      <c r="JY517" s="26"/>
      <c r="JZ517" s="26"/>
      <c r="KA517" s="26"/>
      <c r="KB517" s="26"/>
      <c r="KC517" s="26"/>
      <c r="KD517" s="26"/>
      <c r="KE517" s="26"/>
      <c r="KF517" s="26"/>
      <c r="KG517" s="26"/>
      <c r="KH517" s="26"/>
      <c r="KI517" s="26"/>
      <c r="KJ517" s="26"/>
      <c r="KK517" t="str">
        <f t="shared" si="647"/>
        <v/>
      </c>
      <c r="KL517" s="26"/>
      <c r="KM517" s="31" t="str">
        <f t="shared" si="648"/>
        <v/>
      </c>
      <c r="KN517" s="26"/>
      <c r="KO517" s="26"/>
      <c r="KP517" s="38" t="str">
        <f t="shared" si="649"/>
        <v/>
      </c>
      <c r="KQ517" s="26"/>
      <c r="KR517" s="26"/>
      <c r="KS517" s="26"/>
      <c r="KT517" s="26"/>
      <c r="KU517" s="26"/>
      <c r="KV517" s="26"/>
      <c r="KW517" s="26"/>
      <c r="KX517" t="str">
        <f t="shared" si="650"/>
        <v/>
      </c>
      <c r="KY517" t="str">
        <f t="shared" si="651"/>
        <v/>
      </c>
      <c r="KZ517" s="26"/>
      <c r="LA517" s="26"/>
      <c r="LB517" t="str">
        <f t="shared" si="652"/>
        <v/>
      </c>
      <c r="LC517" s="26"/>
      <c r="LD517" t="str">
        <f t="shared" si="653"/>
        <v/>
      </c>
      <c r="LE517" t="str">
        <f t="shared" si="654"/>
        <v/>
      </c>
      <c r="LF517" s="26"/>
      <c r="LG517" s="26"/>
      <c r="LH517" s="26"/>
      <c r="LI517" s="26"/>
      <c r="LJ517" s="26"/>
      <c r="LK517" s="26"/>
      <c r="LL517" s="26"/>
      <c r="LM517" s="26"/>
      <c r="LN517" s="26"/>
      <c r="LO517" t="str">
        <f t="shared" si="655"/>
        <v/>
      </c>
      <c r="LP517" s="26"/>
      <c r="LQ517" s="26"/>
      <c r="LR517" s="26"/>
      <c r="LS517" s="26"/>
      <c r="LT517" s="26"/>
      <c r="LU517" s="26"/>
      <c r="LV517" s="26"/>
      <c r="LW517" s="26"/>
      <c r="LX517" s="26"/>
      <c r="LY517" s="26"/>
      <c r="LZ517" s="26"/>
      <c r="MA517" s="26"/>
      <c r="MB517" s="26"/>
      <c r="MC517" s="26"/>
      <c r="MD517" s="26"/>
      <c r="ME517" s="26"/>
      <c r="MF517" s="26"/>
      <c r="MG517" s="26"/>
      <c r="MH517" s="26"/>
      <c r="MI517" s="26"/>
      <c r="MJ517" s="26"/>
      <c r="MK517" s="26"/>
      <c r="ML517" s="26"/>
      <c r="MM517" s="26"/>
      <c r="MN517" s="26"/>
    </row>
    <row r="518" spans="1:352" ht="16" x14ac:dyDescent="0.2">
      <c r="A518" t="e">
        <f t="shared" ca="1" si="584"/>
        <v>#N/A</v>
      </c>
      <c r="B518" s="26"/>
      <c r="C518" s="26"/>
      <c r="D518" s="26"/>
      <c r="E518" s="27" t="str">
        <f t="shared" ca="1" si="586"/>
        <v>Dec</v>
      </c>
      <c r="F518" s="27" t="str">
        <f t="shared" ca="1" si="586"/>
        <v>Oct</v>
      </c>
      <c r="G518" s="28" t="str">
        <f t="shared" ca="1" si="587"/>
        <v/>
      </c>
      <c r="H518" t="str">
        <f t="shared" si="588"/>
        <v/>
      </c>
      <c r="I518" s="26">
        <f t="shared" ca="1" si="589"/>
        <v>31</v>
      </c>
      <c r="J518" s="26"/>
      <c r="K518" s="26"/>
      <c r="L518" s="31" t="str">
        <f t="shared" si="590"/>
        <v/>
      </c>
      <c r="M518" s="26"/>
      <c r="N518" s="26"/>
      <c r="O518" s="26">
        <f t="shared" ca="1" si="591"/>
        <v>48</v>
      </c>
      <c r="P518" s="26" t="str">
        <f t="shared" ca="1" si="592"/>
        <v>No</v>
      </c>
      <c r="Q518" s="26" t="str">
        <f t="shared" ca="1" si="592"/>
        <v>Yes</v>
      </c>
      <c r="R518" s="26" t="str">
        <f t="shared" ca="1" si="592"/>
        <v>No</v>
      </c>
      <c r="S518" s="26" t="str">
        <f t="shared" ca="1" si="593"/>
        <v>African</v>
      </c>
      <c r="T518" s="26" t="str">
        <f t="shared" ca="1" si="594"/>
        <v>No</v>
      </c>
      <c r="U518" s="26">
        <f t="shared" ca="1" si="595"/>
        <v>3086</v>
      </c>
      <c r="V518" s="26"/>
      <c r="W518" s="26"/>
      <c r="X518" s="26" t="str">
        <f t="shared" ca="1" si="585"/>
        <v>Yes</v>
      </c>
      <c r="Y518" s="26" t="str">
        <f t="shared" ca="1" si="585"/>
        <v>Yes</v>
      </c>
      <c r="Z518" s="26" t="str">
        <f t="shared" ca="1" si="585"/>
        <v>No</v>
      </c>
      <c r="AA518" s="26" t="str">
        <f t="shared" ca="1" si="585"/>
        <v>Yes</v>
      </c>
      <c r="AB518" s="26" t="str">
        <f t="shared" ca="1" si="585"/>
        <v>Yes</v>
      </c>
      <c r="AC518" s="26"/>
      <c r="AD518" s="26"/>
      <c r="AE518" s="26"/>
      <c r="AF518" s="26"/>
      <c r="AG518" s="26" t="str">
        <f t="shared" ca="1" si="596"/>
        <v>No</v>
      </c>
      <c r="AH518" s="26" t="str">
        <f t="shared" ca="1" si="596"/>
        <v>Yes</v>
      </c>
      <c r="AI518" s="26" t="str">
        <f t="shared" ca="1" si="596"/>
        <v>Yes</v>
      </c>
      <c r="AJ518" s="26" t="str">
        <f t="shared" ca="1" si="596"/>
        <v>No</v>
      </c>
      <c r="AK518" s="26" t="str">
        <f t="shared" ca="1" si="596"/>
        <v>Yes</v>
      </c>
      <c r="AL518" s="26" t="str">
        <f t="shared" ca="1" si="596"/>
        <v>Yes</v>
      </c>
      <c r="AM518" s="26">
        <f t="shared" ca="1" si="597"/>
        <v>1</v>
      </c>
      <c r="AN518" s="26">
        <f t="shared" ca="1" si="598"/>
        <v>2</v>
      </c>
      <c r="AT518" t="str">
        <f t="shared" ca="1" si="599"/>
        <v>Male</v>
      </c>
      <c r="AU518">
        <f t="shared" ca="1" si="600"/>
        <v>3461</v>
      </c>
      <c r="AV518">
        <f t="shared" ca="1" si="601"/>
        <v>3</v>
      </c>
      <c r="AW518">
        <f t="shared" ca="1" si="602"/>
        <v>35</v>
      </c>
      <c r="AX518">
        <f t="shared" ca="1" si="603"/>
        <v>4</v>
      </c>
      <c r="BB518" t="str">
        <f t="shared" ca="1" si="604"/>
        <v>Vaginal</v>
      </c>
      <c r="BC518" t="str">
        <f t="shared" ca="1" si="605"/>
        <v>No</v>
      </c>
      <c r="BD518" t="str">
        <f t="shared" ca="1" si="605"/>
        <v>Yes</v>
      </c>
      <c r="BG518" t="str">
        <f t="shared" ca="1" si="606"/>
        <v>No</v>
      </c>
      <c r="BH518">
        <f t="shared" ca="1" si="607"/>
        <v>36</v>
      </c>
      <c r="BI518">
        <f t="shared" ca="1" si="608"/>
        <v>-18</v>
      </c>
      <c r="BJ518">
        <f t="shared" ca="1" si="609"/>
        <v>19</v>
      </c>
      <c r="BK518" t="str">
        <f t="shared" si="610"/>
        <v/>
      </c>
      <c r="BL518" s="26">
        <f t="shared" ca="1" si="611"/>
        <v>21</v>
      </c>
      <c r="BM518" s="26"/>
      <c r="BN518" s="26"/>
      <c r="BO518" s="26" t="str">
        <f t="shared" ca="1" si="612"/>
        <v>Yes</v>
      </c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 t="str">
        <f t="shared" ca="1" si="613"/>
        <v>Yes</v>
      </c>
      <c r="CE518" s="26" t="str">
        <f t="shared" ca="1" si="614"/>
        <v>MIST</v>
      </c>
      <c r="CF518" s="26"/>
      <c r="CG518" s="26"/>
      <c r="CH518" s="26"/>
      <c r="CI518" s="31" t="str">
        <f t="shared" si="615"/>
        <v/>
      </c>
      <c r="CJ518" s="26" t="str">
        <f t="shared" ca="1" si="616"/>
        <v>BS</v>
      </c>
      <c r="CK518" s="26" t="str">
        <f t="shared" ca="1" si="617"/>
        <v>NA</v>
      </c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 t="str">
        <f t="shared" ca="1" si="618"/>
        <v>Yes</v>
      </c>
      <c r="DO518" s="26"/>
      <c r="DP518" s="26"/>
      <c r="DQ518" s="26"/>
      <c r="DR518" s="26"/>
      <c r="DS518" s="26"/>
      <c r="DT518" s="26"/>
      <c r="DU518" s="26"/>
      <c r="DV518" t="str">
        <f t="shared" si="619"/>
        <v/>
      </c>
      <c r="DW518" s="26"/>
      <c r="DX518" s="26"/>
      <c r="DY518" s="26"/>
      <c r="DZ518" t="str">
        <f t="shared" si="620"/>
        <v/>
      </c>
      <c r="EA518" t="str">
        <f t="shared" si="621"/>
        <v/>
      </c>
      <c r="EB518" t="str">
        <f t="shared" si="622"/>
        <v/>
      </c>
      <c r="EC518" t="str">
        <f t="shared" si="623"/>
        <v/>
      </c>
      <c r="ED518" t="str">
        <f t="shared" si="624"/>
        <v/>
      </c>
      <c r="EE518" s="34" t="str">
        <f t="shared" si="625"/>
        <v/>
      </c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32" t="str">
        <f t="shared" si="626"/>
        <v/>
      </c>
      <c r="ES518" s="26"/>
      <c r="ET518" s="26"/>
      <c r="EU518" s="26"/>
      <c r="EV518" s="26"/>
      <c r="EW518" s="26"/>
      <c r="EX518" s="26"/>
      <c r="EY518" s="26"/>
      <c r="EZ518" s="26"/>
      <c r="FA518" s="31" t="str">
        <f t="shared" si="627"/>
        <v/>
      </c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31" t="str">
        <f t="shared" si="628"/>
        <v/>
      </c>
      <c r="FN518" s="26"/>
      <c r="FO518" s="26"/>
      <c r="FP518" s="26"/>
      <c r="FQ518" s="26" t="s">
        <v>349</v>
      </c>
      <c r="FR518" s="39" t="str">
        <f t="shared" ca="1" si="629"/>
        <v>NA</v>
      </c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t="str">
        <f t="shared" ca="1" si="630"/>
        <v/>
      </c>
      <c r="GP518" t="str">
        <f t="shared" si="631"/>
        <v/>
      </c>
      <c r="GQ518" s="26"/>
      <c r="GR518" s="26"/>
      <c r="GS518" t="str">
        <f t="shared" ca="1" si="632"/>
        <v/>
      </c>
      <c r="GT518" s="26"/>
      <c r="GU518" s="26"/>
      <c r="GV518" s="26"/>
      <c r="GW518" s="26"/>
      <c r="GX518" s="26"/>
      <c r="GY518" t="str">
        <f t="shared" ca="1" si="633"/>
        <v/>
      </c>
      <c r="GZ518" t="str">
        <f t="shared" si="634"/>
        <v/>
      </c>
      <c r="HA518" s="26"/>
      <c r="HB518" s="26"/>
      <c r="HC518" s="26"/>
      <c r="HD518" s="26"/>
      <c r="HE518" s="26"/>
      <c r="HF518" t="str">
        <f t="shared" ca="1" si="635"/>
        <v/>
      </c>
      <c r="HG518" s="31" t="str">
        <f t="shared" si="636"/>
        <v/>
      </c>
      <c r="HH518" s="26"/>
      <c r="HI518" s="26"/>
      <c r="HJ518" s="26"/>
      <c r="HK518" s="26"/>
      <c r="HL518" s="26"/>
      <c r="HM518" t="str">
        <f t="shared" ca="1" si="637"/>
        <v/>
      </c>
      <c r="HN518" t="str">
        <f t="shared" si="638"/>
        <v/>
      </c>
      <c r="HO518" s="26"/>
      <c r="HP518" s="26"/>
      <c r="HQ518" s="26"/>
      <c r="HR518" s="26"/>
      <c r="HS518" s="26"/>
      <c r="HT518" t="str">
        <f t="shared" ca="1" si="639"/>
        <v/>
      </c>
      <c r="HU518" t="str">
        <f t="shared" si="640"/>
        <v/>
      </c>
      <c r="HV518" s="26"/>
      <c r="HW518" s="26"/>
      <c r="HX518" s="26"/>
      <c r="HY518" s="26"/>
      <c r="HZ518" s="26"/>
      <c r="IA518" s="37" t="str">
        <f t="shared" ca="1" si="641"/>
        <v/>
      </c>
      <c r="IB518" t="str">
        <f t="shared" si="642"/>
        <v/>
      </c>
      <c r="IC518" s="26"/>
      <c r="ID518" s="26"/>
      <c r="IE518" s="26"/>
      <c r="IF518" s="26"/>
      <c r="IG518" s="26"/>
      <c r="IH518" s="37" t="str">
        <f t="shared" ca="1" si="643"/>
        <v/>
      </c>
      <c r="II518" t="str">
        <f t="shared" si="644"/>
        <v/>
      </c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  <c r="IV518" s="26"/>
      <c r="IW518" s="26"/>
      <c r="IX518" s="26"/>
      <c r="IY518" s="26"/>
      <c r="IZ518" s="26"/>
      <c r="JA518" s="26"/>
      <c r="JB518" s="26"/>
      <c r="JC518" s="26"/>
      <c r="JD518" s="26"/>
      <c r="JE518" s="26"/>
      <c r="JF518" s="26"/>
      <c r="JG518" s="26"/>
      <c r="JH518" s="26"/>
      <c r="JI518" s="26"/>
      <c r="JJ518" s="26"/>
      <c r="JK518" s="26"/>
      <c r="JL518" s="26"/>
      <c r="JM518" s="26"/>
      <c r="JN518" s="26"/>
      <c r="JO518" s="26"/>
      <c r="JP518" s="26"/>
      <c r="JQ518" s="26"/>
      <c r="JR518" s="26"/>
      <c r="JS518" s="26"/>
      <c r="JT518" s="26" t="str">
        <f t="shared" si="645"/>
        <v/>
      </c>
      <c r="JU518" s="26"/>
      <c r="JV518" t="str">
        <f t="shared" si="646"/>
        <v/>
      </c>
      <c r="JW518" s="26"/>
      <c r="JX518" s="26"/>
      <c r="JY518" s="26"/>
      <c r="JZ518" s="26"/>
      <c r="KA518" s="26"/>
      <c r="KB518" s="26"/>
      <c r="KC518" s="26"/>
      <c r="KD518" s="26"/>
      <c r="KE518" s="26"/>
      <c r="KF518" s="26"/>
      <c r="KG518" s="26"/>
      <c r="KH518" s="26"/>
      <c r="KI518" s="26"/>
      <c r="KJ518" s="26"/>
      <c r="KK518" t="str">
        <f t="shared" si="647"/>
        <v/>
      </c>
      <c r="KL518" s="26"/>
      <c r="KM518" s="31" t="str">
        <f t="shared" si="648"/>
        <v/>
      </c>
      <c r="KN518" s="26"/>
      <c r="KO518" s="26"/>
      <c r="KP518" s="38" t="str">
        <f t="shared" si="649"/>
        <v/>
      </c>
      <c r="KQ518" s="26"/>
      <c r="KR518" s="26"/>
      <c r="KS518" s="26"/>
      <c r="KT518" s="26"/>
      <c r="KU518" s="26"/>
      <c r="KV518" s="26"/>
      <c r="KW518" s="26"/>
      <c r="KX518" t="str">
        <f t="shared" si="650"/>
        <v/>
      </c>
      <c r="KY518" t="str">
        <f t="shared" si="651"/>
        <v/>
      </c>
      <c r="KZ518" s="26"/>
      <c r="LA518" s="26"/>
      <c r="LB518" t="str">
        <f t="shared" si="652"/>
        <v/>
      </c>
      <c r="LC518" s="26"/>
      <c r="LD518" t="str">
        <f t="shared" si="653"/>
        <v/>
      </c>
      <c r="LE518" t="str">
        <f t="shared" si="654"/>
        <v/>
      </c>
      <c r="LF518" s="26"/>
      <c r="LG518" s="26"/>
      <c r="LH518" s="26"/>
      <c r="LI518" s="26"/>
      <c r="LJ518" s="26"/>
      <c r="LK518" s="26"/>
      <c r="LL518" s="26"/>
      <c r="LM518" s="26"/>
      <c r="LN518" s="26"/>
      <c r="LO518" t="str">
        <f t="shared" si="655"/>
        <v/>
      </c>
      <c r="LP518" s="26"/>
      <c r="LQ518" s="26"/>
      <c r="LR518" s="26"/>
      <c r="LS518" s="26"/>
      <c r="LT518" s="26"/>
      <c r="LU518" s="26"/>
      <c r="LV518" s="26"/>
      <c r="LW518" s="26"/>
      <c r="LX518" s="26"/>
      <c r="LY518" s="26"/>
      <c r="LZ518" s="26"/>
      <c r="MA518" s="26"/>
      <c r="MB518" s="26"/>
      <c r="MC518" s="26"/>
      <c r="MD518" s="26"/>
      <c r="ME518" s="26"/>
      <c r="MF518" s="26"/>
      <c r="MG518" s="26"/>
      <c r="MH518" s="26"/>
      <c r="MI518" s="26"/>
      <c r="MJ518" s="26"/>
      <c r="MK518" s="26"/>
      <c r="ML518" s="26"/>
      <c r="MM518" s="26"/>
      <c r="MN518" s="26"/>
    </row>
    <row r="519" spans="1:352" ht="16" x14ac:dyDescent="0.2">
      <c r="A519" t="e">
        <f t="shared" ca="1" si="584"/>
        <v>#N/A</v>
      </c>
      <c r="B519" s="26"/>
      <c r="C519" s="26"/>
      <c r="D519" s="26"/>
      <c r="E519" s="27" t="str">
        <f t="shared" ca="1" si="586"/>
        <v>Jan</v>
      </c>
      <c r="F519" s="27" t="str">
        <f t="shared" ca="1" si="586"/>
        <v>Aug</v>
      </c>
      <c r="G519" s="28" t="str">
        <f t="shared" ca="1" si="587"/>
        <v/>
      </c>
      <c r="H519" t="str">
        <f t="shared" si="588"/>
        <v/>
      </c>
      <c r="I519" s="26">
        <f t="shared" ca="1" si="589"/>
        <v>94</v>
      </c>
      <c r="J519" s="26"/>
      <c r="K519" s="26"/>
      <c r="L519" s="31" t="str">
        <f t="shared" si="590"/>
        <v/>
      </c>
      <c r="M519" s="26"/>
      <c r="N519" s="26"/>
      <c r="O519" s="26">
        <f t="shared" ca="1" si="591"/>
        <v>41</v>
      </c>
      <c r="P519" s="26" t="str">
        <f t="shared" ca="1" si="592"/>
        <v>Yes</v>
      </c>
      <c r="Q519" s="26" t="str">
        <f t="shared" ca="1" si="592"/>
        <v>No</v>
      </c>
      <c r="R519" s="26" t="str">
        <f t="shared" ca="1" si="592"/>
        <v>No</v>
      </c>
      <c r="S519" s="26" t="str">
        <f t="shared" ca="1" si="593"/>
        <v>Eskimo</v>
      </c>
      <c r="T519" s="26" t="str">
        <f t="shared" ca="1" si="594"/>
        <v>Yes</v>
      </c>
      <c r="U519" s="26">
        <f t="shared" ca="1" si="595"/>
        <v>3165</v>
      </c>
      <c r="V519" s="26"/>
      <c r="W519" s="26"/>
      <c r="X519" s="26" t="str">
        <f t="shared" ca="1" si="585"/>
        <v>Yes</v>
      </c>
      <c r="Y519" s="26" t="str">
        <f t="shared" ca="1" si="585"/>
        <v>Yes</v>
      </c>
      <c r="Z519" s="26" t="str">
        <f t="shared" ca="1" si="585"/>
        <v>Yes</v>
      </c>
      <c r="AA519" s="26" t="str">
        <f t="shared" ca="1" si="585"/>
        <v>Yes</v>
      </c>
      <c r="AB519" s="26" t="str">
        <f t="shared" ca="1" si="585"/>
        <v>Yes</v>
      </c>
      <c r="AC519" s="26"/>
      <c r="AD519" s="26"/>
      <c r="AE519" s="26"/>
      <c r="AF519" s="26"/>
      <c r="AG519" s="26" t="str">
        <f t="shared" ca="1" si="596"/>
        <v>Yes</v>
      </c>
      <c r="AH519" s="26" t="str">
        <f t="shared" ca="1" si="596"/>
        <v>Yes</v>
      </c>
      <c r="AI519" s="26" t="str">
        <f t="shared" ca="1" si="596"/>
        <v>Yes</v>
      </c>
      <c r="AJ519" s="26" t="str">
        <f t="shared" ca="1" si="596"/>
        <v>Yes</v>
      </c>
      <c r="AK519" s="26" t="str">
        <f t="shared" ca="1" si="596"/>
        <v>Yes</v>
      </c>
      <c r="AL519" s="26" t="str">
        <f t="shared" ca="1" si="596"/>
        <v>Yes</v>
      </c>
      <c r="AM519" s="26">
        <f t="shared" ca="1" si="597"/>
        <v>7</v>
      </c>
      <c r="AN519" s="26">
        <f t="shared" ca="1" si="598"/>
        <v>2</v>
      </c>
      <c r="AT519" t="str">
        <f t="shared" ca="1" si="599"/>
        <v>Male</v>
      </c>
      <c r="AU519">
        <f t="shared" ca="1" si="600"/>
        <v>1544</v>
      </c>
      <c r="AV519">
        <f t="shared" ca="1" si="601"/>
        <v>-3</v>
      </c>
      <c r="AW519">
        <f t="shared" ca="1" si="602"/>
        <v>36</v>
      </c>
      <c r="AX519">
        <f t="shared" ca="1" si="603"/>
        <v>0</v>
      </c>
      <c r="BB519" t="str">
        <f t="shared" ca="1" si="604"/>
        <v>Vaginal</v>
      </c>
      <c r="BC519" t="str">
        <f t="shared" ca="1" si="605"/>
        <v>No</v>
      </c>
      <c r="BD519" t="str">
        <f t="shared" ca="1" si="605"/>
        <v>Yes</v>
      </c>
      <c r="BG519" t="str">
        <f t="shared" ca="1" si="606"/>
        <v>No</v>
      </c>
      <c r="BH519">
        <f t="shared" ca="1" si="607"/>
        <v>38</v>
      </c>
      <c r="BI519">
        <f t="shared" ca="1" si="608"/>
        <v>-9</v>
      </c>
      <c r="BJ519">
        <f t="shared" ca="1" si="609"/>
        <v>9</v>
      </c>
      <c r="BK519" t="str">
        <f t="shared" si="610"/>
        <v/>
      </c>
      <c r="BL519" s="26">
        <f t="shared" ca="1" si="611"/>
        <v>11</v>
      </c>
      <c r="BM519" s="26"/>
      <c r="BN519" s="26"/>
      <c r="BO519" s="26" t="str">
        <f t="shared" ca="1" si="612"/>
        <v>Yes</v>
      </c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 t="str">
        <f t="shared" ca="1" si="613"/>
        <v>Yes</v>
      </c>
      <c r="CE519" s="26" t="str">
        <f t="shared" ca="1" si="614"/>
        <v>MIST</v>
      </c>
      <c r="CF519" s="26"/>
      <c r="CG519" s="26"/>
      <c r="CH519" s="26"/>
      <c r="CI519" s="31" t="str">
        <f t="shared" si="615"/>
        <v/>
      </c>
      <c r="CJ519" s="26" t="str">
        <f t="shared" ca="1" si="616"/>
        <v>BS</v>
      </c>
      <c r="CK519" s="26" t="str">
        <f t="shared" ca="1" si="617"/>
        <v>NA</v>
      </c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 t="str">
        <f t="shared" ca="1" si="618"/>
        <v>No</v>
      </c>
      <c r="DO519" s="26"/>
      <c r="DP519" s="26"/>
      <c r="DQ519" s="26"/>
      <c r="DR519" s="26"/>
      <c r="DS519" s="26"/>
      <c r="DT519" s="26"/>
      <c r="DU519" s="26"/>
      <c r="DV519" t="str">
        <f t="shared" si="619"/>
        <v/>
      </c>
      <c r="DW519" s="26"/>
      <c r="DX519" s="26"/>
      <c r="DY519" s="26"/>
      <c r="DZ519" t="str">
        <f t="shared" si="620"/>
        <v/>
      </c>
      <c r="EA519" t="str">
        <f t="shared" si="621"/>
        <v/>
      </c>
      <c r="EB519" t="str">
        <f t="shared" si="622"/>
        <v/>
      </c>
      <c r="EC519" t="str">
        <f t="shared" si="623"/>
        <v/>
      </c>
      <c r="ED519" t="str">
        <f t="shared" si="624"/>
        <v/>
      </c>
      <c r="EE519" s="34" t="str">
        <f t="shared" si="625"/>
        <v/>
      </c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32" t="str">
        <f t="shared" si="626"/>
        <v/>
      </c>
      <c r="ES519" s="26"/>
      <c r="ET519" s="26"/>
      <c r="EU519" s="26"/>
      <c r="EV519" s="26"/>
      <c r="EW519" s="26"/>
      <c r="EX519" s="26"/>
      <c r="EY519" s="26"/>
      <c r="EZ519" s="26"/>
      <c r="FA519" s="31" t="str">
        <f t="shared" si="627"/>
        <v/>
      </c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31" t="str">
        <f t="shared" si="628"/>
        <v/>
      </c>
      <c r="FN519" s="26"/>
      <c r="FO519" s="26"/>
      <c r="FP519" s="26"/>
      <c r="FQ519" s="26" t="s">
        <v>350</v>
      </c>
      <c r="FR519" s="39" t="str">
        <f t="shared" ca="1" si="629"/>
        <v>Other</v>
      </c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t="str">
        <f t="shared" ca="1" si="630"/>
        <v/>
      </c>
      <c r="GP519" t="str">
        <f t="shared" si="631"/>
        <v/>
      </c>
      <c r="GQ519" s="26"/>
      <c r="GR519" s="26"/>
      <c r="GS519" t="str">
        <f t="shared" ca="1" si="632"/>
        <v/>
      </c>
      <c r="GT519" s="26"/>
      <c r="GU519" s="26"/>
      <c r="GV519" s="26"/>
      <c r="GW519" s="26"/>
      <c r="GX519" s="26"/>
      <c r="GY519" t="str">
        <f t="shared" ca="1" si="633"/>
        <v/>
      </c>
      <c r="GZ519" t="str">
        <f t="shared" si="634"/>
        <v/>
      </c>
      <c r="HA519" s="26"/>
      <c r="HB519" s="26"/>
      <c r="HC519" s="26"/>
      <c r="HD519" s="26"/>
      <c r="HE519" s="26"/>
      <c r="HF519" t="str">
        <f t="shared" ca="1" si="635"/>
        <v/>
      </c>
      <c r="HG519" s="31" t="str">
        <f t="shared" si="636"/>
        <v/>
      </c>
      <c r="HH519" s="26"/>
      <c r="HI519" s="26"/>
      <c r="HJ519" s="26"/>
      <c r="HK519" s="26"/>
      <c r="HL519" s="26"/>
      <c r="HM519" t="str">
        <f t="shared" ca="1" si="637"/>
        <v/>
      </c>
      <c r="HN519" t="str">
        <f t="shared" si="638"/>
        <v/>
      </c>
      <c r="HO519" s="26"/>
      <c r="HP519" s="26"/>
      <c r="HQ519" s="26"/>
      <c r="HR519" s="26"/>
      <c r="HS519" s="26"/>
      <c r="HT519" t="str">
        <f t="shared" ca="1" si="639"/>
        <v/>
      </c>
      <c r="HU519" t="str">
        <f t="shared" si="640"/>
        <v/>
      </c>
      <c r="HV519" s="26"/>
      <c r="HW519" s="26"/>
      <c r="HX519" s="26"/>
      <c r="HY519" s="26"/>
      <c r="HZ519" s="26"/>
      <c r="IA519" s="37" t="str">
        <f t="shared" ca="1" si="641"/>
        <v/>
      </c>
      <c r="IB519" t="str">
        <f t="shared" si="642"/>
        <v/>
      </c>
      <c r="IC519" s="26"/>
      <c r="ID519" s="26"/>
      <c r="IE519" s="26"/>
      <c r="IF519" s="26"/>
      <c r="IG519" s="26"/>
      <c r="IH519" s="37" t="str">
        <f t="shared" ca="1" si="643"/>
        <v/>
      </c>
      <c r="II519" t="str">
        <f t="shared" si="644"/>
        <v/>
      </c>
      <c r="IJ519" s="26"/>
      <c r="IK519" s="26"/>
      <c r="IL519" s="26"/>
      <c r="IM519" s="26"/>
      <c r="IN519" s="26"/>
      <c r="IO519" s="26"/>
      <c r="IP519" s="26"/>
      <c r="IQ519" s="26"/>
      <c r="IR519" s="26"/>
      <c r="IS519" s="26"/>
      <c r="IT519" s="26"/>
      <c r="IU519" s="26"/>
      <c r="IV519" s="26"/>
      <c r="IW519" s="26"/>
      <c r="IX519" s="26"/>
      <c r="IY519" s="26"/>
      <c r="IZ519" s="26"/>
      <c r="JA519" s="26"/>
      <c r="JB519" s="26"/>
      <c r="JC519" s="26"/>
      <c r="JD519" s="26"/>
      <c r="JE519" s="26"/>
      <c r="JF519" s="26"/>
      <c r="JG519" s="26"/>
      <c r="JH519" s="26"/>
      <c r="JI519" s="26"/>
      <c r="JJ519" s="26"/>
      <c r="JK519" s="26"/>
      <c r="JL519" s="26"/>
      <c r="JM519" s="26"/>
      <c r="JN519" s="26"/>
      <c r="JO519" s="26"/>
      <c r="JP519" s="26"/>
      <c r="JQ519" s="26"/>
      <c r="JR519" s="26"/>
      <c r="JS519" s="26"/>
      <c r="JT519" s="26" t="str">
        <f t="shared" si="645"/>
        <v/>
      </c>
      <c r="JU519" s="26"/>
      <c r="JV519" t="str">
        <f t="shared" si="646"/>
        <v/>
      </c>
      <c r="JW519" s="26"/>
      <c r="JX519" s="26"/>
      <c r="JY519" s="26"/>
      <c r="JZ519" s="26"/>
      <c r="KA519" s="26"/>
      <c r="KB519" s="26"/>
      <c r="KC519" s="26"/>
      <c r="KD519" s="26"/>
      <c r="KE519" s="26"/>
      <c r="KF519" s="26"/>
      <c r="KG519" s="26"/>
      <c r="KH519" s="26"/>
      <c r="KI519" s="26"/>
      <c r="KJ519" s="26"/>
      <c r="KK519" t="str">
        <f t="shared" si="647"/>
        <v/>
      </c>
      <c r="KL519" s="26"/>
      <c r="KM519" s="31" t="str">
        <f t="shared" si="648"/>
        <v/>
      </c>
      <c r="KN519" s="26"/>
      <c r="KO519" s="26"/>
      <c r="KP519" s="38" t="str">
        <f t="shared" si="649"/>
        <v/>
      </c>
      <c r="KQ519" s="26"/>
      <c r="KR519" s="26"/>
      <c r="KS519" s="26"/>
      <c r="KT519" s="26"/>
      <c r="KU519" s="26"/>
      <c r="KV519" s="26"/>
      <c r="KW519" s="26"/>
      <c r="KX519" t="str">
        <f t="shared" si="650"/>
        <v/>
      </c>
      <c r="KY519" t="str">
        <f t="shared" si="651"/>
        <v/>
      </c>
      <c r="KZ519" s="26"/>
      <c r="LA519" s="26"/>
      <c r="LB519" t="str">
        <f t="shared" si="652"/>
        <v/>
      </c>
      <c r="LC519" s="26"/>
      <c r="LD519" t="str">
        <f t="shared" si="653"/>
        <v/>
      </c>
      <c r="LE519" t="str">
        <f t="shared" si="654"/>
        <v/>
      </c>
      <c r="LF519" s="26"/>
      <c r="LG519" s="26"/>
      <c r="LH519" s="26"/>
      <c r="LI519" s="26"/>
      <c r="LJ519" s="26"/>
      <c r="LK519" s="26"/>
      <c r="LL519" s="26"/>
      <c r="LM519" s="26"/>
      <c r="LN519" s="26"/>
      <c r="LO519" t="str">
        <f t="shared" si="655"/>
        <v/>
      </c>
      <c r="LP519" s="26"/>
      <c r="LQ519" s="26"/>
      <c r="LR519" s="26"/>
      <c r="LS519" s="26"/>
      <c r="LT519" s="26"/>
      <c r="LU519" s="26"/>
      <c r="LV519" s="26"/>
      <c r="LW519" s="26"/>
      <c r="LX519" s="26"/>
      <c r="LY519" s="26"/>
      <c r="LZ519" s="26"/>
      <c r="MA519" s="26"/>
      <c r="MB519" s="26"/>
      <c r="MC519" s="26"/>
      <c r="MD519" s="26"/>
      <c r="ME519" s="26"/>
      <c r="MF519" s="26"/>
      <c r="MG519" s="26"/>
      <c r="MH519" s="26"/>
      <c r="MI519" s="26"/>
      <c r="MJ519" s="26"/>
      <c r="MK519" s="26"/>
      <c r="ML519" s="26"/>
      <c r="MM519" s="26"/>
      <c r="MN519" s="26"/>
    </row>
    <row r="520" spans="1:352" ht="16" x14ac:dyDescent="0.2">
      <c r="A520" t="e">
        <f t="shared" ca="1" si="584"/>
        <v>#N/A</v>
      </c>
      <c r="B520" s="26"/>
      <c r="C520" s="26"/>
      <c r="D520" s="26"/>
      <c r="E520" s="27" t="str">
        <f t="shared" ca="1" si="586"/>
        <v>Mar</v>
      </c>
      <c r="F520" s="27" t="str">
        <f t="shared" ca="1" si="586"/>
        <v>Feb</v>
      </c>
      <c r="G520" s="28" t="str">
        <f t="shared" ca="1" si="587"/>
        <v/>
      </c>
      <c r="H520" t="str">
        <f t="shared" si="588"/>
        <v/>
      </c>
      <c r="I520" s="26">
        <f t="shared" ca="1" si="589"/>
        <v>9</v>
      </c>
      <c r="J520" s="26"/>
      <c r="K520" s="26"/>
      <c r="L520" s="31" t="str">
        <f t="shared" si="590"/>
        <v/>
      </c>
      <c r="M520" s="26"/>
      <c r="N520" s="26"/>
      <c r="O520" s="26">
        <f t="shared" ca="1" si="591"/>
        <v>18</v>
      </c>
      <c r="P520" s="26" t="str">
        <f t="shared" ca="1" si="592"/>
        <v>No</v>
      </c>
      <c r="Q520" s="26" t="str">
        <f t="shared" ca="1" si="592"/>
        <v>No</v>
      </c>
      <c r="R520" s="26" t="str">
        <f t="shared" ca="1" si="592"/>
        <v>No</v>
      </c>
      <c r="S520" s="26" t="str">
        <f t="shared" ca="1" si="593"/>
        <v>Asian</v>
      </c>
      <c r="T520" s="26" t="str">
        <f t="shared" ca="1" si="594"/>
        <v>Yes</v>
      </c>
      <c r="U520" s="26">
        <f t="shared" ca="1" si="595"/>
        <v>3266</v>
      </c>
      <c r="V520" s="26"/>
      <c r="W520" s="26"/>
      <c r="X520" s="26" t="str">
        <f t="shared" ca="1" si="585"/>
        <v>No</v>
      </c>
      <c r="Y520" s="26" t="str">
        <f t="shared" ca="1" si="585"/>
        <v>No</v>
      </c>
      <c r="Z520" s="26" t="str">
        <f t="shared" ca="1" si="585"/>
        <v>No</v>
      </c>
      <c r="AA520" s="26" t="str">
        <f t="shared" ca="1" si="585"/>
        <v>No</v>
      </c>
      <c r="AB520" s="26" t="str">
        <f t="shared" ca="1" si="585"/>
        <v>Yes</v>
      </c>
      <c r="AC520" s="26"/>
      <c r="AD520" s="26"/>
      <c r="AE520" s="26"/>
      <c r="AF520" s="26"/>
      <c r="AG520" s="26" t="str">
        <f t="shared" ca="1" si="596"/>
        <v>Yes</v>
      </c>
      <c r="AH520" s="26" t="str">
        <f t="shared" ca="1" si="596"/>
        <v>Yes</v>
      </c>
      <c r="AI520" s="26" t="str">
        <f t="shared" ca="1" si="596"/>
        <v>No</v>
      </c>
      <c r="AJ520" s="26" t="str">
        <f t="shared" ca="1" si="596"/>
        <v>No</v>
      </c>
      <c r="AK520" s="26" t="str">
        <f t="shared" ca="1" si="596"/>
        <v>Yes</v>
      </c>
      <c r="AL520" s="26" t="str">
        <f t="shared" ca="1" si="596"/>
        <v>No</v>
      </c>
      <c r="AM520" s="26">
        <f t="shared" ca="1" si="597"/>
        <v>6</v>
      </c>
      <c r="AN520" s="26">
        <f t="shared" ca="1" si="598"/>
        <v>1</v>
      </c>
      <c r="AT520" t="str">
        <f t="shared" ca="1" si="599"/>
        <v>Male</v>
      </c>
      <c r="AU520">
        <f t="shared" ca="1" si="600"/>
        <v>3972</v>
      </c>
      <c r="AV520">
        <f t="shared" ca="1" si="601"/>
        <v>0</v>
      </c>
      <c r="AW520">
        <f t="shared" ca="1" si="602"/>
        <v>26</v>
      </c>
      <c r="AX520">
        <f t="shared" ca="1" si="603"/>
        <v>4</v>
      </c>
      <c r="BB520" t="str">
        <f t="shared" ca="1" si="604"/>
        <v>Vaginal</v>
      </c>
      <c r="BC520" t="str">
        <f t="shared" ca="1" si="605"/>
        <v>Yes</v>
      </c>
      <c r="BD520" t="str">
        <f t="shared" ca="1" si="605"/>
        <v>No</v>
      </c>
      <c r="BG520" t="str">
        <f t="shared" ca="1" si="606"/>
        <v>No</v>
      </c>
      <c r="BH520">
        <f t="shared" ca="1" si="607"/>
        <v>34</v>
      </c>
      <c r="BI520">
        <f t="shared" ca="1" si="608"/>
        <v>-3</v>
      </c>
      <c r="BJ520">
        <f t="shared" ca="1" si="609"/>
        <v>8</v>
      </c>
      <c r="BK520" t="str">
        <f t="shared" si="610"/>
        <v/>
      </c>
      <c r="BL520" s="26">
        <f t="shared" ca="1" si="611"/>
        <v>10</v>
      </c>
      <c r="BM520" s="26"/>
      <c r="BN520" s="26"/>
      <c r="BO520" s="26" t="str">
        <f t="shared" ca="1" si="612"/>
        <v>No</v>
      </c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 t="str">
        <f t="shared" ca="1" si="613"/>
        <v>Yes</v>
      </c>
      <c r="CE520" s="26" t="str">
        <f t="shared" ca="1" si="614"/>
        <v>ETT</v>
      </c>
      <c r="CF520" s="26"/>
      <c r="CG520" s="26"/>
      <c r="CH520" s="26"/>
      <c r="CI520" s="31" t="str">
        <f t="shared" si="615"/>
        <v/>
      </c>
      <c r="CJ520" s="26" t="str">
        <f t="shared" ca="1" si="616"/>
        <v>BS</v>
      </c>
      <c r="CK520" s="26" t="str">
        <f t="shared" ca="1" si="617"/>
        <v>Yes</v>
      </c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 t="str">
        <f t="shared" ca="1" si="618"/>
        <v>No</v>
      </c>
      <c r="DO520" s="26"/>
      <c r="DP520" s="26"/>
      <c r="DQ520" s="26"/>
      <c r="DR520" s="26"/>
      <c r="DS520" s="26"/>
      <c r="DT520" s="26"/>
      <c r="DU520" s="26"/>
      <c r="DV520" t="str">
        <f t="shared" si="619"/>
        <v/>
      </c>
      <c r="DW520" s="26"/>
      <c r="DX520" s="26"/>
      <c r="DY520" s="26"/>
      <c r="DZ520" t="str">
        <f t="shared" si="620"/>
        <v/>
      </c>
      <c r="EA520" t="str">
        <f t="shared" si="621"/>
        <v/>
      </c>
      <c r="EB520" t="str">
        <f t="shared" si="622"/>
        <v/>
      </c>
      <c r="EC520" t="str">
        <f t="shared" si="623"/>
        <v/>
      </c>
      <c r="ED520" t="str">
        <f t="shared" si="624"/>
        <v/>
      </c>
      <c r="EE520" s="34" t="str">
        <f t="shared" si="625"/>
        <v/>
      </c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32" t="str">
        <f t="shared" si="626"/>
        <v/>
      </c>
      <c r="ES520" s="26"/>
      <c r="ET520" s="26"/>
      <c r="EU520" s="26"/>
      <c r="EV520" s="26"/>
      <c r="EW520" s="26"/>
      <c r="EX520" s="26"/>
      <c r="EY520" s="26"/>
      <c r="EZ520" s="26"/>
      <c r="FA520" s="31" t="str">
        <f t="shared" si="627"/>
        <v/>
      </c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31" t="str">
        <f t="shared" si="628"/>
        <v/>
      </c>
      <c r="FN520" s="26"/>
      <c r="FO520" s="26"/>
      <c r="FP520" s="26"/>
      <c r="FQ520" s="26" t="s">
        <v>350</v>
      </c>
      <c r="FR520" s="39" t="str">
        <f t="shared" ca="1" si="629"/>
        <v>GNB</v>
      </c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t="str">
        <f t="shared" ca="1" si="630"/>
        <v/>
      </c>
      <c r="GP520" t="str">
        <f t="shared" si="631"/>
        <v/>
      </c>
      <c r="GQ520" s="26"/>
      <c r="GR520" s="26"/>
      <c r="GS520" t="str">
        <f t="shared" ca="1" si="632"/>
        <v/>
      </c>
      <c r="GT520" s="26"/>
      <c r="GU520" s="26"/>
      <c r="GV520" s="26"/>
      <c r="GW520" s="26"/>
      <c r="GX520" s="26"/>
      <c r="GY520" t="str">
        <f t="shared" ca="1" si="633"/>
        <v/>
      </c>
      <c r="GZ520" t="str">
        <f t="shared" si="634"/>
        <v/>
      </c>
      <c r="HA520" s="26"/>
      <c r="HB520" s="26"/>
      <c r="HC520" s="26"/>
      <c r="HD520" s="26"/>
      <c r="HE520" s="26"/>
      <c r="HF520" t="str">
        <f t="shared" ca="1" si="635"/>
        <v/>
      </c>
      <c r="HG520" s="31" t="str">
        <f t="shared" si="636"/>
        <v/>
      </c>
      <c r="HH520" s="26"/>
      <c r="HI520" s="26"/>
      <c r="HJ520" s="26"/>
      <c r="HK520" s="26"/>
      <c r="HL520" s="26"/>
      <c r="HM520" t="str">
        <f t="shared" ca="1" si="637"/>
        <v/>
      </c>
      <c r="HN520" t="str">
        <f t="shared" si="638"/>
        <v/>
      </c>
      <c r="HO520" s="26"/>
      <c r="HP520" s="26"/>
      <c r="HQ520" s="26"/>
      <c r="HR520" s="26"/>
      <c r="HS520" s="26"/>
      <c r="HT520" t="str">
        <f t="shared" ca="1" si="639"/>
        <v/>
      </c>
      <c r="HU520" t="str">
        <f t="shared" si="640"/>
        <v/>
      </c>
      <c r="HV520" s="26"/>
      <c r="HW520" s="26"/>
      <c r="HX520" s="26"/>
      <c r="HY520" s="26"/>
      <c r="HZ520" s="26"/>
      <c r="IA520" s="37" t="str">
        <f t="shared" ca="1" si="641"/>
        <v/>
      </c>
      <c r="IB520" t="str">
        <f t="shared" si="642"/>
        <v/>
      </c>
      <c r="IC520" s="26"/>
      <c r="ID520" s="26"/>
      <c r="IE520" s="26"/>
      <c r="IF520" s="26"/>
      <c r="IG520" s="26"/>
      <c r="IH520" s="37" t="str">
        <f t="shared" ca="1" si="643"/>
        <v/>
      </c>
      <c r="II520" t="str">
        <f t="shared" si="644"/>
        <v/>
      </c>
      <c r="IJ520" s="26"/>
      <c r="IK520" s="26"/>
      <c r="IL520" s="26"/>
      <c r="IM520" s="26"/>
      <c r="IN520" s="26"/>
      <c r="IO520" s="26"/>
      <c r="IP520" s="26"/>
      <c r="IQ520" s="26"/>
      <c r="IR520" s="26"/>
      <c r="IS520" s="26"/>
      <c r="IT520" s="26"/>
      <c r="IU520" s="26"/>
      <c r="IV520" s="26"/>
      <c r="IW520" s="26"/>
      <c r="IX520" s="26"/>
      <c r="IY520" s="26"/>
      <c r="IZ520" s="26"/>
      <c r="JA520" s="26"/>
      <c r="JB520" s="26"/>
      <c r="JC520" s="26"/>
      <c r="JD520" s="26"/>
      <c r="JE520" s="26"/>
      <c r="JF520" s="26"/>
      <c r="JG520" s="26"/>
      <c r="JH520" s="26"/>
      <c r="JI520" s="26"/>
      <c r="JJ520" s="26"/>
      <c r="JK520" s="26"/>
      <c r="JL520" s="26"/>
      <c r="JM520" s="26"/>
      <c r="JN520" s="26"/>
      <c r="JO520" s="26"/>
      <c r="JP520" s="26"/>
      <c r="JQ520" s="26"/>
      <c r="JR520" s="26"/>
      <c r="JS520" s="26"/>
      <c r="JT520" s="26" t="str">
        <f t="shared" si="645"/>
        <v/>
      </c>
      <c r="JU520" s="26"/>
      <c r="JV520" t="str">
        <f t="shared" si="646"/>
        <v/>
      </c>
      <c r="JW520" s="26"/>
      <c r="JX520" s="26"/>
      <c r="JY520" s="26"/>
      <c r="JZ520" s="26"/>
      <c r="KA520" s="26"/>
      <c r="KB520" s="26"/>
      <c r="KC520" s="26"/>
      <c r="KD520" s="26"/>
      <c r="KE520" s="26"/>
      <c r="KF520" s="26"/>
      <c r="KG520" s="26"/>
      <c r="KH520" s="26"/>
      <c r="KI520" s="26"/>
      <c r="KJ520" s="26"/>
      <c r="KK520" t="str">
        <f t="shared" si="647"/>
        <v/>
      </c>
      <c r="KL520" s="26"/>
      <c r="KM520" s="31" t="str">
        <f t="shared" si="648"/>
        <v/>
      </c>
      <c r="KN520" s="26"/>
      <c r="KO520" s="26"/>
      <c r="KP520" s="38" t="str">
        <f t="shared" si="649"/>
        <v/>
      </c>
      <c r="KQ520" s="26"/>
      <c r="KR520" s="26"/>
      <c r="KS520" s="26"/>
      <c r="KT520" s="26"/>
      <c r="KU520" s="26"/>
      <c r="KV520" s="26"/>
      <c r="KW520" s="26"/>
      <c r="KX520" t="str">
        <f t="shared" si="650"/>
        <v/>
      </c>
      <c r="KY520" t="str">
        <f t="shared" si="651"/>
        <v/>
      </c>
      <c r="KZ520" s="26"/>
      <c r="LA520" s="26"/>
      <c r="LB520" t="str">
        <f t="shared" si="652"/>
        <v/>
      </c>
      <c r="LC520" s="26"/>
      <c r="LD520" t="str">
        <f t="shared" si="653"/>
        <v/>
      </c>
      <c r="LE520" t="str">
        <f t="shared" si="654"/>
        <v/>
      </c>
      <c r="LF520" s="26"/>
      <c r="LG520" s="26"/>
      <c r="LH520" s="26"/>
      <c r="LI520" s="26"/>
      <c r="LJ520" s="26"/>
      <c r="LK520" s="26"/>
      <c r="LL520" s="26"/>
      <c r="LM520" s="26"/>
      <c r="LN520" s="26"/>
      <c r="LO520" t="str">
        <f t="shared" si="655"/>
        <v/>
      </c>
      <c r="LP520" s="26"/>
      <c r="LQ520" s="26"/>
      <c r="LR520" s="26"/>
      <c r="LS520" s="26"/>
      <c r="LT520" s="26"/>
      <c r="LU520" s="26"/>
      <c r="LV520" s="26"/>
      <c r="LW520" s="26"/>
      <c r="LX520" s="26"/>
      <c r="LY520" s="26"/>
      <c r="LZ520" s="26"/>
      <c r="MA520" s="26"/>
      <c r="MB520" s="26"/>
      <c r="MC520" s="26"/>
      <c r="MD520" s="26"/>
      <c r="ME520" s="26"/>
      <c r="MF520" s="26"/>
      <c r="MG520" s="26"/>
      <c r="MH520" s="26"/>
      <c r="MI520" s="26"/>
      <c r="MJ520" s="26"/>
      <c r="MK520" s="26"/>
      <c r="ML520" s="26"/>
      <c r="MM520" s="26"/>
      <c r="MN520" s="26"/>
    </row>
    <row r="521" spans="1:352" ht="16" x14ac:dyDescent="0.2">
      <c r="A521" t="e">
        <f t="shared" ca="1" si="584"/>
        <v>#N/A</v>
      </c>
      <c r="B521" s="26"/>
      <c r="C521" s="26"/>
      <c r="D521" s="26"/>
      <c r="E521" s="27" t="str">
        <f t="shared" ca="1" si="586"/>
        <v>Jul</v>
      </c>
      <c r="F521" s="27" t="str">
        <f t="shared" ca="1" si="586"/>
        <v>Jun</v>
      </c>
      <c r="G521" s="28" t="str">
        <f t="shared" ca="1" si="587"/>
        <v/>
      </c>
      <c r="H521" t="str">
        <f t="shared" si="588"/>
        <v/>
      </c>
      <c r="I521" s="26">
        <f t="shared" ca="1" si="589"/>
        <v>24</v>
      </c>
      <c r="J521" s="26"/>
      <c r="K521" s="26"/>
      <c r="L521" s="31" t="str">
        <f t="shared" si="590"/>
        <v/>
      </c>
      <c r="M521" s="26"/>
      <c r="N521" s="26"/>
      <c r="O521" s="26">
        <f t="shared" ca="1" si="591"/>
        <v>37</v>
      </c>
      <c r="P521" s="26" t="str">
        <f t="shared" ca="1" si="592"/>
        <v>No</v>
      </c>
      <c r="Q521" s="26" t="str">
        <f t="shared" ca="1" si="592"/>
        <v>Yes</v>
      </c>
      <c r="R521" s="26" t="str">
        <f t="shared" ca="1" si="592"/>
        <v>Yes</v>
      </c>
      <c r="S521" s="26" t="str">
        <f t="shared" ca="1" si="593"/>
        <v>African</v>
      </c>
      <c r="T521" s="26" t="str">
        <f t="shared" ca="1" si="594"/>
        <v>Yes</v>
      </c>
      <c r="U521" s="26">
        <f t="shared" ca="1" si="595"/>
        <v>3755</v>
      </c>
      <c r="V521" s="26"/>
      <c r="W521" s="26"/>
      <c r="X521" s="26" t="str">
        <f t="shared" ca="1" si="585"/>
        <v>Yes</v>
      </c>
      <c r="Y521" s="26" t="str">
        <f t="shared" ca="1" si="585"/>
        <v>Yes</v>
      </c>
      <c r="Z521" s="26" t="str">
        <f t="shared" ca="1" si="585"/>
        <v>Yes</v>
      </c>
      <c r="AA521" s="26" t="str">
        <f t="shared" ca="1" si="585"/>
        <v>Yes</v>
      </c>
      <c r="AB521" s="26" t="str">
        <f t="shared" ca="1" si="585"/>
        <v>Yes</v>
      </c>
      <c r="AC521" s="26"/>
      <c r="AD521" s="26"/>
      <c r="AE521" s="26"/>
      <c r="AF521" s="26"/>
      <c r="AG521" s="26" t="str">
        <f t="shared" ca="1" si="596"/>
        <v>Yes</v>
      </c>
      <c r="AH521" s="26" t="str">
        <f t="shared" ca="1" si="596"/>
        <v>Yes</v>
      </c>
      <c r="AI521" s="26" t="str">
        <f t="shared" ca="1" si="596"/>
        <v>No</v>
      </c>
      <c r="AJ521" s="26" t="str">
        <f t="shared" ca="1" si="596"/>
        <v>No</v>
      </c>
      <c r="AK521" s="26" t="str">
        <f t="shared" ca="1" si="596"/>
        <v>No</v>
      </c>
      <c r="AL521" s="26" t="str">
        <f t="shared" ca="1" si="596"/>
        <v>Yes</v>
      </c>
      <c r="AM521" s="26">
        <f t="shared" ca="1" si="597"/>
        <v>8</v>
      </c>
      <c r="AN521" s="26">
        <f t="shared" ca="1" si="598"/>
        <v>3</v>
      </c>
      <c r="AT521" t="str">
        <f t="shared" ca="1" si="599"/>
        <v>Male</v>
      </c>
      <c r="AU521">
        <f t="shared" ca="1" si="600"/>
        <v>2679</v>
      </c>
      <c r="AV521">
        <f t="shared" ca="1" si="601"/>
        <v>0</v>
      </c>
      <c r="AW521">
        <f t="shared" ca="1" si="602"/>
        <v>31</v>
      </c>
      <c r="AX521">
        <f t="shared" ca="1" si="603"/>
        <v>0</v>
      </c>
      <c r="BB521" t="str">
        <f t="shared" ca="1" si="604"/>
        <v>INSTRUMENTAL</v>
      </c>
      <c r="BC521" t="str">
        <f t="shared" ca="1" si="605"/>
        <v>No</v>
      </c>
      <c r="BD521" t="str">
        <f t="shared" ca="1" si="605"/>
        <v>No</v>
      </c>
      <c r="BG521" t="str">
        <f t="shared" ca="1" si="606"/>
        <v>Yes</v>
      </c>
      <c r="BH521">
        <f t="shared" ca="1" si="607"/>
        <v>34</v>
      </c>
      <c r="BI521">
        <f t="shared" ca="1" si="608"/>
        <v>-6</v>
      </c>
      <c r="BJ521">
        <f t="shared" ca="1" si="609"/>
        <v>11</v>
      </c>
      <c r="BK521" t="str">
        <f t="shared" si="610"/>
        <v/>
      </c>
      <c r="BL521" s="26">
        <f t="shared" ca="1" si="611"/>
        <v>13</v>
      </c>
      <c r="BM521" s="26"/>
      <c r="BN521" s="26"/>
      <c r="BO521" s="26" t="str">
        <f t="shared" ca="1" si="612"/>
        <v>Yes</v>
      </c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 t="str">
        <f t="shared" ca="1" si="613"/>
        <v>No</v>
      </c>
      <c r="CE521" s="26" t="str">
        <f t="shared" ca="1" si="614"/>
        <v>NA</v>
      </c>
      <c r="CF521" s="26"/>
      <c r="CG521" s="26"/>
      <c r="CH521" s="26"/>
      <c r="CI521" s="31" t="str">
        <f t="shared" si="615"/>
        <v/>
      </c>
      <c r="CJ521" s="26" t="str">
        <f t="shared" ca="1" si="616"/>
        <v>NA</v>
      </c>
      <c r="CK521" s="26" t="str">
        <f t="shared" ca="1" si="617"/>
        <v>Yes</v>
      </c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 t="str">
        <f t="shared" ca="1" si="618"/>
        <v>Yes</v>
      </c>
      <c r="DO521" s="26"/>
      <c r="DP521" s="26"/>
      <c r="DQ521" s="26"/>
      <c r="DR521" s="26"/>
      <c r="DS521" s="26"/>
      <c r="DT521" s="26"/>
      <c r="DU521" s="26"/>
      <c r="DV521" t="str">
        <f t="shared" si="619"/>
        <v/>
      </c>
      <c r="DW521" s="26"/>
      <c r="DX521" s="26"/>
      <c r="DY521" s="26"/>
      <c r="DZ521" t="str">
        <f t="shared" si="620"/>
        <v/>
      </c>
      <c r="EA521" t="str">
        <f t="shared" si="621"/>
        <v/>
      </c>
      <c r="EB521" t="str">
        <f t="shared" si="622"/>
        <v/>
      </c>
      <c r="EC521" t="str">
        <f t="shared" si="623"/>
        <v/>
      </c>
      <c r="ED521" t="str">
        <f t="shared" si="624"/>
        <v/>
      </c>
      <c r="EE521" s="34" t="str">
        <f t="shared" si="625"/>
        <v/>
      </c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32" t="str">
        <f t="shared" si="626"/>
        <v/>
      </c>
      <c r="ES521" s="26"/>
      <c r="ET521" s="26"/>
      <c r="EU521" s="26"/>
      <c r="EV521" s="26"/>
      <c r="EW521" s="26"/>
      <c r="EX521" s="26"/>
      <c r="EY521" s="26"/>
      <c r="EZ521" s="26"/>
      <c r="FA521" s="31" t="str">
        <f t="shared" si="627"/>
        <v/>
      </c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31" t="str">
        <f t="shared" si="628"/>
        <v/>
      </c>
      <c r="FN521" s="26"/>
      <c r="FO521" s="26"/>
      <c r="FP521" s="26"/>
      <c r="FQ521" s="26" t="s">
        <v>350</v>
      </c>
      <c r="FR521" s="39" t="str">
        <f t="shared" ca="1" si="629"/>
        <v>GPC</v>
      </c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t="str">
        <f t="shared" ca="1" si="630"/>
        <v/>
      </c>
      <c r="GP521" t="str">
        <f t="shared" si="631"/>
        <v/>
      </c>
      <c r="GQ521" s="26"/>
      <c r="GR521" s="26"/>
      <c r="GS521" t="str">
        <f t="shared" ca="1" si="632"/>
        <v/>
      </c>
      <c r="GT521" s="26"/>
      <c r="GU521" s="26"/>
      <c r="GV521" s="26"/>
      <c r="GW521" s="26"/>
      <c r="GX521" s="26"/>
      <c r="GY521" t="str">
        <f t="shared" ca="1" si="633"/>
        <v/>
      </c>
      <c r="GZ521" t="str">
        <f t="shared" si="634"/>
        <v/>
      </c>
      <c r="HA521" s="26"/>
      <c r="HB521" s="26"/>
      <c r="HC521" s="26"/>
      <c r="HD521" s="26"/>
      <c r="HE521" s="26"/>
      <c r="HF521" t="str">
        <f t="shared" ca="1" si="635"/>
        <v/>
      </c>
      <c r="HG521" s="31" t="str">
        <f t="shared" si="636"/>
        <v/>
      </c>
      <c r="HH521" s="26"/>
      <c r="HI521" s="26"/>
      <c r="HJ521" s="26"/>
      <c r="HK521" s="26"/>
      <c r="HL521" s="26"/>
      <c r="HM521" t="str">
        <f t="shared" ca="1" si="637"/>
        <v/>
      </c>
      <c r="HN521" t="str">
        <f t="shared" si="638"/>
        <v/>
      </c>
      <c r="HO521" s="26"/>
      <c r="HP521" s="26"/>
      <c r="HQ521" s="26"/>
      <c r="HR521" s="26"/>
      <c r="HS521" s="26"/>
      <c r="HT521" t="str">
        <f t="shared" ca="1" si="639"/>
        <v/>
      </c>
      <c r="HU521" t="str">
        <f t="shared" si="640"/>
        <v/>
      </c>
      <c r="HV521" s="26"/>
      <c r="HW521" s="26"/>
      <c r="HX521" s="26"/>
      <c r="HY521" s="26"/>
      <c r="HZ521" s="26"/>
      <c r="IA521" s="37" t="str">
        <f t="shared" ca="1" si="641"/>
        <v/>
      </c>
      <c r="IB521" t="str">
        <f t="shared" si="642"/>
        <v/>
      </c>
      <c r="IC521" s="26"/>
      <c r="ID521" s="26"/>
      <c r="IE521" s="26"/>
      <c r="IF521" s="26"/>
      <c r="IG521" s="26"/>
      <c r="IH521" s="37" t="str">
        <f t="shared" ca="1" si="643"/>
        <v/>
      </c>
      <c r="II521" t="str">
        <f t="shared" si="644"/>
        <v/>
      </c>
      <c r="IJ521" s="26"/>
      <c r="IK521" s="26"/>
      <c r="IL521" s="26"/>
      <c r="IM521" s="26"/>
      <c r="IN521" s="26"/>
      <c r="IO521" s="26"/>
      <c r="IP521" s="26"/>
      <c r="IQ521" s="26"/>
      <c r="IR521" s="26"/>
      <c r="IS521" s="26"/>
      <c r="IT521" s="26"/>
      <c r="IU521" s="26"/>
      <c r="IV521" s="26"/>
      <c r="IW521" s="26"/>
      <c r="IX521" s="26"/>
      <c r="IY521" s="26"/>
      <c r="IZ521" s="26"/>
      <c r="JA521" s="26"/>
      <c r="JB521" s="26"/>
      <c r="JC521" s="26"/>
      <c r="JD521" s="26"/>
      <c r="JE521" s="26"/>
      <c r="JF521" s="26"/>
      <c r="JG521" s="26"/>
      <c r="JH521" s="26"/>
      <c r="JI521" s="26"/>
      <c r="JJ521" s="26"/>
      <c r="JK521" s="26"/>
      <c r="JL521" s="26"/>
      <c r="JM521" s="26"/>
      <c r="JN521" s="26"/>
      <c r="JO521" s="26"/>
      <c r="JP521" s="26"/>
      <c r="JQ521" s="26"/>
      <c r="JR521" s="26"/>
      <c r="JS521" s="26"/>
      <c r="JT521" s="26" t="str">
        <f t="shared" si="645"/>
        <v/>
      </c>
      <c r="JU521" s="26"/>
      <c r="JV521" t="str">
        <f t="shared" si="646"/>
        <v/>
      </c>
      <c r="JW521" s="26"/>
      <c r="JX521" s="26"/>
      <c r="JY521" s="26"/>
      <c r="JZ521" s="26"/>
      <c r="KA521" s="26"/>
      <c r="KB521" s="26"/>
      <c r="KC521" s="26"/>
      <c r="KD521" s="26"/>
      <c r="KE521" s="26"/>
      <c r="KF521" s="26"/>
      <c r="KG521" s="26"/>
      <c r="KH521" s="26"/>
      <c r="KI521" s="26"/>
      <c r="KJ521" s="26"/>
      <c r="KK521" t="str">
        <f t="shared" si="647"/>
        <v/>
      </c>
      <c r="KL521" s="26"/>
      <c r="KM521" s="31" t="str">
        <f t="shared" si="648"/>
        <v/>
      </c>
      <c r="KN521" s="26"/>
      <c r="KO521" s="26"/>
      <c r="KP521" s="38" t="str">
        <f t="shared" si="649"/>
        <v/>
      </c>
      <c r="KQ521" s="26"/>
      <c r="KR521" s="26"/>
      <c r="KS521" s="26"/>
      <c r="KT521" s="26"/>
      <c r="KU521" s="26"/>
      <c r="KV521" s="26"/>
      <c r="KW521" s="26"/>
      <c r="KX521" t="str">
        <f t="shared" si="650"/>
        <v/>
      </c>
      <c r="KY521" t="str">
        <f t="shared" si="651"/>
        <v/>
      </c>
      <c r="KZ521" s="26"/>
      <c r="LA521" s="26"/>
      <c r="LB521" t="str">
        <f t="shared" si="652"/>
        <v/>
      </c>
      <c r="LC521" s="26"/>
      <c r="LD521" t="str">
        <f t="shared" si="653"/>
        <v/>
      </c>
      <c r="LE521" t="str">
        <f t="shared" si="654"/>
        <v/>
      </c>
      <c r="LF521" s="26"/>
      <c r="LG521" s="26"/>
      <c r="LH521" s="26"/>
      <c r="LI521" s="26"/>
      <c r="LJ521" s="26"/>
      <c r="LK521" s="26"/>
      <c r="LL521" s="26"/>
      <c r="LM521" s="26"/>
      <c r="LN521" s="26"/>
      <c r="LO521" t="str">
        <f t="shared" si="655"/>
        <v/>
      </c>
      <c r="LP521" s="26"/>
      <c r="LQ521" s="26"/>
      <c r="LR521" s="26"/>
      <c r="LS521" s="26"/>
      <c r="LT521" s="26"/>
      <c r="LU521" s="26"/>
      <c r="LV521" s="26"/>
      <c r="LW521" s="26"/>
      <c r="LX521" s="26"/>
      <c r="LY521" s="26"/>
      <c r="LZ521" s="26"/>
      <c r="MA521" s="26"/>
      <c r="MB521" s="26"/>
      <c r="MC521" s="26"/>
      <c r="MD521" s="26"/>
      <c r="ME521" s="26"/>
      <c r="MF521" s="26"/>
      <c r="MG521" s="26"/>
      <c r="MH521" s="26"/>
      <c r="MI521" s="26"/>
      <c r="MJ521" s="26"/>
      <c r="MK521" s="26"/>
      <c r="ML521" s="26"/>
      <c r="MM521" s="26"/>
      <c r="MN521" s="26"/>
    </row>
    <row r="522" spans="1:352" ht="16" x14ac:dyDescent="0.2">
      <c r="A522" t="e">
        <f t="shared" ca="1" si="584"/>
        <v>#N/A</v>
      </c>
      <c r="B522" s="26"/>
      <c r="C522" s="26"/>
      <c r="D522" s="26"/>
      <c r="E522" s="27" t="str">
        <f t="shared" ca="1" si="586"/>
        <v>Feb</v>
      </c>
      <c r="F522" s="27" t="str">
        <f t="shared" ca="1" si="586"/>
        <v>May</v>
      </c>
      <c r="G522" s="28" t="str">
        <f t="shared" ca="1" si="587"/>
        <v/>
      </c>
      <c r="H522" t="str">
        <f t="shared" si="588"/>
        <v/>
      </c>
      <c r="I522" s="26">
        <f t="shared" ca="1" si="589"/>
        <v>39</v>
      </c>
      <c r="J522" s="26"/>
      <c r="K522" s="26"/>
      <c r="L522" s="31" t="str">
        <f t="shared" si="590"/>
        <v/>
      </c>
      <c r="M522" s="26"/>
      <c r="N522" s="26"/>
      <c r="O522" s="26">
        <f t="shared" ca="1" si="591"/>
        <v>19</v>
      </c>
      <c r="P522" s="26" t="str">
        <f t="shared" ca="1" si="592"/>
        <v>Yes</v>
      </c>
      <c r="Q522" s="26" t="str">
        <f t="shared" ca="1" si="592"/>
        <v>No</v>
      </c>
      <c r="R522" s="26" t="str">
        <f t="shared" ca="1" si="592"/>
        <v>No</v>
      </c>
      <c r="S522" s="26" t="str">
        <f t="shared" ca="1" si="593"/>
        <v>Hispanic</v>
      </c>
      <c r="T522" s="26" t="str">
        <f t="shared" ca="1" si="594"/>
        <v>No</v>
      </c>
      <c r="U522" s="26">
        <f t="shared" ca="1" si="595"/>
        <v>3949</v>
      </c>
      <c r="V522" s="26"/>
      <c r="W522" s="26"/>
      <c r="X522" s="26" t="str">
        <f t="shared" ca="1" si="585"/>
        <v>No</v>
      </c>
      <c r="Y522" s="26" t="str">
        <f t="shared" ca="1" si="585"/>
        <v>Yes</v>
      </c>
      <c r="Z522" s="26" t="str">
        <f t="shared" ca="1" si="585"/>
        <v>No</v>
      </c>
      <c r="AA522" s="26" t="str">
        <f t="shared" ca="1" si="585"/>
        <v>No</v>
      </c>
      <c r="AB522" s="26" t="str">
        <f t="shared" ca="1" si="585"/>
        <v>No</v>
      </c>
      <c r="AC522" s="26"/>
      <c r="AD522" s="26"/>
      <c r="AE522" s="26"/>
      <c r="AF522" s="26"/>
      <c r="AG522" s="26" t="str">
        <f t="shared" ca="1" si="596"/>
        <v>Yes</v>
      </c>
      <c r="AH522" s="26" t="str">
        <f t="shared" ca="1" si="596"/>
        <v>No</v>
      </c>
      <c r="AI522" s="26" t="str">
        <f t="shared" ca="1" si="596"/>
        <v>No</v>
      </c>
      <c r="AJ522" s="26" t="str">
        <f t="shared" ca="1" si="596"/>
        <v>No</v>
      </c>
      <c r="AK522" s="26" t="str">
        <f t="shared" ca="1" si="596"/>
        <v>No</v>
      </c>
      <c r="AL522" s="26" t="str">
        <f t="shared" ca="1" si="596"/>
        <v>No</v>
      </c>
      <c r="AM522" s="26">
        <f t="shared" ca="1" si="597"/>
        <v>7</v>
      </c>
      <c r="AN522" s="26">
        <f t="shared" ca="1" si="598"/>
        <v>3</v>
      </c>
      <c r="AT522" t="str">
        <f t="shared" ca="1" si="599"/>
        <v>Male</v>
      </c>
      <c r="AU522">
        <f t="shared" ca="1" si="600"/>
        <v>2130</v>
      </c>
      <c r="AV522">
        <f t="shared" ca="1" si="601"/>
        <v>2</v>
      </c>
      <c r="AW522">
        <f t="shared" ca="1" si="602"/>
        <v>34</v>
      </c>
      <c r="AX522">
        <f t="shared" ca="1" si="603"/>
        <v>5</v>
      </c>
      <c r="BB522" t="str">
        <f t="shared" ca="1" si="604"/>
        <v>ELUCS</v>
      </c>
      <c r="BC522" t="str">
        <f t="shared" ca="1" si="605"/>
        <v>Yes</v>
      </c>
      <c r="BD522" t="str">
        <f t="shared" ca="1" si="605"/>
        <v>No</v>
      </c>
      <c r="BG522" t="str">
        <f t="shared" ca="1" si="606"/>
        <v>No</v>
      </c>
      <c r="BH522">
        <f t="shared" ca="1" si="607"/>
        <v>34</v>
      </c>
      <c r="BI522">
        <f t="shared" ca="1" si="608"/>
        <v>-20</v>
      </c>
      <c r="BJ522">
        <f t="shared" ca="1" si="609"/>
        <v>17</v>
      </c>
      <c r="BK522" t="str">
        <f t="shared" si="610"/>
        <v/>
      </c>
      <c r="BL522" s="26">
        <f t="shared" ca="1" si="611"/>
        <v>19</v>
      </c>
      <c r="BM522" s="26"/>
      <c r="BN522" s="26"/>
      <c r="BO522" s="26" t="str">
        <f t="shared" ca="1" si="612"/>
        <v>Yes</v>
      </c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 t="str">
        <f t="shared" ca="1" si="613"/>
        <v>No</v>
      </c>
      <c r="CE522" s="26" t="str">
        <f t="shared" ca="1" si="614"/>
        <v>NA</v>
      </c>
      <c r="CF522" s="26"/>
      <c r="CG522" s="26"/>
      <c r="CH522" s="26"/>
      <c r="CI522" s="31" t="str">
        <f t="shared" si="615"/>
        <v/>
      </c>
      <c r="CJ522" s="26" t="str">
        <f t="shared" ca="1" si="616"/>
        <v>NA</v>
      </c>
      <c r="CK522" s="26" t="str">
        <f t="shared" ca="1" si="617"/>
        <v>NA</v>
      </c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 t="str">
        <f t="shared" ca="1" si="618"/>
        <v>Yes</v>
      </c>
      <c r="DO522" s="26"/>
      <c r="DP522" s="26"/>
      <c r="DQ522" s="26"/>
      <c r="DR522" s="26"/>
      <c r="DS522" s="26"/>
      <c r="DT522" s="26"/>
      <c r="DU522" s="26"/>
      <c r="DV522" t="str">
        <f t="shared" si="619"/>
        <v/>
      </c>
      <c r="DW522" s="26"/>
      <c r="DX522" s="26"/>
      <c r="DY522" s="26"/>
      <c r="DZ522" t="str">
        <f t="shared" si="620"/>
        <v/>
      </c>
      <c r="EA522" t="str">
        <f t="shared" si="621"/>
        <v/>
      </c>
      <c r="EB522" t="str">
        <f t="shared" si="622"/>
        <v/>
      </c>
      <c r="EC522" t="str">
        <f t="shared" si="623"/>
        <v/>
      </c>
      <c r="ED522" t="str">
        <f t="shared" si="624"/>
        <v/>
      </c>
      <c r="EE522" s="34" t="str">
        <f t="shared" si="625"/>
        <v/>
      </c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32" t="str">
        <f t="shared" si="626"/>
        <v/>
      </c>
      <c r="ES522" s="26"/>
      <c r="ET522" s="26"/>
      <c r="EU522" s="26"/>
      <c r="EV522" s="26"/>
      <c r="EW522" s="26"/>
      <c r="EX522" s="26"/>
      <c r="EY522" s="26"/>
      <c r="EZ522" s="26"/>
      <c r="FA522" s="31" t="str">
        <f t="shared" si="627"/>
        <v/>
      </c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31" t="str">
        <f t="shared" si="628"/>
        <v/>
      </c>
      <c r="FN522" s="26"/>
      <c r="FO522" s="26"/>
      <c r="FP522" s="26"/>
      <c r="FQ522" s="26" t="s">
        <v>349</v>
      </c>
      <c r="FR522" s="39" t="str">
        <f t="shared" ca="1" si="629"/>
        <v>NA</v>
      </c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t="str">
        <f t="shared" ca="1" si="630"/>
        <v/>
      </c>
      <c r="GP522" t="str">
        <f t="shared" si="631"/>
        <v/>
      </c>
      <c r="GQ522" s="26"/>
      <c r="GR522" s="26"/>
      <c r="GS522" t="str">
        <f t="shared" ca="1" si="632"/>
        <v/>
      </c>
      <c r="GT522" s="26"/>
      <c r="GU522" s="26"/>
      <c r="GV522" s="26"/>
      <c r="GW522" s="26"/>
      <c r="GX522" s="26"/>
      <c r="GY522" t="str">
        <f t="shared" ca="1" si="633"/>
        <v/>
      </c>
      <c r="GZ522" t="str">
        <f t="shared" si="634"/>
        <v/>
      </c>
      <c r="HA522" s="26"/>
      <c r="HB522" s="26"/>
      <c r="HC522" s="26"/>
      <c r="HD522" s="26"/>
      <c r="HE522" s="26"/>
      <c r="HF522" t="str">
        <f t="shared" ca="1" si="635"/>
        <v/>
      </c>
      <c r="HG522" s="31" t="str">
        <f t="shared" si="636"/>
        <v/>
      </c>
      <c r="HH522" s="26"/>
      <c r="HI522" s="26"/>
      <c r="HJ522" s="26"/>
      <c r="HK522" s="26"/>
      <c r="HL522" s="26"/>
      <c r="HM522" t="str">
        <f t="shared" ca="1" si="637"/>
        <v/>
      </c>
      <c r="HN522" t="str">
        <f t="shared" si="638"/>
        <v/>
      </c>
      <c r="HO522" s="26"/>
      <c r="HP522" s="26"/>
      <c r="HQ522" s="26"/>
      <c r="HR522" s="26"/>
      <c r="HS522" s="26"/>
      <c r="HT522" t="str">
        <f t="shared" ca="1" si="639"/>
        <v/>
      </c>
      <c r="HU522" t="str">
        <f t="shared" si="640"/>
        <v/>
      </c>
      <c r="HV522" s="26"/>
      <c r="HW522" s="26"/>
      <c r="HX522" s="26"/>
      <c r="HY522" s="26"/>
      <c r="HZ522" s="26"/>
      <c r="IA522" s="37" t="str">
        <f t="shared" ca="1" si="641"/>
        <v/>
      </c>
      <c r="IB522" t="str">
        <f t="shared" si="642"/>
        <v/>
      </c>
      <c r="IC522" s="26"/>
      <c r="ID522" s="26"/>
      <c r="IE522" s="26"/>
      <c r="IF522" s="26"/>
      <c r="IG522" s="26"/>
      <c r="IH522" s="37" t="str">
        <f t="shared" ca="1" si="643"/>
        <v/>
      </c>
      <c r="II522" t="str">
        <f t="shared" si="644"/>
        <v/>
      </c>
      <c r="IJ522" s="26"/>
      <c r="IK522" s="26"/>
      <c r="IL522" s="26"/>
      <c r="IM522" s="26"/>
      <c r="IN522" s="26"/>
      <c r="IO522" s="26"/>
      <c r="IP522" s="26"/>
      <c r="IQ522" s="26"/>
      <c r="IR522" s="26"/>
      <c r="IS522" s="26"/>
      <c r="IT522" s="26"/>
      <c r="IU522" s="26"/>
      <c r="IV522" s="26"/>
      <c r="IW522" s="26"/>
      <c r="IX522" s="26"/>
      <c r="IY522" s="26"/>
      <c r="IZ522" s="26"/>
      <c r="JA522" s="26"/>
      <c r="JB522" s="26"/>
      <c r="JC522" s="26"/>
      <c r="JD522" s="26"/>
      <c r="JE522" s="26"/>
      <c r="JF522" s="26"/>
      <c r="JG522" s="26"/>
      <c r="JH522" s="26"/>
      <c r="JI522" s="26"/>
      <c r="JJ522" s="26"/>
      <c r="JK522" s="26"/>
      <c r="JL522" s="26"/>
      <c r="JM522" s="26"/>
      <c r="JN522" s="26"/>
      <c r="JO522" s="26"/>
      <c r="JP522" s="26"/>
      <c r="JQ522" s="26"/>
      <c r="JR522" s="26"/>
      <c r="JS522" s="26"/>
      <c r="JT522" s="26" t="str">
        <f t="shared" si="645"/>
        <v/>
      </c>
      <c r="JU522" s="26"/>
      <c r="JV522" t="str">
        <f t="shared" si="646"/>
        <v/>
      </c>
      <c r="JW522" s="26"/>
      <c r="JX522" s="26"/>
      <c r="JY522" s="26"/>
      <c r="JZ522" s="26"/>
      <c r="KA522" s="26"/>
      <c r="KB522" s="26"/>
      <c r="KC522" s="26"/>
      <c r="KD522" s="26"/>
      <c r="KE522" s="26"/>
      <c r="KF522" s="26"/>
      <c r="KG522" s="26"/>
      <c r="KH522" s="26"/>
      <c r="KI522" s="26"/>
      <c r="KJ522" s="26"/>
      <c r="KK522" t="str">
        <f t="shared" si="647"/>
        <v/>
      </c>
      <c r="KL522" s="26"/>
      <c r="KM522" s="31" t="str">
        <f t="shared" si="648"/>
        <v/>
      </c>
      <c r="KN522" s="26"/>
      <c r="KO522" s="26"/>
      <c r="KP522" s="38" t="str">
        <f t="shared" si="649"/>
        <v/>
      </c>
      <c r="KQ522" s="26"/>
      <c r="KR522" s="26"/>
      <c r="KS522" s="26"/>
      <c r="KT522" s="26"/>
      <c r="KU522" s="26"/>
      <c r="KV522" s="26"/>
      <c r="KW522" s="26"/>
      <c r="KX522" t="str">
        <f t="shared" si="650"/>
        <v/>
      </c>
      <c r="KY522" t="str">
        <f t="shared" si="651"/>
        <v/>
      </c>
      <c r="KZ522" s="26"/>
      <c r="LA522" s="26"/>
      <c r="LB522" t="str">
        <f t="shared" si="652"/>
        <v/>
      </c>
      <c r="LC522" s="26"/>
      <c r="LD522" t="str">
        <f t="shared" si="653"/>
        <v/>
      </c>
      <c r="LE522" t="str">
        <f t="shared" si="654"/>
        <v/>
      </c>
      <c r="LF522" s="26"/>
      <c r="LG522" s="26"/>
      <c r="LH522" s="26"/>
      <c r="LI522" s="26"/>
      <c r="LJ522" s="26"/>
      <c r="LK522" s="26"/>
      <c r="LL522" s="26"/>
      <c r="LM522" s="26"/>
      <c r="LN522" s="26"/>
      <c r="LO522" t="str">
        <f t="shared" si="655"/>
        <v/>
      </c>
      <c r="LP522" s="26"/>
      <c r="LQ522" s="26"/>
      <c r="LR522" s="26"/>
      <c r="LS522" s="26"/>
      <c r="LT522" s="26"/>
      <c r="LU522" s="26"/>
      <c r="LV522" s="26"/>
      <c r="LW522" s="26"/>
      <c r="LX522" s="26"/>
      <c r="LY522" s="26"/>
      <c r="LZ522" s="26"/>
      <c r="MA522" s="26"/>
      <c r="MB522" s="26"/>
      <c r="MC522" s="26"/>
      <c r="MD522" s="26"/>
      <c r="ME522" s="26"/>
      <c r="MF522" s="26"/>
      <c r="MG522" s="26"/>
      <c r="MH522" s="26"/>
      <c r="MI522" s="26"/>
      <c r="MJ522" s="26"/>
      <c r="MK522" s="26"/>
      <c r="ML522" s="26"/>
      <c r="MM522" s="26"/>
      <c r="MN522" s="26"/>
    </row>
    <row r="523" spans="1:352" ht="16" x14ac:dyDescent="0.2">
      <c r="A523" t="e">
        <f t="shared" ca="1" si="584"/>
        <v>#N/A</v>
      </c>
      <c r="B523" s="26"/>
      <c r="C523" s="26"/>
      <c r="D523" s="26"/>
      <c r="E523" s="27" t="str">
        <f t="shared" ca="1" si="586"/>
        <v>May</v>
      </c>
      <c r="F523" s="27" t="str">
        <f t="shared" ca="1" si="586"/>
        <v>Mar</v>
      </c>
      <c r="G523" s="28" t="str">
        <f t="shared" ca="1" si="587"/>
        <v/>
      </c>
      <c r="H523" t="str">
        <f t="shared" si="588"/>
        <v/>
      </c>
      <c r="I523" s="26">
        <f t="shared" ca="1" si="589"/>
        <v>2</v>
      </c>
      <c r="J523" s="26"/>
      <c r="K523" s="26"/>
      <c r="L523" s="31" t="str">
        <f t="shared" si="590"/>
        <v/>
      </c>
      <c r="M523" s="26"/>
      <c r="N523" s="26"/>
      <c r="O523" s="26">
        <f t="shared" ca="1" si="591"/>
        <v>40</v>
      </c>
      <c r="P523" s="26" t="str">
        <f t="shared" ca="1" si="592"/>
        <v>No</v>
      </c>
      <c r="Q523" s="26" t="str">
        <f t="shared" ca="1" si="592"/>
        <v>No</v>
      </c>
      <c r="R523" s="26" t="str">
        <f t="shared" ca="1" si="592"/>
        <v>Yes</v>
      </c>
      <c r="S523" s="26" t="str">
        <f t="shared" ca="1" si="593"/>
        <v>Asian</v>
      </c>
      <c r="T523" s="26" t="str">
        <f t="shared" ca="1" si="594"/>
        <v>Yes</v>
      </c>
      <c r="U523" s="26">
        <f t="shared" ca="1" si="595"/>
        <v>3964</v>
      </c>
      <c r="V523" s="26"/>
      <c r="W523" s="26"/>
      <c r="X523" s="26" t="str">
        <f t="shared" ca="1" si="585"/>
        <v>No</v>
      </c>
      <c r="Y523" s="26" t="str">
        <f t="shared" ca="1" si="585"/>
        <v>No</v>
      </c>
      <c r="Z523" s="26" t="str">
        <f t="shared" ca="1" si="585"/>
        <v>No</v>
      </c>
      <c r="AA523" s="26" t="str">
        <f t="shared" ca="1" si="585"/>
        <v>Yes</v>
      </c>
      <c r="AB523" s="26" t="str">
        <f t="shared" ca="1" si="585"/>
        <v>No</v>
      </c>
      <c r="AC523" s="26"/>
      <c r="AD523" s="26"/>
      <c r="AE523" s="26"/>
      <c r="AF523" s="26"/>
      <c r="AG523" s="26" t="str">
        <f t="shared" ca="1" si="596"/>
        <v>Yes</v>
      </c>
      <c r="AH523" s="26" t="str">
        <f t="shared" ca="1" si="596"/>
        <v>Yes</v>
      </c>
      <c r="AI523" s="26" t="str">
        <f t="shared" ca="1" si="596"/>
        <v>No</v>
      </c>
      <c r="AJ523" s="26" t="str">
        <f t="shared" ca="1" si="596"/>
        <v>No</v>
      </c>
      <c r="AK523" s="26" t="str">
        <f t="shared" ca="1" si="596"/>
        <v>Yes</v>
      </c>
      <c r="AL523" s="26" t="str">
        <f t="shared" ca="1" si="596"/>
        <v>No</v>
      </c>
      <c r="AM523" s="26">
        <f t="shared" ca="1" si="597"/>
        <v>2</v>
      </c>
      <c r="AN523" s="26">
        <f t="shared" ca="1" si="598"/>
        <v>2</v>
      </c>
      <c r="AT523" t="str">
        <f t="shared" ca="1" si="599"/>
        <v>Male</v>
      </c>
      <c r="AU523">
        <f t="shared" ca="1" si="600"/>
        <v>977</v>
      </c>
      <c r="AV523">
        <f t="shared" ca="1" si="601"/>
        <v>-2</v>
      </c>
      <c r="AW523">
        <f t="shared" ca="1" si="602"/>
        <v>29</v>
      </c>
      <c r="AX523">
        <f t="shared" ca="1" si="603"/>
        <v>0</v>
      </c>
      <c r="BB523" t="str">
        <f t="shared" ca="1" si="604"/>
        <v>Vaginal</v>
      </c>
      <c r="BC523" t="str">
        <f t="shared" ca="1" si="605"/>
        <v>Yes</v>
      </c>
      <c r="BD523" t="str">
        <f t="shared" ca="1" si="605"/>
        <v>No</v>
      </c>
      <c r="BG523" t="str">
        <f t="shared" ca="1" si="606"/>
        <v>No</v>
      </c>
      <c r="BH523">
        <f t="shared" ca="1" si="607"/>
        <v>34</v>
      </c>
      <c r="BI523">
        <f t="shared" ca="1" si="608"/>
        <v>-12</v>
      </c>
      <c r="BJ523">
        <f t="shared" ca="1" si="609"/>
        <v>9</v>
      </c>
      <c r="BK523" t="str">
        <f t="shared" si="610"/>
        <v/>
      </c>
      <c r="BL523" s="26">
        <f t="shared" ca="1" si="611"/>
        <v>11</v>
      </c>
      <c r="BM523" s="26"/>
      <c r="BN523" s="26"/>
      <c r="BO523" s="26" t="str">
        <f t="shared" ca="1" si="612"/>
        <v>Yes</v>
      </c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 t="str">
        <f t="shared" ca="1" si="613"/>
        <v>Yes</v>
      </c>
      <c r="CE523" s="26" t="str">
        <f t="shared" ca="1" si="614"/>
        <v>LMA</v>
      </c>
      <c r="CF523" s="26"/>
      <c r="CG523" s="26"/>
      <c r="CH523" s="26"/>
      <c r="CI523" s="31" t="str">
        <f t="shared" si="615"/>
        <v/>
      </c>
      <c r="CJ523" s="26" t="str">
        <f t="shared" ca="1" si="616"/>
        <v>NICU</v>
      </c>
      <c r="CK523" s="26" t="str">
        <f t="shared" ca="1" si="617"/>
        <v>No</v>
      </c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 t="str">
        <f t="shared" ca="1" si="618"/>
        <v>Yes</v>
      </c>
      <c r="DO523" s="26"/>
      <c r="DP523" s="26"/>
      <c r="DQ523" s="26"/>
      <c r="DR523" s="26"/>
      <c r="DS523" s="26"/>
      <c r="DT523" s="26"/>
      <c r="DU523" s="26"/>
      <c r="DV523" t="str">
        <f t="shared" si="619"/>
        <v/>
      </c>
      <c r="DW523" s="26"/>
      <c r="DX523" s="26"/>
      <c r="DY523" s="26"/>
      <c r="DZ523" t="str">
        <f t="shared" si="620"/>
        <v/>
      </c>
      <c r="EA523" t="str">
        <f t="shared" si="621"/>
        <v/>
      </c>
      <c r="EB523" t="str">
        <f t="shared" si="622"/>
        <v/>
      </c>
      <c r="EC523" t="str">
        <f t="shared" si="623"/>
        <v/>
      </c>
      <c r="ED523" t="str">
        <f t="shared" si="624"/>
        <v/>
      </c>
      <c r="EE523" s="34" t="str">
        <f t="shared" si="625"/>
        <v/>
      </c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32" t="str">
        <f t="shared" si="626"/>
        <v/>
      </c>
      <c r="ES523" s="26"/>
      <c r="ET523" s="26"/>
      <c r="EU523" s="26"/>
      <c r="EV523" s="26"/>
      <c r="EW523" s="26"/>
      <c r="EX523" s="26"/>
      <c r="EY523" s="26"/>
      <c r="EZ523" s="26"/>
      <c r="FA523" s="31" t="str">
        <f t="shared" si="627"/>
        <v/>
      </c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31" t="str">
        <f t="shared" si="628"/>
        <v/>
      </c>
      <c r="FN523" s="26"/>
      <c r="FO523" s="26"/>
      <c r="FP523" s="26"/>
      <c r="FQ523" s="26" t="s">
        <v>349</v>
      </c>
      <c r="FR523" s="39" t="str">
        <f t="shared" ca="1" si="629"/>
        <v>NA</v>
      </c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t="str">
        <f t="shared" ca="1" si="630"/>
        <v/>
      </c>
      <c r="GP523" t="str">
        <f t="shared" si="631"/>
        <v/>
      </c>
      <c r="GQ523" s="26"/>
      <c r="GR523" s="26"/>
      <c r="GS523" t="str">
        <f t="shared" ca="1" si="632"/>
        <v/>
      </c>
      <c r="GT523" s="26"/>
      <c r="GU523" s="26"/>
      <c r="GV523" s="26"/>
      <c r="GW523" s="26"/>
      <c r="GX523" s="26"/>
      <c r="GY523" t="str">
        <f t="shared" ca="1" si="633"/>
        <v/>
      </c>
      <c r="GZ523" t="str">
        <f t="shared" si="634"/>
        <v/>
      </c>
      <c r="HA523" s="26"/>
      <c r="HB523" s="26"/>
      <c r="HC523" s="26"/>
      <c r="HD523" s="26"/>
      <c r="HE523" s="26"/>
      <c r="HF523" t="str">
        <f t="shared" ca="1" si="635"/>
        <v/>
      </c>
      <c r="HG523" s="31" t="str">
        <f t="shared" si="636"/>
        <v/>
      </c>
      <c r="HH523" s="26"/>
      <c r="HI523" s="26"/>
      <c r="HJ523" s="26"/>
      <c r="HK523" s="26"/>
      <c r="HL523" s="26"/>
      <c r="HM523" t="str">
        <f t="shared" ca="1" si="637"/>
        <v/>
      </c>
      <c r="HN523" t="str">
        <f t="shared" si="638"/>
        <v/>
      </c>
      <c r="HO523" s="26"/>
      <c r="HP523" s="26"/>
      <c r="HQ523" s="26"/>
      <c r="HR523" s="26"/>
      <c r="HS523" s="26"/>
      <c r="HT523" t="str">
        <f t="shared" ca="1" si="639"/>
        <v/>
      </c>
      <c r="HU523" t="str">
        <f t="shared" si="640"/>
        <v/>
      </c>
      <c r="HV523" s="26"/>
      <c r="HW523" s="26"/>
      <c r="HX523" s="26"/>
      <c r="HY523" s="26"/>
      <c r="HZ523" s="26"/>
      <c r="IA523" s="37" t="str">
        <f t="shared" ca="1" si="641"/>
        <v/>
      </c>
      <c r="IB523" t="str">
        <f t="shared" si="642"/>
        <v/>
      </c>
      <c r="IC523" s="26"/>
      <c r="ID523" s="26"/>
      <c r="IE523" s="26"/>
      <c r="IF523" s="26"/>
      <c r="IG523" s="26"/>
      <c r="IH523" s="37" t="str">
        <f t="shared" ca="1" si="643"/>
        <v/>
      </c>
      <c r="II523" t="str">
        <f t="shared" si="644"/>
        <v/>
      </c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  <c r="IU523" s="26"/>
      <c r="IV523" s="26"/>
      <c r="IW523" s="26"/>
      <c r="IX523" s="26"/>
      <c r="IY523" s="26"/>
      <c r="IZ523" s="26"/>
      <c r="JA523" s="26"/>
      <c r="JB523" s="26"/>
      <c r="JC523" s="26"/>
      <c r="JD523" s="26"/>
      <c r="JE523" s="26"/>
      <c r="JF523" s="26"/>
      <c r="JG523" s="26"/>
      <c r="JH523" s="26"/>
      <c r="JI523" s="26"/>
      <c r="JJ523" s="26"/>
      <c r="JK523" s="26"/>
      <c r="JL523" s="26"/>
      <c r="JM523" s="26"/>
      <c r="JN523" s="26"/>
      <c r="JO523" s="26"/>
      <c r="JP523" s="26"/>
      <c r="JQ523" s="26"/>
      <c r="JR523" s="26"/>
      <c r="JS523" s="26"/>
      <c r="JT523" s="26" t="str">
        <f t="shared" si="645"/>
        <v/>
      </c>
      <c r="JU523" s="26"/>
      <c r="JV523" t="str">
        <f t="shared" si="646"/>
        <v/>
      </c>
      <c r="JW523" s="26"/>
      <c r="JX523" s="26"/>
      <c r="JY523" s="26"/>
      <c r="JZ523" s="26"/>
      <c r="KA523" s="26"/>
      <c r="KB523" s="26"/>
      <c r="KC523" s="26"/>
      <c r="KD523" s="26"/>
      <c r="KE523" s="26"/>
      <c r="KF523" s="26"/>
      <c r="KG523" s="26"/>
      <c r="KH523" s="26"/>
      <c r="KI523" s="26"/>
      <c r="KJ523" s="26"/>
      <c r="KK523" t="str">
        <f t="shared" si="647"/>
        <v/>
      </c>
      <c r="KL523" s="26"/>
      <c r="KM523" s="31" t="str">
        <f t="shared" si="648"/>
        <v/>
      </c>
      <c r="KN523" s="26"/>
      <c r="KO523" s="26"/>
      <c r="KP523" s="38" t="str">
        <f t="shared" si="649"/>
        <v/>
      </c>
      <c r="KQ523" s="26"/>
      <c r="KR523" s="26"/>
      <c r="KS523" s="26"/>
      <c r="KT523" s="26"/>
      <c r="KU523" s="26"/>
      <c r="KV523" s="26"/>
      <c r="KW523" s="26"/>
      <c r="KX523" t="str">
        <f t="shared" si="650"/>
        <v/>
      </c>
      <c r="KY523" t="str">
        <f t="shared" si="651"/>
        <v/>
      </c>
      <c r="KZ523" s="26"/>
      <c r="LA523" s="26"/>
      <c r="LB523" t="str">
        <f t="shared" si="652"/>
        <v/>
      </c>
      <c r="LC523" s="26"/>
      <c r="LD523" t="str">
        <f t="shared" si="653"/>
        <v/>
      </c>
      <c r="LE523" t="str">
        <f t="shared" si="654"/>
        <v/>
      </c>
      <c r="LF523" s="26"/>
      <c r="LG523" s="26"/>
      <c r="LH523" s="26"/>
      <c r="LI523" s="26"/>
      <c r="LJ523" s="26"/>
      <c r="LK523" s="26"/>
      <c r="LL523" s="26"/>
      <c r="LM523" s="26"/>
      <c r="LN523" s="26"/>
      <c r="LO523" t="str">
        <f t="shared" si="655"/>
        <v/>
      </c>
      <c r="LP523" s="26"/>
      <c r="LQ523" s="26"/>
      <c r="LR523" s="26"/>
      <c r="LS523" s="26"/>
      <c r="LT523" s="26"/>
      <c r="LU523" s="26"/>
      <c r="LV523" s="26"/>
      <c r="LW523" s="26"/>
      <c r="LX523" s="26"/>
      <c r="LY523" s="26"/>
      <c r="LZ523" s="26"/>
      <c r="MA523" s="26"/>
      <c r="MB523" s="26"/>
      <c r="MC523" s="26"/>
      <c r="MD523" s="26"/>
      <c r="ME523" s="26"/>
      <c r="MF523" s="26"/>
      <c r="MG523" s="26"/>
      <c r="MH523" s="26"/>
      <c r="MI523" s="26"/>
      <c r="MJ523" s="26"/>
      <c r="MK523" s="26"/>
      <c r="ML523" s="26"/>
      <c r="MM523" s="26"/>
      <c r="MN523" s="26"/>
    </row>
    <row r="524" spans="1:352" ht="16" x14ac:dyDescent="0.2">
      <c r="A524" t="e">
        <f t="shared" ca="1" si="584"/>
        <v>#N/A</v>
      </c>
      <c r="B524" s="26"/>
      <c r="C524" s="26"/>
      <c r="D524" s="26"/>
      <c r="E524" s="27" t="str">
        <f t="shared" ca="1" si="586"/>
        <v>Apr</v>
      </c>
      <c r="F524" s="27" t="str">
        <f t="shared" ca="1" si="586"/>
        <v>Nov</v>
      </c>
      <c r="G524" s="28" t="str">
        <f t="shared" ca="1" si="587"/>
        <v/>
      </c>
      <c r="H524" t="str">
        <f t="shared" si="588"/>
        <v/>
      </c>
      <c r="I524" s="26">
        <f t="shared" ca="1" si="589"/>
        <v>42</v>
      </c>
      <c r="J524" s="26"/>
      <c r="K524" s="26"/>
      <c r="L524" s="31" t="str">
        <f t="shared" si="590"/>
        <v/>
      </c>
      <c r="M524" s="26"/>
      <c r="N524" s="26"/>
      <c r="O524" s="26">
        <f t="shared" ca="1" si="591"/>
        <v>24</v>
      </c>
      <c r="P524" s="26" t="str">
        <f t="shared" ca="1" si="592"/>
        <v>No</v>
      </c>
      <c r="Q524" s="26" t="str">
        <f t="shared" ca="1" si="592"/>
        <v>No</v>
      </c>
      <c r="R524" s="26" t="str">
        <f t="shared" ca="1" si="592"/>
        <v>No</v>
      </c>
      <c r="S524" s="26" t="str">
        <f t="shared" ca="1" si="593"/>
        <v>Caucasian</v>
      </c>
      <c r="T524" s="26" t="str">
        <f t="shared" ca="1" si="594"/>
        <v>Yes</v>
      </c>
      <c r="U524" s="26">
        <f t="shared" ca="1" si="595"/>
        <v>3404</v>
      </c>
      <c r="V524" s="26"/>
      <c r="W524" s="26"/>
      <c r="X524" s="26" t="str">
        <f t="shared" ca="1" si="585"/>
        <v>Yes</v>
      </c>
      <c r="Y524" s="26" t="str">
        <f t="shared" ca="1" si="585"/>
        <v>Yes</v>
      </c>
      <c r="Z524" s="26" t="str">
        <f t="shared" ca="1" si="585"/>
        <v>Yes</v>
      </c>
      <c r="AA524" s="26" t="str">
        <f t="shared" ca="1" si="585"/>
        <v>No</v>
      </c>
      <c r="AB524" s="26" t="str">
        <f t="shared" ca="1" si="585"/>
        <v>Yes</v>
      </c>
      <c r="AC524" s="26"/>
      <c r="AD524" s="26"/>
      <c r="AE524" s="26"/>
      <c r="AF524" s="26"/>
      <c r="AG524" s="26" t="str">
        <f t="shared" ca="1" si="596"/>
        <v>No</v>
      </c>
      <c r="AH524" s="26" t="str">
        <f t="shared" ca="1" si="596"/>
        <v>Yes</v>
      </c>
      <c r="AI524" s="26" t="str">
        <f t="shared" ca="1" si="596"/>
        <v>No</v>
      </c>
      <c r="AJ524" s="26" t="str">
        <f t="shared" ca="1" si="596"/>
        <v>Yes</v>
      </c>
      <c r="AK524" s="26" t="str">
        <f t="shared" ca="1" si="596"/>
        <v>Yes</v>
      </c>
      <c r="AL524" s="26" t="str">
        <f t="shared" ca="1" si="596"/>
        <v>Yes</v>
      </c>
      <c r="AM524" s="26">
        <f t="shared" ca="1" si="597"/>
        <v>7</v>
      </c>
      <c r="AN524" s="26">
        <f t="shared" ca="1" si="598"/>
        <v>1</v>
      </c>
      <c r="AT524" t="str">
        <f t="shared" ca="1" si="599"/>
        <v>Male</v>
      </c>
      <c r="AU524">
        <f t="shared" ca="1" si="600"/>
        <v>1391</v>
      </c>
      <c r="AV524">
        <f t="shared" ca="1" si="601"/>
        <v>3</v>
      </c>
      <c r="AW524">
        <f t="shared" ca="1" si="602"/>
        <v>27</v>
      </c>
      <c r="AX524">
        <f t="shared" ca="1" si="603"/>
        <v>5</v>
      </c>
      <c r="BB524" t="str">
        <f t="shared" ca="1" si="604"/>
        <v>Vaginal</v>
      </c>
      <c r="BC524" t="str">
        <f t="shared" ca="1" si="605"/>
        <v>No</v>
      </c>
      <c r="BD524" t="str">
        <f t="shared" ca="1" si="605"/>
        <v>No</v>
      </c>
      <c r="BG524" t="str">
        <f t="shared" ca="1" si="606"/>
        <v>Yes</v>
      </c>
      <c r="BH524">
        <f t="shared" ca="1" si="607"/>
        <v>38</v>
      </c>
      <c r="BI524">
        <f t="shared" ca="1" si="608"/>
        <v>-2</v>
      </c>
      <c r="BJ524">
        <f t="shared" ca="1" si="609"/>
        <v>16</v>
      </c>
      <c r="BK524" t="str">
        <f t="shared" si="610"/>
        <v/>
      </c>
      <c r="BL524" s="26">
        <f t="shared" ca="1" si="611"/>
        <v>18</v>
      </c>
      <c r="BM524" s="26"/>
      <c r="BN524" s="26"/>
      <c r="BO524" s="26" t="str">
        <f t="shared" ca="1" si="612"/>
        <v>Yes</v>
      </c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 t="str">
        <f t="shared" ca="1" si="613"/>
        <v>Yes</v>
      </c>
      <c r="CE524" s="26" t="str">
        <f t="shared" ca="1" si="614"/>
        <v>ETT</v>
      </c>
      <c r="CF524" s="26"/>
      <c r="CG524" s="26"/>
      <c r="CH524" s="26"/>
      <c r="CI524" s="31" t="str">
        <f t="shared" si="615"/>
        <v/>
      </c>
      <c r="CJ524" s="26" t="str">
        <f t="shared" ca="1" si="616"/>
        <v>OT</v>
      </c>
      <c r="CK524" s="26" t="str">
        <f t="shared" ca="1" si="617"/>
        <v>No</v>
      </c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 t="str">
        <f t="shared" ca="1" si="618"/>
        <v>Yes</v>
      </c>
      <c r="DO524" s="26"/>
      <c r="DP524" s="26"/>
      <c r="DQ524" s="26"/>
      <c r="DR524" s="26"/>
      <c r="DS524" s="26"/>
      <c r="DT524" s="26"/>
      <c r="DU524" s="26"/>
      <c r="DV524" t="str">
        <f t="shared" si="619"/>
        <v/>
      </c>
      <c r="DW524" s="26"/>
      <c r="DX524" s="26"/>
      <c r="DY524" s="26"/>
      <c r="DZ524" t="str">
        <f t="shared" si="620"/>
        <v/>
      </c>
      <c r="EA524" t="str">
        <f t="shared" si="621"/>
        <v/>
      </c>
      <c r="EB524" t="str">
        <f t="shared" si="622"/>
        <v/>
      </c>
      <c r="EC524" t="str">
        <f t="shared" si="623"/>
        <v/>
      </c>
      <c r="ED524" t="str">
        <f t="shared" si="624"/>
        <v/>
      </c>
      <c r="EE524" s="34" t="str">
        <f t="shared" si="625"/>
        <v/>
      </c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32" t="str">
        <f t="shared" si="626"/>
        <v/>
      </c>
      <c r="ES524" s="26"/>
      <c r="ET524" s="26"/>
      <c r="EU524" s="26"/>
      <c r="EV524" s="26"/>
      <c r="EW524" s="26"/>
      <c r="EX524" s="26"/>
      <c r="EY524" s="26"/>
      <c r="EZ524" s="26"/>
      <c r="FA524" s="31" t="str">
        <f t="shared" si="627"/>
        <v/>
      </c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31" t="str">
        <f t="shared" si="628"/>
        <v/>
      </c>
      <c r="FN524" s="26"/>
      <c r="FO524" s="26"/>
      <c r="FP524" s="26"/>
      <c r="FQ524" s="26" t="s">
        <v>349</v>
      </c>
      <c r="FR524" s="39" t="str">
        <f t="shared" ca="1" si="629"/>
        <v>NA</v>
      </c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t="str">
        <f t="shared" ca="1" si="630"/>
        <v/>
      </c>
      <c r="GP524" t="str">
        <f t="shared" si="631"/>
        <v/>
      </c>
      <c r="GQ524" s="26"/>
      <c r="GR524" s="26"/>
      <c r="GS524" t="str">
        <f t="shared" ca="1" si="632"/>
        <v/>
      </c>
      <c r="GT524" s="26"/>
      <c r="GU524" s="26"/>
      <c r="GV524" s="26"/>
      <c r="GW524" s="26"/>
      <c r="GX524" s="26"/>
      <c r="GY524" t="str">
        <f t="shared" ca="1" si="633"/>
        <v/>
      </c>
      <c r="GZ524" t="str">
        <f t="shared" si="634"/>
        <v/>
      </c>
      <c r="HA524" s="26"/>
      <c r="HB524" s="26"/>
      <c r="HC524" s="26"/>
      <c r="HD524" s="26"/>
      <c r="HE524" s="26"/>
      <c r="HF524" t="str">
        <f t="shared" ca="1" si="635"/>
        <v/>
      </c>
      <c r="HG524" s="31" t="str">
        <f t="shared" si="636"/>
        <v/>
      </c>
      <c r="HH524" s="26"/>
      <c r="HI524" s="26"/>
      <c r="HJ524" s="26"/>
      <c r="HK524" s="26"/>
      <c r="HL524" s="26"/>
      <c r="HM524" t="str">
        <f t="shared" ca="1" si="637"/>
        <v/>
      </c>
      <c r="HN524" t="str">
        <f t="shared" si="638"/>
        <v/>
      </c>
      <c r="HO524" s="26"/>
      <c r="HP524" s="26"/>
      <c r="HQ524" s="26"/>
      <c r="HR524" s="26"/>
      <c r="HS524" s="26"/>
      <c r="HT524" t="str">
        <f t="shared" ca="1" si="639"/>
        <v/>
      </c>
      <c r="HU524" t="str">
        <f t="shared" si="640"/>
        <v/>
      </c>
      <c r="HV524" s="26"/>
      <c r="HW524" s="26"/>
      <c r="HX524" s="26"/>
      <c r="HY524" s="26"/>
      <c r="HZ524" s="26"/>
      <c r="IA524" s="37" t="str">
        <f t="shared" ca="1" si="641"/>
        <v/>
      </c>
      <c r="IB524" t="str">
        <f t="shared" si="642"/>
        <v/>
      </c>
      <c r="IC524" s="26"/>
      <c r="ID524" s="26"/>
      <c r="IE524" s="26"/>
      <c r="IF524" s="26"/>
      <c r="IG524" s="26"/>
      <c r="IH524" s="37" t="str">
        <f t="shared" ca="1" si="643"/>
        <v/>
      </c>
      <c r="II524" t="str">
        <f t="shared" si="644"/>
        <v/>
      </c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  <c r="IU524" s="26"/>
      <c r="IV524" s="26"/>
      <c r="IW524" s="26"/>
      <c r="IX524" s="26"/>
      <c r="IY524" s="26"/>
      <c r="IZ524" s="26"/>
      <c r="JA524" s="26"/>
      <c r="JB524" s="26"/>
      <c r="JC524" s="26"/>
      <c r="JD524" s="26"/>
      <c r="JE524" s="26"/>
      <c r="JF524" s="26"/>
      <c r="JG524" s="26"/>
      <c r="JH524" s="26"/>
      <c r="JI524" s="26"/>
      <c r="JJ524" s="26"/>
      <c r="JK524" s="26"/>
      <c r="JL524" s="26"/>
      <c r="JM524" s="26"/>
      <c r="JN524" s="26"/>
      <c r="JO524" s="26"/>
      <c r="JP524" s="26"/>
      <c r="JQ524" s="26"/>
      <c r="JR524" s="26"/>
      <c r="JS524" s="26"/>
      <c r="JT524" s="26" t="str">
        <f t="shared" si="645"/>
        <v/>
      </c>
      <c r="JU524" s="26"/>
      <c r="JV524" t="str">
        <f t="shared" si="646"/>
        <v/>
      </c>
      <c r="JW524" s="26"/>
      <c r="JX524" s="26"/>
      <c r="JY524" s="26"/>
      <c r="JZ524" s="26"/>
      <c r="KA524" s="26"/>
      <c r="KB524" s="26"/>
      <c r="KC524" s="26"/>
      <c r="KD524" s="26"/>
      <c r="KE524" s="26"/>
      <c r="KF524" s="26"/>
      <c r="KG524" s="26"/>
      <c r="KH524" s="26"/>
      <c r="KI524" s="26"/>
      <c r="KJ524" s="26"/>
      <c r="KK524" t="str">
        <f t="shared" si="647"/>
        <v/>
      </c>
      <c r="KL524" s="26"/>
      <c r="KM524" s="31" t="str">
        <f t="shared" si="648"/>
        <v/>
      </c>
      <c r="KN524" s="26"/>
      <c r="KO524" s="26"/>
      <c r="KP524" s="38" t="str">
        <f t="shared" si="649"/>
        <v/>
      </c>
      <c r="KQ524" s="26"/>
      <c r="KR524" s="26"/>
      <c r="KS524" s="26"/>
      <c r="KT524" s="26"/>
      <c r="KU524" s="26"/>
      <c r="KV524" s="26"/>
      <c r="KW524" s="26"/>
      <c r="KX524" t="str">
        <f t="shared" si="650"/>
        <v/>
      </c>
      <c r="KY524" t="str">
        <f t="shared" si="651"/>
        <v/>
      </c>
      <c r="KZ524" s="26"/>
      <c r="LA524" s="26"/>
      <c r="LB524" t="str">
        <f t="shared" si="652"/>
        <v/>
      </c>
      <c r="LC524" s="26"/>
      <c r="LD524" t="str">
        <f t="shared" si="653"/>
        <v/>
      </c>
      <c r="LE524" t="str">
        <f t="shared" si="654"/>
        <v/>
      </c>
      <c r="LF524" s="26"/>
      <c r="LG524" s="26"/>
      <c r="LH524" s="26"/>
      <c r="LI524" s="26"/>
      <c r="LJ524" s="26"/>
      <c r="LK524" s="26"/>
      <c r="LL524" s="26"/>
      <c r="LM524" s="26"/>
      <c r="LN524" s="26"/>
      <c r="LO524" t="str">
        <f t="shared" si="655"/>
        <v/>
      </c>
      <c r="LP524" s="26"/>
      <c r="LQ524" s="26"/>
      <c r="LR524" s="26"/>
      <c r="LS524" s="26"/>
      <c r="LT524" s="26"/>
      <c r="LU524" s="26"/>
      <c r="LV524" s="26"/>
      <c r="LW524" s="26"/>
      <c r="LX524" s="26"/>
      <c r="LY524" s="26"/>
      <c r="LZ524" s="26"/>
      <c r="MA524" s="26"/>
      <c r="MB524" s="26"/>
      <c r="MC524" s="26"/>
      <c r="MD524" s="26"/>
      <c r="ME524" s="26"/>
      <c r="MF524" s="26"/>
      <c r="MG524" s="26"/>
      <c r="MH524" s="26"/>
      <c r="MI524" s="26"/>
      <c r="MJ524" s="26"/>
      <c r="MK524" s="26"/>
      <c r="ML524" s="26"/>
      <c r="MM524" s="26"/>
      <c r="MN524" s="26"/>
    </row>
    <row r="525" spans="1:352" ht="16" x14ac:dyDescent="0.2">
      <c r="A525" t="e">
        <f t="shared" ca="1" si="584"/>
        <v>#N/A</v>
      </c>
      <c r="B525" s="26"/>
      <c r="C525" s="26"/>
      <c r="D525" s="26"/>
      <c r="E525" s="27" t="str">
        <f t="shared" ca="1" si="586"/>
        <v>Dec</v>
      </c>
      <c r="F525" s="27" t="str">
        <f t="shared" ca="1" si="586"/>
        <v>Jan</v>
      </c>
      <c r="G525" s="28" t="str">
        <f t="shared" ca="1" si="587"/>
        <v/>
      </c>
      <c r="H525" t="str">
        <f t="shared" si="588"/>
        <v/>
      </c>
      <c r="I525" s="26">
        <f t="shared" ca="1" si="589"/>
        <v>94</v>
      </c>
      <c r="J525" s="26"/>
      <c r="K525" s="26"/>
      <c r="L525" s="31" t="str">
        <f t="shared" si="590"/>
        <v/>
      </c>
      <c r="M525" s="26"/>
      <c r="N525" s="26"/>
      <c r="O525" s="26">
        <f t="shared" ca="1" si="591"/>
        <v>29</v>
      </c>
      <c r="P525" s="26" t="str">
        <f t="shared" ca="1" si="592"/>
        <v>Yes</v>
      </c>
      <c r="Q525" s="26" t="str">
        <f t="shared" ca="1" si="592"/>
        <v>Yes</v>
      </c>
      <c r="R525" s="26" t="str">
        <f t="shared" ca="1" si="592"/>
        <v>No</v>
      </c>
      <c r="S525" s="26" t="str">
        <f t="shared" ca="1" si="593"/>
        <v>Asian</v>
      </c>
      <c r="T525" s="26" t="str">
        <f t="shared" ca="1" si="594"/>
        <v>No</v>
      </c>
      <c r="U525" s="26">
        <f t="shared" ca="1" si="595"/>
        <v>3217</v>
      </c>
      <c r="V525" s="26"/>
      <c r="W525" s="26"/>
      <c r="X525" s="26" t="str">
        <f t="shared" ca="1" si="585"/>
        <v>No</v>
      </c>
      <c r="Y525" s="26" t="str">
        <f t="shared" ca="1" si="585"/>
        <v>Yes</v>
      </c>
      <c r="Z525" s="26" t="str">
        <f t="shared" ca="1" si="585"/>
        <v>No</v>
      </c>
      <c r="AA525" s="26" t="str">
        <f t="shared" ca="1" si="585"/>
        <v>No</v>
      </c>
      <c r="AB525" s="26" t="str">
        <f t="shared" ca="1" si="585"/>
        <v>Yes</v>
      </c>
      <c r="AC525" s="26"/>
      <c r="AD525" s="26"/>
      <c r="AE525" s="26"/>
      <c r="AF525" s="26"/>
      <c r="AG525" s="26" t="str">
        <f t="shared" ca="1" si="596"/>
        <v>No</v>
      </c>
      <c r="AH525" s="26" t="str">
        <f t="shared" ca="1" si="596"/>
        <v>Yes</v>
      </c>
      <c r="AI525" s="26" t="str">
        <f t="shared" ca="1" si="596"/>
        <v>Yes</v>
      </c>
      <c r="AJ525" s="26" t="str">
        <f t="shared" ca="1" si="596"/>
        <v>No</v>
      </c>
      <c r="AK525" s="26" t="str">
        <f t="shared" ca="1" si="596"/>
        <v>Yes</v>
      </c>
      <c r="AL525" s="26" t="str">
        <f t="shared" ca="1" si="596"/>
        <v>No</v>
      </c>
      <c r="AM525" s="26">
        <f t="shared" ca="1" si="597"/>
        <v>5</v>
      </c>
      <c r="AN525" s="26">
        <f t="shared" ca="1" si="598"/>
        <v>3</v>
      </c>
      <c r="AT525" t="str">
        <f t="shared" ca="1" si="599"/>
        <v>Male</v>
      </c>
      <c r="AU525">
        <f t="shared" ca="1" si="600"/>
        <v>3035</v>
      </c>
      <c r="AV525">
        <f t="shared" ca="1" si="601"/>
        <v>-2</v>
      </c>
      <c r="AW525">
        <f t="shared" ca="1" si="602"/>
        <v>40</v>
      </c>
      <c r="AX525">
        <f t="shared" ca="1" si="603"/>
        <v>2</v>
      </c>
      <c r="BB525" t="str">
        <f t="shared" ca="1" si="604"/>
        <v>Vaginal</v>
      </c>
      <c r="BC525" t="str">
        <f t="shared" ca="1" si="605"/>
        <v>Yes</v>
      </c>
      <c r="BD525" t="str">
        <f t="shared" ca="1" si="605"/>
        <v>No</v>
      </c>
      <c r="BG525" t="str">
        <f t="shared" ca="1" si="606"/>
        <v>No</v>
      </c>
      <c r="BH525">
        <f t="shared" ca="1" si="607"/>
        <v>34</v>
      </c>
      <c r="BI525">
        <f t="shared" ca="1" si="608"/>
        <v>3</v>
      </c>
      <c r="BJ525">
        <f t="shared" ca="1" si="609"/>
        <v>1</v>
      </c>
      <c r="BK525" t="str">
        <f t="shared" si="610"/>
        <v/>
      </c>
      <c r="BL525" s="26" t="str">
        <f t="shared" ca="1" si="611"/>
        <v>NA</v>
      </c>
      <c r="BM525" s="26"/>
      <c r="BN525" s="26"/>
      <c r="BO525" s="26" t="str">
        <f t="shared" ca="1" si="612"/>
        <v>Yes</v>
      </c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 t="str">
        <f t="shared" ca="1" si="613"/>
        <v>No</v>
      </c>
      <c r="CE525" s="26" t="str">
        <f t="shared" ca="1" si="614"/>
        <v>NA</v>
      </c>
      <c r="CF525" s="26"/>
      <c r="CG525" s="26"/>
      <c r="CH525" s="26"/>
      <c r="CI525" s="31" t="str">
        <f t="shared" si="615"/>
        <v/>
      </c>
      <c r="CJ525" s="26" t="str">
        <f t="shared" ca="1" si="616"/>
        <v>NA</v>
      </c>
      <c r="CK525" s="26" t="str">
        <f t="shared" ca="1" si="617"/>
        <v>NA</v>
      </c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 t="str">
        <f t="shared" ca="1" si="618"/>
        <v>No</v>
      </c>
      <c r="DO525" s="26"/>
      <c r="DP525" s="26"/>
      <c r="DQ525" s="26"/>
      <c r="DR525" s="26"/>
      <c r="DS525" s="26"/>
      <c r="DT525" s="26"/>
      <c r="DU525" s="26"/>
      <c r="DV525" t="str">
        <f t="shared" si="619"/>
        <v/>
      </c>
      <c r="DW525" s="26"/>
      <c r="DX525" s="26"/>
      <c r="DY525" s="26"/>
      <c r="DZ525" t="str">
        <f t="shared" si="620"/>
        <v/>
      </c>
      <c r="EA525" t="str">
        <f t="shared" si="621"/>
        <v/>
      </c>
      <c r="EB525" t="str">
        <f t="shared" si="622"/>
        <v/>
      </c>
      <c r="EC525" t="str">
        <f t="shared" si="623"/>
        <v/>
      </c>
      <c r="ED525" t="str">
        <f t="shared" si="624"/>
        <v/>
      </c>
      <c r="EE525" s="34" t="str">
        <f t="shared" si="625"/>
        <v/>
      </c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32" t="str">
        <f t="shared" si="626"/>
        <v/>
      </c>
      <c r="ES525" s="26"/>
      <c r="ET525" s="26"/>
      <c r="EU525" s="26"/>
      <c r="EV525" s="26"/>
      <c r="EW525" s="26"/>
      <c r="EX525" s="26"/>
      <c r="EY525" s="26"/>
      <c r="EZ525" s="26"/>
      <c r="FA525" s="31" t="str">
        <f t="shared" si="627"/>
        <v/>
      </c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31" t="str">
        <f t="shared" si="628"/>
        <v/>
      </c>
      <c r="FN525" s="26"/>
      <c r="FO525" s="26"/>
      <c r="FP525" s="26"/>
      <c r="FQ525" s="26" t="s">
        <v>349</v>
      </c>
      <c r="FR525" s="39" t="str">
        <f t="shared" ca="1" si="629"/>
        <v>NA</v>
      </c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t="str">
        <f t="shared" ca="1" si="630"/>
        <v/>
      </c>
      <c r="GP525" t="str">
        <f t="shared" si="631"/>
        <v/>
      </c>
      <c r="GQ525" s="26"/>
      <c r="GR525" s="26"/>
      <c r="GS525" t="str">
        <f t="shared" ca="1" si="632"/>
        <v/>
      </c>
      <c r="GT525" s="26"/>
      <c r="GU525" s="26"/>
      <c r="GV525" s="26"/>
      <c r="GW525" s="26"/>
      <c r="GX525" s="26"/>
      <c r="GY525" t="str">
        <f t="shared" ca="1" si="633"/>
        <v/>
      </c>
      <c r="GZ525" t="str">
        <f t="shared" si="634"/>
        <v/>
      </c>
      <c r="HA525" s="26"/>
      <c r="HB525" s="26"/>
      <c r="HC525" s="26"/>
      <c r="HD525" s="26"/>
      <c r="HE525" s="26"/>
      <c r="HF525" t="str">
        <f t="shared" ca="1" si="635"/>
        <v/>
      </c>
      <c r="HG525" s="31" t="str">
        <f t="shared" si="636"/>
        <v/>
      </c>
      <c r="HH525" s="26"/>
      <c r="HI525" s="26"/>
      <c r="HJ525" s="26"/>
      <c r="HK525" s="26"/>
      <c r="HL525" s="26"/>
      <c r="HM525" t="str">
        <f t="shared" ca="1" si="637"/>
        <v/>
      </c>
      <c r="HN525" t="str">
        <f t="shared" si="638"/>
        <v/>
      </c>
      <c r="HO525" s="26"/>
      <c r="HP525" s="26"/>
      <c r="HQ525" s="26"/>
      <c r="HR525" s="26"/>
      <c r="HS525" s="26"/>
      <c r="HT525" t="str">
        <f t="shared" ca="1" si="639"/>
        <v/>
      </c>
      <c r="HU525" t="str">
        <f t="shared" si="640"/>
        <v/>
      </c>
      <c r="HV525" s="26"/>
      <c r="HW525" s="26"/>
      <c r="HX525" s="26"/>
      <c r="HY525" s="26"/>
      <c r="HZ525" s="26"/>
      <c r="IA525" s="37" t="str">
        <f t="shared" ca="1" si="641"/>
        <v/>
      </c>
      <c r="IB525" t="str">
        <f t="shared" si="642"/>
        <v/>
      </c>
      <c r="IC525" s="26"/>
      <c r="ID525" s="26"/>
      <c r="IE525" s="26"/>
      <c r="IF525" s="26"/>
      <c r="IG525" s="26"/>
      <c r="IH525" s="37" t="str">
        <f t="shared" ca="1" si="643"/>
        <v/>
      </c>
      <c r="II525" t="str">
        <f t="shared" si="644"/>
        <v/>
      </c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  <c r="IU525" s="26"/>
      <c r="IV525" s="26"/>
      <c r="IW525" s="26"/>
      <c r="IX525" s="26"/>
      <c r="IY525" s="26"/>
      <c r="IZ525" s="26"/>
      <c r="JA525" s="26"/>
      <c r="JB525" s="26"/>
      <c r="JC525" s="26"/>
      <c r="JD525" s="26"/>
      <c r="JE525" s="26"/>
      <c r="JF525" s="26"/>
      <c r="JG525" s="26"/>
      <c r="JH525" s="26"/>
      <c r="JI525" s="26"/>
      <c r="JJ525" s="26"/>
      <c r="JK525" s="26"/>
      <c r="JL525" s="26"/>
      <c r="JM525" s="26"/>
      <c r="JN525" s="26"/>
      <c r="JO525" s="26"/>
      <c r="JP525" s="26"/>
      <c r="JQ525" s="26"/>
      <c r="JR525" s="26"/>
      <c r="JS525" s="26"/>
      <c r="JT525" s="26" t="str">
        <f t="shared" si="645"/>
        <v/>
      </c>
      <c r="JU525" s="26"/>
      <c r="JV525" t="str">
        <f t="shared" si="646"/>
        <v/>
      </c>
      <c r="JW525" s="26"/>
      <c r="JX525" s="26"/>
      <c r="JY525" s="26"/>
      <c r="JZ525" s="26"/>
      <c r="KA525" s="26"/>
      <c r="KB525" s="26"/>
      <c r="KC525" s="26"/>
      <c r="KD525" s="26"/>
      <c r="KE525" s="26"/>
      <c r="KF525" s="26"/>
      <c r="KG525" s="26"/>
      <c r="KH525" s="26"/>
      <c r="KI525" s="26"/>
      <c r="KJ525" s="26"/>
      <c r="KK525" t="str">
        <f t="shared" si="647"/>
        <v/>
      </c>
      <c r="KL525" s="26"/>
      <c r="KM525" s="31" t="str">
        <f t="shared" si="648"/>
        <v/>
      </c>
      <c r="KN525" s="26"/>
      <c r="KO525" s="26"/>
      <c r="KP525" s="38" t="str">
        <f t="shared" si="649"/>
        <v/>
      </c>
      <c r="KQ525" s="26"/>
      <c r="KR525" s="26"/>
      <c r="KS525" s="26"/>
      <c r="KT525" s="26"/>
      <c r="KU525" s="26"/>
      <c r="KV525" s="26"/>
      <c r="KW525" s="26"/>
      <c r="KX525" t="str">
        <f t="shared" si="650"/>
        <v/>
      </c>
      <c r="KY525" t="str">
        <f t="shared" si="651"/>
        <v/>
      </c>
      <c r="KZ525" s="26"/>
      <c r="LA525" s="26"/>
      <c r="LB525" t="str">
        <f t="shared" si="652"/>
        <v/>
      </c>
      <c r="LC525" s="26"/>
      <c r="LD525" t="str">
        <f t="shared" si="653"/>
        <v/>
      </c>
      <c r="LE525" t="str">
        <f t="shared" si="654"/>
        <v/>
      </c>
      <c r="LF525" s="26"/>
      <c r="LG525" s="26"/>
      <c r="LH525" s="26"/>
      <c r="LI525" s="26"/>
      <c r="LJ525" s="26"/>
      <c r="LK525" s="26"/>
      <c r="LL525" s="26"/>
      <c r="LM525" s="26"/>
      <c r="LN525" s="26"/>
      <c r="LO525" t="str">
        <f t="shared" si="655"/>
        <v/>
      </c>
      <c r="LP525" s="26"/>
      <c r="LQ525" s="26"/>
      <c r="LR525" s="26"/>
      <c r="LS525" s="26"/>
      <c r="LT525" s="26"/>
      <c r="LU525" s="26"/>
      <c r="LV525" s="26"/>
      <c r="LW525" s="26"/>
      <c r="LX525" s="26"/>
      <c r="LY525" s="26"/>
      <c r="LZ525" s="26"/>
      <c r="MA525" s="26"/>
      <c r="MB525" s="26"/>
      <c r="MC525" s="26"/>
      <c r="MD525" s="26"/>
      <c r="ME525" s="26"/>
      <c r="MF525" s="26"/>
      <c r="MG525" s="26"/>
      <c r="MH525" s="26"/>
      <c r="MI525" s="26"/>
      <c r="MJ525" s="26"/>
      <c r="MK525" s="26"/>
      <c r="ML525" s="26"/>
      <c r="MM525" s="26"/>
      <c r="MN525" s="26"/>
    </row>
    <row r="526" spans="1:352" ht="16" x14ac:dyDescent="0.2">
      <c r="A526" t="e">
        <f t="shared" ca="1" si="584"/>
        <v>#N/A</v>
      </c>
      <c r="B526" s="26"/>
      <c r="C526" s="26"/>
      <c r="D526" s="26"/>
      <c r="E526" s="27" t="str">
        <f t="shared" ca="1" si="586"/>
        <v>Feb</v>
      </c>
      <c r="F526" s="27" t="str">
        <f t="shared" ca="1" si="586"/>
        <v>May</v>
      </c>
      <c r="G526" s="28" t="str">
        <f t="shared" ca="1" si="587"/>
        <v/>
      </c>
      <c r="H526" t="str">
        <f t="shared" si="588"/>
        <v/>
      </c>
      <c r="I526" s="26">
        <f t="shared" ca="1" si="589"/>
        <v>74</v>
      </c>
      <c r="J526" s="26"/>
      <c r="K526" s="26"/>
      <c r="L526" s="31" t="str">
        <f t="shared" si="590"/>
        <v/>
      </c>
      <c r="M526" s="26"/>
      <c r="N526" s="26"/>
      <c r="O526" s="26">
        <f t="shared" ca="1" si="591"/>
        <v>16</v>
      </c>
      <c r="P526" s="26" t="str">
        <f t="shared" ca="1" si="592"/>
        <v>No</v>
      </c>
      <c r="Q526" s="26" t="str">
        <f t="shared" ca="1" si="592"/>
        <v>No</v>
      </c>
      <c r="R526" s="26" t="str">
        <f t="shared" ca="1" si="592"/>
        <v>No</v>
      </c>
      <c r="S526" s="26" t="str">
        <f t="shared" ca="1" si="593"/>
        <v>Caucasian</v>
      </c>
      <c r="T526" s="26" t="str">
        <f t="shared" ca="1" si="594"/>
        <v>Yes</v>
      </c>
      <c r="U526" s="26">
        <f t="shared" ca="1" si="595"/>
        <v>3674</v>
      </c>
      <c r="V526" s="26"/>
      <c r="W526" s="26"/>
      <c r="X526" s="26" t="str">
        <f t="shared" ca="1" si="585"/>
        <v>No</v>
      </c>
      <c r="Y526" s="26" t="str">
        <f t="shared" ca="1" si="585"/>
        <v>Yes</v>
      </c>
      <c r="Z526" s="26" t="str">
        <f t="shared" ca="1" si="585"/>
        <v>Yes</v>
      </c>
      <c r="AA526" s="26" t="str">
        <f t="shared" ca="1" si="585"/>
        <v>Yes</v>
      </c>
      <c r="AB526" s="26" t="str">
        <f t="shared" ca="1" si="585"/>
        <v>Yes</v>
      </c>
      <c r="AC526" s="26"/>
      <c r="AD526" s="26"/>
      <c r="AE526" s="26"/>
      <c r="AF526" s="26"/>
      <c r="AG526" s="26" t="str">
        <f t="shared" ca="1" si="596"/>
        <v>No</v>
      </c>
      <c r="AH526" s="26" t="str">
        <f t="shared" ca="1" si="596"/>
        <v>No</v>
      </c>
      <c r="AI526" s="26" t="str">
        <f t="shared" ca="1" si="596"/>
        <v>No</v>
      </c>
      <c r="AJ526" s="26" t="str">
        <f t="shared" ca="1" si="596"/>
        <v>No</v>
      </c>
      <c r="AK526" s="26" t="str">
        <f t="shared" ca="1" si="596"/>
        <v>Yes</v>
      </c>
      <c r="AL526" s="26" t="str">
        <f t="shared" ca="1" si="596"/>
        <v>No</v>
      </c>
      <c r="AM526" s="26">
        <f t="shared" ca="1" si="597"/>
        <v>3</v>
      </c>
      <c r="AN526" s="26">
        <f t="shared" ca="1" si="598"/>
        <v>3</v>
      </c>
      <c r="AT526" t="str">
        <f t="shared" ca="1" si="599"/>
        <v>Male</v>
      </c>
      <c r="AU526">
        <f t="shared" ca="1" si="600"/>
        <v>2917</v>
      </c>
      <c r="AV526">
        <f t="shared" ca="1" si="601"/>
        <v>-2</v>
      </c>
      <c r="AW526">
        <f t="shared" ca="1" si="602"/>
        <v>29</v>
      </c>
      <c r="AX526">
        <f t="shared" ca="1" si="603"/>
        <v>3</v>
      </c>
      <c r="BB526" t="str">
        <f t="shared" ca="1" si="604"/>
        <v>INSTRUMENTAL</v>
      </c>
      <c r="BC526" t="str">
        <f t="shared" ca="1" si="605"/>
        <v>No</v>
      </c>
      <c r="BD526" t="str">
        <f t="shared" ca="1" si="605"/>
        <v>No</v>
      </c>
      <c r="BG526" t="str">
        <f t="shared" ca="1" si="606"/>
        <v>No</v>
      </c>
      <c r="BH526">
        <f t="shared" ca="1" si="607"/>
        <v>35</v>
      </c>
      <c r="BI526">
        <f t="shared" ca="1" si="608"/>
        <v>-12</v>
      </c>
      <c r="BJ526">
        <f t="shared" ca="1" si="609"/>
        <v>12</v>
      </c>
      <c r="BK526" t="str">
        <f t="shared" si="610"/>
        <v/>
      </c>
      <c r="BL526" s="26">
        <f t="shared" ca="1" si="611"/>
        <v>14</v>
      </c>
      <c r="BM526" s="26"/>
      <c r="BN526" s="26"/>
      <c r="BO526" s="26" t="str">
        <f t="shared" ca="1" si="612"/>
        <v>Yes</v>
      </c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 t="str">
        <f t="shared" ca="1" si="613"/>
        <v>No</v>
      </c>
      <c r="CE526" s="26" t="str">
        <f t="shared" ca="1" si="614"/>
        <v>NA</v>
      </c>
      <c r="CF526" s="26"/>
      <c r="CG526" s="26"/>
      <c r="CH526" s="26"/>
      <c r="CI526" s="31" t="str">
        <f t="shared" si="615"/>
        <v/>
      </c>
      <c r="CJ526" s="26" t="str">
        <f t="shared" ca="1" si="616"/>
        <v>NA</v>
      </c>
      <c r="CK526" s="26" t="str">
        <f t="shared" ca="1" si="617"/>
        <v>No</v>
      </c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 t="str">
        <f t="shared" ca="1" si="618"/>
        <v>Yes</v>
      </c>
      <c r="DO526" s="26"/>
      <c r="DP526" s="26"/>
      <c r="DQ526" s="26"/>
      <c r="DR526" s="26"/>
      <c r="DS526" s="26"/>
      <c r="DT526" s="26"/>
      <c r="DU526" s="26"/>
      <c r="DV526" t="str">
        <f t="shared" si="619"/>
        <v/>
      </c>
      <c r="DW526" s="26"/>
      <c r="DX526" s="26"/>
      <c r="DY526" s="26"/>
      <c r="DZ526" t="str">
        <f t="shared" si="620"/>
        <v/>
      </c>
      <c r="EA526" t="str">
        <f t="shared" si="621"/>
        <v/>
      </c>
      <c r="EB526" t="str">
        <f t="shared" si="622"/>
        <v/>
      </c>
      <c r="EC526" t="str">
        <f t="shared" si="623"/>
        <v/>
      </c>
      <c r="ED526" t="str">
        <f t="shared" si="624"/>
        <v/>
      </c>
      <c r="EE526" s="34" t="str">
        <f t="shared" si="625"/>
        <v/>
      </c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32" t="str">
        <f t="shared" si="626"/>
        <v/>
      </c>
      <c r="ES526" s="26"/>
      <c r="ET526" s="26"/>
      <c r="EU526" s="26"/>
      <c r="EV526" s="26"/>
      <c r="EW526" s="26"/>
      <c r="EX526" s="26"/>
      <c r="EY526" s="26"/>
      <c r="EZ526" s="26"/>
      <c r="FA526" s="31" t="str">
        <f t="shared" si="627"/>
        <v/>
      </c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31" t="str">
        <f t="shared" si="628"/>
        <v/>
      </c>
      <c r="FN526" s="26"/>
      <c r="FO526" s="26"/>
      <c r="FP526" s="26"/>
      <c r="FQ526" s="26" t="s">
        <v>350</v>
      </c>
      <c r="FR526" s="39" t="str">
        <f t="shared" ca="1" si="629"/>
        <v>GNB</v>
      </c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t="str">
        <f t="shared" ca="1" si="630"/>
        <v/>
      </c>
      <c r="GP526" t="str">
        <f t="shared" si="631"/>
        <v/>
      </c>
      <c r="GQ526" s="26"/>
      <c r="GR526" s="26"/>
      <c r="GS526" t="str">
        <f t="shared" ca="1" si="632"/>
        <v/>
      </c>
      <c r="GT526" s="26"/>
      <c r="GU526" s="26"/>
      <c r="GV526" s="26"/>
      <c r="GW526" s="26"/>
      <c r="GX526" s="26"/>
      <c r="GY526" t="str">
        <f t="shared" ca="1" si="633"/>
        <v/>
      </c>
      <c r="GZ526" t="str">
        <f t="shared" si="634"/>
        <v/>
      </c>
      <c r="HA526" s="26"/>
      <c r="HB526" s="26"/>
      <c r="HC526" s="26"/>
      <c r="HD526" s="26"/>
      <c r="HE526" s="26"/>
      <c r="HF526" t="str">
        <f t="shared" ca="1" si="635"/>
        <v/>
      </c>
      <c r="HG526" s="31" t="str">
        <f t="shared" si="636"/>
        <v/>
      </c>
      <c r="HH526" s="26"/>
      <c r="HI526" s="26"/>
      <c r="HJ526" s="26"/>
      <c r="HK526" s="26"/>
      <c r="HL526" s="26"/>
      <c r="HM526" t="str">
        <f t="shared" ca="1" si="637"/>
        <v/>
      </c>
      <c r="HN526" t="str">
        <f t="shared" si="638"/>
        <v/>
      </c>
      <c r="HO526" s="26"/>
      <c r="HP526" s="26"/>
      <c r="HQ526" s="26"/>
      <c r="HR526" s="26"/>
      <c r="HS526" s="26"/>
      <c r="HT526" t="str">
        <f t="shared" ca="1" si="639"/>
        <v/>
      </c>
      <c r="HU526" t="str">
        <f t="shared" si="640"/>
        <v/>
      </c>
      <c r="HV526" s="26"/>
      <c r="HW526" s="26"/>
      <c r="HX526" s="26"/>
      <c r="HY526" s="26"/>
      <c r="HZ526" s="26"/>
      <c r="IA526" s="37" t="str">
        <f t="shared" ca="1" si="641"/>
        <v/>
      </c>
      <c r="IB526" t="str">
        <f t="shared" si="642"/>
        <v/>
      </c>
      <c r="IC526" s="26"/>
      <c r="ID526" s="26"/>
      <c r="IE526" s="26"/>
      <c r="IF526" s="26"/>
      <c r="IG526" s="26"/>
      <c r="IH526" s="37" t="str">
        <f t="shared" ca="1" si="643"/>
        <v/>
      </c>
      <c r="II526" t="str">
        <f t="shared" si="644"/>
        <v/>
      </c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  <c r="IU526" s="26"/>
      <c r="IV526" s="26"/>
      <c r="IW526" s="26"/>
      <c r="IX526" s="26"/>
      <c r="IY526" s="26"/>
      <c r="IZ526" s="26"/>
      <c r="JA526" s="26"/>
      <c r="JB526" s="26"/>
      <c r="JC526" s="26"/>
      <c r="JD526" s="26"/>
      <c r="JE526" s="26"/>
      <c r="JF526" s="26"/>
      <c r="JG526" s="26"/>
      <c r="JH526" s="26"/>
      <c r="JI526" s="26"/>
      <c r="JJ526" s="26"/>
      <c r="JK526" s="26"/>
      <c r="JL526" s="26"/>
      <c r="JM526" s="26"/>
      <c r="JN526" s="26"/>
      <c r="JO526" s="26"/>
      <c r="JP526" s="26"/>
      <c r="JQ526" s="26"/>
      <c r="JR526" s="26"/>
      <c r="JS526" s="26"/>
      <c r="JT526" s="26" t="str">
        <f t="shared" si="645"/>
        <v/>
      </c>
      <c r="JU526" s="26"/>
      <c r="JV526" t="str">
        <f t="shared" si="646"/>
        <v/>
      </c>
      <c r="JW526" s="26"/>
      <c r="JX526" s="26"/>
      <c r="JY526" s="26"/>
      <c r="JZ526" s="26"/>
      <c r="KA526" s="26"/>
      <c r="KB526" s="26"/>
      <c r="KC526" s="26"/>
      <c r="KD526" s="26"/>
      <c r="KE526" s="26"/>
      <c r="KF526" s="26"/>
      <c r="KG526" s="26"/>
      <c r="KH526" s="26"/>
      <c r="KI526" s="26"/>
      <c r="KJ526" s="26"/>
      <c r="KK526" t="str">
        <f t="shared" si="647"/>
        <v/>
      </c>
      <c r="KL526" s="26"/>
      <c r="KM526" s="31" t="str">
        <f t="shared" si="648"/>
        <v/>
      </c>
      <c r="KN526" s="26"/>
      <c r="KO526" s="26"/>
      <c r="KP526" s="38" t="str">
        <f t="shared" si="649"/>
        <v/>
      </c>
      <c r="KQ526" s="26"/>
      <c r="KR526" s="26"/>
      <c r="KS526" s="26"/>
      <c r="KT526" s="26"/>
      <c r="KU526" s="26"/>
      <c r="KV526" s="26"/>
      <c r="KW526" s="26"/>
      <c r="KX526" t="str">
        <f t="shared" si="650"/>
        <v/>
      </c>
      <c r="KY526" t="str">
        <f t="shared" si="651"/>
        <v/>
      </c>
      <c r="KZ526" s="26"/>
      <c r="LA526" s="26"/>
      <c r="LB526" t="str">
        <f t="shared" si="652"/>
        <v/>
      </c>
      <c r="LC526" s="26"/>
      <c r="LD526" t="str">
        <f t="shared" si="653"/>
        <v/>
      </c>
      <c r="LE526" t="str">
        <f t="shared" si="654"/>
        <v/>
      </c>
      <c r="LF526" s="26"/>
      <c r="LG526" s="26"/>
      <c r="LH526" s="26"/>
      <c r="LI526" s="26"/>
      <c r="LJ526" s="26"/>
      <c r="LK526" s="26"/>
      <c r="LL526" s="26"/>
      <c r="LM526" s="26"/>
      <c r="LN526" s="26"/>
      <c r="LO526" t="str">
        <f t="shared" si="655"/>
        <v/>
      </c>
      <c r="LP526" s="26"/>
      <c r="LQ526" s="26"/>
      <c r="LR526" s="26"/>
      <c r="LS526" s="26"/>
      <c r="LT526" s="26"/>
      <c r="LU526" s="26"/>
      <c r="LV526" s="26"/>
      <c r="LW526" s="26"/>
      <c r="LX526" s="26"/>
      <c r="LY526" s="26"/>
      <c r="LZ526" s="26"/>
      <c r="MA526" s="26"/>
      <c r="MB526" s="26"/>
      <c r="MC526" s="26"/>
      <c r="MD526" s="26"/>
      <c r="ME526" s="26"/>
      <c r="MF526" s="26"/>
      <c r="MG526" s="26"/>
      <c r="MH526" s="26"/>
      <c r="MI526" s="26"/>
      <c r="MJ526" s="26"/>
      <c r="MK526" s="26"/>
      <c r="ML526" s="26"/>
      <c r="MM526" s="26"/>
      <c r="MN526" s="26"/>
    </row>
    <row r="527" spans="1:352" ht="16" x14ac:dyDescent="0.2">
      <c r="A527" t="e">
        <f t="shared" ca="1" si="584"/>
        <v>#N/A</v>
      </c>
      <c r="B527" s="26"/>
      <c r="C527" s="26"/>
      <c r="D527" s="26"/>
      <c r="E527" s="27" t="str">
        <f t="shared" ca="1" si="586"/>
        <v>Feb</v>
      </c>
      <c r="F527" s="27" t="str">
        <f t="shared" ca="1" si="586"/>
        <v>Apr</v>
      </c>
      <c r="G527" s="28" t="str">
        <f t="shared" ca="1" si="587"/>
        <v/>
      </c>
      <c r="H527" t="str">
        <f t="shared" si="588"/>
        <v/>
      </c>
      <c r="I527" s="26">
        <f t="shared" ca="1" si="589"/>
        <v>88</v>
      </c>
      <c r="J527" s="26"/>
      <c r="K527" s="26"/>
      <c r="L527" s="31" t="str">
        <f t="shared" si="590"/>
        <v/>
      </c>
      <c r="M527" s="26"/>
      <c r="N527" s="26"/>
      <c r="O527" s="26">
        <f t="shared" ca="1" si="591"/>
        <v>18</v>
      </c>
      <c r="P527" s="26" t="str">
        <f t="shared" ca="1" si="592"/>
        <v>Yes</v>
      </c>
      <c r="Q527" s="26" t="str">
        <f t="shared" ca="1" si="592"/>
        <v>No</v>
      </c>
      <c r="R527" s="26" t="str">
        <f t="shared" ca="1" si="592"/>
        <v>Yes</v>
      </c>
      <c r="S527" s="26" t="str">
        <f t="shared" ca="1" si="593"/>
        <v>Eskimo</v>
      </c>
      <c r="T527" s="26" t="str">
        <f t="shared" ca="1" si="594"/>
        <v>Yes</v>
      </c>
      <c r="U527" s="26">
        <f t="shared" ca="1" si="595"/>
        <v>3785</v>
      </c>
      <c r="V527" s="26"/>
      <c r="W527" s="26"/>
      <c r="X527" s="26" t="str">
        <f t="shared" ca="1" si="585"/>
        <v>Yes</v>
      </c>
      <c r="Y527" s="26" t="str">
        <f t="shared" ca="1" si="585"/>
        <v>Yes</v>
      </c>
      <c r="Z527" s="26" t="str">
        <f t="shared" ca="1" si="585"/>
        <v>Yes</v>
      </c>
      <c r="AA527" s="26" t="str">
        <f t="shared" ca="1" si="585"/>
        <v>Yes</v>
      </c>
      <c r="AB527" s="26" t="str">
        <f t="shared" ca="1" si="585"/>
        <v>Yes</v>
      </c>
      <c r="AC527" s="26"/>
      <c r="AD527" s="26"/>
      <c r="AE527" s="26"/>
      <c r="AF527" s="26"/>
      <c r="AG527" s="26" t="str">
        <f t="shared" ca="1" si="596"/>
        <v>Yes</v>
      </c>
      <c r="AH527" s="26" t="str">
        <f t="shared" ca="1" si="596"/>
        <v>No</v>
      </c>
      <c r="AI527" s="26" t="str">
        <f t="shared" ca="1" si="596"/>
        <v>Yes</v>
      </c>
      <c r="AJ527" s="26" t="str">
        <f t="shared" ca="1" si="596"/>
        <v>No</v>
      </c>
      <c r="AK527" s="26" t="str">
        <f t="shared" ca="1" si="596"/>
        <v>No</v>
      </c>
      <c r="AL527" s="26" t="str">
        <f t="shared" ca="1" si="596"/>
        <v>Yes</v>
      </c>
      <c r="AM527" s="26">
        <f t="shared" ca="1" si="597"/>
        <v>5</v>
      </c>
      <c r="AN527" s="26">
        <f t="shared" ca="1" si="598"/>
        <v>3</v>
      </c>
      <c r="AT527" t="str">
        <f t="shared" ca="1" si="599"/>
        <v>Female</v>
      </c>
      <c r="AU527">
        <f t="shared" ca="1" si="600"/>
        <v>2357</v>
      </c>
      <c r="AV527">
        <f t="shared" ca="1" si="601"/>
        <v>2</v>
      </c>
      <c r="AW527">
        <f t="shared" ca="1" si="602"/>
        <v>22</v>
      </c>
      <c r="AX527">
        <f t="shared" ca="1" si="603"/>
        <v>5</v>
      </c>
      <c r="BB527" t="str">
        <f t="shared" ca="1" si="604"/>
        <v>ELUCS</v>
      </c>
      <c r="BC527" t="str">
        <f t="shared" ca="1" si="605"/>
        <v>No</v>
      </c>
      <c r="BD527" t="str">
        <f t="shared" ca="1" si="605"/>
        <v>No</v>
      </c>
      <c r="BG527" t="str">
        <f t="shared" ca="1" si="606"/>
        <v>No</v>
      </c>
      <c r="BH527">
        <f t="shared" ca="1" si="607"/>
        <v>35</v>
      </c>
      <c r="BI527">
        <f t="shared" ca="1" si="608"/>
        <v>-11</v>
      </c>
      <c r="BJ527">
        <f t="shared" ca="1" si="609"/>
        <v>12</v>
      </c>
      <c r="BK527" t="str">
        <f t="shared" si="610"/>
        <v/>
      </c>
      <c r="BL527" s="26">
        <f t="shared" ca="1" si="611"/>
        <v>14</v>
      </c>
      <c r="BM527" s="26"/>
      <c r="BN527" s="26"/>
      <c r="BO527" s="26" t="str">
        <f t="shared" ca="1" si="612"/>
        <v>Yes</v>
      </c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 t="str">
        <f t="shared" ca="1" si="613"/>
        <v>No</v>
      </c>
      <c r="CE527" s="26" t="str">
        <f t="shared" ca="1" si="614"/>
        <v>NA</v>
      </c>
      <c r="CF527" s="26"/>
      <c r="CG527" s="26"/>
      <c r="CH527" s="26"/>
      <c r="CI527" s="31" t="str">
        <f t="shared" si="615"/>
        <v/>
      </c>
      <c r="CJ527" s="26" t="str">
        <f t="shared" ca="1" si="616"/>
        <v>NA</v>
      </c>
      <c r="CK527" s="26" t="str">
        <f t="shared" ca="1" si="617"/>
        <v>Yes</v>
      </c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 t="str">
        <f t="shared" ca="1" si="618"/>
        <v>No</v>
      </c>
      <c r="DO527" s="26"/>
      <c r="DP527" s="26"/>
      <c r="DQ527" s="26"/>
      <c r="DR527" s="26"/>
      <c r="DS527" s="26"/>
      <c r="DT527" s="26"/>
      <c r="DU527" s="26"/>
      <c r="DV527" t="str">
        <f t="shared" si="619"/>
        <v/>
      </c>
      <c r="DW527" s="26"/>
      <c r="DX527" s="26"/>
      <c r="DY527" s="26"/>
      <c r="DZ527" t="str">
        <f t="shared" si="620"/>
        <v/>
      </c>
      <c r="EA527" t="str">
        <f t="shared" si="621"/>
        <v/>
      </c>
      <c r="EB527" t="str">
        <f t="shared" si="622"/>
        <v/>
      </c>
      <c r="EC527" t="str">
        <f t="shared" si="623"/>
        <v/>
      </c>
      <c r="ED527" t="str">
        <f t="shared" si="624"/>
        <v/>
      </c>
      <c r="EE527" s="34" t="str">
        <f t="shared" si="625"/>
        <v/>
      </c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32" t="str">
        <f t="shared" si="626"/>
        <v/>
      </c>
      <c r="ES527" s="26"/>
      <c r="ET527" s="26"/>
      <c r="EU527" s="26"/>
      <c r="EV527" s="26"/>
      <c r="EW527" s="26"/>
      <c r="EX527" s="26"/>
      <c r="EY527" s="26"/>
      <c r="EZ527" s="26"/>
      <c r="FA527" s="31" t="str">
        <f t="shared" si="627"/>
        <v/>
      </c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31" t="str">
        <f t="shared" si="628"/>
        <v/>
      </c>
      <c r="FN527" s="26"/>
      <c r="FO527" s="26"/>
      <c r="FP527" s="26"/>
      <c r="FQ527" s="26" t="s">
        <v>350</v>
      </c>
      <c r="FR527" s="39" t="str">
        <f t="shared" ca="1" si="629"/>
        <v>CONS</v>
      </c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t="str">
        <f t="shared" ca="1" si="630"/>
        <v/>
      </c>
      <c r="GP527" t="str">
        <f t="shared" si="631"/>
        <v/>
      </c>
      <c r="GQ527" s="26"/>
      <c r="GR527" s="26"/>
      <c r="GS527" t="str">
        <f t="shared" ca="1" si="632"/>
        <v/>
      </c>
      <c r="GT527" s="26"/>
      <c r="GU527" s="26"/>
      <c r="GV527" s="26"/>
      <c r="GW527" s="26"/>
      <c r="GX527" s="26"/>
      <c r="GY527" t="str">
        <f t="shared" ca="1" si="633"/>
        <v/>
      </c>
      <c r="GZ527" t="str">
        <f t="shared" si="634"/>
        <v/>
      </c>
      <c r="HA527" s="26"/>
      <c r="HB527" s="26"/>
      <c r="HC527" s="26"/>
      <c r="HD527" s="26"/>
      <c r="HE527" s="26"/>
      <c r="HF527" t="str">
        <f t="shared" ca="1" si="635"/>
        <v/>
      </c>
      <c r="HG527" s="31" t="str">
        <f t="shared" si="636"/>
        <v/>
      </c>
      <c r="HH527" s="26"/>
      <c r="HI527" s="26"/>
      <c r="HJ527" s="26"/>
      <c r="HK527" s="26"/>
      <c r="HL527" s="26"/>
      <c r="HM527" t="str">
        <f t="shared" ca="1" si="637"/>
        <v/>
      </c>
      <c r="HN527" t="str">
        <f t="shared" si="638"/>
        <v/>
      </c>
      <c r="HO527" s="26"/>
      <c r="HP527" s="26"/>
      <c r="HQ527" s="26"/>
      <c r="HR527" s="26"/>
      <c r="HS527" s="26"/>
      <c r="HT527" t="str">
        <f t="shared" ca="1" si="639"/>
        <v/>
      </c>
      <c r="HU527" t="str">
        <f t="shared" si="640"/>
        <v/>
      </c>
      <c r="HV527" s="26"/>
      <c r="HW527" s="26"/>
      <c r="HX527" s="26"/>
      <c r="HY527" s="26"/>
      <c r="HZ527" s="26"/>
      <c r="IA527" s="37" t="str">
        <f t="shared" ca="1" si="641"/>
        <v/>
      </c>
      <c r="IB527" t="str">
        <f t="shared" si="642"/>
        <v/>
      </c>
      <c r="IC527" s="26"/>
      <c r="ID527" s="26"/>
      <c r="IE527" s="26"/>
      <c r="IF527" s="26"/>
      <c r="IG527" s="26"/>
      <c r="IH527" s="37" t="str">
        <f t="shared" ca="1" si="643"/>
        <v/>
      </c>
      <c r="II527" t="str">
        <f t="shared" si="644"/>
        <v/>
      </c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  <c r="IU527" s="26"/>
      <c r="IV527" s="26"/>
      <c r="IW527" s="26"/>
      <c r="IX527" s="26"/>
      <c r="IY527" s="26"/>
      <c r="IZ527" s="26"/>
      <c r="JA527" s="26"/>
      <c r="JB527" s="26"/>
      <c r="JC527" s="26"/>
      <c r="JD527" s="26"/>
      <c r="JE527" s="26"/>
      <c r="JF527" s="26"/>
      <c r="JG527" s="26"/>
      <c r="JH527" s="26"/>
      <c r="JI527" s="26"/>
      <c r="JJ527" s="26"/>
      <c r="JK527" s="26"/>
      <c r="JL527" s="26"/>
      <c r="JM527" s="26"/>
      <c r="JN527" s="26"/>
      <c r="JO527" s="26"/>
      <c r="JP527" s="26"/>
      <c r="JQ527" s="26"/>
      <c r="JR527" s="26"/>
      <c r="JS527" s="26"/>
      <c r="JT527" s="26" t="str">
        <f t="shared" si="645"/>
        <v/>
      </c>
      <c r="JU527" s="26"/>
      <c r="JV527" t="str">
        <f t="shared" si="646"/>
        <v/>
      </c>
      <c r="JW527" s="26"/>
      <c r="JX527" s="26"/>
      <c r="JY527" s="26"/>
      <c r="JZ527" s="26"/>
      <c r="KA527" s="26"/>
      <c r="KB527" s="26"/>
      <c r="KC527" s="26"/>
      <c r="KD527" s="26"/>
      <c r="KE527" s="26"/>
      <c r="KF527" s="26"/>
      <c r="KG527" s="26"/>
      <c r="KH527" s="26"/>
      <c r="KI527" s="26"/>
      <c r="KJ527" s="26"/>
      <c r="KK527" t="str">
        <f t="shared" si="647"/>
        <v/>
      </c>
      <c r="KL527" s="26"/>
      <c r="KM527" s="31" t="str">
        <f t="shared" si="648"/>
        <v/>
      </c>
      <c r="KN527" s="26"/>
      <c r="KO527" s="26"/>
      <c r="KP527" s="38" t="str">
        <f t="shared" si="649"/>
        <v/>
      </c>
      <c r="KQ527" s="26"/>
      <c r="KR527" s="26"/>
      <c r="KS527" s="26"/>
      <c r="KT527" s="26"/>
      <c r="KU527" s="26"/>
      <c r="KV527" s="26"/>
      <c r="KW527" s="26"/>
      <c r="KX527" t="str">
        <f t="shared" si="650"/>
        <v/>
      </c>
      <c r="KY527" t="str">
        <f t="shared" si="651"/>
        <v/>
      </c>
      <c r="KZ527" s="26"/>
      <c r="LA527" s="26"/>
      <c r="LB527" t="str">
        <f t="shared" si="652"/>
        <v/>
      </c>
      <c r="LC527" s="26"/>
      <c r="LD527" t="str">
        <f t="shared" si="653"/>
        <v/>
      </c>
      <c r="LE527" t="str">
        <f t="shared" si="654"/>
        <v/>
      </c>
      <c r="LF527" s="26"/>
      <c r="LG527" s="26"/>
      <c r="LH527" s="26"/>
      <c r="LI527" s="26"/>
      <c r="LJ527" s="26"/>
      <c r="LK527" s="26"/>
      <c r="LL527" s="26"/>
      <c r="LM527" s="26"/>
      <c r="LN527" s="26"/>
      <c r="LO527" t="str">
        <f t="shared" si="655"/>
        <v/>
      </c>
      <c r="LP527" s="26"/>
      <c r="LQ527" s="26"/>
      <c r="LR527" s="26"/>
      <c r="LS527" s="26"/>
      <c r="LT527" s="26"/>
      <c r="LU527" s="26"/>
      <c r="LV527" s="26"/>
      <c r="LW527" s="26"/>
      <c r="LX527" s="26"/>
      <c r="LY527" s="26"/>
      <c r="LZ527" s="26"/>
      <c r="MA527" s="26"/>
      <c r="MB527" s="26"/>
      <c r="MC527" s="26"/>
      <c r="MD527" s="26"/>
      <c r="ME527" s="26"/>
      <c r="MF527" s="26"/>
      <c r="MG527" s="26"/>
      <c r="MH527" s="26"/>
      <c r="MI527" s="26"/>
      <c r="MJ527" s="26"/>
      <c r="MK527" s="26"/>
      <c r="ML527" s="26"/>
      <c r="MM527" s="26"/>
      <c r="MN527" s="26"/>
    </row>
    <row r="528" spans="1:352" ht="16" x14ac:dyDescent="0.2">
      <c r="A528" t="e">
        <f t="shared" ca="1" si="584"/>
        <v>#N/A</v>
      </c>
      <c r="B528" s="26"/>
      <c r="C528" s="26"/>
      <c r="D528" s="26"/>
      <c r="E528" s="27" t="str">
        <f t="shared" ca="1" si="586"/>
        <v>Mar</v>
      </c>
      <c r="F528" s="27" t="str">
        <f t="shared" ca="1" si="586"/>
        <v>Sep</v>
      </c>
      <c r="G528" s="28" t="str">
        <f t="shared" ca="1" si="587"/>
        <v/>
      </c>
      <c r="H528" t="str">
        <f t="shared" si="588"/>
        <v/>
      </c>
      <c r="I528" s="26">
        <f t="shared" ca="1" si="589"/>
        <v>20</v>
      </c>
      <c r="J528" s="26"/>
      <c r="K528" s="26"/>
      <c r="L528" s="31" t="str">
        <f t="shared" si="590"/>
        <v/>
      </c>
      <c r="M528" s="26"/>
      <c r="N528" s="26"/>
      <c r="O528" s="26">
        <f t="shared" ca="1" si="591"/>
        <v>28</v>
      </c>
      <c r="P528" s="26" t="str">
        <f t="shared" ca="1" si="592"/>
        <v>Yes</v>
      </c>
      <c r="Q528" s="26" t="str">
        <f t="shared" ca="1" si="592"/>
        <v>No</v>
      </c>
      <c r="R528" s="26" t="str">
        <f t="shared" ca="1" si="592"/>
        <v>No</v>
      </c>
      <c r="S528" s="26" t="str">
        <f t="shared" ca="1" si="593"/>
        <v>Asian</v>
      </c>
      <c r="T528" s="26" t="str">
        <f t="shared" ca="1" si="594"/>
        <v>No</v>
      </c>
      <c r="U528" s="26">
        <f t="shared" ca="1" si="595"/>
        <v>3799</v>
      </c>
      <c r="V528" s="26"/>
      <c r="W528" s="26"/>
      <c r="X528" s="26" t="str">
        <f t="shared" ca="1" si="585"/>
        <v>No</v>
      </c>
      <c r="Y528" s="26" t="str">
        <f t="shared" ca="1" si="585"/>
        <v>Yes</v>
      </c>
      <c r="Z528" s="26" t="str">
        <f t="shared" ca="1" si="585"/>
        <v>No</v>
      </c>
      <c r="AA528" s="26" t="str">
        <f t="shared" ca="1" si="585"/>
        <v>No</v>
      </c>
      <c r="AB528" s="26" t="str">
        <f t="shared" ca="1" si="585"/>
        <v>No</v>
      </c>
      <c r="AC528" s="26"/>
      <c r="AD528" s="26"/>
      <c r="AE528" s="26"/>
      <c r="AF528" s="26"/>
      <c r="AG528" s="26" t="str">
        <f t="shared" ca="1" si="596"/>
        <v>Yes</v>
      </c>
      <c r="AH528" s="26" t="str">
        <f t="shared" ca="1" si="596"/>
        <v>No</v>
      </c>
      <c r="AI528" s="26" t="str">
        <f t="shared" ca="1" si="596"/>
        <v>Yes</v>
      </c>
      <c r="AJ528" s="26" t="str">
        <f t="shared" ca="1" si="596"/>
        <v>No</v>
      </c>
      <c r="AK528" s="26" t="str">
        <f t="shared" ca="1" si="596"/>
        <v>Yes</v>
      </c>
      <c r="AL528" s="26" t="str">
        <f t="shared" ca="1" si="596"/>
        <v>Yes</v>
      </c>
      <c r="AM528" s="26">
        <f t="shared" ca="1" si="597"/>
        <v>1</v>
      </c>
      <c r="AN528" s="26">
        <f t="shared" ca="1" si="598"/>
        <v>2</v>
      </c>
      <c r="AT528" t="str">
        <f t="shared" ca="1" si="599"/>
        <v>Female</v>
      </c>
      <c r="AU528">
        <f t="shared" ca="1" si="600"/>
        <v>1705</v>
      </c>
      <c r="AV528">
        <f t="shared" ca="1" si="601"/>
        <v>-1</v>
      </c>
      <c r="AW528">
        <f t="shared" ca="1" si="602"/>
        <v>37</v>
      </c>
      <c r="AX528">
        <f t="shared" ca="1" si="603"/>
        <v>6</v>
      </c>
      <c r="BB528" t="str">
        <f t="shared" ca="1" si="604"/>
        <v>ELUCS</v>
      </c>
      <c r="BC528" t="str">
        <f t="shared" ca="1" si="605"/>
        <v>Yes</v>
      </c>
      <c r="BD528" t="str">
        <f t="shared" ca="1" si="605"/>
        <v>No</v>
      </c>
      <c r="BG528" t="str">
        <f t="shared" ca="1" si="606"/>
        <v>No</v>
      </c>
      <c r="BH528">
        <f t="shared" ca="1" si="607"/>
        <v>34</v>
      </c>
      <c r="BI528">
        <f t="shared" ca="1" si="608"/>
        <v>-7</v>
      </c>
      <c r="BJ528">
        <f t="shared" ca="1" si="609"/>
        <v>10</v>
      </c>
      <c r="BK528" t="str">
        <f t="shared" si="610"/>
        <v/>
      </c>
      <c r="BL528" s="26">
        <f t="shared" ca="1" si="611"/>
        <v>12</v>
      </c>
      <c r="BM528" s="26"/>
      <c r="BN528" s="26"/>
      <c r="BO528" s="26" t="str">
        <f t="shared" ca="1" si="612"/>
        <v>Yes</v>
      </c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 t="str">
        <f t="shared" ca="1" si="613"/>
        <v>Yes</v>
      </c>
      <c r="CE528" s="26" t="str">
        <f t="shared" ca="1" si="614"/>
        <v>MIST</v>
      </c>
      <c r="CF528" s="26"/>
      <c r="CG528" s="26"/>
      <c r="CH528" s="26"/>
      <c r="CI528" s="31" t="str">
        <f t="shared" si="615"/>
        <v/>
      </c>
      <c r="CJ528" s="26" t="str">
        <f t="shared" ca="1" si="616"/>
        <v>BS</v>
      </c>
      <c r="CK528" s="26" t="str">
        <f t="shared" ca="1" si="617"/>
        <v>NA</v>
      </c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 t="str">
        <f t="shared" ca="1" si="618"/>
        <v>No</v>
      </c>
      <c r="DO528" s="26"/>
      <c r="DP528" s="26"/>
      <c r="DQ528" s="26"/>
      <c r="DR528" s="26"/>
      <c r="DS528" s="26"/>
      <c r="DT528" s="26"/>
      <c r="DU528" s="26"/>
      <c r="DV528" t="str">
        <f t="shared" si="619"/>
        <v/>
      </c>
      <c r="DW528" s="26"/>
      <c r="DX528" s="26"/>
      <c r="DY528" s="26"/>
      <c r="DZ528" t="str">
        <f t="shared" si="620"/>
        <v/>
      </c>
      <c r="EA528" t="str">
        <f t="shared" si="621"/>
        <v/>
      </c>
      <c r="EB528" t="str">
        <f t="shared" si="622"/>
        <v/>
      </c>
      <c r="EC528" t="str">
        <f t="shared" si="623"/>
        <v/>
      </c>
      <c r="ED528" t="str">
        <f t="shared" si="624"/>
        <v/>
      </c>
      <c r="EE528" s="34" t="str">
        <f t="shared" si="625"/>
        <v/>
      </c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32" t="str">
        <f t="shared" si="626"/>
        <v/>
      </c>
      <c r="ES528" s="26"/>
      <c r="ET528" s="26"/>
      <c r="EU528" s="26"/>
      <c r="EV528" s="26"/>
      <c r="EW528" s="26"/>
      <c r="EX528" s="26"/>
      <c r="EY528" s="26"/>
      <c r="EZ528" s="26"/>
      <c r="FA528" s="31" t="str">
        <f t="shared" si="627"/>
        <v/>
      </c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31" t="str">
        <f t="shared" si="628"/>
        <v/>
      </c>
      <c r="FN528" s="26"/>
      <c r="FO528" s="26"/>
      <c r="FP528" s="26"/>
      <c r="FQ528" s="26" t="s">
        <v>349</v>
      </c>
      <c r="FR528" s="39" t="str">
        <f t="shared" ca="1" si="629"/>
        <v>NA</v>
      </c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t="str">
        <f t="shared" ca="1" si="630"/>
        <v/>
      </c>
      <c r="GP528" t="str">
        <f t="shared" si="631"/>
        <v/>
      </c>
      <c r="GQ528" s="26"/>
      <c r="GR528" s="26"/>
      <c r="GS528" t="str">
        <f t="shared" ca="1" si="632"/>
        <v/>
      </c>
      <c r="GT528" s="26"/>
      <c r="GU528" s="26"/>
      <c r="GV528" s="26"/>
      <c r="GW528" s="26"/>
      <c r="GX528" s="26"/>
      <c r="GY528" t="str">
        <f t="shared" ca="1" si="633"/>
        <v/>
      </c>
      <c r="GZ528" t="str">
        <f t="shared" si="634"/>
        <v/>
      </c>
      <c r="HA528" s="26"/>
      <c r="HB528" s="26"/>
      <c r="HC528" s="26"/>
      <c r="HD528" s="26"/>
      <c r="HE528" s="26"/>
      <c r="HF528" t="str">
        <f t="shared" ca="1" si="635"/>
        <v/>
      </c>
      <c r="HG528" s="31" t="str">
        <f t="shared" si="636"/>
        <v/>
      </c>
      <c r="HH528" s="26"/>
      <c r="HI528" s="26"/>
      <c r="HJ528" s="26"/>
      <c r="HK528" s="26"/>
      <c r="HL528" s="26"/>
      <c r="HM528" t="str">
        <f t="shared" ca="1" si="637"/>
        <v/>
      </c>
      <c r="HN528" t="str">
        <f t="shared" si="638"/>
        <v/>
      </c>
      <c r="HO528" s="26"/>
      <c r="HP528" s="26"/>
      <c r="HQ528" s="26"/>
      <c r="HR528" s="26"/>
      <c r="HS528" s="26"/>
      <c r="HT528" t="str">
        <f t="shared" ca="1" si="639"/>
        <v/>
      </c>
      <c r="HU528" t="str">
        <f t="shared" si="640"/>
        <v/>
      </c>
      <c r="HV528" s="26"/>
      <c r="HW528" s="26"/>
      <c r="HX528" s="26"/>
      <c r="HY528" s="26"/>
      <c r="HZ528" s="26"/>
      <c r="IA528" s="37" t="str">
        <f t="shared" ca="1" si="641"/>
        <v/>
      </c>
      <c r="IB528" t="str">
        <f t="shared" si="642"/>
        <v/>
      </c>
      <c r="IC528" s="26"/>
      <c r="ID528" s="26"/>
      <c r="IE528" s="26"/>
      <c r="IF528" s="26"/>
      <c r="IG528" s="26"/>
      <c r="IH528" s="37" t="str">
        <f t="shared" ca="1" si="643"/>
        <v/>
      </c>
      <c r="II528" t="str">
        <f t="shared" si="644"/>
        <v/>
      </c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  <c r="IU528" s="26"/>
      <c r="IV528" s="26"/>
      <c r="IW528" s="26"/>
      <c r="IX528" s="26"/>
      <c r="IY528" s="26"/>
      <c r="IZ528" s="26"/>
      <c r="JA528" s="26"/>
      <c r="JB528" s="26"/>
      <c r="JC528" s="26"/>
      <c r="JD528" s="26"/>
      <c r="JE528" s="26"/>
      <c r="JF528" s="26"/>
      <c r="JG528" s="26"/>
      <c r="JH528" s="26"/>
      <c r="JI528" s="26"/>
      <c r="JJ528" s="26"/>
      <c r="JK528" s="26"/>
      <c r="JL528" s="26"/>
      <c r="JM528" s="26"/>
      <c r="JN528" s="26"/>
      <c r="JO528" s="26"/>
      <c r="JP528" s="26"/>
      <c r="JQ528" s="26"/>
      <c r="JR528" s="26"/>
      <c r="JS528" s="26"/>
      <c r="JT528" s="26" t="str">
        <f t="shared" si="645"/>
        <v/>
      </c>
      <c r="JU528" s="26"/>
      <c r="JV528" t="str">
        <f t="shared" si="646"/>
        <v/>
      </c>
      <c r="JW528" s="26"/>
      <c r="JX528" s="26"/>
      <c r="JY528" s="26"/>
      <c r="JZ528" s="26"/>
      <c r="KA528" s="26"/>
      <c r="KB528" s="26"/>
      <c r="KC528" s="26"/>
      <c r="KD528" s="26"/>
      <c r="KE528" s="26"/>
      <c r="KF528" s="26"/>
      <c r="KG528" s="26"/>
      <c r="KH528" s="26"/>
      <c r="KI528" s="26"/>
      <c r="KJ528" s="26"/>
      <c r="KK528" t="str">
        <f t="shared" si="647"/>
        <v/>
      </c>
      <c r="KL528" s="26"/>
      <c r="KM528" s="31" t="str">
        <f t="shared" si="648"/>
        <v/>
      </c>
      <c r="KN528" s="26"/>
      <c r="KO528" s="26"/>
      <c r="KP528" s="38" t="str">
        <f t="shared" si="649"/>
        <v/>
      </c>
      <c r="KQ528" s="26"/>
      <c r="KR528" s="26"/>
      <c r="KS528" s="26"/>
      <c r="KT528" s="26"/>
      <c r="KU528" s="26"/>
      <c r="KV528" s="26"/>
      <c r="KW528" s="26"/>
      <c r="KX528" t="str">
        <f t="shared" si="650"/>
        <v/>
      </c>
      <c r="KY528" t="str">
        <f t="shared" si="651"/>
        <v/>
      </c>
      <c r="KZ528" s="26"/>
      <c r="LA528" s="26"/>
      <c r="LB528" t="str">
        <f t="shared" si="652"/>
        <v/>
      </c>
      <c r="LC528" s="26"/>
      <c r="LD528" t="str">
        <f t="shared" si="653"/>
        <v/>
      </c>
      <c r="LE528" t="str">
        <f t="shared" si="654"/>
        <v/>
      </c>
      <c r="LF528" s="26"/>
      <c r="LG528" s="26"/>
      <c r="LH528" s="26"/>
      <c r="LI528" s="26"/>
      <c r="LJ528" s="26"/>
      <c r="LK528" s="26"/>
      <c r="LL528" s="26"/>
      <c r="LM528" s="26"/>
      <c r="LN528" s="26"/>
      <c r="LO528" t="str">
        <f t="shared" si="655"/>
        <v/>
      </c>
      <c r="LP528" s="26"/>
      <c r="LQ528" s="26"/>
      <c r="LR528" s="26"/>
      <c r="LS528" s="26"/>
      <c r="LT528" s="26"/>
      <c r="LU528" s="26"/>
      <c r="LV528" s="26"/>
      <c r="LW528" s="26"/>
      <c r="LX528" s="26"/>
      <c r="LY528" s="26"/>
      <c r="LZ528" s="26"/>
      <c r="MA528" s="26"/>
      <c r="MB528" s="26"/>
      <c r="MC528" s="26"/>
      <c r="MD528" s="26"/>
      <c r="ME528" s="26"/>
      <c r="MF528" s="26"/>
      <c r="MG528" s="26"/>
      <c r="MH528" s="26"/>
      <c r="MI528" s="26"/>
      <c r="MJ528" s="26"/>
      <c r="MK528" s="26"/>
      <c r="ML528" s="26"/>
      <c r="MM528" s="26"/>
      <c r="MN528" s="26"/>
    </row>
    <row r="529" spans="1:352" ht="16" x14ac:dyDescent="0.2">
      <c r="A529" t="e">
        <f t="shared" ca="1" si="584"/>
        <v>#N/A</v>
      </c>
      <c r="B529" s="26"/>
      <c r="C529" s="26"/>
      <c r="D529" s="26"/>
      <c r="E529" s="27" t="str">
        <f t="shared" ca="1" si="586"/>
        <v>Sep</v>
      </c>
      <c r="F529" s="27" t="str">
        <f t="shared" ca="1" si="586"/>
        <v>Oct</v>
      </c>
      <c r="G529" s="28" t="str">
        <f t="shared" ca="1" si="587"/>
        <v/>
      </c>
      <c r="H529" t="str">
        <f t="shared" si="588"/>
        <v/>
      </c>
      <c r="I529" s="26">
        <f t="shared" ca="1" si="589"/>
        <v>61</v>
      </c>
      <c r="J529" s="26"/>
      <c r="K529" s="26"/>
      <c r="L529" s="31" t="str">
        <f t="shared" si="590"/>
        <v/>
      </c>
      <c r="M529" s="26"/>
      <c r="N529" s="26"/>
      <c r="O529" s="26">
        <f t="shared" ca="1" si="591"/>
        <v>18</v>
      </c>
      <c r="P529" s="26" t="str">
        <f t="shared" ca="1" si="592"/>
        <v>No</v>
      </c>
      <c r="Q529" s="26" t="str">
        <f t="shared" ca="1" si="592"/>
        <v>No</v>
      </c>
      <c r="R529" s="26" t="str">
        <f t="shared" ca="1" si="592"/>
        <v>Yes</v>
      </c>
      <c r="S529" s="26" t="str">
        <f t="shared" ca="1" si="593"/>
        <v>Caucasian</v>
      </c>
      <c r="T529" s="26" t="str">
        <f t="shared" ca="1" si="594"/>
        <v>No</v>
      </c>
      <c r="U529" s="26">
        <f t="shared" ca="1" si="595"/>
        <v>3188</v>
      </c>
      <c r="V529" s="26"/>
      <c r="W529" s="26"/>
      <c r="X529" s="26" t="str">
        <f t="shared" ca="1" si="585"/>
        <v>Yes</v>
      </c>
      <c r="Y529" s="26" t="str">
        <f t="shared" ca="1" si="585"/>
        <v>No</v>
      </c>
      <c r="Z529" s="26" t="str">
        <f t="shared" ca="1" si="585"/>
        <v>Yes</v>
      </c>
      <c r="AA529" s="26" t="str">
        <f t="shared" ca="1" si="585"/>
        <v>Yes</v>
      </c>
      <c r="AB529" s="26" t="str">
        <f t="shared" ca="1" si="585"/>
        <v>No</v>
      </c>
      <c r="AC529" s="26"/>
      <c r="AD529" s="26"/>
      <c r="AE529" s="26"/>
      <c r="AF529" s="26"/>
      <c r="AG529" s="26" t="str">
        <f t="shared" ca="1" si="596"/>
        <v>Yes</v>
      </c>
      <c r="AH529" s="26" t="str">
        <f t="shared" ca="1" si="596"/>
        <v>Yes</v>
      </c>
      <c r="AI529" s="26" t="str">
        <f t="shared" ca="1" si="596"/>
        <v>Yes</v>
      </c>
      <c r="AJ529" s="26" t="str">
        <f t="shared" ca="1" si="596"/>
        <v>No</v>
      </c>
      <c r="AK529" s="26" t="str">
        <f t="shared" ca="1" si="596"/>
        <v>No</v>
      </c>
      <c r="AL529" s="26" t="str">
        <f t="shared" ca="1" si="596"/>
        <v>Yes</v>
      </c>
      <c r="AM529" s="26">
        <f t="shared" ca="1" si="597"/>
        <v>5</v>
      </c>
      <c r="AN529" s="26">
        <f t="shared" ca="1" si="598"/>
        <v>3</v>
      </c>
      <c r="AT529" t="str">
        <f t="shared" ca="1" si="599"/>
        <v>Female</v>
      </c>
      <c r="AU529">
        <f t="shared" ca="1" si="600"/>
        <v>860</v>
      </c>
      <c r="AV529">
        <f t="shared" ca="1" si="601"/>
        <v>-3</v>
      </c>
      <c r="AW529">
        <f t="shared" ca="1" si="602"/>
        <v>29</v>
      </c>
      <c r="AX529">
        <f t="shared" ca="1" si="603"/>
        <v>2</v>
      </c>
      <c r="BB529" t="str">
        <f t="shared" ca="1" si="604"/>
        <v>Vaginal</v>
      </c>
      <c r="BC529" t="str">
        <f t="shared" ca="1" si="605"/>
        <v>No</v>
      </c>
      <c r="BD529" t="str">
        <f t="shared" ca="1" si="605"/>
        <v>Yes</v>
      </c>
      <c r="BG529" t="str">
        <f t="shared" ca="1" si="606"/>
        <v>Yes</v>
      </c>
      <c r="BH529">
        <f t="shared" ca="1" si="607"/>
        <v>36</v>
      </c>
      <c r="BI529">
        <f t="shared" ca="1" si="608"/>
        <v>-1</v>
      </c>
      <c r="BJ529">
        <f t="shared" ca="1" si="609"/>
        <v>8</v>
      </c>
      <c r="BK529" t="str">
        <f t="shared" si="610"/>
        <v/>
      </c>
      <c r="BL529" s="26">
        <f t="shared" ca="1" si="611"/>
        <v>10</v>
      </c>
      <c r="BM529" s="26"/>
      <c r="BN529" s="26"/>
      <c r="BO529" s="26" t="str">
        <f t="shared" ca="1" si="612"/>
        <v>No</v>
      </c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 t="str">
        <f t="shared" ca="1" si="613"/>
        <v>No</v>
      </c>
      <c r="CE529" s="26" t="str">
        <f t="shared" ca="1" si="614"/>
        <v>NA</v>
      </c>
      <c r="CF529" s="26"/>
      <c r="CG529" s="26"/>
      <c r="CH529" s="26"/>
      <c r="CI529" s="31" t="str">
        <f t="shared" si="615"/>
        <v/>
      </c>
      <c r="CJ529" s="26" t="str">
        <f t="shared" ca="1" si="616"/>
        <v>NA</v>
      </c>
      <c r="CK529" s="26" t="str">
        <f t="shared" ca="1" si="617"/>
        <v>No</v>
      </c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 t="str">
        <f t="shared" ca="1" si="618"/>
        <v>Yes</v>
      </c>
      <c r="DO529" s="26"/>
      <c r="DP529" s="26"/>
      <c r="DQ529" s="26"/>
      <c r="DR529" s="26"/>
      <c r="DS529" s="26"/>
      <c r="DT529" s="26"/>
      <c r="DU529" s="26"/>
      <c r="DV529" t="str">
        <f t="shared" si="619"/>
        <v/>
      </c>
      <c r="DW529" s="26"/>
      <c r="DX529" s="26"/>
      <c r="DY529" s="26"/>
      <c r="DZ529" t="str">
        <f t="shared" si="620"/>
        <v/>
      </c>
      <c r="EA529" t="str">
        <f t="shared" si="621"/>
        <v/>
      </c>
      <c r="EB529" t="str">
        <f t="shared" si="622"/>
        <v/>
      </c>
      <c r="EC529" t="str">
        <f t="shared" si="623"/>
        <v/>
      </c>
      <c r="ED529" t="str">
        <f t="shared" si="624"/>
        <v/>
      </c>
      <c r="EE529" s="34" t="str">
        <f t="shared" si="625"/>
        <v/>
      </c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32" t="str">
        <f t="shared" si="626"/>
        <v/>
      </c>
      <c r="ES529" s="26"/>
      <c r="ET529" s="26"/>
      <c r="EU529" s="26"/>
      <c r="EV529" s="26"/>
      <c r="EW529" s="26"/>
      <c r="EX529" s="26"/>
      <c r="EY529" s="26"/>
      <c r="EZ529" s="26"/>
      <c r="FA529" s="31" t="str">
        <f t="shared" si="627"/>
        <v/>
      </c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31" t="str">
        <f t="shared" si="628"/>
        <v/>
      </c>
      <c r="FN529" s="26"/>
      <c r="FO529" s="26"/>
      <c r="FP529" s="26"/>
      <c r="FQ529" s="26" t="s">
        <v>350</v>
      </c>
      <c r="FR529" s="39" t="str">
        <f t="shared" ca="1" si="629"/>
        <v>GNB</v>
      </c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t="str">
        <f t="shared" ca="1" si="630"/>
        <v/>
      </c>
      <c r="GP529" t="str">
        <f t="shared" si="631"/>
        <v/>
      </c>
      <c r="GQ529" s="26"/>
      <c r="GR529" s="26"/>
      <c r="GS529" t="str">
        <f t="shared" ca="1" si="632"/>
        <v/>
      </c>
      <c r="GT529" s="26"/>
      <c r="GU529" s="26"/>
      <c r="GV529" s="26"/>
      <c r="GW529" s="26"/>
      <c r="GX529" s="26"/>
      <c r="GY529" t="str">
        <f t="shared" ca="1" si="633"/>
        <v/>
      </c>
      <c r="GZ529" t="str">
        <f t="shared" si="634"/>
        <v/>
      </c>
      <c r="HA529" s="26"/>
      <c r="HB529" s="26"/>
      <c r="HC529" s="26"/>
      <c r="HD529" s="26"/>
      <c r="HE529" s="26"/>
      <c r="HF529" t="str">
        <f t="shared" ca="1" si="635"/>
        <v/>
      </c>
      <c r="HG529" s="31" t="str">
        <f t="shared" si="636"/>
        <v/>
      </c>
      <c r="HH529" s="26"/>
      <c r="HI529" s="26"/>
      <c r="HJ529" s="26"/>
      <c r="HK529" s="26"/>
      <c r="HL529" s="26"/>
      <c r="HM529" t="str">
        <f t="shared" ca="1" si="637"/>
        <v/>
      </c>
      <c r="HN529" t="str">
        <f t="shared" si="638"/>
        <v/>
      </c>
      <c r="HO529" s="26"/>
      <c r="HP529" s="26"/>
      <c r="HQ529" s="26"/>
      <c r="HR529" s="26"/>
      <c r="HS529" s="26"/>
      <c r="HT529" t="str">
        <f t="shared" ca="1" si="639"/>
        <v/>
      </c>
      <c r="HU529" t="str">
        <f t="shared" si="640"/>
        <v/>
      </c>
      <c r="HV529" s="26"/>
      <c r="HW529" s="26"/>
      <c r="HX529" s="26"/>
      <c r="HY529" s="26"/>
      <c r="HZ529" s="26"/>
      <c r="IA529" s="37" t="str">
        <f t="shared" ca="1" si="641"/>
        <v/>
      </c>
      <c r="IB529" t="str">
        <f t="shared" si="642"/>
        <v/>
      </c>
      <c r="IC529" s="26"/>
      <c r="ID529" s="26"/>
      <c r="IE529" s="26"/>
      <c r="IF529" s="26"/>
      <c r="IG529" s="26"/>
      <c r="IH529" s="37" t="str">
        <f t="shared" ca="1" si="643"/>
        <v/>
      </c>
      <c r="II529" t="str">
        <f t="shared" si="644"/>
        <v/>
      </c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  <c r="IU529" s="26"/>
      <c r="IV529" s="26"/>
      <c r="IW529" s="26"/>
      <c r="IX529" s="26"/>
      <c r="IY529" s="26"/>
      <c r="IZ529" s="26"/>
      <c r="JA529" s="26"/>
      <c r="JB529" s="26"/>
      <c r="JC529" s="26"/>
      <c r="JD529" s="26"/>
      <c r="JE529" s="26"/>
      <c r="JF529" s="26"/>
      <c r="JG529" s="26"/>
      <c r="JH529" s="26"/>
      <c r="JI529" s="26"/>
      <c r="JJ529" s="26"/>
      <c r="JK529" s="26"/>
      <c r="JL529" s="26"/>
      <c r="JM529" s="26"/>
      <c r="JN529" s="26"/>
      <c r="JO529" s="26"/>
      <c r="JP529" s="26"/>
      <c r="JQ529" s="26"/>
      <c r="JR529" s="26"/>
      <c r="JS529" s="26"/>
      <c r="JT529" s="26" t="str">
        <f t="shared" si="645"/>
        <v/>
      </c>
      <c r="JU529" s="26"/>
      <c r="JV529" t="str">
        <f t="shared" si="646"/>
        <v/>
      </c>
      <c r="JW529" s="26"/>
      <c r="JX529" s="26"/>
      <c r="JY529" s="26"/>
      <c r="JZ529" s="26"/>
      <c r="KA529" s="26"/>
      <c r="KB529" s="26"/>
      <c r="KC529" s="26"/>
      <c r="KD529" s="26"/>
      <c r="KE529" s="26"/>
      <c r="KF529" s="26"/>
      <c r="KG529" s="26"/>
      <c r="KH529" s="26"/>
      <c r="KI529" s="26"/>
      <c r="KJ529" s="26"/>
      <c r="KK529" t="str">
        <f t="shared" si="647"/>
        <v/>
      </c>
      <c r="KL529" s="26"/>
      <c r="KM529" s="31" t="str">
        <f t="shared" si="648"/>
        <v/>
      </c>
      <c r="KN529" s="26"/>
      <c r="KO529" s="26"/>
      <c r="KP529" s="38" t="str">
        <f t="shared" si="649"/>
        <v/>
      </c>
      <c r="KQ529" s="26"/>
      <c r="KR529" s="26"/>
      <c r="KS529" s="26"/>
      <c r="KT529" s="26"/>
      <c r="KU529" s="26"/>
      <c r="KV529" s="26"/>
      <c r="KW529" s="26"/>
      <c r="KX529" t="str">
        <f t="shared" si="650"/>
        <v/>
      </c>
      <c r="KY529" t="str">
        <f t="shared" si="651"/>
        <v/>
      </c>
      <c r="KZ529" s="26"/>
      <c r="LA529" s="26"/>
      <c r="LB529" t="str">
        <f t="shared" si="652"/>
        <v/>
      </c>
      <c r="LC529" s="26"/>
      <c r="LD529" t="str">
        <f t="shared" si="653"/>
        <v/>
      </c>
      <c r="LE529" t="str">
        <f t="shared" si="654"/>
        <v/>
      </c>
      <c r="LF529" s="26"/>
      <c r="LG529" s="26"/>
      <c r="LH529" s="26"/>
      <c r="LI529" s="26"/>
      <c r="LJ529" s="26"/>
      <c r="LK529" s="26"/>
      <c r="LL529" s="26"/>
      <c r="LM529" s="26"/>
      <c r="LN529" s="26"/>
      <c r="LO529" t="str">
        <f t="shared" si="655"/>
        <v/>
      </c>
      <c r="LP529" s="26"/>
      <c r="LQ529" s="26"/>
      <c r="LR529" s="26"/>
      <c r="LS529" s="26"/>
      <c r="LT529" s="26"/>
      <c r="LU529" s="26"/>
      <c r="LV529" s="26"/>
      <c r="LW529" s="26"/>
      <c r="LX529" s="26"/>
      <c r="LY529" s="26"/>
      <c r="LZ529" s="26"/>
      <c r="MA529" s="26"/>
      <c r="MB529" s="26"/>
      <c r="MC529" s="26"/>
      <c r="MD529" s="26"/>
      <c r="ME529" s="26"/>
      <c r="MF529" s="26"/>
      <c r="MG529" s="26"/>
      <c r="MH529" s="26"/>
      <c r="MI529" s="26"/>
      <c r="MJ529" s="26"/>
      <c r="MK529" s="26"/>
      <c r="ML529" s="26"/>
      <c r="MM529" s="26"/>
      <c r="MN529" s="26"/>
    </row>
    <row r="530" spans="1:352" ht="16" x14ac:dyDescent="0.2">
      <c r="A530" t="e">
        <f t="shared" ca="1" si="584"/>
        <v>#N/A</v>
      </c>
      <c r="B530" s="26"/>
      <c r="C530" s="26"/>
      <c r="D530" s="26"/>
      <c r="E530" s="27" t="str">
        <f t="shared" ca="1" si="586"/>
        <v>Mar</v>
      </c>
      <c r="F530" s="27" t="str">
        <f t="shared" ca="1" si="586"/>
        <v>May</v>
      </c>
      <c r="G530" s="28" t="str">
        <f t="shared" ca="1" si="587"/>
        <v/>
      </c>
      <c r="H530" t="str">
        <f t="shared" si="588"/>
        <v/>
      </c>
      <c r="I530" s="26">
        <f t="shared" ca="1" si="589"/>
        <v>73</v>
      </c>
      <c r="J530" s="26"/>
      <c r="K530" s="26"/>
      <c r="L530" s="31" t="str">
        <f t="shared" si="590"/>
        <v/>
      </c>
      <c r="M530" s="26"/>
      <c r="N530" s="26"/>
      <c r="O530" s="26">
        <f t="shared" ca="1" si="591"/>
        <v>35</v>
      </c>
      <c r="P530" s="26" t="str">
        <f t="shared" ca="1" si="592"/>
        <v>No</v>
      </c>
      <c r="Q530" s="26" t="str">
        <f t="shared" ca="1" si="592"/>
        <v>No</v>
      </c>
      <c r="R530" s="26" t="str">
        <f t="shared" ca="1" si="592"/>
        <v>No</v>
      </c>
      <c r="S530" s="26" t="str">
        <f t="shared" ca="1" si="593"/>
        <v>Hispanic</v>
      </c>
      <c r="T530" s="26" t="str">
        <f t="shared" ca="1" si="594"/>
        <v>No</v>
      </c>
      <c r="U530" s="26">
        <f t="shared" ca="1" si="595"/>
        <v>3585</v>
      </c>
      <c r="V530" s="26"/>
      <c r="W530" s="26"/>
      <c r="X530" s="26" t="str">
        <f t="shared" ca="1" si="585"/>
        <v>Yes</v>
      </c>
      <c r="Y530" s="26" t="str">
        <f t="shared" ca="1" si="585"/>
        <v>No</v>
      </c>
      <c r="Z530" s="26" t="str">
        <f t="shared" ca="1" si="585"/>
        <v>Yes</v>
      </c>
      <c r="AA530" s="26" t="str">
        <f t="shared" ca="1" si="585"/>
        <v>No</v>
      </c>
      <c r="AB530" s="26" t="str">
        <f t="shared" ca="1" si="585"/>
        <v>No</v>
      </c>
      <c r="AC530" s="26"/>
      <c r="AD530" s="26"/>
      <c r="AE530" s="26"/>
      <c r="AF530" s="26"/>
      <c r="AG530" s="26" t="str">
        <f t="shared" ca="1" si="596"/>
        <v>No</v>
      </c>
      <c r="AH530" s="26" t="str">
        <f t="shared" ca="1" si="596"/>
        <v>No</v>
      </c>
      <c r="AI530" s="26" t="str">
        <f t="shared" ca="1" si="596"/>
        <v>Yes</v>
      </c>
      <c r="AJ530" s="26" t="str">
        <f t="shared" ca="1" si="596"/>
        <v>No</v>
      </c>
      <c r="AK530" s="26" t="str">
        <f t="shared" ca="1" si="596"/>
        <v>No</v>
      </c>
      <c r="AL530" s="26" t="str">
        <f t="shared" ca="1" si="596"/>
        <v>Yes</v>
      </c>
      <c r="AM530" s="26">
        <f t="shared" ca="1" si="597"/>
        <v>1</v>
      </c>
      <c r="AN530" s="26">
        <f t="shared" ca="1" si="598"/>
        <v>3</v>
      </c>
      <c r="AT530" t="str">
        <f t="shared" ca="1" si="599"/>
        <v>Female</v>
      </c>
      <c r="AU530">
        <f t="shared" ca="1" si="600"/>
        <v>1294</v>
      </c>
      <c r="AV530">
        <f t="shared" ca="1" si="601"/>
        <v>-3</v>
      </c>
      <c r="AW530">
        <f t="shared" ca="1" si="602"/>
        <v>29</v>
      </c>
      <c r="AX530">
        <f t="shared" ca="1" si="603"/>
        <v>5</v>
      </c>
      <c r="BB530" t="str">
        <f t="shared" ca="1" si="604"/>
        <v>EMLUCS</v>
      </c>
      <c r="BC530" t="str">
        <f t="shared" ca="1" si="605"/>
        <v>No</v>
      </c>
      <c r="BD530" t="str">
        <f t="shared" ca="1" si="605"/>
        <v>Yes</v>
      </c>
      <c r="BG530" t="str">
        <f t="shared" ca="1" si="606"/>
        <v>Yes</v>
      </c>
      <c r="BH530">
        <f t="shared" ca="1" si="607"/>
        <v>34</v>
      </c>
      <c r="BI530">
        <f t="shared" ca="1" si="608"/>
        <v>1</v>
      </c>
      <c r="BJ530">
        <f t="shared" ca="1" si="609"/>
        <v>6</v>
      </c>
      <c r="BK530" t="str">
        <f t="shared" si="610"/>
        <v/>
      </c>
      <c r="BL530" s="26">
        <f t="shared" ca="1" si="611"/>
        <v>8</v>
      </c>
      <c r="BM530" s="26"/>
      <c r="BN530" s="26"/>
      <c r="BO530" s="26" t="str">
        <f t="shared" ca="1" si="612"/>
        <v>No</v>
      </c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 t="str">
        <f t="shared" ca="1" si="613"/>
        <v>No</v>
      </c>
      <c r="CE530" s="26" t="str">
        <f t="shared" ca="1" si="614"/>
        <v>NA</v>
      </c>
      <c r="CF530" s="26"/>
      <c r="CG530" s="26"/>
      <c r="CH530" s="26"/>
      <c r="CI530" s="31" t="str">
        <f t="shared" si="615"/>
        <v/>
      </c>
      <c r="CJ530" s="26" t="str">
        <f t="shared" ca="1" si="616"/>
        <v>NA</v>
      </c>
      <c r="CK530" s="26" t="str">
        <f t="shared" ca="1" si="617"/>
        <v>Yes</v>
      </c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 t="str">
        <f t="shared" ca="1" si="618"/>
        <v>No</v>
      </c>
      <c r="DO530" s="26"/>
      <c r="DP530" s="26"/>
      <c r="DQ530" s="26"/>
      <c r="DR530" s="26"/>
      <c r="DS530" s="26"/>
      <c r="DT530" s="26"/>
      <c r="DU530" s="26"/>
      <c r="DV530" t="str">
        <f t="shared" si="619"/>
        <v/>
      </c>
      <c r="DW530" s="26"/>
      <c r="DX530" s="26"/>
      <c r="DY530" s="26"/>
      <c r="DZ530" t="str">
        <f t="shared" si="620"/>
        <v/>
      </c>
      <c r="EA530" t="str">
        <f t="shared" si="621"/>
        <v/>
      </c>
      <c r="EB530" t="str">
        <f t="shared" si="622"/>
        <v/>
      </c>
      <c r="EC530" t="str">
        <f t="shared" si="623"/>
        <v/>
      </c>
      <c r="ED530" t="str">
        <f t="shared" si="624"/>
        <v/>
      </c>
      <c r="EE530" s="34" t="str">
        <f t="shared" si="625"/>
        <v/>
      </c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32" t="str">
        <f t="shared" si="626"/>
        <v/>
      </c>
      <c r="ES530" s="26"/>
      <c r="ET530" s="26"/>
      <c r="EU530" s="26"/>
      <c r="EV530" s="26"/>
      <c r="EW530" s="26"/>
      <c r="EX530" s="26"/>
      <c r="EY530" s="26"/>
      <c r="EZ530" s="26"/>
      <c r="FA530" s="31" t="str">
        <f t="shared" si="627"/>
        <v/>
      </c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31" t="str">
        <f t="shared" si="628"/>
        <v/>
      </c>
      <c r="FN530" s="26"/>
      <c r="FO530" s="26"/>
      <c r="FP530" s="26"/>
      <c r="FQ530" s="26" t="s">
        <v>349</v>
      </c>
      <c r="FR530" s="39" t="str">
        <f t="shared" ca="1" si="629"/>
        <v>NA</v>
      </c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t="str">
        <f t="shared" ca="1" si="630"/>
        <v/>
      </c>
      <c r="GP530" t="str">
        <f t="shared" si="631"/>
        <v/>
      </c>
      <c r="GQ530" s="26"/>
      <c r="GR530" s="26"/>
      <c r="GS530" t="str">
        <f t="shared" ca="1" si="632"/>
        <v/>
      </c>
      <c r="GT530" s="26"/>
      <c r="GU530" s="26"/>
      <c r="GV530" s="26"/>
      <c r="GW530" s="26"/>
      <c r="GX530" s="26"/>
      <c r="GY530" t="str">
        <f t="shared" ca="1" si="633"/>
        <v/>
      </c>
      <c r="GZ530" t="str">
        <f t="shared" si="634"/>
        <v/>
      </c>
      <c r="HA530" s="26"/>
      <c r="HB530" s="26"/>
      <c r="HC530" s="26"/>
      <c r="HD530" s="26"/>
      <c r="HE530" s="26"/>
      <c r="HF530" t="str">
        <f t="shared" ca="1" si="635"/>
        <v/>
      </c>
      <c r="HG530" s="31" t="str">
        <f t="shared" si="636"/>
        <v/>
      </c>
      <c r="HH530" s="26"/>
      <c r="HI530" s="26"/>
      <c r="HJ530" s="26"/>
      <c r="HK530" s="26"/>
      <c r="HL530" s="26"/>
      <c r="HM530" t="str">
        <f t="shared" ca="1" si="637"/>
        <v/>
      </c>
      <c r="HN530" t="str">
        <f t="shared" si="638"/>
        <v/>
      </c>
      <c r="HO530" s="26"/>
      <c r="HP530" s="26"/>
      <c r="HQ530" s="26"/>
      <c r="HR530" s="26"/>
      <c r="HS530" s="26"/>
      <c r="HT530" t="str">
        <f t="shared" ca="1" si="639"/>
        <v/>
      </c>
      <c r="HU530" t="str">
        <f t="shared" si="640"/>
        <v/>
      </c>
      <c r="HV530" s="26"/>
      <c r="HW530" s="26"/>
      <c r="HX530" s="26"/>
      <c r="HY530" s="26"/>
      <c r="HZ530" s="26"/>
      <c r="IA530" s="37" t="str">
        <f t="shared" ca="1" si="641"/>
        <v/>
      </c>
      <c r="IB530" t="str">
        <f t="shared" si="642"/>
        <v/>
      </c>
      <c r="IC530" s="26"/>
      <c r="ID530" s="26"/>
      <c r="IE530" s="26"/>
      <c r="IF530" s="26"/>
      <c r="IG530" s="26"/>
      <c r="IH530" s="37" t="str">
        <f t="shared" ca="1" si="643"/>
        <v/>
      </c>
      <c r="II530" t="str">
        <f t="shared" si="644"/>
        <v/>
      </c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  <c r="IU530" s="26"/>
      <c r="IV530" s="26"/>
      <c r="IW530" s="26"/>
      <c r="IX530" s="26"/>
      <c r="IY530" s="26"/>
      <c r="IZ530" s="26"/>
      <c r="JA530" s="26"/>
      <c r="JB530" s="26"/>
      <c r="JC530" s="26"/>
      <c r="JD530" s="26"/>
      <c r="JE530" s="26"/>
      <c r="JF530" s="26"/>
      <c r="JG530" s="26"/>
      <c r="JH530" s="26"/>
      <c r="JI530" s="26"/>
      <c r="JJ530" s="26"/>
      <c r="JK530" s="26"/>
      <c r="JL530" s="26"/>
      <c r="JM530" s="26"/>
      <c r="JN530" s="26"/>
      <c r="JO530" s="26"/>
      <c r="JP530" s="26"/>
      <c r="JQ530" s="26"/>
      <c r="JR530" s="26"/>
      <c r="JS530" s="26"/>
      <c r="JT530" s="26" t="str">
        <f t="shared" si="645"/>
        <v/>
      </c>
      <c r="JU530" s="26"/>
      <c r="JV530" t="str">
        <f t="shared" si="646"/>
        <v/>
      </c>
      <c r="JW530" s="26"/>
      <c r="JX530" s="26"/>
      <c r="JY530" s="26"/>
      <c r="JZ530" s="26"/>
      <c r="KA530" s="26"/>
      <c r="KB530" s="26"/>
      <c r="KC530" s="26"/>
      <c r="KD530" s="26"/>
      <c r="KE530" s="26"/>
      <c r="KF530" s="26"/>
      <c r="KG530" s="26"/>
      <c r="KH530" s="26"/>
      <c r="KI530" s="26"/>
      <c r="KJ530" s="26"/>
      <c r="KK530" t="str">
        <f t="shared" si="647"/>
        <v/>
      </c>
      <c r="KL530" s="26"/>
      <c r="KM530" s="31" t="str">
        <f t="shared" si="648"/>
        <v/>
      </c>
      <c r="KN530" s="26"/>
      <c r="KO530" s="26"/>
      <c r="KP530" s="38" t="str">
        <f t="shared" si="649"/>
        <v/>
      </c>
      <c r="KQ530" s="26"/>
      <c r="KR530" s="26"/>
      <c r="KS530" s="26"/>
      <c r="KT530" s="26"/>
      <c r="KU530" s="26"/>
      <c r="KV530" s="26"/>
      <c r="KW530" s="26"/>
      <c r="KX530" t="str">
        <f t="shared" si="650"/>
        <v/>
      </c>
      <c r="KY530" t="str">
        <f t="shared" si="651"/>
        <v/>
      </c>
      <c r="KZ530" s="26"/>
      <c r="LA530" s="26"/>
      <c r="LB530" t="str">
        <f t="shared" si="652"/>
        <v/>
      </c>
      <c r="LC530" s="26"/>
      <c r="LD530" t="str">
        <f t="shared" si="653"/>
        <v/>
      </c>
      <c r="LE530" t="str">
        <f t="shared" si="654"/>
        <v/>
      </c>
      <c r="LF530" s="26"/>
      <c r="LG530" s="26"/>
      <c r="LH530" s="26"/>
      <c r="LI530" s="26"/>
      <c r="LJ530" s="26"/>
      <c r="LK530" s="26"/>
      <c r="LL530" s="26"/>
      <c r="LM530" s="26"/>
      <c r="LN530" s="26"/>
      <c r="LO530" t="str">
        <f t="shared" si="655"/>
        <v/>
      </c>
      <c r="LP530" s="26"/>
      <c r="LQ530" s="26"/>
      <c r="LR530" s="26"/>
      <c r="LS530" s="26"/>
      <c r="LT530" s="26"/>
      <c r="LU530" s="26"/>
      <c r="LV530" s="26"/>
      <c r="LW530" s="26"/>
      <c r="LX530" s="26"/>
      <c r="LY530" s="26"/>
      <c r="LZ530" s="26"/>
      <c r="MA530" s="26"/>
      <c r="MB530" s="26"/>
      <c r="MC530" s="26"/>
      <c r="MD530" s="26"/>
      <c r="ME530" s="26"/>
      <c r="MF530" s="26"/>
      <c r="MG530" s="26"/>
      <c r="MH530" s="26"/>
      <c r="MI530" s="26"/>
      <c r="MJ530" s="26"/>
      <c r="MK530" s="26"/>
      <c r="ML530" s="26"/>
      <c r="MM530" s="26"/>
      <c r="MN530" s="26"/>
    </row>
    <row r="531" spans="1:352" ht="16" x14ac:dyDescent="0.2">
      <c r="A531" t="e">
        <f t="shared" ca="1" si="584"/>
        <v>#N/A</v>
      </c>
      <c r="B531" s="26"/>
      <c r="C531" s="26"/>
      <c r="D531" s="26"/>
      <c r="E531" s="27" t="str">
        <f t="shared" ca="1" si="586"/>
        <v>Jan</v>
      </c>
      <c r="F531" s="27" t="str">
        <f t="shared" ca="1" si="586"/>
        <v>Feb</v>
      </c>
      <c r="G531" s="28" t="str">
        <f t="shared" ca="1" si="587"/>
        <v/>
      </c>
      <c r="H531" t="str">
        <f t="shared" si="588"/>
        <v/>
      </c>
      <c r="I531" s="26">
        <f t="shared" ca="1" si="589"/>
        <v>100</v>
      </c>
      <c r="J531" s="26"/>
      <c r="K531" s="26"/>
      <c r="L531" s="31" t="str">
        <f t="shared" si="590"/>
        <v/>
      </c>
      <c r="M531" s="26"/>
      <c r="N531" s="26"/>
      <c r="O531" s="26">
        <f t="shared" ca="1" si="591"/>
        <v>40</v>
      </c>
      <c r="P531" s="26" t="str">
        <f t="shared" ca="1" si="592"/>
        <v>Yes</v>
      </c>
      <c r="Q531" s="26" t="str">
        <f t="shared" ca="1" si="592"/>
        <v>No</v>
      </c>
      <c r="R531" s="26" t="str">
        <f t="shared" ca="1" si="592"/>
        <v>No</v>
      </c>
      <c r="S531" s="26" t="str">
        <f t="shared" ca="1" si="593"/>
        <v>Caucasian</v>
      </c>
      <c r="T531" s="26" t="str">
        <f t="shared" ca="1" si="594"/>
        <v>No</v>
      </c>
      <c r="U531" s="26">
        <f t="shared" ca="1" si="595"/>
        <v>3070</v>
      </c>
      <c r="V531" s="26"/>
      <c r="W531" s="26"/>
      <c r="X531" s="26" t="str">
        <f t="shared" ca="1" si="585"/>
        <v>No</v>
      </c>
      <c r="Y531" s="26" t="str">
        <f t="shared" ca="1" si="585"/>
        <v>No</v>
      </c>
      <c r="Z531" s="26" t="str">
        <f t="shared" ca="1" si="585"/>
        <v>No</v>
      </c>
      <c r="AA531" s="26" t="str">
        <f t="shared" ca="1" si="585"/>
        <v>Yes</v>
      </c>
      <c r="AB531" s="26" t="str">
        <f t="shared" ca="1" si="585"/>
        <v>No</v>
      </c>
      <c r="AC531" s="26"/>
      <c r="AD531" s="26"/>
      <c r="AE531" s="26"/>
      <c r="AF531" s="26"/>
      <c r="AG531" s="26" t="str">
        <f t="shared" ca="1" si="596"/>
        <v>Yes</v>
      </c>
      <c r="AH531" s="26" t="str">
        <f t="shared" ca="1" si="596"/>
        <v>No</v>
      </c>
      <c r="AI531" s="26" t="str">
        <f t="shared" ca="1" si="596"/>
        <v>No</v>
      </c>
      <c r="AJ531" s="26" t="str">
        <f t="shared" ca="1" si="596"/>
        <v>Yes</v>
      </c>
      <c r="AK531" s="26" t="str">
        <f t="shared" ca="1" si="596"/>
        <v>Yes</v>
      </c>
      <c r="AL531" s="26" t="str">
        <f t="shared" ca="1" si="596"/>
        <v>No</v>
      </c>
      <c r="AM531" s="26">
        <f t="shared" ca="1" si="597"/>
        <v>2</v>
      </c>
      <c r="AN531" s="26">
        <f t="shared" ca="1" si="598"/>
        <v>2</v>
      </c>
      <c r="AT531" t="str">
        <f t="shared" ca="1" si="599"/>
        <v>Female</v>
      </c>
      <c r="AU531">
        <f t="shared" ca="1" si="600"/>
        <v>1975</v>
      </c>
      <c r="AV531">
        <f t="shared" ca="1" si="601"/>
        <v>1</v>
      </c>
      <c r="AW531">
        <f t="shared" ca="1" si="602"/>
        <v>22</v>
      </c>
      <c r="AX531">
        <f t="shared" ca="1" si="603"/>
        <v>0</v>
      </c>
      <c r="BB531" t="str">
        <f t="shared" ca="1" si="604"/>
        <v>INSTRUMENTAL</v>
      </c>
      <c r="BC531" t="str">
        <f t="shared" ca="1" si="605"/>
        <v>Yes</v>
      </c>
      <c r="BD531" t="str">
        <f t="shared" ca="1" si="605"/>
        <v>Yes</v>
      </c>
      <c r="BG531" t="str">
        <f t="shared" ca="1" si="606"/>
        <v>No</v>
      </c>
      <c r="BH531">
        <f t="shared" ca="1" si="607"/>
        <v>38</v>
      </c>
      <c r="BI531">
        <f t="shared" ca="1" si="608"/>
        <v>-5</v>
      </c>
      <c r="BJ531">
        <f t="shared" ca="1" si="609"/>
        <v>12</v>
      </c>
      <c r="BK531" t="str">
        <f t="shared" si="610"/>
        <v/>
      </c>
      <c r="BL531" s="26">
        <f t="shared" ca="1" si="611"/>
        <v>14</v>
      </c>
      <c r="BM531" s="26"/>
      <c r="BN531" s="26"/>
      <c r="BO531" s="26" t="str">
        <f t="shared" ca="1" si="612"/>
        <v>Yes</v>
      </c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 t="str">
        <f t="shared" ca="1" si="613"/>
        <v>No</v>
      </c>
      <c r="CE531" s="26" t="str">
        <f t="shared" ca="1" si="614"/>
        <v>NA</v>
      </c>
      <c r="CF531" s="26"/>
      <c r="CG531" s="26"/>
      <c r="CH531" s="26"/>
      <c r="CI531" s="31" t="str">
        <f t="shared" si="615"/>
        <v/>
      </c>
      <c r="CJ531" s="26" t="str">
        <f t="shared" ca="1" si="616"/>
        <v>NA</v>
      </c>
      <c r="CK531" s="26" t="str">
        <f t="shared" ca="1" si="617"/>
        <v>No</v>
      </c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 t="str">
        <f t="shared" ca="1" si="618"/>
        <v>No</v>
      </c>
      <c r="DO531" s="26"/>
      <c r="DP531" s="26"/>
      <c r="DQ531" s="26"/>
      <c r="DR531" s="26"/>
      <c r="DS531" s="26"/>
      <c r="DT531" s="26"/>
      <c r="DU531" s="26"/>
      <c r="DV531" t="str">
        <f t="shared" si="619"/>
        <v/>
      </c>
      <c r="DW531" s="26"/>
      <c r="DX531" s="26"/>
      <c r="DY531" s="26"/>
      <c r="DZ531" t="str">
        <f t="shared" si="620"/>
        <v/>
      </c>
      <c r="EA531" t="str">
        <f t="shared" si="621"/>
        <v/>
      </c>
      <c r="EB531" t="str">
        <f t="shared" si="622"/>
        <v/>
      </c>
      <c r="EC531" t="str">
        <f t="shared" si="623"/>
        <v/>
      </c>
      <c r="ED531" t="str">
        <f t="shared" si="624"/>
        <v/>
      </c>
      <c r="EE531" s="34" t="str">
        <f t="shared" si="625"/>
        <v/>
      </c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32" t="str">
        <f t="shared" si="626"/>
        <v/>
      </c>
      <c r="ES531" s="26"/>
      <c r="ET531" s="26"/>
      <c r="EU531" s="26"/>
      <c r="EV531" s="26"/>
      <c r="EW531" s="26"/>
      <c r="EX531" s="26"/>
      <c r="EY531" s="26"/>
      <c r="EZ531" s="26"/>
      <c r="FA531" s="31" t="str">
        <f t="shared" si="627"/>
        <v/>
      </c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31" t="str">
        <f t="shared" si="628"/>
        <v/>
      </c>
      <c r="FN531" s="26"/>
      <c r="FO531" s="26"/>
      <c r="FP531" s="26"/>
      <c r="FQ531" s="26" t="s">
        <v>350</v>
      </c>
      <c r="FR531" s="39" t="str">
        <f t="shared" ca="1" si="629"/>
        <v>Other</v>
      </c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t="str">
        <f t="shared" ca="1" si="630"/>
        <v/>
      </c>
      <c r="GP531" t="str">
        <f t="shared" si="631"/>
        <v/>
      </c>
      <c r="GQ531" s="26"/>
      <c r="GR531" s="26"/>
      <c r="GS531" t="str">
        <f t="shared" ca="1" si="632"/>
        <v/>
      </c>
      <c r="GT531" s="26"/>
      <c r="GU531" s="26"/>
      <c r="GV531" s="26"/>
      <c r="GW531" s="26"/>
      <c r="GX531" s="26"/>
      <c r="GY531" t="str">
        <f t="shared" ca="1" si="633"/>
        <v/>
      </c>
      <c r="GZ531" t="str">
        <f t="shared" si="634"/>
        <v/>
      </c>
      <c r="HA531" s="26"/>
      <c r="HB531" s="26"/>
      <c r="HC531" s="26"/>
      <c r="HD531" s="26"/>
      <c r="HE531" s="26"/>
      <c r="HF531" t="str">
        <f t="shared" ca="1" si="635"/>
        <v/>
      </c>
      <c r="HG531" s="31" t="str">
        <f t="shared" si="636"/>
        <v/>
      </c>
      <c r="HH531" s="26"/>
      <c r="HI531" s="26"/>
      <c r="HJ531" s="26"/>
      <c r="HK531" s="26"/>
      <c r="HL531" s="26"/>
      <c r="HM531" t="str">
        <f t="shared" ca="1" si="637"/>
        <v/>
      </c>
      <c r="HN531" t="str">
        <f t="shared" si="638"/>
        <v/>
      </c>
      <c r="HO531" s="26"/>
      <c r="HP531" s="26"/>
      <c r="HQ531" s="26"/>
      <c r="HR531" s="26"/>
      <c r="HS531" s="26"/>
      <c r="HT531" t="str">
        <f t="shared" ca="1" si="639"/>
        <v/>
      </c>
      <c r="HU531" t="str">
        <f t="shared" si="640"/>
        <v/>
      </c>
      <c r="HV531" s="26"/>
      <c r="HW531" s="26"/>
      <c r="HX531" s="26"/>
      <c r="HY531" s="26"/>
      <c r="HZ531" s="26"/>
      <c r="IA531" s="37" t="str">
        <f t="shared" ca="1" si="641"/>
        <v/>
      </c>
      <c r="IB531" t="str">
        <f t="shared" si="642"/>
        <v/>
      </c>
      <c r="IC531" s="26"/>
      <c r="ID531" s="26"/>
      <c r="IE531" s="26"/>
      <c r="IF531" s="26"/>
      <c r="IG531" s="26"/>
      <c r="IH531" s="37" t="str">
        <f t="shared" ca="1" si="643"/>
        <v/>
      </c>
      <c r="II531" t="str">
        <f t="shared" si="644"/>
        <v/>
      </c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  <c r="IV531" s="26"/>
      <c r="IW531" s="26"/>
      <c r="IX531" s="26"/>
      <c r="IY531" s="26"/>
      <c r="IZ531" s="26"/>
      <c r="JA531" s="26"/>
      <c r="JB531" s="26"/>
      <c r="JC531" s="26"/>
      <c r="JD531" s="26"/>
      <c r="JE531" s="26"/>
      <c r="JF531" s="26"/>
      <c r="JG531" s="26"/>
      <c r="JH531" s="26"/>
      <c r="JI531" s="26"/>
      <c r="JJ531" s="26"/>
      <c r="JK531" s="26"/>
      <c r="JL531" s="26"/>
      <c r="JM531" s="26"/>
      <c r="JN531" s="26"/>
      <c r="JO531" s="26"/>
      <c r="JP531" s="26"/>
      <c r="JQ531" s="26"/>
      <c r="JR531" s="26"/>
      <c r="JS531" s="26"/>
      <c r="JT531" s="26" t="str">
        <f t="shared" si="645"/>
        <v/>
      </c>
      <c r="JU531" s="26"/>
      <c r="JV531" t="str">
        <f t="shared" si="646"/>
        <v/>
      </c>
      <c r="JW531" s="26"/>
      <c r="JX531" s="26"/>
      <c r="JY531" s="26"/>
      <c r="JZ531" s="26"/>
      <c r="KA531" s="26"/>
      <c r="KB531" s="26"/>
      <c r="KC531" s="26"/>
      <c r="KD531" s="26"/>
      <c r="KE531" s="26"/>
      <c r="KF531" s="26"/>
      <c r="KG531" s="26"/>
      <c r="KH531" s="26"/>
      <c r="KI531" s="26"/>
      <c r="KJ531" s="26"/>
      <c r="KK531" t="str">
        <f t="shared" si="647"/>
        <v/>
      </c>
      <c r="KL531" s="26"/>
      <c r="KM531" s="31" t="str">
        <f t="shared" si="648"/>
        <v/>
      </c>
      <c r="KN531" s="26"/>
      <c r="KO531" s="26"/>
      <c r="KP531" s="38" t="str">
        <f t="shared" si="649"/>
        <v/>
      </c>
      <c r="KQ531" s="26"/>
      <c r="KR531" s="26"/>
      <c r="KS531" s="26"/>
      <c r="KT531" s="26"/>
      <c r="KU531" s="26"/>
      <c r="KV531" s="26"/>
      <c r="KW531" s="26"/>
      <c r="KX531" t="str">
        <f t="shared" si="650"/>
        <v/>
      </c>
      <c r="KY531" t="str">
        <f t="shared" si="651"/>
        <v/>
      </c>
      <c r="KZ531" s="26"/>
      <c r="LA531" s="26"/>
      <c r="LB531" t="str">
        <f t="shared" si="652"/>
        <v/>
      </c>
      <c r="LC531" s="26"/>
      <c r="LD531" t="str">
        <f t="shared" si="653"/>
        <v/>
      </c>
      <c r="LE531" t="str">
        <f t="shared" si="654"/>
        <v/>
      </c>
      <c r="LF531" s="26"/>
      <c r="LG531" s="26"/>
      <c r="LH531" s="26"/>
      <c r="LI531" s="26"/>
      <c r="LJ531" s="26"/>
      <c r="LK531" s="26"/>
      <c r="LL531" s="26"/>
      <c r="LM531" s="26"/>
      <c r="LN531" s="26"/>
      <c r="LO531" t="str">
        <f t="shared" si="655"/>
        <v/>
      </c>
      <c r="LP531" s="26"/>
      <c r="LQ531" s="26"/>
      <c r="LR531" s="26"/>
      <c r="LS531" s="26"/>
      <c r="LT531" s="26"/>
      <c r="LU531" s="26"/>
      <c r="LV531" s="26"/>
      <c r="LW531" s="26"/>
      <c r="LX531" s="26"/>
      <c r="LY531" s="26"/>
      <c r="LZ531" s="26"/>
      <c r="MA531" s="26"/>
      <c r="MB531" s="26"/>
      <c r="MC531" s="26"/>
      <c r="MD531" s="26"/>
      <c r="ME531" s="26"/>
      <c r="MF531" s="26"/>
      <c r="MG531" s="26"/>
      <c r="MH531" s="26"/>
      <c r="MI531" s="26"/>
      <c r="MJ531" s="26"/>
      <c r="MK531" s="26"/>
      <c r="ML531" s="26"/>
      <c r="MM531" s="26"/>
      <c r="MN531" s="26"/>
    </row>
    <row r="532" spans="1:352" ht="16" x14ac:dyDescent="0.2">
      <c r="A532" t="e">
        <f t="shared" ca="1" si="584"/>
        <v>#N/A</v>
      </c>
      <c r="B532" s="26"/>
      <c r="C532" s="26"/>
      <c r="D532" s="26"/>
      <c r="E532" s="27" t="str">
        <f t="shared" ca="1" si="586"/>
        <v>Jan</v>
      </c>
      <c r="F532" s="27" t="str">
        <f t="shared" ca="1" si="586"/>
        <v>Aug</v>
      </c>
      <c r="G532" s="28" t="str">
        <f t="shared" ca="1" si="587"/>
        <v/>
      </c>
      <c r="H532" t="str">
        <f t="shared" si="588"/>
        <v/>
      </c>
      <c r="I532" s="26">
        <f t="shared" ca="1" si="589"/>
        <v>37</v>
      </c>
      <c r="J532" s="26"/>
      <c r="K532" s="26"/>
      <c r="L532" s="31" t="str">
        <f t="shared" si="590"/>
        <v/>
      </c>
      <c r="M532" s="26"/>
      <c r="N532" s="26"/>
      <c r="O532" s="26">
        <f t="shared" ca="1" si="591"/>
        <v>41</v>
      </c>
      <c r="P532" s="26" t="str">
        <f t="shared" ca="1" si="592"/>
        <v>No</v>
      </c>
      <c r="Q532" s="26" t="str">
        <f t="shared" ca="1" si="592"/>
        <v>Yes</v>
      </c>
      <c r="R532" s="26" t="str">
        <f t="shared" ca="1" si="592"/>
        <v>No</v>
      </c>
      <c r="S532" s="26" t="str">
        <f t="shared" ca="1" si="593"/>
        <v>Caucasian</v>
      </c>
      <c r="T532" s="26" t="str">
        <f t="shared" ca="1" si="594"/>
        <v>Yes</v>
      </c>
      <c r="U532" s="26">
        <f t="shared" ca="1" si="595"/>
        <v>3202</v>
      </c>
      <c r="V532" s="26"/>
      <c r="W532" s="26"/>
      <c r="X532" s="26" t="str">
        <f t="shared" ca="1" si="585"/>
        <v>Yes</v>
      </c>
      <c r="Y532" s="26" t="str">
        <f t="shared" ca="1" si="585"/>
        <v>Yes</v>
      </c>
      <c r="Z532" s="26" t="str">
        <f t="shared" ca="1" si="585"/>
        <v>No</v>
      </c>
      <c r="AA532" s="26" t="str">
        <f t="shared" ca="1" si="585"/>
        <v>Yes</v>
      </c>
      <c r="AB532" s="26" t="str">
        <f t="shared" ca="1" si="585"/>
        <v>No</v>
      </c>
      <c r="AC532" s="26"/>
      <c r="AD532" s="26"/>
      <c r="AE532" s="26"/>
      <c r="AF532" s="26"/>
      <c r="AG532" s="26" t="str">
        <f t="shared" ca="1" si="596"/>
        <v>Yes</v>
      </c>
      <c r="AH532" s="26" t="str">
        <f t="shared" ca="1" si="596"/>
        <v>Yes</v>
      </c>
      <c r="AI532" s="26" t="str">
        <f t="shared" ca="1" si="596"/>
        <v>Yes</v>
      </c>
      <c r="AJ532" s="26" t="str">
        <f t="shared" ca="1" si="596"/>
        <v>Yes</v>
      </c>
      <c r="AK532" s="26" t="str">
        <f t="shared" ca="1" si="596"/>
        <v>Yes</v>
      </c>
      <c r="AL532" s="26" t="str">
        <f t="shared" ca="1" si="596"/>
        <v>Yes</v>
      </c>
      <c r="AM532" s="26">
        <f t="shared" ca="1" si="597"/>
        <v>4</v>
      </c>
      <c r="AN532" s="26">
        <f t="shared" ca="1" si="598"/>
        <v>1</v>
      </c>
      <c r="AT532" t="str">
        <f t="shared" ca="1" si="599"/>
        <v>Male</v>
      </c>
      <c r="AU532">
        <f t="shared" ca="1" si="600"/>
        <v>761</v>
      </c>
      <c r="AV532">
        <f t="shared" ca="1" si="601"/>
        <v>3</v>
      </c>
      <c r="AW532">
        <f t="shared" ca="1" si="602"/>
        <v>30</v>
      </c>
      <c r="AX532">
        <f t="shared" ca="1" si="603"/>
        <v>1</v>
      </c>
      <c r="BB532" t="str">
        <f t="shared" ca="1" si="604"/>
        <v>Vaginal</v>
      </c>
      <c r="BC532" t="str">
        <f t="shared" ca="1" si="605"/>
        <v>No</v>
      </c>
      <c r="BD532" t="str">
        <f t="shared" ca="1" si="605"/>
        <v>Yes</v>
      </c>
      <c r="BG532" t="str">
        <f t="shared" ca="1" si="606"/>
        <v>Yes</v>
      </c>
      <c r="BH532">
        <f t="shared" ca="1" si="607"/>
        <v>36</v>
      </c>
      <c r="BI532">
        <f t="shared" ca="1" si="608"/>
        <v>-3</v>
      </c>
      <c r="BJ532">
        <f t="shared" ca="1" si="609"/>
        <v>11</v>
      </c>
      <c r="BK532" t="str">
        <f t="shared" si="610"/>
        <v/>
      </c>
      <c r="BL532" s="26">
        <f t="shared" ca="1" si="611"/>
        <v>13</v>
      </c>
      <c r="BM532" s="26"/>
      <c r="BN532" s="26"/>
      <c r="BO532" s="26" t="str">
        <f t="shared" ca="1" si="612"/>
        <v>Yes</v>
      </c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 t="str">
        <f t="shared" ca="1" si="613"/>
        <v>Yes</v>
      </c>
      <c r="CE532" s="26" t="str">
        <f t="shared" ca="1" si="614"/>
        <v>LMA</v>
      </c>
      <c r="CF532" s="26"/>
      <c r="CG532" s="26"/>
      <c r="CH532" s="26"/>
      <c r="CI532" s="31" t="str">
        <f t="shared" si="615"/>
        <v/>
      </c>
      <c r="CJ532" s="26" t="str">
        <f t="shared" ca="1" si="616"/>
        <v>BS</v>
      </c>
      <c r="CK532" s="26" t="str">
        <f t="shared" ca="1" si="617"/>
        <v>No</v>
      </c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 t="str">
        <f t="shared" ca="1" si="618"/>
        <v>Yes</v>
      </c>
      <c r="DO532" s="26"/>
      <c r="DP532" s="26"/>
      <c r="DQ532" s="26"/>
      <c r="DR532" s="26"/>
      <c r="DS532" s="26"/>
      <c r="DT532" s="26"/>
      <c r="DU532" s="26"/>
      <c r="DV532" t="str">
        <f t="shared" si="619"/>
        <v/>
      </c>
      <c r="DW532" s="26"/>
      <c r="DX532" s="26"/>
      <c r="DY532" s="26"/>
      <c r="DZ532" t="str">
        <f t="shared" si="620"/>
        <v/>
      </c>
      <c r="EA532" t="str">
        <f t="shared" si="621"/>
        <v/>
      </c>
      <c r="EB532" t="str">
        <f t="shared" si="622"/>
        <v/>
      </c>
      <c r="EC532" t="str">
        <f t="shared" si="623"/>
        <v/>
      </c>
      <c r="ED532" t="str">
        <f t="shared" si="624"/>
        <v/>
      </c>
      <c r="EE532" s="34" t="str">
        <f t="shared" si="625"/>
        <v/>
      </c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32" t="str">
        <f t="shared" si="626"/>
        <v/>
      </c>
      <c r="ES532" s="26"/>
      <c r="ET532" s="26"/>
      <c r="EU532" s="26"/>
      <c r="EV532" s="26"/>
      <c r="EW532" s="26"/>
      <c r="EX532" s="26"/>
      <c r="EY532" s="26"/>
      <c r="EZ532" s="26"/>
      <c r="FA532" s="31" t="str">
        <f t="shared" si="627"/>
        <v/>
      </c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31" t="str">
        <f t="shared" si="628"/>
        <v/>
      </c>
      <c r="FN532" s="26"/>
      <c r="FO532" s="26"/>
      <c r="FP532" s="26"/>
      <c r="FQ532" s="26" t="s">
        <v>349</v>
      </c>
      <c r="FR532" s="39" t="str">
        <f t="shared" ca="1" si="629"/>
        <v>NA</v>
      </c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t="str">
        <f t="shared" ca="1" si="630"/>
        <v/>
      </c>
      <c r="GP532" t="str">
        <f t="shared" si="631"/>
        <v/>
      </c>
      <c r="GQ532" s="26"/>
      <c r="GR532" s="26"/>
      <c r="GS532" t="str">
        <f t="shared" ca="1" si="632"/>
        <v/>
      </c>
      <c r="GT532" s="26"/>
      <c r="GU532" s="26"/>
      <c r="GV532" s="26"/>
      <c r="GW532" s="26"/>
      <c r="GX532" s="26"/>
      <c r="GY532" t="str">
        <f t="shared" ca="1" si="633"/>
        <v/>
      </c>
      <c r="GZ532" t="str">
        <f t="shared" si="634"/>
        <v/>
      </c>
      <c r="HA532" s="26"/>
      <c r="HB532" s="26"/>
      <c r="HC532" s="26"/>
      <c r="HD532" s="26"/>
      <c r="HE532" s="26"/>
      <c r="HF532" t="str">
        <f t="shared" ca="1" si="635"/>
        <v/>
      </c>
      <c r="HG532" s="31" t="str">
        <f t="shared" si="636"/>
        <v/>
      </c>
      <c r="HH532" s="26"/>
      <c r="HI532" s="26"/>
      <c r="HJ532" s="26"/>
      <c r="HK532" s="26"/>
      <c r="HL532" s="26"/>
      <c r="HM532" t="str">
        <f t="shared" ca="1" si="637"/>
        <v/>
      </c>
      <c r="HN532" t="str">
        <f t="shared" si="638"/>
        <v/>
      </c>
      <c r="HO532" s="26"/>
      <c r="HP532" s="26"/>
      <c r="HQ532" s="26"/>
      <c r="HR532" s="26"/>
      <c r="HS532" s="26"/>
      <c r="HT532" t="str">
        <f t="shared" ca="1" si="639"/>
        <v/>
      </c>
      <c r="HU532" t="str">
        <f t="shared" si="640"/>
        <v/>
      </c>
      <c r="HV532" s="26"/>
      <c r="HW532" s="26"/>
      <c r="HX532" s="26"/>
      <c r="HY532" s="26"/>
      <c r="HZ532" s="26"/>
      <c r="IA532" s="37" t="str">
        <f t="shared" ca="1" si="641"/>
        <v/>
      </c>
      <c r="IB532" t="str">
        <f t="shared" si="642"/>
        <v/>
      </c>
      <c r="IC532" s="26"/>
      <c r="ID532" s="26"/>
      <c r="IE532" s="26"/>
      <c r="IF532" s="26"/>
      <c r="IG532" s="26"/>
      <c r="IH532" s="37" t="str">
        <f t="shared" ca="1" si="643"/>
        <v/>
      </c>
      <c r="II532" t="str">
        <f t="shared" si="644"/>
        <v/>
      </c>
      <c r="IJ532" s="26"/>
      <c r="IK532" s="26"/>
      <c r="IL532" s="26"/>
      <c r="IM532" s="26"/>
      <c r="IN532" s="26"/>
      <c r="IO532" s="26"/>
      <c r="IP532" s="26"/>
      <c r="IQ532" s="26"/>
      <c r="IR532" s="26"/>
      <c r="IS532" s="26"/>
      <c r="IT532" s="26"/>
      <c r="IU532" s="26"/>
      <c r="IV532" s="26"/>
      <c r="IW532" s="26"/>
      <c r="IX532" s="26"/>
      <c r="IY532" s="26"/>
      <c r="IZ532" s="26"/>
      <c r="JA532" s="26"/>
      <c r="JB532" s="26"/>
      <c r="JC532" s="26"/>
      <c r="JD532" s="26"/>
      <c r="JE532" s="26"/>
      <c r="JF532" s="26"/>
      <c r="JG532" s="26"/>
      <c r="JH532" s="26"/>
      <c r="JI532" s="26"/>
      <c r="JJ532" s="26"/>
      <c r="JK532" s="26"/>
      <c r="JL532" s="26"/>
      <c r="JM532" s="26"/>
      <c r="JN532" s="26"/>
      <c r="JO532" s="26"/>
      <c r="JP532" s="26"/>
      <c r="JQ532" s="26"/>
      <c r="JR532" s="26"/>
      <c r="JS532" s="26"/>
      <c r="JT532" s="26" t="str">
        <f t="shared" si="645"/>
        <v/>
      </c>
      <c r="JU532" s="26"/>
      <c r="JV532" t="str">
        <f t="shared" si="646"/>
        <v/>
      </c>
      <c r="JW532" s="26"/>
      <c r="JX532" s="26"/>
      <c r="JY532" s="26"/>
      <c r="JZ532" s="26"/>
      <c r="KA532" s="26"/>
      <c r="KB532" s="26"/>
      <c r="KC532" s="26"/>
      <c r="KD532" s="26"/>
      <c r="KE532" s="26"/>
      <c r="KF532" s="26"/>
      <c r="KG532" s="26"/>
      <c r="KH532" s="26"/>
      <c r="KI532" s="26"/>
      <c r="KJ532" s="26"/>
      <c r="KK532" t="str">
        <f t="shared" si="647"/>
        <v/>
      </c>
      <c r="KL532" s="26"/>
      <c r="KM532" s="31" t="str">
        <f t="shared" si="648"/>
        <v/>
      </c>
      <c r="KN532" s="26"/>
      <c r="KO532" s="26"/>
      <c r="KP532" s="38" t="str">
        <f t="shared" si="649"/>
        <v/>
      </c>
      <c r="KQ532" s="26"/>
      <c r="KR532" s="26"/>
      <c r="KS532" s="26"/>
      <c r="KT532" s="26"/>
      <c r="KU532" s="26"/>
      <c r="KV532" s="26"/>
      <c r="KW532" s="26"/>
      <c r="KX532" t="str">
        <f t="shared" si="650"/>
        <v/>
      </c>
      <c r="KY532" t="str">
        <f t="shared" si="651"/>
        <v/>
      </c>
      <c r="KZ532" s="26"/>
      <c r="LA532" s="26"/>
      <c r="LB532" t="str">
        <f t="shared" si="652"/>
        <v/>
      </c>
      <c r="LC532" s="26"/>
      <c r="LD532" t="str">
        <f t="shared" si="653"/>
        <v/>
      </c>
      <c r="LE532" t="str">
        <f t="shared" si="654"/>
        <v/>
      </c>
      <c r="LF532" s="26"/>
      <c r="LG532" s="26"/>
      <c r="LH532" s="26"/>
      <c r="LI532" s="26"/>
      <c r="LJ532" s="26"/>
      <c r="LK532" s="26"/>
      <c r="LL532" s="26"/>
      <c r="LM532" s="26"/>
      <c r="LN532" s="26"/>
      <c r="LO532" t="str">
        <f t="shared" si="655"/>
        <v/>
      </c>
      <c r="LP532" s="26"/>
      <c r="LQ532" s="26"/>
      <c r="LR532" s="26"/>
      <c r="LS532" s="26"/>
      <c r="LT532" s="26"/>
      <c r="LU532" s="26"/>
      <c r="LV532" s="26"/>
      <c r="LW532" s="26"/>
      <c r="LX532" s="26"/>
      <c r="LY532" s="26"/>
      <c r="LZ532" s="26"/>
      <c r="MA532" s="26"/>
      <c r="MB532" s="26"/>
      <c r="MC532" s="26"/>
      <c r="MD532" s="26"/>
      <c r="ME532" s="26"/>
      <c r="MF532" s="26"/>
      <c r="MG532" s="26"/>
      <c r="MH532" s="26"/>
      <c r="MI532" s="26"/>
      <c r="MJ532" s="26"/>
      <c r="MK532" s="26"/>
      <c r="ML532" s="26"/>
      <c r="MM532" s="26"/>
      <c r="MN532" s="26"/>
    </row>
    <row r="533" spans="1:352" ht="16" x14ac:dyDescent="0.2">
      <c r="A533" t="e">
        <f t="shared" ca="1" si="584"/>
        <v>#N/A</v>
      </c>
      <c r="B533" s="26"/>
      <c r="C533" s="26"/>
      <c r="D533" s="26"/>
      <c r="E533" s="27" t="str">
        <f t="shared" ca="1" si="586"/>
        <v>May</v>
      </c>
      <c r="F533" s="27" t="str">
        <f t="shared" ca="1" si="586"/>
        <v>Nov</v>
      </c>
      <c r="G533" s="28" t="str">
        <f t="shared" ca="1" si="587"/>
        <v/>
      </c>
      <c r="H533" t="str">
        <f t="shared" si="588"/>
        <v/>
      </c>
      <c r="I533" s="26">
        <f t="shared" ca="1" si="589"/>
        <v>33</v>
      </c>
      <c r="J533" s="26"/>
      <c r="K533" s="26"/>
      <c r="L533" s="31" t="str">
        <f t="shared" si="590"/>
        <v/>
      </c>
      <c r="M533" s="26"/>
      <c r="N533" s="26"/>
      <c r="O533" s="26">
        <f t="shared" ca="1" si="591"/>
        <v>49</v>
      </c>
      <c r="P533" s="26" t="str">
        <f t="shared" ca="1" si="592"/>
        <v>No</v>
      </c>
      <c r="Q533" s="26" t="str">
        <f t="shared" ca="1" si="592"/>
        <v>Yes</v>
      </c>
      <c r="R533" s="26" t="str">
        <f t="shared" ca="1" si="592"/>
        <v>No</v>
      </c>
      <c r="S533" s="26" t="str">
        <f t="shared" ca="1" si="593"/>
        <v>Asian</v>
      </c>
      <c r="T533" s="26" t="str">
        <f t="shared" ca="1" si="594"/>
        <v>No</v>
      </c>
      <c r="U533" s="26">
        <f t="shared" ca="1" si="595"/>
        <v>3112</v>
      </c>
      <c r="V533" s="26"/>
      <c r="W533" s="26"/>
      <c r="X533" s="26" t="str">
        <f t="shared" ca="1" si="585"/>
        <v>No</v>
      </c>
      <c r="Y533" s="26" t="str">
        <f t="shared" ca="1" si="585"/>
        <v>Yes</v>
      </c>
      <c r="Z533" s="26" t="str">
        <f t="shared" ca="1" si="585"/>
        <v>No</v>
      </c>
      <c r="AA533" s="26" t="str">
        <f t="shared" ca="1" si="585"/>
        <v>Yes</v>
      </c>
      <c r="AB533" s="26" t="str">
        <f t="shared" ca="1" si="585"/>
        <v>Yes</v>
      </c>
      <c r="AC533" s="26"/>
      <c r="AD533" s="26"/>
      <c r="AE533" s="26"/>
      <c r="AF533" s="26"/>
      <c r="AG533" s="26" t="str">
        <f t="shared" ca="1" si="596"/>
        <v>Yes</v>
      </c>
      <c r="AH533" s="26" t="str">
        <f t="shared" ca="1" si="596"/>
        <v>No</v>
      </c>
      <c r="AI533" s="26" t="str">
        <f t="shared" ca="1" si="596"/>
        <v>No</v>
      </c>
      <c r="AJ533" s="26" t="str">
        <f t="shared" ca="1" si="596"/>
        <v>Yes</v>
      </c>
      <c r="AK533" s="26" t="str">
        <f t="shared" ca="1" si="596"/>
        <v>Yes</v>
      </c>
      <c r="AL533" s="26" t="str">
        <f t="shared" ca="1" si="596"/>
        <v>No</v>
      </c>
      <c r="AM533" s="26">
        <f t="shared" ca="1" si="597"/>
        <v>3</v>
      </c>
      <c r="AN533" s="26">
        <f t="shared" ca="1" si="598"/>
        <v>2</v>
      </c>
      <c r="AT533" t="str">
        <f t="shared" ca="1" si="599"/>
        <v>Female</v>
      </c>
      <c r="AU533">
        <f t="shared" ca="1" si="600"/>
        <v>2541</v>
      </c>
      <c r="AV533">
        <f t="shared" ca="1" si="601"/>
        <v>-2</v>
      </c>
      <c r="AW533">
        <f t="shared" ca="1" si="602"/>
        <v>23</v>
      </c>
      <c r="AX533">
        <f t="shared" ca="1" si="603"/>
        <v>1</v>
      </c>
      <c r="BB533" t="str">
        <f t="shared" ca="1" si="604"/>
        <v>ELUCS</v>
      </c>
      <c r="BC533" t="str">
        <f t="shared" ca="1" si="605"/>
        <v>Yes</v>
      </c>
      <c r="BD533" t="str">
        <f t="shared" ca="1" si="605"/>
        <v>No</v>
      </c>
      <c r="BG533" t="str">
        <f t="shared" ca="1" si="606"/>
        <v>No</v>
      </c>
      <c r="BH533">
        <f t="shared" ca="1" si="607"/>
        <v>34</v>
      </c>
      <c r="BI533">
        <f t="shared" ca="1" si="608"/>
        <v>4</v>
      </c>
      <c r="BJ533">
        <f t="shared" ca="1" si="609"/>
        <v>7</v>
      </c>
      <c r="BK533" t="str">
        <f t="shared" si="610"/>
        <v/>
      </c>
      <c r="BL533" s="26">
        <f t="shared" ca="1" si="611"/>
        <v>9</v>
      </c>
      <c r="BM533" s="26"/>
      <c r="BN533" s="26"/>
      <c r="BO533" s="26" t="str">
        <f t="shared" ca="1" si="612"/>
        <v>No</v>
      </c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 t="str">
        <f t="shared" ca="1" si="613"/>
        <v>No</v>
      </c>
      <c r="CE533" s="26" t="str">
        <f t="shared" ca="1" si="614"/>
        <v>NA</v>
      </c>
      <c r="CF533" s="26"/>
      <c r="CG533" s="26"/>
      <c r="CH533" s="26"/>
      <c r="CI533" s="31" t="str">
        <f t="shared" si="615"/>
        <v/>
      </c>
      <c r="CJ533" s="26" t="str">
        <f t="shared" ca="1" si="616"/>
        <v>NA</v>
      </c>
      <c r="CK533" s="26" t="str">
        <f t="shared" ca="1" si="617"/>
        <v>Yes</v>
      </c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 t="str">
        <f t="shared" ca="1" si="618"/>
        <v>Yes</v>
      </c>
      <c r="DO533" s="26"/>
      <c r="DP533" s="26"/>
      <c r="DQ533" s="26"/>
      <c r="DR533" s="26"/>
      <c r="DS533" s="26"/>
      <c r="DT533" s="26"/>
      <c r="DU533" s="26"/>
      <c r="DV533" t="str">
        <f t="shared" si="619"/>
        <v/>
      </c>
      <c r="DW533" s="26"/>
      <c r="DX533" s="26"/>
      <c r="DY533" s="26"/>
      <c r="DZ533" t="str">
        <f t="shared" si="620"/>
        <v/>
      </c>
      <c r="EA533" t="str">
        <f t="shared" si="621"/>
        <v/>
      </c>
      <c r="EB533" t="str">
        <f t="shared" si="622"/>
        <v/>
      </c>
      <c r="EC533" t="str">
        <f t="shared" si="623"/>
        <v/>
      </c>
      <c r="ED533" t="str">
        <f t="shared" si="624"/>
        <v/>
      </c>
      <c r="EE533" s="34" t="str">
        <f t="shared" si="625"/>
        <v/>
      </c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32" t="str">
        <f t="shared" si="626"/>
        <v/>
      </c>
      <c r="ES533" s="26"/>
      <c r="ET533" s="26"/>
      <c r="EU533" s="26"/>
      <c r="EV533" s="26"/>
      <c r="EW533" s="26"/>
      <c r="EX533" s="26"/>
      <c r="EY533" s="26"/>
      <c r="EZ533" s="26"/>
      <c r="FA533" s="31" t="str">
        <f t="shared" si="627"/>
        <v/>
      </c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31" t="str">
        <f t="shared" si="628"/>
        <v/>
      </c>
      <c r="FN533" s="26"/>
      <c r="FO533" s="26"/>
      <c r="FP533" s="26"/>
      <c r="FQ533" s="26" t="s">
        <v>350</v>
      </c>
      <c r="FR533" s="39" t="str">
        <f t="shared" ca="1" si="629"/>
        <v>GNB</v>
      </c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t="str">
        <f t="shared" ca="1" si="630"/>
        <v/>
      </c>
      <c r="GP533" t="str">
        <f t="shared" si="631"/>
        <v/>
      </c>
      <c r="GQ533" s="26"/>
      <c r="GR533" s="26"/>
      <c r="GS533" t="str">
        <f t="shared" ca="1" si="632"/>
        <v/>
      </c>
      <c r="GT533" s="26"/>
      <c r="GU533" s="26"/>
      <c r="GV533" s="26"/>
      <c r="GW533" s="26"/>
      <c r="GX533" s="26"/>
      <c r="GY533" t="str">
        <f t="shared" ca="1" si="633"/>
        <v/>
      </c>
      <c r="GZ533" t="str">
        <f t="shared" si="634"/>
        <v/>
      </c>
      <c r="HA533" s="26"/>
      <c r="HB533" s="26"/>
      <c r="HC533" s="26"/>
      <c r="HD533" s="26"/>
      <c r="HE533" s="26"/>
      <c r="HF533" t="str">
        <f t="shared" ca="1" si="635"/>
        <v/>
      </c>
      <c r="HG533" s="31" t="str">
        <f t="shared" si="636"/>
        <v/>
      </c>
      <c r="HH533" s="26"/>
      <c r="HI533" s="26"/>
      <c r="HJ533" s="26"/>
      <c r="HK533" s="26"/>
      <c r="HL533" s="26"/>
      <c r="HM533" t="str">
        <f t="shared" ca="1" si="637"/>
        <v/>
      </c>
      <c r="HN533" t="str">
        <f t="shared" si="638"/>
        <v/>
      </c>
      <c r="HO533" s="26"/>
      <c r="HP533" s="26"/>
      <c r="HQ533" s="26"/>
      <c r="HR533" s="26"/>
      <c r="HS533" s="26"/>
      <c r="HT533" t="str">
        <f t="shared" ca="1" si="639"/>
        <v/>
      </c>
      <c r="HU533" t="str">
        <f t="shared" si="640"/>
        <v/>
      </c>
      <c r="HV533" s="26"/>
      <c r="HW533" s="26"/>
      <c r="HX533" s="26"/>
      <c r="HY533" s="26"/>
      <c r="HZ533" s="26"/>
      <c r="IA533" s="37" t="str">
        <f t="shared" ca="1" si="641"/>
        <v/>
      </c>
      <c r="IB533" t="str">
        <f t="shared" si="642"/>
        <v/>
      </c>
      <c r="IC533" s="26"/>
      <c r="ID533" s="26"/>
      <c r="IE533" s="26"/>
      <c r="IF533" s="26"/>
      <c r="IG533" s="26"/>
      <c r="IH533" s="37" t="str">
        <f t="shared" ca="1" si="643"/>
        <v/>
      </c>
      <c r="II533" t="str">
        <f t="shared" si="644"/>
        <v/>
      </c>
      <c r="IJ533" s="26"/>
      <c r="IK533" s="26"/>
      <c r="IL533" s="26"/>
      <c r="IM533" s="26"/>
      <c r="IN533" s="26"/>
      <c r="IO533" s="26"/>
      <c r="IP533" s="26"/>
      <c r="IQ533" s="26"/>
      <c r="IR533" s="26"/>
      <c r="IS533" s="26"/>
      <c r="IT533" s="26"/>
      <c r="IU533" s="26"/>
      <c r="IV533" s="26"/>
      <c r="IW533" s="26"/>
      <c r="IX533" s="26"/>
      <c r="IY533" s="26"/>
      <c r="IZ533" s="26"/>
      <c r="JA533" s="26"/>
      <c r="JB533" s="26"/>
      <c r="JC533" s="26"/>
      <c r="JD533" s="26"/>
      <c r="JE533" s="26"/>
      <c r="JF533" s="26"/>
      <c r="JG533" s="26"/>
      <c r="JH533" s="26"/>
      <c r="JI533" s="26"/>
      <c r="JJ533" s="26"/>
      <c r="JK533" s="26"/>
      <c r="JL533" s="26"/>
      <c r="JM533" s="26"/>
      <c r="JN533" s="26"/>
      <c r="JO533" s="26"/>
      <c r="JP533" s="26"/>
      <c r="JQ533" s="26"/>
      <c r="JR533" s="26"/>
      <c r="JS533" s="26"/>
      <c r="JT533" s="26" t="str">
        <f t="shared" si="645"/>
        <v/>
      </c>
      <c r="JU533" s="26"/>
      <c r="JV533" t="str">
        <f t="shared" si="646"/>
        <v/>
      </c>
      <c r="JW533" s="26"/>
      <c r="JX533" s="26"/>
      <c r="JY533" s="26"/>
      <c r="JZ533" s="26"/>
      <c r="KA533" s="26"/>
      <c r="KB533" s="26"/>
      <c r="KC533" s="26"/>
      <c r="KD533" s="26"/>
      <c r="KE533" s="26"/>
      <c r="KF533" s="26"/>
      <c r="KG533" s="26"/>
      <c r="KH533" s="26"/>
      <c r="KI533" s="26"/>
      <c r="KJ533" s="26"/>
      <c r="KK533" t="str">
        <f t="shared" si="647"/>
        <v/>
      </c>
      <c r="KL533" s="26"/>
      <c r="KM533" s="31" t="str">
        <f t="shared" si="648"/>
        <v/>
      </c>
      <c r="KN533" s="26"/>
      <c r="KO533" s="26"/>
      <c r="KP533" s="38" t="str">
        <f t="shared" si="649"/>
        <v/>
      </c>
      <c r="KQ533" s="26"/>
      <c r="KR533" s="26"/>
      <c r="KS533" s="26"/>
      <c r="KT533" s="26"/>
      <c r="KU533" s="26"/>
      <c r="KV533" s="26"/>
      <c r="KW533" s="26"/>
      <c r="KX533" t="str">
        <f t="shared" si="650"/>
        <v/>
      </c>
      <c r="KY533" t="str">
        <f t="shared" si="651"/>
        <v/>
      </c>
      <c r="KZ533" s="26"/>
      <c r="LA533" s="26"/>
      <c r="LB533" t="str">
        <f t="shared" si="652"/>
        <v/>
      </c>
      <c r="LC533" s="26"/>
      <c r="LD533" t="str">
        <f t="shared" si="653"/>
        <v/>
      </c>
      <c r="LE533" t="str">
        <f t="shared" si="654"/>
        <v/>
      </c>
      <c r="LF533" s="26"/>
      <c r="LG533" s="26"/>
      <c r="LH533" s="26"/>
      <c r="LI533" s="26"/>
      <c r="LJ533" s="26"/>
      <c r="LK533" s="26"/>
      <c r="LL533" s="26"/>
      <c r="LM533" s="26"/>
      <c r="LN533" s="26"/>
      <c r="LO533" t="str">
        <f t="shared" si="655"/>
        <v/>
      </c>
      <c r="LP533" s="26"/>
      <c r="LQ533" s="26"/>
      <c r="LR533" s="26"/>
      <c r="LS533" s="26"/>
      <c r="LT533" s="26"/>
      <c r="LU533" s="26"/>
      <c r="LV533" s="26"/>
      <c r="LW533" s="26"/>
      <c r="LX533" s="26"/>
      <c r="LY533" s="26"/>
      <c r="LZ533" s="26"/>
      <c r="MA533" s="26"/>
      <c r="MB533" s="26"/>
      <c r="MC533" s="26"/>
      <c r="MD533" s="26"/>
      <c r="ME533" s="26"/>
      <c r="MF533" s="26"/>
      <c r="MG533" s="26"/>
      <c r="MH533" s="26"/>
      <c r="MI533" s="26"/>
      <c r="MJ533" s="26"/>
      <c r="MK533" s="26"/>
      <c r="ML533" s="26"/>
      <c r="MM533" s="26"/>
      <c r="MN533" s="26"/>
    </row>
    <row r="534" spans="1:352" ht="16" x14ac:dyDescent="0.2">
      <c r="A534" t="e">
        <f t="shared" ca="1" si="584"/>
        <v>#N/A</v>
      </c>
      <c r="B534" s="26"/>
      <c r="C534" s="26"/>
      <c r="D534" s="26"/>
      <c r="E534" s="27" t="str">
        <f t="shared" ca="1" si="586"/>
        <v>Aug</v>
      </c>
      <c r="F534" s="27" t="str">
        <f t="shared" ca="1" si="586"/>
        <v>Dec</v>
      </c>
      <c r="G534" s="28" t="str">
        <f t="shared" ca="1" si="587"/>
        <v/>
      </c>
      <c r="H534" t="str">
        <f t="shared" si="588"/>
        <v/>
      </c>
      <c r="I534" s="26">
        <f t="shared" ca="1" si="589"/>
        <v>80</v>
      </c>
      <c r="J534" s="26"/>
      <c r="K534" s="26"/>
      <c r="L534" s="31" t="str">
        <f t="shared" si="590"/>
        <v/>
      </c>
      <c r="M534" s="26"/>
      <c r="N534" s="26"/>
      <c r="O534" s="26">
        <f t="shared" ca="1" si="591"/>
        <v>19</v>
      </c>
      <c r="P534" s="26" t="str">
        <f t="shared" ca="1" si="592"/>
        <v>No</v>
      </c>
      <c r="Q534" s="26" t="str">
        <f t="shared" ca="1" si="592"/>
        <v>Yes</v>
      </c>
      <c r="R534" s="26" t="str">
        <f t="shared" ca="1" si="592"/>
        <v>No</v>
      </c>
      <c r="S534" s="26" t="str">
        <f t="shared" ca="1" si="593"/>
        <v>Caucasian</v>
      </c>
      <c r="T534" s="26" t="str">
        <f t="shared" ca="1" si="594"/>
        <v>No</v>
      </c>
      <c r="U534" s="26">
        <f t="shared" ca="1" si="595"/>
        <v>3714</v>
      </c>
      <c r="V534" s="26"/>
      <c r="W534" s="26"/>
      <c r="X534" s="26" t="str">
        <f t="shared" ca="1" si="585"/>
        <v>No</v>
      </c>
      <c r="Y534" s="26" t="str">
        <f t="shared" ca="1" si="585"/>
        <v>Yes</v>
      </c>
      <c r="Z534" s="26" t="str">
        <f t="shared" ca="1" si="585"/>
        <v>No</v>
      </c>
      <c r="AA534" s="26" t="str">
        <f t="shared" ca="1" si="585"/>
        <v>No</v>
      </c>
      <c r="AB534" s="26" t="str">
        <f t="shared" ca="1" si="585"/>
        <v>Yes</v>
      </c>
      <c r="AC534" s="26"/>
      <c r="AD534" s="26"/>
      <c r="AE534" s="26"/>
      <c r="AF534" s="26"/>
      <c r="AG534" s="26" t="str">
        <f t="shared" ca="1" si="596"/>
        <v>Yes</v>
      </c>
      <c r="AH534" s="26" t="str">
        <f t="shared" ca="1" si="596"/>
        <v>No</v>
      </c>
      <c r="AI534" s="26" t="str">
        <f t="shared" ca="1" si="596"/>
        <v>No</v>
      </c>
      <c r="AJ534" s="26" t="str">
        <f t="shared" ca="1" si="596"/>
        <v>Yes</v>
      </c>
      <c r="AK534" s="26" t="str">
        <f t="shared" ca="1" si="596"/>
        <v>Yes</v>
      </c>
      <c r="AL534" s="26" t="str">
        <f t="shared" ca="1" si="596"/>
        <v>No</v>
      </c>
      <c r="AM534" s="26">
        <f t="shared" ca="1" si="597"/>
        <v>8</v>
      </c>
      <c r="AN534" s="26">
        <f t="shared" ca="1" si="598"/>
        <v>1</v>
      </c>
      <c r="AT534" t="str">
        <f t="shared" ca="1" si="599"/>
        <v>Female</v>
      </c>
      <c r="AU534">
        <f t="shared" ca="1" si="600"/>
        <v>604</v>
      </c>
      <c r="AV534">
        <f t="shared" ca="1" si="601"/>
        <v>-1</v>
      </c>
      <c r="AW534">
        <f t="shared" ca="1" si="602"/>
        <v>39</v>
      </c>
      <c r="AX534">
        <f t="shared" ca="1" si="603"/>
        <v>3</v>
      </c>
      <c r="BB534" t="str">
        <f t="shared" ca="1" si="604"/>
        <v>INSTRUMENTAL</v>
      </c>
      <c r="BC534" t="str">
        <f t="shared" ca="1" si="605"/>
        <v>No</v>
      </c>
      <c r="BD534" t="str">
        <f t="shared" ca="1" si="605"/>
        <v>Yes</v>
      </c>
      <c r="BG534" t="str">
        <f t="shared" ca="1" si="606"/>
        <v>Yes</v>
      </c>
      <c r="BH534">
        <f t="shared" ca="1" si="607"/>
        <v>36</v>
      </c>
      <c r="BI534">
        <f t="shared" ca="1" si="608"/>
        <v>-2</v>
      </c>
      <c r="BJ534">
        <f t="shared" ca="1" si="609"/>
        <v>3</v>
      </c>
      <c r="BK534" t="str">
        <f t="shared" si="610"/>
        <v/>
      </c>
      <c r="BL534" s="26" t="str">
        <f t="shared" ca="1" si="611"/>
        <v>NA</v>
      </c>
      <c r="BM534" s="26"/>
      <c r="BN534" s="26"/>
      <c r="BO534" s="26" t="str">
        <f t="shared" ca="1" si="612"/>
        <v>Yes</v>
      </c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 t="str">
        <f t="shared" ca="1" si="613"/>
        <v>Yes</v>
      </c>
      <c r="CE534" s="26" t="str">
        <f t="shared" ca="1" si="614"/>
        <v>ETT</v>
      </c>
      <c r="CF534" s="26"/>
      <c r="CG534" s="26"/>
      <c r="CH534" s="26"/>
      <c r="CI534" s="31" t="str">
        <f t="shared" si="615"/>
        <v/>
      </c>
      <c r="CJ534" s="26" t="str">
        <f t="shared" ca="1" si="616"/>
        <v>BS</v>
      </c>
      <c r="CK534" s="26" t="str">
        <f t="shared" ca="1" si="617"/>
        <v>NA</v>
      </c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 t="str">
        <f t="shared" ca="1" si="618"/>
        <v>No</v>
      </c>
      <c r="DO534" s="26"/>
      <c r="DP534" s="26"/>
      <c r="DQ534" s="26"/>
      <c r="DR534" s="26"/>
      <c r="DS534" s="26"/>
      <c r="DT534" s="26"/>
      <c r="DU534" s="26"/>
      <c r="DV534" t="str">
        <f t="shared" si="619"/>
        <v/>
      </c>
      <c r="DW534" s="26"/>
      <c r="DX534" s="26"/>
      <c r="DY534" s="26"/>
      <c r="DZ534" t="str">
        <f t="shared" si="620"/>
        <v/>
      </c>
      <c r="EA534" t="str">
        <f t="shared" si="621"/>
        <v/>
      </c>
      <c r="EB534" t="str">
        <f t="shared" si="622"/>
        <v/>
      </c>
      <c r="EC534" t="str">
        <f t="shared" si="623"/>
        <v/>
      </c>
      <c r="ED534" t="str">
        <f t="shared" si="624"/>
        <v/>
      </c>
      <c r="EE534" s="34" t="str">
        <f t="shared" si="625"/>
        <v/>
      </c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32" t="str">
        <f t="shared" si="626"/>
        <v/>
      </c>
      <c r="ES534" s="26"/>
      <c r="ET534" s="26"/>
      <c r="EU534" s="26"/>
      <c r="EV534" s="26"/>
      <c r="EW534" s="26"/>
      <c r="EX534" s="26"/>
      <c r="EY534" s="26"/>
      <c r="EZ534" s="26"/>
      <c r="FA534" s="31" t="str">
        <f t="shared" si="627"/>
        <v/>
      </c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31" t="str">
        <f t="shared" si="628"/>
        <v/>
      </c>
      <c r="FN534" s="26"/>
      <c r="FO534" s="26"/>
      <c r="FP534" s="26"/>
      <c r="FQ534" s="26" t="s">
        <v>350</v>
      </c>
      <c r="FR534" s="39" t="str">
        <f t="shared" ca="1" si="629"/>
        <v>CONS</v>
      </c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t="str">
        <f t="shared" ca="1" si="630"/>
        <v/>
      </c>
      <c r="GP534" t="str">
        <f t="shared" si="631"/>
        <v/>
      </c>
      <c r="GQ534" s="26"/>
      <c r="GR534" s="26"/>
      <c r="GS534" t="str">
        <f t="shared" ca="1" si="632"/>
        <v/>
      </c>
      <c r="GT534" s="26"/>
      <c r="GU534" s="26"/>
      <c r="GV534" s="26"/>
      <c r="GW534" s="26"/>
      <c r="GX534" s="26"/>
      <c r="GY534" t="str">
        <f t="shared" ca="1" si="633"/>
        <v/>
      </c>
      <c r="GZ534" t="str">
        <f t="shared" si="634"/>
        <v/>
      </c>
      <c r="HA534" s="26"/>
      <c r="HB534" s="26"/>
      <c r="HC534" s="26"/>
      <c r="HD534" s="26"/>
      <c r="HE534" s="26"/>
      <c r="HF534" t="str">
        <f t="shared" ca="1" si="635"/>
        <v/>
      </c>
      <c r="HG534" s="31" t="str">
        <f t="shared" si="636"/>
        <v/>
      </c>
      <c r="HH534" s="26"/>
      <c r="HI534" s="26"/>
      <c r="HJ534" s="26"/>
      <c r="HK534" s="26"/>
      <c r="HL534" s="26"/>
      <c r="HM534" t="str">
        <f t="shared" ca="1" si="637"/>
        <v/>
      </c>
      <c r="HN534" t="str">
        <f t="shared" si="638"/>
        <v/>
      </c>
      <c r="HO534" s="26"/>
      <c r="HP534" s="26"/>
      <c r="HQ534" s="26"/>
      <c r="HR534" s="26"/>
      <c r="HS534" s="26"/>
      <c r="HT534" t="str">
        <f t="shared" ca="1" si="639"/>
        <v/>
      </c>
      <c r="HU534" t="str">
        <f t="shared" si="640"/>
        <v/>
      </c>
      <c r="HV534" s="26"/>
      <c r="HW534" s="26"/>
      <c r="HX534" s="26"/>
      <c r="HY534" s="26"/>
      <c r="HZ534" s="26"/>
      <c r="IA534" s="37" t="str">
        <f t="shared" ca="1" si="641"/>
        <v/>
      </c>
      <c r="IB534" t="str">
        <f t="shared" si="642"/>
        <v/>
      </c>
      <c r="IC534" s="26"/>
      <c r="ID534" s="26"/>
      <c r="IE534" s="26"/>
      <c r="IF534" s="26"/>
      <c r="IG534" s="26"/>
      <c r="IH534" s="37" t="str">
        <f t="shared" ca="1" si="643"/>
        <v/>
      </c>
      <c r="II534" t="str">
        <f t="shared" si="644"/>
        <v/>
      </c>
      <c r="IJ534" s="26"/>
      <c r="IK534" s="26"/>
      <c r="IL534" s="26"/>
      <c r="IM534" s="26"/>
      <c r="IN534" s="26"/>
      <c r="IO534" s="26"/>
      <c r="IP534" s="26"/>
      <c r="IQ534" s="26"/>
      <c r="IR534" s="26"/>
      <c r="IS534" s="26"/>
      <c r="IT534" s="26"/>
      <c r="IU534" s="26"/>
      <c r="IV534" s="26"/>
      <c r="IW534" s="26"/>
      <c r="IX534" s="26"/>
      <c r="IY534" s="26"/>
      <c r="IZ534" s="26"/>
      <c r="JA534" s="26"/>
      <c r="JB534" s="26"/>
      <c r="JC534" s="26"/>
      <c r="JD534" s="26"/>
      <c r="JE534" s="26"/>
      <c r="JF534" s="26"/>
      <c r="JG534" s="26"/>
      <c r="JH534" s="26"/>
      <c r="JI534" s="26"/>
      <c r="JJ534" s="26"/>
      <c r="JK534" s="26"/>
      <c r="JL534" s="26"/>
      <c r="JM534" s="26"/>
      <c r="JN534" s="26"/>
      <c r="JO534" s="26"/>
      <c r="JP534" s="26"/>
      <c r="JQ534" s="26"/>
      <c r="JR534" s="26"/>
      <c r="JS534" s="26"/>
      <c r="JT534" s="26" t="str">
        <f t="shared" si="645"/>
        <v/>
      </c>
      <c r="JU534" s="26"/>
      <c r="JV534" t="str">
        <f t="shared" si="646"/>
        <v/>
      </c>
      <c r="JW534" s="26"/>
      <c r="JX534" s="26"/>
      <c r="JY534" s="26"/>
      <c r="JZ534" s="26"/>
      <c r="KA534" s="26"/>
      <c r="KB534" s="26"/>
      <c r="KC534" s="26"/>
      <c r="KD534" s="26"/>
      <c r="KE534" s="26"/>
      <c r="KF534" s="26"/>
      <c r="KG534" s="26"/>
      <c r="KH534" s="26"/>
      <c r="KI534" s="26"/>
      <c r="KJ534" s="26"/>
      <c r="KK534" t="str">
        <f t="shared" si="647"/>
        <v/>
      </c>
      <c r="KL534" s="26"/>
      <c r="KM534" s="31" t="str">
        <f t="shared" si="648"/>
        <v/>
      </c>
      <c r="KN534" s="26"/>
      <c r="KO534" s="26"/>
      <c r="KP534" s="38" t="str">
        <f t="shared" si="649"/>
        <v/>
      </c>
      <c r="KQ534" s="26"/>
      <c r="KR534" s="26"/>
      <c r="KS534" s="26"/>
      <c r="KT534" s="26"/>
      <c r="KU534" s="26"/>
      <c r="KV534" s="26"/>
      <c r="KW534" s="26"/>
      <c r="KX534" t="str">
        <f t="shared" si="650"/>
        <v/>
      </c>
      <c r="KY534" t="str">
        <f t="shared" si="651"/>
        <v/>
      </c>
      <c r="KZ534" s="26"/>
      <c r="LA534" s="26"/>
      <c r="LB534" t="str">
        <f t="shared" si="652"/>
        <v/>
      </c>
      <c r="LC534" s="26"/>
      <c r="LD534" t="str">
        <f t="shared" si="653"/>
        <v/>
      </c>
      <c r="LE534" t="str">
        <f t="shared" si="654"/>
        <v/>
      </c>
      <c r="LF534" s="26"/>
      <c r="LG534" s="26"/>
      <c r="LH534" s="26"/>
      <c r="LI534" s="26"/>
      <c r="LJ534" s="26"/>
      <c r="LK534" s="26"/>
      <c r="LL534" s="26"/>
      <c r="LM534" s="26"/>
      <c r="LN534" s="26"/>
      <c r="LO534" t="str">
        <f t="shared" si="655"/>
        <v/>
      </c>
      <c r="LP534" s="26"/>
      <c r="LQ534" s="26"/>
      <c r="LR534" s="26"/>
      <c r="LS534" s="26"/>
      <c r="LT534" s="26"/>
      <c r="LU534" s="26"/>
      <c r="LV534" s="26"/>
      <c r="LW534" s="26"/>
      <c r="LX534" s="26"/>
      <c r="LY534" s="26"/>
      <c r="LZ534" s="26"/>
      <c r="MA534" s="26"/>
      <c r="MB534" s="26"/>
      <c r="MC534" s="26"/>
      <c r="MD534" s="26"/>
      <c r="ME534" s="26"/>
      <c r="MF534" s="26"/>
      <c r="MG534" s="26"/>
      <c r="MH534" s="26"/>
      <c r="MI534" s="26"/>
      <c r="MJ534" s="26"/>
      <c r="MK534" s="26"/>
      <c r="ML534" s="26"/>
      <c r="MM534" s="26"/>
      <c r="MN534" s="26"/>
    </row>
    <row r="535" spans="1:352" ht="16" x14ac:dyDescent="0.2">
      <c r="A535" t="e">
        <f t="shared" ca="1" si="584"/>
        <v>#N/A</v>
      </c>
      <c r="B535" s="26"/>
      <c r="C535" s="26"/>
      <c r="D535" s="26"/>
      <c r="E535" s="27" t="str">
        <f t="shared" ca="1" si="586"/>
        <v>Oct</v>
      </c>
      <c r="F535" s="27" t="str">
        <f t="shared" ca="1" si="586"/>
        <v>Apr</v>
      </c>
      <c r="G535" s="28" t="str">
        <f t="shared" ca="1" si="587"/>
        <v/>
      </c>
      <c r="H535" t="str">
        <f t="shared" si="588"/>
        <v/>
      </c>
      <c r="I535" s="26">
        <f t="shared" ca="1" si="589"/>
        <v>34</v>
      </c>
      <c r="J535" s="26"/>
      <c r="K535" s="26"/>
      <c r="L535" s="31" t="str">
        <f t="shared" si="590"/>
        <v/>
      </c>
      <c r="M535" s="26"/>
      <c r="N535" s="26"/>
      <c r="O535" s="26">
        <f t="shared" ca="1" si="591"/>
        <v>19</v>
      </c>
      <c r="P535" s="26" t="str">
        <f t="shared" ca="1" si="592"/>
        <v>No</v>
      </c>
      <c r="Q535" s="26" t="str">
        <f t="shared" ca="1" si="592"/>
        <v>No</v>
      </c>
      <c r="R535" s="26" t="str">
        <f t="shared" ca="1" si="592"/>
        <v>No</v>
      </c>
      <c r="S535" s="26" t="str">
        <f t="shared" ca="1" si="593"/>
        <v>Eskimo</v>
      </c>
      <c r="T535" s="26" t="str">
        <f t="shared" ca="1" si="594"/>
        <v>Yes</v>
      </c>
      <c r="U535" s="26">
        <f t="shared" ca="1" si="595"/>
        <v>3548</v>
      </c>
      <c r="V535" s="26"/>
      <c r="W535" s="26"/>
      <c r="X535" s="26" t="str">
        <f t="shared" ca="1" si="585"/>
        <v>No</v>
      </c>
      <c r="Y535" s="26" t="str">
        <f t="shared" ca="1" si="585"/>
        <v>Yes</v>
      </c>
      <c r="Z535" s="26" t="str">
        <f t="shared" ca="1" si="585"/>
        <v>Yes</v>
      </c>
      <c r="AA535" s="26" t="str">
        <f t="shared" ca="1" si="585"/>
        <v>No</v>
      </c>
      <c r="AB535" s="26" t="str">
        <f t="shared" ca="1" si="585"/>
        <v>No</v>
      </c>
      <c r="AC535" s="26"/>
      <c r="AD535" s="26"/>
      <c r="AE535" s="26"/>
      <c r="AF535" s="26"/>
      <c r="AG535" s="26" t="str">
        <f t="shared" ca="1" si="596"/>
        <v>Yes</v>
      </c>
      <c r="AH535" s="26" t="str">
        <f t="shared" ca="1" si="596"/>
        <v>Yes</v>
      </c>
      <c r="AI535" s="26" t="str">
        <f t="shared" ca="1" si="596"/>
        <v>No</v>
      </c>
      <c r="AJ535" s="26" t="str">
        <f t="shared" ca="1" si="596"/>
        <v>No</v>
      </c>
      <c r="AK535" s="26" t="str">
        <f t="shared" ca="1" si="596"/>
        <v>Yes</v>
      </c>
      <c r="AL535" s="26" t="str">
        <f t="shared" ca="1" si="596"/>
        <v>No</v>
      </c>
      <c r="AM535" s="26">
        <f t="shared" ca="1" si="597"/>
        <v>1</v>
      </c>
      <c r="AN535" s="26">
        <f t="shared" ca="1" si="598"/>
        <v>2</v>
      </c>
      <c r="AT535" t="str">
        <f t="shared" ca="1" si="599"/>
        <v>Female</v>
      </c>
      <c r="AU535">
        <f t="shared" ca="1" si="600"/>
        <v>3025</v>
      </c>
      <c r="AV535">
        <f t="shared" ca="1" si="601"/>
        <v>-1</v>
      </c>
      <c r="AW535">
        <f t="shared" ca="1" si="602"/>
        <v>31</v>
      </c>
      <c r="AX535">
        <f t="shared" ca="1" si="603"/>
        <v>3</v>
      </c>
      <c r="BB535" t="str">
        <f t="shared" ca="1" si="604"/>
        <v>INSTRUMENTAL</v>
      </c>
      <c r="BC535" t="str">
        <f t="shared" ca="1" si="605"/>
        <v>No</v>
      </c>
      <c r="BD535" t="str">
        <f t="shared" ca="1" si="605"/>
        <v>Yes</v>
      </c>
      <c r="BG535" t="str">
        <f t="shared" ca="1" si="606"/>
        <v>Yes</v>
      </c>
      <c r="BH535">
        <f t="shared" ca="1" si="607"/>
        <v>37</v>
      </c>
      <c r="BI535">
        <f t="shared" ca="1" si="608"/>
        <v>-14</v>
      </c>
      <c r="BJ535">
        <f t="shared" ca="1" si="609"/>
        <v>11</v>
      </c>
      <c r="BK535" t="str">
        <f t="shared" si="610"/>
        <v/>
      </c>
      <c r="BL535" s="26">
        <f t="shared" ca="1" si="611"/>
        <v>13</v>
      </c>
      <c r="BM535" s="26"/>
      <c r="BN535" s="26"/>
      <c r="BO535" s="26" t="str">
        <f t="shared" ca="1" si="612"/>
        <v>Yes</v>
      </c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 t="str">
        <f t="shared" ca="1" si="613"/>
        <v>No</v>
      </c>
      <c r="CE535" s="26" t="str">
        <f t="shared" ca="1" si="614"/>
        <v>NA</v>
      </c>
      <c r="CF535" s="26"/>
      <c r="CG535" s="26"/>
      <c r="CH535" s="26"/>
      <c r="CI535" s="31" t="str">
        <f t="shared" si="615"/>
        <v/>
      </c>
      <c r="CJ535" s="26" t="str">
        <f t="shared" ca="1" si="616"/>
        <v>NA</v>
      </c>
      <c r="CK535" s="26" t="str">
        <f t="shared" ca="1" si="617"/>
        <v>No</v>
      </c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 t="str">
        <f t="shared" ca="1" si="618"/>
        <v>Yes</v>
      </c>
      <c r="DO535" s="26"/>
      <c r="DP535" s="26"/>
      <c r="DQ535" s="26"/>
      <c r="DR535" s="26"/>
      <c r="DS535" s="26"/>
      <c r="DT535" s="26"/>
      <c r="DU535" s="26"/>
      <c r="DV535" t="str">
        <f t="shared" si="619"/>
        <v/>
      </c>
      <c r="DW535" s="26"/>
      <c r="DX535" s="26"/>
      <c r="DY535" s="26"/>
      <c r="DZ535" t="str">
        <f t="shared" si="620"/>
        <v/>
      </c>
      <c r="EA535" t="str">
        <f t="shared" si="621"/>
        <v/>
      </c>
      <c r="EB535" t="str">
        <f t="shared" si="622"/>
        <v/>
      </c>
      <c r="EC535" t="str">
        <f t="shared" si="623"/>
        <v/>
      </c>
      <c r="ED535" t="str">
        <f t="shared" si="624"/>
        <v/>
      </c>
      <c r="EE535" s="34" t="str">
        <f t="shared" si="625"/>
        <v/>
      </c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32" t="str">
        <f t="shared" si="626"/>
        <v/>
      </c>
      <c r="ES535" s="26"/>
      <c r="ET535" s="26"/>
      <c r="EU535" s="26"/>
      <c r="EV535" s="26"/>
      <c r="EW535" s="26"/>
      <c r="EX535" s="26"/>
      <c r="EY535" s="26"/>
      <c r="EZ535" s="26"/>
      <c r="FA535" s="31" t="str">
        <f t="shared" si="627"/>
        <v/>
      </c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31" t="str">
        <f t="shared" si="628"/>
        <v/>
      </c>
      <c r="FN535" s="26"/>
      <c r="FO535" s="26"/>
      <c r="FP535" s="26"/>
      <c r="FQ535" s="26" t="s">
        <v>350</v>
      </c>
      <c r="FR535" s="39" t="str">
        <f t="shared" ca="1" si="629"/>
        <v>CONS</v>
      </c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t="str">
        <f t="shared" ca="1" si="630"/>
        <v/>
      </c>
      <c r="GP535" t="str">
        <f t="shared" si="631"/>
        <v/>
      </c>
      <c r="GQ535" s="26"/>
      <c r="GR535" s="26"/>
      <c r="GS535" t="str">
        <f t="shared" ca="1" si="632"/>
        <v/>
      </c>
      <c r="GT535" s="26"/>
      <c r="GU535" s="26"/>
      <c r="GV535" s="26"/>
      <c r="GW535" s="26"/>
      <c r="GX535" s="26"/>
      <c r="GY535" t="str">
        <f t="shared" ca="1" si="633"/>
        <v/>
      </c>
      <c r="GZ535" t="str">
        <f t="shared" si="634"/>
        <v/>
      </c>
      <c r="HA535" s="26"/>
      <c r="HB535" s="26"/>
      <c r="HC535" s="26"/>
      <c r="HD535" s="26"/>
      <c r="HE535" s="26"/>
      <c r="HF535" t="str">
        <f t="shared" ca="1" si="635"/>
        <v/>
      </c>
      <c r="HG535" s="31" t="str">
        <f t="shared" si="636"/>
        <v/>
      </c>
      <c r="HH535" s="26"/>
      <c r="HI535" s="26"/>
      <c r="HJ535" s="26"/>
      <c r="HK535" s="26"/>
      <c r="HL535" s="26"/>
      <c r="HM535" t="str">
        <f t="shared" ca="1" si="637"/>
        <v/>
      </c>
      <c r="HN535" t="str">
        <f t="shared" si="638"/>
        <v/>
      </c>
      <c r="HO535" s="26"/>
      <c r="HP535" s="26"/>
      <c r="HQ535" s="26"/>
      <c r="HR535" s="26"/>
      <c r="HS535" s="26"/>
      <c r="HT535" t="str">
        <f t="shared" ca="1" si="639"/>
        <v/>
      </c>
      <c r="HU535" t="str">
        <f t="shared" si="640"/>
        <v/>
      </c>
      <c r="HV535" s="26"/>
      <c r="HW535" s="26"/>
      <c r="HX535" s="26"/>
      <c r="HY535" s="26"/>
      <c r="HZ535" s="26"/>
      <c r="IA535" s="37" t="str">
        <f t="shared" ca="1" si="641"/>
        <v/>
      </c>
      <c r="IB535" t="str">
        <f t="shared" si="642"/>
        <v/>
      </c>
      <c r="IC535" s="26"/>
      <c r="ID535" s="26"/>
      <c r="IE535" s="26"/>
      <c r="IF535" s="26"/>
      <c r="IG535" s="26"/>
      <c r="IH535" s="37" t="str">
        <f t="shared" ca="1" si="643"/>
        <v/>
      </c>
      <c r="II535" t="str">
        <f t="shared" si="644"/>
        <v/>
      </c>
      <c r="IJ535" s="26"/>
      <c r="IK535" s="26"/>
      <c r="IL535" s="26"/>
      <c r="IM535" s="26"/>
      <c r="IN535" s="26"/>
      <c r="IO535" s="26"/>
      <c r="IP535" s="26"/>
      <c r="IQ535" s="26"/>
      <c r="IR535" s="26"/>
      <c r="IS535" s="26"/>
      <c r="IT535" s="26"/>
      <c r="IU535" s="26"/>
      <c r="IV535" s="26"/>
      <c r="IW535" s="26"/>
      <c r="IX535" s="26"/>
      <c r="IY535" s="26"/>
      <c r="IZ535" s="26"/>
      <c r="JA535" s="26"/>
      <c r="JB535" s="26"/>
      <c r="JC535" s="26"/>
      <c r="JD535" s="26"/>
      <c r="JE535" s="26"/>
      <c r="JF535" s="26"/>
      <c r="JG535" s="26"/>
      <c r="JH535" s="26"/>
      <c r="JI535" s="26"/>
      <c r="JJ535" s="26"/>
      <c r="JK535" s="26"/>
      <c r="JL535" s="26"/>
      <c r="JM535" s="26"/>
      <c r="JN535" s="26"/>
      <c r="JO535" s="26"/>
      <c r="JP535" s="26"/>
      <c r="JQ535" s="26"/>
      <c r="JR535" s="26"/>
      <c r="JS535" s="26"/>
      <c r="JT535" s="26" t="str">
        <f t="shared" si="645"/>
        <v/>
      </c>
      <c r="JU535" s="26"/>
      <c r="JV535" t="str">
        <f t="shared" si="646"/>
        <v/>
      </c>
      <c r="JW535" s="26"/>
      <c r="JX535" s="26"/>
      <c r="JY535" s="26"/>
      <c r="JZ535" s="26"/>
      <c r="KA535" s="26"/>
      <c r="KB535" s="26"/>
      <c r="KC535" s="26"/>
      <c r="KD535" s="26"/>
      <c r="KE535" s="26"/>
      <c r="KF535" s="26"/>
      <c r="KG535" s="26"/>
      <c r="KH535" s="26"/>
      <c r="KI535" s="26"/>
      <c r="KJ535" s="26"/>
      <c r="KK535" t="str">
        <f t="shared" si="647"/>
        <v/>
      </c>
      <c r="KL535" s="26"/>
      <c r="KM535" s="31" t="str">
        <f t="shared" si="648"/>
        <v/>
      </c>
      <c r="KN535" s="26"/>
      <c r="KO535" s="26"/>
      <c r="KP535" s="38" t="str">
        <f t="shared" si="649"/>
        <v/>
      </c>
      <c r="KQ535" s="26"/>
      <c r="KR535" s="26"/>
      <c r="KS535" s="26"/>
      <c r="KT535" s="26"/>
      <c r="KU535" s="26"/>
      <c r="KV535" s="26"/>
      <c r="KW535" s="26"/>
      <c r="KX535" t="str">
        <f t="shared" si="650"/>
        <v/>
      </c>
      <c r="KY535" t="str">
        <f t="shared" si="651"/>
        <v/>
      </c>
      <c r="KZ535" s="26"/>
      <c r="LA535" s="26"/>
      <c r="LB535" t="str">
        <f t="shared" si="652"/>
        <v/>
      </c>
      <c r="LC535" s="26"/>
      <c r="LD535" t="str">
        <f t="shared" si="653"/>
        <v/>
      </c>
      <c r="LE535" t="str">
        <f t="shared" si="654"/>
        <v/>
      </c>
      <c r="LF535" s="26"/>
      <c r="LG535" s="26"/>
      <c r="LH535" s="26"/>
      <c r="LI535" s="26"/>
      <c r="LJ535" s="26"/>
      <c r="LK535" s="26"/>
      <c r="LL535" s="26"/>
      <c r="LM535" s="26"/>
      <c r="LN535" s="26"/>
      <c r="LO535" t="str">
        <f t="shared" si="655"/>
        <v/>
      </c>
      <c r="LP535" s="26"/>
      <c r="LQ535" s="26"/>
      <c r="LR535" s="26"/>
      <c r="LS535" s="26"/>
      <c r="LT535" s="26"/>
      <c r="LU535" s="26"/>
      <c r="LV535" s="26"/>
      <c r="LW535" s="26"/>
      <c r="LX535" s="26"/>
      <c r="LY535" s="26"/>
      <c r="LZ535" s="26"/>
      <c r="MA535" s="26"/>
      <c r="MB535" s="26"/>
      <c r="MC535" s="26"/>
      <c r="MD535" s="26"/>
      <c r="ME535" s="26"/>
      <c r="MF535" s="26"/>
      <c r="MG535" s="26"/>
      <c r="MH535" s="26"/>
      <c r="MI535" s="26"/>
      <c r="MJ535" s="26"/>
      <c r="MK535" s="26"/>
      <c r="ML535" s="26"/>
      <c r="MM535" s="26"/>
      <c r="MN535" s="26"/>
    </row>
    <row r="536" spans="1:352" ht="16" x14ac:dyDescent="0.2">
      <c r="A536" t="e">
        <f t="shared" ca="1" si="584"/>
        <v>#N/A</v>
      </c>
      <c r="B536" s="26"/>
      <c r="C536" s="26"/>
      <c r="D536" s="26"/>
      <c r="E536" s="27" t="str">
        <f t="shared" ca="1" si="586"/>
        <v>Oct</v>
      </c>
      <c r="F536" s="27" t="str">
        <f t="shared" ca="1" si="586"/>
        <v>May</v>
      </c>
      <c r="G536" s="28" t="str">
        <f t="shared" ca="1" si="587"/>
        <v/>
      </c>
      <c r="H536" t="str">
        <f t="shared" si="588"/>
        <v/>
      </c>
      <c r="I536" s="26">
        <f t="shared" ca="1" si="589"/>
        <v>100</v>
      </c>
      <c r="J536" s="26"/>
      <c r="K536" s="26"/>
      <c r="L536" s="31" t="str">
        <f t="shared" si="590"/>
        <v/>
      </c>
      <c r="M536" s="26"/>
      <c r="N536" s="26"/>
      <c r="O536" s="26">
        <f t="shared" ca="1" si="591"/>
        <v>38</v>
      </c>
      <c r="P536" s="26" t="str">
        <f t="shared" ca="1" si="592"/>
        <v>No</v>
      </c>
      <c r="Q536" s="26" t="str">
        <f t="shared" ca="1" si="592"/>
        <v>Yes</v>
      </c>
      <c r="R536" s="26" t="str">
        <f t="shared" ca="1" si="592"/>
        <v>Yes</v>
      </c>
      <c r="S536" s="26" t="str">
        <f t="shared" ca="1" si="593"/>
        <v>Asian</v>
      </c>
      <c r="T536" s="26" t="str">
        <f t="shared" ca="1" si="594"/>
        <v>Yes</v>
      </c>
      <c r="U536" s="26">
        <f t="shared" ca="1" si="595"/>
        <v>3323</v>
      </c>
      <c r="V536" s="26"/>
      <c r="W536" s="26"/>
      <c r="X536" s="26" t="str">
        <f t="shared" ca="1" si="585"/>
        <v>Yes</v>
      </c>
      <c r="Y536" s="26" t="str">
        <f t="shared" ca="1" si="585"/>
        <v>No</v>
      </c>
      <c r="Z536" s="26" t="str">
        <f t="shared" ca="1" si="585"/>
        <v>No</v>
      </c>
      <c r="AA536" s="26" t="str">
        <f t="shared" ca="1" si="585"/>
        <v>Yes</v>
      </c>
      <c r="AB536" s="26" t="str">
        <f t="shared" ca="1" si="585"/>
        <v>No</v>
      </c>
      <c r="AC536" s="26"/>
      <c r="AD536" s="26"/>
      <c r="AE536" s="26"/>
      <c r="AF536" s="26"/>
      <c r="AG536" s="26" t="str">
        <f t="shared" ca="1" si="596"/>
        <v>Yes</v>
      </c>
      <c r="AH536" s="26" t="str">
        <f t="shared" ca="1" si="596"/>
        <v>No</v>
      </c>
      <c r="AI536" s="26" t="str">
        <f t="shared" ca="1" si="596"/>
        <v>No</v>
      </c>
      <c r="AJ536" s="26" t="str">
        <f t="shared" ca="1" si="596"/>
        <v>No</v>
      </c>
      <c r="AK536" s="26" t="str">
        <f t="shared" ca="1" si="596"/>
        <v>Yes</v>
      </c>
      <c r="AL536" s="26" t="str">
        <f t="shared" ca="1" si="596"/>
        <v>No</v>
      </c>
      <c r="AM536" s="26">
        <f t="shared" ca="1" si="597"/>
        <v>8</v>
      </c>
      <c r="AN536" s="26">
        <f t="shared" ca="1" si="598"/>
        <v>2</v>
      </c>
      <c r="AT536" t="str">
        <f t="shared" ca="1" si="599"/>
        <v>Female</v>
      </c>
      <c r="AU536">
        <f t="shared" ca="1" si="600"/>
        <v>3284</v>
      </c>
      <c r="AV536">
        <f t="shared" ca="1" si="601"/>
        <v>0</v>
      </c>
      <c r="AW536">
        <f t="shared" ca="1" si="602"/>
        <v>33</v>
      </c>
      <c r="AX536">
        <f t="shared" ca="1" si="603"/>
        <v>0</v>
      </c>
      <c r="BB536" t="str">
        <f t="shared" ca="1" si="604"/>
        <v>ELUCS</v>
      </c>
      <c r="BC536" t="str">
        <f t="shared" ca="1" si="605"/>
        <v>Yes</v>
      </c>
      <c r="BD536" t="str">
        <f t="shared" ca="1" si="605"/>
        <v>No</v>
      </c>
      <c r="BG536" t="str">
        <f t="shared" ca="1" si="606"/>
        <v>No</v>
      </c>
      <c r="BH536">
        <f t="shared" ca="1" si="607"/>
        <v>34</v>
      </c>
      <c r="BI536">
        <f t="shared" ca="1" si="608"/>
        <v>-12</v>
      </c>
      <c r="BJ536">
        <f t="shared" ca="1" si="609"/>
        <v>17</v>
      </c>
      <c r="BK536" t="str">
        <f t="shared" si="610"/>
        <v/>
      </c>
      <c r="BL536" s="26">
        <f t="shared" ca="1" si="611"/>
        <v>19</v>
      </c>
      <c r="BM536" s="26"/>
      <c r="BN536" s="26"/>
      <c r="BO536" s="26" t="str">
        <f t="shared" ca="1" si="612"/>
        <v>Yes</v>
      </c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 t="str">
        <f t="shared" ca="1" si="613"/>
        <v>No</v>
      </c>
      <c r="CE536" s="26" t="str">
        <f t="shared" ca="1" si="614"/>
        <v>NA</v>
      </c>
      <c r="CF536" s="26"/>
      <c r="CG536" s="26"/>
      <c r="CH536" s="26"/>
      <c r="CI536" s="31" t="str">
        <f t="shared" si="615"/>
        <v/>
      </c>
      <c r="CJ536" s="26" t="str">
        <f t="shared" ca="1" si="616"/>
        <v>NA</v>
      </c>
      <c r="CK536" s="26" t="str">
        <f t="shared" ca="1" si="617"/>
        <v>NA</v>
      </c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 t="str">
        <f t="shared" ca="1" si="618"/>
        <v>Yes</v>
      </c>
      <c r="DO536" s="26"/>
      <c r="DP536" s="26"/>
      <c r="DQ536" s="26"/>
      <c r="DR536" s="26"/>
      <c r="DS536" s="26"/>
      <c r="DT536" s="26"/>
      <c r="DU536" s="26"/>
      <c r="DV536" t="str">
        <f t="shared" si="619"/>
        <v/>
      </c>
      <c r="DW536" s="26"/>
      <c r="DX536" s="26"/>
      <c r="DY536" s="26"/>
      <c r="DZ536" t="str">
        <f t="shared" si="620"/>
        <v/>
      </c>
      <c r="EA536" t="str">
        <f t="shared" si="621"/>
        <v/>
      </c>
      <c r="EB536" t="str">
        <f t="shared" si="622"/>
        <v/>
      </c>
      <c r="EC536" t="str">
        <f t="shared" si="623"/>
        <v/>
      </c>
      <c r="ED536" t="str">
        <f t="shared" si="624"/>
        <v/>
      </c>
      <c r="EE536" s="34" t="str">
        <f t="shared" si="625"/>
        <v/>
      </c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32" t="str">
        <f t="shared" si="626"/>
        <v/>
      </c>
      <c r="ES536" s="26"/>
      <c r="ET536" s="26"/>
      <c r="EU536" s="26"/>
      <c r="EV536" s="26"/>
      <c r="EW536" s="26"/>
      <c r="EX536" s="26"/>
      <c r="EY536" s="26"/>
      <c r="EZ536" s="26"/>
      <c r="FA536" s="31" t="str">
        <f t="shared" si="627"/>
        <v/>
      </c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31" t="str">
        <f t="shared" si="628"/>
        <v/>
      </c>
      <c r="FN536" s="26"/>
      <c r="FO536" s="26"/>
      <c r="FP536" s="26"/>
      <c r="FQ536" s="26" t="s">
        <v>350</v>
      </c>
      <c r="FR536" s="39" t="str">
        <f t="shared" ca="1" si="629"/>
        <v>Other</v>
      </c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t="str">
        <f t="shared" ca="1" si="630"/>
        <v/>
      </c>
      <c r="GP536" t="str">
        <f t="shared" si="631"/>
        <v/>
      </c>
      <c r="GQ536" s="26"/>
      <c r="GR536" s="26"/>
      <c r="GS536" t="str">
        <f t="shared" ca="1" si="632"/>
        <v/>
      </c>
      <c r="GT536" s="26"/>
      <c r="GU536" s="26"/>
      <c r="GV536" s="26"/>
      <c r="GW536" s="26"/>
      <c r="GX536" s="26"/>
      <c r="GY536" t="str">
        <f t="shared" ca="1" si="633"/>
        <v/>
      </c>
      <c r="GZ536" t="str">
        <f t="shared" si="634"/>
        <v/>
      </c>
      <c r="HA536" s="26"/>
      <c r="HB536" s="26"/>
      <c r="HC536" s="26"/>
      <c r="HD536" s="26"/>
      <c r="HE536" s="26"/>
      <c r="HF536" t="str">
        <f t="shared" ca="1" si="635"/>
        <v/>
      </c>
      <c r="HG536" s="31" t="str">
        <f t="shared" si="636"/>
        <v/>
      </c>
      <c r="HH536" s="26"/>
      <c r="HI536" s="26"/>
      <c r="HJ536" s="26"/>
      <c r="HK536" s="26"/>
      <c r="HL536" s="26"/>
      <c r="HM536" t="str">
        <f t="shared" ca="1" si="637"/>
        <v/>
      </c>
      <c r="HN536" t="str">
        <f t="shared" si="638"/>
        <v/>
      </c>
      <c r="HO536" s="26"/>
      <c r="HP536" s="26"/>
      <c r="HQ536" s="26"/>
      <c r="HR536" s="26"/>
      <c r="HS536" s="26"/>
      <c r="HT536" t="str">
        <f t="shared" ca="1" si="639"/>
        <v/>
      </c>
      <c r="HU536" t="str">
        <f t="shared" si="640"/>
        <v/>
      </c>
      <c r="HV536" s="26"/>
      <c r="HW536" s="26"/>
      <c r="HX536" s="26"/>
      <c r="HY536" s="26"/>
      <c r="HZ536" s="26"/>
      <c r="IA536" s="37" t="str">
        <f t="shared" ca="1" si="641"/>
        <v/>
      </c>
      <c r="IB536" t="str">
        <f t="shared" si="642"/>
        <v/>
      </c>
      <c r="IC536" s="26"/>
      <c r="ID536" s="26"/>
      <c r="IE536" s="26"/>
      <c r="IF536" s="26"/>
      <c r="IG536" s="26"/>
      <c r="IH536" s="37" t="str">
        <f t="shared" ca="1" si="643"/>
        <v/>
      </c>
      <c r="II536" t="str">
        <f t="shared" si="644"/>
        <v/>
      </c>
      <c r="IJ536" s="26"/>
      <c r="IK536" s="26"/>
      <c r="IL536" s="26"/>
      <c r="IM536" s="26"/>
      <c r="IN536" s="26"/>
      <c r="IO536" s="26"/>
      <c r="IP536" s="26"/>
      <c r="IQ536" s="26"/>
      <c r="IR536" s="26"/>
      <c r="IS536" s="26"/>
      <c r="IT536" s="26"/>
      <c r="IU536" s="26"/>
      <c r="IV536" s="26"/>
      <c r="IW536" s="26"/>
      <c r="IX536" s="26"/>
      <c r="IY536" s="26"/>
      <c r="IZ536" s="26"/>
      <c r="JA536" s="26"/>
      <c r="JB536" s="26"/>
      <c r="JC536" s="26"/>
      <c r="JD536" s="26"/>
      <c r="JE536" s="26"/>
      <c r="JF536" s="26"/>
      <c r="JG536" s="26"/>
      <c r="JH536" s="26"/>
      <c r="JI536" s="26"/>
      <c r="JJ536" s="26"/>
      <c r="JK536" s="26"/>
      <c r="JL536" s="26"/>
      <c r="JM536" s="26"/>
      <c r="JN536" s="26"/>
      <c r="JO536" s="26"/>
      <c r="JP536" s="26"/>
      <c r="JQ536" s="26"/>
      <c r="JR536" s="26"/>
      <c r="JS536" s="26"/>
      <c r="JT536" s="26" t="str">
        <f t="shared" si="645"/>
        <v/>
      </c>
      <c r="JU536" s="26"/>
      <c r="JV536" t="str">
        <f t="shared" si="646"/>
        <v/>
      </c>
      <c r="JW536" s="26"/>
      <c r="JX536" s="26"/>
      <c r="JY536" s="26"/>
      <c r="JZ536" s="26"/>
      <c r="KA536" s="26"/>
      <c r="KB536" s="26"/>
      <c r="KC536" s="26"/>
      <c r="KD536" s="26"/>
      <c r="KE536" s="26"/>
      <c r="KF536" s="26"/>
      <c r="KG536" s="26"/>
      <c r="KH536" s="26"/>
      <c r="KI536" s="26"/>
      <c r="KJ536" s="26"/>
      <c r="KK536" t="str">
        <f t="shared" si="647"/>
        <v/>
      </c>
      <c r="KL536" s="26"/>
      <c r="KM536" s="31" t="str">
        <f t="shared" si="648"/>
        <v/>
      </c>
      <c r="KN536" s="26"/>
      <c r="KO536" s="26"/>
      <c r="KP536" s="38" t="str">
        <f t="shared" si="649"/>
        <v/>
      </c>
      <c r="KQ536" s="26"/>
      <c r="KR536" s="26"/>
      <c r="KS536" s="26"/>
      <c r="KT536" s="26"/>
      <c r="KU536" s="26"/>
      <c r="KV536" s="26"/>
      <c r="KW536" s="26"/>
      <c r="KX536" t="str">
        <f t="shared" si="650"/>
        <v/>
      </c>
      <c r="KY536" t="str">
        <f t="shared" si="651"/>
        <v/>
      </c>
      <c r="KZ536" s="26"/>
      <c r="LA536" s="26"/>
      <c r="LB536" t="str">
        <f t="shared" si="652"/>
        <v/>
      </c>
      <c r="LC536" s="26"/>
      <c r="LD536" t="str">
        <f t="shared" si="653"/>
        <v/>
      </c>
      <c r="LE536" t="str">
        <f t="shared" si="654"/>
        <v/>
      </c>
      <c r="LF536" s="26"/>
      <c r="LG536" s="26"/>
      <c r="LH536" s="26"/>
      <c r="LI536" s="26"/>
      <c r="LJ536" s="26"/>
      <c r="LK536" s="26"/>
      <c r="LL536" s="26"/>
      <c r="LM536" s="26"/>
      <c r="LN536" s="26"/>
      <c r="LO536" t="str">
        <f t="shared" si="655"/>
        <v/>
      </c>
      <c r="LP536" s="26"/>
      <c r="LQ536" s="26"/>
      <c r="LR536" s="26"/>
      <c r="LS536" s="26"/>
      <c r="LT536" s="26"/>
      <c r="LU536" s="26"/>
      <c r="LV536" s="26"/>
      <c r="LW536" s="26"/>
      <c r="LX536" s="26"/>
      <c r="LY536" s="26"/>
      <c r="LZ536" s="26"/>
      <c r="MA536" s="26"/>
      <c r="MB536" s="26"/>
      <c r="MC536" s="26"/>
      <c r="MD536" s="26"/>
      <c r="ME536" s="26"/>
      <c r="MF536" s="26"/>
      <c r="MG536" s="26"/>
      <c r="MH536" s="26"/>
      <c r="MI536" s="26"/>
      <c r="MJ536" s="26"/>
      <c r="MK536" s="26"/>
      <c r="ML536" s="26"/>
      <c r="MM536" s="26"/>
      <c r="MN536" s="26"/>
    </row>
    <row r="537" spans="1:352" ht="16" x14ac:dyDescent="0.2">
      <c r="A537" t="e">
        <f t="shared" ca="1" si="584"/>
        <v>#N/A</v>
      </c>
      <c r="B537" s="26"/>
      <c r="C537" s="26"/>
      <c r="D537" s="26"/>
      <c r="E537" s="27" t="str">
        <f t="shared" ca="1" si="586"/>
        <v>Jul</v>
      </c>
      <c r="F537" s="27" t="str">
        <f t="shared" ca="1" si="586"/>
        <v>Feb</v>
      </c>
      <c r="G537" s="28" t="str">
        <f t="shared" ca="1" si="587"/>
        <v/>
      </c>
      <c r="H537" t="str">
        <f t="shared" si="588"/>
        <v/>
      </c>
      <c r="I537" s="26">
        <f t="shared" ca="1" si="589"/>
        <v>10</v>
      </c>
      <c r="J537" s="26"/>
      <c r="K537" s="26"/>
      <c r="L537" s="31" t="str">
        <f t="shared" si="590"/>
        <v/>
      </c>
      <c r="M537" s="26"/>
      <c r="N537" s="26"/>
      <c r="O537" s="26">
        <f t="shared" ca="1" si="591"/>
        <v>49</v>
      </c>
      <c r="P537" s="26" t="str">
        <f t="shared" ca="1" si="592"/>
        <v>Yes</v>
      </c>
      <c r="Q537" s="26" t="str">
        <f t="shared" ca="1" si="592"/>
        <v>No</v>
      </c>
      <c r="R537" s="26" t="str">
        <f t="shared" ca="1" si="592"/>
        <v>No</v>
      </c>
      <c r="S537" s="26" t="str">
        <f t="shared" ca="1" si="593"/>
        <v>Hispanic</v>
      </c>
      <c r="T537" s="26" t="str">
        <f t="shared" ca="1" si="594"/>
        <v>No</v>
      </c>
      <c r="U537" s="26">
        <f t="shared" ca="1" si="595"/>
        <v>3539</v>
      </c>
      <c r="V537" s="26"/>
      <c r="W537" s="26"/>
      <c r="X537" s="26" t="str">
        <f t="shared" ca="1" si="585"/>
        <v>Yes</v>
      </c>
      <c r="Y537" s="26" t="str">
        <f t="shared" ca="1" si="585"/>
        <v>No</v>
      </c>
      <c r="Z537" s="26" t="str">
        <f t="shared" ca="1" si="585"/>
        <v>No</v>
      </c>
      <c r="AA537" s="26" t="str">
        <f t="shared" ca="1" si="585"/>
        <v>Yes</v>
      </c>
      <c r="AB537" s="26" t="str">
        <f t="shared" ca="1" si="585"/>
        <v>No</v>
      </c>
      <c r="AC537" s="26"/>
      <c r="AD537" s="26"/>
      <c r="AE537" s="26"/>
      <c r="AF537" s="26"/>
      <c r="AG537" s="26" t="str">
        <f t="shared" ca="1" si="596"/>
        <v>No</v>
      </c>
      <c r="AH537" s="26" t="str">
        <f t="shared" ca="1" si="596"/>
        <v>Yes</v>
      </c>
      <c r="AI537" s="26" t="str">
        <f t="shared" ca="1" si="596"/>
        <v>Yes</v>
      </c>
      <c r="AJ537" s="26" t="str">
        <f t="shared" ca="1" si="596"/>
        <v>No</v>
      </c>
      <c r="AK537" s="26" t="str">
        <f t="shared" ca="1" si="596"/>
        <v>No</v>
      </c>
      <c r="AL537" s="26" t="str">
        <f t="shared" ca="1" si="596"/>
        <v>Yes</v>
      </c>
      <c r="AM537" s="26">
        <f t="shared" ca="1" si="597"/>
        <v>7</v>
      </c>
      <c r="AN537" s="26">
        <f t="shared" ca="1" si="598"/>
        <v>1</v>
      </c>
      <c r="AT537" t="str">
        <f t="shared" ca="1" si="599"/>
        <v>Male</v>
      </c>
      <c r="AU537">
        <f t="shared" ca="1" si="600"/>
        <v>3948</v>
      </c>
      <c r="AV537">
        <f t="shared" ca="1" si="601"/>
        <v>1</v>
      </c>
      <c r="AW537">
        <f t="shared" ca="1" si="602"/>
        <v>32</v>
      </c>
      <c r="AX537">
        <f t="shared" ca="1" si="603"/>
        <v>5</v>
      </c>
      <c r="BB537" t="str">
        <f t="shared" ca="1" si="604"/>
        <v>INSTRUMENTAL</v>
      </c>
      <c r="BC537" t="str">
        <f t="shared" ca="1" si="605"/>
        <v>No</v>
      </c>
      <c r="BD537" t="str">
        <f t="shared" ca="1" si="605"/>
        <v>Yes</v>
      </c>
      <c r="BG537" t="str">
        <f t="shared" ca="1" si="606"/>
        <v>No</v>
      </c>
      <c r="BH537">
        <f t="shared" ca="1" si="607"/>
        <v>36</v>
      </c>
      <c r="BI537">
        <f t="shared" ca="1" si="608"/>
        <v>-10</v>
      </c>
      <c r="BJ537">
        <f t="shared" ca="1" si="609"/>
        <v>4</v>
      </c>
      <c r="BK537" t="str">
        <f t="shared" si="610"/>
        <v/>
      </c>
      <c r="BL537" s="26">
        <f t="shared" ca="1" si="611"/>
        <v>6</v>
      </c>
      <c r="BM537" s="26"/>
      <c r="BN537" s="26"/>
      <c r="BO537" s="26" t="str">
        <f t="shared" ca="1" si="612"/>
        <v>No</v>
      </c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 t="str">
        <f t="shared" ca="1" si="613"/>
        <v>Yes</v>
      </c>
      <c r="CE537" s="26" t="str">
        <f t="shared" ca="1" si="614"/>
        <v>ETT</v>
      </c>
      <c r="CF537" s="26"/>
      <c r="CG537" s="26"/>
      <c r="CH537" s="26"/>
      <c r="CI537" s="31" t="str">
        <f t="shared" si="615"/>
        <v/>
      </c>
      <c r="CJ537" s="26" t="str">
        <f t="shared" ca="1" si="616"/>
        <v>OT</v>
      </c>
      <c r="CK537" s="26" t="str">
        <f t="shared" ca="1" si="617"/>
        <v>NA</v>
      </c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 t="str">
        <f t="shared" ca="1" si="618"/>
        <v>No</v>
      </c>
      <c r="DO537" s="26"/>
      <c r="DP537" s="26"/>
      <c r="DQ537" s="26"/>
      <c r="DR537" s="26"/>
      <c r="DS537" s="26"/>
      <c r="DT537" s="26"/>
      <c r="DU537" s="26"/>
      <c r="DV537" t="str">
        <f t="shared" si="619"/>
        <v/>
      </c>
      <c r="DW537" s="26"/>
      <c r="DX537" s="26"/>
      <c r="DY537" s="26"/>
      <c r="DZ537" t="str">
        <f t="shared" si="620"/>
        <v/>
      </c>
      <c r="EA537" t="str">
        <f t="shared" si="621"/>
        <v/>
      </c>
      <c r="EB537" t="str">
        <f t="shared" si="622"/>
        <v/>
      </c>
      <c r="EC537" t="str">
        <f t="shared" si="623"/>
        <v/>
      </c>
      <c r="ED537" t="str">
        <f t="shared" si="624"/>
        <v/>
      </c>
      <c r="EE537" s="34" t="str">
        <f t="shared" si="625"/>
        <v/>
      </c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32" t="str">
        <f t="shared" si="626"/>
        <v/>
      </c>
      <c r="ES537" s="26"/>
      <c r="ET537" s="26"/>
      <c r="EU537" s="26"/>
      <c r="EV537" s="26"/>
      <c r="EW537" s="26"/>
      <c r="EX537" s="26"/>
      <c r="EY537" s="26"/>
      <c r="EZ537" s="26"/>
      <c r="FA537" s="31" t="str">
        <f t="shared" si="627"/>
        <v/>
      </c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31" t="str">
        <f t="shared" si="628"/>
        <v/>
      </c>
      <c r="FN537" s="26"/>
      <c r="FO537" s="26"/>
      <c r="FP537" s="26"/>
      <c r="FQ537" s="26" t="s">
        <v>350</v>
      </c>
      <c r="FR537" s="39" t="str">
        <f t="shared" ca="1" si="629"/>
        <v>GNB</v>
      </c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t="str">
        <f t="shared" ca="1" si="630"/>
        <v/>
      </c>
      <c r="GP537" t="str">
        <f t="shared" si="631"/>
        <v/>
      </c>
      <c r="GQ537" s="26"/>
      <c r="GR537" s="26"/>
      <c r="GS537" t="str">
        <f t="shared" ca="1" si="632"/>
        <v/>
      </c>
      <c r="GT537" s="26"/>
      <c r="GU537" s="26"/>
      <c r="GV537" s="26"/>
      <c r="GW537" s="26"/>
      <c r="GX537" s="26"/>
      <c r="GY537" t="str">
        <f t="shared" ca="1" si="633"/>
        <v/>
      </c>
      <c r="GZ537" t="str">
        <f t="shared" si="634"/>
        <v/>
      </c>
      <c r="HA537" s="26"/>
      <c r="HB537" s="26"/>
      <c r="HC537" s="26"/>
      <c r="HD537" s="26"/>
      <c r="HE537" s="26"/>
      <c r="HF537" t="str">
        <f t="shared" ca="1" si="635"/>
        <v/>
      </c>
      <c r="HG537" s="31" t="str">
        <f t="shared" si="636"/>
        <v/>
      </c>
      <c r="HH537" s="26"/>
      <c r="HI537" s="26"/>
      <c r="HJ537" s="26"/>
      <c r="HK537" s="26"/>
      <c r="HL537" s="26"/>
      <c r="HM537" t="str">
        <f t="shared" ca="1" si="637"/>
        <v/>
      </c>
      <c r="HN537" t="str">
        <f t="shared" si="638"/>
        <v/>
      </c>
      <c r="HO537" s="26"/>
      <c r="HP537" s="26"/>
      <c r="HQ537" s="26"/>
      <c r="HR537" s="26"/>
      <c r="HS537" s="26"/>
      <c r="HT537" t="str">
        <f t="shared" ca="1" si="639"/>
        <v/>
      </c>
      <c r="HU537" t="str">
        <f t="shared" si="640"/>
        <v/>
      </c>
      <c r="HV537" s="26"/>
      <c r="HW537" s="26"/>
      <c r="HX537" s="26"/>
      <c r="HY537" s="26"/>
      <c r="HZ537" s="26"/>
      <c r="IA537" s="37" t="str">
        <f t="shared" ca="1" si="641"/>
        <v/>
      </c>
      <c r="IB537" t="str">
        <f t="shared" si="642"/>
        <v/>
      </c>
      <c r="IC537" s="26"/>
      <c r="ID537" s="26"/>
      <c r="IE537" s="26"/>
      <c r="IF537" s="26"/>
      <c r="IG537" s="26"/>
      <c r="IH537" s="37" t="str">
        <f t="shared" ca="1" si="643"/>
        <v/>
      </c>
      <c r="II537" t="str">
        <f t="shared" si="644"/>
        <v/>
      </c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  <c r="IV537" s="26"/>
      <c r="IW537" s="26"/>
      <c r="IX537" s="26"/>
      <c r="IY537" s="26"/>
      <c r="IZ537" s="26"/>
      <c r="JA537" s="26"/>
      <c r="JB537" s="26"/>
      <c r="JC537" s="26"/>
      <c r="JD537" s="26"/>
      <c r="JE537" s="26"/>
      <c r="JF537" s="26"/>
      <c r="JG537" s="26"/>
      <c r="JH537" s="26"/>
      <c r="JI537" s="26"/>
      <c r="JJ537" s="26"/>
      <c r="JK537" s="26"/>
      <c r="JL537" s="26"/>
      <c r="JM537" s="26"/>
      <c r="JN537" s="26"/>
      <c r="JO537" s="26"/>
      <c r="JP537" s="26"/>
      <c r="JQ537" s="26"/>
      <c r="JR537" s="26"/>
      <c r="JS537" s="26"/>
      <c r="JT537" s="26" t="str">
        <f t="shared" si="645"/>
        <v/>
      </c>
      <c r="JU537" s="26"/>
      <c r="JV537" t="str">
        <f t="shared" si="646"/>
        <v/>
      </c>
      <c r="JW537" s="26"/>
      <c r="JX537" s="26"/>
      <c r="JY537" s="26"/>
      <c r="JZ537" s="26"/>
      <c r="KA537" s="26"/>
      <c r="KB537" s="26"/>
      <c r="KC537" s="26"/>
      <c r="KD537" s="26"/>
      <c r="KE537" s="26"/>
      <c r="KF537" s="26"/>
      <c r="KG537" s="26"/>
      <c r="KH537" s="26"/>
      <c r="KI537" s="26"/>
      <c r="KJ537" s="26"/>
      <c r="KK537" t="str">
        <f t="shared" si="647"/>
        <v/>
      </c>
      <c r="KL537" s="26"/>
      <c r="KM537" s="31" t="str">
        <f t="shared" si="648"/>
        <v/>
      </c>
      <c r="KN537" s="26"/>
      <c r="KO537" s="26"/>
      <c r="KP537" s="38" t="str">
        <f t="shared" si="649"/>
        <v/>
      </c>
      <c r="KQ537" s="26"/>
      <c r="KR537" s="26"/>
      <c r="KS537" s="26"/>
      <c r="KT537" s="26"/>
      <c r="KU537" s="26"/>
      <c r="KV537" s="26"/>
      <c r="KW537" s="26"/>
      <c r="KX537" t="str">
        <f t="shared" si="650"/>
        <v/>
      </c>
      <c r="KY537" t="str">
        <f t="shared" si="651"/>
        <v/>
      </c>
      <c r="KZ537" s="26"/>
      <c r="LA537" s="26"/>
      <c r="LB537" t="str">
        <f t="shared" si="652"/>
        <v/>
      </c>
      <c r="LC537" s="26"/>
      <c r="LD537" t="str">
        <f t="shared" si="653"/>
        <v/>
      </c>
      <c r="LE537" t="str">
        <f t="shared" si="654"/>
        <v/>
      </c>
      <c r="LF537" s="26"/>
      <c r="LG537" s="26"/>
      <c r="LH537" s="26"/>
      <c r="LI537" s="26"/>
      <c r="LJ537" s="26"/>
      <c r="LK537" s="26"/>
      <c r="LL537" s="26"/>
      <c r="LM537" s="26"/>
      <c r="LN537" s="26"/>
      <c r="LO537" t="str">
        <f t="shared" si="655"/>
        <v/>
      </c>
      <c r="LP537" s="26"/>
      <c r="LQ537" s="26"/>
      <c r="LR537" s="26"/>
      <c r="LS537" s="26"/>
      <c r="LT537" s="26"/>
      <c r="LU537" s="26"/>
      <c r="LV537" s="26"/>
      <c r="LW537" s="26"/>
      <c r="LX537" s="26"/>
      <c r="LY537" s="26"/>
      <c r="LZ537" s="26"/>
      <c r="MA537" s="26"/>
      <c r="MB537" s="26"/>
      <c r="MC537" s="26"/>
      <c r="MD537" s="26"/>
      <c r="ME537" s="26"/>
      <c r="MF537" s="26"/>
      <c r="MG537" s="26"/>
      <c r="MH537" s="26"/>
      <c r="MI537" s="26"/>
      <c r="MJ537" s="26"/>
      <c r="MK537" s="26"/>
      <c r="ML537" s="26"/>
      <c r="MM537" s="26"/>
      <c r="MN537" s="26"/>
    </row>
    <row r="538" spans="1:352" ht="16" x14ac:dyDescent="0.2">
      <c r="A538" t="e">
        <f t="shared" ca="1" si="584"/>
        <v>#N/A</v>
      </c>
      <c r="B538" s="26"/>
      <c r="C538" s="26"/>
      <c r="D538" s="26"/>
      <c r="E538" s="27" t="str">
        <f t="shared" ca="1" si="586"/>
        <v>Jun</v>
      </c>
      <c r="F538" s="27" t="str">
        <f t="shared" ca="1" si="586"/>
        <v>Dec</v>
      </c>
      <c r="G538" s="28" t="str">
        <f t="shared" ca="1" si="587"/>
        <v/>
      </c>
      <c r="H538" t="str">
        <f t="shared" si="588"/>
        <v/>
      </c>
      <c r="I538" s="26">
        <f t="shared" ca="1" si="589"/>
        <v>84</v>
      </c>
      <c r="J538" s="26"/>
      <c r="K538" s="26"/>
      <c r="L538" s="31" t="str">
        <f t="shared" si="590"/>
        <v/>
      </c>
      <c r="M538" s="26"/>
      <c r="N538" s="26"/>
      <c r="O538" s="26">
        <f t="shared" ca="1" si="591"/>
        <v>41</v>
      </c>
      <c r="P538" s="26" t="str">
        <f t="shared" ca="1" si="592"/>
        <v>No</v>
      </c>
      <c r="Q538" s="26" t="str">
        <f t="shared" ca="1" si="592"/>
        <v>No</v>
      </c>
      <c r="R538" s="26" t="str">
        <f t="shared" ca="1" si="592"/>
        <v>Yes</v>
      </c>
      <c r="S538" s="26" t="str">
        <f t="shared" ca="1" si="593"/>
        <v>Eskimo</v>
      </c>
      <c r="T538" s="26" t="str">
        <f t="shared" ca="1" si="594"/>
        <v>Yes</v>
      </c>
      <c r="U538" s="26">
        <f t="shared" ca="1" si="595"/>
        <v>3743</v>
      </c>
      <c r="V538" s="26"/>
      <c r="W538" s="26"/>
      <c r="X538" s="26" t="str">
        <f t="shared" ca="1" si="585"/>
        <v>Yes</v>
      </c>
      <c r="Y538" s="26" t="str">
        <f t="shared" ca="1" si="585"/>
        <v>Yes</v>
      </c>
      <c r="Z538" s="26" t="str">
        <f t="shared" ca="1" si="585"/>
        <v>Yes</v>
      </c>
      <c r="AA538" s="26" t="str">
        <f t="shared" ca="1" si="585"/>
        <v>No</v>
      </c>
      <c r="AB538" s="26" t="str">
        <f t="shared" ca="1" si="585"/>
        <v>Yes</v>
      </c>
      <c r="AC538" s="26"/>
      <c r="AD538" s="26"/>
      <c r="AE538" s="26"/>
      <c r="AF538" s="26"/>
      <c r="AG538" s="26" t="str">
        <f t="shared" ca="1" si="596"/>
        <v>No</v>
      </c>
      <c r="AH538" s="26" t="str">
        <f t="shared" ca="1" si="596"/>
        <v>Yes</v>
      </c>
      <c r="AI538" s="26" t="str">
        <f t="shared" ca="1" si="596"/>
        <v>Yes</v>
      </c>
      <c r="AJ538" s="26" t="str">
        <f t="shared" ca="1" si="596"/>
        <v>Yes</v>
      </c>
      <c r="AK538" s="26" t="str">
        <f t="shared" ca="1" si="596"/>
        <v>Yes</v>
      </c>
      <c r="AL538" s="26" t="str">
        <f t="shared" ca="1" si="596"/>
        <v>Yes</v>
      </c>
      <c r="AM538" s="26">
        <f t="shared" ca="1" si="597"/>
        <v>7</v>
      </c>
      <c r="AN538" s="26">
        <f t="shared" ca="1" si="598"/>
        <v>2</v>
      </c>
      <c r="AT538" t="str">
        <f t="shared" ca="1" si="599"/>
        <v>Female</v>
      </c>
      <c r="AU538">
        <f t="shared" ca="1" si="600"/>
        <v>2292</v>
      </c>
      <c r="AV538">
        <f t="shared" ca="1" si="601"/>
        <v>0</v>
      </c>
      <c r="AW538">
        <f t="shared" ca="1" si="602"/>
        <v>22</v>
      </c>
      <c r="AX538">
        <f t="shared" ca="1" si="603"/>
        <v>5</v>
      </c>
      <c r="BB538" t="str">
        <f t="shared" ca="1" si="604"/>
        <v>Vaginal</v>
      </c>
      <c r="BC538" t="str">
        <f t="shared" ca="1" si="605"/>
        <v>Yes</v>
      </c>
      <c r="BD538" t="str">
        <f t="shared" ca="1" si="605"/>
        <v>Yes</v>
      </c>
      <c r="BG538" t="str">
        <f t="shared" ca="1" si="606"/>
        <v>No</v>
      </c>
      <c r="BH538">
        <f t="shared" ca="1" si="607"/>
        <v>34</v>
      </c>
      <c r="BI538">
        <f t="shared" ca="1" si="608"/>
        <v>-20</v>
      </c>
      <c r="BJ538">
        <f t="shared" ca="1" si="609"/>
        <v>12</v>
      </c>
      <c r="BK538" t="str">
        <f t="shared" si="610"/>
        <v/>
      </c>
      <c r="BL538" s="26">
        <f t="shared" ca="1" si="611"/>
        <v>14</v>
      </c>
      <c r="BM538" s="26"/>
      <c r="BN538" s="26"/>
      <c r="BO538" s="26" t="str">
        <f t="shared" ca="1" si="612"/>
        <v>Yes</v>
      </c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 t="str">
        <f t="shared" ca="1" si="613"/>
        <v>No</v>
      </c>
      <c r="CE538" s="26" t="str">
        <f t="shared" ca="1" si="614"/>
        <v>NA</v>
      </c>
      <c r="CF538" s="26"/>
      <c r="CG538" s="26"/>
      <c r="CH538" s="26"/>
      <c r="CI538" s="31" t="str">
        <f t="shared" si="615"/>
        <v/>
      </c>
      <c r="CJ538" s="26" t="str">
        <f t="shared" ca="1" si="616"/>
        <v>NA</v>
      </c>
      <c r="CK538" s="26" t="str">
        <f t="shared" ca="1" si="617"/>
        <v>Yes</v>
      </c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 t="str">
        <f t="shared" ca="1" si="618"/>
        <v>Yes</v>
      </c>
      <c r="DO538" s="26"/>
      <c r="DP538" s="26"/>
      <c r="DQ538" s="26"/>
      <c r="DR538" s="26"/>
      <c r="DS538" s="26"/>
      <c r="DT538" s="26"/>
      <c r="DU538" s="26"/>
      <c r="DV538" t="str">
        <f t="shared" si="619"/>
        <v/>
      </c>
      <c r="DW538" s="26"/>
      <c r="DX538" s="26"/>
      <c r="DY538" s="26"/>
      <c r="DZ538" t="str">
        <f t="shared" si="620"/>
        <v/>
      </c>
      <c r="EA538" t="str">
        <f t="shared" si="621"/>
        <v/>
      </c>
      <c r="EB538" t="str">
        <f t="shared" si="622"/>
        <v/>
      </c>
      <c r="EC538" t="str">
        <f t="shared" si="623"/>
        <v/>
      </c>
      <c r="ED538" t="str">
        <f t="shared" si="624"/>
        <v/>
      </c>
      <c r="EE538" s="34" t="str">
        <f t="shared" si="625"/>
        <v/>
      </c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32" t="str">
        <f t="shared" si="626"/>
        <v/>
      </c>
      <c r="ES538" s="26"/>
      <c r="ET538" s="26"/>
      <c r="EU538" s="26"/>
      <c r="EV538" s="26"/>
      <c r="EW538" s="26"/>
      <c r="EX538" s="26"/>
      <c r="EY538" s="26"/>
      <c r="EZ538" s="26"/>
      <c r="FA538" s="31" t="str">
        <f t="shared" si="627"/>
        <v/>
      </c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31" t="str">
        <f t="shared" si="628"/>
        <v/>
      </c>
      <c r="FN538" s="26"/>
      <c r="FO538" s="26"/>
      <c r="FP538" s="26"/>
      <c r="FQ538" s="26" t="s">
        <v>350</v>
      </c>
      <c r="FR538" s="39" t="str">
        <f t="shared" ca="1" si="629"/>
        <v>CONS</v>
      </c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t="str">
        <f t="shared" ca="1" si="630"/>
        <v/>
      </c>
      <c r="GP538" t="str">
        <f t="shared" si="631"/>
        <v/>
      </c>
      <c r="GQ538" s="26"/>
      <c r="GR538" s="26"/>
      <c r="GS538" t="str">
        <f t="shared" ca="1" si="632"/>
        <v/>
      </c>
      <c r="GT538" s="26"/>
      <c r="GU538" s="26"/>
      <c r="GV538" s="26"/>
      <c r="GW538" s="26"/>
      <c r="GX538" s="26"/>
      <c r="GY538" t="str">
        <f t="shared" ca="1" si="633"/>
        <v/>
      </c>
      <c r="GZ538" t="str">
        <f t="shared" si="634"/>
        <v/>
      </c>
      <c r="HA538" s="26"/>
      <c r="HB538" s="26"/>
      <c r="HC538" s="26"/>
      <c r="HD538" s="26"/>
      <c r="HE538" s="26"/>
      <c r="HF538" t="str">
        <f t="shared" ca="1" si="635"/>
        <v/>
      </c>
      <c r="HG538" s="31" t="str">
        <f t="shared" si="636"/>
        <v/>
      </c>
      <c r="HH538" s="26"/>
      <c r="HI538" s="26"/>
      <c r="HJ538" s="26"/>
      <c r="HK538" s="26"/>
      <c r="HL538" s="26"/>
      <c r="HM538" t="str">
        <f t="shared" ca="1" si="637"/>
        <v/>
      </c>
      <c r="HN538" t="str">
        <f t="shared" si="638"/>
        <v/>
      </c>
      <c r="HO538" s="26"/>
      <c r="HP538" s="26"/>
      <c r="HQ538" s="26"/>
      <c r="HR538" s="26"/>
      <c r="HS538" s="26"/>
      <c r="HT538" t="str">
        <f t="shared" ca="1" si="639"/>
        <v/>
      </c>
      <c r="HU538" t="str">
        <f t="shared" si="640"/>
        <v/>
      </c>
      <c r="HV538" s="26"/>
      <c r="HW538" s="26"/>
      <c r="HX538" s="26"/>
      <c r="HY538" s="26"/>
      <c r="HZ538" s="26"/>
      <c r="IA538" s="37" t="str">
        <f t="shared" ca="1" si="641"/>
        <v/>
      </c>
      <c r="IB538" t="str">
        <f t="shared" si="642"/>
        <v/>
      </c>
      <c r="IC538" s="26"/>
      <c r="ID538" s="26"/>
      <c r="IE538" s="26"/>
      <c r="IF538" s="26"/>
      <c r="IG538" s="26"/>
      <c r="IH538" s="37" t="str">
        <f t="shared" ca="1" si="643"/>
        <v/>
      </c>
      <c r="II538" t="str">
        <f t="shared" si="644"/>
        <v/>
      </c>
      <c r="IJ538" s="26"/>
      <c r="IK538" s="26"/>
      <c r="IL538" s="26"/>
      <c r="IM538" s="26"/>
      <c r="IN538" s="26"/>
      <c r="IO538" s="26"/>
      <c r="IP538" s="26"/>
      <c r="IQ538" s="26"/>
      <c r="IR538" s="26"/>
      <c r="IS538" s="26"/>
      <c r="IT538" s="26"/>
      <c r="IU538" s="26"/>
      <c r="IV538" s="26"/>
      <c r="IW538" s="26"/>
      <c r="IX538" s="26"/>
      <c r="IY538" s="26"/>
      <c r="IZ538" s="26"/>
      <c r="JA538" s="26"/>
      <c r="JB538" s="26"/>
      <c r="JC538" s="26"/>
      <c r="JD538" s="26"/>
      <c r="JE538" s="26"/>
      <c r="JF538" s="26"/>
      <c r="JG538" s="26"/>
      <c r="JH538" s="26"/>
      <c r="JI538" s="26"/>
      <c r="JJ538" s="26"/>
      <c r="JK538" s="26"/>
      <c r="JL538" s="26"/>
      <c r="JM538" s="26"/>
      <c r="JN538" s="26"/>
      <c r="JO538" s="26"/>
      <c r="JP538" s="26"/>
      <c r="JQ538" s="26"/>
      <c r="JR538" s="26"/>
      <c r="JS538" s="26"/>
      <c r="JT538" s="26" t="str">
        <f t="shared" si="645"/>
        <v/>
      </c>
      <c r="JU538" s="26"/>
      <c r="JV538" t="str">
        <f t="shared" si="646"/>
        <v/>
      </c>
      <c r="JW538" s="26"/>
      <c r="JX538" s="26"/>
      <c r="JY538" s="26"/>
      <c r="JZ538" s="26"/>
      <c r="KA538" s="26"/>
      <c r="KB538" s="26"/>
      <c r="KC538" s="26"/>
      <c r="KD538" s="26"/>
      <c r="KE538" s="26"/>
      <c r="KF538" s="26"/>
      <c r="KG538" s="26"/>
      <c r="KH538" s="26"/>
      <c r="KI538" s="26"/>
      <c r="KJ538" s="26"/>
      <c r="KK538" t="str">
        <f t="shared" si="647"/>
        <v/>
      </c>
      <c r="KL538" s="26"/>
      <c r="KM538" s="31" t="str">
        <f t="shared" si="648"/>
        <v/>
      </c>
      <c r="KN538" s="26"/>
      <c r="KO538" s="26"/>
      <c r="KP538" s="38" t="str">
        <f t="shared" si="649"/>
        <v/>
      </c>
      <c r="KQ538" s="26"/>
      <c r="KR538" s="26"/>
      <c r="KS538" s="26"/>
      <c r="KT538" s="26"/>
      <c r="KU538" s="26"/>
      <c r="KV538" s="26"/>
      <c r="KW538" s="26"/>
      <c r="KX538" t="str">
        <f t="shared" si="650"/>
        <v/>
      </c>
      <c r="KY538" t="str">
        <f t="shared" si="651"/>
        <v/>
      </c>
      <c r="KZ538" s="26"/>
      <c r="LA538" s="26"/>
      <c r="LB538" t="str">
        <f t="shared" si="652"/>
        <v/>
      </c>
      <c r="LC538" s="26"/>
      <c r="LD538" t="str">
        <f t="shared" si="653"/>
        <v/>
      </c>
      <c r="LE538" t="str">
        <f t="shared" si="654"/>
        <v/>
      </c>
      <c r="LF538" s="26"/>
      <c r="LG538" s="26"/>
      <c r="LH538" s="26"/>
      <c r="LI538" s="26"/>
      <c r="LJ538" s="26"/>
      <c r="LK538" s="26"/>
      <c r="LL538" s="26"/>
      <c r="LM538" s="26"/>
      <c r="LN538" s="26"/>
      <c r="LO538" t="str">
        <f t="shared" si="655"/>
        <v/>
      </c>
      <c r="LP538" s="26"/>
      <c r="LQ538" s="26"/>
      <c r="LR538" s="26"/>
      <c r="LS538" s="26"/>
      <c r="LT538" s="26"/>
      <c r="LU538" s="26"/>
      <c r="LV538" s="26"/>
      <c r="LW538" s="26"/>
      <c r="LX538" s="26"/>
      <c r="LY538" s="26"/>
      <c r="LZ538" s="26"/>
      <c r="MA538" s="26"/>
      <c r="MB538" s="26"/>
      <c r="MC538" s="26"/>
      <c r="MD538" s="26"/>
      <c r="ME538" s="26"/>
      <c r="MF538" s="26"/>
      <c r="MG538" s="26"/>
      <c r="MH538" s="26"/>
      <c r="MI538" s="26"/>
      <c r="MJ538" s="26"/>
      <c r="MK538" s="26"/>
      <c r="ML538" s="26"/>
      <c r="MM538" s="26"/>
      <c r="MN538" s="26"/>
    </row>
    <row r="539" spans="1:352" ht="16" x14ac:dyDescent="0.2">
      <c r="A539" t="e">
        <f t="shared" ca="1" si="584"/>
        <v>#N/A</v>
      </c>
      <c r="B539" s="26"/>
      <c r="C539" s="26"/>
      <c r="D539" s="26"/>
      <c r="E539" s="27" t="str">
        <f t="shared" ca="1" si="586"/>
        <v>Mar</v>
      </c>
      <c r="F539" s="27" t="str">
        <f t="shared" ca="1" si="586"/>
        <v>Feb</v>
      </c>
      <c r="G539" s="28" t="str">
        <f t="shared" ca="1" si="587"/>
        <v/>
      </c>
      <c r="H539" t="str">
        <f t="shared" si="588"/>
        <v/>
      </c>
      <c r="I539" s="26">
        <f t="shared" ca="1" si="589"/>
        <v>74</v>
      </c>
      <c r="J539" s="26"/>
      <c r="K539" s="26"/>
      <c r="L539" s="31" t="str">
        <f t="shared" si="590"/>
        <v/>
      </c>
      <c r="M539" s="26"/>
      <c r="N539" s="26"/>
      <c r="O539" s="26">
        <f t="shared" ca="1" si="591"/>
        <v>24</v>
      </c>
      <c r="P539" s="26" t="str">
        <f t="shared" ca="1" si="592"/>
        <v>Yes</v>
      </c>
      <c r="Q539" s="26" t="str">
        <f t="shared" ca="1" si="592"/>
        <v>No</v>
      </c>
      <c r="R539" s="26" t="str">
        <f t="shared" ca="1" si="592"/>
        <v>Yes</v>
      </c>
      <c r="S539" s="26" t="str">
        <f t="shared" ca="1" si="593"/>
        <v>Eskimo</v>
      </c>
      <c r="T539" s="26" t="str">
        <f t="shared" ca="1" si="594"/>
        <v>No</v>
      </c>
      <c r="U539" s="26">
        <f t="shared" ca="1" si="595"/>
        <v>3925</v>
      </c>
      <c r="V539" s="26"/>
      <c r="W539" s="26"/>
      <c r="X539" s="26" t="str">
        <f t="shared" ca="1" si="585"/>
        <v>No</v>
      </c>
      <c r="Y539" s="26" t="str">
        <f t="shared" ca="1" si="585"/>
        <v>Yes</v>
      </c>
      <c r="Z539" s="26" t="str">
        <f t="shared" ca="1" si="585"/>
        <v>No</v>
      </c>
      <c r="AA539" s="26" t="str">
        <f t="shared" ca="1" si="585"/>
        <v>No</v>
      </c>
      <c r="AB539" s="26" t="str">
        <f t="shared" ca="1" si="585"/>
        <v>Yes</v>
      </c>
      <c r="AC539" s="26"/>
      <c r="AD539" s="26"/>
      <c r="AE539" s="26"/>
      <c r="AF539" s="26"/>
      <c r="AG539" s="26" t="str">
        <f t="shared" ca="1" si="596"/>
        <v>No</v>
      </c>
      <c r="AH539" s="26" t="str">
        <f t="shared" ca="1" si="596"/>
        <v>No</v>
      </c>
      <c r="AI539" s="26" t="str">
        <f t="shared" ca="1" si="596"/>
        <v>Yes</v>
      </c>
      <c r="AJ539" s="26" t="str">
        <f t="shared" ca="1" si="596"/>
        <v>Yes</v>
      </c>
      <c r="AK539" s="26" t="str">
        <f t="shared" ca="1" si="596"/>
        <v>No</v>
      </c>
      <c r="AL539" s="26" t="str">
        <f t="shared" ca="1" si="596"/>
        <v>Yes</v>
      </c>
      <c r="AM539" s="26">
        <f t="shared" ca="1" si="597"/>
        <v>1</v>
      </c>
      <c r="AN539" s="26">
        <f t="shared" ca="1" si="598"/>
        <v>2</v>
      </c>
      <c r="AT539" t="str">
        <f t="shared" ca="1" si="599"/>
        <v>Female</v>
      </c>
      <c r="AU539">
        <f t="shared" ca="1" si="600"/>
        <v>1527</v>
      </c>
      <c r="AV539">
        <f t="shared" ca="1" si="601"/>
        <v>-2</v>
      </c>
      <c r="AW539">
        <f t="shared" ca="1" si="602"/>
        <v>40</v>
      </c>
      <c r="AX539">
        <f t="shared" ca="1" si="603"/>
        <v>4</v>
      </c>
      <c r="BB539" t="str">
        <f t="shared" ca="1" si="604"/>
        <v>Vaginal</v>
      </c>
      <c r="BC539" t="str">
        <f t="shared" ca="1" si="605"/>
        <v>No</v>
      </c>
      <c r="BD539" t="str">
        <f t="shared" ca="1" si="605"/>
        <v>No</v>
      </c>
      <c r="BG539" t="str">
        <f t="shared" ca="1" si="606"/>
        <v>No</v>
      </c>
      <c r="BH539">
        <f t="shared" ca="1" si="607"/>
        <v>34</v>
      </c>
      <c r="BI539">
        <f t="shared" ca="1" si="608"/>
        <v>3</v>
      </c>
      <c r="BJ539">
        <f t="shared" ca="1" si="609"/>
        <v>1</v>
      </c>
      <c r="BK539" t="str">
        <f t="shared" si="610"/>
        <v/>
      </c>
      <c r="BL539" s="26" t="str">
        <f t="shared" ca="1" si="611"/>
        <v>NA</v>
      </c>
      <c r="BM539" s="26"/>
      <c r="BN539" s="26"/>
      <c r="BO539" s="26" t="str">
        <f t="shared" ca="1" si="612"/>
        <v>Yes</v>
      </c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 t="str">
        <f t="shared" ca="1" si="613"/>
        <v>No</v>
      </c>
      <c r="CE539" s="26" t="str">
        <f t="shared" ca="1" si="614"/>
        <v>NA</v>
      </c>
      <c r="CF539" s="26"/>
      <c r="CG539" s="26"/>
      <c r="CH539" s="26"/>
      <c r="CI539" s="31" t="str">
        <f t="shared" si="615"/>
        <v/>
      </c>
      <c r="CJ539" s="26" t="str">
        <f t="shared" ca="1" si="616"/>
        <v>NA</v>
      </c>
      <c r="CK539" s="26" t="str">
        <f t="shared" ca="1" si="617"/>
        <v>NA</v>
      </c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 t="str">
        <f t="shared" ca="1" si="618"/>
        <v>Yes</v>
      </c>
      <c r="DO539" s="26"/>
      <c r="DP539" s="26"/>
      <c r="DQ539" s="26"/>
      <c r="DR539" s="26"/>
      <c r="DS539" s="26"/>
      <c r="DT539" s="26"/>
      <c r="DU539" s="26"/>
      <c r="DV539" t="str">
        <f t="shared" si="619"/>
        <v/>
      </c>
      <c r="DW539" s="26"/>
      <c r="DX539" s="26"/>
      <c r="DY539" s="26"/>
      <c r="DZ539" t="str">
        <f t="shared" si="620"/>
        <v/>
      </c>
      <c r="EA539" t="str">
        <f t="shared" si="621"/>
        <v/>
      </c>
      <c r="EB539" t="str">
        <f t="shared" si="622"/>
        <v/>
      </c>
      <c r="EC539" t="str">
        <f t="shared" si="623"/>
        <v/>
      </c>
      <c r="ED539" t="str">
        <f t="shared" si="624"/>
        <v/>
      </c>
      <c r="EE539" s="34" t="str">
        <f t="shared" si="625"/>
        <v/>
      </c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32" t="str">
        <f t="shared" si="626"/>
        <v/>
      </c>
      <c r="ES539" s="26"/>
      <c r="ET539" s="26"/>
      <c r="EU539" s="26"/>
      <c r="EV539" s="26"/>
      <c r="EW539" s="26"/>
      <c r="EX539" s="26"/>
      <c r="EY539" s="26"/>
      <c r="EZ539" s="26"/>
      <c r="FA539" s="31" t="str">
        <f t="shared" si="627"/>
        <v/>
      </c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31" t="str">
        <f t="shared" si="628"/>
        <v/>
      </c>
      <c r="FN539" s="26"/>
      <c r="FO539" s="26"/>
      <c r="FP539" s="26"/>
      <c r="FQ539" s="26" t="s">
        <v>349</v>
      </c>
      <c r="FR539" s="39" t="str">
        <f t="shared" ca="1" si="629"/>
        <v>NA</v>
      </c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t="str">
        <f t="shared" ca="1" si="630"/>
        <v/>
      </c>
      <c r="GP539" t="str">
        <f t="shared" si="631"/>
        <v/>
      </c>
      <c r="GQ539" s="26"/>
      <c r="GR539" s="26"/>
      <c r="GS539" t="str">
        <f t="shared" ca="1" si="632"/>
        <v/>
      </c>
      <c r="GT539" s="26"/>
      <c r="GU539" s="26"/>
      <c r="GV539" s="26"/>
      <c r="GW539" s="26"/>
      <c r="GX539" s="26"/>
      <c r="GY539" t="str">
        <f t="shared" ca="1" si="633"/>
        <v/>
      </c>
      <c r="GZ539" t="str">
        <f t="shared" si="634"/>
        <v/>
      </c>
      <c r="HA539" s="26"/>
      <c r="HB539" s="26"/>
      <c r="HC539" s="26"/>
      <c r="HD539" s="26"/>
      <c r="HE539" s="26"/>
      <c r="HF539" t="str">
        <f t="shared" ca="1" si="635"/>
        <v/>
      </c>
      <c r="HG539" s="31" t="str">
        <f t="shared" si="636"/>
        <v/>
      </c>
      <c r="HH539" s="26"/>
      <c r="HI539" s="26"/>
      <c r="HJ539" s="26"/>
      <c r="HK539" s="26"/>
      <c r="HL539" s="26"/>
      <c r="HM539" t="str">
        <f t="shared" ca="1" si="637"/>
        <v/>
      </c>
      <c r="HN539" t="str">
        <f t="shared" si="638"/>
        <v/>
      </c>
      <c r="HO539" s="26"/>
      <c r="HP539" s="26"/>
      <c r="HQ539" s="26"/>
      <c r="HR539" s="26"/>
      <c r="HS539" s="26"/>
      <c r="HT539" t="str">
        <f t="shared" ca="1" si="639"/>
        <v/>
      </c>
      <c r="HU539" t="str">
        <f t="shared" si="640"/>
        <v/>
      </c>
      <c r="HV539" s="26"/>
      <c r="HW539" s="26"/>
      <c r="HX539" s="26"/>
      <c r="HY539" s="26"/>
      <c r="HZ539" s="26"/>
      <c r="IA539" s="37" t="str">
        <f t="shared" ca="1" si="641"/>
        <v/>
      </c>
      <c r="IB539" t="str">
        <f t="shared" si="642"/>
        <v/>
      </c>
      <c r="IC539" s="26"/>
      <c r="ID539" s="26"/>
      <c r="IE539" s="26"/>
      <c r="IF539" s="26"/>
      <c r="IG539" s="26"/>
      <c r="IH539" s="37" t="str">
        <f t="shared" ca="1" si="643"/>
        <v/>
      </c>
      <c r="II539" t="str">
        <f t="shared" si="644"/>
        <v/>
      </c>
      <c r="IJ539" s="26"/>
      <c r="IK539" s="26"/>
      <c r="IL539" s="26"/>
      <c r="IM539" s="26"/>
      <c r="IN539" s="26"/>
      <c r="IO539" s="26"/>
      <c r="IP539" s="26"/>
      <c r="IQ539" s="26"/>
      <c r="IR539" s="26"/>
      <c r="IS539" s="26"/>
      <c r="IT539" s="26"/>
      <c r="IU539" s="26"/>
      <c r="IV539" s="26"/>
      <c r="IW539" s="26"/>
      <c r="IX539" s="26"/>
      <c r="IY539" s="26"/>
      <c r="IZ539" s="26"/>
      <c r="JA539" s="26"/>
      <c r="JB539" s="26"/>
      <c r="JC539" s="26"/>
      <c r="JD539" s="26"/>
      <c r="JE539" s="26"/>
      <c r="JF539" s="26"/>
      <c r="JG539" s="26"/>
      <c r="JH539" s="26"/>
      <c r="JI539" s="26"/>
      <c r="JJ539" s="26"/>
      <c r="JK539" s="26"/>
      <c r="JL539" s="26"/>
      <c r="JM539" s="26"/>
      <c r="JN539" s="26"/>
      <c r="JO539" s="26"/>
      <c r="JP539" s="26"/>
      <c r="JQ539" s="26"/>
      <c r="JR539" s="26"/>
      <c r="JS539" s="26"/>
      <c r="JT539" s="26" t="str">
        <f t="shared" si="645"/>
        <v/>
      </c>
      <c r="JU539" s="26"/>
      <c r="JV539" t="str">
        <f t="shared" si="646"/>
        <v/>
      </c>
      <c r="JW539" s="26"/>
      <c r="JX539" s="26"/>
      <c r="JY539" s="26"/>
      <c r="JZ539" s="26"/>
      <c r="KA539" s="26"/>
      <c r="KB539" s="26"/>
      <c r="KC539" s="26"/>
      <c r="KD539" s="26"/>
      <c r="KE539" s="26"/>
      <c r="KF539" s="26"/>
      <c r="KG539" s="26"/>
      <c r="KH539" s="26"/>
      <c r="KI539" s="26"/>
      <c r="KJ539" s="26"/>
      <c r="KK539" t="str">
        <f t="shared" si="647"/>
        <v/>
      </c>
      <c r="KL539" s="26"/>
      <c r="KM539" s="31" t="str">
        <f t="shared" si="648"/>
        <v/>
      </c>
      <c r="KN539" s="26"/>
      <c r="KO539" s="26"/>
      <c r="KP539" s="38" t="str">
        <f t="shared" si="649"/>
        <v/>
      </c>
      <c r="KQ539" s="26"/>
      <c r="KR539" s="26"/>
      <c r="KS539" s="26"/>
      <c r="KT539" s="26"/>
      <c r="KU539" s="26"/>
      <c r="KV539" s="26"/>
      <c r="KW539" s="26"/>
      <c r="KX539" t="str">
        <f t="shared" si="650"/>
        <v/>
      </c>
      <c r="KY539" t="str">
        <f t="shared" si="651"/>
        <v/>
      </c>
      <c r="KZ539" s="26"/>
      <c r="LA539" s="26"/>
      <c r="LB539" t="str">
        <f t="shared" si="652"/>
        <v/>
      </c>
      <c r="LC539" s="26"/>
      <c r="LD539" t="str">
        <f t="shared" si="653"/>
        <v/>
      </c>
      <c r="LE539" t="str">
        <f t="shared" si="654"/>
        <v/>
      </c>
      <c r="LF539" s="26"/>
      <c r="LG539" s="26"/>
      <c r="LH539" s="26"/>
      <c r="LI539" s="26"/>
      <c r="LJ539" s="26"/>
      <c r="LK539" s="26"/>
      <c r="LL539" s="26"/>
      <c r="LM539" s="26"/>
      <c r="LN539" s="26"/>
      <c r="LO539" t="str">
        <f t="shared" si="655"/>
        <v/>
      </c>
      <c r="LP539" s="26"/>
      <c r="LQ539" s="26"/>
      <c r="LR539" s="26"/>
      <c r="LS539" s="26"/>
      <c r="LT539" s="26"/>
      <c r="LU539" s="26"/>
      <c r="LV539" s="26"/>
      <c r="LW539" s="26"/>
      <c r="LX539" s="26"/>
      <c r="LY539" s="26"/>
      <c r="LZ539" s="26"/>
      <c r="MA539" s="26"/>
      <c r="MB539" s="26"/>
      <c r="MC539" s="26"/>
      <c r="MD539" s="26"/>
      <c r="ME539" s="26"/>
      <c r="MF539" s="26"/>
      <c r="MG539" s="26"/>
      <c r="MH539" s="26"/>
      <c r="MI539" s="26"/>
      <c r="MJ539" s="26"/>
      <c r="MK539" s="26"/>
      <c r="ML539" s="26"/>
      <c r="MM539" s="26"/>
      <c r="MN539" s="26"/>
    </row>
    <row r="540" spans="1:352" ht="16" x14ac:dyDescent="0.2">
      <c r="A540" t="e">
        <f t="shared" ca="1" si="584"/>
        <v>#N/A</v>
      </c>
      <c r="B540" s="26"/>
      <c r="C540" s="26"/>
      <c r="D540" s="26"/>
      <c r="E540" s="27" t="str">
        <f t="shared" ca="1" si="586"/>
        <v>Aug</v>
      </c>
      <c r="F540" s="27" t="str">
        <f t="shared" ca="1" si="586"/>
        <v>Jan</v>
      </c>
      <c r="G540" s="28" t="str">
        <f t="shared" ca="1" si="587"/>
        <v/>
      </c>
      <c r="H540" t="str">
        <f t="shared" si="588"/>
        <v/>
      </c>
      <c r="I540" s="26">
        <f t="shared" ca="1" si="589"/>
        <v>10</v>
      </c>
      <c r="J540" s="26"/>
      <c r="K540" s="26"/>
      <c r="L540" s="31" t="str">
        <f t="shared" si="590"/>
        <v/>
      </c>
      <c r="M540" s="26"/>
      <c r="N540" s="26"/>
      <c r="O540" s="26">
        <f t="shared" ca="1" si="591"/>
        <v>49</v>
      </c>
      <c r="P540" s="26" t="str">
        <f t="shared" ca="1" si="592"/>
        <v>Yes</v>
      </c>
      <c r="Q540" s="26" t="str">
        <f t="shared" ca="1" si="592"/>
        <v>No</v>
      </c>
      <c r="R540" s="26" t="str">
        <f t="shared" ca="1" si="592"/>
        <v>No</v>
      </c>
      <c r="S540" s="26" t="str">
        <f t="shared" ca="1" si="593"/>
        <v>Asian</v>
      </c>
      <c r="T540" s="26" t="str">
        <f t="shared" ca="1" si="594"/>
        <v>No</v>
      </c>
      <c r="U540" s="26">
        <f t="shared" ca="1" si="595"/>
        <v>3275</v>
      </c>
      <c r="V540" s="26"/>
      <c r="W540" s="26"/>
      <c r="X540" s="26" t="str">
        <f t="shared" ca="1" si="585"/>
        <v>Yes</v>
      </c>
      <c r="Y540" s="26" t="str">
        <f t="shared" ca="1" si="585"/>
        <v>Yes</v>
      </c>
      <c r="Z540" s="26" t="str">
        <f t="shared" ca="1" si="585"/>
        <v>Yes</v>
      </c>
      <c r="AA540" s="26" t="str">
        <f t="shared" ca="1" si="585"/>
        <v>Yes</v>
      </c>
      <c r="AB540" s="26" t="str">
        <f t="shared" ca="1" si="585"/>
        <v>Yes</v>
      </c>
      <c r="AC540" s="26"/>
      <c r="AD540" s="26"/>
      <c r="AE540" s="26"/>
      <c r="AF540" s="26"/>
      <c r="AG540" s="26" t="str">
        <f t="shared" ca="1" si="596"/>
        <v>No</v>
      </c>
      <c r="AH540" s="26" t="str">
        <f t="shared" ca="1" si="596"/>
        <v>Yes</v>
      </c>
      <c r="AI540" s="26" t="str">
        <f t="shared" ca="1" si="596"/>
        <v>Yes</v>
      </c>
      <c r="AJ540" s="26" t="str">
        <f t="shared" ca="1" si="596"/>
        <v>Yes</v>
      </c>
      <c r="AK540" s="26" t="str">
        <f t="shared" ca="1" si="596"/>
        <v>Yes</v>
      </c>
      <c r="AL540" s="26" t="str">
        <f t="shared" ca="1" si="596"/>
        <v>Yes</v>
      </c>
      <c r="AM540" s="26">
        <f t="shared" ca="1" si="597"/>
        <v>9</v>
      </c>
      <c r="AN540" s="26">
        <f t="shared" ca="1" si="598"/>
        <v>1</v>
      </c>
      <c r="AT540" t="str">
        <f t="shared" ca="1" si="599"/>
        <v>Female</v>
      </c>
      <c r="AU540">
        <f t="shared" ca="1" si="600"/>
        <v>1378</v>
      </c>
      <c r="AV540">
        <f t="shared" ca="1" si="601"/>
        <v>2</v>
      </c>
      <c r="AW540">
        <f t="shared" ca="1" si="602"/>
        <v>36</v>
      </c>
      <c r="AX540">
        <f t="shared" ca="1" si="603"/>
        <v>3</v>
      </c>
      <c r="BB540" t="str">
        <f t="shared" ca="1" si="604"/>
        <v>Vaginal</v>
      </c>
      <c r="BC540" t="str">
        <f t="shared" ca="1" si="605"/>
        <v>No</v>
      </c>
      <c r="BD540" t="str">
        <f t="shared" ca="1" si="605"/>
        <v>No</v>
      </c>
      <c r="BG540" t="str">
        <f t="shared" ca="1" si="606"/>
        <v>No</v>
      </c>
      <c r="BH540">
        <f t="shared" ca="1" si="607"/>
        <v>36</v>
      </c>
      <c r="BI540">
        <f t="shared" ca="1" si="608"/>
        <v>-7</v>
      </c>
      <c r="BJ540">
        <f t="shared" ca="1" si="609"/>
        <v>20</v>
      </c>
      <c r="BK540" t="str">
        <f t="shared" si="610"/>
        <v/>
      </c>
      <c r="BL540" s="26">
        <f t="shared" ca="1" si="611"/>
        <v>22</v>
      </c>
      <c r="BM540" s="26"/>
      <c r="BN540" s="26"/>
      <c r="BO540" s="26" t="str">
        <f t="shared" ca="1" si="612"/>
        <v>Yes</v>
      </c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 t="str">
        <f t="shared" ca="1" si="613"/>
        <v>Yes</v>
      </c>
      <c r="CE540" s="26" t="str">
        <f t="shared" ca="1" si="614"/>
        <v>MIST</v>
      </c>
      <c r="CF540" s="26"/>
      <c r="CG540" s="26"/>
      <c r="CH540" s="26"/>
      <c r="CI540" s="31" t="str">
        <f t="shared" si="615"/>
        <v/>
      </c>
      <c r="CJ540" s="26" t="str">
        <f t="shared" ca="1" si="616"/>
        <v>OT</v>
      </c>
      <c r="CK540" s="26" t="str">
        <f t="shared" ca="1" si="617"/>
        <v>NA</v>
      </c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 t="str">
        <f t="shared" ca="1" si="618"/>
        <v>No</v>
      </c>
      <c r="DO540" s="26"/>
      <c r="DP540" s="26"/>
      <c r="DQ540" s="26"/>
      <c r="DR540" s="26"/>
      <c r="DS540" s="26"/>
      <c r="DT540" s="26"/>
      <c r="DU540" s="26"/>
      <c r="DV540" t="str">
        <f t="shared" si="619"/>
        <v/>
      </c>
      <c r="DW540" s="26"/>
      <c r="DX540" s="26"/>
      <c r="DY540" s="26"/>
      <c r="DZ540" t="str">
        <f t="shared" si="620"/>
        <v/>
      </c>
      <c r="EA540" t="str">
        <f t="shared" si="621"/>
        <v/>
      </c>
      <c r="EB540" t="str">
        <f t="shared" si="622"/>
        <v/>
      </c>
      <c r="EC540" t="str">
        <f t="shared" si="623"/>
        <v/>
      </c>
      <c r="ED540" t="str">
        <f t="shared" si="624"/>
        <v/>
      </c>
      <c r="EE540" s="34" t="str">
        <f t="shared" si="625"/>
        <v/>
      </c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32" t="str">
        <f t="shared" si="626"/>
        <v/>
      </c>
      <c r="ES540" s="26"/>
      <c r="ET540" s="26"/>
      <c r="EU540" s="26"/>
      <c r="EV540" s="26"/>
      <c r="EW540" s="26"/>
      <c r="EX540" s="26"/>
      <c r="EY540" s="26"/>
      <c r="EZ540" s="26"/>
      <c r="FA540" s="31" t="str">
        <f t="shared" si="627"/>
        <v/>
      </c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31" t="str">
        <f t="shared" si="628"/>
        <v/>
      </c>
      <c r="FN540" s="26"/>
      <c r="FO540" s="26"/>
      <c r="FP540" s="26"/>
      <c r="FQ540" s="26" t="s">
        <v>349</v>
      </c>
      <c r="FR540" s="39" t="str">
        <f t="shared" ca="1" si="629"/>
        <v>NA</v>
      </c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t="str">
        <f t="shared" ca="1" si="630"/>
        <v/>
      </c>
      <c r="GP540" t="str">
        <f t="shared" si="631"/>
        <v/>
      </c>
      <c r="GQ540" s="26"/>
      <c r="GR540" s="26"/>
      <c r="GS540" t="str">
        <f t="shared" ca="1" si="632"/>
        <v/>
      </c>
      <c r="GT540" s="26"/>
      <c r="GU540" s="26"/>
      <c r="GV540" s="26"/>
      <c r="GW540" s="26"/>
      <c r="GX540" s="26"/>
      <c r="GY540" t="str">
        <f t="shared" ca="1" si="633"/>
        <v/>
      </c>
      <c r="GZ540" t="str">
        <f t="shared" si="634"/>
        <v/>
      </c>
      <c r="HA540" s="26"/>
      <c r="HB540" s="26"/>
      <c r="HC540" s="26"/>
      <c r="HD540" s="26"/>
      <c r="HE540" s="26"/>
      <c r="HF540" t="str">
        <f t="shared" ca="1" si="635"/>
        <v/>
      </c>
      <c r="HG540" s="31" t="str">
        <f t="shared" si="636"/>
        <v/>
      </c>
      <c r="HH540" s="26"/>
      <c r="HI540" s="26"/>
      <c r="HJ540" s="26"/>
      <c r="HK540" s="26"/>
      <c r="HL540" s="26"/>
      <c r="HM540" t="str">
        <f t="shared" ca="1" si="637"/>
        <v/>
      </c>
      <c r="HN540" t="str">
        <f t="shared" si="638"/>
        <v/>
      </c>
      <c r="HO540" s="26"/>
      <c r="HP540" s="26"/>
      <c r="HQ540" s="26"/>
      <c r="HR540" s="26"/>
      <c r="HS540" s="26"/>
      <c r="HT540" t="str">
        <f t="shared" ca="1" si="639"/>
        <v/>
      </c>
      <c r="HU540" t="str">
        <f t="shared" si="640"/>
        <v/>
      </c>
      <c r="HV540" s="26"/>
      <c r="HW540" s="26"/>
      <c r="HX540" s="26"/>
      <c r="HY540" s="26"/>
      <c r="HZ540" s="26"/>
      <c r="IA540" s="37" t="str">
        <f t="shared" ca="1" si="641"/>
        <v/>
      </c>
      <c r="IB540" t="str">
        <f t="shared" si="642"/>
        <v/>
      </c>
      <c r="IC540" s="26"/>
      <c r="ID540" s="26"/>
      <c r="IE540" s="26"/>
      <c r="IF540" s="26"/>
      <c r="IG540" s="26"/>
      <c r="IH540" s="37" t="str">
        <f t="shared" ca="1" si="643"/>
        <v/>
      </c>
      <c r="II540" t="str">
        <f t="shared" si="644"/>
        <v/>
      </c>
      <c r="IJ540" s="26"/>
      <c r="IK540" s="26"/>
      <c r="IL540" s="26"/>
      <c r="IM540" s="26"/>
      <c r="IN540" s="26"/>
      <c r="IO540" s="26"/>
      <c r="IP540" s="26"/>
      <c r="IQ540" s="26"/>
      <c r="IR540" s="26"/>
      <c r="IS540" s="26"/>
      <c r="IT540" s="26"/>
      <c r="IU540" s="26"/>
      <c r="IV540" s="26"/>
      <c r="IW540" s="26"/>
      <c r="IX540" s="26"/>
      <c r="IY540" s="26"/>
      <c r="IZ540" s="26"/>
      <c r="JA540" s="26"/>
      <c r="JB540" s="26"/>
      <c r="JC540" s="26"/>
      <c r="JD540" s="26"/>
      <c r="JE540" s="26"/>
      <c r="JF540" s="26"/>
      <c r="JG540" s="26"/>
      <c r="JH540" s="26"/>
      <c r="JI540" s="26"/>
      <c r="JJ540" s="26"/>
      <c r="JK540" s="26"/>
      <c r="JL540" s="26"/>
      <c r="JM540" s="26"/>
      <c r="JN540" s="26"/>
      <c r="JO540" s="26"/>
      <c r="JP540" s="26"/>
      <c r="JQ540" s="26"/>
      <c r="JR540" s="26"/>
      <c r="JS540" s="26"/>
      <c r="JT540" s="26" t="str">
        <f t="shared" si="645"/>
        <v/>
      </c>
      <c r="JU540" s="26"/>
      <c r="JV540" t="str">
        <f t="shared" si="646"/>
        <v/>
      </c>
      <c r="JW540" s="26"/>
      <c r="JX540" s="26"/>
      <c r="JY540" s="26"/>
      <c r="JZ540" s="26"/>
      <c r="KA540" s="26"/>
      <c r="KB540" s="26"/>
      <c r="KC540" s="26"/>
      <c r="KD540" s="26"/>
      <c r="KE540" s="26"/>
      <c r="KF540" s="26"/>
      <c r="KG540" s="26"/>
      <c r="KH540" s="26"/>
      <c r="KI540" s="26"/>
      <c r="KJ540" s="26"/>
      <c r="KK540" t="str">
        <f t="shared" si="647"/>
        <v/>
      </c>
      <c r="KL540" s="26"/>
      <c r="KM540" s="31" t="str">
        <f t="shared" si="648"/>
        <v/>
      </c>
      <c r="KN540" s="26"/>
      <c r="KO540" s="26"/>
      <c r="KP540" s="38" t="str">
        <f t="shared" si="649"/>
        <v/>
      </c>
      <c r="KQ540" s="26"/>
      <c r="KR540" s="26"/>
      <c r="KS540" s="26"/>
      <c r="KT540" s="26"/>
      <c r="KU540" s="26"/>
      <c r="KV540" s="26"/>
      <c r="KW540" s="26"/>
      <c r="KX540" t="str">
        <f t="shared" si="650"/>
        <v/>
      </c>
      <c r="KY540" t="str">
        <f t="shared" si="651"/>
        <v/>
      </c>
      <c r="KZ540" s="26"/>
      <c r="LA540" s="26"/>
      <c r="LB540" t="str">
        <f t="shared" si="652"/>
        <v/>
      </c>
      <c r="LC540" s="26"/>
      <c r="LD540" t="str">
        <f t="shared" si="653"/>
        <v/>
      </c>
      <c r="LE540" t="str">
        <f t="shared" si="654"/>
        <v/>
      </c>
      <c r="LF540" s="26"/>
      <c r="LG540" s="26"/>
      <c r="LH540" s="26"/>
      <c r="LI540" s="26"/>
      <c r="LJ540" s="26"/>
      <c r="LK540" s="26"/>
      <c r="LL540" s="26"/>
      <c r="LM540" s="26"/>
      <c r="LN540" s="26"/>
      <c r="LO540" t="str">
        <f t="shared" si="655"/>
        <v/>
      </c>
      <c r="LP540" s="26"/>
      <c r="LQ540" s="26"/>
      <c r="LR540" s="26"/>
      <c r="LS540" s="26"/>
      <c r="LT540" s="26"/>
      <c r="LU540" s="26"/>
      <c r="LV540" s="26"/>
      <c r="LW540" s="26"/>
      <c r="LX540" s="26"/>
      <c r="LY540" s="26"/>
      <c r="LZ540" s="26"/>
      <c r="MA540" s="26"/>
      <c r="MB540" s="26"/>
      <c r="MC540" s="26"/>
      <c r="MD540" s="26"/>
      <c r="ME540" s="26"/>
      <c r="MF540" s="26"/>
      <c r="MG540" s="26"/>
      <c r="MH540" s="26"/>
      <c r="MI540" s="26"/>
      <c r="MJ540" s="26"/>
      <c r="MK540" s="26"/>
      <c r="ML540" s="26"/>
      <c r="MM540" s="26"/>
      <c r="MN540" s="26"/>
    </row>
    <row r="541" spans="1:352" ht="16" x14ac:dyDescent="0.2">
      <c r="A541" t="e">
        <f t="shared" ca="1" si="584"/>
        <v>#N/A</v>
      </c>
      <c r="B541" s="26"/>
      <c r="C541" s="26"/>
      <c r="D541" s="26"/>
      <c r="E541" s="27" t="str">
        <f t="shared" ca="1" si="586"/>
        <v>Aug</v>
      </c>
      <c r="F541" s="27" t="str">
        <f t="shared" ca="1" si="586"/>
        <v>Feb</v>
      </c>
      <c r="G541" s="28" t="str">
        <f t="shared" ca="1" si="587"/>
        <v/>
      </c>
      <c r="H541" t="str">
        <f t="shared" si="588"/>
        <v/>
      </c>
      <c r="I541" s="26">
        <f t="shared" ca="1" si="589"/>
        <v>49</v>
      </c>
      <c r="J541" s="26"/>
      <c r="K541" s="26"/>
      <c r="L541" s="31" t="str">
        <f t="shared" si="590"/>
        <v/>
      </c>
      <c r="M541" s="26"/>
      <c r="N541" s="26"/>
      <c r="O541" s="26">
        <f t="shared" ca="1" si="591"/>
        <v>24</v>
      </c>
      <c r="P541" s="26" t="str">
        <f t="shared" ca="1" si="592"/>
        <v>Yes</v>
      </c>
      <c r="Q541" s="26" t="str">
        <f t="shared" ca="1" si="592"/>
        <v>No</v>
      </c>
      <c r="R541" s="26" t="str">
        <f t="shared" ca="1" si="592"/>
        <v>No</v>
      </c>
      <c r="S541" s="26" t="str">
        <f t="shared" ca="1" si="593"/>
        <v>Caucasian</v>
      </c>
      <c r="T541" s="26" t="str">
        <f t="shared" ca="1" si="594"/>
        <v>Yes</v>
      </c>
      <c r="U541" s="26">
        <f t="shared" ca="1" si="595"/>
        <v>3308</v>
      </c>
      <c r="V541" s="26"/>
      <c r="W541" s="26"/>
      <c r="X541" s="26" t="str">
        <f t="shared" ca="1" si="585"/>
        <v>No</v>
      </c>
      <c r="Y541" s="26" t="str">
        <f t="shared" ca="1" si="585"/>
        <v>No</v>
      </c>
      <c r="Z541" s="26" t="str">
        <f t="shared" ca="1" si="585"/>
        <v>No</v>
      </c>
      <c r="AA541" s="26" t="str">
        <f t="shared" ca="1" si="585"/>
        <v>Yes</v>
      </c>
      <c r="AB541" s="26" t="str">
        <f t="shared" ca="1" si="585"/>
        <v>No</v>
      </c>
      <c r="AC541" s="26"/>
      <c r="AD541" s="26"/>
      <c r="AE541" s="26"/>
      <c r="AF541" s="26"/>
      <c r="AG541" s="26" t="str">
        <f t="shared" ca="1" si="596"/>
        <v>Yes</v>
      </c>
      <c r="AH541" s="26" t="str">
        <f t="shared" ca="1" si="596"/>
        <v>No</v>
      </c>
      <c r="AI541" s="26" t="str">
        <f t="shared" ca="1" si="596"/>
        <v>No</v>
      </c>
      <c r="AJ541" s="26" t="str">
        <f t="shared" ca="1" si="596"/>
        <v>Yes</v>
      </c>
      <c r="AK541" s="26" t="str">
        <f t="shared" ca="1" si="596"/>
        <v>No</v>
      </c>
      <c r="AL541" s="26" t="str">
        <f t="shared" ca="1" si="596"/>
        <v>Yes</v>
      </c>
      <c r="AM541" s="26">
        <f t="shared" ca="1" si="597"/>
        <v>9</v>
      </c>
      <c r="AN541" s="26">
        <f t="shared" ca="1" si="598"/>
        <v>2</v>
      </c>
      <c r="AT541" t="str">
        <f t="shared" ca="1" si="599"/>
        <v>Female</v>
      </c>
      <c r="AU541">
        <f t="shared" ca="1" si="600"/>
        <v>1531</v>
      </c>
      <c r="AV541">
        <f t="shared" ca="1" si="601"/>
        <v>0</v>
      </c>
      <c r="AW541">
        <f t="shared" ca="1" si="602"/>
        <v>38</v>
      </c>
      <c r="AX541">
        <f t="shared" ca="1" si="603"/>
        <v>6</v>
      </c>
      <c r="BB541" t="str">
        <f t="shared" ca="1" si="604"/>
        <v>ELUCS</v>
      </c>
      <c r="BC541" t="str">
        <f t="shared" ca="1" si="605"/>
        <v>No</v>
      </c>
      <c r="BD541" t="str">
        <f t="shared" ca="1" si="605"/>
        <v>No</v>
      </c>
      <c r="BG541" t="str">
        <f t="shared" ca="1" si="606"/>
        <v>Yes</v>
      </c>
      <c r="BH541">
        <f t="shared" ca="1" si="607"/>
        <v>36</v>
      </c>
      <c r="BI541">
        <f t="shared" ca="1" si="608"/>
        <v>-2</v>
      </c>
      <c r="BJ541">
        <f t="shared" ca="1" si="609"/>
        <v>18</v>
      </c>
      <c r="BK541" t="str">
        <f t="shared" si="610"/>
        <v/>
      </c>
      <c r="BL541" s="26">
        <f t="shared" ca="1" si="611"/>
        <v>20</v>
      </c>
      <c r="BM541" s="26"/>
      <c r="BN541" s="26"/>
      <c r="BO541" s="26" t="str">
        <f t="shared" ca="1" si="612"/>
        <v>Yes</v>
      </c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 t="str">
        <f t="shared" ca="1" si="613"/>
        <v>Yes</v>
      </c>
      <c r="CE541" s="26" t="str">
        <f t="shared" ca="1" si="614"/>
        <v>ETT</v>
      </c>
      <c r="CF541" s="26"/>
      <c r="CG541" s="26"/>
      <c r="CH541" s="26"/>
      <c r="CI541" s="31" t="str">
        <f t="shared" si="615"/>
        <v/>
      </c>
      <c r="CJ541" s="26" t="str">
        <f t="shared" ca="1" si="616"/>
        <v>BS</v>
      </c>
      <c r="CK541" s="26" t="str">
        <f t="shared" ca="1" si="617"/>
        <v>NA</v>
      </c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 t="str">
        <f t="shared" ca="1" si="618"/>
        <v>Yes</v>
      </c>
      <c r="DO541" s="26"/>
      <c r="DP541" s="26"/>
      <c r="DQ541" s="26"/>
      <c r="DR541" s="26"/>
      <c r="DS541" s="26"/>
      <c r="DT541" s="26"/>
      <c r="DU541" s="26"/>
      <c r="DV541" t="str">
        <f t="shared" si="619"/>
        <v/>
      </c>
      <c r="DW541" s="26"/>
      <c r="DX541" s="26"/>
      <c r="DY541" s="26"/>
      <c r="DZ541" t="str">
        <f t="shared" si="620"/>
        <v/>
      </c>
      <c r="EA541" t="str">
        <f t="shared" si="621"/>
        <v/>
      </c>
      <c r="EB541" t="str">
        <f t="shared" si="622"/>
        <v/>
      </c>
      <c r="EC541" t="str">
        <f t="shared" si="623"/>
        <v/>
      </c>
      <c r="ED541" t="str">
        <f t="shared" si="624"/>
        <v/>
      </c>
      <c r="EE541" s="34" t="str">
        <f t="shared" si="625"/>
        <v/>
      </c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32" t="str">
        <f t="shared" si="626"/>
        <v/>
      </c>
      <c r="ES541" s="26"/>
      <c r="ET541" s="26"/>
      <c r="EU541" s="26"/>
      <c r="EV541" s="26"/>
      <c r="EW541" s="26"/>
      <c r="EX541" s="26"/>
      <c r="EY541" s="26"/>
      <c r="EZ541" s="26"/>
      <c r="FA541" s="31" t="str">
        <f t="shared" si="627"/>
        <v/>
      </c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31" t="str">
        <f t="shared" si="628"/>
        <v/>
      </c>
      <c r="FN541" s="26"/>
      <c r="FO541" s="26"/>
      <c r="FP541" s="26"/>
      <c r="FQ541" s="26" t="s">
        <v>350</v>
      </c>
      <c r="FR541" s="39" t="str">
        <f t="shared" ca="1" si="629"/>
        <v>Other</v>
      </c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t="str">
        <f t="shared" ca="1" si="630"/>
        <v/>
      </c>
      <c r="GP541" t="str">
        <f t="shared" si="631"/>
        <v/>
      </c>
      <c r="GQ541" s="26"/>
      <c r="GR541" s="26"/>
      <c r="GS541" t="str">
        <f t="shared" ca="1" si="632"/>
        <v/>
      </c>
      <c r="GT541" s="26"/>
      <c r="GU541" s="26"/>
      <c r="GV541" s="26"/>
      <c r="GW541" s="26"/>
      <c r="GX541" s="26"/>
      <c r="GY541" t="str">
        <f t="shared" ca="1" si="633"/>
        <v/>
      </c>
      <c r="GZ541" t="str">
        <f t="shared" si="634"/>
        <v/>
      </c>
      <c r="HA541" s="26"/>
      <c r="HB541" s="26"/>
      <c r="HC541" s="26"/>
      <c r="HD541" s="26"/>
      <c r="HE541" s="26"/>
      <c r="HF541" t="str">
        <f t="shared" ca="1" si="635"/>
        <v/>
      </c>
      <c r="HG541" s="31" t="str">
        <f t="shared" si="636"/>
        <v/>
      </c>
      <c r="HH541" s="26"/>
      <c r="HI541" s="26"/>
      <c r="HJ541" s="26"/>
      <c r="HK541" s="26"/>
      <c r="HL541" s="26"/>
      <c r="HM541" t="str">
        <f t="shared" ca="1" si="637"/>
        <v/>
      </c>
      <c r="HN541" t="str">
        <f t="shared" si="638"/>
        <v/>
      </c>
      <c r="HO541" s="26"/>
      <c r="HP541" s="26"/>
      <c r="HQ541" s="26"/>
      <c r="HR541" s="26"/>
      <c r="HS541" s="26"/>
      <c r="HT541" t="str">
        <f t="shared" ca="1" si="639"/>
        <v/>
      </c>
      <c r="HU541" t="str">
        <f t="shared" si="640"/>
        <v/>
      </c>
      <c r="HV541" s="26"/>
      <c r="HW541" s="26"/>
      <c r="HX541" s="26"/>
      <c r="HY541" s="26"/>
      <c r="HZ541" s="26"/>
      <c r="IA541" s="37" t="str">
        <f t="shared" ca="1" si="641"/>
        <v/>
      </c>
      <c r="IB541" t="str">
        <f t="shared" si="642"/>
        <v/>
      </c>
      <c r="IC541" s="26"/>
      <c r="ID541" s="26"/>
      <c r="IE541" s="26"/>
      <c r="IF541" s="26"/>
      <c r="IG541" s="26"/>
      <c r="IH541" s="37" t="str">
        <f t="shared" ca="1" si="643"/>
        <v/>
      </c>
      <c r="II541" t="str">
        <f t="shared" si="644"/>
        <v/>
      </c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  <c r="IV541" s="26"/>
      <c r="IW541" s="26"/>
      <c r="IX541" s="26"/>
      <c r="IY541" s="26"/>
      <c r="IZ541" s="26"/>
      <c r="JA541" s="26"/>
      <c r="JB541" s="26"/>
      <c r="JC541" s="26"/>
      <c r="JD541" s="26"/>
      <c r="JE541" s="26"/>
      <c r="JF541" s="26"/>
      <c r="JG541" s="26"/>
      <c r="JH541" s="26"/>
      <c r="JI541" s="26"/>
      <c r="JJ541" s="26"/>
      <c r="JK541" s="26"/>
      <c r="JL541" s="26"/>
      <c r="JM541" s="26"/>
      <c r="JN541" s="26"/>
      <c r="JO541" s="26"/>
      <c r="JP541" s="26"/>
      <c r="JQ541" s="26"/>
      <c r="JR541" s="26"/>
      <c r="JS541" s="26"/>
      <c r="JT541" s="26" t="str">
        <f t="shared" si="645"/>
        <v/>
      </c>
      <c r="JU541" s="26"/>
      <c r="JV541" t="str">
        <f t="shared" si="646"/>
        <v/>
      </c>
      <c r="JW541" s="26"/>
      <c r="JX541" s="26"/>
      <c r="JY541" s="26"/>
      <c r="JZ541" s="26"/>
      <c r="KA541" s="26"/>
      <c r="KB541" s="26"/>
      <c r="KC541" s="26"/>
      <c r="KD541" s="26"/>
      <c r="KE541" s="26"/>
      <c r="KF541" s="26"/>
      <c r="KG541" s="26"/>
      <c r="KH541" s="26"/>
      <c r="KI541" s="26"/>
      <c r="KJ541" s="26"/>
      <c r="KK541" t="str">
        <f t="shared" si="647"/>
        <v/>
      </c>
      <c r="KL541" s="26"/>
      <c r="KM541" s="31" t="str">
        <f t="shared" si="648"/>
        <v/>
      </c>
      <c r="KN541" s="26"/>
      <c r="KO541" s="26"/>
      <c r="KP541" s="38" t="str">
        <f t="shared" si="649"/>
        <v/>
      </c>
      <c r="KQ541" s="26"/>
      <c r="KR541" s="26"/>
      <c r="KS541" s="26"/>
      <c r="KT541" s="26"/>
      <c r="KU541" s="26"/>
      <c r="KV541" s="26"/>
      <c r="KW541" s="26"/>
      <c r="KX541" t="str">
        <f t="shared" si="650"/>
        <v/>
      </c>
      <c r="KY541" t="str">
        <f t="shared" si="651"/>
        <v/>
      </c>
      <c r="KZ541" s="26"/>
      <c r="LA541" s="26"/>
      <c r="LB541" t="str">
        <f t="shared" si="652"/>
        <v/>
      </c>
      <c r="LC541" s="26"/>
      <c r="LD541" t="str">
        <f t="shared" si="653"/>
        <v/>
      </c>
      <c r="LE541" t="str">
        <f t="shared" si="654"/>
        <v/>
      </c>
      <c r="LF541" s="26"/>
      <c r="LG541" s="26"/>
      <c r="LH541" s="26"/>
      <c r="LI541" s="26"/>
      <c r="LJ541" s="26"/>
      <c r="LK541" s="26"/>
      <c r="LL541" s="26"/>
      <c r="LM541" s="26"/>
      <c r="LN541" s="26"/>
      <c r="LO541" t="str">
        <f t="shared" si="655"/>
        <v/>
      </c>
      <c r="LP541" s="26"/>
      <c r="LQ541" s="26"/>
      <c r="LR541" s="26"/>
      <c r="LS541" s="26"/>
      <c r="LT541" s="26"/>
      <c r="LU541" s="26"/>
      <c r="LV541" s="26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  <c r="ML541" s="26"/>
      <c r="MM541" s="26"/>
      <c r="MN541" s="26"/>
    </row>
    <row r="542" spans="1:352" ht="16" x14ac:dyDescent="0.2">
      <c r="A542" t="e">
        <f t="shared" ca="1" si="584"/>
        <v>#N/A</v>
      </c>
      <c r="B542" s="26"/>
      <c r="C542" s="26"/>
      <c r="D542" s="26"/>
      <c r="E542" s="27" t="str">
        <f t="shared" ca="1" si="586"/>
        <v>Mar</v>
      </c>
      <c r="F542" s="27" t="str">
        <f t="shared" ca="1" si="586"/>
        <v>Sep</v>
      </c>
      <c r="G542" s="28" t="str">
        <f t="shared" ca="1" si="587"/>
        <v/>
      </c>
      <c r="H542" t="str">
        <f t="shared" si="588"/>
        <v/>
      </c>
      <c r="I542" s="26">
        <f t="shared" ca="1" si="589"/>
        <v>63</v>
      </c>
      <c r="J542" s="26"/>
      <c r="K542" s="26"/>
      <c r="L542" s="31" t="str">
        <f t="shared" si="590"/>
        <v/>
      </c>
      <c r="M542" s="26"/>
      <c r="N542" s="26"/>
      <c r="O542" s="26">
        <f t="shared" ca="1" si="591"/>
        <v>19</v>
      </c>
      <c r="P542" s="26" t="str">
        <f t="shared" ca="1" si="592"/>
        <v>Yes</v>
      </c>
      <c r="Q542" s="26" t="str">
        <f t="shared" ca="1" si="592"/>
        <v>No</v>
      </c>
      <c r="R542" s="26" t="str">
        <f t="shared" ca="1" si="592"/>
        <v>Yes</v>
      </c>
      <c r="S542" s="26" t="str">
        <f t="shared" ca="1" si="593"/>
        <v>Hispanic</v>
      </c>
      <c r="T542" s="26" t="str">
        <f t="shared" ca="1" si="594"/>
        <v>No</v>
      </c>
      <c r="U542" s="26">
        <f t="shared" ca="1" si="595"/>
        <v>3524</v>
      </c>
      <c r="V542" s="26"/>
      <c r="W542" s="26"/>
      <c r="X542" s="26" t="str">
        <f t="shared" ca="1" si="585"/>
        <v>No</v>
      </c>
      <c r="Y542" s="26" t="str">
        <f t="shared" ca="1" si="585"/>
        <v>No</v>
      </c>
      <c r="Z542" s="26" t="str">
        <f t="shared" ca="1" si="585"/>
        <v>No</v>
      </c>
      <c r="AA542" s="26" t="str">
        <f t="shared" ca="1" si="585"/>
        <v>Yes</v>
      </c>
      <c r="AB542" s="26" t="str">
        <f t="shared" ca="1" si="585"/>
        <v>No</v>
      </c>
      <c r="AC542" s="26"/>
      <c r="AD542" s="26"/>
      <c r="AE542" s="26"/>
      <c r="AF542" s="26"/>
      <c r="AG542" s="26" t="str">
        <f t="shared" ca="1" si="596"/>
        <v>Yes</v>
      </c>
      <c r="AH542" s="26" t="str">
        <f t="shared" ca="1" si="596"/>
        <v>No</v>
      </c>
      <c r="AI542" s="26" t="str">
        <f t="shared" ca="1" si="596"/>
        <v>No</v>
      </c>
      <c r="AJ542" s="26" t="str">
        <f t="shared" ca="1" si="596"/>
        <v>Yes</v>
      </c>
      <c r="AK542" s="26" t="str">
        <f t="shared" ca="1" si="596"/>
        <v>Yes</v>
      </c>
      <c r="AL542" s="26" t="str">
        <f t="shared" ca="1" si="596"/>
        <v>Yes</v>
      </c>
      <c r="AM542" s="26">
        <f t="shared" ca="1" si="597"/>
        <v>9</v>
      </c>
      <c r="AN542" s="26">
        <f t="shared" ca="1" si="598"/>
        <v>1</v>
      </c>
      <c r="AT542" t="str">
        <f t="shared" ca="1" si="599"/>
        <v>Female</v>
      </c>
      <c r="AU542">
        <f t="shared" ca="1" si="600"/>
        <v>2944</v>
      </c>
      <c r="AV542">
        <f t="shared" ca="1" si="601"/>
        <v>-2</v>
      </c>
      <c r="AW542">
        <f t="shared" ca="1" si="602"/>
        <v>36</v>
      </c>
      <c r="AX542">
        <f t="shared" ca="1" si="603"/>
        <v>3</v>
      </c>
      <c r="BB542" t="str">
        <f t="shared" ca="1" si="604"/>
        <v>ELUCS</v>
      </c>
      <c r="BC542" t="str">
        <f t="shared" ca="1" si="605"/>
        <v>Yes</v>
      </c>
      <c r="BD542" t="str">
        <f t="shared" ca="1" si="605"/>
        <v>Yes</v>
      </c>
      <c r="BG542" t="str">
        <f t="shared" ca="1" si="606"/>
        <v>No</v>
      </c>
      <c r="BH542">
        <f t="shared" ca="1" si="607"/>
        <v>34</v>
      </c>
      <c r="BI542">
        <f t="shared" ca="1" si="608"/>
        <v>-11</v>
      </c>
      <c r="BJ542">
        <f t="shared" ca="1" si="609"/>
        <v>13</v>
      </c>
      <c r="BK542" t="str">
        <f t="shared" si="610"/>
        <v/>
      </c>
      <c r="BL542" s="26">
        <f t="shared" ca="1" si="611"/>
        <v>15</v>
      </c>
      <c r="BM542" s="26"/>
      <c r="BN542" s="26"/>
      <c r="BO542" s="26" t="str">
        <f t="shared" ca="1" si="612"/>
        <v>Yes</v>
      </c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 t="str">
        <f t="shared" ca="1" si="613"/>
        <v>Yes</v>
      </c>
      <c r="CE542" s="26" t="str">
        <f t="shared" ca="1" si="614"/>
        <v>LMA</v>
      </c>
      <c r="CF542" s="26"/>
      <c r="CG542" s="26"/>
      <c r="CH542" s="26"/>
      <c r="CI542" s="31" t="str">
        <f t="shared" si="615"/>
        <v/>
      </c>
      <c r="CJ542" s="26" t="str">
        <f t="shared" ca="1" si="616"/>
        <v>OT</v>
      </c>
      <c r="CK542" s="26" t="str">
        <f t="shared" ca="1" si="617"/>
        <v>NA</v>
      </c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 t="str">
        <f t="shared" ca="1" si="618"/>
        <v>Yes</v>
      </c>
      <c r="DO542" s="26"/>
      <c r="DP542" s="26"/>
      <c r="DQ542" s="26"/>
      <c r="DR542" s="26"/>
      <c r="DS542" s="26"/>
      <c r="DT542" s="26"/>
      <c r="DU542" s="26"/>
      <c r="DV542" t="str">
        <f t="shared" si="619"/>
        <v/>
      </c>
      <c r="DW542" s="26"/>
      <c r="DX542" s="26"/>
      <c r="DY542" s="26"/>
      <c r="DZ542" t="str">
        <f t="shared" si="620"/>
        <v/>
      </c>
      <c r="EA542" t="str">
        <f t="shared" si="621"/>
        <v/>
      </c>
      <c r="EB542" t="str">
        <f t="shared" si="622"/>
        <v/>
      </c>
      <c r="EC542" t="str">
        <f t="shared" si="623"/>
        <v/>
      </c>
      <c r="ED542" t="str">
        <f t="shared" si="624"/>
        <v/>
      </c>
      <c r="EE542" s="34" t="str">
        <f t="shared" si="625"/>
        <v/>
      </c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32" t="str">
        <f t="shared" si="626"/>
        <v/>
      </c>
      <c r="ES542" s="26"/>
      <c r="ET542" s="26"/>
      <c r="EU542" s="26"/>
      <c r="EV542" s="26"/>
      <c r="EW542" s="26"/>
      <c r="EX542" s="26"/>
      <c r="EY542" s="26"/>
      <c r="EZ542" s="26"/>
      <c r="FA542" s="31" t="str">
        <f t="shared" si="627"/>
        <v/>
      </c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31" t="str">
        <f t="shared" si="628"/>
        <v/>
      </c>
      <c r="FN542" s="26"/>
      <c r="FO542" s="26"/>
      <c r="FP542" s="26"/>
      <c r="FQ542" s="26" t="s">
        <v>349</v>
      </c>
      <c r="FR542" s="39" t="str">
        <f t="shared" ca="1" si="629"/>
        <v>NA</v>
      </c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t="str">
        <f t="shared" ca="1" si="630"/>
        <v/>
      </c>
      <c r="GP542" t="str">
        <f t="shared" si="631"/>
        <v/>
      </c>
      <c r="GQ542" s="26"/>
      <c r="GR542" s="26"/>
      <c r="GS542" t="str">
        <f t="shared" ca="1" si="632"/>
        <v/>
      </c>
      <c r="GT542" s="26"/>
      <c r="GU542" s="26"/>
      <c r="GV542" s="26"/>
      <c r="GW542" s="26"/>
      <c r="GX542" s="26"/>
      <c r="GY542" t="str">
        <f t="shared" ca="1" si="633"/>
        <v/>
      </c>
      <c r="GZ542" t="str">
        <f t="shared" si="634"/>
        <v/>
      </c>
      <c r="HA542" s="26"/>
      <c r="HB542" s="26"/>
      <c r="HC542" s="26"/>
      <c r="HD542" s="26"/>
      <c r="HE542" s="26"/>
      <c r="HF542" t="str">
        <f t="shared" ca="1" si="635"/>
        <v/>
      </c>
      <c r="HG542" s="31" t="str">
        <f t="shared" si="636"/>
        <v/>
      </c>
      <c r="HH542" s="26"/>
      <c r="HI542" s="26"/>
      <c r="HJ542" s="26"/>
      <c r="HK542" s="26"/>
      <c r="HL542" s="26"/>
      <c r="HM542" t="str">
        <f t="shared" ca="1" si="637"/>
        <v/>
      </c>
      <c r="HN542" t="str">
        <f t="shared" si="638"/>
        <v/>
      </c>
      <c r="HO542" s="26"/>
      <c r="HP542" s="26"/>
      <c r="HQ542" s="26"/>
      <c r="HR542" s="26"/>
      <c r="HS542" s="26"/>
      <c r="HT542" t="str">
        <f t="shared" ca="1" si="639"/>
        <v/>
      </c>
      <c r="HU542" t="str">
        <f t="shared" si="640"/>
        <v/>
      </c>
      <c r="HV542" s="26"/>
      <c r="HW542" s="26"/>
      <c r="HX542" s="26"/>
      <c r="HY542" s="26"/>
      <c r="HZ542" s="26"/>
      <c r="IA542" s="37" t="str">
        <f t="shared" ca="1" si="641"/>
        <v/>
      </c>
      <c r="IB542" t="str">
        <f t="shared" si="642"/>
        <v/>
      </c>
      <c r="IC542" s="26"/>
      <c r="ID542" s="26"/>
      <c r="IE542" s="26"/>
      <c r="IF542" s="26"/>
      <c r="IG542" s="26"/>
      <c r="IH542" s="37" t="str">
        <f t="shared" ca="1" si="643"/>
        <v/>
      </c>
      <c r="II542" t="str">
        <f t="shared" si="644"/>
        <v/>
      </c>
      <c r="IJ542" s="26"/>
      <c r="IK542" s="26"/>
      <c r="IL542" s="26"/>
      <c r="IM542" s="26"/>
      <c r="IN542" s="26"/>
      <c r="IO542" s="26"/>
      <c r="IP542" s="26"/>
      <c r="IQ542" s="26"/>
      <c r="IR542" s="26"/>
      <c r="IS542" s="26"/>
      <c r="IT542" s="26"/>
      <c r="IU542" s="26"/>
      <c r="IV542" s="26"/>
      <c r="IW542" s="26"/>
      <c r="IX542" s="26"/>
      <c r="IY542" s="26"/>
      <c r="IZ542" s="26"/>
      <c r="JA542" s="26"/>
      <c r="JB542" s="26"/>
      <c r="JC542" s="26"/>
      <c r="JD542" s="26"/>
      <c r="JE542" s="26"/>
      <c r="JF542" s="26"/>
      <c r="JG542" s="26"/>
      <c r="JH542" s="26"/>
      <c r="JI542" s="26"/>
      <c r="JJ542" s="26"/>
      <c r="JK542" s="26"/>
      <c r="JL542" s="26"/>
      <c r="JM542" s="26"/>
      <c r="JN542" s="26"/>
      <c r="JO542" s="26"/>
      <c r="JP542" s="26"/>
      <c r="JQ542" s="26"/>
      <c r="JR542" s="26"/>
      <c r="JS542" s="26"/>
      <c r="JT542" s="26" t="str">
        <f t="shared" si="645"/>
        <v/>
      </c>
      <c r="JU542" s="26"/>
      <c r="JV542" t="str">
        <f t="shared" si="646"/>
        <v/>
      </c>
      <c r="JW542" s="26"/>
      <c r="JX542" s="26"/>
      <c r="JY542" s="26"/>
      <c r="JZ542" s="26"/>
      <c r="KA542" s="26"/>
      <c r="KB542" s="26"/>
      <c r="KC542" s="26"/>
      <c r="KD542" s="26"/>
      <c r="KE542" s="26"/>
      <c r="KF542" s="26"/>
      <c r="KG542" s="26"/>
      <c r="KH542" s="26"/>
      <c r="KI542" s="26"/>
      <c r="KJ542" s="26"/>
      <c r="KK542" t="str">
        <f t="shared" si="647"/>
        <v/>
      </c>
      <c r="KL542" s="26"/>
      <c r="KM542" s="31" t="str">
        <f t="shared" si="648"/>
        <v/>
      </c>
      <c r="KN542" s="26"/>
      <c r="KO542" s="26"/>
      <c r="KP542" s="38" t="str">
        <f t="shared" si="649"/>
        <v/>
      </c>
      <c r="KQ542" s="26"/>
      <c r="KR542" s="26"/>
      <c r="KS542" s="26"/>
      <c r="KT542" s="26"/>
      <c r="KU542" s="26"/>
      <c r="KV542" s="26"/>
      <c r="KW542" s="26"/>
      <c r="KX542" t="str">
        <f t="shared" si="650"/>
        <v/>
      </c>
      <c r="KY542" t="str">
        <f t="shared" si="651"/>
        <v/>
      </c>
      <c r="KZ542" s="26"/>
      <c r="LA542" s="26"/>
      <c r="LB542" t="str">
        <f t="shared" si="652"/>
        <v/>
      </c>
      <c r="LC542" s="26"/>
      <c r="LD542" t="str">
        <f t="shared" si="653"/>
        <v/>
      </c>
      <c r="LE542" t="str">
        <f t="shared" si="654"/>
        <v/>
      </c>
      <c r="LF542" s="26"/>
      <c r="LG542" s="26"/>
      <c r="LH542" s="26"/>
      <c r="LI542" s="26"/>
      <c r="LJ542" s="26"/>
      <c r="LK542" s="26"/>
      <c r="LL542" s="26"/>
      <c r="LM542" s="26"/>
      <c r="LN542" s="26"/>
      <c r="LO542" t="str">
        <f t="shared" si="655"/>
        <v/>
      </c>
      <c r="LP542" s="26"/>
      <c r="LQ542" s="26"/>
      <c r="LR542" s="26"/>
      <c r="LS542" s="26"/>
      <c r="LT542" s="26"/>
      <c r="LU542" s="26"/>
      <c r="LV542" s="26"/>
      <c r="LW542" s="26"/>
      <c r="LX542" s="26"/>
      <c r="LY542" s="26"/>
      <c r="LZ542" s="26"/>
      <c r="MA542" s="26"/>
      <c r="MB542" s="26"/>
      <c r="MC542" s="26"/>
      <c r="MD542" s="26"/>
      <c r="ME542" s="26"/>
      <c r="MF542" s="26"/>
      <c r="MG542" s="26"/>
      <c r="MH542" s="26"/>
      <c r="MI542" s="26"/>
      <c r="MJ542" s="26"/>
      <c r="MK542" s="26"/>
      <c r="ML542" s="26"/>
      <c r="MM542" s="26"/>
      <c r="MN542" s="26"/>
    </row>
    <row r="543" spans="1:352" ht="16" x14ac:dyDescent="0.2">
      <c r="A543" t="e">
        <f t="shared" ca="1" si="584"/>
        <v>#N/A</v>
      </c>
      <c r="B543" s="26"/>
      <c r="C543" s="26"/>
      <c r="D543" s="26"/>
      <c r="E543" s="27" t="str">
        <f t="shared" ca="1" si="586"/>
        <v>Jun</v>
      </c>
      <c r="F543" s="27" t="str">
        <f t="shared" ca="1" si="586"/>
        <v>Nov</v>
      </c>
      <c r="G543" s="28" t="str">
        <f t="shared" ca="1" si="587"/>
        <v/>
      </c>
      <c r="H543" t="str">
        <f t="shared" si="588"/>
        <v/>
      </c>
      <c r="I543" s="26">
        <f t="shared" ca="1" si="589"/>
        <v>53</v>
      </c>
      <c r="J543" s="26"/>
      <c r="K543" s="26"/>
      <c r="L543" s="31" t="str">
        <f t="shared" si="590"/>
        <v/>
      </c>
      <c r="M543" s="26"/>
      <c r="N543" s="26"/>
      <c r="O543" s="26">
        <f t="shared" ca="1" si="591"/>
        <v>33</v>
      </c>
      <c r="P543" s="26" t="str">
        <f t="shared" ca="1" si="592"/>
        <v>Yes</v>
      </c>
      <c r="Q543" s="26" t="str">
        <f t="shared" ca="1" si="592"/>
        <v>No</v>
      </c>
      <c r="R543" s="26" t="str">
        <f t="shared" ca="1" si="592"/>
        <v>Yes</v>
      </c>
      <c r="S543" s="26" t="str">
        <f t="shared" ca="1" si="593"/>
        <v>Caucasian</v>
      </c>
      <c r="T543" s="26" t="str">
        <f t="shared" ca="1" si="594"/>
        <v>No</v>
      </c>
      <c r="U543" s="26">
        <f t="shared" ca="1" si="595"/>
        <v>3077</v>
      </c>
      <c r="V543" s="26"/>
      <c r="W543" s="26"/>
      <c r="X543" s="26" t="str">
        <f t="shared" ca="1" si="585"/>
        <v>Yes</v>
      </c>
      <c r="Y543" s="26" t="str">
        <f t="shared" ca="1" si="585"/>
        <v>Yes</v>
      </c>
      <c r="Z543" s="26" t="str">
        <f t="shared" ca="1" si="585"/>
        <v>No</v>
      </c>
      <c r="AA543" s="26" t="str">
        <f t="shared" ca="1" si="585"/>
        <v>Yes</v>
      </c>
      <c r="AB543" s="26" t="str">
        <f t="shared" ca="1" si="585"/>
        <v>Yes</v>
      </c>
      <c r="AC543" s="26"/>
      <c r="AD543" s="26"/>
      <c r="AE543" s="26"/>
      <c r="AF543" s="26"/>
      <c r="AG543" s="26" t="str">
        <f t="shared" ca="1" si="596"/>
        <v>Yes</v>
      </c>
      <c r="AH543" s="26" t="str">
        <f t="shared" ca="1" si="596"/>
        <v>Yes</v>
      </c>
      <c r="AI543" s="26" t="str">
        <f t="shared" ca="1" si="596"/>
        <v>No</v>
      </c>
      <c r="AJ543" s="26" t="str">
        <f t="shared" ca="1" si="596"/>
        <v>Yes</v>
      </c>
      <c r="AK543" s="26" t="str">
        <f t="shared" ca="1" si="596"/>
        <v>No</v>
      </c>
      <c r="AL543" s="26" t="str">
        <f t="shared" ca="1" si="596"/>
        <v>No</v>
      </c>
      <c r="AM543" s="26">
        <f t="shared" ca="1" si="597"/>
        <v>8</v>
      </c>
      <c r="AN543" s="26">
        <f t="shared" ca="1" si="598"/>
        <v>1</v>
      </c>
      <c r="AT543" t="str">
        <f t="shared" ca="1" si="599"/>
        <v>Female</v>
      </c>
      <c r="AU543">
        <f t="shared" ca="1" si="600"/>
        <v>3884</v>
      </c>
      <c r="AV543">
        <f t="shared" ca="1" si="601"/>
        <v>1</v>
      </c>
      <c r="AW543">
        <f t="shared" ca="1" si="602"/>
        <v>35</v>
      </c>
      <c r="AX543">
        <f t="shared" ca="1" si="603"/>
        <v>3</v>
      </c>
      <c r="BB543" t="str">
        <f t="shared" ca="1" si="604"/>
        <v>ELUCS</v>
      </c>
      <c r="BC543" t="str">
        <f t="shared" ca="1" si="605"/>
        <v>Yes</v>
      </c>
      <c r="BD543" t="str">
        <f t="shared" ca="1" si="605"/>
        <v>Yes</v>
      </c>
      <c r="BG543" t="str">
        <f t="shared" ca="1" si="606"/>
        <v>Yes</v>
      </c>
      <c r="BH543">
        <f t="shared" ca="1" si="607"/>
        <v>37</v>
      </c>
      <c r="BI543">
        <f t="shared" ca="1" si="608"/>
        <v>-12</v>
      </c>
      <c r="BJ543">
        <f t="shared" ca="1" si="609"/>
        <v>2</v>
      </c>
      <c r="BK543" t="str">
        <f t="shared" si="610"/>
        <v/>
      </c>
      <c r="BL543" s="26" t="str">
        <f t="shared" ca="1" si="611"/>
        <v>NA</v>
      </c>
      <c r="BM543" s="26"/>
      <c r="BN543" s="26"/>
      <c r="BO543" s="26" t="str">
        <f t="shared" ca="1" si="612"/>
        <v>Yes</v>
      </c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 t="str">
        <f t="shared" ca="1" si="613"/>
        <v>No</v>
      </c>
      <c r="CE543" s="26" t="str">
        <f t="shared" ca="1" si="614"/>
        <v>NA</v>
      </c>
      <c r="CF543" s="26"/>
      <c r="CG543" s="26"/>
      <c r="CH543" s="26"/>
      <c r="CI543" s="31" t="str">
        <f t="shared" si="615"/>
        <v/>
      </c>
      <c r="CJ543" s="26" t="str">
        <f t="shared" ca="1" si="616"/>
        <v>NA</v>
      </c>
      <c r="CK543" s="26" t="str">
        <f t="shared" ca="1" si="617"/>
        <v>NA</v>
      </c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 t="str">
        <f t="shared" ca="1" si="618"/>
        <v>No</v>
      </c>
      <c r="DO543" s="26"/>
      <c r="DP543" s="26"/>
      <c r="DQ543" s="26"/>
      <c r="DR543" s="26"/>
      <c r="DS543" s="26"/>
      <c r="DT543" s="26"/>
      <c r="DU543" s="26"/>
      <c r="DV543" t="str">
        <f t="shared" si="619"/>
        <v/>
      </c>
      <c r="DW543" s="26"/>
      <c r="DX543" s="26"/>
      <c r="DY543" s="26"/>
      <c r="DZ543" t="str">
        <f t="shared" si="620"/>
        <v/>
      </c>
      <c r="EA543" t="str">
        <f t="shared" si="621"/>
        <v/>
      </c>
      <c r="EB543" t="str">
        <f t="shared" si="622"/>
        <v/>
      </c>
      <c r="EC543" t="str">
        <f t="shared" si="623"/>
        <v/>
      </c>
      <c r="ED543" t="str">
        <f t="shared" si="624"/>
        <v/>
      </c>
      <c r="EE543" s="34" t="str">
        <f t="shared" si="625"/>
        <v/>
      </c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32" t="str">
        <f t="shared" si="626"/>
        <v/>
      </c>
      <c r="ES543" s="26"/>
      <c r="ET543" s="26"/>
      <c r="EU543" s="26"/>
      <c r="EV543" s="26"/>
      <c r="EW543" s="26"/>
      <c r="EX543" s="26"/>
      <c r="EY543" s="26"/>
      <c r="EZ543" s="26"/>
      <c r="FA543" s="31" t="str">
        <f t="shared" si="627"/>
        <v/>
      </c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31" t="str">
        <f t="shared" si="628"/>
        <v/>
      </c>
      <c r="FN543" s="26"/>
      <c r="FO543" s="26"/>
      <c r="FP543" s="26"/>
      <c r="FQ543" s="26" t="s">
        <v>349</v>
      </c>
      <c r="FR543" s="39" t="str">
        <f t="shared" ca="1" si="629"/>
        <v>NA</v>
      </c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t="str">
        <f t="shared" ca="1" si="630"/>
        <v/>
      </c>
      <c r="GP543" t="str">
        <f t="shared" si="631"/>
        <v/>
      </c>
      <c r="GQ543" s="26"/>
      <c r="GR543" s="26"/>
      <c r="GS543" t="str">
        <f t="shared" ca="1" si="632"/>
        <v/>
      </c>
      <c r="GT543" s="26"/>
      <c r="GU543" s="26"/>
      <c r="GV543" s="26"/>
      <c r="GW543" s="26"/>
      <c r="GX543" s="26"/>
      <c r="GY543" t="str">
        <f t="shared" ca="1" si="633"/>
        <v/>
      </c>
      <c r="GZ543" t="str">
        <f t="shared" si="634"/>
        <v/>
      </c>
      <c r="HA543" s="26"/>
      <c r="HB543" s="26"/>
      <c r="HC543" s="26"/>
      <c r="HD543" s="26"/>
      <c r="HE543" s="26"/>
      <c r="HF543" t="str">
        <f t="shared" ca="1" si="635"/>
        <v/>
      </c>
      <c r="HG543" s="31" t="str">
        <f t="shared" si="636"/>
        <v/>
      </c>
      <c r="HH543" s="26"/>
      <c r="HI543" s="26"/>
      <c r="HJ543" s="26"/>
      <c r="HK543" s="26"/>
      <c r="HL543" s="26"/>
      <c r="HM543" t="str">
        <f t="shared" ca="1" si="637"/>
        <v/>
      </c>
      <c r="HN543" t="str">
        <f t="shared" si="638"/>
        <v/>
      </c>
      <c r="HO543" s="26"/>
      <c r="HP543" s="26"/>
      <c r="HQ543" s="26"/>
      <c r="HR543" s="26"/>
      <c r="HS543" s="26"/>
      <c r="HT543" t="str">
        <f t="shared" ca="1" si="639"/>
        <v/>
      </c>
      <c r="HU543" t="str">
        <f t="shared" si="640"/>
        <v/>
      </c>
      <c r="HV543" s="26"/>
      <c r="HW543" s="26"/>
      <c r="HX543" s="26"/>
      <c r="HY543" s="26"/>
      <c r="HZ543" s="26"/>
      <c r="IA543" s="37" t="str">
        <f t="shared" ca="1" si="641"/>
        <v/>
      </c>
      <c r="IB543" t="str">
        <f t="shared" si="642"/>
        <v/>
      </c>
      <c r="IC543" s="26"/>
      <c r="ID543" s="26"/>
      <c r="IE543" s="26"/>
      <c r="IF543" s="26"/>
      <c r="IG543" s="26"/>
      <c r="IH543" s="37" t="str">
        <f t="shared" ca="1" si="643"/>
        <v/>
      </c>
      <c r="II543" t="str">
        <f t="shared" si="644"/>
        <v/>
      </c>
      <c r="IJ543" s="26"/>
      <c r="IK543" s="26"/>
      <c r="IL543" s="26"/>
      <c r="IM543" s="26"/>
      <c r="IN543" s="26"/>
      <c r="IO543" s="26"/>
      <c r="IP543" s="26"/>
      <c r="IQ543" s="26"/>
      <c r="IR543" s="26"/>
      <c r="IS543" s="26"/>
      <c r="IT543" s="26"/>
      <c r="IU543" s="26"/>
      <c r="IV543" s="26"/>
      <c r="IW543" s="26"/>
      <c r="IX543" s="26"/>
      <c r="IY543" s="26"/>
      <c r="IZ543" s="26"/>
      <c r="JA543" s="26"/>
      <c r="JB543" s="26"/>
      <c r="JC543" s="26"/>
      <c r="JD543" s="26"/>
      <c r="JE543" s="26"/>
      <c r="JF543" s="26"/>
      <c r="JG543" s="26"/>
      <c r="JH543" s="26"/>
      <c r="JI543" s="26"/>
      <c r="JJ543" s="26"/>
      <c r="JK543" s="26"/>
      <c r="JL543" s="26"/>
      <c r="JM543" s="26"/>
      <c r="JN543" s="26"/>
      <c r="JO543" s="26"/>
      <c r="JP543" s="26"/>
      <c r="JQ543" s="26"/>
      <c r="JR543" s="26"/>
      <c r="JS543" s="26"/>
      <c r="JT543" s="26" t="str">
        <f t="shared" si="645"/>
        <v/>
      </c>
      <c r="JU543" s="26"/>
      <c r="JV543" t="str">
        <f t="shared" si="646"/>
        <v/>
      </c>
      <c r="JW543" s="26"/>
      <c r="JX543" s="26"/>
      <c r="JY543" s="26"/>
      <c r="JZ543" s="26"/>
      <c r="KA543" s="26"/>
      <c r="KB543" s="26"/>
      <c r="KC543" s="26"/>
      <c r="KD543" s="26"/>
      <c r="KE543" s="26"/>
      <c r="KF543" s="26"/>
      <c r="KG543" s="26"/>
      <c r="KH543" s="26"/>
      <c r="KI543" s="26"/>
      <c r="KJ543" s="26"/>
      <c r="KK543" t="str">
        <f t="shared" si="647"/>
        <v/>
      </c>
      <c r="KL543" s="26"/>
      <c r="KM543" s="31" t="str">
        <f t="shared" si="648"/>
        <v/>
      </c>
      <c r="KN543" s="26"/>
      <c r="KO543" s="26"/>
      <c r="KP543" s="38" t="str">
        <f t="shared" si="649"/>
        <v/>
      </c>
      <c r="KQ543" s="26"/>
      <c r="KR543" s="26"/>
      <c r="KS543" s="26"/>
      <c r="KT543" s="26"/>
      <c r="KU543" s="26"/>
      <c r="KV543" s="26"/>
      <c r="KW543" s="26"/>
      <c r="KX543" t="str">
        <f t="shared" si="650"/>
        <v/>
      </c>
      <c r="KY543" t="str">
        <f t="shared" si="651"/>
        <v/>
      </c>
      <c r="KZ543" s="26"/>
      <c r="LA543" s="26"/>
      <c r="LB543" t="str">
        <f t="shared" si="652"/>
        <v/>
      </c>
      <c r="LC543" s="26"/>
      <c r="LD543" t="str">
        <f t="shared" si="653"/>
        <v/>
      </c>
      <c r="LE543" t="str">
        <f t="shared" si="654"/>
        <v/>
      </c>
      <c r="LF543" s="26"/>
      <c r="LG543" s="26"/>
      <c r="LH543" s="26"/>
      <c r="LI543" s="26"/>
      <c r="LJ543" s="26"/>
      <c r="LK543" s="26"/>
      <c r="LL543" s="26"/>
      <c r="LM543" s="26"/>
      <c r="LN543" s="26"/>
      <c r="LO543" t="str">
        <f t="shared" si="655"/>
        <v/>
      </c>
      <c r="LP543" s="26"/>
      <c r="LQ543" s="26"/>
      <c r="LR543" s="26"/>
      <c r="LS543" s="26"/>
      <c r="LT543" s="26"/>
      <c r="LU543" s="26"/>
      <c r="LV543" s="26"/>
      <c r="LW543" s="26"/>
      <c r="LX543" s="26"/>
      <c r="LY543" s="26"/>
      <c r="LZ543" s="26"/>
      <c r="MA543" s="26"/>
      <c r="MB543" s="26"/>
      <c r="MC543" s="26"/>
      <c r="MD543" s="26"/>
      <c r="ME543" s="26"/>
      <c r="MF543" s="26"/>
      <c r="MG543" s="26"/>
      <c r="MH543" s="26"/>
      <c r="MI543" s="26"/>
      <c r="MJ543" s="26"/>
      <c r="MK543" s="26"/>
      <c r="ML543" s="26"/>
      <c r="MM543" s="26"/>
      <c r="MN543" s="26"/>
    </row>
    <row r="544" spans="1:352" ht="16" x14ac:dyDescent="0.2">
      <c r="A544" t="e">
        <f t="shared" ca="1" si="584"/>
        <v>#N/A</v>
      </c>
      <c r="B544" s="26"/>
      <c r="C544" s="26"/>
      <c r="D544" s="26"/>
      <c r="E544" s="27" t="str">
        <f t="shared" ca="1" si="586"/>
        <v>Apr</v>
      </c>
      <c r="F544" s="27" t="str">
        <f t="shared" ca="1" si="586"/>
        <v>Dec</v>
      </c>
      <c r="G544" s="28" t="str">
        <f t="shared" ca="1" si="587"/>
        <v/>
      </c>
      <c r="H544" t="str">
        <f t="shared" si="588"/>
        <v/>
      </c>
      <c r="I544" s="26">
        <f t="shared" ca="1" si="589"/>
        <v>43</v>
      </c>
      <c r="J544" s="26"/>
      <c r="K544" s="26"/>
      <c r="L544" s="31" t="str">
        <f t="shared" si="590"/>
        <v/>
      </c>
      <c r="M544" s="26"/>
      <c r="N544" s="26"/>
      <c r="O544" s="26">
        <f t="shared" ca="1" si="591"/>
        <v>21</v>
      </c>
      <c r="P544" s="26" t="str">
        <f t="shared" ca="1" si="592"/>
        <v>Yes</v>
      </c>
      <c r="Q544" s="26" t="str">
        <f t="shared" ca="1" si="592"/>
        <v>Yes</v>
      </c>
      <c r="R544" s="26" t="str">
        <f t="shared" ca="1" si="592"/>
        <v>No</v>
      </c>
      <c r="S544" s="26" t="str">
        <f t="shared" ca="1" si="593"/>
        <v>African</v>
      </c>
      <c r="T544" s="26" t="str">
        <f t="shared" ca="1" si="594"/>
        <v>No</v>
      </c>
      <c r="U544" s="26">
        <f t="shared" ca="1" si="595"/>
        <v>3989</v>
      </c>
      <c r="V544" s="26"/>
      <c r="W544" s="26"/>
      <c r="X544" s="26" t="str">
        <f t="shared" ca="1" si="585"/>
        <v>No</v>
      </c>
      <c r="Y544" s="26" t="str">
        <f t="shared" ca="1" si="585"/>
        <v>No</v>
      </c>
      <c r="Z544" s="26" t="str">
        <f t="shared" ca="1" si="585"/>
        <v>No</v>
      </c>
      <c r="AA544" s="26" t="str">
        <f t="shared" ca="1" si="585"/>
        <v>No</v>
      </c>
      <c r="AB544" s="26" t="str">
        <f t="shared" ca="1" si="585"/>
        <v>No</v>
      </c>
      <c r="AC544" s="26"/>
      <c r="AD544" s="26"/>
      <c r="AE544" s="26"/>
      <c r="AF544" s="26"/>
      <c r="AG544" s="26" t="str">
        <f t="shared" ca="1" si="596"/>
        <v>Yes</v>
      </c>
      <c r="AH544" s="26" t="str">
        <f t="shared" ca="1" si="596"/>
        <v>No</v>
      </c>
      <c r="AI544" s="26" t="str">
        <f t="shared" ca="1" si="596"/>
        <v>No</v>
      </c>
      <c r="AJ544" s="26" t="str">
        <f t="shared" ca="1" si="596"/>
        <v>No</v>
      </c>
      <c r="AK544" s="26" t="str">
        <f t="shared" ca="1" si="596"/>
        <v>Yes</v>
      </c>
      <c r="AL544" s="26" t="str">
        <f t="shared" ca="1" si="596"/>
        <v>No</v>
      </c>
      <c r="AM544" s="26">
        <f t="shared" ca="1" si="597"/>
        <v>6</v>
      </c>
      <c r="AN544" s="26">
        <f t="shared" ca="1" si="598"/>
        <v>3</v>
      </c>
      <c r="AT544" t="str">
        <f t="shared" ca="1" si="599"/>
        <v>Male</v>
      </c>
      <c r="AU544">
        <f t="shared" ca="1" si="600"/>
        <v>1940</v>
      </c>
      <c r="AV544">
        <f t="shared" ca="1" si="601"/>
        <v>-2</v>
      </c>
      <c r="AW544">
        <f t="shared" ca="1" si="602"/>
        <v>39</v>
      </c>
      <c r="AX544">
        <f t="shared" ca="1" si="603"/>
        <v>6</v>
      </c>
      <c r="BB544" t="str">
        <f t="shared" ca="1" si="604"/>
        <v>EMLUCS</v>
      </c>
      <c r="BC544" t="str">
        <f t="shared" ca="1" si="605"/>
        <v>No</v>
      </c>
      <c r="BD544" t="str">
        <f t="shared" ca="1" si="605"/>
        <v>No</v>
      </c>
      <c r="BG544" t="str">
        <f t="shared" ca="1" si="606"/>
        <v>No</v>
      </c>
      <c r="BH544">
        <f t="shared" ca="1" si="607"/>
        <v>38</v>
      </c>
      <c r="BI544">
        <f t="shared" ca="1" si="608"/>
        <v>-2</v>
      </c>
      <c r="BJ544">
        <f t="shared" ca="1" si="609"/>
        <v>7</v>
      </c>
      <c r="BK544" t="str">
        <f t="shared" si="610"/>
        <v/>
      </c>
      <c r="BL544" s="26">
        <f t="shared" ca="1" si="611"/>
        <v>9</v>
      </c>
      <c r="BM544" s="26"/>
      <c r="BN544" s="26"/>
      <c r="BO544" s="26" t="str">
        <f t="shared" ca="1" si="612"/>
        <v>No</v>
      </c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 t="str">
        <f t="shared" ca="1" si="613"/>
        <v>No</v>
      </c>
      <c r="CE544" s="26" t="str">
        <f t="shared" ca="1" si="614"/>
        <v>NA</v>
      </c>
      <c r="CF544" s="26"/>
      <c r="CG544" s="26"/>
      <c r="CH544" s="26"/>
      <c r="CI544" s="31" t="str">
        <f t="shared" si="615"/>
        <v/>
      </c>
      <c r="CJ544" s="26" t="str">
        <f t="shared" ca="1" si="616"/>
        <v>NA</v>
      </c>
      <c r="CK544" s="26" t="str">
        <f t="shared" ca="1" si="617"/>
        <v>NA</v>
      </c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 t="str">
        <f t="shared" ca="1" si="618"/>
        <v>No</v>
      </c>
      <c r="DO544" s="26"/>
      <c r="DP544" s="26"/>
      <c r="DQ544" s="26"/>
      <c r="DR544" s="26"/>
      <c r="DS544" s="26"/>
      <c r="DT544" s="26"/>
      <c r="DU544" s="26"/>
      <c r="DV544" t="str">
        <f t="shared" si="619"/>
        <v/>
      </c>
      <c r="DW544" s="26"/>
      <c r="DX544" s="26"/>
      <c r="DY544" s="26"/>
      <c r="DZ544" t="str">
        <f t="shared" si="620"/>
        <v/>
      </c>
      <c r="EA544" t="str">
        <f t="shared" si="621"/>
        <v/>
      </c>
      <c r="EB544" t="str">
        <f t="shared" si="622"/>
        <v/>
      </c>
      <c r="EC544" t="str">
        <f t="shared" si="623"/>
        <v/>
      </c>
      <c r="ED544" t="str">
        <f t="shared" si="624"/>
        <v/>
      </c>
      <c r="EE544" s="34" t="str">
        <f t="shared" si="625"/>
        <v/>
      </c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32" t="str">
        <f t="shared" si="626"/>
        <v/>
      </c>
      <c r="ES544" s="26"/>
      <c r="ET544" s="26"/>
      <c r="EU544" s="26"/>
      <c r="EV544" s="26"/>
      <c r="EW544" s="26"/>
      <c r="EX544" s="26"/>
      <c r="EY544" s="26"/>
      <c r="EZ544" s="26"/>
      <c r="FA544" s="31" t="str">
        <f t="shared" si="627"/>
        <v/>
      </c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31" t="str">
        <f t="shared" si="628"/>
        <v/>
      </c>
      <c r="FN544" s="26"/>
      <c r="FO544" s="26"/>
      <c r="FP544" s="26"/>
      <c r="FQ544" s="26" t="s">
        <v>350</v>
      </c>
      <c r="FR544" s="39" t="str">
        <f t="shared" ca="1" si="629"/>
        <v>CONS</v>
      </c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t="str">
        <f t="shared" ca="1" si="630"/>
        <v/>
      </c>
      <c r="GP544" t="str">
        <f t="shared" si="631"/>
        <v/>
      </c>
      <c r="GQ544" s="26"/>
      <c r="GR544" s="26"/>
      <c r="GS544" t="str">
        <f t="shared" ca="1" si="632"/>
        <v/>
      </c>
      <c r="GT544" s="26"/>
      <c r="GU544" s="26"/>
      <c r="GV544" s="26"/>
      <c r="GW544" s="26"/>
      <c r="GX544" s="26"/>
      <c r="GY544" t="str">
        <f t="shared" ca="1" si="633"/>
        <v/>
      </c>
      <c r="GZ544" t="str">
        <f t="shared" si="634"/>
        <v/>
      </c>
      <c r="HA544" s="26"/>
      <c r="HB544" s="26"/>
      <c r="HC544" s="26"/>
      <c r="HD544" s="26"/>
      <c r="HE544" s="26"/>
      <c r="HF544" t="str">
        <f t="shared" ca="1" si="635"/>
        <v/>
      </c>
      <c r="HG544" s="31" t="str">
        <f t="shared" si="636"/>
        <v/>
      </c>
      <c r="HH544" s="26"/>
      <c r="HI544" s="26"/>
      <c r="HJ544" s="26"/>
      <c r="HK544" s="26"/>
      <c r="HL544" s="26"/>
      <c r="HM544" t="str">
        <f t="shared" ca="1" si="637"/>
        <v/>
      </c>
      <c r="HN544" t="str">
        <f t="shared" si="638"/>
        <v/>
      </c>
      <c r="HO544" s="26"/>
      <c r="HP544" s="26"/>
      <c r="HQ544" s="26"/>
      <c r="HR544" s="26"/>
      <c r="HS544" s="26"/>
      <c r="HT544" t="str">
        <f t="shared" ca="1" si="639"/>
        <v/>
      </c>
      <c r="HU544" t="str">
        <f t="shared" si="640"/>
        <v/>
      </c>
      <c r="HV544" s="26"/>
      <c r="HW544" s="26"/>
      <c r="HX544" s="26"/>
      <c r="HY544" s="26"/>
      <c r="HZ544" s="26"/>
      <c r="IA544" s="37" t="str">
        <f t="shared" ca="1" si="641"/>
        <v/>
      </c>
      <c r="IB544" t="str">
        <f t="shared" si="642"/>
        <v/>
      </c>
      <c r="IC544" s="26"/>
      <c r="ID544" s="26"/>
      <c r="IE544" s="26"/>
      <c r="IF544" s="26"/>
      <c r="IG544" s="26"/>
      <c r="IH544" s="37" t="str">
        <f t="shared" ca="1" si="643"/>
        <v/>
      </c>
      <c r="II544" t="str">
        <f t="shared" si="644"/>
        <v/>
      </c>
      <c r="IJ544" s="26"/>
      <c r="IK544" s="26"/>
      <c r="IL544" s="26"/>
      <c r="IM544" s="26"/>
      <c r="IN544" s="26"/>
      <c r="IO544" s="26"/>
      <c r="IP544" s="26"/>
      <c r="IQ544" s="26"/>
      <c r="IR544" s="26"/>
      <c r="IS544" s="26"/>
      <c r="IT544" s="26"/>
      <c r="IU544" s="26"/>
      <c r="IV544" s="26"/>
      <c r="IW544" s="26"/>
      <c r="IX544" s="26"/>
      <c r="IY544" s="26"/>
      <c r="IZ544" s="26"/>
      <c r="JA544" s="26"/>
      <c r="JB544" s="26"/>
      <c r="JC544" s="26"/>
      <c r="JD544" s="26"/>
      <c r="JE544" s="26"/>
      <c r="JF544" s="26"/>
      <c r="JG544" s="26"/>
      <c r="JH544" s="26"/>
      <c r="JI544" s="26"/>
      <c r="JJ544" s="26"/>
      <c r="JK544" s="26"/>
      <c r="JL544" s="26"/>
      <c r="JM544" s="26"/>
      <c r="JN544" s="26"/>
      <c r="JO544" s="26"/>
      <c r="JP544" s="26"/>
      <c r="JQ544" s="26"/>
      <c r="JR544" s="26"/>
      <c r="JS544" s="26"/>
      <c r="JT544" s="26" t="str">
        <f t="shared" si="645"/>
        <v/>
      </c>
      <c r="JU544" s="26"/>
      <c r="JV544" t="str">
        <f t="shared" si="646"/>
        <v/>
      </c>
      <c r="JW544" s="26"/>
      <c r="JX544" s="26"/>
      <c r="JY544" s="26"/>
      <c r="JZ544" s="26"/>
      <c r="KA544" s="26"/>
      <c r="KB544" s="26"/>
      <c r="KC544" s="26"/>
      <c r="KD544" s="26"/>
      <c r="KE544" s="26"/>
      <c r="KF544" s="26"/>
      <c r="KG544" s="26"/>
      <c r="KH544" s="26"/>
      <c r="KI544" s="26"/>
      <c r="KJ544" s="26"/>
      <c r="KK544" t="str">
        <f t="shared" si="647"/>
        <v/>
      </c>
      <c r="KL544" s="26"/>
      <c r="KM544" s="31" t="str">
        <f t="shared" si="648"/>
        <v/>
      </c>
      <c r="KN544" s="26"/>
      <c r="KO544" s="26"/>
      <c r="KP544" s="38" t="str">
        <f t="shared" si="649"/>
        <v/>
      </c>
      <c r="KQ544" s="26"/>
      <c r="KR544" s="26"/>
      <c r="KS544" s="26"/>
      <c r="KT544" s="26"/>
      <c r="KU544" s="26"/>
      <c r="KV544" s="26"/>
      <c r="KW544" s="26"/>
      <c r="KX544" t="str">
        <f t="shared" si="650"/>
        <v/>
      </c>
      <c r="KY544" t="str">
        <f t="shared" si="651"/>
        <v/>
      </c>
      <c r="KZ544" s="26"/>
      <c r="LA544" s="26"/>
      <c r="LB544" t="str">
        <f t="shared" si="652"/>
        <v/>
      </c>
      <c r="LC544" s="26"/>
      <c r="LD544" t="str">
        <f t="shared" si="653"/>
        <v/>
      </c>
      <c r="LE544" t="str">
        <f t="shared" si="654"/>
        <v/>
      </c>
      <c r="LF544" s="26"/>
      <c r="LG544" s="26"/>
      <c r="LH544" s="26"/>
      <c r="LI544" s="26"/>
      <c r="LJ544" s="26"/>
      <c r="LK544" s="26"/>
      <c r="LL544" s="26"/>
      <c r="LM544" s="26"/>
      <c r="LN544" s="26"/>
      <c r="LO544" t="str">
        <f t="shared" si="655"/>
        <v/>
      </c>
      <c r="LP544" s="26"/>
      <c r="LQ544" s="26"/>
      <c r="LR544" s="26"/>
      <c r="LS544" s="26"/>
      <c r="LT544" s="26"/>
      <c r="LU544" s="26"/>
      <c r="LV544" s="26"/>
      <c r="LW544" s="26"/>
      <c r="LX544" s="26"/>
      <c r="LY544" s="26"/>
      <c r="LZ544" s="26"/>
      <c r="MA544" s="26"/>
      <c r="MB544" s="26"/>
      <c r="MC544" s="26"/>
      <c r="MD544" s="26"/>
      <c r="ME544" s="26"/>
      <c r="MF544" s="26"/>
      <c r="MG544" s="26"/>
      <c r="MH544" s="26"/>
      <c r="MI544" s="26"/>
      <c r="MJ544" s="26"/>
      <c r="MK544" s="26"/>
      <c r="ML544" s="26"/>
      <c r="MM544" s="26"/>
      <c r="MN544" s="26"/>
    </row>
    <row r="545" spans="1:352" ht="16" x14ac:dyDescent="0.2">
      <c r="A545" t="e">
        <f t="shared" ca="1" si="584"/>
        <v>#N/A</v>
      </c>
      <c r="B545" s="26"/>
      <c r="C545" s="26"/>
      <c r="D545" s="26"/>
      <c r="E545" s="27" t="str">
        <f t="shared" ca="1" si="586"/>
        <v>Apr</v>
      </c>
      <c r="F545" s="27" t="str">
        <f t="shared" ca="1" si="586"/>
        <v>Jul</v>
      </c>
      <c r="G545" s="28" t="str">
        <f t="shared" ca="1" si="587"/>
        <v/>
      </c>
      <c r="H545" t="str">
        <f t="shared" si="588"/>
        <v/>
      </c>
      <c r="I545" s="26">
        <f t="shared" ca="1" si="589"/>
        <v>92</v>
      </c>
      <c r="J545" s="26"/>
      <c r="K545" s="26"/>
      <c r="L545" s="31" t="str">
        <f t="shared" si="590"/>
        <v/>
      </c>
      <c r="M545" s="26"/>
      <c r="N545" s="26"/>
      <c r="O545" s="26">
        <f t="shared" ca="1" si="591"/>
        <v>28</v>
      </c>
      <c r="P545" s="26" t="str">
        <f t="shared" ca="1" si="592"/>
        <v>No</v>
      </c>
      <c r="Q545" s="26" t="str">
        <f t="shared" ca="1" si="592"/>
        <v>Yes</v>
      </c>
      <c r="R545" s="26" t="str">
        <f t="shared" ca="1" si="592"/>
        <v>Yes</v>
      </c>
      <c r="S545" s="26" t="str">
        <f t="shared" ca="1" si="593"/>
        <v>Caucasian</v>
      </c>
      <c r="T545" s="26" t="str">
        <f t="shared" ca="1" si="594"/>
        <v>No</v>
      </c>
      <c r="U545" s="26">
        <f t="shared" ca="1" si="595"/>
        <v>3651</v>
      </c>
      <c r="V545" s="26"/>
      <c r="W545" s="26"/>
      <c r="X545" s="26" t="str">
        <f t="shared" ca="1" si="585"/>
        <v>No</v>
      </c>
      <c r="Y545" s="26" t="str">
        <f t="shared" ca="1" si="585"/>
        <v>Yes</v>
      </c>
      <c r="Z545" s="26" t="str">
        <f t="shared" ca="1" si="585"/>
        <v>No</v>
      </c>
      <c r="AA545" s="26" t="str">
        <f t="shared" ca="1" si="585"/>
        <v>No</v>
      </c>
      <c r="AB545" s="26" t="str">
        <f t="shared" ca="1" si="585"/>
        <v>Yes</v>
      </c>
      <c r="AC545" s="26"/>
      <c r="AD545" s="26"/>
      <c r="AE545" s="26"/>
      <c r="AF545" s="26"/>
      <c r="AG545" s="26" t="str">
        <f t="shared" ca="1" si="596"/>
        <v>Yes</v>
      </c>
      <c r="AH545" s="26" t="str">
        <f t="shared" ca="1" si="596"/>
        <v>Yes</v>
      </c>
      <c r="AI545" s="26" t="str">
        <f t="shared" ca="1" si="596"/>
        <v>No</v>
      </c>
      <c r="AJ545" s="26" t="str">
        <f t="shared" ca="1" si="596"/>
        <v>Yes</v>
      </c>
      <c r="AK545" s="26" t="str">
        <f t="shared" ca="1" si="596"/>
        <v>Yes</v>
      </c>
      <c r="AL545" s="26" t="str">
        <f t="shared" ca="1" si="596"/>
        <v>No</v>
      </c>
      <c r="AM545" s="26">
        <f t="shared" ca="1" si="597"/>
        <v>1</v>
      </c>
      <c r="AN545" s="26">
        <f t="shared" ca="1" si="598"/>
        <v>2</v>
      </c>
      <c r="AT545" t="str">
        <f t="shared" ca="1" si="599"/>
        <v>Male</v>
      </c>
      <c r="AU545">
        <f t="shared" ca="1" si="600"/>
        <v>2837</v>
      </c>
      <c r="AV545">
        <f t="shared" ca="1" si="601"/>
        <v>-2</v>
      </c>
      <c r="AW545">
        <f t="shared" ca="1" si="602"/>
        <v>23</v>
      </c>
      <c r="AX545">
        <f t="shared" ca="1" si="603"/>
        <v>6</v>
      </c>
      <c r="BB545" t="str">
        <f t="shared" ca="1" si="604"/>
        <v>EMLUCS</v>
      </c>
      <c r="BC545" t="str">
        <f t="shared" ca="1" si="605"/>
        <v>Yes</v>
      </c>
      <c r="BD545" t="str">
        <f t="shared" ca="1" si="605"/>
        <v>Yes</v>
      </c>
      <c r="BG545" t="str">
        <f t="shared" ca="1" si="606"/>
        <v>Yes</v>
      </c>
      <c r="BH545">
        <f t="shared" ca="1" si="607"/>
        <v>38</v>
      </c>
      <c r="BI545">
        <f t="shared" ca="1" si="608"/>
        <v>-11</v>
      </c>
      <c r="BJ545">
        <f t="shared" ca="1" si="609"/>
        <v>14</v>
      </c>
      <c r="BK545" t="str">
        <f t="shared" si="610"/>
        <v/>
      </c>
      <c r="BL545" s="26">
        <f t="shared" ca="1" si="611"/>
        <v>16</v>
      </c>
      <c r="BM545" s="26"/>
      <c r="BN545" s="26"/>
      <c r="BO545" s="26" t="str">
        <f t="shared" ca="1" si="612"/>
        <v>Yes</v>
      </c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 t="str">
        <f t="shared" ca="1" si="613"/>
        <v>Yes</v>
      </c>
      <c r="CE545" s="26" t="str">
        <f t="shared" ca="1" si="614"/>
        <v>MIST</v>
      </c>
      <c r="CF545" s="26"/>
      <c r="CG545" s="26"/>
      <c r="CH545" s="26"/>
      <c r="CI545" s="31" t="str">
        <f t="shared" si="615"/>
        <v/>
      </c>
      <c r="CJ545" s="26" t="str">
        <f t="shared" ca="1" si="616"/>
        <v>OT</v>
      </c>
      <c r="CK545" s="26" t="str">
        <f t="shared" ca="1" si="617"/>
        <v>No</v>
      </c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 t="str">
        <f t="shared" ca="1" si="618"/>
        <v>No</v>
      </c>
      <c r="DO545" s="26"/>
      <c r="DP545" s="26"/>
      <c r="DQ545" s="26"/>
      <c r="DR545" s="26"/>
      <c r="DS545" s="26"/>
      <c r="DT545" s="26"/>
      <c r="DU545" s="26"/>
      <c r="DV545" t="str">
        <f t="shared" si="619"/>
        <v/>
      </c>
      <c r="DW545" s="26"/>
      <c r="DX545" s="26"/>
      <c r="DY545" s="26"/>
      <c r="DZ545" t="str">
        <f t="shared" si="620"/>
        <v/>
      </c>
      <c r="EA545" t="str">
        <f t="shared" si="621"/>
        <v/>
      </c>
      <c r="EB545" t="str">
        <f t="shared" si="622"/>
        <v/>
      </c>
      <c r="EC545" t="str">
        <f t="shared" si="623"/>
        <v/>
      </c>
      <c r="ED545" t="str">
        <f t="shared" si="624"/>
        <v/>
      </c>
      <c r="EE545" s="34" t="str">
        <f t="shared" si="625"/>
        <v/>
      </c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32" t="str">
        <f t="shared" si="626"/>
        <v/>
      </c>
      <c r="ES545" s="26"/>
      <c r="ET545" s="26"/>
      <c r="EU545" s="26"/>
      <c r="EV545" s="26"/>
      <c r="EW545" s="26"/>
      <c r="EX545" s="26"/>
      <c r="EY545" s="26"/>
      <c r="EZ545" s="26"/>
      <c r="FA545" s="31" t="str">
        <f t="shared" si="627"/>
        <v/>
      </c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31" t="str">
        <f t="shared" si="628"/>
        <v/>
      </c>
      <c r="FN545" s="26"/>
      <c r="FO545" s="26"/>
      <c r="FP545" s="26"/>
      <c r="FQ545" s="26" t="s">
        <v>349</v>
      </c>
      <c r="FR545" s="39" t="str">
        <f t="shared" ca="1" si="629"/>
        <v>NA</v>
      </c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t="str">
        <f t="shared" ca="1" si="630"/>
        <v/>
      </c>
      <c r="GP545" t="str">
        <f t="shared" si="631"/>
        <v/>
      </c>
      <c r="GQ545" s="26"/>
      <c r="GR545" s="26"/>
      <c r="GS545" t="str">
        <f t="shared" ca="1" si="632"/>
        <v/>
      </c>
      <c r="GT545" s="26"/>
      <c r="GU545" s="26"/>
      <c r="GV545" s="26"/>
      <c r="GW545" s="26"/>
      <c r="GX545" s="26"/>
      <c r="GY545" t="str">
        <f t="shared" ca="1" si="633"/>
        <v/>
      </c>
      <c r="GZ545" t="str">
        <f t="shared" si="634"/>
        <v/>
      </c>
      <c r="HA545" s="26"/>
      <c r="HB545" s="26"/>
      <c r="HC545" s="26"/>
      <c r="HD545" s="26"/>
      <c r="HE545" s="26"/>
      <c r="HF545" t="str">
        <f t="shared" ca="1" si="635"/>
        <v/>
      </c>
      <c r="HG545" s="31" t="str">
        <f t="shared" si="636"/>
        <v/>
      </c>
      <c r="HH545" s="26"/>
      <c r="HI545" s="26"/>
      <c r="HJ545" s="26"/>
      <c r="HK545" s="26"/>
      <c r="HL545" s="26"/>
      <c r="HM545" t="str">
        <f t="shared" ca="1" si="637"/>
        <v/>
      </c>
      <c r="HN545" t="str">
        <f t="shared" si="638"/>
        <v/>
      </c>
      <c r="HO545" s="26"/>
      <c r="HP545" s="26"/>
      <c r="HQ545" s="26"/>
      <c r="HR545" s="26"/>
      <c r="HS545" s="26"/>
      <c r="HT545" t="str">
        <f t="shared" ca="1" si="639"/>
        <v/>
      </c>
      <c r="HU545" t="str">
        <f t="shared" si="640"/>
        <v/>
      </c>
      <c r="HV545" s="26"/>
      <c r="HW545" s="26"/>
      <c r="HX545" s="26"/>
      <c r="HY545" s="26"/>
      <c r="HZ545" s="26"/>
      <c r="IA545" s="37" t="str">
        <f t="shared" ca="1" si="641"/>
        <v/>
      </c>
      <c r="IB545" t="str">
        <f t="shared" si="642"/>
        <v/>
      </c>
      <c r="IC545" s="26"/>
      <c r="ID545" s="26"/>
      <c r="IE545" s="26"/>
      <c r="IF545" s="26"/>
      <c r="IG545" s="26"/>
      <c r="IH545" s="37" t="str">
        <f t="shared" ca="1" si="643"/>
        <v/>
      </c>
      <c r="II545" t="str">
        <f t="shared" si="644"/>
        <v/>
      </c>
      <c r="IJ545" s="26"/>
      <c r="IK545" s="26"/>
      <c r="IL545" s="26"/>
      <c r="IM545" s="26"/>
      <c r="IN545" s="26"/>
      <c r="IO545" s="26"/>
      <c r="IP545" s="26"/>
      <c r="IQ545" s="26"/>
      <c r="IR545" s="26"/>
      <c r="IS545" s="26"/>
      <c r="IT545" s="26"/>
      <c r="IU545" s="26"/>
      <c r="IV545" s="26"/>
      <c r="IW545" s="26"/>
      <c r="IX545" s="26"/>
      <c r="IY545" s="26"/>
      <c r="IZ545" s="26"/>
      <c r="JA545" s="26"/>
      <c r="JB545" s="26"/>
      <c r="JC545" s="26"/>
      <c r="JD545" s="26"/>
      <c r="JE545" s="26"/>
      <c r="JF545" s="26"/>
      <c r="JG545" s="26"/>
      <c r="JH545" s="26"/>
      <c r="JI545" s="26"/>
      <c r="JJ545" s="26"/>
      <c r="JK545" s="26"/>
      <c r="JL545" s="26"/>
      <c r="JM545" s="26"/>
      <c r="JN545" s="26"/>
      <c r="JO545" s="26"/>
      <c r="JP545" s="26"/>
      <c r="JQ545" s="26"/>
      <c r="JR545" s="26"/>
      <c r="JS545" s="26"/>
      <c r="JT545" s="26" t="str">
        <f t="shared" si="645"/>
        <v/>
      </c>
      <c r="JU545" s="26"/>
      <c r="JV545" t="str">
        <f t="shared" si="646"/>
        <v/>
      </c>
      <c r="JW545" s="26"/>
      <c r="JX545" s="26"/>
      <c r="JY545" s="26"/>
      <c r="JZ545" s="26"/>
      <c r="KA545" s="26"/>
      <c r="KB545" s="26"/>
      <c r="KC545" s="26"/>
      <c r="KD545" s="26"/>
      <c r="KE545" s="26"/>
      <c r="KF545" s="26"/>
      <c r="KG545" s="26"/>
      <c r="KH545" s="26"/>
      <c r="KI545" s="26"/>
      <c r="KJ545" s="26"/>
      <c r="KK545" t="str">
        <f t="shared" si="647"/>
        <v/>
      </c>
      <c r="KL545" s="26"/>
      <c r="KM545" s="31" t="str">
        <f t="shared" si="648"/>
        <v/>
      </c>
      <c r="KN545" s="26"/>
      <c r="KO545" s="26"/>
      <c r="KP545" s="38" t="str">
        <f t="shared" si="649"/>
        <v/>
      </c>
      <c r="KQ545" s="26"/>
      <c r="KR545" s="26"/>
      <c r="KS545" s="26"/>
      <c r="KT545" s="26"/>
      <c r="KU545" s="26"/>
      <c r="KV545" s="26"/>
      <c r="KW545" s="26"/>
      <c r="KX545" t="str">
        <f t="shared" si="650"/>
        <v/>
      </c>
      <c r="KY545" t="str">
        <f t="shared" si="651"/>
        <v/>
      </c>
      <c r="KZ545" s="26"/>
      <c r="LA545" s="26"/>
      <c r="LB545" t="str">
        <f t="shared" si="652"/>
        <v/>
      </c>
      <c r="LC545" s="26"/>
      <c r="LD545" t="str">
        <f t="shared" si="653"/>
        <v/>
      </c>
      <c r="LE545" t="str">
        <f t="shared" si="654"/>
        <v/>
      </c>
      <c r="LF545" s="26"/>
      <c r="LG545" s="26"/>
      <c r="LH545" s="26"/>
      <c r="LI545" s="26"/>
      <c r="LJ545" s="26"/>
      <c r="LK545" s="26"/>
      <c r="LL545" s="26"/>
      <c r="LM545" s="26"/>
      <c r="LN545" s="26"/>
      <c r="LO545" t="str">
        <f t="shared" si="655"/>
        <v/>
      </c>
      <c r="LP545" s="26"/>
      <c r="LQ545" s="26"/>
      <c r="LR545" s="26"/>
      <c r="LS545" s="26"/>
      <c r="LT545" s="26"/>
      <c r="LU545" s="26"/>
      <c r="LV545" s="26"/>
      <c r="LW545" s="26"/>
      <c r="LX545" s="26"/>
      <c r="LY545" s="26"/>
      <c r="LZ545" s="26"/>
      <c r="MA545" s="26"/>
      <c r="MB545" s="26"/>
      <c r="MC545" s="26"/>
      <c r="MD545" s="26"/>
      <c r="ME545" s="26"/>
      <c r="MF545" s="26"/>
      <c r="MG545" s="26"/>
      <c r="MH545" s="26"/>
      <c r="MI545" s="26"/>
      <c r="MJ545" s="26"/>
      <c r="MK545" s="26"/>
      <c r="ML545" s="26"/>
      <c r="MM545" s="26"/>
      <c r="MN545" s="26"/>
    </row>
    <row r="546" spans="1:352" ht="16" x14ac:dyDescent="0.2">
      <c r="A546" t="e">
        <f t="shared" ca="1" si="584"/>
        <v>#N/A</v>
      </c>
      <c r="B546" s="26"/>
      <c r="C546" s="26"/>
      <c r="D546" s="26"/>
      <c r="E546" s="27" t="str">
        <f t="shared" ca="1" si="586"/>
        <v>May</v>
      </c>
      <c r="F546" s="27" t="str">
        <f t="shared" ca="1" si="586"/>
        <v>Dec</v>
      </c>
      <c r="G546" s="28" t="str">
        <f t="shared" ca="1" si="587"/>
        <v/>
      </c>
      <c r="H546" t="str">
        <f t="shared" si="588"/>
        <v/>
      </c>
      <c r="I546" s="26">
        <f t="shared" ca="1" si="589"/>
        <v>31</v>
      </c>
      <c r="J546" s="26"/>
      <c r="K546" s="26"/>
      <c r="L546" s="31" t="str">
        <f t="shared" si="590"/>
        <v/>
      </c>
      <c r="M546" s="26"/>
      <c r="N546" s="26"/>
      <c r="O546" s="26">
        <f t="shared" ca="1" si="591"/>
        <v>39</v>
      </c>
      <c r="P546" s="26" t="str">
        <f t="shared" ca="1" si="592"/>
        <v>No</v>
      </c>
      <c r="Q546" s="26" t="str">
        <f t="shared" ca="1" si="592"/>
        <v>Yes</v>
      </c>
      <c r="R546" s="26" t="str">
        <f t="shared" ca="1" si="592"/>
        <v>No</v>
      </c>
      <c r="S546" s="26" t="str">
        <f t="shared" ca="1" si="593"/>
        <v>Hispanic</v>
      </c>
      <c r="T546" s="26" t="str">
        <f t="shared" ca="1" si="594"/>
        <v>Yes</v>
      </c>
      <c r="U546" s="26">
        <f t="shared" ca="1" si="595"/>
        <v>3288</v>
      </c>
      <c r="V546" s="26"/>
      <c r="W546" s="26"/>
      <c r="X546" s="26" t="str">
        <f t="shared" ca="1" si="585"/>
        <v>Yes</v>
      </c>
      <c r="Y546" s="26" t="str">
        <f t="shared" ca="1" si="585"/>
        <v>No</v>
      </c>
      <c r="Z546" s="26" t="str">
        <f t="shared" ca="1" si="585"/>
        <v>Yes</v>
      </c>
      <c r="AA546" s="26" t="str">
        <f t="shared" ca="1" si="585"/>
        <v>Yes</v>
      </c>
      <c r="AB546" s="26" t="str">
        <f t="shared" ca="1" si="585"/>
        <v>No</v>
      </c>
      <c r="AC546" s="26"/>
      <c r="AD546" s="26"/>
      <c r="AE546" s="26"/>
      <c r="AF546" s="26"/>
      <c r="AG546" s="26" t="str">
        <f t="shared" ca="1" si="596"/>
        <v>No</v>
      </c>
      <c r="AH546" s="26" t="str">
        <f t="shared" ca="1" si="596"/>
        <v>No</v>
      </c>
      <c r="AI546" s="26" t="str">
        <f t="shared" ca="1" si="596"/>
        <v>No</v>
      </c>
      <c r="AJ546" s="26" t="str">
        <f t="shared" ca="1" si="596"/>
        <v>No</v>
      </c>
      <c r="AK546" s="26" t="str">
        <f t="shared" ca="1" si="596"/>
        <v>Yes</v>
      </c>
      <c r="AL546" s="26" t="str">
        <f t="shared" ca="1" si="596"/>
        <v>No</v>
      </c>
      <c r="AM546" s="26">
        <f t="shared" ca="1" si="597"/>
        <v>2</v>
      </c>
      <c r="AN546" s="26">
        <f t="shared" ca="1" si="598"/>
        <v>1</v>
      </c>
      <c r="AT546" t="str">
        <f t="shared" ca="1" si="599"/>
        <v>Female</v>
      </c>
      <c r="AU546">
        <f t="shared" ca="1" si="600"/>
        <v>1423</v>
      </c>
      <c r="AV546">
        <f t="shared" ca="1" si="601"/>
        <v>1</v>
      </c>
      <c r="AW546">
        <f t="shared" ca="1" si="602"/>
        <v>24</v>
      </c>
      <c r="AX546">
        <f t="shared" ca="1" si="603"/>
        <v>1</v>
      </c>
      <c r="BB546" t="str">
        <f t="shared" ca="1" si="604"/>
        <v>INSTRUMENTAL</v>
      </c>
      <c r="BC546" t="str">
        <f t="shared" ca="1" si="605"/>
        <v>No</v>
      </c>
      <c r="BD546" t="str">
        <f t="shared" ca="1" si="605"/>
        <v>Yes</v>
      </c>
      <c r="BG546" t="str">
        <f t="shared" ca="1" si="606"/>
        <v>Yes</v>
      </c>
      <c r="BH546">
        <f t="shared" ca="1" si="607"/>
        <v>35</v>
      </c>
      <c r="BI546">
        <f t="shared" ca="1" si="608"/>
        <v>-8</v>
      </c>
      <c r="BJ546">
        <f t="shared" ca="1" si="609"/>
        <v>16</v>
      </c>
      <c r="BK546" t="str">
        <f t="shared" si="610"/>
        <v/>
      </c>
      <c r="BL546" s="26">
        <f t="shared" ca="1" si="611"/>
        <v>18</v>
      </c>
      <c r="BM546" s="26"/>
      <c r="BN546" s="26"/>
      <c r="BO546" s="26" t="str">
        <f t="shared" ca="1" si="612"/>
        <v>Yes</v>
      </c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 t="str">
        <f t="shared" ca="1" si="613"/>
        <v>Yes</v>
      </c>
      <c r="CE546" s="26" t="str">
        <f t="shared" ca="1" si="614"/>
        <v>LMA</v>
      </c>
      <c r="CF546" s="26"/>
      <c r="CG546" s="26"/>
      <c r="CH546" s="26"/>
      <c r="CI546" s="31" t="str">
        <f t="shared" si="615"/>
        <v/>
      </c>
      <c r="CJ546" s="26" t="str">
        <f t="shared" ca="1" si="616"/>
        <v>OT</v>
      </c>
      <c r="CK546" s="26" t="str">
        <f t="shared" ca="1" si="617"/>
        <v>No</v>
      </c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 t="str">
        <f t="shared" ca="1" si="618"/>
        <v>No</v>
      </c>
      <c r="DO546" s="26"/>
      <c r="DP546" s="26"/>
      <c r="DQ546" s="26"/>
      <c r="DR546" s="26"/>
      <c r="DS546" s="26"/>
      <c r="DT546" s="26"/>
      <c r="DU546" s="26"/>
      <c r="DV546" t="str">
        <f t="shared" si="619"/>
        <v/>
      </c>
      <c r="DW546" s="26"/>
      <c r="DX546" s="26"/>
      <c r="DY546" s="26"/>
      <c r="DZ546" t="str">
        <f t="shared" si="620"/>
        <v/>
      </c>
      <c r="EA546" t="str">
        <f t="shared" si="621"/>
        <v/>
      </c>
      <c r="EB546" t="str">
        <f t="shared" si="622"/>
        <v/>
      </c>
      <c r="EC546" t="str">
        <f t="shared" si="623"/>
        <v/>
      </c>
      <c r="ED546" t="str">
        <f t="shared" si="624"/>
        <v/>
      </c>
      <c r="EE546" s="34" t="str">
        <f t="shared" si="625"/>
        <v/>
      </c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32" t="str">
        <f t="shared" si="626"/>
        <v/>
      </c>
      <c r="ES546" s="26"/>
      <c r="ET546" s="26"/>
      <c r="EU546" s="26"/>
      <c r="EV546" s="26"/>
      <c r="EW546" s="26"/>
      <c r="EX546" s="26"/>
      <c r="EY546" s="26"/>
      <c r="EZ546" s="26"/>
      <c r="FA546" s="31" t="str">
        <f t="shared" si="627"/>
        <v/>
      </c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31" t="str">
        <f t="shared" si="628"/>
        <v/>
      </c>
      <c r="FN546" s="26"/>
      <c r="FO546" s="26"/>
      <c r="FP546" s="26"/>
      <c r="FQ546" s="26" t="s">
        <v>349</v>
      </c>
      <c r="FR546" s="39" t="str">
        <f t="shared" ca="1" si="629"/>
        <v>NA</v>
      </c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t="str">
        <f t="shared" ca="1" si="630"/>
        <v/>
      </c>
      <c r="GP546" t="str">
        <f t="shared" si="631"/>
        <v/>
      </c>
      <c r="GQ546" s="26"/>
      <c r="GR546" s="26"/>
      <c r="GS546" t="str">
        <f t="shared" ca="1" si="632"/>
        <v/>
      </c>
      <c r="GT546" s="26"/>
      <c r="GU546" s="26"/>
      <c r="GV546" s="26"/>
      <c r="GW546" s="26"/>
      <c r="GX546" s="26"/>
      <c r="GY546" t="str">
        <f t="shared" ca="1" si="633"/>
        <v/>
      </c>
      <c r="GZ546" t="str">
        <f t="shared" si="634"/>
        <v/>
      </c>
      <c r="HA546" s="26"/>
      <c r="HB546" s="26"/>
      <c r="HC546" s="26"/>
      <c r="HD546" s="26"/>
      <c r="HE546" s="26"/>
      <c r="HF546" t="str">
        <f t="shared" ca="1" si="635"/>
        <v/>
      </c>
      <c r="HG546" s="31" t="str">
        <f t="shared" si="636"/>
        <v/>
      </c>
      <c r="HH546" s="26"/>
      <c r="HI546" s="26"/>
      <c r="HJ546" s="26"/>
      <c r="HK546" s="26"/>
      <c r="HL546" s="26"/>
      <c r="HM546" t="str">
        <f t="shared" ca="1" si="637"/>
        <v/>
      </c>
      <c r="HN546" t="str">
        <f t="shared" si="638"/>
        <v/>
      </c>
      <c r="HO546" s="26"/>
      <c r="HP546" s="26"/>
      <c r="HQ546" s="26"/>
      <c r="HR546" s="26"/>
      <c r="HS546" s="26"/>
      <c r="HT546" t="str">
        <f t="shared" ca="1" si="639"/>
        <v/>
      </c>
      <c r="HU546" t="str">
        <f t="shared" si="640"/>
        <v/>
      </c>
      <c r="HV546" s="26"/>
      <c r="HW546" s="26"/>
      <c r="HX546" s="26"/>
      <c r="HY546" s="26"/>
      <c r="HZ546" s="26"/>
      <c r="IA546" s="37" t="str">
        <f t="shared" ca="1" si="641"/>
        <v/>
      </c>
      <c r="IB546" t="str">
        <f t="shared" si="642"/>
        <v/>
      </c>
      <c r="IC546" s="26"/>
      <c r="ID546" s="26"/>
      <c r="IE546" s="26"/>
      <c r="IF546" s="26"/>
      <c r="IG546" s="26"/>
      <c r="IH546" s="37" t="str">
        <f t="shared" ca="1" si="643"/>
        <v/>
      </c>
      <c r="II546" t="str">
        <f t="shared" si="644"/>
        <v/>
      </c>
      <c r="IJ546" s="26"/>
      <c r="IK546" s="26"/>
      <c r="IL546" s="26"/>
      <c r="IM546" s="26"/>
      <c r="IN546" s="26"/>
      <c r="IO546" s="26"/>
      <c r="IP546" s="26"/>
      <c r="IQ546" s="26"/>
      <c r="IR546" s="26"/>
      <c r="IS546" s="26"/>
      <c r="IT546" s="26"/>
      <c r="IU546" s="26"/>
      <c r="IV546" s="26"/>
      <c r="IW546" s="26"/>
      <c r="IX546" s="26"/>
      <c r="IY546" s="26"/>
      <c r="IZ546" s="26"/>
      <c r="JA546" s="26"/>
      <c r="JB546" s="26"/>
      <c r="JC546" s="26"/>
      <c r="JD546" s="26"/>
      <c r="JE546" s="26"/>
      <c r="JF546" s="26"/>
      <c r="JG546" s="26"/>
      <c r="JH546" s="26"/>
      <c r="JI546" s="26"/>
      <c r="JJ546" s="26"/>
      <c r="JK546" s="26"/>
      <c r="JL546" s="26"/>
      <c r="JM546" s="26"/>
      <c r="JN546" s="26"/>
      <c r="JO546" s="26"/>
      <c r="JP546" s="26"/>
      <c r="JQ546" s="26"/>
      <c r="JR546" s="26"/>
      <c r="JS546" s="26"/>
      <c r="JT546" s="26" t="str">
        <f t="shared" si="645"/>
        <v/>
      </c>
      <c r="JU546" s="26"/>
      <c r="JV546" t="str">
        <f t="shared" si="646"/>
        <v/>
      </c>
      <c r="JW546" s="26"/>
      <c r="JX546" s="26"/>
      <c r="JY546" s="26"/>
      <c r="JZ546" s="26"/>
      <c r="KA546" s="26"/>
      <c r="KB546" s="26"/>
      <c r="KC546" s="26"/>
      <c r="KD546" s="26"/>
      <c r="KE546" s="26"/>
      <c r="KF546" s="26"/>
      <c r="KG546" s="26"/>
      <c r="KH546" s="26"/>
      <c r="KI546" s="26"/>
      <c r="KJ546" s="26"/>
      <c r="KK546" t="str">
        <f t="shared" si="647"/>
        <v/>
      </c>
      <c r="KL546" s="26"/>
      <c r="KM546" s="31" t="str">
        <f t="shared" si="648"/>
        <v/>
      </c>
      <c r="KN546" s="26"/>
      <c r="KO546" s="26"/>
      <c r="KP546" s="38" t="str">
        <f t="shared" si="649"/>
        <v/>
      </c>
      <c r="KQ546" s="26"/>
      <c r="KR546" s="26"/>
      <c r="KS546" s="26"/>
      <c r="KT546" s="26"/>
      <c r="KU546" s="26"/>
      <c r="KV546" s="26"/>
      <c r="KW546" s="26"/>
      <c r="KX546" t="str">
        <f t="shared" si="650"/>
        <v/>
      </c>
      <c r="KY546" t="str">
        <f t="shared" si="651"/>
        <v/>
      </c>
      <c r="KZ546" s="26"/>
      <c r="LA546" s="26"/>
      <c r="LB546" t="str">
        <f t="shared" si="652"/>
        <v/>
      </c>
      <c r="LC546" s="26"/>
      <c r="LD546" t="str">
        <f t="shared" si="653"/>
        <v/>
      </c>
      <c r="LE546" t="str">
        <f t="shared" si="654"/>
        <v/>
      </c>
      <c r="LF546" s="26"/>
      <c r="LG546" s="26"/>
      <c r="LH546" s="26"/>
      <c r="LI546" s="26"/>
      <c r="LJ546" s="26"/>
      <c r="LK546" s="26"/>
      <c r="LL546" s="26"/>
      <c r="LM546" s="26"/>
      <c r="LN546" s="26"/>
      <c r="LO546" t="str">
        <f t="shared" si="655"/>
        <v/>
      </c>
      <c r="LP546" s="26"/>
      <c r="LQ546" s="26"/>
      <c r="LR546" s="26"/>
      <c r="LS546" s="26"/>
      <c r="LT546" s="26"/>
      <c r="LU546" s="26"/>
      <c r="LV546" s="26"/>
      <c r="LW546" s="26"/>
      <c r="LX546" s="26"/>
      <c r="LY546" s="26"/>
      <c r="LZ546" s="26"/>
      <c r="MA546" s="26"/>
      <c r="MB546" s="26"/>
      <c r="MC546" s="26"/>
      <c r="MD546" s="26"/>
      <c r="ME546" s="26"/>
      <c r="MF546" s="26"/>
      <c r="MG546" s="26"/>
      <c r="MH546" s="26"/>
      <c r="MI546" s="26"/>
      <c r="MJ546" s="26"/>
      <c r="MK546" s="26"/>
      <c r="ML546" s="26"/>
      <c r="MM546" s="26"/>
      <c r="MN546" s="26"/>
    </row>
    <row r="547" spans="1:352" ht="16" x14ac:dyDescent="0.2">
      <c r="A547" t="e">
        <f t="shared" ca="1" si="584"/>
        <v>#N/A</v>
      </c>
      <c r="B547" s="26"/>
      <c r="C547" s="26"/>
      <c r="D547" s="26"/>
      <c r="E547" s="27" t="str">
        <f t="shared" ca="1" si="586"/>
        <v>Nov</v>
      </c>
      <c r="F547" s="27" t="str">
        <f t="shared" ca="1" si="586"/>
        <v>Dec</v>
      </c>
      <c r="G547" s="28" t="str">
        <f t="shared" ca="1" si="587"/>
        <v/>
      </c>
      <c r="H547" t="str">
        <f t="shared" si="588"/>
        <v/>
      </c>
      <c r="I547" s="26">
        <f t="shared" ca="1" si="589"/>
        <v>78</v>
      </c>
      <c r="J547" s="26"/>
      <c r="K547" s="26"/>
      <c r="L547" s="31" t="str">
        <f t="shared" si="590"/>
        <v/>
      </c>
      <c r="M547" s="26"/>
      <c r="N547" s="26"/>
      <c r="O547" s="26">
        <f t="shared" ca="1" si="591"/>
        <v>17</v>
      </c>
      <c r="P547" s="26" t="str">
        <f t="shared" ca="1" si="592"/>
        <v>No</v>
      </c>
      <c r="Q547" s="26" t="str">
        <f t="shared" ca="1" si="592"/>
        <v>No</v>
      </c>
      <c r="R547" s="26" t="str">
        <f t="shared" ca="1" si="592"/>
        <v>Yes</v>
      </c>
      <c r="S547" s="26" t="str">
        <f t="shared" ca="1" si="593"/>
        <v>African</v>
      </c>
      <c r="T547" s="26" t="str">
        <f t="shared" ca="1" si="594"/>
        <v>Yes</v>
      </c>
      <c r="U547" s="26">
        <f t="shared" ca="1" si="595"/>
        <v>3136</v>
      </c>
      <c r="V547" s="26"/>
      <c r="W547" s="26"/>
      <c r="X547" s="26" t="str">
        <f t="shared" ca="1" si="585"/>
        <v>Yes</v>
      </c>
      <c r="Y547" s="26" t="str">
        <f t="shared" ca="1" si="585"/>
        <v>No</v>
      </c>
      <c r="Z547" s="26" t="str">
        <f t="shared" ca="1" si="585"/>
        <v>Yes</v>
      </c>
      <c r="AA547" s="26" t="str">
        <f t="shared" ca="1" si="585"/>
        <v>No</v>
      </c>
      <c r="AB547" s="26" t="str">
        <f t="shared" ca="1" si="585"/>
        <v>Yes</v>
      </c>
      <c r="AC547" s="26"/>
      <c r="AD547" s="26"/>
      <c r="AE547" s="26"/>
      <c r="AF547" s="26"/>
      <c r="AG547" s="26" t="str">
        <f t="shared" ca="1" si="596"/>
        <v>No</v>
      </c>
      <c r="AH547" s="26" t="str">
        <f t="shared" ca="1" si="596"/>
        <v>Yes</v>
      </c>
      <c r="AI547" s="26" t="str">
        <f t="shared" ca="1" si="596"/>
        <v>No</v>
      </c>
      <c r="AJ547" s="26" t="str">
        <f t="shared" ca="1" si="596"/>
        <v>Yes</v>
      </c>
      <c r="AK547" s="26" t="str">
        <f t="shared" ca="1" si="596"/>
        <v>Yes</v>
      </c>
      <c r="AL547" s="26" t="str">
        <f t="shared" ca="1" si="596"/>
        <v>No</v>
      </c>
      <c r="AM547" s="26">
        <f t="shared" ca="1" si="597"/>
        <v>8</v>
      </c>
      <c r="AN547" s="26">
        <f t="shared" ca="1" si="598"/>
        <v>3</v>
      </c>
      <c r="AT547" t="str">
        <f t="shared" ca="1" si="599"/>
        <v>Male</v>
      </c>
      <c r="AU547">
        <f t="shared" ca="1" si="600"/>
        <v>1070</v>
      </c>
      <c r="AV547">
        <f t="shared" ca="1" si="601"/>
        <v>2</v>
      </c>
      <c r="AW547">
        <f t="shared" ca="1" si="602"/>
        <v>25</v>
      </c>
      <c r="AX547">
        <f t="shared" ca="1" si="603"/>
        <v>0</v>
      </c>
      <c r="BB547" t="str">
        <f t="shared" ca="1" si="604"/>
        <v>EMLUCS</v>
      </c>
      <c r="BC547" t="str">
        <f t="shared" ca="1" si="605"/>
        <v>Yes</v>
      </c>
      <c r="BD547" t="str">
        <f t="shared" ca="1" si="605"/>
        <v>Yes</v>
      </c>
      <c r="BG547" t="str">
        <f t="shared" ca="1" si="606"/>
        <v>Yes</v>
      </c>
      <c r="BH547">
        <f t="shared" ca="1" si="607"/>
        <v>34</v>
      </c>
      <c r="BI547">
        <f t="shared" ca="1" si="608"/>
        <v>-15</v>
      </c>
      <c r="BJ547">
        <f t="shared" ca="1" si="609"/>
        <v>17</v>
      </c>
      <c r="BK547" t="str">
        <f t="shared" si="610"/>
        <v/>
      </c>
      <c r="BL547" s="26">
        <f t="shared" ca="1" si="611"/>
        <v>19</v>
      </c>
      <c r="BM547" s="26"/>
      <c r="BN547" s="26"/>
      <c r="BO547" s="26" t="str">
        <f t="shared" ca="1" si="612"/>
        <v>Yes</v>
      </c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 t="str">
        <f t="shared" ca="1" si="613"/>
        <v>No</v>
      </c>
      <c r="CE547" s="26" t="str">
        <f t="shared" ca="1" si="614"/>
        <v>NA</v>
      </c>
      <c r="CF547" s="26"/>
      <c r="CG547" s="26"/>
      <c r="CH547" s="26"/>
      <c r="CI547" s="31" t="str">
        <f t="shared" si="615"/>
        <v/>
      </c>
      <c r="CJ547" s="26" t="str">
        <f t="shared" ca="1" si="616"/>
        <v>NA</v>
      </c>
      <c r="CK547" s="26" t="str">
        <f t="shared" ca="1" si="617"/>
        <v>Yes</v>
      </c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 t="str">
        <f t="shared" ca="1" si="618"/>
        <v>Yes</v>
      </c>
      <c r="DO547" s="26"/>
      <c r="DP547" s="26"/>
      <c r="DQ547" s="26"/>
      <c r="DR547" s="26"/>
      <c r="DS547" s="26"/>
      <c r="DT547" s="26"/>
      <c r="DU547" s="26"/>
      <c r="DV547" t="str">
        <f t="shared" si="619"/>
        <v/>
      </c>
      <c r="DW547" s="26"/>
      <c r="DX547" s="26"/>
      <c r="DY547" s="26"/>
      <c r="DZ547" t="str">
        <f t="shared" si="620"/>
        <v/>
      </c>
      <c r="EA547" t="str">
        <f t="shared" si="621"/>
        <v/>
      </c>
      <c r="EB547" t="str">
        <f t="shared" si="622"/>
        <v/>
      </c>
      <c r="EC547" t="str">
        <f t="shared" si="623"/>
        <v/>
      </c>
      <c r="ED547" t="str">
        <f t="shared" si="624"/>
        <v/>
      </c>
      <c r="EE547" s="34" t="str">
        <f t="shared" si="625"/>
        <v/>
      </c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32" t="str">
        <f t="shared" si="626"/>
        <v/>
      </c>
      <c r="ES547" s="26"/>
      <c r="ET547" s="26"/>
      <c r="EU547" s="26"/>
      <c r="EV547" s="26"/>
      <c r="EW547" s="26"/>
      <c r="EX547" s="26"/>
      <c r="EY547" s="26"/>
      <c r="EZ547" s="26"/>
      <c r="FA547" s="31" t="str">
        <f t="shared" si="627"/>
        <v/>
      </c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31" t="str">
        <f t="shared" si="628"/>
        <v/>
      </c>
      <c r="FN547" s="26"/>
      <c r="FO547" s="26"/>
      <c r="FP547" s="26"/>
      <c r="FQ547" s="26" t="s">
        <v>350</v>
      </c>
      <c r="FR547" s="39" t="str">
        <f t="shared" ca="1" si="629"/>
        <v>Other</v>
      </c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t="str">
        <f t="shared" ca="1" si="630"/>
        <v/>
      </c>
      <c r="GP547" t="str">
        <f t="shared" si="631"/>
        <v/>
      </c>
      <c r="GQ547" s="26"/>
      <c r="GR547" s="26"/>
      <c r="GS547" t="str">
        <f t="shared" ca="1" si="632"/>
        <v/>
      </c>
      <c r="GT547" s="26"/>
      <c r="GU547" s="26"/>
      <c r="GV547" s="26"/>
      <c r="GW547" s="26"/>
      <c r="GX547" s="26"/>
      <c r="GY547" t="str">
        <f t="shared" ca="1" si="633"/>
        <v/>
      </c>
      <c r="GZ547" t="str">
        <f t="shared" si="634"/>
        <v/>
      </c>
      <c r="HA547" s="26"/>
      <c r="HB547" s="26"/>
      <c r="HC547" s="26"/>
      <c r="HD547" s="26"/>
      <c r="HE547" s="26"/>
      <c r="HF547" t="str">
        <f t="shared" ca="1" si="635"/>
        <v/>
      </c>
      <c r="HG547" s="31" t="str">
        <f t="shared" si="636"/>
        <v/>
      </c>
      <c r="HH547" s="26"/>
      <c r="HI547" s="26"/>
      <c r="HJ547" s="26"/>
      <c r="HK547" s="26"/>
      <c r="HL547" s="26"/>
      <c r="HM547" t="str">
        <f t="shared" ca="1" si="637"/>
        <v/>
      </c>
      <c r="HN547" t="str">
        <f t="shared" si="638"/>
        <v/>
      </c>
      <c r="HO547" s="26"/>
      <c r="HP547" s="26"/>
      <c r="HQ547" s="26"/>
      <c r="HR547" s="26"/>
      <c r="HS547" s="26"/>
      <c r="HT547" t="str">
        <f t="shared" ca="1" si="639"/>
        <v/>
      </c>
      <c r="HU547" t="str">
        <f t="shared" si="640"/>
        <v/>
      </c>
      <c r="HV547" s="26"/>
      <c r="HW547" s="26"/>
      <c r="HX547" s="26"/>
      <c r="HY547" s="26"/>
      <c r="HZ547" s="26"/>
      <c r="IA547" s="37" t="str">
        <f t="shared" ca="1" si="641"/>
        <v/>
      </c>
      <c r="IB547" t="str">
        <f t="shared" si="642"/>
        <v/>
      </c>
      <c r="IC547" s="26"/>
      <c r="ID547" s="26"/>
      <c r="IE547" s="26"/>
      <c r="IF547" s="26"/>
      <c r="IG547" s="26"/>
      <c r="IH547" s="37" t="str">
        <f t="shared" ca="1" si="643"/>
        <v/>
      </c>
      <c r="II547" t="str">
        <f t="shared" si="644"/>
        <v/>
      </c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  <c r="IV547" s="26"/>
      <c r="IW547" s="26"/>
      <c r="IX547" s="26"/>
      <c r="IY547" s="26"/>
      <c r="IZ547" s="26"/>
      <c r="JA547" s="26"/>
      <c r="JB547" s="26"/>
      <c r="JC547" s="26"/>
      <c r="JD547" s="26"/>
      <c r="JE547" s="26"/>
      <c r="JF547" s="26"/>
      <c r="JG547" s="26"/>
      <c r="JH547" s="26"/>
      <c r="JI547" s="26"/>
      <c r="JJ547" s="26"/>
      <c r="JK547" s="26"/>
      <c r="JL547" s="26"/>
      <c r="JM547" s="26"/>
      <c r="JN547" s="26"/>
      <c r="JO547" s="26"/>
      <c r="JP547" s="26"/>
      <c r="JQ547" s="26"/>
      <c r="JR547" s="26"/>
      <c r="JS547" s="26"/>
      <c r="JT547" s="26" t="str">
        <f t="shared" si="645"/>
        <v/>
      </c>
      <c r="JU547" s="26"/>
      <c r="JV547" t="str">
        <f t="shared" si="646"/>
        <v/>
      </c>
      <c r="JW547" s="26"/>
      <c r="JX547" s="26"/>
      <c r="JY547" s="26"/>
      <c r="JZ547" s="26"/>
      <c r="KA547" s="26"/>
      <c r="KB547" s="26"/>
      <c r="KC547" s="26"/>
      <c r="KD547" s="26"/>
      <c r="KE547" s="26"/>
      <c r="KF547" s="26"/>
      <c r="KG547" s="26"/>
      <c r="KH547" s="26"/>
      <c r="KI547" s="26"/>
      <c r="KJ547" s="26"/>
      <c r="KK547" t="str">
        <f t="shared" si="647"/>
        <v/>
      </c>
      <c r="KL547" s="26"/>
      <c r="KM547" s="31" t="str">
        <f t="shared" si="648"/>
        <v/>
      </c>
      <c r="KN547" s="26"/>
      <c r="KO547" s="26"/>
      <c r="KP547" s="38" t="str">
        <f t="shared" si="649"/>
        <v/>
      </c>
      <c r="KQ547" s="26"/>
      <c r="KR547" s="26"/>
      <c r="KS547" s="26"/>
      <c r="KT547" s="26"/>
      <c r="KU547" s="26"/>
      <c r="KV547" s="26"/>
      <c r="KW547" s="26"/>
      <c r="KX547" t="str">
        <f t="shared" si="650"/>
        <v/>
      </c>
      <c r="KY547" t="str">
        <f t="shared" si="651"/>
        <v/>
      </c>
      <c r="KZ547" s="26"/>
      <c r="LA547" s="26"/>
      <c r="LB547" t="str">
        <f t="shared" si="652"/>
        <v/>
      </c>
      <c r="LC547" s="26"/>
      <c r="LD547" t="str">
        <f t="shared" si="653"/>
        <v/>
      </c>
      <c r="LE547" t="str">
        <f t="shared" si="654"/>
        <v/>
      </c>
      <c r="LF547" s="26"/>
      <c r="LG547" s="26"/>
      <c r="LH547" s="26"/>
      <c r="LI547" s="26"/>
      <c r="LJ547" s="26"/>
      <c r="LK547" s="26"/>
      <c r="LL547" s="26"/>
      <c r="LM547" s="26"/>
      <c r="LN547" s="26"/>
      <c r="LO547" t="str">
        <f t="shared" si="655"/>
        <v/>
      </c>
      <c r="LP547" s="26"/>
      <c r="LQ547" s="26"/>
      <c r="LR547" s="26"/>
      <c r="LS547" s="26"/>
      <c r="LT547" s="26"/>
      <c r="LU547" s="26"/>
      <c r="LV547" s="26"/>
      <c r="LW547" s="26"/>
      <c r="LX547" s="26"/>
      <c r="LY547" s="26"/>
      <c r="LZ547" s="26"/>
      <c r="MA547" s="26"/>
      <c r="MB547" s="26"/>
      <c r="MC547" s="26"/>
      <c r="MD547" s="26"/>
      <c r="ME547" s="26"/>
      <c r="MF547" s="26"/>
      <c r="MG547" s="26"/>
      <c r="MH547" s="26"/>
      <c r="MI547" s="26"/>
      <c r="MJ547" s="26"/>
      <c r="MK547" s="26"/>
      <c r="ML547" s="26"/>
      <c r="MM547" s="26"/>
      <c r="MN547" s="26"/>
    </row>
    <row r="548" spans="1:352" ht="16" x14ac:dyDescent="0.2">
      <c r="A548" t="e">
        <f t="shared" ca="1" si="584"/>
        <v>#N/A</v>
      </c>
      <c r="B548" s="26"/>
      <c r="C548" s="26"/>
      <c r="D548" s="26"/>
      <c r="E548" s="27" t="str">
        <f t="shared" ca="1" si="586"/>
        <v>May</v>
      </c>
      <c r="F548" s="27" t="str">
        <f t="shared" ca="1" si="586"/>
        <v>Jul</v>
      </c>
      <c r="G548" s="28" t="str">
        <f t="shared" ca="1" si="587"/>
        <v/>
      </c>
      <c r="H548" t="str">
        <f t="shared" si="588"/>
        <v/>
      </c>
      <c r="I548" s="26">
        <f t="shared" ca="1" si="589"/>
        <v>56</v>
      </c>
      <c r="J548" s="26"/>
      <c r="K548" s="26"/>
      <c r="L548" s="31" t="str">
        <f t="shared" si="590"/>
        <v/>
      </c>
      <c r="M548" s="26"/>
      <c r="N548" s="26"/>
      <c r="O548" s="26">
        <f t="shared" ca="1" si="591"/>
        <v>28</v>
      </c>
      <c r="P548" s="26" t="str">
        <f t="shared" ca="1" si="592"/>
        <v>No</v>
      </c>
      <c r="Q548" s="26" t="str">
        <f t="shared" ca="1" si="592"/>
        <v>Yes</v>
      </c>
      <c r="R548" s="26" t="str">
        <f t="shared" ca="1" si="592"/>
        <v>No</v>
      </c>
      <c r="S548" s="26" t="str">
        <f t="shared" ca="1" si="593"/>
        <v>Hispanic</v>
      </c>
      <c r="T548" s="26" t="str">
        <f t="shared" ca="1" si="594"/>
        <v>No</v>
      </c>
      <c r="U548" s="26">
        <f t="shared" ca="1" si="595"/>
        <v>3376</v>
      </c>
      <c r="V548" s="26"/>
      <c r="W548" s="26"/>
      <c r="X548" s="26" t="str">
        <f t="shared" ca="1" si="585"/>
        <v>Yes</v>
      </c>
      <c r="Y548" s="26" t="str">
        <f t="shared" ca="1" si="585"/>
        <v>No</v>
      </c>
      <c r="Z548" s="26" t="str">
        <f t="shared" ca="1" si="585"/>
        <v>Yes</v>
      </c>
      <c r="AA548" s="26" t="str">
        <f t="shared" ca="1" si="585"/>
        <v>No</v>
      </c>
      <c r="AB548" s="26" t="str">
        <f t="shared" ca="1" si="585"/>
        <v>Yes</v>
      </c>
      <c r="AC548" s="26"/>
      <c r="AD548" s="26"/>
      <c r="AE548" s="26"/>
      <c r="AF548" s="26"/>
      <c r="AG548" s="26" t="str">
        <f t="shared" ca="1" si="596"/>
        <v>Yes</v>
      </c>
      <c r="AH548" s="26" t="str">
        <f t="shared" ca="1" si="596"/>
        <v>No</v>
      </c>
      <c r="AI548" s="26" t="str">
        <f t="shared" ca="1" si="596"/>
        <v>No</v>
      </c>
      <c r="AJ548" s="26" t="str">
        <f t="shared" ca="1" si="596"/>
        <v>No</v>
      </c>
      <c r="AK548" s="26" t="str">
        <f t="shared" ca="1" si="596"/>
        <v>Yes</v>
      </c>
      <c r="AL548" s="26" t="str">
        <f t="shared" ca="1" si="596"/>
        <v>Yes</v>
      </c>
      <c r="AM548" s="26">
        <f t="shared" ca="1" si="597"/>
        <v>3</v>
      </c>
      <c r="AN548" s="26">
        <f t="shared" ca="1" si="598"/>
        <v>2</v>
      </c>
      <c r="AT548" t="str">
        <f t="shared" ca="1" si="599"/>
        <v>Female</v>
      </c>
      <c r="AU548">
        <f t="shared" ca="1" si="600"/>
        <v>708</v>
      </c>
      <c r="AV548">
        <f t="shared" ca="1" si="601"/>
        <v>3</v>
      </c>
      <c r="AW548">
        <f t="shared" ca="1" si="602"/>
        <v>30</v>
      </c>
      <c r="AX548">
        <f t="shared" ca="1" si="603"/>
        <v>4</v>
      </c>
      <c r="BB548" t="str">
        <f t="shared" ca="1" si="604"/>
        <v>Vaginal</v>
      </c>
      <c r="BC548" t="str">
        <f t="shared" ca="1" si="605"/>
        <v>Yes</v>
      </c>
      <c r="BD548" t="str">
        <f t="shared" ca="1" si="605"/>
        <v>Yes</v>
      </c>
      <c r="BG548" t="str">
        <f t="shared" ca="1" si="606"/>
        <v>No</v>
      </c>
      <c r="BH548">
        <f t="shared" ca="1" si="607"/>
        <v>34</v>
      </c>
      <c r="BI548">
        <f t="shared" ca="1" si="608"/>
        <v>-15</v>
      </c>
      <c r="BJ548">
        <f t="shared" ca="1" si="609"/>
        <v>7</v>
      </c>
      <c r="BK548" t="str">
        <f t="shared" si="610"/>
        <v/>
      </c>
      <c r="BL548" s="26">
        <f t="shared" ca="1" si="611"/>
        <v>9</v>
      </c>
      <c r="BM548" s="26"/>
      <c r="BN548" s="26"/>
      <c r="BO548" s="26" t="str">
        <f t="shared" ca="1" si="612"/>
        <v>No</v>
      </c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 t="str">
        <f t="shared" ca="1" si="613"/>
        <v>No</v>
      </c>
      <c r="CE548" s="26" t="str">
        <f t="shared" ca="1" si="614"/>
        <v>NA</v>
      </c>
      <c r="CF548" s="26"/>
      <c r="CG548" s="26"/>
      <c r="CH548" s="26"/>
      <c r="CI548" s="31" t="str">
        <f t="shared" si="615"/>
        <v/>
      </c>
      <c r="CJ548" s="26" t="str">
        <f t="shared" ca="1" si="616"/>
        <v>NA</v>
      </c>
      <c r="CK548" s="26" t="str">
        <f t="shared" ca="1" si="617"/>
        <v>No</v>
      </c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 t="str">
        <f t="shared" ca="1" si="618"/>
        <v>No</v>
      </c>
      <c r="DO548" s="26"/>
      <c r="DP548" s="26"/>
      <c r="DQ548" s="26"/>
      <c r="DR548" s="26"/>
      <c r="DS548" s="26"/>
      <c r="DT548" s="26"/>
      <c r="DU548" s="26"/>
      <c r="DV548" t="str">
        <f t="shared" si="619"/>
        <v/>
      </c>
      <c r="DW548" s="26"/>
      <c r="DX548" s="26"/>
      <c r="DY548" s="26"/>
      <c r="DZ548" t="str">
        <f t="shared" si="620"/>
        <v/>
      </c>
      <c r="EA548" t="str">
        <f t="shared" si="621"/>
        <v/>
      </c>
      <c r="EB548" t="str">
        <f t="shared" si="622"/>
        <v/>
      </c>
      <c r="EC548" t="str">
        <f t="shared" si="623"/>
        <v/>
      </c>
      <c r="ED548" t="str">
        <f t="shared" si="624"/>
        <v/>
      </c>
      <c r="EE548" s="34" t="str">
        <f t="shared" si="625"/>
        <v/>
      </c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32" t="str">
        <f t="shared" si="626"/>
        <v/>
      </c>
      <c r="ES548" s="26"/>
      <c r="ET548" s="26"/>
      <c r="EU548" s="26"/>
      <c r="EV548" s="26"/>
      <c r="EW548" s="26"/>
      <c r="EX548" s="26"/>
      <c r="EY548" s="26"/>
      <c r="EZ548" s="26"/>
      <c r="FA548" s="31" t="str">
        <f t="shared" si="627"/>
        <v/>
      </c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31" t="str">
        <f t="shared" si="628"/>
        <v/>
      </c>
      <c r="FN548" s="26"/>
      <c r="FO548" s="26"/>
      <c r="FP548" s="26"/>
      <c r="FQ548" s="26" t="s">
        <v>349</v>
      </c>
      <c r="FR548" s="39" t="str">
        <f t="shared" ca="1" si="629"/>
        <v>NA</v>
      </c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t="str">
        <f t="shared" ca="1" si="630"/>
        <v/>
      </c>
      <c r="GP548" t="str">
        <f t="shared" si="631"/>
        <v/>
      </c>
      <c r="GQ548" s="26"/>
      <c r="GR548" s="26"/>
      <c r="GS548" t="str">
        <f t="shared" ca="1" si="632"/>
        <v/>
      </c>
      <c r="GT548" s="26"/>
      <c r="GU548" s="26"/>
      <c r="GV548" s="26"/>
      <c r="GW548" s="26"/>
      <c r="GX548" s="26"/>
      <c r="GY548" t="str">
        <f t="shared" ca="1" si="633"/>
        <v/>
      </c>
      <c r="GZ548" t="str">
        <f t="shared" si="634"/>
        <v/>
      </c>
      <c r="HA548" s="26"/>
      <c r="HB548" s="26"/>
      <c r="HC548" s="26"/>
      <c r="HD548" s="26"/>
      <c r="HE548" s="26"/>
      <c r="HF548" t="str">
        <f t="shared" ca="1" si="635"/>
        <v/>
      </c>
      <c r="HG548" s="31" t="str">
        <f t="shared" si="636"/>
        <v/>
      </c>
      <c r="HH548" s="26"/>
      <c r="HI548" s="26"/>
      <c r="HJ548" s="26"/>
      <c r="HK548" s="26"/>
      <c r="HL548" s="26"/>
      <c r="HM548" t="str">
        <f t="shared" ca="1" si="637"/>
        <v/>
      </c>
      <c r="HN548" t="str">
        <f t="shared" si="638"/>
        <v/>
      </c>
      <c r="HO548" s="26"/>
      <c r="HP548" s="26"/>
      <c r="HQ548" s="26"/>
      <c r="HR548" s="26"/>
      <c r="HS548" s="26"/>
      <c r="HT548" t="str">
        <f t="shared" ca="1" si="639"/>
        <v/>
      </c>
      <c r="HU548" t="str">
        <f t="shared" si="640"/>
        <v/>
      </c>
      <c r="HV548" s="26"/>
      <c r="HW548" s="26"/>
      <c r="HX548" s="26"/>
      <c r="HY548" s="26"/>
      <c r="HZ548" s="26"/>
      <c r="IA548" s="37" t="str">
        <f t="shared" ca="1" si="641"/>
        <v/>
      </c>
      <c r="IB548" t="str">
        <f t="shared" si="642"/>
        <v/>
      </c>
      <c r="IC548" s="26"/>
      <c r="ID548" s="26"/>
      <c r="IE548" s="26"/>
      <c r="IF548" s="26"/>
      <c r="IG548" s="26"/>
      <c r="IH548" s="37" t="str">
        <f t="shared" ca="1" si="643"/>
        <v/>
      </c>
      <c r="II548" t="str">
        <f t="shared" si="644"/>
        <v/>
      </c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  <c r="IV548" s="26"/>
      <c r="IW548" s="26"/>
      <c r="IX548" s="26"/>
      <c r="IY548" s="26"/>
      <c r="IZ548" s="26"/>
      <c r="JA548" s="26"/>
      <c r="JB548" s="26"/>
      <c r="JC548" s="26"/>
      <c r="JD548" s="26"/>
      <c r="JE548" s="26"/>
      <c r="JF548" s="26"/>
      <c r="JG548" s="26"/>
      <c r="JH548" s="26"/>
      <c r="JI548" s="26"/>
      <c r="JJ548" s="26"/>
      <c r="JK548" s="26"/>
      <c r="JL548" s="26"/>
      <c r="JM548" s="26"/>
      <c r="JN548" s="26"/>
      <c r="JO548" s="26"/>
      <c r="JP548" s="26"/>
      <c r="JQ548" s="26"/>
      <c r="JR548" s="26"/>
      <c r="JS548" s="26"/>
      <c r="JT548" s="26" t="str">
        <f t="shared" si="645"/>
        <v/>
      </c>
      <c r="JU548" s="26"/>
      <c r="JV548" t="str">
        <f t="shared" si="646"/>
        <v/>
      </c>
      <c r="JW548" s="26"/>
      <c r="JX548" s="26"/>
      <c r="JY548" s="26"/>
      <c r="JZ548" s="26"/>
      <c r="KA548" s="26"/>
      <c r="KB548" s="26"/>
      <c r="KC548" s="26"/>
      <c r="KD548" s="26"/>
      <c r="KE548" s="26"/>
      <c r="KF548" s="26"/>
      <c r="KG548" s="26"/>
      <c r="KH548" s="26"/>
      <c r="KI548" s="26"/>
      <c r="KJ548" s="26"/>
      <c r="KK548" t="str">
        <f t="shared" si="647"/>
        <v/>
      </c>
      <c r="KL548" s="26"/>
      <c r="KM548" s="31" t="str">
        <f t="shared" si="648"/>
        <v/>
      </c>
      <c r="KN548" s="26"/>
      <c r="KO548" s="26"/>
      <c r="KP548" s="38" t="str">
        <f t="shared" si="649"/>
        <v/>
      </c>
      <c r="KQ548" s="26"/>
      <c r="KR548" s="26"/>
      <c r="KS548" s="26"/>
      <c r="KT548" s="26"/>
      <c r="KU548" s="26"/>
      <c r="KV548" s="26"/>
      <c r="KW548" s="26"/>
      <c r="KX548" t="str">
        <f t="shared" si="650"/>
        <v/>
      </c>
      <c r="KY548" t="str">
        <f t="shared" si="651"/>
        <v/>
      </c>
      <c r="KZ548" s="26"/>
      <c r="LA548" s="26"/>
      <c r="LB548" t="str">
        <f t="shared" si="652"/>
        <v/>
      </c>
      <c r="LC548" s="26"/>
      <c r="LD548" t="str">
        <f t="shared" si="653"/>
        <v/>
      </c>
      <c r="LE548" t="str">
        <f t="shared" si="654"/>
        <v/>
      </c>
      <c r="LF548" s="26"/>
      <c r="LG548" s="26"/>
      <c r="LH548" s="26"/>
      <c r="LI548" s="26"/>
      <c r="LJ548" s="26"/>
      <c r="LK548" s="26"/>
      <c r="LL548" s="26"/>
      <c r="LM548" s="26"/>
      <c r="LN548" s="26"/>
      <c r="LO548" t="str">
        <f t="shared" si="655"/>
        <v/>
      </c>
      <c r="LP548" s="26"/>
      <c r="LQ548" s="26"/>
      <c r="LR548" s="26"/>
      <c r="LS548" s="26"/>
      <c r="LT548" s="26"/>
      <c r="LU548" s="26"/>
      <c r="LV548" s="26"/>
      <c r="LW548" s="26"/>
      <c r="LX548" s="26"/>
      <c r="LY548" s="26"/>
      <c r="LZ548" s="26"/>
      <c r="MA548" s="26"/>
      <c r="MB548" s="26"/>
      <c r="MC548" s="26"/>
      <c r="MD548" s="26"/>
      <c r="ME548" s="26"/>
      <c r="MF548" s="26"/>
      <c r="MG548" s="26"/>
      <c r="MH548" s="26"/>
      <c r="MI548" s="26"/>
      <c r="MJ548" s="26"/>
      <c r="MK548" s="26"/>
      <c r="ML548" s="26"/>
      <c r="MM548" s="26"/>
      <c r="MN548" s="26"/>
    </row>
    <row r="549" spans="1:352" ht="16" x14ac:dyDescent="0.2">
      <c r="A549" t="e">
        <f t="shared" ca="1" si="584"/>
        <v>#N/A</v>
      </c>
      <c r="B549" s="26"/>
      <c r="C549" s="26"/>
      <c r="D549" s="26"/>
      <c r="E549" s="27" t="str">
        <f t="shared" ca="1" si="586"/>
        <v>Nov</v>
      </c>
      <c r="F549" s="27" t="str">
        <f t="shared" ca="1" si="586"/>
        <v>Feb</v>
      </c>
      <c r="G549" s="28" t="str">
        <f t="shared" ca="1" si="587"/>
        <v/>
      </c>
      <c r="H549" t="str">
        <f t="shared" si="588"/>
        <v/>
      </c>
      <c r="I549" s="26">
        <f t="shared" ca="1" si="589"/>
        <v>29</v>
      </c>
      <c r="J549" s="26"/>
      <c r="K549" s="26"/>
      <c r="L549" s="31" t="str">
        <f t="shared" si="590"/>
        <v/>
      </c>
      <c r="M549" s="26"/>
      <c r="N549" s="26"/>
      <c r="O549" s="26">
        <f t="shared" ca="1" si="591"/>
        <v>39</v>
      </c>
      <c r="P549" s="26" t="str">
        <f t="shared" ca="1" si="592"/>
        <v>No</v>
      </c>
      <c r="Q549" s="26" t="str">
        <f t="shared" ca="1" si="592"/>
        <v>Yes</v>
      </c>
      <c r="R549" s="26" t="str">
        <f t="shared" ca="1" si="592"/>
        <v>Yes</v>
      </c>
      <c r="S549" s="26" t="str">
        <f t="shared" ca="1" si="593"/>
        <v>Eskimo</v>
      </c>
      <c r="T549" s="26" t="str">
        <f t="shared" ca="1" si="594"/>
        <v>Yes</v>
      </c>
      <c r="U549" s="26">
        <f t="shared" ca="1" si="595"/>
        <v>3933</v>
      </c>
      <c r="V549" s="26"/>
      <c r="W549" s="26"/>
      <c r="X549" s="26" t="str">
        <f t="shared" ca="1" si="585"/>
        <v>No</v>
      </c>
      <c r="Y549" s="26" t="str">
        <f t="shared" ca="1" si="585"/>
        <v>Yes</v>
      </c>
      <c r="Z549" s="26" t="str">
        <f t="shared" ca="1" si="585"/>
        <v>No</v>
      </c>
      <c r="AA549" s="26" t="str">
        <f t="shared" ca="1" si="585"/>
        <v>No</v>
      </c>
      <c r="AB549" s="26" t="str">
        <f t="shared" ca="1" si="585"/>
        <v>No</v>
      </c>
      <c r="AC549" s="26"/>
      <c r="AD549" s="26"/>
      <c r="AE549" s="26"/>
      <c r="AF549" s="26"/>
      <c r="AG549" s="26" t="str">
        <f t="shared" ca="1" si="596"/>
        <v>No</v>
      </c>
      <c r="AH549" s="26" t="str">
        <f t="shared" ca="1" si="596"/>
        <v>No</v>
      </c>
      <c r="AI549" s="26" t="str">
        <f t="shared" ca="1" si="596"/>
        <v>Yes</v>
      </c>
      <c r="AJ549" s="26" t="str">
        <f t="shared" ca="1" si="596"/>
        <v>Yes</v>
      </c>
      <c r="AK549" s="26" t="str">
        <f t="shared" ca="1" si="596"/>
        <v>Yes</v>
      </c>
      <c r="AL549" s="26" t="str">
        <f t="shared" ca="1" si="596"/>
        <v>No</v>
      </c>
      <c r="AM549" s="26">
        <f t="shared" ca="1" si="597"/>
        <v>6</v>
      </c>
      <c r="AN549" s="26">
        <f t="shared" ca="1" si="598"/>
        <v>3</v>
      </c>
      <c r="AT549" t="str">
        <f t="shared" ca="1" si="599"/>
        <v>Female</v>
      </c>
      <c r="AU549">
        <f t="shared" ca="1" si="600"/>
        <v>3517</v>
      </c>
      <c r="AV549">
        <f t="shared" ca="1" si="601"/>
        <v>3</v>
      </c>
      <c r="AW549">
        <f t="shared" ca="1" si="602"/>
        <v>25</v>
      </c>
      <c r="AX549">
        <f t="shared" ca="1" si="603"/>
        <v>2</v>
      </c>
      <c r="BB549" t="str">
        <f t="shared" ca="1" si="604"/>
        <v>INSTRUMENTAL</v>
      </c>
      <c r="BC549" t="str">
        <f t="shared" ca="1" si="605"/>
        <v>Yes</v>
      </c>
      <c r="BD549" t="str">
        <f t="shared" ca="1" si="605"/>
        <v>No</v>
      </c>
      <c r="BG549" t="str">
        <f t="shared" ca="1" si="606"/>
        <v>Yes</v>
      </c>
      <c r="BH549">
        <f t="shared" ca="1" si="607"/>
        <v>36</v>
      </c>
      <c r="BI549">
        <f t="shared" ca="1" si="608"/>
        <v>-6</v>
      </c>
      <c r="BJ549">
        <f t="shared" ca="1" si="609"/>
        <v>14</v>
      </c>
      <c r="BK549" t="str">
        <f t="shared" si="610"/>
        <v/>
      </c>
      <c r="BL549" s="26">
        <f t="shared" ca="1" si="611"/>
        <v>16</v>
      </c>
      <c r="BM549" s="26"/>
      <c r="BN549" s="26"/>
      <c r="BO549" s="26" t="str">
        <f t="shared" ca="1" si="612"/>
        <v>Yes</v>
      </c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 t="str">
        <f t="shared" ca="1" si="613"/>
        <v>Yes</v>
      </c>
      <c r="CE549" s="26" t="str">
        <f t="shared" ca="1" si="614"/>
        <v>ETT</v>
      </c>
      <c r="CF549" s="26"/>
      <c r="CG549" s="26"/>
      <c r="CH549" s="26"/>
      <c r="CI549" s="31" t="str">
        <f t="shared" si="615"/>
        <v/>
      </c>
      <c r="CJ549" s="26" t="str">
        <f t="shared" ca="1" si="616"/>
        <v>OT</v>
      </c>
      <c r="CK549" s="26" t="str">
        <f t="shared" ca="1" si="617"/>
        <v>No</v>
      </c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 t="str">
        <f t="shared" ca="1" si="618"/>
        <v>Yes</v>
      </c>
      <c r="DO549" s="26"/>
      <c r="DP549" s="26"/>
      <c r="DQ549" s="26"/>
      <c r="DR549" s="26"/>
      <c r="DS549" s="26"/>
      <c r="DT549" s="26"/>
      <c r="DU549" s="26"/>
      <c r="DV549" t="str">
        <f t="shared" si="619"/>
        <v/>
      </c>
      <c r="DW549" s="26"/>
      <c r="DX549" s="26"/>
      <c r="DY549" s="26"/>
      <c r="DZ549" t="str">
        <f t="shared" si="620"/>
        <v/>
      </c>
      <c r="EA549" t="str">
        <f t="shared" si="621"/>
        <v/>
      </c>
      <c r="EB549" t="str">
        <f t="shared" si="622"/>
        <v/>
      </c>
      <c r="EC549" t="str">
        <f t="shared" si="623"/>
        <v/>
      </c>
      <c r="ED549" t="str">
        <f t="shared" si="624"/>
        <v/>
      </c>
      <c r="EE549" s="34" t="str">
        <f t="shared" si="625"/>
        <v/>
      </c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32" t="str">
        <f t="shared" si="626"/>
        <v/>
      </c>
      <c r="ES549" s="26"/>
      <c r="ET549" s="26"/>
      <c r="EU549" s="26"/>
      <c r="EV549" s="26"/>
      <c r="EW549" s="26"/>
      <c r="EX549" s="26"/>
      <c r="EY549" s="26"/>
      <c r="EZ549" s="26"/>
      <c r="FA549" s="31" t="str">
        <f t="shared" si="627"/>
        <v/>
      </c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31" t="str">
        <f t="shared" si="628"/>
        <v/>
      </c>
      <c r="FN549" s="26"/>
      <c r="FO549" s="26"/>
      <c r="FP549" s="26"/>
      <c r="FQ549" s="26" t="s">
        <v>350</v>
      </c>
      <c r="FR549" s="39" t="str">
        <f t="shared" ca="1" si="629"/>
        <v>GPC</v>
      </c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t="str">
        <f t="shared" ca="1" si="630"/>
        <v/>
      </c>
      <c r="GP549" t="str">
        <f t="shared" si="631"/>
        <v/>
      </c>
      <c r="GQ549" s="26"/>
      <c r="GR549" s="26"/>
      <c r="GS549" t="str">
        <f t="shared" ca="1" si="632"/>
        <v/>
      </c>
      <c r="GT549" s="26"/>
      <c r="GU549" s="26"/>
      <c r="GV549" s="26"/>
      <c r="GW549" s="26"/>
      <c r="GX549" s="26"/>
      <c r="GY549" t="str">
        <f t="shared" ca="1" si="633"/>
        <v/>
      </c>
      <c r="GZ549" t="str">
        <f t="shared" si="634"/>
        <v/>
      </c>
      <c r="HA549" s="26"/>
      <c r="HB549" s="26"/>
      <c r="HC549" s="26"/>
      <c r="HD549" s="26"/>
      <c r="HE549" s="26"/>
      <c r="HF549" t="str">
        <f t="shared" ca="1" si="635"/>
        <v/>
      </c>
      <c r="HG549" s="31" t="str">
        <f t="shared" si="636"/>
        <v/>
      </c>
      <c r="HH549" s="26"/>
      <c r="HI549" s="26"/>
      <c r="HJ549" s="26"/>
      <c r="HK549" s="26"/>
      <c r="HL549" s="26"/>
      <c r="HM549" t="str">
        <f t="shared" ca="1" si="637"/>
        <v/>
      </c>
      <c r="HN549" t="str">
        <f t="shared" si="638"/>
        <v/>
      </c>
      <c r="HO549" s="26"/>
      <c r="HP549" s="26"/>
      <c r="HQ549" s="26"/>
      <c r="HR549" s="26"/>
      <c r="HS549" s="26"/>
      <c r="HT549" t="str">
        <f t="shared" ca="1" si="639"/>
        <v/>
      </c>
      <c r="HU549" t="str">
        <f t="shared" si="640"/>
        <v/>
      </c>
      <c r="HV549" s="26"/>
      <c r="HW549" s="26"/>
      <c r="HX549" s="26"/>
      <c r="HY549" s="26"/>
      <c r="HZ549" s="26"/>
      <c r="IA549" s="37" t="str">
        <f t="shared" ca="1" si="641"/>
        <v/>
      </c>
      <c r="IB549" t="str">
        <f t="shared" si="642"/>
        <v/>
      </c>
      <c r="IC549" s="26"/>
      <c r="ID549" s="26"/>
      <c r="IE549" s="26"/>
      <c r="IF549" s="26"/>
      <c r="IG549" s="26"/>
      <c r="IH549" s="37" t="str">
        <f t="shared" ca="1" si="643"/>
        <v/>
      </c>
      <c r="II549" t="str">
        <f t="shared" si="644"/>
        <v/>
      </c>
      <c r="IJ549" s="26"/>
      <c r="IK549" s="26"/>
      <c r="IL549" s="26"/>
      <c r="IM549" s="26"/>
      <c r="IN549" s="26"/>
      <c r="IO549" s="26"/>
      <c r="IP549" s="26"/>
      <c r="IQ549" s="26"/>
      <c r="IR549" s="26"/>
      <c r="IS549" s="26"/>
      <c r="IT549" s="26"/>
      <c r="IU549" s="26"/>
      <c r="IV549" s="26"/>
      <c r="IW549" s="26"/>
      <c r="IX549" s="26"/>
      <c r="IY549" s="26"/>
      <c r="IZ549" s="26"/>
      <c r="JA549" s="26"/>
      <c r="JB549" s="26"/>
      <c r="JC549" s="26"/>
      <c r="JD549" s="26"/>
      <c r="JE549" s="26"/>
      <c r="JF549" s="26"/>
      <c r="JG549" s="26"/>
      <c r="JH549" s="26"/>
      <c r="JI549" s="26"/>
      <c r="JJ549" s="26"/>
      <c r="JK549" s="26"/>
      <c r="JL549" s="26"/>
      <c r="JM549" s="26"/>
      <c r="JN549" s="26"/>
      <c r="JO549" s="26"/>
      <c r="JP549" s="26"/>
      <c r="JQ549" s="26"/>
      <c r="JR549" s="26"/>
      <c r="JS549" s="26"/>
      <c r="JT549" s="26" t="str">
        <f t="shared" si="645"/>
        <v/>
      </c>
      <c r="JU549" s="26"/>
      <c r="JV549" t="str">
        <f t="shared" si="646"/>
        <v/>
      </c>
      <c r="JW549" s="26"/>
      <c r="JX549" s="26"/>
      <c r="JY549" s="26"/>
      <c r="JZ549" s="26"/>
      <c r="KA549" s="26"/>
      <c r="KB549" s="26"/>
      <c r="KC549" s="26"/>
      <c r="KD549" s="26"/>
      <c r="KE549" s="26"/>
      <c r="KF549" s="26"/>
      <c r="KG549" s="26"/>
      <c r="KH549" s="26"/>
      <c r="KI549" s="26"/>
      <c r="KJ549" s="26"/>
      <c r="KK549" t="str">
        <f t="shared" si="647"/>
        <v/>
      </c>
      <c r="KL549" s="26"/>
      <c r="KM549" s="31" t="str">
        <f t="shared" si="648"/>
        <v/>
      </c>
      <c r="KN549" s="26"/>
      <c r="KO549" s="26"/>
      <c r="KP549" s="38" t="str">
        <f t="shared" si="649"/>
        <v/>
      </c>
      <c r="KQ549" s="26"/>
      <c r="KR549" s="26"/>
      <c r="KS549" s="26"/>
      <c r="KT549" s="26"/>
      <c r="KU549" s="26"/>
      <c r="KV549" s="26"/>
      <c r="KW549" s="26"/>
      <c r="KX549" t="str">
        <f t="shared" si="650"/>
        <v/>
      </c>
      <c r="KY549" t="str">
        <f t="shared" si="651"/>
        <v/>
      </c>
      <c r="KZ549" s="26"/>
      <c r="LA549" s="26"/>
      <c r="LB549" t="str">
        <f t="shared" si="652"/>
        <v/>
      </c>
      <c r="LC549" s="26"/>
      <c r="LD549" t="str">
        <f t="shared" si="653"/>
        <v/>
      </c>
      <c r="LE549" t="str">
        <f t="shared" si="654"/>
        <v/>
      </c>
      <c r="LF549" s="26"/>
      <c r="LG549" s="26"/>
      <c r="LH549" s="26"/>
      <c r="LI549" s="26"/>
      <c r="LJ549" s="26"/>
      <c r="LK549" s="26"/>
      <c r="LL549" s="26"/>
      <c r="LM549" s="26"/>
      <c r="LN549" s="26"/>
      <c r="LO549" t="str">
        <f t="shared" si="655"/>
        <v/>
      </c>
      <c r="LP549" s="26"/>
      <c r="LQ549" s="26"/>
      <c r="LR549" s="26"/>
      <c r="LS549" s="26"/>
      <c r="LT549" s="26"/>
      <c r="LU549" s="26"/>
      <c r="LV549" s="26"/>
      <c r="LW549" s="26"/>
      <c r="LX549" s="26"/>
      <c r="LY549" s="26"/>
      <c r="LZ549" s="26"/>
      <c r="MA549" s="26"/>
      <c r="MB549" s="26"/>
      <c r="MC549" s="26"/>
      <c r="MD549" s="26"/>
      <c r="ME549" s="26"/>
      <c r="MF549" s="26"/>
      <c r="MG549" s="26"/>
      <c r="MH549" s="26"/>
      <c r="MI549" s="26"/>
      <c r="MJ549" s="26"/>
      <c r="MK549" s="26"/>
      <c r="ML549" s="26"/>
      <c r="MM549" s="26"/>
      <c r="MN549" s="26"/>
    </row>
    <row r="550" spans="1:352" ht="16" x14ac:dyDescent="0.2">
      <c r="A550" t="e">
        <f t="shared" ref="A550:A600" ca="1" si="656">_xlfn.IFS($F550=1,"Q1",$F550=2,"Q1",$F550=3,"Q1",$F550=4,"Q2",$F550=5,"Q2",$F550=6,"Q2",$F550=7,"Q3",$F550=8,"Q3",$F550=9,"Q3",$F550=10,"Q4",$F550=11,"Q4",$F550=12,"Q4",F550="","")</f>
        <v>#N/A</v>
      </c>
      <c r="B550" s="26"/>
      <c r="C550" s="26"/>
      <c r="D550" s="26"/>
      <c r="E550" s="27" t="str">
        <f t="shared" ca="1" si="586"/>
        <v>Jan</v>
      </c>
      <c r="F550" s="27" t="str">
        <f t="shared" ca="1" si="586"/>
        <v>Sep</v>
      </c>
      <c r="G550" s="28" t="str">
        <f t="shared" ca="1" si="587"/>
        <v/>
      </c>
      <c r="H550" t="str">
        <f t="shared" si="588"/>
        <v/>
      </c>
      <c r="I550" s="26">
        <f t="shared" ca="1" si="589"/>
        <v>62</v>
      </c>
      <c r="J550" s="26"/>
      <c r="K550" s="26"/>
      <c r="L550" s="31" t="str">
        <f t="shared" si="590"/>
        <v/>
      </c>
      <c r="M550" s="26"/>
      <c r="N550" s="26"/>
      <c r="O550" s="26">
        <f t="shared" ca="1" si="591"/>
        <v>36</v>
      </c>
      <c r="P550" s="26" t="str">
        <f t="shared" ca="1" si="592"/>
        <v>Yes</v>
      </c>
      <c r="Q550" s="26" t="str">
        <f t="shared" ca="1" si="592"/>
        <v>No</v>
      </c>
      <c r="R550" s="26" t="str">
        <f t="shared" ca="1" si="592"/>
        <v>No</v>
      </c>
      <c r="S550" s="26" t="str">
        <f t="shared" ca="1" si="593"/>
        <v>Eskimo</v>
      </c>
      <c r="T550" s="26" t="str">
        <f t="shared" ca="1" si="594"/>
        <v>No</v>
      </c>
      <c r="U550" s="26">
        <f t="shared" ca="1" si="595"/>
        <v>3304</v>
      </c>
      <c r="V550" s="26"/>
      <c r="W550" s="26"/>
      <c r="X550" s="26" t="str">
        <f t="shared" ca="1" si="585"/>
        <v>Yes</v>
      </c>
      <c r="Y550" s="26" t="str">
        <f t="shared" ca="1" si="585"/>
        <v>No</v>
      </c>
      <c r="Z550" s="26" t="str">
        <f t="shared" ca="1" si="585"/>
        <v>No</v>
      </c>
      <c r="AA550" s="26" t="str">
        <f t="shared" ca="1" si="585"/>
        <v>Yes</v>
      </c>
      <c r="AB550" s="26" t="str">
        <f t="shared" ca="1" si="585"/>
        <v>Yes</v>
      </c>
      <c r="AC550" s="26"/>
      <c r="AD550" s="26"/>
      <c r="AE550" s="26"/>
      <c r="AF550" s="26"/>
      <c r="AG550" s="26" t="str">
        <f t="shared" ca="1" si="596"/>
        <v>Yes</v>
      </c>
      <c r="AH550" s="26" t="str">
        <f t="shared" ca="1" si="596"/>
        <v>No</v>
      </c>
      <c r="AI550" s="26" t="str">
        <f t="shared" ca="1" si="596"/>
        <v>Yes</v>
      </c>
      <c r="AJ550" s="26" t="str">
        <f t="shared" ca="1" si="596"/>
        <v>Yes</v>
      </c>
      <c r="AK550" s="26" t="str">
        <f t="shared" ca="1" si="596"/>
        <v>No</v>
      </c>
      <c r="AL550" s="26" t="str">
        <f t="shared" ca="1" si="596"/>
        <v>Yes</v>
      </c>
      <c r="AM550" s="26">
        <f t="shared" ca="1" si="597"/>
        <v>5</v>
      </c>
      <c r="AN550" s="26">
        <f t="shared" ca="1" si="598"/>
        <v>2</v>
      </c>
      <c r="AT550" t="str">
        <f t="shared" ca="1" si="599"/>
        <v>Female</v>
      </c>
      <c r="AU550">
        <f t="shared" ca="1" si="600"/>
        <v>1474</v>
      </c>
      <c r="AV550">
        <f t="shared" ca="1" si="601"/>
        <v>2</v>
      </c>
      <c r="AW550">
        <f t="shared" ca="1" si="602"/>
        <v>38</v>
      </c>
      <c r="AX550">
        <f t="shared" ca="1" si="603"/>
        <v>4</v>
      </c>
      <c r="BB550" t="str">
        <f t="shared" ca="1" si="604"/>
        <v>INSTRUMENTAL</v>
      </c>
      <c r="BC550" t="str">
        <f t="shared" ca="1" si="605"/>
        <v>Yes</v>
      </c>
      <c r="BD550" t="str">
        <f t="shared" ca="1" si="605"/>
        <v>Yes</v>
      </c>
      <c r="BG550" t="str">
        <f t="shared" ca="1" si="606"/>
        <v>Yes</v>
      </c>
      <c r="BH550">
        <f t="shared" ca="1" si="607"/>
        <v>34</v>
      </c>
      <c r="BI550">
        <f t="shared" ca="1" si="608"/>
        <v>-4</v>
      </c>
      <c r="BJ550">
        <f t="shared" ca="1" si="609"/>
        <v>15</v>
      </c>
      <c r="BK550" t="str">
        <f t="shared" si="610"/>
        <v/>
      </c>
      <c r="BL550" s="26">
        <f t="shared" ca="1" si="611"/>
        <v>17</v>
      </c>
      <c r="BM550" s="26"/>
      <c r="BN550" s="26"/>
      <c r="BO550" s="26" t="str">
        <f t="shared" ca="1" si="612"/>
        <v>Yes</v>
      </c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 t="str">
        <f t="shared" ca="1" si="613"/>
        <v>No</v>
      </c>
      <c r="CE550" s="26" t="str">
        <f t="shared" ca="1" si="614"/>
        <v>NA</v>
      </c>
      <c r="CF550" s="26"/>
      <c r="CG550" s="26"/>
      <c r="CH550" s="26"/>
      <c r="CI550" s="31" t="str">
        <f t="shared" si="615"/>
        <v/>
      </c>
      <c r="CJ550" s="26" t="str">
        <f t="shared" ca="1" si="616"/>
        <v>NA</v>
      </c>
      <c r="CK550" s="26" t="str">
        <f t="shared" ca="1" si="617"/>
        <v>NA</v>
      </c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 t="str">
        <f t="shared" ca="1" si="618"/>
        <v>No</v>
      </c>
      <c r="DO550" s="26"/>
      <c r="DP550" s="26"/>
      <c r="DQ550" s="26"/>
      <c r="DR550" s="26"/>
      <c r="DS550" s="26"/>
      <c r="DT550" s="26"/>
      <c r="DU550" s="26"/>
      <c r="DV550" t="str">
        <f t="shared" si="619"/>
        <v/>
      </c>
      <c r="DW550" s="26"/>
      <c r="DX550" s="26"/>
      <c r="DY550" s="26"/>
      <c r="DZ550" t="str">
        <f t="shared" si="620"/>
        <v/>
      </c>
      <c r="EA550" t="str">
        <f t="shared" si="621"/>
        <v/>
      </c>
      <c r="EB550" t="str">
        <f t="shared" si="622"/>
        <v/>
      </c>
      <c r="EC550" t="str">
        <f t="shared" si="623"/>
        <v/>
      </c>
      <c r="ED550" t="str">
        <f t="shared" si="624"/>
        <v/>
      </c>
      <c r="EE550" s="34" t="str">
        <f t="shared" si="625"/>
        <v/>
      </c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32" t="str">
        <f t="shared" si="626"/>
        <v/>
      </c>
      <c r="ES550" s="26"/>
      <c r="ET550" s="26"/>
      <c r="EU550" s="26"/>
      <c r="EV550" s="26"/>
      <c r="EW550" s="26"/>
      <c r="EX550" s="26"/>
      <c r="EY550" s="26"/>
      <c r="EZ550" s="26"/>
      <c r="FA550" s="31" t="str">
        <f t="shared" si="627"/>
        <v/>
      </c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31" t="str">
        <f t="shared" si="628"/>
        <v/>
      </c>
      <c r="FN550" s="26"/>
      <c r="FO550" s="26"/>
      <c r="FP550" s="26"/>
      <c r="FQ550" s="26" t="s">
        <v>349</v>
      </c>
      <c r="FR550" s="39" t="str">
        <f t="shared" ca="1" si="629"/>
        <v>NA</v>
      </c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t="str">
        <f t="shared" ca="1" si="630"/>
        <v/>
      </c>
      <c r="GP550" t="str">
        <f t="shared" si="631"/>
        <v/>
      </c>
      <c r="GQ550" s="26"/>
      <c r="GR550" s="26"/>
      <c r="GS550" t="str">
        <f t="shared" ca="1" si="632"/>
        <v/>
      </c>
      <c r="GT550" s="26"/>
      <c r="GU550" s="26"/>
      <c r="GV550" s="26"/>
      <c r="GW550" s="26"/>
      <c r="GX550" s="26"/>
      <c r="GY550" t="str">
        <f t="shared" ca="1" si="633"/>
        <v/>
      </c>
      <c r="GZ550" t="str">
        <f t="shared" si="634"/>
        <v/>
      </c>
      <c r="HA550" s="26"/>
      <c r="HB550" s="26"/>
      <c r="HC550" s="26"/>
      <c r="HD550" s="26"/>
      <c r="HE550" s="26"/>
      <c r="HF550" t="str">
        <f t="shared" ca="1" si="635"/>
        <v/>
      </c>
      <c r="HG550" s="31" t="str">
        <f t="shared" si="636"/>
        <v/>
      </c>
      <c r="HH550" s="26"/>
      <c r="HI550" s="26"/>
      <c r="HJ550" s="26"/>
      <c r="HK550" s="26"/>
      <c r="HL550" s="26"/>
      <c r="HM550" t="str">
        <f t="shared" ca="1" si="637"/>
        <v/>
      </c>
      <c r="HN550" t="str">
        <f t="shared" si="638"/>
        <v/>
      </c>
      <c r="HO550" s="26"/>
      <c r="HP550" s="26"/>
      <c r="HQ550" s="26"/>
      <c r="HR550" s="26"/>
      <c r="HS550" s="26"/>
      <c r="HT550" t="str">
        <f t="shared" ca="1" si="639"/>
        <v/>
      </c>
      <c r="HU550" t="str">
        <f t="shared" si="640"/>
        <v/>
      </c>
      <c r="HV550" s="26"/>
      <c r="HW550" s="26"/>
      <c r="HX550" s="26"/>
      <c r="HY550" s="26"/>
      <c r="HZ550" s="26"/>
      <c r="IA550" s="37" t="str">
        <f t="shared" ca="1" si="641"/>
        <v/>
      </c>
      <c r="IB550" t="str">
        <f t="shared" si="642"/>
        <v/>
      </c>
      <c r="IC550" s="26"/>
      <c r="ID550" s="26"/>
      <c r="IE550" s="26"/>
      <c r="IF550" s="26"/>
      <c r="IG550" s="26"/>
      <c r="IH550" s="37" t="str">
        <f t="shared" ca="1" si="643"/>
        <v/>
      </c>
      <c r="II550" t="str">
        <f t="shared" si="644"/>
        <v/>
      </c>
      <c r="IJ550" s="26"/>
      <c r="IK550" s="26"/>
      <c r="IL550" s="26"/>
      <c r="IM550" s="26"/>
      <c r="IN550" s="26"/>
      <c r="IO550" s="26"/>
      <c r="IP550" s="26"/>
      <c r="IQ550" s="26"/>
      <c r="IR550" s="26"/>
      <c r="IS550" s="26"/>
      <c r="IT550" s="26"/>
      <c r="IU550" s="26"/>
      <c r="IV550" s="26"/>
      <c r="IW550" s="26"/>
      <c r="IX550" s="26"/>
      <c r="IY550" s="26"/>
      <c r="IZ550" s="26"/>
      <c r="JA550" s="26"/>
      <c r="JB550" s="26"/>
      <c r="JC550" s="26"/>
      <c r="JD550" s="26"/>
      <c r="JE550" s="26"/>
      <c r="JF550" s="26"/>
      <c r="JG550" s="26"/>
      <c r="JH550" s="26"/>
      <c r="JI550" s="26"/>
      <c r="JJ550" s="26"/>
      <c r="JK550" s="26"/>
      <c r="JL550" s="26"/>
      <c r="JM550" s="26"/>
      <c r="JN550" s="26"/>
      <c r="JO550" s="26"/>
      <c r="JP550" s="26"/>
      <c r="JQ550" s="26"/>
      <c r="JR550" s="26"/>
      <c r="JS550" s="26"/>
      <c r="JT550" s="26" t="str">
        <f t="shared" si="645"/>
        <v/>
      </c>
      <c r="JU550" s="26"/>
      <c r="JV550" t="str">
        <f t="shared" si="646"/>
        <v/>
      </c>
      <c r="JW550" s="26"/>
      <c r="JX550" s="26"/>
      <c r="JY550" s="26"/>
      <c r="JZ550" s="26"/>
      <c r="KA550" s="26"/>
      <c r="KB550" s="26"/>
      <c r="KC550" s="26"/>
      <c r="KD550" s="26"/>
      <c r="KE550" s="26"/>
      <c r="KF550" s="26"/>
      <c r="KG550" s="26"/>
      <c r="KH550" s="26"/>
      <c r="KI550" s="26"/>
      <c r="KJ550" s="26"/>
      <c r="KK550" t="str">
        <f t="shared" si="647"/>
        <v/>
      </c>
      <c r="KL550" s="26"/>
      <c r="KM550" s="31" t="str">
        <f t="shared" si="648"/>
        <v/>
      </c>
      <c r="KN550" s="26"/>
      <c r="KO550" s="26"/>
      <c r="KP550" s="38" t="str">
        <f t="shared" si="649"/>
        <v/>
      </c>
      <c r="KQ550" s="26"/>
      <c r="KR550" s="26"/>
      <c r="KS550" s="26"/>
      <c r="KT550" s="26"/>
      <c r="KU550" s="26"/>
      <c r="KV550" s="26"/>
      <c r="KW550" s="26"/>
      <c r="KX550" t="str">
        <f t="shared" si="650"/>
        <v/>
      </c>
      <c r="KY550" t="str">
        <f t="shared" si="651"/>
        <v/>
      </c>
      <c r="KZ550" s="26"/>
      <c r="LA550" s="26"/>
      <c r="LB550" t="str">
        <f t="shared" si="652"/>
        <v/>
      </c>
      <c r="LC550" s="26"/>
      <c r="LD550" t="str">
        <f t="shared" si="653"/>
        <v/>
      </c>
      <c r="LE550" t="str">
        <f t="shared" si="654"/>
        <v/>
      </c>
      <c r="LF550" s="26"/>
      <c r="LG550" s="26"/>
      <c r="LH550" s="26"/>
      <c r="LI550" s="26"/>
      <c r="LJ550" s="26"/>
      <c r="LK550" s="26"/>
      <c r="LL550" s="26"/>
      <c r="LM550" s="26"/>
      <c r="LN550" s="26"/>
      <c r="LO550" t="str">
        <f t="shared" si="655"/>
        <v/>
      </c>
      <c r="LP550" s="26"/>
      <c r="LQ550" s="26"/>
      <c r="LR550" s="26"/>
      <c r="LS550" s="26"/>
      <c r="LT550" s="26"/>
      <c r="LU550" s="26"/>
      <c r="LV550" s="26"/>
      <c r="LW550" s="26"/>
      <c r="LX550" s="26"/>
      <c r="LY550" s="26"/>
      <c r="LZ550" s="26"/>
      <c r="MA550" s="26"/>
      <c r="MB550" s="26"/>
      <c r="MC550" s="26"/>
      <c r="MD550" s="26"/>
      <c r="ME550" s="26"/>
      <c r="MF550" s="26"/>
      <c r="MG550" s="26"/>
      <c r="MH550" s="26"/>
      <c r="MI550" s="26"/>
      <c r="MJ550" s="26"/>
      <c r="MK550" s="26"/>
      <c r="ML550" s="26"/>
      <c r="MM550" s="26"/>
      <c r="MN550" s="26"/>
    </row>
    <row r="551" spans="1:352" ht="16" x14ac:dyDescent="0.2">
      <c r="A551" t="e">
        <f t="shared" ca="1" si="656"/>
        <v>#N/A</v>
      </c>
      <c r="B551" s="26"/>
      <c r="C551" s="26"/>
      <c r="D551" s="26"/>
      <c r="E551" s="27" t="str">
        <f t="shared" ca="1" si="586"/>
        <v>Dec</v>
      </c>
      <c r="F551" s="27" t="str">
        <f t="shared" ca="1" si="586"/>
        <v>Sep</v>
      </c>
      <c r="G551" s="28" t="str">
        <f t="shared" ca="1" si="587"/>
        <v/>
      </c>
      <c r="H551" t="str">
        <f t="shared" si="588"/>
        <v/>
      </c>
      <c r="I551" s="26">
        <f t="shared" ca="1" si="589"/>
        <v>55</v>
      </c>
      <c r="J551" s="26"/>
      <c r="K551" s="26"/>
      <c r="L551" s="31" t="str">
        <f t="shared" si="590"/>
        <v/>
      </c>
      <c r="M551" s="26"/>
      <c r="N551" s="26"/>
      <c r="O551" s="26">
        <f t="shared" ca="1" si="591"/>
        <v>29</v>
      </c>
      <c r="P551" s="26" t="str">
        <f t="shared" ca="1" si="592"/>
        <v>No</v>
      </c>
      <c r="Q551" s="26" t="str">
        <f t="shared" ca="1" si="592"/>
        <v>No</v>
      </c>
      <c r="R551" s="26" t="str">
        <f t="shared" ca="1" si="592"/>
        <v>Yes</v>
      </c>
      <c r="S551" s="26" t="str">
        <f t="shared" ca="1" si="593"/>
        <v>Caucasian</v>
      </c>
      <c r="T551" s="26" t="str">
        <f t="shared" ca="1" si="594"/>
        <v>Yes</v>
      </c>
      <c r="U551" s="26">
        <f t="shared" ca="1" si="595"/>
        <v>3019</v>
      </c>
      <c r="V551" s="26"/>
      <c r="W551" s="26"/>
      <c r="X551" s="26" t="str">
        <f t="shared" ca="1" si="585"/>
        <v>No</v>
      </c>
      <c r="Y551" s="26" t="str">
        <f t="shared" ca="1" si="585"/>
        <v>No</v>
      </c>
      <c r="Z551" s="26" t="str">
        <f t="shared" ca="1" si="585"/>
        <v>Yes</v>
      </c>
      <c r="AA551" s="26" t="str">
        <f t="shared" ca="1" si="585"/>
        <v>Yes</v>
      </c>
      <c r="AB551" s="26" t="str">
        <f t="shared" ca="1" si="585"/>
        <v>No</v>
      </c>
      <c r="AC551" s="26"/>
      <c r="AD551" s="26"/>
      <c r="AE551" s="26"/>
      <c r="AF551" s="26"/>
      <c r="AG551" s="26" t="str">
        <f t="shared" ca="1" si="596"/>
        <v>No</v>
      </c>
      <c r="AH551" s="26" t="str">
        <f t="shared" ca="1" si="596"/>
        <v>No</v>
      </c>
      <c r="AI551" s="26" t="str">
        <f t="shared" ca="1" si="596"/>
        <v>No</v>
      </c>
      <c r="AJ551" s="26" t="str">
        <f t="shared" ca="1" si="596"/>
        <v>Yes</v>
      </c>
      <c r="AK551" s="26" t="str">
        <f t="shared" ca="1" si="596"/>
        <v>No</v>
      </c>
      <c r="AL551" s="26" t="str">
        <f t="shared" ca="1" si="596"/>
        <v>No</v>
      </c>
      <c r="AM551" s="26">
        <f t="shared" ca="1" si="597"/>
        <v>7</v>
      </c>
      <c r="AN551" s="26">
        <f t="shared" ca="1" si="598"/>
        <v>2</v>
      </c>
      <c r="AT551" t="str">
        <f t="shared" ca="1" si="599"/>
        <v>Male</v>
      </c>
      <c r="AU551">
        <f t="shared" ca="1" si="600"/>
        <v>1221</v>
      </c>
      <c r="AV551">
        <f t="shared" ca="1" si="601"/>
        <v>1</v>
      </c>
      <c r="AW551">
        <f t="shared" ca="1" si="602"/>
        <v>25</v>
      </c>
      <c r="AX551">
        <f t="shared" ca="1" si="603"/>
        <v>3</v>
      </c>
      <c r="BB551" t="str">
        <f t="shared" ca="1" si="604"/>
        <v>Vaginal</v>
      </c>
      <c r="BC551" t="str">
        <f t="shared" ca="1" si="605"/>
        <v>No</v>
      </c>
      <c r="BD551" t="str">
        <f t="shared" ca="1" si="605"/>
        <v>No</v>
      </c>
      <c r="BG551" t="str">
        <f t="shared" ca="1" si="606"/>
        <v>No</v>
      </c>
      <c r="BH551">
        <f t="shared" ca="1" si="607"/>
        <v>38</v>
      </c>
      <c r="BI551">
        <f t="shared" ca="1" si="608"/>
        <v>2</v>
      </c>
      <c r="BJ551">
        <f t="shared" ca="1" si="609"/>
        <v>14</v>
      </c>
      <c r="BK551" t="str">
        <f t="shared" si="610"/>
        <v/>
      </c>
      <c r="BL551" s="26">
        <f t="shared" ca="1" si="611"/>
        <v>16</v>
      </c>
      <c r="BM551" s="26"/>
      <c r="BN551" s="26"/>
      <c r="BO551" s="26" t="str">
        <f t="shared" ca="1" si="612"/>
        <v>Yes</v>
      </c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 t="str">
        <f t="shared" ca="1" si="613"/>
        <v>No</v>
      </c>
      <c r="CE551" s="26" t="str">
        <f t="shared" ca="1" si="614"/>
        <v>NA</v>
      </c>
      <c r="CF551" s="26"/>
      <c r="CG551" s="26"/>
      <c r="CH551" s="26"/>
      <c r="CI551" s="31" t="str">
        <f t="shared" si="615"/>
        <v/>
      </c>
      <c r="CJ551" s="26" t="str">
        <f t="shared" ca="1" si="616"/>
        <v>NA</v>
      </c>
      <c r="CK551" s="26" t="str">
        <f t="shared" ca="1" si="617"/>
        <v>No</v>
      </c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 t="str">
        <f t="shared" ca="1" si="618"/>
        <v>No</v>
      </c>
      <c r="DO551" s="26"/>
      <c r="DP551" s="26"/>
      <c r="DQ551" s="26"/>
      <c r="DR551" s="26"/>
      <c r="DS551" s="26"/>
      <c r="DT551" s="26"/>
      <c r="DU551" s="26"/>
      <c r="DV551" t="str">
        <f t="shared" si="619"/>
        <v/>
      </c>
      <c r="DW551" s="26"/>
      <c r="DX551" s="26"/>
      <c r="DY551" s="26"/>
      <c r="DZ551" t="str">
        <f t="shared" si="620"/>
        <v/>
      </c>
      <c r="EA551" t="str">
        <f t="shared" si="621"/>
        <v/>
      </c>
      <c r="EB551" t="str">
        <f t="shared" si="622"/>
        <v/>
      </c>
      <c r="EC551" t="str">
        <f t="shared" si="623"/>
        <v/>
      </c>
      <c r="ED551" t="str">
        <f t="shared" si="624"/>
        <v/>
      </c>
      <c r="EE551" s="34" t="str">
        <f t="shared" si="625"/>
        <v/>
      </c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32" t="str">
        <f t="shared" si="626"/>
        <v/>
      </c>
      <c r="ES551" s="26"/>
      <c r="ET551" s="26"/>
      <c r="EU551" s="26"/>
      <c r="EV551" s="26"/>
      <c r="EW551" s="26"/>
      <c r="EX551" s="26"/>
      <c r="EY551" s="26"/>
      <c r="EZ551" s="26"/>
      <c r="FA551" s="31" t="str">
        <f t="shared" si="627"/>
        <v/>
      </c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31" t="str">
        <f t="shared" si="628"/>
        <v/>
      </c>
      <c r="FN551" s="26"/>
      <c r="FO551" s="26"/>
      <c r="FP551" s="26"/>
      <c r="FQ551" s="26" t="s">
        <v>350</v>
      </c>
      <c r="FR551" s="39" t="str">
        <f t="shared" ca="1" si="629"/>
        <v>Other</v>
      </c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t="str">
        <f t="shared" ca="1" si="630"/>
        <v/>
      </c>
      <c r="GP551" t="str">
        <f t="shared" si="631"/>
        <v/>
      </c>
      <c r="GQ551" s="26"/>
      <c r="GR551" s="26"/>
      <c r="GS551" t="str">
        <f t="shared" ca="1" si="632"/>
        <v/>
      </c>
      <c r="GT551" s="26"/>
      <c r="GU551" s="26"/>
      <c r="GV551" s="26"/>
      <c r="GW551" s="26"/>
      <c r="GX551" s="26"/>
      <c r="GY551" t="str">
        <f t="shared" ca="1" si="633"/>
        <v/>
      </c>
      <c r="GZ551" t="str">
        <f t="shared" si="634"/>
        <v/>
      </c>
      <c r="HA551" s="26"/>
      <c r="HB551" s="26"/>
      <c r="HC551" s="26"/>
      <c r="HD551" s="26"/>
      <c r="HE551" s="26"/>
      <c r="HF551" t="str">
        <f t="shared" ca="1" si="635"/>
        <v/>
      </c>
      <c r="HG551" s="31" t="str">
        <f t="shared" si="636"/>
        <v/>
      </c>
      <c r="HH551" s="26"/>
      <c r="HI551" s="26"/>
      <c r="HJ551" s="26"/>
      <c r="HK551" s="26"/>
      <c r="HL551" s="26"/>
      <c r="HM551" t="str">
        <f t="shared" ca="1" si="637"/>
        <v/>
      </c>
      <c r="HN551" t="str">
        <f t="shared" si="638"/>
        <v/>
      </c>
      <c r="HO551" s="26"/>
      <c r="HP551" s="26"/>
      <c r="HQ551" s="26"/>
      <c r="HR551" s="26"/>
      <c r="HS551" s="26"/>
      <c r="HT551" t="str">
        <f t="shared" ca="1" si="639"/>
        <v/>
      </c>
      <c r="HU551" t="str">
        <f t="shared" si="640"/>
        <v/>
      </c>
      <c r="HV551" s="26"/>
      <c r="HW551" s="26"/>
      <c r="HX551" s="26"/>
      <c r="HY551" s="26"/>
      <c r="HZ551" s="26"/>
      <c r="IA551" s="37" t="str">
        <f t="shared" ca="1" si="641"/>
        <v/>
      </c>
      <c r="IB551" t="str">
        <f t="shared" si="642"/>
        <v/>
      </c>
      <c r="IC551" s="26"/>
      <c r="ID551" s="26"/>
      <c r="IE551" s="26"/>
      <c r="IF551" s="26"/>
      <c r="IG551" s="26"/>
      <c r="IH551" s="37" t="str">
        <f t="shared" ca="1" si="643"/>
        <v/>
      </c>
      <c r="II551" t="str">
        <f t="shared" si="644"/>
        <v/>
      </c>
      <c r="IJ551" s="26"/>
      <c r="IK551" s="26"/>
      <c r="IL551" s="26"/>
      <c r="IM551" s="26"/>
      <c r="IN551" s="26"/>
      <c r="IO551" s="26"/>
      <c r="IP551" s="26"/>
      <c r="IQ551" s="26"/>
      <c r="IR551" s="26"/>
      <c r="IS551" s="26"/>
      <c r="IT551" s="26"/>
      <c r="IU551" s="26"/>
      <c r="IV551" s="26"/>
      <c r="IW551" s="26"/>
      <c r="IX551" s="26"/>
      <c r="IY551" s="26"/>
      <c r="IZ551" s="26"/>
      <c r="JA551" s="26"/>
      <c r="JB551" s="26"/>
      <c r="JC551" s="26"/>
      <c r="JD551" s="26"/>
      <c r="JE551" s="26"/>
      <c r="JF551" s="26"/>
      <c r="JG551" s="26"/>
      <c r="JH551" s="26"/>
      <c r="JI551" s="26"/>
      <c r="JJ551" s="26"/>
      <c r="JK551" s="26"/>
      <c r="JL551" s="26"/>
      <c r="JM551" s="26"/>
      <c r="JN551" s="26"/>
      <c r="JO551" s="26"/>
      <c r="JP551" s="26"/>
      <c r="JQ551" s="26"/>
      <c r="JR551" s="26"/>
      <c r="JS551" s="26"/>
      <c r="JT551" s="26" t="str">
        <f t="shared" si="645"/>
        <v/>
      </c>
      <c r="JU551" s="26"/>
      <c r="JV551" t="str">
        <f t="shared" si="646"/>
        <v/>
      </c>
      <c r="JW551" s="26"/>
      <c r="JX551" s="26"/>
      <c r="JY551" s="26"/>
      <c r="JZ551" s="26"/>
      <c r="KA551" s="26"/>
      <c r="KB551" s="26"/>
      <c r="KC551" s="26"/>
      <c r="KD551" s="26"/>
      <c r="KE551" s="26"/>
      <c r="KF551" s="26"/>
      <c r="KG551" s="26"/>
      <c r="KH551" s="26"/>
      <c r="KI551" s="26"/>
      <c r="KJ551" s="26"/>
      <c r="KK551" t="str">
        <f t="shared" si="647"/>
        <v/>
      </c>
      <c r="KL551" s="26"/>
      <c r="KM551" s="31" t="str">
        <f t="shared" si="648"/>
        <v/>
      </c>
      <c r="KN551" s="26"/>
      <c r="KO551" s="26"/>
      <c r="KP551" s="38" t="str">
        <f t="shared" si="649"/>
        <v/>
      </c>
      <c r="KQ551" s="26"/>
      <c r="KR551" s="26"/>
      <c r="KS551" s="26"/>
      <c r="KT551" s="26"/>
      <c r="KU551" s="26"/>
      <c r="KV551" s="26"/>
      <c r="KW551" s="26"/>
      <c r="KX551" t="str">
        <f t="shared" si="650"/>
        <v/>
      </c>
      <c r="KY551" t="str">
        <f t="shared" si="651"/>
        <v/>
      </c>
      <c r="KZ551" s="26"/>
      <c r="LA551" s="26"/>
      <c r="LB551" t="str">
        <f t="shared" si="652"/>
        <v/>
      </c>
      <c r="LC551" s="26"/>
      <c r="LD551" t="str">
        <f t="shared" si="653"/>
        <v/>
      </c>
      <c r="LE551" t="str">
        <f t="shared" si="654"/>
        <v/>
      </c>
      <c r="LF551" s="26"/>
      <c r="LG551" s="26"/>
      <c r="LH551" s="26"/>
      <c r="LI551" s="26"/>
      <c r="LJ551" s="26"/>
      <c r="LK551" s="26"/>
      <c r="LL551" s="26"/>
      <c r="LM551" s="26"/>
      <c r="LN551" s="26"/>
      <c r="LO551" t="str">
        <f t="shared" si="655"/>
        <v/>
      </c>
      <c r="LP551" s="26"/>
      <c r="LQ551" s="26"/>
      <c r="LR551" s="26"/>
      <c r="LS551" s="26"/>
      <c r="LT551" s="26"/>
      <c r="LU551" s="26"/>
      <c r="LV551" s="26"/>
      <c r="LW551" s="26"/>
      <c r="LX551" s="26"/>
      <c r="LY551" s="26"/>
      <c r="LZ551" s="26"/>
      <c r="MA551" s="26"/>
      <c r="MB551" s="26"/>
      <c r="MC551" s="26"/>
      <c r="MD551" s="26"/>
      <c r="ME551" s="26"/>
      <c r="MF551" s="26"/>
      <c r="MG551" s="26"/>
      <c r="MH551" s="26"/>
      <c r="MI551" s="26"/>
      <c r="MJ551" s="26"/>
      <c r="MK551" s="26"/>
      <c r="ML551" s="26"/>
      <c r="MM551" s="26"/>
      <c r="MN551" s="26"/>
    </row>
    <row r="552" spans="1:352" ht="16" x14ac:dyDescent="0.2">
      <c r="A552" t="e">
        <f t="shared" ca="1" si="656"/>
        <v>#N/A</v>
      </c>
      <c r="B552" s="26"/>
      <c r="C552" s="26"/>
      <c r="D552" s="26"/>
      <c r="E552" s="27" t="str">
        <f t="shared" ca="1" si="586"/>
        <v>Jul</v>
      </c>
      <c r="F552" s="27" t="str">
        <f t="shared" ca="1" si="586"/>
        <v>Aug</v>
      </c>
      <c r="G552" s="28" t="str">
        <f t="shared" ca="1" si="587"/>
        <v/>
      </c>
      <c r="H552" t="str">
        <f t="shared" si="588"/>
        <v/>
      </c>
      <c r="I552" s="26">
        <f t="shared" ca="1" si="589"/>
        <v>16</v>
      </c>
      <c r="J552" s="26"/>
      <c r="K552" s="26"/>
      <c r="L552" s="31" t="str">
        <f t="shared" si="590"/>
        <v/>
      </c>
      <c r="M552" s="26"/>
      <c r="N552" s="26"/>
      <c r="O552" s="26">
        <f t="shared" ca="1" si="591"/>
        <v>43</v>
      </c>
      <c r="P552" s="26" t="str">
        <f t="shared" ca="1" si="592"/>
        <v>Yes</v>
      </c>
      <c r="Q552" s="26" t="str">
        <f t="shared" ca="1" si="592"/>
        <v>No</v>
      </c>
      <c r="R552" s="26" t="str">
        <f t="shared" ca="1" si="592"/>
        <v>No</v>
      </c>
      <c r="S552" s="26" t="str">
        <f t="shared" ca="1" si="593"/>
        <v>Asian</v>
      </c>
      <c r="T552" s="26" t="str">
        <f t="shared" ca="1" si="594"/>
        <v>No</v>
      </c>
      <c r="U552" s="26">
        <f t="shared" ca="1" si="595"/>
        <v>3217</v>
      </c>
      <c r="V552" s="26"/>
      <c r="W552" s="26"/>
      <c r="X552" s="26" t="str">
        <f t="shared" ca="1" si="585"/>
        <v>Yes</v>
      </c>
      <c r="Y552" s="26" t="str">
        <f t="shared" ca="1" si="585"/>
        <v>Yes</v>
      </c>
      <c r="Z552" s="26" t="str">
        <f t="shared" ca="1" si="585"/>
        <v>Yes</v>
      </c>
      <c r="AA552" s="26" t="str">
        <f t="shared" ca="1" si="585"/>
        <v>Yes</v>
      </c>
      <c r="AB552" s="26" t="str">
        <f t="shared" ca="1" si="585"/>
        <v>Yes</v>
      </c>
      <c r="AC552" s="26"/>
      <c r="AD552" s="26"/>
      <c r="AE552" s="26"/>
      <c r="AF552" s="26"/>
      <c r="AG552" s="26" t="str">
        <f t="shared" ca="1" si="596"/>
        <v>Yes</v>
      </c>
      <c r="AH552" s="26" t="str">
        <f t="shared" ca="1" si="596"/>
        <v>No</v>
      </c>
      <c r="AI552" s="26" t="str">
        <f t="shared" ca="1" si="596"/>
        <v>Yes</v>
      </c>
      <c r="AJ552" s="26" t="str">
        <f t="shared" ca="1" si="596"/>
        <v>No</v>
      </c>
      <c r="AK552" s="26" t="str">
        <f t="shared" ca="1" si="596"/>
        <v>No</v>
      </c>
      <c r="AL552" s="26" t="str">
        <f t="shared" ca="1" si="596"/>
        <v>No</v>
      </c>
      <c r="AM552" s="26">
        <f t="shared" ca="1" si="597"/>
        <v>2</v>
      </c>
      <c r="AN552" s="26">
        <f t="shared" ca="1" si="598"/>
        <v>1</v>
      </c>
      <c r="AT552" t="str">
        <f t="shared" ca="1" si="599"/>
        <v>Male</v>
      </c>
      <c r="AU552">
        <f t="shared" ca="1" si="600"/>
        <v>2940</v>
      </c>
      <c r="AV552">
        <f t="shared" ca="1" si="601"/>
        <v>1</v>
      </c>
      <c r="AW552">
        <f t="shared" ca="1" si="602"/>
        <v>38</v>
      </c>
      <c r="AX552">
        <f t="shared" ca="1" si="603"/>
        <v>6</v>
      </c>
      <c r="BB552" t="str">
        <f t="shared" ca="1" si="604"/>
        <v>EMLUCS</v>
      </c>
      <c r="BC552" t="str">
        <f t="shared" ca="1" si="605"/>
        <v>No</v>
      </c>
      <c r="BD552" t="str">
        <f t="shared" ca="1" si="605"/>
        <v>Yes</v>
      </c>
      <c r="BG552" t="str">
        <f t="shared" ca="1" si="606"/>
        <v>Yes</v>
      </c>
      <c r="BH552">
        <f t="shared" ca="1" si="607"/>
        <v>37</v>
      </c>
      <c r="BI552">
        <f t="shared" ca="1" si="608"/>
        <v>-8</v>
      </c>
      <c r="BJ552">
        <f t="shared" ca="1" si="609"/>
        <v>15</v>
      </c>
      <c r="BK552" t="str">
        <f t="shared" si="610"/>
        <v/>
      </c>
      <c r="BL552" s="26">
        <f t="shared" ca="1" si="611"/>
        <v>17</v>
      </c>
      <c r="BM552" s="26"/>
      <c r="BN552" s="26"/>
      <c r="BO552" s="26" t="str">
        <f t="shared" ca="1" si="612"/>
        <v>Yes</v>
      </c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 t="str">
        <f t="shared" ca="1" si="613"/>
        <v>No</v>
      </c>
      <c r="CE552" s="26" t="str">
        <f t="shared" ca="1" si="614"/>
        <v>NA</v>
      </c>
      <c r="CF552" s="26"/>
      <c r="CG552" s="26"/>
      <c r="CH552" s="26"/>
      <c r="CI552" s="31" t="str">
        <f t="shared" si="615"/>
        <v/>
      </c>
      <c r="CJ552" s="26" t="str">
        <f t="shared" ca="1" si="616"/>
        <v>NA</v>
      </c>
      <c r="CK552" s="26" t="str">
        <f t="shared" ca="1" si="617"/>
        <v>NA</v>
      </c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 t="str">
        <f t="shared" ca="1" si="618"/>
        <v>Yes</v>
      </c>
      <c r="DO552" s="26"/>
      <c r="DP552" s="26"/>
      <c r="DQ552" s="26"/>
      <c r="DR552" s="26"/>
      <c r="DS552" s="26"/>
      <c r="DT552" s="26"/>
      <c r="DU552" s="26"/>
      <c r="DV552" t="str">
        <f t="shared" si="619"/>
        <v/>
      </c>
      <c r="DW552" s="26"/>
      <c r="DX552" s="26"/>
      <c r="DY552" s="26"/>
      <c r="DZ552" t="str">
        <f t="shared" si="620"/>
        <v/>
      </c>
      <c r="EA552" t="str">
        <f t="shared" si="621"/>
        <v/>
      </c>
      <c r="EB552" t="str">
        <f t="shared" si="622"/>
        <v/>
      </c>
      <c r="EC552" t="str">
        <f t="shared" si="623"/>
        <v/>
      </c>
      <c r="ED552" t="str">
        <f t="shared" si="624"/>
        <v/>
      </c>
      <c r="EE552" s="34" t="str">
        <f t="shared" si="625"/>
        <v/>
      </c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32" t="str">
        <f t="shared" si="626"/>
        <v/>
      </c>
      <c r="ES552" s="26"/>
      <c r="ET552" s="26"/>
      <c r="EU552" s="26"/>
      <c r="EV552" s="26"/>
      <c r="EW552" s="26"/>
      <c r="EX552" s="26"/>
      <c r="EY552" s="26"/>
      <c r="EZ552" s="26"/>
      <c r="FA552" s="31" t="str">
        <f t="shared" si="627"/>
        <v/>
      </c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31" t="str">
        <f t="shared" si="628"/>
        <v/>
      </c>
      <c r="FN552" s="26"/>
      <c r="FO552" s="26"/>
      <c r="FP552" s="26"/>
      <c r="FQ552" s="26" t="s">
        <v>350</v>
      </c>
      <c r="FR552" s="39" t="str">
        <f t="shared" ca="1" si="629"/>
        <v>Other</v>
      </c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t="str">
        <f t="shared" ca="1" si="630"/>
        <v/>
      </c>
      <c r="GP552" t="str">
        <f t="shared" si="631"/>
        <v/>
      </c>
      <c r="GQ552" s="26"/>
      <c r="GR552" s="26"/>
      <c r="GS552" t="str">
        <f t="shared" ca="1" si="632"/>
        <v/>
      </c>
      <c r="GT552" s="26"/>
      <c r="GU552" s="26"/>
      <c r="GV552" s="26"/>
      <c r="GW552" s="26"/>
      <c r="GX552" s="26"/>
      <c r="GY552" t="str">
        <f t="shared" ca="1" si="633"/>
        <v/>
      </c>
      <c r="GZ552" t="str">
        <f t="shared" si="634"/>
        <v/>
      </c>
      <c r="HA552" s="26"/>
      <c r="HB552" s="26"/>
      <c r="HC552" s="26"/>
      <c r="HD552" s="26"/>
      <c r="HE552" s="26"/>
      <c r="HF552" t="str">
        <f t="shared" ca="1" si="635"/>
        <v/>
      </c>
      <c r="HG552" s="31" t="str">
        <f t="shared" si="636"/>
        <v/>
      </c>
      <c r="HH552" s="26"/>
      <c r="HI552" s="26"/>
      <c r="HJ552" s="26"/>
      <c r="HK552" s="26"/>
      <c r="HL552" s="26"/>
      <c r="HM552" t="str">
        <f t="shared" ca="1" si="637"/>
        <v/>
      </c>
      <c r="HN552" t="str">
        <f t="shared" si="638"/>
        <v/>
      </c>
      <c r="HO552" s="26"/>
      <c r="HP552" s="26"/>
      <c r="HQ552" s="26"/>
      <c r="HR552" s="26"/>
      <c r="HS552" s="26"/>
      <c r="HT552" t="str">
        <f t="shared" ca="1" si="639"/>
        <v/>
      </c>
      <c r="HU552" t="str">
        <f t="shared" si="640"/>
        <v/>
      </c>
      <c r="HV552" s="26"/>
      <c r="HW552" s="26"/>
      <c r="HX552" s="26"/>
      <c r="HY552" s="26"/>
      <c r="HZ552" s="26"/>
      <c r="IA552" s="37" t="str">
        <f t="shared" ca="1" si="641"/>
        <v/>
      </c>
      <c r="IB552" t="str">
        <f t="shared" si="642"/>
        <v/>
      </c>
      <c r="IC552" s="26"/>
      <c r="ID552" s="26"/>
      <c r="IE552" s="26"/>
      <c r="IF552" s="26"/>
      <c r="IG552" s="26"/>
      <c r="IH552" s="37" t="str">
        <f t="shared" ca="1" si="643"/>
        <v/>
      </c>
      <c r="II552" t="str">
        <f t="shared" si="644"/>
        <v/>
      </c>
      <c r="IJ552" s="26"/>
      <c r="IK552" s="26"/>
      <c r="IL552" s="26"/>
      <c r="IM552" s="26"/>
      <c r="IN552" s="26"/>
      <c r="IO552" s="26"/>
      <c r="IP552" s="26"/>
      <c r="IQ552" s="26"/>
      <c r="IR552" s="26"/>
      <c r="IS552" s="26"/>
      <c r="IT552" s="26"/>
      <c r="IU552" s="26"/>
      <c r="IV552" s="26"/>
      <c r="IW552" s="26"/>
      <c r="IX552" s="26"/>
      <c r="IY552" s="26"/>
      <c r="IZ552" s="26"/>
      <c r="JA552" s="26"/>
      <c r="JB552" s="26"/>
      <c r="JC552" s="26"/>
      <c r="JD552" s="26"/>
      <c r="JE552" s="26"/>
      <c r="JF552" s="26"/>
      <c r="JG552" s="26"/>
      <c r="JH552" s="26"/>
      <c r="JI552" s="26"/>
      <c r="JJ552" s="26"/>
      <c r="JK552" s="26"/>
      <c r="JL552" s="26"/>
      <c r="JM552" s="26"/>
      <c r="JN552" s="26"/>
      <c r="JO552" s="26"/>
      <c r="JP552" s="26"/>
      <c r="JQ552" s="26"/>
      <c r="JR552" s="26"/>
      <c r="JS552" s="26"/>
      <c r="JT552" s="26" t="str">
        <f t="shared" si="645"/>
        <v/>
      </c>
      <c r="JU552" s="26"/>
      <c r="JV552" t="str">
        <f t="shared" si="646"/>
        <v/>
      </c>
      <c r="JW552" s="26"/>
      <c r="JX552" s="26"/>
      <c r="JY552" s="26"/>
      <c r="JZ552" s="26"/>
      <c r="KA552" s="26"/>
      <c r="KB552" s="26"/>
      <c r="KC552" s="26"/>
      <c r="KD552" s="26"/>
      <c r="KE552" s="26"/>
      <c r="KF552" s="26"/>
      <c r="KG552" s="26"/>
      <c r="KH552" s="26"/>
      <c r="KI552" s="26"/>
      <c r="KJ552" s="26"/>
      <c r="KK552" t="str">
        <f t="shared" si="647"/>
        <v/>
      </c>
      <c r="KL552" s="26"/>
      <c r="KM552" s="31" t="str">
        <f t="shared" si="648"/>
        <v/>
      </c>
      <c r="KN552" s="26"/>
      <c r="KO552" s="26"/>
      <c r="KP552" s="38" t="str">
        <f t="shared" si="649"/>
        <v/>
      </c>
      <c r="KQ552" s="26"/>
      <c r="KR552" s="26"/>
      <c r="KS552" s="26"/>
      <c r="KT552" s="26"/>
      <c r="KU552" s="26"/>
      <c r="KV552" s="26"/>
      <c r="KW552" s="26"/>
      <c r="KX552" t="str">
        <f t="shared" si="650"/>
        <v/>
      </c>
      <c r="KY552" t="str">
        <f t="shared" si="651"/>
        <v/>
      </c>
      <c r="KZ552" s="26"/>
      <c r="LA552" s="26"/>
      <c r="LB552" t="str">
        <f t="shared" si="652"/>
        <v/>
      </c>
      <c r="LC552" s="26"/>
      <c r="LD552" t="str">
        <f t="shared" si="653"/>
        <v/>
      </c>
      <c r="LE552" t="str">
        <f t="shared" si="654"/>
        <v/>
      </c>
      <c r="LF552" s="26"/>
      <c r="LG552" s="26"/>
      <c r="LH552" s="26"/>
      <c r="LI552" s="26"/>
      <c r="LJ552" s="26"/>
      <c r="LK552" s="26"/>
      <c r="LL552" s="26"/>
      <c r="LM552" s="26"/>
      <c r="LN552" s="26"/>
      <c r="LO552" t="str">
        <f t="shared" si="655"/>
        <v/>
      </c>
      <c r="LP552" s="26"/>
      <c r="LQ552" s="26"/>
      <c r="LR552" s="26"/>
      <c r="LS552" s="26"/>
      <c r="LT552" s="26"/>
      <c r="LU552" s="26"/>
      <c r="LV552" s="26"/>
      <c r="LW552" s="26"/>
      <c r="LX552" s="26"/>
      <c r="LY552" s="26"/>
      <c r="LZ552" s="26"/>
      <c r="MA552" s="26"/>
      <c r="MB552" s="26"/>
      <c r="MC552" s="26"/>
      <c r="MD552" s="26"/>
      <c r="ME552" s="26"/>
      <c r="MF552" s="26"/>
      <c r="MG552" s="26"/>
      <c r="MH552" s="26"/>
      <c r="MI552" s="26"/>
      <c r="MJ552" s="26"/>
      <c r="MK552" s="26"/>
      <c r="ML552" s="26"/>
      <c r="MM552" s="26"/>
      <c r="MN552" s="26"/>
    </row>
    <row r="553" spans="1:352" ht="16" x14ac:dyDescent="0.2">
      <c r="A553" t="e">
        <f t="shared" ca="1" si="656"/>
        <v>#N/A</v>
      </c>
      <c r="B553" s="26"/>
      <c r="C553" s="26"/>
      <c r="D553" s="26"/>
      <c r="E553" s="27" t="str">
        <f t="shared" ca="1" si="586"/>
        <v>Jan</v>
      </c>
      <c r="F553" s="27" t="str">
        <f t="shared" ca="1" si="586"/>
        <v>Jul</v>
      </c>
      <c r="G553" s="28" t="str">
        <f t="shared" ca="1" si="587"/>
        <v/>
      </c>
      <c r="H553" t="str">
        <f t="shared" si="588"/>
        <v/>
      </c>
      <c r="I553" s="26">
        <f t="shared" ca="1" si="589"/>
        <v>80</v>
      </c>
      <c r="J553" s="26"/>
      <c r="K553" s="26"/>
      <c r="L553" s="31" t="str">
        <f t="shared" si="590"/>
        <v/>
      </c>
      <c r="M553" s="26"/>
      <c r="N553" s="26"/>
      <c r="O553" s="26">
        <f t="shared" ca="1" si="591"/>
        <v>19</v>
      </c>
      <c r="P553" s="26" t="str">
        <f t="shared" ca="1" si="592"/>
        <v>No</v>
      </c>
      <c r="Q553" s="26" t="str">
        <f t="shared" ca="1" si="592"/>
        <v>No</v>
      </c>
      <c r="R553" s="26" t="str">
        <f t="shared" ca="1" si="592"/>
        <v>No</v>
      </c>
      <c r="S553" s="26" t="str">
        <f t="shared" ca="1" si="593"/>
        <v>African</v>
      </c>
      <c r="T553" s="26" t="str">
        <f t="shared" ca="1" si="594"/>
        <v>No</v>
      </c>
      <c r="U553" s="26">
        <f t="shared" ca="1" si="595"/>
        <v>3744</v>
      </c>
      <c r="V553" s="26"/>
      <c r="W553" s="26"/>
      <c r="X553" s="26" t="str">
        <f t="shared" ca="1" si="585"/>
        <v>Yes</v>
      </c>
      <c r="Y553" s="26" t="str">
        <f t="shared" ca="1" si="585"/>
        <v>Yes</v>
      </c>
      <c r="Z553" s="26" t="str">
        <f t="shared" ca="1" si="585"/>
        <v>No</v>
      </c>
      <c r="AA553" s="26" t="str">
        <f t="shared" ca="1" si="585"/>
        <v>Yes</v>
      </c>
      <c r="AB553" s="26" t="str">
        <f t="shared" ca="1" si="585"/>
        <v>No</v>
      </c>
      <c r="AC553" s="26"/>
      <c r="AD553" s="26"/>
      <c r="AE553" s="26"/>
      <c r="AF553" s="26"/>
      <c r="AG553" s="26" t="str">
        <f t="shared" ca="1" si="596"/>
        <v>Yes</v>
      </c>
      <c r="AH553" s="26" t="str">
        <f t="shared" ca="1" si="596"/>
        <v>No</v>
      </c>
      <c r="AI553" s="26" t="str">
        <f t="shared" ca="1" si="596"/>
        <v>No</v>
      </c>
      <c r="AJ553" s="26" t="str">
        <f t="shared" ca="1" si="596"/>
        <v>No</v>
      </c>
      <c r="AK553" s="26" t="str">
        <f t="shared" ca="1" si="596"/>
        <v>Yes</v>
      </c>
      <c r="AL553" s="26" t="str">
        <f t="shared" ca="1" si="596"/>
        <v>No</v>
      </c>
      <c r="AM553" s="26">
        <f t="shared" ca="1" si="597"/>
        <v>9</v>
      </c>
      <c r="AN553" s="26">
        <f t="shared" ca="1" si="598"/>
        <v>2</v>
      </c>
      <c r="AT553" t="str">
        <f t="shared" ca="1" si="599"/>
        <v>Male</v>
      </c>
      <c r="AU553">
        <f t="shared" ca="1" si="600"/>
        <v>2881</v>
      </c>
      <c r="AV553">
        <f t="shared" ca="1" si="601"/>
        <v>2</v>
      </c>
      <c r="AW553">
        <f t="shared" ca="1" si="602"/>
        <v>39</v>
      </c>
      <c r="AX553">
        <f t="shared" ca="1" si="603"/>
        <v>0</v>
      </c>
      <c r="BB553" t="str">
        <f t="shared" ca="1" si="604"/>
        <v>INSTRUMENTAL</v>
      </c>
      <c r="BC553" t="str">
        <f t="shared" ca="1" si="605"/>
        <v>No</v>
      </c>
      <c r="BD553" t="str">
        <f t="shared" ca="1" si="605"/>
        <v>No</v>
      </c>
      <c r="BG553" t="str">
        <f t="shared" ca="1" si="606"/>
        <v>Yes</v>
      </c>
      <c r="BH553">
        <f t="shared" ca="1" si="607"/>
        <v>36</v>
      </c>
      <c r="BI553">
        <f t="shared" ca="1" si="608"/>
        <v>-6</v>
      </c>
      <c r="BJ553">
        <f t="shared" ca="1" si="609"/>
        <v>9</v>
      </c>
      <c r="BK553" t="str">
        <f t="shared" si="610"/>
        <v/>
      </c>
      <c r="BL553" s="26">
        <f t="shared" ca="1" si="611"/>
        <v>11</v>
      </c>
      <c r="BM553" s="26"/>
      <c r="BN553" s="26"/>
      <c r="BO553" s="26" t="str">
        <f t="shared" ca="1" si="612"/>
        <v>Yes</v>
      </c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 t="str">
        <f t="shared" ca="1" si="613"/>
        <v>No</v>
      </c>
      <c r="CE553" s="26" t="str">
        <f t="shared" ca="1" si="614"/>
        <v>NA</v>
      </c>
      <c r="CF553" s="26"/>
      <c r="CG553" s="26"/>
      <c r="CH553" s="26"/>
      <c r="CI553" s="31" t="str">
        <f t="shared" si="615"/>
        <v/>
      </c>
      <c r="CJ553" s="26" t="str">
        <f t="shared" ca="1" si="616"/>
        <v>NA</v>
      </c>
      <c r="CK553" s="26" t="str">
        <f t="shared" ca="1" si="617"/>
        <v>NA</v>
      </c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 t="str">
        <f t="shared" ca="1" si="618"/>
        <v>No</v>
      </c>
      <c r="DO553" s="26"/>
      <c r="DP553" s="26"/>
      <c r="DQ553" s="26"/>
      <c r="DR553" s="26"/>
      <c r="DS553" s="26"/>
      <c r="DT553" s="26"/>
      <c r="DU553" s="26"/>
      <c r="DV553" t="str">
        <f t="shared" si="619"/>
        <v/>
      </c>
      <c r="DW553" s="26"/>
      <c r="DX553" s="26"/>
      <c r="DY553" s="26"/>
      <c r="DZ553" t="str">
        <f t="shared" si="620"/>
        <v/>
      </c>
      <c r="EA553" t="str">
        <f t="shared" si="621"/>
        <v/>
      </c>
      <c r="EB553" t="str">
        <f t="shared" si="622"/>
        <v/>
      </c>
      <c r="EC553" t="str">
        <f t="shared" si="623"/>
        <v/>
      </c>
      <c r="ED553" t="str">
        <f t="shared" si="624"/>
        <v/>
      </c>
      <c r="EE553" s="34" t="str">
        <f t="shared" si="625"/>
        <v/>
      </c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32" t="str">
        <f t="shared" si="626"/>
        <v/>
      </c>
      <c r="ES553" s="26"/>
      <c r="ET553" s="26"/>
      <c r="EU553" s="26"/>
      <c r="EV553" s="26"/>
      <c r="EW553" s="26"/>
      <c r="EX553" s="26"/>
      <c r="EY553" s="26"/>
      <c r="EZ553" s="26"/>
      <c r="FA553" s="31" t="str">
        <f t="shared" si="627"/>
        <v/>
      </c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31" t="str">
        <f t="shared" si="628"/>
        <v/>
      </c>
      <c r="FN553" s="26"/>
      <c r="FO553" s="26"/>
      <c r="FP553" s="26"/>
      <c r="FQ553" s="26" t="s">
        <v>350</v>
      </c>
      <c r="FR553" s="39" t="str">
        <f t="shared" ca="1" si="629"/>
        <v>GNB</v>
      </c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t="str">
        <f t="shared" ca="1" si="630"/>
        <v/>
      </c>
      <c r="GP553" t="str">
        <f t="shared" si="631"/>
        <v/>
      </c>
      <c r="GQ553" s="26"/>
      <c r="GR553" s="26"/>
      <c r="GS553" t="str">
        <f t="shared" ca="1" si="632"/>
        <v/>
      </c>
      <c r="GT553" s="26"/>
      <c r="GU553" s="26"/>
      <c r="GV553" s="26"/>
      <c r="GW553" s="26"/>
      <c r="GX553" s="26"/>
      <c r="GY553" t="str">
        <f t="shared" ca="1" si="633"/>
        <v/>
      </c>
      <c r="GZ553" t="str">
        <f t="shared" si="634"/>
        <v/>
      </c>
      <c r="HA553" s="26"/>
      <c r="HB553" s="26"/>
      <c r="HC553" s="26"/>
      <c r="HD553" s="26"/>
      <c r="HE553" s="26"/>
      <c r="HF553" t="str">
        <f t="shared" ca="1" si="635"/>
        <v/>
      </c>
      <c r="HG553" s="31" t="str">
        <f t="shared" si="636"/>
        <v/>
      </c>
      <c r="HH553" s="26"/>
      <c r="HI553" s="26"/>
      <c r="HJ553" s="26"/>
      <c r="HK553" s="26"/>
      <c r="HL553" s="26"/>
      <c r="HM553" t="str">
        <f t="shared" ca="1" si="637"/>
        <v/>
      </c>
      <c r="HN553" t="str">
        <f t="shared" si="638"/>
        <v/>
      </c>
      <c r="HO553" s="26"/>
      <c r="HP553" s="26"/>
      <c r="HQ553" s="26"/>
      <c r="HR553" s="26"/>
      <c r="HS553" s="26"/>
      <c r="HT553" t="str">
        <f t="shared" ca="1" si="639"/>
        <v/>
      </c>
      <c r="HU553" t="str">
        <f t="shared" si="640"/>
        <v/>
      </c>
      <c r="HV553" s="26"/>
      <c r="HW553" s="26"/>
      <c r="HX553" s="26"/>
      <c r="HY553" s="26"/>
      <c r="HZ553" s="26"/>
      <c r="IA553" s="37" t="str">
        <f t="shared" ca="1" si="641"/>
        <v/>
      </c>
      <c r="IB553" t="str">
        <f t="shared" si="642"/>
        <v/>
      </c>
      <c r="IC553" s="26"/>
      <c r="ID553" s="26"/>
      <c r="IE553" s="26"/>
      <c r="IF553" s="26"/>
      <c r="IG553" s="26"/>
      <c r="IH553" s="37" t="str">
        <f t="shared" ca="1" si="643"/>
        <v/>
      </c>
      <c r="II553" t="str">
        <f t="shared" si="644"/>
        <v/>
      </c>
      <c r="IJ553" s="26"/>
      <c r="IK553" s="26"/>
      <c r="IL553" s="26"/>
      <c r="IM553" s="26"/>
      <c r="IN553" s="26"/>
      <c r="IO553" s="26"/>
      <c r="IP553" s="26"/>
      <c r="IQ553" s="26"/>
      <c r="IR553" s="26"/>
      <c r="IS553" s="26"/>
      <c r="IT553" s="26"/>
      <c r="IU553" s="26"/>
      <c r="IV553" s="26"/>
      <c r="IW553" s="26"/>
      <c r="IX553" s="26"/>
      <c r="IY553" s="26"/>
      <c r="IZ553" s="26"/>
      <c r="JA553" s="26"/>
      <c r="JB553" s="26"/>
      <c r="JC553" s="26"/>
      <c r="JD553" s="26"/>
      <c r="JE553" s="26"/>
      <c r="JF553" s="26"/>
      <c r="JG553" s="26"/>
      <c r="JH553" s="26"/>
      <c r="JI553" s="26"/>
      <c r="JJ553" s="26"/>
      <c r="JK553" s="26"/>
      <c r="JL553" s="26"/>
      <c r="JM553" s="26"/>
      <c r="JN553" s="26"/>
      <c r="JO553" s="26"/>
      <c r="JP553" s="26"/>
      <c r="JQ553" s="26"/>
      <c r="JR553" s="26"/>
      <c r="JS553" s="26"/>
      <c r="JT553" s="26" t="str">
        <f t="shared" si="645"/>
        <v/>
      </c>
      <c r="JU553" s="26"/>
      <c r="JV553" t="str">
        <f t="shared" si="646"/>
        <v/>
      </c>
      <c r="JW553" s="26"/>
      <c r="JX553" s="26"/>
      <c r="JY553" s="26"/>
      <c r="JZ553" s="26"/>
      <c r="KA553" s="26"/>
      <c r="KB553" s="26"/>
      <c r="KC553" s="26"/>
      <c r="KD553" s="26"/>
      <c r="KE553" s="26"/>
      <c r="KF553" s="26"/>
      <c r="KG553" s="26"/>
      <c r="KH553" s="26"/>
      <c r="KI553" s="26"/>
      <c r="KJ553" s="26"/>
      <c r="KK553" t="str">
        <f t="shared" si="647"/>
        <v/>
      </c>
      <c r="KL553" s="26"/>
      <c r="KM553" s="31" t="str">
        <f t="shared" si="648"/>
        <v/>
      </c>
      <c r="KN553" s="26"/>
      <c r="KO553" s="26"/>
      <c r="KP553" s="38" t="str">
        <f t="shared" si="649"/>
        <v/>
      </c>
      <c r="KQ553" s="26"/>
      <c r="KR553" s="26"/>
      <c r="KS553" s="26"/>
      <c r="KT553" s="26"/>
      <c r="KU553" s="26"/>
      <c r="KV553" s="26"/>
      <c r="KW553" s="26"/>
      <c r="KX553" t="str">
        <f t="shared" si="650"/>
        <v/>
      </c>
      <c r="KY553" t="str">
        <f t="shared" si="651"/>
        <v/>
      </c>
      <c r="KZ553" s="26"/>
      <c r="LA553" s="26"/>
      <c r="LB553" t="str">
        <f t="shared" si="652"/>
        <v/>
      </c>
      <c r="LC553" s="26"/>
      <c r="LD553" t="str">
        <f t="shared" si="653"/>
        <v/>
      </c>
      <c r="LE553" t="str">
        <f t="shared" si="654"/>
        <v/>
      </c>
      <c r="LF553" s="26"/>
      <c r="LG553" s="26"/>
      <c r="LH553" s="26"/>
      <c r="LI553" s="26"/>
      <c r="LJ553" s="26"/>
      <c r="LK553" s="26"/>
      <c r="LL553" s="26"/>
      <c r="LM553" s="26"/>
      <c r="LN553" s="26"/>
      <c r="LO553" t="str">
        <f t="shared" si="655"/>
        <v/>
      </c>
      <c r="LP553" s="26"/>
      <c r="LQ553" s="26"/>
      <c r="LR553" s="26"/>
      <c r="LS553" s="26"/>
      <c r="LT553" s="26"/>
      <c r="LU553" s="26"/>
      <c r="LV553" s="26"/>
      <c r="LW553" s="26"/>
      <c r="LX553" s="26"/>
      <c r="LY553" s="26"/>
      <c r="LZ553" s="26"/>
      <c r="MA553" s="26"/>
      <c r="MB553" s="26"/>
      <c r="MC553" s="26"/>
      <c r="MD553" s="26"/>
      <c r="ME553" s="26"/>
      <c r="MF553" s="26"/>
      <c r="MG553" s="26"/>
      <c r="MH553" s="26"/>
      <c r="MI553" s="26"/>
      <c r="MJ553" s="26"/>
      <c r="MK553" s="26"/>
      <c r="ML553" s="26"/>
      <c r="MM553" s="26"/>
      <c r="MN553" s="26"/>
    </row>
    <row r="554" spans="1:352" ht="16" x14ac:dyDescent="0.2">
      <c r="A554" t="e">
        <f t="shared" ca="1" si="656"/>
        <v>#N/A</v>
      </c>
      <c r="B554" s="26"/>
      <c r="C554" s="26"/>
      <c r="D554" s="26"/>
      <c r="E554" s="27" t="str">
        <f t="shared" ca="1" si="586"/>
        <v>Jul</v>
      </c>
      <c r="F554" s="27" t="str">
        <f t="shared" ca="1" si="586"/>
        <v>May</v>
      </c>
      <c r="G554" s="28" t="str">
        <f t="shared" ca="1" si="587"/>
        <v/>
      </c>
      <c r="H554" t="str">
        <f t="shared" si="588"/>
        <v/>
      </c>
      <c r="I554" s="26">
        <f t="shared" ca="1" si="589"/>
        <v>65</v>
      </c>
      <c r="J554" s="26"/>
      <c r="K554" s="26"/>
      <c r="L554" s="31" t="str">
        <f t="shared" si="590"/>
        <v/>
      </c>
      <c r="M554" s="26"/>
      <c r="N554" s="26"/>
      <c r="O554" s="26">
        <f t="shared" ca="1" si="591"/>
        <v>39</v>
      </c>
      <c r="P554" s="26" t="str">
        <f t="shared" ca="1" si="592"/>
        <v>No</v>
      </c>
      <c r="Q554" s="26" t="str">
        <f t="shared" ca="1" si="592"/>
        <v>Yes</v>
      </c>
      <c r="R554" s="26" t="str">
        <f t="shared" ca="1" si="592"/>
        <v>No</v>
      </c>
      <c r="S554" s="26" t="str">
        <f t="shared" ca="1" si="593"/>
        <v>African</v>
      </c>
      <c r="T554" s="26" t="str">
        <f t="shared" ca="1" si="594"/>
        <v>No</v>
      </c>
      <c r="U554" s="26">
        <f t="shared" ca="1" si="595"/>
        <v>3954</v>
      </c>
      <c r="V554" s="26"/>
      <c r="W554" s="26"/>
      <c r="X554" s="26" t="str">
        <f t="shared" ca="1" si="585"/>
        <v>Yes</v>
      </c>
      <c r="Y554" s="26" t="str">
        <f t="shared" ca="1" si="585"/>
        <v>No</v>
      </c>
      <c r="Z554" s="26" t="str">
        <f t="shared" ca="1" si="585"/>
        <v>No</v>
      </c>
      <c r="AA554" s="26" t="str">
        <f t="shared" ca="1" si="585"/>
        <v>Yes</v>
      </c>
      <c r="AB554" s="26" t="str">
        <f t="shared" ca="1" si="585"/>
        <v>No</v>
      </c>
      <c r="AC554" s="26"/>
      <c r="AD554" s="26"/>
      <c r="AE554" s="26"/>
      <c r="AF554" s="26"/>
      <c r="AG554" s="26" t="str">
        <f t="shared" ca="1" si="596"/>
        <v>No</v>
      </c>
      <c r="AH554" s="26" t="str">
        <f t="shared" ca="1" si="596"/>
        <v>Yes</v>
      </c>
      <c r="AI554" s="26" t="str">
        <f t="shared" ca="1" si="596"/>
        <v>No</v>
      </c>
      <c r="AJ554" s="26" t="str">
        <f t="shared" ca="1" si="596"/>
        <v>Yes</v>
      </c>
      <c r="AK554" s="26" t="str">
        <f t="shared" ca="1" si="596"/>
        <v>No</v>
      </c>
      <c r="AL554" s="26" t="str">
        <f t="shared" ca="1" si="596"/>
        <v>Yes</v>
      </c>
      <c r="AM554" s="26">
        <f t="shared" ca="1" si="597"/>
        <v>10</v>
      </c>
      <c r="AN554" s="26">
        <f t="shared" ca="1" si="598"/>
        <v>3</v>
      </c>
      <c r="AT554" t="str">
        <f t="shared" ca="1" si="599"/>
        <v>Female</v>
      </c>
      <c r="AU554">
        <f t="shared" ca="1" si="600"/>
        <v>1053</v>
      </c>
      <c r="AV554">
        <f t="shared" ca="1" si="601"/>
        <v>-1</v>
      </c>
      <c r="AW554">
        <f t="shared" ca="1" si="602"/>
        <v>33</v>
      </c>
      <c r="AX554">
        <f t="shared" ca="1" si="603"/>
        <v>6</v>
      </c>
      <c r="BB554" t="str">
        <f t="shared" ca="1" si="604"/>
        <v>Vaginal</v>
      </c>
      <c r="BC554" t="str">
        <f t="shared" ca="1" si="605"/>
        <v>No</v>
      </c>
      <c r="BD554" t="str">
        <f t="shared" ca="1" si="605"/>
        <v>No</v>
      </c>
      <c r="BG554" t="str">
        <f t="shared" ca="1" si="606"/>
        <v>Yes</v>
      </c>
      <c r="BH554">
        <f t="shared" ca="1" si="607"/>
        <v>35</v>
      </c>
      <c r="BI554">
        <f t="shared" ca="1" si="608"/>
        <v>-7</v>
      </c>
      <c r="BJ554">
        <f t="shared" ca="1" si="609"/>
        <v>17</v>
      </c>
      <c r="BK554" t="str">
        <f t="shared" si="610"/>
        <v/>
      </c>
      <c r="BL554" s="26">
        <f t="shared" ca="1" si="611"/>
        <v>19</v>
      </c>
      <c r="BM554" s="26"/>
      <c r="BN554" s="26"/>
      <c r="BO554" s="26" t="str">
        <f t="shared" ca="1" si="612"/>
        <v>Yes</v>
      </c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 t="str">
        <f t="shared" ca="1" si="613"/>
        <v>Yes</v>
      </c>
      <c r="CE554" s="26" t="str">
        <f t="shared" ca="1" si="614"/>
        <v>LMA</v>
      </c>
      <c r="CF554" s="26"/>
      <c r="CG554" s="26"/>
      <c r="CH554" s="26"/>
      <c r="CI554" s="31" t="str">
        <f t="shared" si="615"/>
        <v/>
      </c>
      <c r="CJ554" s="26" t="str">
        <f t="shared" ca="1" si="616"/>
        <v>BS</v>
      </c>
      <c r="CK554" s="26" t="str">
        <f t="shared" ca="1" si="617"/>
        <v>NA</v>
      </c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 t="str">
        <f t="shared" ca="1" si="618"/>
        <v>No</v>
      </c>
      <c r="DO554" s="26"/>
      <c r="DP554" s="26"/>
      <c r="DQ554" s="26"/>
      <c r="DR554" s="26"/>
      <c r="DS554" s="26"/>
      <c r="DT554" s="26"/>
      <c r="DU554" s="26"/>
      <c r="DV554" t="str">
        <f t="shared" si="619"/>
        <v/>
      </c>
      <c r="DW554" s="26"/>
      <c r="DX554" s="26"/>
      <c r="DY554" s="26"/>
      <c r="DZ554" t="str">
        <f t="shared" si="620"/>
        <v/>
      </c>
      <c r="EA554" t="str">
        <f t="shared" si="621"/>
        <v/>
      </c>
      <c r="EB554" t="str">
        <f t="shared" si="622"/>
        <v/>
      </c>
      <c r="EC554" t="str">
        <f t="shared" si="623"/>
        <v/>
      </c>
      <c r="ED554" t="str">
        <f t="shared" si="624"/>
        <v/>
      </c>
      <c r="EE554" s="34" t="str">
        <f t="shared" si="625"/>
        <v/>
      </c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32" t="str">
        <f t="shared" si="626"/>
        <v/>
      </c>
      <c r="ES554" s="26"/>
      <c r="ET554" s="26"/>
      <c r="EU554" s="26"/>
      <c r="EV554" s="26"/>
      <c r="EW554" s="26"/>
      <c r="EX554" s="26"/>
      <c r="EY554" s="26"/>
      <c r="EZ554" s="26"/>
      <c r="FA554" s="31" t="str">
        <f t="shared" si="627"/>
        <v/>
      </c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31" t="str">
        <f t="shared" si="628"/>
        <v/>
      </c>
      <c r="FN554" s="26"/>
      <c r="FO554" s="26"/>
      <c r="FP554" s="26"/>
      <c r="FQ554" s="26" t="s">
        <v>349</v>
      </c>
      <c r="FR554" s="39" t="str">
        <f t="shared" ca="1" si="629"/>
        <v>NA</v>
      </c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t="str">
        <f t="shared" ca="1" si="630"/>
        <v/>
      </c>
      <c r="GP554" t="str">
        <f t="shared" si="631"/>
        <v/>
      </c>
      <c r="GQ554" s="26"/>
      <c r="GR554" s="26"/>
      <c r="GS554" t="str">
        <f t="shared" ca="1" si="632"/>
        <v/>
      </c>
      <c r="GT554" s="26"/>
      <c r="GU554" s="26"/>
      <c r="GV554" s="26"/>
      <c r="GW554" s="26"/>
      <c r="GX554" s="26"/>
      <c r="GY554" t="str">
        <f t="shared" ca="1" si="633"/>
        <v/>
      </c>
      <c r="GZ554" t="str">
        <f t="shared" si="634"/>
        <v/>
      </c>
      <c r="HA554" s="26"/>
      <c r="HB554" s="26"/>
      <c r="HC554" s="26"/>
      <c r="HD554" s="26"/>
      <c r="HE554" s="26"/>
      <c r="HF554" t="str">
        <f t="shared" ca="1" si="635"/>
        <v/>
      </c>
      <c r="HG554" s="31" t="str">
        <f t="shared" si="636"/>
        <v/>
      </c>
      <c r="HH554" s="26"/>
      <c r="HI554" s="26"/>
      <c r="HJ554" s="26"/>
      <c r="HK554" s="26"/>
      <c r="HL554" s="26"/>
      <c r="HM554" t="str">
        <f t="shared" ca="1" si="637"/>
        <v/>
      </c>
      <c r="HN554" t="str">
        <f t="shared" si="638"/>
        <v/>
      </c>
      <c r="HO554" s="26"/>
      <c r="HP554" s="26"/>
      <c r="HQ554" s="26"/>
      <c r="HR554" s="26"/>
      <c r="HS554" s="26"/>
      <c r="HT554" t="str">
        <f t="shared" ca="1" si="639"/>
        <v/>
      </c>
      <c r="HU554" t="str">
        <f t="shared" si="640"/>
        <v/>
      </c>
      <c r="HV554" s="26"/>
      <c r="HW554" s="26"/>
      <c r="HX554" s="26"/>
      <c r="HY554" s="26"/>
      <c r="HZ554" s="26"/>
      <c r="IA554" s="37" t="str">
        <f t="shared" ca="1" si="641"/>
        <v/>
      </c>
      <c r="IB554" t="str">
        <f t="shared" si="642"/>
        <v/>
      </c>
      <c r="IC554" s="26"/>
      <c r="ID554" s="26"/>
      <c r="IE554" s="26"/>
      <c r="IF554" s="26"/>
      <c r="IG554" s="26"/>
      <c r="IH554" s="37" t="str">
        <f t="shared" ca="1" si="643"/>
        <v/>
      </c>
      <c r="II554" t="str">
        <f t="shared" si="644"/>
        <v/>
      </c>
      <c r="IJ554" s="26"/>
      <c r="IK554" s="26"/>
      <c r="IL554" s="26"/>
      <c r="IM554" s="26"/>
      <c r="IN554" s="26"/>
      <c r="IO554" s="26"/>
      <c r="IP554" s="26"/>
      <c r="IQ554" s="26"/>
      <c r="IR554" s="26"/>
      <c r="IS554" s="26"/>
      <c r="IT554" s="26"/>
      <c r="IU554" s="26"/>
      <c r="IV554" s="26"/>
      <c r="IW554" s="26"/>
      <c r="IX554" s="26"/>
      <c r="IY554" s="26"/>
      <c r="IZ554" s="26"/>
      <c r="JA554" s="26"/>
      <c r="JB554" s="26"/>
      <c r="JC554" s="26"/>
      <c r="JD554" s="26"/>
      <c r="JE554" s="26"/>
      <c r="JF554" s="26"/>
      <c r="JG554" s="26"/>
      <c r="JH554" s="26"/>
      <c r="JI554" s="26"/>
      <c r="JJ554" s="26"/>
      <c r="JK554" s="26"/>
      <c r="JL554" s="26"/>
      <c r="JM554" s="26"/>
      <c r="JN554" s="26"/>
      <c r="JO554" s="26"/>
      <c r="JP554" s="26"/>
      <c r="JQ554" s="26"/>
      <c r="JR554" s="26"/>
      <c r="JS554" s="26"/>
      <c r="JT554" s="26" t="str">
        <f t="shared" si="645"/>
        <v/>
      </c>
      <c r="JU554" s="26"/>
      <c r="JV554" t="str">
        <f t="shared" si="646"/>
        <v/>
      </c>
      <c r="JW554" s="26"/>
      <c r="JX554" s="26"/>
      <c r="JY554" s="26"/>
      <c r="JZ554" s="26"/>
      <c r="KA554" s="26"/>
      <c r="KB554" s="26"/>
      <c r="KC554" s="26"/>
      <c r="KD554" s="26"/>
      <c r="KE554" s="26"/>
      <c r="KF554" s="26"/>
      <c r="KG554" s="26"/>
      <c r="KH554" s="26"/>
      <c r="KI554" s="26"/>
      <c r="KJ554" s="26"/>
      <c r="KK554" t="str">
        <f t="shared" si="647"/>
        <v/>
      </c>
      <c r="KL554" s="26"/>
      <c r="KM554" s="31" t="str">
        <f t="shared" si="648"/>
        <v/>
      </c>
      <c r="KN554" s="26"/>
      <c r="KO554" s="26"/>
      <c r="KP554" s="38" t="str">
        <f t="shared" si="649"/>
        <v/>
      </c>
      <c r="KQ554" s="26"/>
      <c r="KR554" s="26"/>
      <c r="KS554" s="26"/>
      <c r="KT554" s="26"/>
      <c r="KU554" s="26"/>
      <c r="KV554" s="26"/>
      <c r="KW554" s="26"/>
      <c r="KX554" t="str">
        <f t="shared" si="650"/>
        <v/>
      </c>
      <c r="KY554" t="str">
        <f t="shared" si="651"/>
        <v/>
      </c>
      <c r="KZ554" s="26"/>
      <c r="LA554" s="26"/>
      <c r="LB554" t="str">
        <f t="shared" si="652"/>
        <v/>
      </c>
      <c r="LC554" s="26"/>
      <c r="LD554" t="str">
        <f t="shared" si="653"/>
        <v/>
      </c>
      <c r="LE554" t="str">
        <f t="shared" si="654"/>
        <v/>
      </c>
      <c r="LF554" s="26"/>
      <c r="LG554" s="26"/>
      <c r="LH554" s="26"/>
      <c r="LI554" s="26"/>
      <c r="LJ554" s="26"/>
      <c r="LK554" s="26"/>
      <c r="LL554" s="26"/>
      <c r="LM554" s="26"/>
      <c r="LN554" s="26"/>
      <c r="LO554" t="str">
        <f t="shared" si="655"/>
        <v/>
      </c>
      <c r="LP554" s="26"/>
      <c r="LQ554" s="26"/>
      <c r="LR554" s="26"/>
      <c r="LS554" s="26"/>
      <c r="LT554" s="26"/>
      <c r="LU554" s="26"/>
      <c r="LV554" s="26"/>
      <c r="LW554" s="26"/>
      <c r="LX554" s="26"/>
      <c r="LY554" s="26"/>
      <c r="LZ554" s="26"/>
      <c r="MA554" s="26"/>
      <c r="MB554" s="26"/>
      <c r="MC554" s="26"/>
      <c r="MD554" s="26"/>
      <c r="ME554" s="26"/>
      <c r="MF554" s="26"/>
      <c r="MG554" s="26"/>
      <c r="MH554" s="26"/>
      <c r="MI554" s="26"/>
      <c r="MJ554" s="26"/>
      <c r="MK554" s="26"/>
      <c r="ML554" s="26"/>
      <c r="MM554" s="26"/>
      <c r="MN554" s="26"/>
    </row>
    <row r="555" spans="1:352" ht="16" x14ac:dyDescent="0.2">
      <c r="A555" t="e">
        <f t="shared" ca="1" si="656"/>
        <v>#N/A</v>
      </c>
      <c r="B555" s="26"/>
      <c r="C555" s="26"/>
      <c r="D555" s="26"/>
      <c r="E555" s="27" t="str">
        <f t="shared" ca="1" si="586"/>
        <v>Jan</v>
      </c>
      <c r="F555" s="27" t="str">
        <f t="shared" ca="1" si="586"/>
        <v>Feb</v>
      </c>
      <c r="G555" s="28" t="str">
        <f t="shared" ca="1" si="587"/>
        <v/>
      </c>
      <c r="H555" t="str">
        <f t="shared" si="588"/>
        <v/>
      </c>
      <c r="I555" s="26">
        <f t="shared" ca="1" si="589"/>
        <v>65</v>
      </c>
      <c r="J555" s="26"/>
      <c r="K555" s="26"/>
      <c r="L555" s="31" t="str">
        <f t="shared" si="590"/>
        <v/>
      </c>
      <c r="M555" s="26"/>
      <c r="N555" s="26"/>
      <c r="O555" s="26">
        <f t="shared" ca="1" si="591"/>
        <v>23</v>
      </c>
      <c r="P555" s="26" t="str">
        <f t="shared" ca="1" si="592"/>
        <v>No</v>
      </c>
      <c r="Q555" s="26" t="str">
        <f t="shared" ca="1" si="592"/>
        <v>No</v>
      </c>
      <c r="R555" s="26" t="str">
        <f t="shared" ca="1" si="592"/>
        <v>No</v>
      </c>
      <c r="S555" s="26" t="str">
        <f t="shared" ca="1" si="593"/>
        <v>African</v>
      </c>
      <c r="T555" s="26" t="str">
        <f t="shared" ca="1" si="594"/>
        <v>No</v>
      </c>
      <c r="U555" s="26">
        <f t="shared" ca="1" si="595"/>
        <v>3074</v>
      </c>
      <c r="V555" s="26"/>
      <c r="W555" s="26"/>
      <c r="X555" s="26" t="str">
        <f t="shared" ca="1" si="585"/>
        <v>No</v>
      </c>
      <c r="Y555" s="26" t="str">
        <f t="shared" ca="1" si="585"/>
        <v>Yes</v>
      </c>
      <c r="Z555" s="26" t="str">
        <f t="shared" ca="1" si="585"/>
        <v>No</v>
      </c>
      <c r="AA555" s="26" t="str">
        <f t="shared" ca="1" si="585"/>
        <v>Yes</v>
      </c>
      <c r="AB555" s="26" t="str">
        <f t="shared" ca="1" si="585"/>
        <v>No</v>
      </c>
      <c r="AC555" s="26"/>
      <c r="AD555" s="26"/>
      <c r="AE555" s="26"/>
      <c r="AF555" s="26"/>
      <c r="AG555" s="26" t="str">
        <f t="shared" ca="1" si="596"/>
        <v>No</v>
      </c>
      <c r="AH555" s="26" t="str">
        <f t="shared" ca="1" si="596"/>
        <v>No</v>
      </c>
      <c r="AI555" s="26" t="str">
        <f t="shared" ca="1" si="596"/>
        <v>No</v>
      </c>
      <c r="AJ555" s="26" t="str">
        <f t="shared" ca="1" si="596"/>
        <v>No</v>
      </c>
      <c r="AK555" s="26" t="str">
        <f t="shared" ca="1" si="596"/>
        <v>No</v>
      </c>
      <c r="AL555" s="26" t="str">
        <f t="shared" ca="1" si="596"/>
        <v>Yes</v>
      </c>
      <c r="AM555" s="26">
        <f t="shared" ca="1" si="597"/>
        <v>10</v>
      </c>
      <c r="AN555" s="26">
        <f t="shared" ca="1" si="598"/>
        <v>1</v>
      </c>
      <c r="AT555" t="str">
        <f t="shared" ca="1" si="599"/>
        <v>Female</v>
      </c>
      <c r="AU555">
        <f t="shared" ca="1" si="600"/>
        <v>3483</v>
      </c>
      <c r="AV555">
        <f t="shared" ca="1" si="601"/>
        <v>-1</v>
      </c>
      <c r="AW555">
        <f t="shared" ca="1" si="602"/>
        <v>37</v>
      </c>
      <c r="AX555">
        <f t="shared" ca="1" si="603"/>
        <v>6</v>
      </c>
      <c r="BB555" t="str">
        <f t="shared" ca="1" si="604"/>
        <v>INSTRUMENTAL</v>
      </c>
      <c r="BC555" t="str">
        <f t="shared" ca="1" si="605"/>
        <v>No</v>
      </c>
      <c r="BD555" t="str">
        <f t="shared" ca="1" si="605"/>
        <v>Yes</v>
      </c>
      <c r="BG555" t="str">
        <f t="shared" ca="1" si="606"/>
        <v>No</v>
      </c>
      <c r="BH555">
        <f t="shared" ca="1" si="607"/>
        <v>38</v>
      </c>
      <c r="BI555">
        <f t="shared" ca="1" si="608"/>
        <v>-1</v>
      </c>
      <c r="BJ555">
        <f t="shared" ca="1" si="609"/>
        <v>9</v>
      </c>
      <c r="BK555" t="str">
        <f t="shared" si="610"/>
        <v/>
      </c>
      <c r="BL555" s="26">
        <f t="shared" ca="1" si="611"/>
        <v>11</v>
      </c>
      <c r="BM555" s="26"/>
      <c r="BN555" s="26"/>
      <c r="BO555" s="26" t="str">
        <f t="shared" ca="1" si="612"/>
        <v>Yes</v>
      </c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 t="str">
        <f t="shared" ca="1" si="613"/>
        <v>No</v>
      </c>
      <c r="CE555" s="26" t="str">
        <f t="shared" ca="1" si="614"/>
        <v>NA</v>
      </c>
      <c r="CF555" s="26"/>
      <c r="CG555" s="26"/>
      <c r="CH555" s="26"/>
      <c r="CI555" s="31" t="str">
        <f t="shared" si="615"/>
        <v/>
      </c>
      <c r="CJ555" s="26" t="str">
        <f t="shared" ca="1" si="616"/>
        <v>NA</v>
      </c>
      <c r="CK555" s="26" t="str">
        <f t="shared" ca="1" si="617"/>
        <v>NA</v>
      </c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 t="str">
        <f t="shared" ca="1" si="618"/>
        <v>Yes</v>
      </c>
      <c r="DO555" s="26"/>
      <c r="DP555" s="26"/>
      <c r="DQ555" s="26"/>
      <c r="DR555" s="26"/>
      <c r="DS555" s="26"/>
      <c r="DT555" s="26"/>
      <c r="DU555" s="26"/>
      <c r="DV555" t="str">
        <f t="shared" si="619"/>
        <v/>
      </c>
      <c r="DW555" s="26"/>
      <c r="DX555" s="26"/>
      <c r="DY555" s="26"/>
      <c r="DZ555" t="str">
        <f t="shared" si="620"/>
        <v/>
      </c>
      <c r="EA555" t="str">
        <f t="shared" si="621"/>
        <v/>
      </c>
      <c r="EB555" t="str">
        <f t="shared" si="622"/>
        <v/>
      </c>
      <c r="EC555" t="str">
        <f t="shared" si="623"/>
        <v/>
      </c>
      <c r="ED555" t="str">
        <f t="shared" si="624"/>
        <v/>
      </c>
      <c r="EE555" s="34" t="str">
        <f t="shared" si="625"/>
        <v/>
      </c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32" t="str">
        <f t="shared" si="626"/>
        <v/>
      </c>
      <c r="ES555" s="26"/>
      <c r="ET555" s="26"/>
      <c r="EU555" s="26"/>
      <c r="EV555" s="26"/>
      <c r="EW555" s="26"/>
      <c r="EX555" s="26"/>
      <c r="EY555" s="26"/>
      <c r="EZ555" s="26"/>
      <c r="FA555" s="31" t="str">
        <f t="shared" si="627"/>
        <v/>
      </c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31" t="str">
        <f t="shared" si="628"/>
        <v/>
      </c>
      <c r="FN555" s="26"/>
      <c r="FO555" s="26"/>
      <c r="FP555" s="26"/>
      <c r="FQ555" s="26" t="s">
        <v>350</v>
      </c>
      <c r="FR555" s="39" t="str">
        <f t="shared" ca="1" si="629"/>
        <v>CONS</v>
      </c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t="str">
        <f t="shared" ca="1" si="630"/>
        <v/>
      </c>
      <c r="GP555" t="str">
        <f t="shared" si="631"/>
        <v/>
      </c>
      <c r="GQ555" s="26"/>
      <c r="GR555" s="26"/>
      <c r="GS555" t="str">
        <f t="shared" ca="1" si="632"/>
        <v/>
      </c>
      <c r="GT555" s="26"/>
      <c r="GU555" s="26"/>
      <c r="GV555" s="26"/>
      <c r="GW555" s="26"/>
      <c r="GX555" s="26"/>
      <c r="GY555" t="str">
        <f t="shared" ca="1" si="633"/>
        <v/>
      </c>
      <c r="GZ555" t="str">
        <f t="shared" si="634"/>
        <v/>
      </c>
      <c r="HA555" s="26"/>
      <c r="HB555" s="26"/>
      <c r="HC555" s="26"/>
      <c r="HD555" s="26"/>
      <c r="HE555" s="26"/>
      <c r="HF555" t="str">
        <f t="shared" ca="1" si="635"/>
        <v/>
      </c>
      <c r="HG555" s="31" t="str">
        <f t="shared" si="636"/>
        <v/>
      </c>
      <c r="HH555" s="26"/>
      <c r="HI555" s="26"/>
      <c r="HJ555" s="26"/>
      <c r="HK555" s="26"/>
      <c r="HL555" s="26"/>
      <c r="HM555" t="str">
        <f t="shared" ca="1" si="637"/>
        <v/>
      </c>
      <c r="HN555" t="str">
        <f t="shared" si="638"/>
        <v/>
      </c>
      <c r="HO555" s="26"/>
      <c r="HP555" s="26"/>
      <c r="HQ555" s="26"/>
      <c r="HR555" s="26"/>
      <c r="HS555" s="26"/>
      <c r="HT555" t="str">
        <f t="shared" ca="1" si="639"/>
        <v/>
      </c>
      <c r="HU555" t="str">
        <f t="shared" si="640"/>
        <v/>
      </c>
      <c r="HV555" s="26"/>
      <c r="HW555" s="26"/>
      <c r="HX555" s="26"/>
      <c r="HY555" s="26"/>
      <c r="HZ555" s="26"/>
      <c r="IA555" s="37" t="str">
        <f t="shared" ca="1" si="641"/>
        <v/>
      </c>
      <c r="IB555" t="str">
        <f t="shared" si="642"/>
        <v/>
      </c>
      <c r="IC555" s="26"/>
      <c r="ID555" s="26"/>
      <c r="IE555" s="26"/>
      <c r="IF555" s="26"/>
      <c r="IG555" s="26"/>
      <c r="IH555" s="37" t="str">
        <f t="shared" ca="1" si="643"/>
        <v/>
      </c>
      <c r="II555" t="str">
        <f t="shared" si="644"/>
        <v/>
      </c>
      <c r="IJ555" s="26"/>
      <c r="IK555" s="26"/>
      <c r="IL555" s="26"/>
      <c r="IM555" s="26"/>
      <c r="IN555" s="26"/>
      <c r="IO555" s="26"/>
      <c r="IP555" s="26"/>
      <c r="IQ555" s="26"/>
      <c r="IR555" s="26"/>
      <c r="IS555" s="26"/>
      <c r="IT555" s="26"/>
      <c r="IU555" s="26"/>
      <c r="IV555" s="26"/>
      <c r="IW555" s="26"/>
      <c r="IX555" s="26"/>
      <c r="IY555" s="26"/>
      <c r="IZ555" s="26"/>
      <c r="JA555" s="26"/>
      <c r="JB555" s="26"/>
      <c r="JC555" s="26"/>
      <c r="JD555" s="26"/>
      <c r="JE555" s="26"/>
      <c r="JF555" s="26"/>
      <c r="JG555" s="26"/>
      <c r="JH555" s="26"/>
      <c r="JI555" s="26"/>
      <c r="JJ555" s="26"/>
      <c r="JK555" s="26"/>
      <c r="JL555" s="26"/>
      <c r="JM555" s="26"/>
      <c r="JN555" s="26"/>
      <c r="JO555" s="26"/>
      <c r="JP555" s="26"/>
      <c r="JQ555" s="26"/>
      <c r="JR555" s="26"/>
      <c r="JS555" s="26"/>
      <c r="JT555" s="26" t="str">
        <f t="shared" si="645"/>
        <v/>
      </c>
      <c r="JU555" s="26"/>
      <c r="JV555" t="str">
        <f t="shared" si="646"/>
        <v/>
      </c>
      <c r="JW555" s="26"/>
      <c r="JX555" s="26"/>
      <c r="JY555" s="26"/>
      <c r="JZ555" s="26"/>
      <c r="KA555" s="26"/>
      <c r="KB555" s="26"/>
      <c r="KC555" s="26"/>
      <c r="KD555" s="26"/>
      <c r="KE555" s="26"/>
      <c r="KF555" s="26"/>
      <c r="KG555" s="26"/>
      <c r="KH555" s="26"/>
      <c r="KI555" s="26"/>
      <c r="KJ555" s="26"/>
      <c r="KK555" t="str">
        <f t="shared" si="647"/>
        <v/>
      </c>
      <c r="KL555" s="26"/>
      <c r="KM555" s="31" t="str">
        <f t="shared" si="648"/>
        <v/>
      </c>
      <c r="KN555" s="26"/>
      <c r="KO555" s="26"/>
      <c r="KP555" s="38" t="str">
        <f t="shared" si="649"/>
        <v/>
      </c>
      <c r="KQ555" s="26"/>
      <c r="KR555" s="26"/>
      <c r="KS555" s="26"/>
      <c r="KT555" s="26"/>
      <c r="KU555" s="26"/>
      <c r="KV555" s="26"/>
      <c r="KW555" s="26"/>
      <c r="KX555" t="str">
        <f t="shared" si="650"/>
        <v/>
      </c>
      <c r="KY555" t="str">
        <f t="shared" si="651"/>
        <v/>
      </c>
      <c r="KZ555" s="26"/>
      <c r="LA555" s="26"/>
      <c r="LB555" t="str">
        <f t="shared" si="652"/>
        <v/>
      </c>
      <c r="LC555" s="26"/>
      <c r="LD555" t="str">
        <f t="shared" si="653"/>
        <v/>
      </c>
      <c r="LE555" t="str">
        <f t="shared" si="654"/>
        <v/>
      </c>
      <c r="LF555" s="26"/>
      <c r="LG555" s="26"/>
      <c r="LH555" s="26"/>
      <c r="LI555" s="26"/>
      <c r="LJ555" s="26"/>
      <c r="LK555" s="26"/>
      <c r="LL555" s="26"/>
      <c r="LM555" s="26"/>
      <c r="LN555" s="26"/>
      <c r="LO555" t="str">
        <f t="shared" si="655"/>
        <v/>
      </c>
      <c r="LP555" s="26"/>
      <c r="LQ555" s="26"/>
      <c r="LR555" s="26"/>
      <c r="LS555" s="26"/>
      <c r="LT555" s="26"/>
      <c r="LU555" s="26"/>
      <c r="LV555" s="26"/>
      <c r="LW555" s="26"/>
      <c r="LX555" s="26"/>
      <c r="LY555" s="26"/>
      <c r="LZ555" s="26"/>
      <c r="MA555" s="26"/>
      <c r="MB555" s="26"/>
      <c r="MC555" s="26"/>
      <c r="MD555" s="26"/>
      <c r="ME555" s="26"/>
      <c r="MF555" s="26"/>
      <c r="MG555" s="26"/>
      <c r="MH555" s="26"/>
      <c r="MI555" s="26"/>
      <c r="MJ555" s="26"/>
      <c r="MK555" s="26"/>
      <c r="ML555" s="26"/>
      <c r="MM555" s="26"/>
      <c r="MN555" s="26"/>
    </row>
    <row r="556" spans="1:352" ht="16" x14ac:dyDescent="0.2">
      <c r="A556" t="e">
        <f t="shared" ca="1" si="656"/>
        <v>#N/A</v>
      </c>
      <c r="B556" s="26"/>
      <c r="C556" s="26"/>
      <c r="D556" s="26"/>
      <c r="E556" s="27" t="str">
        <f t="shared" ca="1" si="586"/>
        <v>Jul</v>
      </c>
      <c r="F556" s="27" t="str">
        <f t="shared" ca="1" si="586"/>
        <v>Oct</v>
      </c>
      <c r="G556" s="28" t="str">
        <f t="shared" ca="1" si="587"/>
        <v/>
      </c>
      <c r="H556" t="str">
        <f t="shared" si="588"/>
        <v/>
      </c>
      <c r="I556" s="26">
        <f t="shared" ca="1" si="589"/>
        <v>83</v>
      </c>
      <c r="J556" s="26"/>
      <c r="K556" s="26"/>
      <c r="L556" s="31" t="str">
        <f t="shared" si="590"/>
        <v/>
      </c>
      <c r="M556" s="26"/>
      <c r="N556" s="26"/>
      <c r="O556" s="26">
        <f t="shared" ca="1" si="591"/>
        <v>29</v>
      </c>
      <c r="P556" s="26" t="str">
        <f t="shared" ca="1" si="592"/>
        <v>Yes</v>
      </c>
      <c r="Q556" s="26" t="str">
        <f t="shared" ca="1" si="592"/>
        <v>No</v>
      </c>
      <c r="R556" s="26" t="str">
        <f t="shared" ca="1" si="592"/>
        <v>No</v>
      </c>
      <c r="S556" s="26" t="str">
        <f t="shared" ca="1" si="593"/>
        <v>Hispanic</v>
      </c>
      <c r="T556" s="26" t="str">
        <f t="shared" ca="1" si="594"/>
        <v>No</v>
      </c>
      <c r="U556" s="26">
        <f t="shared" ca="1" si="595"/>
        <v>3210</v>
      </c>
      <c r="V556" s="26"/>
      <c r="W556" s="26"/>
      <c r="X556" s="26" t="str">
        <f t="shared" ca="1" si="585"/>
        <v>Yes</v>
      </c>
      <c r="Y556" s="26" t="str">
        <f t="shared" ca="1" si="585"/>
        <v>No</v>
      </c>
      <c r="Z556" s="26" t="str">
        <f t="shared" ca="1" si="585"/>
        <v>Yes</v>
      </c>
      <c r="AA556" s="26" t="str">
        <f t="shared" ca="1" si="585"/>
        <v>No</v>
      </c>
      <c r="AB556" s="26" t="str">
        <f t="shared" ca="1" si="585"/>
        <v>Yes</v>
      </c>
      <c r="AC556" s="26"/>
      <c r="AD556" s="26"/>
      <c r="AE556" s="26"/>
      <c r="AF556" s="26"/>
      <c r="AG556" s="26" t="str">
        <f t="shared" ca="1" si="596"/>
        <v>Yes</v>
      </c>
      <c r="AH556" s="26" t="str">
        <f t="shared" ca="1" si="596"/>
        <v>Yes</v>
      </c>
      <c r="AI556" s="26" t="str">
        <f t="shared" ca="1" si="596"/>
        <v>Yes</v>
      </c>
      <c r="AJ556" s="26" t="str">
        <f t="shared" ca="1" si="596"/>
        <v>No</v>
      </c>
      <c r="AK556" s="26" t="str">
        <f t="shared" ca="1" si="596"/>
        <v>No</v>
      </c>
      <c r="AL556" s="26" t="str">
        <f t="shared" ca="1" si="596"/>
        <v>No</v>
      </c>
      <c r="AM556" s="26">
        <f t="shared" ca="1" si="597"/>
        <v>9</v>
      </c>
      <c r="AN556" s="26">
        <f t="shared" ca="1" si="598"/>
        <v>1</v>
      </c>
      <c r="AT556" t="str">
        <f t="shared" ca="1" si="599"/>
        <v>Female</v>
      </c>
      <c r="AU556">
        <f t="shared" ca="1" si="600"/>
        <v>2651</v>
      </c>
      <c r="AV556">
        <f t="shared" ca="1" si="601"/>
        <v>-2</v>
      </c>
      <c r="AW556">
        <f t="shared" ca="1" si="602"/>
        <v>38</v>
      </c>
      <c r="AX556">
        <f t="shared" ca="1" si="603"/>
        <v>0</v>
      </c>
      <c r="BB556" t="str">
        <f t="shared" ca="1" si="604"/>
        <v>INSTRUMENTAL</v>
      </c>
      <c r="BC556" t="str">
        <f t="shared" ca="1" si="605"/>
        <v>Yes</v>
      </c>
      <c r="BD556" t="str">
        <f t="shared" ca="1" si="605"/>
        <v>Yes</v>
      </c>
      <c r="BG556" t="str">
        <f t="shared" ca="1" si="606"/>
        <v>Yes</v>
      </c>
      <c r="BH556">
        <f t="shared" ca="1" si="607"/>
        <v>38</v>
      </c>
      <c r="BI556">
        <f t="shared" ca="1" si="608"/>
        <v>-13</v>
      </c>
      <c r="BJ556">
        <f t="shared" ca="1" si="609"/>
        <v>19</v>
      </c>
      <c r="BK556" t="str">
        <f t="shared" si="610"/>
        <v/>
      </c>
      <c r="BL556" s="26">
        <f t="shared" ca="1" si="611"/>
        <v>21</v>
      </c>
      <c r="BM556" s="26"/>
      <c r="BN556" s="26"/>
      <c r="BO556" s="26" t="str">
        <f t="shared" ca="1" si="612"/>
        <v>Yes</v>
      </c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 t="str">
        <f t="shared" ca="1" si="613"/>
        <v>Yes</v>
      </c>
      <c r="CE556" s="26" t="str">
        <f t="shared" ca="1" si="614"/>
        <v>ETT</v>
      </c>
      <c r="CF556" s="26"/>
      <c r="CG556" s="26"/>
      <c r="CH556" s="26"/>
      <c r="CI556" s="31" t="str">
        <f t="shared" si="615"/>
        <v/>
      </c>
      <c r="CJ556" s="26" t="str">
        <f t="shared" ca="1" si="616"/>
        <v>OT</v>
      </c>
      <c r="CK556" s="26" t="str">
        <f t="shared" ca="1" si="617"/>
        <v>NA</v>
      </c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 t="str">
        <f t="shared" ca="1" si="618"/>
        <v>Yes</v>
      </c>
      <c r="DO556" s="26"/>
      <c r="DP556" s="26"/>
      <c r="DQ556" s="26"/>
      <c r="DR556" s="26"/>
      <c r="DS556" s="26"/>
      <c r="DT556" s="26"/>
      <c r="DU556" s="26"/>
      <c r="DV556" t="str">
        <f t="shared" si="619"/>
        <v/>
      </c>
      <c r="DW556" s="26"/>
      <c r="DX556" s="26"/>
      <c r="DY556" s="26"/>
      <c r="DZ556" t="str">
        <f t="shared" si="620"/>
        <v/>
      </c>
      <c r="EA556" t="str">
        <f t="shared" si="621"/>
        <v/>
      </c>
      <c r="EB556" t="str">
        <f t="shared" si="622"/>
        <v/>
      </c>
      <c r="EC556" t="str">
        <f t="shared" si="623"/>
        <v/>
      </c>
      <c r="ED556" t="str">
        <f t="shared" si="624"/>
        <v/>
      </c>
      <c r="EE556" s="34" t="str">
        <f t="shared" si="625"/>
        <v/>
      </c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32" t="str">
        <f t="shared" si="626"/>
        <v/>
      </c>
      <c r="ES556" s="26"/>
      <c r="ET556" s="26"/>
      <c r="EU556" s="26"/>
      <c r="EV556" s="26"/>
      <c r="EW556" s="26"/>
      <c r="EX556" s="26"/>
      <c r="EY556" s="26"/>
      <c r="EZ556" s="26"/>
      <c r="FA556" s="31" t="str">
        <f t="shared" si="627"/>
        <v/>
      </c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31" t="str">
        <f t="shared" si="628"/>
        <v/>
      </c>
      <c r="FN556" s="26"/>
      <c r="FO556" s="26"/>
      <c r="FP556" s="26"/>
      <c r="FQ556" s="26" t="s">
        <v>349</v>
      </c>
      <c r="FR556" s="39" t="str">
        <f t="shared" ca="1" si="629"/>
        <v>NA</v>
      </c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t="str">
        <f t="shared" ca="1" si="630"/>
        <v/>
      </c>
      <c r="GP556" t="str">
        <f t="shared" si="631"/>
        <v/>
      </c>
      <c r="GQ556" s="26"/>
      <c r="GR556" s="26"/>
      <c r="GS556" t="str">
        <f t="shared" ca="1" si="632"/>
        <v/>
      </c>
      <c r="GT556" s="26"/>
      <c r="GU556" s="26"/>
      <c r="GV556" s="26"/>
      <c r="GW556" s="26"/>
      <c r="GX556" s="26"/>
      <c r="GY556" t="str">
        <f t="shared" ca="1" si="633"/>
        <v/>
      </c>
      <c r="GZ556" t="str">
        <f t="shared" si="634"/>
        <v/>
      </c>
      <c r="HA556" s="26"/>
      <c r="HB556" s="26"/>
      <c r="HC556" s="26"/>
      <c r="HD556" s="26"/>
      <c r="HE556" s="26"/>
      <c r="HF556" t="str">
        <f t="shared" ca="1" si="635"/>
        <v/>
      </c>
      <c r="HG556" s="31" t="str">
        <f t="shared" si="636"/>
        <v/>
      </c>
      <c r="HH556" s="26"/>
      <c r="HI556" s="26"/>
      <c r="HJ556" s="26"/>
      <c r="HK556" s="26"/>
      <c r="HL556" s="26"/>
      <c r="HM556" t="str">
        <f t="shared" ca="1" si="637"/>
        <v/>
      </c>
      <c r="HN556" t="str">
        <f t="shared" si="638"/>
        <v/>
      </c>
      <c r="HO556" s="26"/>
      <c r="HP556" s="26"/>
      <c r="HQ556" s="26"/>
      <c r="HR556" s="26"/>
      <c r="HS556" s="26"/>
      <c r="HT556" t="str">
        <f t="shared" ca="1" si="639"/>
        <v/>
      </c>
      <c r="HU556" t="str">
        <f t="shared" si="640"/>
        <v/>
      </c>
      <c r="HV556" s="26"/>
      <c r="HW556" s="26"/>
      <c r="HX556" s="26"/>
      <c r="HY556" s="26"/>
      <c r="HZ556" s="26"/>
      <c r="IA556" s="37" t="str">
        <f t="shared" ca="1" si="641"/>
        <v/>
      </c>
      <c r="IB556" t="str">
        <f t="shared" si="642"/>
        <v/>
      </c>
      <c r="IC556" s="26"/>
      <c r="ID556" s="26"/>
      <c r="IE556" s="26"/>
      <c r="IF556" s="26"/>
      <c r="IG556" s="26"/>
      <c r="IH556" s="37" t="str">
        <f t="shared" ca="1" si="643"/>
        <v/>
      </c>
      <c r="II556" t="str">
        <f t="shared" si="644"/>
        <v/>
      </c>
      <c r="IJ556" s="26"/>
      <c r="IK556" s="26"/>
      <c r="IL556" s="26"/>
      <c r="IM556" s="26"/>
      <c r="IN556" s="26"/>
      <c r="IO556" s="26"/>
      <c r="IP556" s="26"/>
      <c r="IQ556" s="26"/>
      <c r="IR556" s="26"/>
      <c r="IS556" s="26"/>
      <c r="IT556" s="26"/>
      <c r="IU556" s="26"/>
      <c r="IV556" s="26"/>
      <c r="IW556" s="26"/>
      <c r="IX556" s="26"/>
      <c r="IY556" s="26"/>
      <c r="IZ556" s="26"/>
      <c r="JA556" s="26"/>
      <c r="JB556" s="26"/>
      <c r="JC556" s="26"/>
      <c r="JD556" s="26"/>
      <c r="JE556" s="26"/>
      <c r="JF556" s="26"/>
      <c r="JG556" s="26"/>
      <c r="JH556" s="26"/>
      <c r="JI556" s="26"/>
      <c r="JJ556" s="26"/>
      <c r="JK556" s="26"/>
      <c r="JL556" s="26"/>
      <c r="JM556" s="26"/>
      <c r="JN556" s="26"/>
      <c r="JO556" s="26"/>
      <c r="JP556" s="26"/>
      <c r="JQ556" s="26"/>
      <c r="JR556" s="26"/>
      <c r="JS556" s="26"/>
      <c r="JT556" s="26" t="str">
        <f t="shared" si="645"/>
        <v/>
      </c>
      <c r="JU556" s="26"/>
      <c r="JV556" t="str">
        <f t="shared" si="646"/>
        <v/>
      </c>
      <c r="JW556" s="26"/>
      <c r="JX556" s="26"/>
      <c r="JY556" s="26"/>
      <c r="JZ556" s="26"/>
      <c r="KA556" s="26"/>
      <c r="KB556" s="26"/>
      <c r="KC556" s="26"/>
      <c r="KD556" s="26"/>
      <c r="KE556" s="26"/>
      <c r="KF556" s="26"/>
      <c r="KG556" s="26"/>
      <c r="KH556" s="26"/>
      <c r="KI556" s="26"/>
      <c r="KJ556" s="26"/>
      <c r="KK556" t="str">
        <f t="shared" si="647"/>
        <v/>
      </c>
      <c r="KL556" s="26"/>
      <c r="KM556" s="31" t="str">
        <f t="shared" si="648"/>
        <v/>
      </c>
      <c r="KN556" s="26"/>
      <c r="KO556" s="26"/>
      <c r="KP556" s="38" t="str">
        <f t="shared" si="649"/>
        <v/>
      </c>
      <c r="KQ556" s="26"/>
      <c r="KR556" s="26"/>
      <c r="KS556" s="26"/>
      <c r="KT556" s="26"/>
      <c r="KU556" s="26"/>
      <c r="KV556" s="26"/>
      <c r="KW556" s="26"/>
      <c r="KX556" t="str">
        <f t="shared" si="650"/>
        <v/>
      </c>
      <c r="KY556" t="str">
        <f t="shared" si="651"/>
        <v/>
      </c>
      <c r="KZ556" s="26"/>
      <c r="LA556" s="26"/>
      <c r="LB556" t="str">
        <f t="shared" si="652"/>
        <v/>
      </c>
      <c r="LC556" s="26"/>
      <c r="LD556" t="str">
        <f t="shared" si="653"/>
        <v/>
      </c>
      <c r="LE556" t="str">
        <f t="shared" si="654"/>
        <v/>
      </c>
      <c r="LF556" s="26"/>
      <c r="LG556" s="26"/>
      <c r="LH556" s="26"/>
      <c r="LI556" s="26"/>
      <c r="LJ556" s="26"/>
      <c r="LK556" s="26"/>
      <c r="LL556" s="26"/>
      <c r="LM556" s="26"/>
      <c r="LN556" s="26"/>
      <c r="LO556" t="str">
        <f t="shared" si="655"/>
        <v/>
      </c>
      <c r="LP556" s="26"/>
      <c r="LQ556" s="26"/>
      <c r="LR556" s="26"/>
      <c r="LS556" s="26"/>
      <c r="LT556" s="26"/>
      <c r="LU556" s="26"/>
      <c r="LV556" s="26"/>
      <c r="LW556" s="26"/>
      <c r="LX556" s="26"/>
      <c r="LY556" s="26"/>
      <c r="LZ556" s="26"/>
      <c r="MA556" s="26"/>
      <c r="MB556" s="26"/>
      <c r="MC556" s="26"/>
      <c r="MD556" s="26"/>
      <c r="ME556" s="26"/>
      <c r="MF556" s="26"/>
      <c r="MG556" s="26"/>
      <c r="MH556" s="26"/>
      <c r="MI556" s="26"/>
      <c r="MJ556" s="26"/>
      <c r="MK556" s="26"/>
      <c r="ML556" s="26"/>
      <c r="MM556" s="26"/>
      <c r="MN556" s="26"/>
    </row>
    <row r="557" spans="1:352" ht="16" x14ac:dyDescent="0.2">
      <c r="A557" t="e">
        <f t="shared" ca="1" si="656"/>
        <v>#N/A</v>
      </c>
      <c r="B557" s="26"/>
      <c r="C557" s="26"/>
      <c r="D557" s="26"/>
      <c r="E557" s="27" t="str">
        <f t="shared" ca="1" si="586"/>
        <v>Nov</v>
      </c>
      <c r="F557" s="27" t="str">
        <f t="shared" ca="1" si="586"/>
        <v>Feb</v>
      </c>
      <c r="G557" s="28" t="str">
        <f t="shared" ca="1" si="587"/>
        <v/>
      </c>
      <c r="H557" t="str">
        <f t="shared" si="588"/>
        <v/>
      </c>
      <c r="I557" s="26">
        <f t="shared" ca="1" si="589"/>
        <v>81</v>
      </c>
      <c r="J557" s="26"/>
      <c r="K557" s="26"/>
      <c r="L557" s="31" t="str">
        <f t="shared" si="590"/>
        <v/>
      </c>
      <c r="M557" s="26"/>
      <c r="N557" s="26"/>
      <c r="O557" s="26">
        <f t="shared" ca="1" si="591"/>
        <v>29</v>
      </c>
      <c r="P557" s="26" t="str">
        <f t="shared" ca="1" si="592"/>
        <v>No</v>
      </c>
      <c r="Q557" s="26" t="str">
        <f t="shared" ca="1" si="592"/>
        <v>Yes</v>
      </c>
      <c r="R557" s="26" t="str">
        <f t="shared" ca="1" si="592"/>
        <v>Yes</v>
      </c>
      <c r="S557" s="26" t="str">
        <f t="shared" ca="1" si="593"/>
        <v>Eskimo</v>
      </c>
      <c r="T557" s="26" t="str">
        <f t="shared" ca="1" si="594"/>
        <v>Yes</v>
      </c>
      <c r="U557" s="26">
        <f t="shared" ca="1" si="595"/>
        <v>3927</v>
      </c>
      <c r="V557" s="26"/>
      <c r="W557" s="26"/>
      <c r="X557" s="26" t="str">
        <f t="shared" ca="1" si="585"/>
        <v>No</v>
      </c>
      <c r="Y557" s="26" t="str">
        <f t="shared" ca="1" si="585"/>
        <v>Yes</v>
      </c>
      <c r="Z557" s="26" t="str">
        <f t="shared" ca="1" si="585"/>
        <v>No</v>
      </c>
      <c r="AA557" s="26" t="str">
        <f t="shared" ca="1" si="585"/>
        <v>Yes</v>
      </c>
      <c r="AB557" s="26" t="str">
        <f t="shared" ca="1" si="585"/>
        <v>Yes</v>
      </c>
      <c r="AC557" s="26"/>
      <c r="AD557" s="26"/>
      <c r="AE557" s="26"/>
      <c r="AF557" s="26"/>
      <c r="AG557" s="26" t="str">
        <f t="shared" ca="1" si="596"/>
        <v>Yes</v>
      </c>
      <c r="AH557" s="26" t="str">
        <f t="shared" ca="1" si="596"/>
        <v>Yes</v>
      </c>
      <c r="AI557" s="26" t="str">
        <f t="shared" ca="1" si="596"/>
        <v>No</v>
      </c>
      <c r="AJ557" s="26" t="str">
        <f t="shared" ref="AG557:AM600" ca="1" si="657">CHOOSE(RANDBETWEEN(1,2), "Yes", "No")</f>
        <v>No</v>
      </c>
      <c r="AK557" s="26" t="str">
        <f t="shared" ca="1" si="657"/>
        <v>No</v>
      </c>
      <c r="AL557" s="26" t="str">
        <f t="shared" ca="1" si="657"/>
        <v>Yes</v>
      </c>
      <c r="AM557" s="26">
        <f t="shared" ca="1" si="597"/>
        <v>5</v>
      </c>
      <c r="AN557" s="26">
        <f t="shared" ca="1" si="598"/>
        <v>2</v>
      </c>
      <c r="AT557" t="str">
        <f t="shared" ca="1" si="599"/>
        <v>Male</v>
      </c>
      <c r="AU557">
        <f t="shared" ca="1" si="600"/>
        <v>1354</v>
      </c>
      <c r="AV557">
        <f t="shared" ca="1" si="601"/>
        <v>3</v>
      </c>
      <c r="AW557">
        <f t="shared" ca="1" si="602"/>
        <v>31</v>
      </c>
      <c r="AX557">
        <f t="shared" ca="1" si="603"/>
        <v>1</v>
      </c>
      <c r="BB557" t="str">
        <f t="shared" ca="1" si="604"/>
        <v>Vaginal</v>
      </c>
      <c r="BC557" t="str">
        <f t="shared" ca="1" si="605"/>
        <v>No</v>
      </c>
      <c r="BD557" t="str">
        <f t="shared" ca="1" si="605"/>
        <v>No</v>
      </c>
      <c r="BG557" t="str">
        <f t="shared" ca="1" si="606"/>
        <v>No</v>
      </c>
      <c r="BH557">
        <f t="shared" ca="1" si="607"/>
        <v>34</v>
      </c>
      <c r="BI557">
        <f t="shared" ca="1" si="608"/>
        <v>-20</v>
      </c>
      <c r="BJ557">
        <f t="shared" ca="1" si="609"/>
        <v>15</v>
      </c>
      <c r="BK557" t="str">
        <f t="shared" si="610"/>
        <v/>
      </c>
      <c r="BL557" s="26">
        <f t="shared" ca="1" si="611"/>
        <v>17</v>
      </c>
      <c r="BM557" s="26"/>
      <c r="BN557" s="26"/>
      <c r="BO557" s="26" t="str">
        <f t="shared" ca="1" si="612"/>
        <v>Yes</v>
      </c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 t="str">
        <f t="shared" ca="1" si="613"/>
        <v>Yes</v>
      </c>
      <c r="CE557" s="26" t="str">
        <f t="shared" ca="1" si="614"/>
        <v>ETT</v>
      </c>
      <c r="CF557" s="26"/>
      <c r="CG557" s="26"/>
      <c r="CH557" s="26"/>
      <c r="CI557" s="31" t="str">
        <f t="shared" si="615"/>
        <v/>
      </c>
      <c r="CJ557" s="26" t="str">
        <f t="shared" ca="1" si="616"/>
        <v>BS</v>
      </c>
      <c r="CK557" s="26" t="str">
        <f t="shared" ca="1" si="617"/>
        <v>No</v>
      </c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 t="str">
        <f t="shared" ca="1" si="618"/>
        <v>Yes</v>
      </c>
      <c r="DO557" s="26"/>
      <c r="DP557" s="26"/>
      <c r="DQ557" s="26"/>
      <c r="DR557" s="26"/>
      <c r="DS557" s="26"/>
      <c r="DT557" s="26"/>
      <c r="DU557" s="26"/>
      <c r="DV557" t="str">
        <f t="shared" si="619"/>
        <v/>
      </c>
      <c r="DW557" s="26"/>
      <c r="DX557" s="26"/>
      <c r="DY557" s="26"/>
      <c r="DZ557" t="str">
        <f t="shared" si="620"/>
        <v/>
      </c>
      <c r="EA557" t="str">
        <f t="shared" si="621"/>
        <v/>
      </c>
      <c r="EB557" t="str">
        <f t="shared" si="622"/>
        <v/>
      </c>
      <c r="EC557" t="str">
        <f t="shared" si="623"/>
        <v/>
      </c>
      <c r="ED557" t="str">
        <f t="shared" si="624"/>
        <v/>
      </c>
      <c r="EE557" s="34" t="str">
        <f t="shared" si="625"/>
        <v/>
      </c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32" t="str">
        <f t="shared" si="626"/>
        <v/>
      </c>
      <c r="ES557" s="26"/>
      <c r="ET557" s="26"/>
      <c r="EU557" s="26"/>
      <c r="EV557" s="26"/>
      <c r="EW557" s="26"/>
      <c r="EX557" s="26"/>
      <c r="EY557" s="26"/>
      <c r="EZ557" s="26"/>
      <c r="FA557" s="31" t="str">
        <f t="shared" si="627"/>
        <v/>
      </c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31" t="str">
        <f t="shared" si="628"/>
        <v/>
      </c>
      <c r="FN557" s="26"/>
      <c r="FO557" s="26"/>
      <c r="FP557" s="26"/>
      <c r="FQ557" s="26" t="s">
        <v>350</v>
      </c>
      <c r="FR557" s="39" t="str">
        <f t="shared" ca="1" si="629"/>
        <v>GPC</v>
      </c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t="str">
        <f t="shared" ca="1" si="630"/>
        <v/>
      </c>
      <c r="GP557" t="str">
        <f t="shared" si="631"/>
        <v/>
      </c>
      <c r="GQ557" s="26"/>
      <c r="GR557" s="26"/>
      <c r="GS557" t="str">
        <f t="shared" ca="1" si="632"/>
        <v/>
      </c>
      <c r="GT557" s="26"/>
      <c r="GU557" s="26"/>
      <c r="GV557" s="26"/>
      <c r="GW557" s="26"/>
      <c r="GX557" s="26"/>
      <c r="GY557" t="str">
        <f t="shared" ca="1" si="633"/>
        <v/>
      </c>
      <c r="GZ557" t="str">
        <f t="shared" si="634"/>
        <v/>
      </c>
      <c r="HA557" s="26"/>
      <c r="HB557" s="26"/>
      <c r="HC557" s="26"/>
      <c r="HD557" s="26"/>
      <c r="HE557" s="26"/>
      <c r="HF557" t="str">
        <f t="shared" ca="1" si="635"/>
        <v/>
      </c>
      <c r="HG557" s="31" t="str">
        <f t="shared" si="636"/>
        <v/>
      </c>
      <c r="HH557" s="26"/>
      <c r="HI557" s="26"/>
      <c r="HJ557" s="26"/>
      <c r="HK557" s="26"/>
      <c r="HL557" s="26"/>
      <c r="HM557" t="str">
        <f t="shared" ca="1" si="637"/>
        <v/>
      </c>
      <c r="HN557" t="str">
        <f t="shared" si="638"/>
        <v/>
      </c>
      <c r="HO557" s="26"/>
      <c r="HP557" s="26"/>
      <c r="HQ557" s="26"/>
      <c r="HR557" s="26"/>
      <c r="HS557" s="26"/>
      <c r="HT557" t="str">
        <f t="shared" ca="1" si="639"/>
        <v/>
      </c>
      <c r="HU557" t="str">
        <f t="shared" si="640"/>
        <v/>
      </c>
      <c r="HV557" s="26"/>
      <c r="HW557" s="26"/>
      <c r="HX557" s="26"/>
      <c r="HY557" s="26"/>
      <c r="HZ557" s="26"/>
      <c r="IA557" s="37" t="str">
        <f t="shared" ca="1" si="641"/>
        <v/>
      </c>
      <c r="IB557" t="str">
        <f t="shared" si="642"/>
        <v/>
      </c>
      <c r="IC557" s="26"/>
      <c r="ID557" s="26"/>
      <c r="IE557" s="26"/>
      <c r="IF557" s="26"/>
      <c r="IG557" s="26"/>
      <c r="IH557" s="37" t="str">
        <f t="shared" ca="1" si="643"/>
        <v/>
      </c>
      <c r="II557" t="str">
        <f t="shared" si="644"/>
        <v/>
      </c>
      <c r="IJ557" s="26"/>
      <c r="IK557" s="26"/>
      <c r="IL557" s="26"/>
      <c r="IM557" s="26"/>
      <c r="IN557" s="26"/>
      <c r="IO557" s="26"/>
      <c r="IP557" s="26"/>
      <c r="IQ557" s="26"/>
      <c r="IR557" s="26"/>
      <c r="IS557" s="26"/>
      <c r="IT557" s="26"/>
      <c r="IU557" s="26"/>
      <c r="IV557" s="26"/>
      <c r="IW557" s="26"/>
      <c r="IX557" s="26"/>
      <c r="IY557" s="26"/>
      <c r="IZ557" s="26"/>
      <c r="JA557" s="26"/>
      <c r="JB557" s="26"/>
      <c r="JC557" s="26"/>
      <c r="JD557" s="26"/>
      <c r="JE557" s="26"/>
      <c r="JF557" s="26"/>
      <c r="JG557" s="26"/>
      <c r="JH557" s="26"/>
      <c r="JI557" s="26"/>
      <c r="JJ557" s="26"/>
      <c r="JK557" s="26"/>
      <c r="JL557" s="26"/>
      <c r="JM557" s="26"/>
      <c r="JN557" s="26"/>
      <c r="JO557" s="26"/>
      <c r="JP557" s="26"/>
      <c r="JQ557" s="26"/>
      <c r="JR557" s="26"/>
      <c r="JS557" s="26"/>
      <c r="JT557" s="26" t="str">
        <f t="shared" si="645"/>
        <v/>
      </c>
      <c r="JU557" s="26"/>
      <c r="JV557" t="str">
        <f t="shared" si="646"/>
        <v/>
      </c>
      <c r="JW557" s="26"/>
      <c r="JX557" s="26"/>
      <c r="JY557" s="26"/>
      <c r="JZ557" s="26"/>
      <c r="KA557" s="26"/>
      <c r="KB557" s="26"/>
      <c r="KC557" s="26"/>
      <c r="KD557" s="26"/>
      <c r="KE557" s="26"/>
      <c r="KF557" s="26"/>
      <c r="KG557" s="26"/>
      <c r="KH557" s="26"/>
      <c r="KI557" s="26"/>
      <c r="KJ557" s="26"/>
      <c r="KK557" t="str">
        <f t="shared" si="647"/>
        <v/>
      </c>
      <c r="KL557" s="26"/>
      <c r="KM557" s="31" t="str">
        <f t="shared" si="648"/>
        <v/>
      </c>
      <c r="KN557" s="26"/>
      <c r="KO557" s="26"/>
      <c r="KP557" s="38" t="str">
        <f t="shared" si="649"/>
        <v/>
      </c>
      <c r="KQ557" s="26"/>
      <c r="KR557" s="26"/>
      <c r="KS557" s="26"/>
      <c r="KT557" s="26"/>
      <c r="KU557" s="26"/>
      <c r="KV557" s="26"/>
      <c r="KW557" s="26"/>
      <c r="KX557" t="str">
        <f t="shared" si="650"/>
        <v/>
      </c>
      <c r="KY557" t="str">
        <f t="shared" si="651"/>
        <v/>
      </c>
      <c r="KZ557" s="26"/>
      <c r="LA557" s="26"/>
      <c r="LB557" t="str">
        <f t="shared" si="652"/>
        <v/>
      </c>
      <c r="LC557" s="26"/>
      <c r="LD557" t="str">
        <f t="shared" si="653"/>
        <v/>
      </c>
      <c r="LE557" t="str">
        <f t="shared" si="654"/>
        <v/>
      </c>
      <c r="LF557" s="26"/>
      <c r="LG557" s="26"/>
      <c r="LH557" s="26"/>
      <c r="LI557" s="26"/>
      <c r="LJ557" s="26"/>
      <c r="LK557" s="26"/>
      <c r="LL557" s="26"/>
      <c r="LM557" s="26"/>
      <c r="LN557" s="26"/>
      <c r="LO557" t="str">
        <f t="shared" si="655"/>
        <v/>
      </c>
      <c r="LP557" s="26"/>
      <c r="LQ557" s="26"/>
      <c r="LR557" s="26"/>
      <c r="LS557" s="26"/>
      <c r="LT557" s="26"/>
      <c r="LU557" s="26"/>
      <c r="LV557" s="26"/>
      <c r="LW557" s="26"/>
      <c r="LX557" s="26"/>
      <c r="LY557" s="26"/>
      <c r="LZ557" s="26"/>
      <c r="MA557" s="26"/>
      <c r="MB557" s="26"/>
      <c r="MC557" s="26"/>
      <c r="MD557" s="26"/>
      <c r="ME557" s="26"/>
      <c r="MF557" s="26"/>
      <c r="MG557" s="26"/>
      <c r="MH557" s="26"/>
      <c r="MI557" s="26"/>
      <c r="MJ557" s="26"/>
      <c r="MK557" s="26"/>
      <c r="ML557" s="26"/>
      <c r="MM557" s="26"/>
      <c r="MN557" s="26"/>
    </row>
    <row r="558" spans="1:352" ht="16" x14ac:dyDescent="0.2">
      <c r="A558" t="e">
        <f t="shared" ca="1" si="656"/>
        <v>#N/A</v>
      </c>
      <c r="B558" s="26"/>
      <c r="C558" s="26"/>
      <c r="D558" s="26"/>
      <c r="E558" s="27" t="str">
        <f t="shared" ca="1" si="586"/>
        <v>Apr</v>
      </c>
      <c r="F558" s="27" t="str">
        <f t="shared" ca="1" si="586"/>
        <v>Apr</v>
      </c>
      <c r="G558" s="28" t="str">
        <f t="shared" ca="1" si="587"/>
        <v/>
      </c>
      <c r="H558" t="str">
        <f t="shared" si="588"/>
        <v/>
      </c>
      <c r="I558" s="26">
        <f t="shared" ca="1" si="589"/>
        <v>94</v>
      </c>
      <c r="J558" s="26"/>
      <c r="K558" s="26"/>
      <c r="L558" s="31" t="str">
        <f t="shared" si="590"/>
        <v/>
      </c>
      <c r="M558" s="26"/>
      <c r="N558" s="26"/>
      <c r="O558" s="26">
        <f t="shared" ca="1" si="591"/>
        <v>33</v>
      </c>
      <c r="P558" s="26" t="str">
        <f t="shared" ca="1" si="592"/>
        <v>Yes</v>
      </c>
      <c r="Q558" s="26" t="str">
        <f t="shared" ca="1" si="592"/>
        <v>No</v>
      </c>
      <c r="R558" s="26" t="str">
        <f t="shared" ca="1" si="592"/>
        <v>No</v>
      </c>
      <c r="S558" s="26" t="str">
        <f t="shared" ca="1" si="593"/>
        <v>Asian</v>
      </c>
      <c r="T558" s="26" t="str">
        <f t="shared" ca="1" si="594"/>
        <v>No</v>
      </c>
      <c r="U558" s="26">
        <f t="shared" ca="1" si="595"/>
        <v>3429</v>
      </c>
      <c r="V558" s="26"/>
      <c r="W558" s="26"/>
      <c r="X558" s="26" t="str">
        <f t="shared" ca="1" si="585"/>
        <v>Yes</v>
      </c>
      <c r="Y558" s="26" t="str">
        <f t="shared" ca="1" si="585"/>
        <v>No</v>
      </c>
      <c r="Z558" s="26" t="str">
        <f t="shared" ca="1" si="585"/>
        <v>Yes</v>
      </c>
      <c r="AA558" s="26" t="str">
        <f t="shared" ca="1" si="585"/>
        <v>No</v>
      </c>
      <c r="AB558" s="26" t="str">
        <f t="shared" ca="1" si="585"/>
        <v>No</v>
      </c>
      <c r="AC558" s="26"/>
      <c r="AD558" s="26"/>
      <c r="AE558" s="26"/>
      <c r="AF558" s="26"/>
      <c r="AG558" s="26" t="str">
        <f t="shared" ca="1" si="657"/>
        <v>No</v>
      </c>
      <c r="AH558" s="26" t="str">
        <f t="shared" ca="1" si="657"/>
        <v>Yes</v>
      </c>
      <c r="AI558" s="26" t="str">
        <f t="shared" ca="1" si="657"/>
        <v>Yes</v>
      </c>
      <c r="AJ558" s="26" t="str">
        <f t="shared" ca="1" si="657"/>
        <v>No</v>
      </c>
      <c r="AK558" s="26" t="str">
        <f t="shared" ca="1" si="657"/>
        <v>No</v>
      </c>
      <c r="AL558" s="26" t="str">
        <f t="shared" ca="1" si="657"/>
        <v>No</v>
      </c>
      <c r="AM558" s="26">
        <f t="shared" ca="1" si="597"/>
        <v>7</v>
      </c>
      <c r="AN558" s="26">
        <f t="shared" ca="1" si="598"/>
        <v>3</v>
      </c>
      <c r="AT558" t="str">
        <f t="shared" ca="1" si="599"/>
        <v>Male</v>
      </c>
      <c r="AU558">
        <f t="shared" ca="1" si="600"/>
        <v>2106</v>
      </c>
      <c r="AV558">
        <f t="shared" ca="1" si="601"/>
        <v>0</v>
      </c>
      <c r="AW558">
        <f t="shared" ca="1" si="602"/>
        <v>23</v>
      </c>
      <c r="AX558">
        <f t="shared" ca="1" si="603"/>
        <v>6</v>
      </c>
      <c r="BB558" t="str">
        <f t="shared" ca="1" si="604"/>
        <v>EMLUCS</v>
      </c>
      <c r="BC558" t="str">
        <f t="shared" ca="1" si="605"/>
        <v>Yes</v>
      </c>
      <c r="BD558" t="str">
        <f t="shared" ca="1" si="605"/>
        <v>Yes</v>
      </c>
      <c r="BG558" t="str">
        <f t="shared" ca="1" si="606"/>
        <v>Yes</v>
      </c>
      <c r="BH558">
        <f t="shared" ca="1" si="607"/>
        <v>35</v>
      </c>
      <c r="BI558">
        <f t="shared" ca="1" si="608"/>
        <v>-1</v>
      </c>
      <c r="BJ558">
        <f t="shared" ca="1" si="609"/>
        <v>9</v>
      </c>
      <c r="BK558" t="str">
        <f t="shared" si="610"/>
        <v/>
      </c>
      <c r="BL558" s="26">
        <f t="shared" ca="1" si="611"/>
        <v>11</v>
      </c>
      <c r="BM558" s="26"/>
      <c r="BN558" s="26"/>
      <c r="BO558" s="26" t="str">
        <f t="shared" ca="1" si="612"/>
        <v>Yes</v>
      </c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 t="str">
        <f t="shared" ca="1" si="613"/>
        <v>Yes</v>
      </c>
      <c r="CE558" s="26" t="str">
        <f t="shared" ca="1" si="614"/>
        <v>LMA</v>
      </c>
      <c r="CF558" s="26"/>
      <c r="CG558" s="26"/>
      <c r="CH558" s="26"/>
      <c r="CI558" s="31" t="str">
        <f t="shared" si="615"/>
        <v/>
      </c>
      <c r="CJ558" s="26" t="str">
        <f t="shared" ca="1" si="616"/>
        <v>NICU</v>
      </c>
      <c r="CK558" s="26" t="str">
        <f t="shared" ca="1" si="617"/>
        <v>No</v>
      </c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 t="str">
        <f t="shared" ca="1" si="618"/>
        <v>Yes</v>
      </c>
      <c r="DO558" s="26"/>
      <c r="DP558" s="26"/>
      <c r="DQ558" s="26"/>
      <c r="DR558" s="26"/>
      <c r="DS558" s="26"/>
      <c r="DT558" s="26"/>
      <c r="DU558" s="26"/>
      <c r="DV558" t="str">
        <f t="shared" si="619"/>
        <v/>
      </c>
      <c r="DW558" s="26"/>
      <c r="DX558" s="26"/>
      <c r="DY558" s="26"/>
      <c r="DZ558" t="str">
        <f t="shared" si="620"/>
        <v/>
      </c>
      <c r="EA558" t="str">
        <f t="shared" si="621"/>
        <v/>
      </c>
      <c r="EB558" t="str">
        <f t="shared" si="622"/>
        <v/>
      </c>
      <c r="EC558" t="str">
        <f t="shared" si="623"/>
        <v/>
      </c>
      <c r="ED558" t="str">
        <f t="shared" si="624"/>
        <v/>
      </c>
      <c r="EE558" s="34" t="str">
        <f t="shared" si="625"/>
        <v/>
      </c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32" t="str">
        <f t="shared" si="626"/>
        <v/>
      </c>
      <c r="ES558" s="26"/>
      <c r="ET558" s="26"/>
      <c r="EU558" s="26"/>
      <c r="EV558" s="26"/>
      <c r="EW558" s="26"/>
      <c r="EX558" s="26"/>
      <c r="EY558" s="26"/>
      <c r="EZ558" s="26"/>
      <c r="FA558" s="31" t="str">
        <f t="shared" si="627"/>
        <v/>
      </c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31" t="str">
        <f t="shared" si="628"/>
        <v/>
      </c>
      <c r="FN558" s="26"/>
      <c r="FO558" s="26"/>
      <c r="FP558" s="26"/>
      <c r="FQ558" s="26" t="s">
        <v>349</v>
      </c>
      <c r="FR558" s="39" t="str">
        <f t="shared" ca="1" si="629"/>
        <v>NA</v>
      </c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t="str">
        <f t="shared" ca="1" si="630"/>
        <v/>
      </c>
      <c r="GP558" t="str">
        <f t="shared" si="631"/>
        <v/>
      </c>
      <c r="GQ558" s="26"/>
      <c r="GR558" s="26"/>
      <c r="GS558" t="str">
        <f t="shared" ca="1" si="632"/>
        <v/>
      </c>
      <c r="GT558" s="26"/>
      <c r="GU558" s="26"/>
      <c r="GV558" s="26"/>
      <c r="GW558" s="26"/>
      <c r="GX558" s="26"/>
      <c r="GY558" t="str">
        <f t="shared" ca="1" si="633"/>
        <v/>
      </c>
      <c r="GZ558" t="str">
        <f t="shared" si="634"/>
        <v/>
      </c>
      <c r="HA558" s="26"/>
      <c r="HB558" s="26"/>
      <c r="HC558" s="26"/>
      <c r="HD558" s="26"/>
      <c r="HE558" s="26"/>
      <c r="HF558" t="str">
        <f t="shared" ca="1" si="635"/>
        <v/>
      </c>
      <c r="HG558" s="31" t="str">
        <f t="shared" si="636"/>
        <v/>
      </c>
      <c r="HH558" s="26"/>
      <c r="HI558" s="26"/>
      <c r="HJ558" s="26"/>
      <c r="HK558" s="26"/>
      <c r="HL558" s="26"/>
      <c r="HM558" t="str">
        <f t="shared" ca="1" si="637"/>
        <v/>
      </c>
      <c r="HN558" t="str">
        <f t="shared" si="638"/>
        <v/>
      </c>
      <c r="HO558" s="26"/>
      <c r="HP558" s="26"/>
      <c r="HQ558" s="26"/>
      <c r="HR558" s="26"/>
      <c r="HS558" s="26"/>
      <c r="HT558" t="str">
        <f t="shared" ca="1" si="639"/>
        <v/>
      </c>
      <c r="HU558" t="str">
        <f t="shared" si="640"/>
        <v/>
      </c>
      <c r="HV558" s="26"/>
      <c r="HW558" s="26"/>
      <c r="HX558" s="26"/>
      <c r="HY558" s="26"/>
      <c r="HZ558" s="26"/>
      <c r="IA558" s="37" t="str">
        <f t="shared" ca="1" si="641"/>
        <v/>
      </c>
      <c r="IB558" t="str">
        <f t="shared" si="642"/>
        <v/>
      </c>
      <c r="IC558" s="26"/>
      <c r="ID558" s="26"/>
      <c r="IE558" s="26"/>
      <c r="IF558" s="26"/>
      <c r="IG558" s="26"/>
      <c r="IH558" s="37" t="str">
        <f t="shared" ca="1" si="643"/>
        <v/>
      </c>
      <c r="II558" t="str">
        <f t="shared" si="644"/>
        <v/>
      </c>
      <c r="IJ558" s="26"/>
      <c r="IK558" s="26"/>
      <c r="IL558" s="26"/>
      <c r="IM558" s="26"/>
      <c r="IN558" s="26"/>
      <c r="IO558" s="26"/>
      <c r="IP558" s="26"/>
      <c r="IQ558" s="26"/>
      <c r="IR558" s="26"/>
      <c r="IS558" s="26"/>
      <c r="IT558" s="26"/>
      <c r="IU558" s="26"/>
      <c r="IV558" s="26"/>
      <c r="IW558" s="26"/>
      <c r="IX558" s="26"/>
      <c r="IY558" s="26"/>
      <c r="IZ558" s="26"/>
      <c r="JA558" s="26"/>
      <c r="JB558" s="26"/>
      <c r="JC558" s="26"/>
      <c r="JD558" s="26"/>
      <c r="JE558" s="26"/>
      <c r="JF558" s="26"/>
      <c r="JG558" s="26"/>
      <c r="JH558" s="26"/>
      <c r="JI558" s="26"/>
      <c r="JJ558" s="26"/>
      <c r="JK558" s="26"/>
      <c r="JL558" s="26"/>
      <c r="JM558" s="26"/>
      <c r="JN558" s="26"/>
      <c r="JO558" s="26"/>
      <c r="JP558" s="26"/>
      <c r="JQ558" s="26"/>
      <c r="JR558" s="26"/>
      <c r="JS558" s="26"/>
      <c r="JT558" s="26" t="str">
        <f t="shared" si="645"/>
        <v/>
      </c>
      <c r="JU558" s="26"/>
      <c r="JV558" t="str">
        <f t="shared" si="646"/>
        <v/>
      </c>
      <c r="JW558" s="26"/>
      <c r="JX558" s="26"/>
      <c r="JY558" s="26"/>
      <c r="JZ558" s="26"/>
      <c r="KA558" s="26"/>
      <c r="KB558" s="26"/>
      <c r="KC558" s="26"/>
      <c r="KD558" s="26"/>
      <c r="KE558" s="26"/>
      <c r="KF558" s="26"/>
      <c r="KG558" s="26"/>
      <c r="KH558" s="26"/>
      <c r="KI558" s="26"/>
      <c r="KJ558" s="26"/>
      <c r="KK558" t="str">
        <f t="shared" si="647"/>
        <v/>
      </c>
      <c r="KL558" s="26"/>
      <c r="KM558" s="31" t="str">
        <f t="shared" si="648"/>
        <v/>
      </c>
      <c r="KN558" s="26"/>
      <c r="KO558" s="26"/>
      <c r="KP558" s="38" t="str">
        <f t="shared" si="649"/>
        <v/>
      </c>
      <c r="KQ558" s="26"/>
      <c r="KR558" s="26"/>
      <c r="KS558" s="26"/>
      <c r="KT558" s="26"/>
      <c r="KU558" s="26"/>
      <c r="KV558" s="26"/>
      <c r="KW558" s="26"/>
      <c r="KX558" t="str">
        <f t="shared" si="650"/>
        <v/>
      </c>
      <c r="KY558" t="str">
        <f t="shared" si="651"/>
        <v/>
      </c>
      <c r="KZ558" s="26"/>
      <c r="LA558" s="26"/>
      <c r="LB558" t="str">
        <f t="shared" si="652"/>
        <v/>
      </c>
      <c r="LC558" s="26"/>
      <c r="LD558" t="str">
        <f t="shared" si="653"/>
        <v/>
      </c>
      <c r="LE558" t="str">
        <f t="shared" si="654"/>
        <v/>
      </c>
      <c r="LF558" s="26"/>
      <c r="LG558" s="26"/>
      <c r="LH558" s="26"/>
      <c r="LI558" s="26"/>
      <c r="LJ558" s="26"/>
      <c r="LK558" s="26"/>
      <c r="LL558" s="26"/>
      <c r="LM558" s="26"/>
      <c r="LN558" s="26"/>
      <c r="LO558" t="str">
        <f t="shared" si="655"/>
        <v/>
      </c>
      <c r="LP558" s="26"/>
      <c r="LQ558" s="26"/>
      <c r="LR558" s="26"/>
      <c r="LS558" s="26"/>
      <c r="LT558" s="26"/>
      <c r="LU558" s="26"/>
      <c r="LV558" s="26"/>
      <c r="LW558" s="26"/>
      <c r="LX558" s="26"/>
      <c r="LY558" s="26"/>
      <c r="LZ558" s="26"/>
      <c r="MA558" s="26"/>
      <c r="MB558" s="26"/>
      <c r="MC558" s="26"/>
      <c r="MD558" s="26"/>
      <c r="ME558" s="26"/>
      <c r="MF558" s="26"/>
      <c r="MG558" s="26"/>
      <c r="MH558" s="26"/>
      <c r="MI558" s="26"/>
      <c r="MJ558" s="26"/>
      <c r="MK558" s="26"/>
      <c r="ML558" s="26"/>
      <c r="MM558" s="26"/>
      <c r="MN558" s="26"/>
    </row>
    <row r="559" spans="1:352" ht="16" x14ac:dyDescent="0.2">
      <c r="A559" t="e">
        <f t="shared" ca="1" si="656"/>
        <v>#N/A</v>
      </c>
      <c r="B559" s="26"/>
      <c r="C559" s="26"/>
      <c r="D559" s="26"/>
      <c r="E559" s="27" t="str">
        <f t="shared" ca="1" si="586"/>
        <v>Nov</v>
      </c>
      <c r="F559" s="27" t="str">
        <f t="shared" ca="1" si="586"/>
        <v>Aug</v>
      </c>
      <c r="G559" s="28" t="str">
        <f t="shared" ca="1" si="587"/>
        <v/>
      </c>
      <c r="H559" t="str">
        <f t="shared" si="588"/>
        <v/>
      </c>
      <c r="I559" s="26">
        <f t="shared" ca="1" si="589"/>
        <v>82</v>
      </c>
      <c r="J559" s="26"/>
      <c r="K559" s="26"/>
      <c r="L559" s="31" t="str">
        <f t="shared" si="590"/>
        <v/>
      </c>
      <c r="M559" s="26"/>
      <c r="N559" s="26"/>
      <c r="O559" s="26">
        <f t="shared" ca="1" si="591"/>
        <v>36</v>
      </c>
      <c r="P559" s="26" t="str">
        <f t="shared" ca="1" si="592"/>
        <v>No</v>
      </c>
      <c r="Q559" s="26" t="str">
        <f t="shared" ca="1" si="592"/>
        <v>Yes</v>
      </c>
      <c r="R559" s="26" t="str">
        <f t="shared" ca="1" si="592"/>
        <v>No</v>
      </c>
      <c r="S559" s="26" t="str">
        <f t="shared" ca="1" si="593"/>
        <v>Hispanic</v>
      </c>
      <c r="T559" s="26" t="str">
        <f t="shared" ca="1" si="594"/>
        <v>No</v>
      </c>
      <c r="U559" s="26">
        <f t="shared" ca="1" si="595"/>
        <v>3880</v>
      </c>
      <c r="V559" s="26"/>
      <c r="W559" s="26"/>
      <c r="X559" s="26" t="str">
        <f t="shared" ca="1" si="585"/>
        <v>Yes</v>
      </c>
      <c r="Y559" s="26" t="str">
        <f t="shared" ca="1" si="585"/>
        <v>Yes</v>
      </c>
      <c r="Z559" s="26" t="str">
        <f t="shared" ca="1" si="585"/>
        <v>No</v>
      </c>
      <c r="AA559" s="26" t="str">
        <f t="shared" ca="1" si="585"/>
        <v>No</v>
      </c>
      <c r="AB559" s="26" t="str">
        <f t="shared" ca="1" si="585"/>
        <v>No</v>
      </c>
      <c r="AC559" s="26"/>
      <c r="AD559" s="26"/>
      <c r="AE559" s="26"/>
      <c r="AF559" s="26"/>
      <c r="AG559" s="26" t="str">
        <f t="shared" ca="1" si="657"/>
        <v>Yes</v>
      </c>
      <c r="AH559" s="26" t="str">
        <f t="shared" ca="1" si="657"/>
        <v>Yes</v>
      </c>
      <c r="AI559" s="26" t="str">
        <f t="shared" ca="1" si="657"/>
        <v>No</v>
      </c>
      <c r="AJ559" s="26" t="str">
        <f t="shared" ca="1" si="657"/>
        <v>Yes</v>
      </c>
      <c r="AK559" s="26" t="str">
        <f t="shared" ca="1" si="657"/>
        <v>No</v>
      </c>
      <c r="AL559" s="26" t="str">
        <f t="shared" ca="1" si="657"/>
        <v>No</v>
      </c>
      <c r="AM559" s="26">
        <f t="shared" ca="1" si="597"/>
        <v>3</v>
      </c>
      <c r="AN559" s="26">
        <f t="shared" ca="1" si="598"/>
        <v>1</v>
      </c>
      <c r="AT559" t="str">
        <f t="shared" ca="1" si="599"/>
        <v>Male</v>
      </c>
      <c r="AU559">
        <f t="shared" ca="1" si="600"/>
        <v>1558</v>
      </c>
      <c r="AV559">
        <f t="shared" ca="1" si="601"/>
        <v>-2</v>
      </c>
      <c r="AW559">
        <f t="shared" ca="1" si="602"/>
        <v>36</v>
      </c>
      <c r="AX559">
        <f t="shared" ca="1" si="603"/>
        <v>0</v>
      </c>
      <c r="BB559" t="str">
        <f t="shared" ca="1" si="604"/>
        <v>ELUCS</v>
      </c>
      <c r="BC559" t="str">
        <f t="shared" ca="1" si="605"/>
        <v>Yes</v>
      </c>
      <c r="BD559" t="str">
        <f t="shared" ca="1" si="605"/>
        <v>No</v>
      </c>
      <c r="BG559" t="str">
        <f t="shared" ca="1" si="606"/>
        <v>Yes</v>
      </c>
      <c r="BH559">
        <f t="shared" ca="1" si="607"/>
        <v>37</v>
      </c>
      <c r="BI559">
        <f t="shared" ca="1" si="608"/>
        <v>-17</v>
      </c>
      <c r="BJ559">
        <f t="shared" ca="1" si="609"/>
        <v>19</v>
      </c>
      <c r="BK559" t="str">
        <f t="shared" si="610"/>
        <v/>
      </c>
      <c r="BL559" s="26">
        <f t="shared" ca="1" si="611"/>
        <v>21</v>
      </c>
      <c r="BM559" s="26"/>
      <c r="BN559" s="26"/>
      <c r="BO559" s="26" t="str">
        <f t="shared" ca="1" si="612"/>
        <v>Yes</v>
      </c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 t="str">
        <f t="shared" ca="1" si="613"/>
        <v>Yes</v>
      </c>
      <c r="CE559" s="26" t="str">
        <f t="shared" ca="1" si="614"/>
        <v>MIST</v>
      </c>
      <c r="CF559" s="26"/>
      <c r="CG559" s="26"/>
      <c r="CH559" s="26"/>
      <c r="CI559" s="31" t="str">
        <f t="shared" si="615"/>
        <v/>
      </c>
      <c r="CJ559" s="26" t="str">
        <f t="shared" ca="1" si="616"/>
        <v>NICU</v>
      </c>
      <c r="CK559" s="26" t="str">
        <f t="shared" ca="1" si="617"/>
        <v>NA</v>
      </c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 t="str">
        <f t="shared" ca="1" si="618"/>
        <v>No</v>
      </c>
      <c r="DO559" s="26"/>
      <c r="DP559" s="26"/>
      <c r="DQ559" s="26"/>
      <c r="DR559" s="26"/>
      <c r="DS559" s="26"/>
      <c r="DT559" s="26"/>
      <c r="DU559" s="26"/>
      <c r="DV559" t="str">
        <f t="shared" si="619"/>
        <v/>
      </c>
      <c r="DW559" s="26"/>
      <c r="DX559" s="26"/>
      <c r="DY559" s="26"/>
      <c r="DZ559" t="str">
        <f t="shared" si="620"/>
        <v/>
      </c>
      <c r="EA559" t="str">
        <f t="shared" si="621"/>
        <v/>
      </c>
      <c r="EB559" t="str">
        <f t="shared" si="622"/>
        <v/>
      </c>
      <c r="EC559" t="str">
        <f t="shared" si="623"/>
        <v/>
      </c>
      <c r="ED559" t="str">
        <f t="shared" si="624"/>
        <v/>
      </c>
      <c r="EE559" s="34" t="str">
        <f t="shared" si="625"/>
        <v/>
      </c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32" t="str">
        <f t="shared" si="626"/>
        <v/>
      </c>
      <c r="ES559" s="26"/>
      <c r="ET559" s="26"/>
      <c r="EU559" s="26"/>
      <c r="EV559" s="26"/>
      <c r="EW559" s="26"/>
      <c r="EX559" s="26"/>
      <c r="EY559" s="26"/>
      <c r="EZ559" s="26"/>
      <c r="FA559" s="31" t="str">
        <f t="shared" si="627"/>
        <v/>
      </c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31" t="str">
        <f t="shared" si="628"/>
        <v/>
      </c>
      <c r="FN559" s="26"/>
      <c r="FO559" s="26"/>
      <c r="FP559" s="26"/>
      <c r="FQ559" s="26" t="s">
        <v>349</v>
      </c>
      <c r="FR559" s="39" t="str">
        <f t="shared" ca="1" si="629"/>
        <v>NA</v>
      </c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t="str">
        <f t="shared" ca="1" si="630"/>
        <v/>
      </c>
      <c r="GP559" t="str">
        <f t="shared" si="631"/>
        <v/>
      </c>
      <c r="GQ559" s="26"/>
      <c r="GR559" s="26"/>
      <c r="GS559" t="str">
        <f t="shared" ca="1" si="632"/>
        <v/>
      </c>
      <c r="GT559" s="26"/>
      <c r="GU559" s="26"/>
      <c r="GV559" s="26"/>
      <c r="GW559" s="26"/>
      <c r="GX559" s="26"/>
      <c r="GY559" t="str">
        <f t="shared" ca="1" si="633"/>
        <v/>
      </c>
      <c r="GZ559" t="str">
        <f t="shared" si="634"/>
        <v/>
      </c>
      <c r="HA559" s="26"/>
      <c r="HB559" s="26"/>
      <c r="HC559" s="26"/>
      <c r="HD559" s="26"/>
      <c r="HE559" s="26"/>
      <c r="HF559" t="str">
        <f t="shared" ca="1" si="635"/>
        <v/>
      </c>
      <c r="HG559" s="31" t="str">
        <f t="shared" si="636"/>
        <v/>
      </c>
      <c r="HH559" s="26"/>
      <c r="HI559" s="26"/>
      <c r="HJ559" s="26"/>
      <c r="HK559" s="26"/>
      <c r="HL559" s="26"/>
      <c r="HM559" t="str">
        <f t="shared" ca="1" si="637"/>
        <v/>
      </c>
      <c r="HN559" t="str">
        <f t="shared" si="638"/>
        <v/>
      </c>
      <c r="HO559" s="26"/>
      <c r="HP559" s="26"/>
      <c r="HQ559" s="26"/>
      <c r="HR559" s="26"/>
      <c r="HS559" s="26"/>
      <c r="HT559" t="str">
        <f t="shared" ca="1" si="639"/>
        <v/>
      </c>
      <c r="HU559" t="str">
        <f t="shared" si="640"/>
        <v/>
      </c>
      <c r="HV559" s="26"/>
      <c r="HW559" s="26"/>
      <c r="HX559" s="26"/>
      <c r="HY559" s="26"/>
      <c r="HZ559" s="26"/>
      <c r="IA559" s="37" t="str">
        <f t="shared" ca="1" si="641"/>
        <v/>
      </c>
      <c r="IB559" t="str">
        <f t="shared" si="642"/>
        <v/>
      </c>
      <c r="IC559" s="26"/>
      <c r="ID559" s="26"/>
      <c r="IE559" s="26"/>
      <c r="IF559" s="26"/>
      <c r="IG559" s="26"/>
      <c r="IH559" s="37" t="str">
        <f t="shared" ca="1" si="643"/>
        <v/>
      </c>
      <c r="II559" t="str">
        <f t="shared" si="644"/>
        <v/>
      </c>
      <c r="IJ559" s="26"/>
      <c r="IK559" s="26"/>
      <c r="IL559" s="26"/>
      <c r="IM559" s="26"/>
      <c r="IN559" s="26"/>
      <c r="IO559" s="26"/>
      <c r="IP559" s="26"/>
      <c r="IQ559" s="26"/>
      <c r="IR559" s="26"/>
      <c r="IS559" s="26"/>
      <c r="IT559" s="26"/>
      <c r="IU559" s="26"/>
      <c r="IV559" s="26"/>
      <c r="IW559" s="26"/>
      <c r="IX559" s="26"/>
      <c r="IY559" s="26"/>
      <c r="IZ559" s="26"/>
      <c r="JA559" s="26"/>
      <c r="JB559" s="26"/>
      <c r="JC559" s="26"/>
      <c r="JD559" s="26"/>
      <c r="JE559" s="26"/>
      <c r="JF559" s="26"/>
      <c r="JG559" s="26"/>
      <c r="JH559" s="26"/>
      <c r="JI559" s="26"/>
      <c r="JJ559" s="26"/>
      <c r="JK559" s="26"/>
      <c r="JL559" s="26"/>
      <c r="JM559" s="26"/>
      <c r="JN559" s="26"/>
      <c r="JO559" s="26"/>
      <c r="JP559" s="26"/>
      <c r="JQ559" s="26"/>
      <c r="JR559" s="26"/>
      <c r="JS559" s="26"/>
      <c r="JT559" s="26" t="str">
        <f t="shared" si="645"/>
        <v/>
      </c>
      <c r="JU559" s="26"/>
      <c r="JV559" t="str">
        <f t="shared" si="646"/>
        <v/>
      </c>
      <c r="JW559" s="26"/>
      <c r="JX559" s="26"/>
      <c r="JY559" s="26"/>
      <c r="JZ559" s="26"/>
      <c r="KA559" s="26"/>
      <c r="KB559" s="26"/>
      <c r="KC559" s="26"/>
      <c r="KD559" s="26"/>
      <c r="KE559" s="26"/>
      <c r="KF559" s="26"/>
      <c r="KG559" s="26"/>
      <c r="KH559" s="26"/>
      <c r="KI559" s="26"/>
      <c r="KJ559" s="26"/>
      <c r="KK559" t="str">
        <f t="shared" si="647"/>
        <v/>
      </c>
      <c r="KL559" s="26"/>
      <c r="KM559" s="31" t="str">
        <f t="shared" si="648"/>
        <v/>
      </c>
      <c r="KN559" s="26"/>
      <c r="KO559" s="26"/>
      <c r="KP559" s="38" t="str">
        <f t="shared" si="649"/>
        <v/>
      </c>
      <c r="KQ559" s="26"/>
      <c r="KR559" s="26"/>
      <c r="KS559" s="26"/>
      <c r="KT559" s="26"/>
      <c r="KU559" s="26"/>
      <c r="KV559" s="26"/>
      <c r="KW559" s="26"/>
      <c r="KX559" t="str">
        <f t="shared" si="650"/>
        <v/>
      </c>
      <c r="KY559" t="str">
        <f t="shared" si="651"/>
        <v/>
      </c>
      <c r="KZ559" s="26"/>
      <c r="LA559" s="26"/>
      <c r="LB559" t="str">
        <f t="shared" si="652"/>
        <v/>
      </c>
      <c r="LC559" s="26"/>
      <c r="LD559" t="str">
        <f t="shared" si="653"/>
        <v/>
      </c>
      <c r="LE559" t="str">
        <f t="shared" si="654"/>
        <v/>
      </c>
      <c r="LF559" s="26"/>
      <c r="LG559" s="26"/>
      <c r="LH559" s="26"/>
      <c r="LI559" s="26"/>
      <c r="LJ559" s="26"/>
      <c r="LK559" s="26"/>
      <c r="LL559" s="26"/>
      <c r="LM559" s="26"/>
      <c r="LN559" s="26"/>
      <c r="LO559" t="str">
        <f t="shared" si="655"/>
        <v/>
      </c>
      <c r="LP559" s="26"/>
      <c r="LQ559" s="26"/>
      <c r="LR559" s="26"/>
      <c r="LS559" s="26"/>
      <c r="LT559" s="26"/>
      <c r="LU559" s="26"/>
      <c r="LV559" s="26"/>
      <c r="LW559" s="26"/>
      <c r="LX559" s="26"/>
      <c r="LY559" s="26"/>
      <c r="LZ559" s="26"/>
      <c r="MA559" s="26"/>
      <c r="MB559" s="26"/>
      <c r="MC559" s="26"/>
      <c r="MD559" s="26"/>
      <c r="ME559" s="26"/>
      <c r="MF559" s="26"/>
      <c r="MG559" s="26"/>
      <c r="MH559" s="26"/>
      <c r="MI559" s="26"/>
      <c r="MJ559" s="26"/>
      <c r="MK559" s="26"/>
      <c r="ML559" s="26"/>
      <c r="MM559" s="26"/>
      <c r="MN559" s="26"/>
    </row>
    <row r="560" spans="1:352" ht="16" x14ac:dyDescent="0.2">
      <c r="A560" t="e">
        <f t="shared" ca="1" si="656"/>
        <v>#N/A</v>
      </c>
      <c r="B560" s="26"/>
      <c r="C560" s="26"/>
      <c r="D560" s="26"/>
      <c r="E560" s="27" t="str">
        <f t="shared" ca="1" si="586"/>
        <v>Nov</v>
      </c>
      <c r="F560" s="27" t="str">
        <f t="shared" ca="1" si="586"/>
        <v>Aug</v>
      </c>
      <c r="G560" s="28" t="str">
        <f t="shared" ca="1" si="587"/>
        <v/>
      </c>
      <c r="H560" t="str">
        <f t="shared" si="588"/>
        <v/>
      </c>
      <c r="I560" s="26">
        <f t="shared" ca="1" si="589"/>
        <v>89</v>
      </c>
      <c r="J560" s="26"/>
      <c r="K560" s="26"/>
      <c r="L560" s="31" t="str">
        <f t="shared" si="590"/>
        <v/>
      </c>
      <c r="M560" s="26"/>
      <c r="N560" s="26"/>
      <c r="O560" s="26">
        <f t="shared" ca="1" si="591"/>
        <v>44</v>
      </c>
      <c r="P560" s="26" t="str">
        <f t="shared" ca="1" si="592"/>
        <v>Yes</v>
      </c>
      <c r="Q560" s="26" t="str">
        <f t="shared" ca="1" si="592"/>
        <v>No</v>
      </c>
      <c r="R560" s="26" t="str">
        <f t="shared" ca="1" si="592"/>
        <v>Yes</v>
      </c>
      <c r="S560" s="26" t="str">
        <f t="shared" ca="1" si="593"/>
        <v>Eskimo</v>
      </c>
      <c r="T560" s="26" t="str">
        <f t="shared" ca="1" si="594"/>
        <v>No</v>
      </c>
      <c r="U560" s="26">
        <f t="shared" ca="1" si="595"/>
        <v>3556</v>
      </c>
      <c r="V560" s="26"/>
      <c r="W560" s="26"/>
      <c r="X560" s="26" t="str">
        <f t="shared" ca="1" si="585"/>
        <v>Yes</v>
      </c>
      <c r="Y560" s="26" t="str">
        <f t="shared" ca="1" si="585"/>
        <v>Yes</v>
      </c>
      <c r="Z560" s="26" t="str">
        <f t="shared" ca="1" si="585"/>
        <v>No</v>
      </c>
      <c r="AA560" s="26" t="str">
        <f t="shared" ca="1" si="585"/>
        <v>Yes</v>
      </c>
      <c r="AB560" s="26" t="str">
        <f t="shared" ca="1" si="585"/>
        <v>No</v>
      </c>
      <c r="AC560" s="26"/>
      <c r="AD560" s="26"/>
      <c r="AE560" s="26"/>
      <c r="AF560" s="26"/>
      <c r="AG560" s="26" t="str">
        <f t="shared" ca="1" si="657"/>
        <v>No</v>
      </c>
      <c r="AH560" s="26" t="str">
        <f t="shared" ca="1" si="657"/>
        <v>Yes</v>
      </c>
      <c r="AI560" s="26" t="str">
        <f t="shared" ca="1" si="657"/>
        <v>No</v>
      </c>
      <c r="AJ560" s="26" t="str">
        <f t="shared" ca="1" si="657"/>
        <v>Yes</v>
      </c>
      <c r="AK560" s="26" t="str">
        <f t="shared" ca="1" si="657"/>
        <v>Yes</v>
      </c>
      <c r="AL560" s="26" t="str">
        <f t="shared" ca="1" si="657"/>
        <v>No</v>
      </c>
      <c r="AM560" s="26">
        <f t="shared" ca="1" si="597"/>
        <v>6</v>
      </c>
      <c r="AN560" s="26">
        <f t="shared" ca="1" si="598"/>
        <v>3</v>
      </c>
      <c r="AT560" t="str">
        <f t="shared" ca="1" si="599"/>
        <v>Female</v>
      </c>
      <c r="AU560">
        <f t="shared" ca="1" si="600"/>
        <v>3762</v>
      </c>
      <c r="AV560">
        <f t="shared" ca="1" si="601"/>
        <v>0</v>
      </c>
      <c r="AW560">
        <f t="shared" ca="1" si="602"/>
        <v>32</v>
      </c>
      <c r="AX560">
        <f t="shared" ca="1" si="603"/>
        <v>5</v>
      </c>
      <c r="BB560" t="str">
        <f t="shared" ca="1" si="604"/>
        <v>EMLUCS</v>
      </c>
      <c r="BC560" t="str">
        <f t="shared" ca="1" si="605"/>
        <v>No</v>
      </c>
      <c r="BD560" t="str">
        <f t="shared" ca="1" si="605"/>
        <v>No</v>
      </c>
      <c r="BG560" t="str">
        <f t="shared" ca="1" si="606"/>
        <v>No</v>
      </c>
      <c r="BH560">
        <f t="shared" ca="1" si="607"/>
        <v>34</v>
      </c>
      <c r="BI560">
        <f t="shared" ca="1" si="608"/>
        <v>-2</v>
      </c>
      <c r="BJ560">
        <f t="shared" ca="1" si="609"/>
        <v>18</v>
      </c>
      <c r="BK560" t="str">
        <f t="shared" si="610"/>
        <v/>
      </c>
      <c r="BL560" s="26">
        <f t="shared" ca="1" si="611"/>
        <v>20</v>
      </c>
      <c r="BM560" s="26"/>
      <c r="BN560" s="26"/>
      <c r="BO560" s="26" t="str">
        <f t="shared" ca="1" si="612"/>
        <v>Yes</v>
      </c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 t="str">
        <f t="shared" ca="1" si="613"/>
        <v>Yes</v>
      </c>
      <c r="CE560" s="26" t="str">
        <f t="shared" ca="1" si="614"/>
        <v>LMA</v>
      </c>
      <c r="CF560" s="26"/>
      <c r="CG560" s="26"/>
      <c r="CH560" s="26"/>
      <c r="CI560" s="31" t="str">
        <f t="shared" si="615"/>
        <v/>
      </c>
      <c r="CJ560" s="26" t="str">
        <f t="shared" ca="1" si="616"/>
        <v>NICU</v>
      </c>
      <c r="CK560" s="26" t="str">
        <f t="shared" ca="1" si="617"/>
        <v>NA</v>
      </c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 t="str">
        <f t="shared" ca="1" si="618"/>
        <v>Yes</v>
      </c>
      <c r="DO560" s="26"/>
      <c r="DP560" s="26"/>
      <c r="DQ560" s="26"/>
      <c r="DR560" s="26"/>
      <c r="DS560" s="26"/>
      <c r="DT560" s="26"/>
      <c r="DU560" s="26"/>
      <c r="DV560" t="str">
        <f t="shared" si="619"/>
        <v/>
      </c>
      <c r="DW560" s="26"/>
      <c r="DX560" s="26"/>
      <c r="DY560" s="26"/>
      <c r="DZ560" t="str">
        <f t="shared" si="620"/>
        <v/>
      </c>
      <c r="EA560" t="str">
        <f t="shared" si="621"/>
        <v/>
      </c>
      <c r="EB560" t="str">
        <f t="shared" si="622"/>
        <v/>
      </c>
      <c r="EC560" t="str">
        <f t="shared" si="623"/>
        <v/>
      </c>
      <c r="ED560" t="str">
        <f t="shared" si="624"/>
        <v/>
      </c>
      <c r="EE560" s="34" t="str">
        <f t="shared" si="625"/>
        <v/>
      </c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32" t="str">
        <f t="shared" si="626"/>
        <v/>
      </c>
      <c r="ES560" s="26"/>
      <c r="ET560" s="26"/>
      <c r="EU560" s="26"/>
      <c r="EV560" s="26"/>
      <c r="EW560" s="26"/>
      <c r="EX560" s="26"/>
      <c r="EY560" s="26"/>
      <c r="EZ560" s="26"/>
      <c r="FA560" s="31" t="str">
        <f t="shared" si="627"/>
        <v/>
      </c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31" t="str">
        <f t="shared" si="628"/>
        <v/>
      </c>
      <c r="FN560" s="26"/>
      <c r="FO560" s="26"/>
      <c r="FP560" s="26"/>
      <c r="FQ560" s="26" t="s">
        <v>350</v>
      </c>
      <c r="FR560" s="39" t="str">
        <f t="shared" ca="1" si="629"/>
        <v>GPC</v>
      </c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t="str">
        <f t="shared" ca="1" si="630"/>
        <v/>
      </c>
      <c r="GP560" t="str">
        <f t="shared" si="631"/>
        <v/>
      </c>
      <c r="GQ560" s="26"/>
      <c r="GR560" s="26"/>
      <c r="GS560" t="str">
        <f t="shared" ca="1" si="632"/>
        <v/>
      </c>
      <c r="GT560" s="26"/>
      <c r="GU560" s="26"/>
      <c r="GV560" s="26"/>
      <c r="GW560" s="26"/>
      <c r="GX560" s="26"/>
      <c r="GY560" t="str">
        <f t="shared" ca="1" si="633"/>
        <v/>
      </c>
      <c r="GZ560" t="str">
        <f t="shared" si="634"/>
        <v/>
      </c>
      <c r="HA560" s="26"/>
      <c r="HB560" s="26"/>
      <c r="HC560" s="26"/>
      <c r="HD560" s="26"/>
      <c r="HE560" s="26"/>
      <c r="HF560" t="str">
        <f t="shared" ca="1" si="635"/>
        <v/>
      </c>
      <c r="HG560" s="31" t="str">
        <f t="shared" si="636"/>
        <v/>
      </c>
      <c r="HH560" s="26"/>
      <c r="HI560" s="26"/>
      <c r="HJ560" s="26"/>
      <c r="HK560" s="26"/>
      <c r="HL560" s="26"/>
      <c r="HM560" t="str">
        <f t="shared" ca="1" si="637"/>
        <v/>
      </c>
      <c r="HN560" t="str">
        <f t="shared" si="638"/>
        <v/>
      </c>
      <c r="HO560" s="26"/>
      <c r="HP560" s="26"/>
      <c r="HQ560" s="26"/>
      <c r="HR560" s="26"/>
      <c r="HS560" s="26"/>
      <c r="HT560" t="str">
        <f t="shared" ca="1" si="639"/>
        <v/>
      </c>
      <c r="HU560" t="str">
        <f t="shared" si="640"/>
        <v/>
      </c>
      <c r="HV560" s="26"/>
      <c r="HW560" s="26"/>
      <c r="HX560" s="26"/>
      <c r="HY560" s="26"/>
      <c r="HZ560" s="26"/>
      <c r="IA560" s="37" t="str">
        <f t="shared" ca="1" si="641"/>
        <v/>
      </c>
      <c r="IB560" t="str">
        <f t="shared" si="642"/>
        <v/>
      </c>
      <c r="IC560" s="26"/>
      <c r="ID560" s="26"/>
      <c r="IE560" s="26"/>
      <c r="IF560" s="26"/>
      <c r="IG560" s="26"/>
      <c r="IH560" s="37" t="str">
        <f t="shared" ca="1" si="643"/>
        <v/>
      </c>
      <c r="II560" t="str">
        <f t="shared" si="644"/>
        <v/>
      </c>
      <c r="IJ560" s="26"/>
      <c r="IK560" s="26"/>
      <c r="IL560" s="26"/>
      <c r="IM560" s="26"/>
      <c r="IN560" s="26"/>
      <c r="IO560" s="26"/>
      <c r="IP560" s="26"/>
      <c r="IQ560" s="26"/>
      <c r="IR560" s="26"/>
      <c r="IS560" s="26"/>
      <c r="IT560" s="26"/>
      <c r="IU560" s="26"/>
      <c r="IV560" s="26"/>
      <c r="IW560" s="26"/>
      <c r="IX560" s="26"/>
      <c r="IY560" s="26"/>
      <c r="IZ560" s="26"/>
      <c r="JA560" s="26"/>
      <c r="JB560" s="26"/>
      <c r="JC560" s="26"/>
      <c r="JD560" s="26"/>
      <c r="JE560" s="26"/>
      <c r="JF560" s="26"/>
      <c r="JG560" s="26"/>
      <c r="JH560" s="26"/>
      <c r="JI560" s="26"/>
      <c r="JJ560" s="26"/>
      <c r="JK560" s="26"/>
      <c r="JL560" s="26"/>
      <c r="JM560" s="26"/>
      <c r="JN560" s="26"/>
      <c r="JO560" s="26"/>
      <c r="JP560" s="26"/>
      <c r="JQ560" s="26"/>
      <c r="JR560" s="26"/>
      <c r="JS560" s="26"/>
      <c r="JT560" s="26" t="str">
        <f t="shared" si="645"/>
        <v/>
      </c>
      <c r="JU560" s="26"/>
      <c r="JV560" t="str">
        <f t="shared" si="646"/>
        <v/>
      </c>
      <c r="JW560" s="26"/>
      <c r="JX560" s="26"/>
      <c r="JY560" s="26"/>
      <c r="JZ560" s="26"/>
      <c r="KA560" s="26"/>
      <c r="KB560" s="26"/>
      <c r="KC560" s="26"/>
      <c r="KD560" s="26"/>
      <c r="KE560" s="26"/>
      <c r="KF560" s="26"/>
      <c r="KG560" s="26"/>
      <c r="KH560" s="26"/>
      <c r="KI560" s="26"/>
      <c r="KJ560" s="26"/>
      <c r="KK560" t="str">
        <f t="shared" si="647"/>
        <v/>
      </c>
      <c r="KL560" s="26"/>
      <c r="KM560" s="31" t="str">
        <f t="shared" si="648"/>
        <v/>
      </c>
      <c r="KN560" s="26"/>
      <c r="KO560" s="26"/>
      <c r="KP560" s="38" t="str">
        <f t="shared" si="649"/>
        <v/>
      </c>
      <c r="KQ560" s="26"/>
      <c r="KR560" s="26"/>
      <c r="KS560" s="26"/>
      <c r="KT560" s="26"/>
      <c r="KU560" s="26"/>
      <c r="KV560" s="26"/>
      <c r="KW560" s="26"/>
      <c r="KX560" t="str">
        <f t="shared" si="650"/>
        <v/>
      </c>
      <c r="KY560" t="str">
        <f t="shared" si="651"/>
        <v/>
      </c>
      <c r="KZ560" s="26"/>
      <c r="LA560" s="26"/>
      <c r="LB560" t="str">
        <f t="shared" si="652"/>
        <v/>
      </c>
      <c r="LC560" s="26"/>
      <c r="LD560" t="str">
        <f t="shared" si="653"/>
        <v/>
      </c>
      <c r="LE560" t="str">
        <f t="shared" si="654"/>
        <v/>
      </c>
      <c r="LF560" s="26"/>
      <c r="LG560" s="26"/>
      <c r="LH560" s="26"/>
      <c r="LI560" s="26"/>
      <c r="LJ560" s="26"/>
      <c r="LK560" s="26"/>
      <c r="LL560" s="26"/>
      <c r="LM560" s="26"/>
      <c r="LN560" s="26"/>
      <c r="LO560" t="str">
        <f t="shared" si="655"/>
        <v/>
      </c>
      <c r="LP560" s="26"/>
      <c r="LQ560" s="26"/>
      <c r="LR560" s="26"/>
      <c r="LS560" s="26"/>
      <c r="LT560" s="26"/>
      <c r="LU560" s="26"/>
      <c r="LV560" s="26"/>
      <c r="LW560" s="26"/>
      <c r="LX560" s="26"/>
      <c r="LY560" s="26"/>
      <c r="LZ560" s="26"/>
      <c r="MA560" s="26"/>
      <c r="MB560" s="26"/>
      <c r="MC560" s="26"/>
      <c r="MD560" s="26"/>
      <c r="ME560" s="26"/>
      <c r="MF560" s="26"/>
      <c r="MG560" s="26"/>
      <c r="MH560" s="26"/>
      <c r="MI560" s="26"/>
      <c r="MJ560" s="26"/>
      <c r="MK560" s="26"/>
      <c r="ML560" s="26"/>
      <c r="MM560" s="26"/>
      <c r="MN560" s="26"/>
    </row>
    <row r="561" spans="1:352" ht="16" x14ac:dyDescent="0.2">
      <c r="A561" t="e">
        <f t="shared" ca="1" si="656"/>
        <v>#N/A</v>
      </c>
      <c r="B561" s="26"/>
      <c r="C561" s="26"/>
      <c r="D561" s="26"/>
      <c r="E561" s="27" t="str">
        <f t="shared" ca="1" si="586"/>
        <v>Aug</v>
      </c>
      <c r="F561" s="27" t="str">
        <f t="shared" ca="1" si="586"/>
        <v>Apr</v>
      </c>
      <c r="G561" s="28" t="str">
        <f t="shared" ca="1" si="587"/>
        <v/>
      </c>
      <c r="H561" t="str">
        <f t="shared" si="588"/>
        <v/>
      </c>
      <c r="I561" s="26">
        <f t="shared" ca="1" si="589"/>
        <v>23</v>
      </c>
      <c r="J561" s="26"/>
      <c r="K561" s="26"/>
      <c r="L561" s="31" t="str">
        <f t="shared" si="590"/>
        <v/>
      </c>
      <c r="M561" s="26"/>
      <c r="N561" s="26"/>
      <c r="O561" s="26">
        <f t="shared" ca="1" si="591"/>
        <v>30</v>
      </c>
      <c r="P561" s="26" t="str">
        <f t="shared" ca="1" si="592"/>
        <v>No</v>
      </c>
      <c r="Q561" s="26" t="str">
        <f t="shared" ca="1" si="592"/>
        <v>No</v>
      </c>
      <c r="R561" s="26" t="str">
        <f t="shared" ca="1" si="592"/>
        <v>No</v>
      </c>
      <c r="S561" s="26" t="str">
        <f t="shared" ca="1" si="593"/>
        <v>Asian</v>
      </c>
      <c r="T561" s="26" t="str">
        <f t="shared" ca="1" si="594"/>
        <v>No</v>
      </c>
      <c r="U561" s="26">
        <f t="shared" ca="1" si="595"/>
        <v>3544</v>
      </c>
      <c r="V561" s="26"/>
      <c r="W561" s="26"/>
      <c r="X561" s="26" t="str">
        <f t="shared" ca="1" si="585"/>
        <v>No</v>
      </c>
      <c r="Y561" s="26" t="str">
        <f t="shared" ca="1" si="585"/>
        <v>No</v>
      </c>
      <c r="Z561" s="26" t="str">
        <f t="shared" ca="1" si="585"/>
        <v>Yes</v>
      </c>
      <c r="AA561" s="26" t="str">
        <f t="shared" ca="1" si="585"/>
        <v>Yes</v>
      </c>
      <c r="AB561" s="26" t="str">
        <f t="shared" ca="1" si="585"/>
        <v>Yes</v>
      </c>
      <c r="AC561" s="26"/>
      <c r="AD561" s="26"/>
      <c r="AE561" s="26"/>
      <c r="AF561" s="26"/>
      <c r="AG561" s="26" t="str">
        <f t="shared" ca="1" si="657"/>
        <v>No</v>
      </c>
      <c r="AH561" s="26" t="str">
        <f t="shared" ca="1" si="657"/>
        <v>No</v>
      </c>
      <c r="AI561" s="26" t="str">
        <f t="shared" ca="1" si="657"/>
        <v>No</v>
      </c>
      <c r="AJ561" s="26" t="str">
        <f t="shared" ca="1" si="657"/>
        <v>Yes</v>
      </c>
      <c r="AK561" s="26" t="str">
        <f t="shared" ca="1" si="657"/>
        <v>Yes</v>
      </c>
      <c r="AL561" s="26" t="str">
        <f t="shared" ca="1" si="657"/>
        <v>No</v>
      </c>
      <c r="AM561" s="26">
        <f t="shared" ca="1" si="597"/>
        <v>3</v>
      </c>
      <c r="AN561" s="26">
        <f t="shared" ca="1" si="598"/>
        <v>1</v>
      </c>
      <c r="AT561" t="str">
        <f t="shared" ca="1" si="599"/>
        <v>Male</v>
      </c>
      <c r="AU561">
        <f t="shared" ca="1" si="600"/>
        <v>863</v>
      </c>
      <c r="AV561">
        <f t="shared" ca="1" si="601"/>
        <v>-3</v>
      </c>
      <c r="AW561">
        <f t="shared" ca="1" si="602"/>
        <v>22</v>
      </c>
      <c r="AX561">
        <f t="shared" ca="1" si="603"/>
        <v>0</v>
      </c>
      <c r="BB561" t="str">
        <f t="shared" ca="1" si="604"/>
        <v>ELUCS</v>
      </c>
      <c r="BC561" t="str">
        <f t="shared" ca="1" si="605"/>
        <v>Yes</v>
      </c>
      <c r="BD561" t="str">
        <f t="shared" ca="1" si="605"/>
        <v>No</v>
      </c>
      <c r="BG561" t="str">
        <f t="shared" ca="1" si="606"/>
        <v>No</v>
      </c>
      <c r="BH561">
        <f t="shared" ca="1" si="607"/>
        <v>36</v>
      </c>
      <c r="BI561">
        <f t="shared" ca="1" si="608"/>
        <v>-14</v>
      </c>
      <c r="BJ561">
        <f t="shared" ca="1" si="609"/>
        <v>9</v>
      </c>
      <c r="BK561" t="str">
        <f t="shared" si="610"/>
        <v/>
      </c>
      <c r="BL561" s="26">
        <f t="shared" ca="1" si="611"/>
        <v>11</v>
      </c>
      <c r="BM561" s="26"/>
      <c r="BN561" s="26"/>
      <c r="BO561" s="26" t="str">
        <f t="shared" ca="1" si="612"/>
        <v>Yes</v>
      </c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 t="str">
        <f t="shared" ca="1" si="613"/>
        <v>No</v>
      </c>
      <c r="CE561" s="26" t="str">
        <f t="shared" ca="1" si="614"/>
        <v>NA</v>
      </c>
      <c r="CF561" s="26"/>
      <c r="CG561" s="26"/>
      <c r="CH561" s="26"/>
      <c r="CI561" s="31" t="str">
        <f t="shared" si="615"/>
        <v/>
      </c>
      <c r="CJ561" s="26" t="str">
        <f t="shared" ca="1" si="616"/>
        <v>NA</v>
      </c>
      <c r="CK561" s="26" t="str">
        <f t="shared" ca="1" si="617"/>
        <v>No</v>
      </c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 t="str">
        <f t="shared" ca="1" si="618"/>
        <v>Yes</v>
      </c>
      <c r="DO561" s="26"/>
      <c r="DP561" s="26"/>
      <c r="DQ561" s="26"/>
      <c r="DR561" s="26"/>
      <c r="DS561" s="26"/>
      <c r="DT561" s="26"/>
      <c r="DU561" s="26"/>
      <c r="DV561" t="str">
        <f t="shared" si="619"/>
        <v/>
      </c>
      <c r="DW561" s="26"/>
      <c r="DX561" s="26"/>
      <c r="DY561" s="26"/>
      <c r="DZ561" t="str">
        <f t="shared" si="620"/>
        <v/>
      </c>
      <c r="EA561" t="str">
        <f t="shared" si="621"/>
        <v/>
      </c>
      <c r="EB561" t="str">
        <f t="shared" si="622"/>
        <v/>
      </c>
      <c r="EC561" t="str">
        <f t="shared" si="623"/>
        <v/>
      </c>
      <c r="ED561" t="str">
        <f t="shared" si="624"/>
        <v/>
      </c>
      <c r="EE561" s="34" t="str">
        <f t="shared" si="625"/>
        <v/>
      </c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32" t="str">
        <f t="shared" si="626"/>
        <v/>
      </c>
      <c r="ES561" s="26"/>
      <c r="ET561" s="26"/>
      <c r="EU561" s="26"/>
      <c r="EV561" s="26"/>
      <c r="EW561" s="26"/>
      <c r="EX561" s="26"/>
      <c r="EY561" s="26"/>
      <c r="EZ561" s="26"/>
      <c r="FA561" s="31" t="str">
        <f t="shared" si="627"/>
        <v/>
      </c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31" t="str">
        <f t="shared" si="628"/>
        <v/>
      </c>
      <c r="FN561" s="26"/>
      <c r="FO561" s="26"/>
      <c r="FP561" s="26"/>
      <c r="FQ561" s="26" t="s">
        <v>350</v>
      </c>
      <c r="FR561" s="39" t="str">
        <f t="shared" ca="1" si="629"/>
        <v>GNB</v>
      </c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t="str">
        <f t="shared" ca="1" si="630"/>
        <v/>
      </c>
      <c r="GP561" t="str">
        <f t="shared" si="631"/>
        <v/>
      </c>
      <c r="GQ561" s="26"/>
      <c r="GR561" s="26"/>
      <c r="GS561" t="str">
        <f t="shared" ca="1" si="632"/>
        <v/>
      </c>
      <c r="GT561" s="26"/>
      <c r="GU561" s="26"/>
      <c r="GV561" s="26"/>
      <c r="GW561" s="26"/>
      <c r="GX561" s="26"/>
      <c r="GY561" t="str">
        <f t="shared" ca="1" si="633"/>
        <v/>
      </c>
      <c r="GZ561" t="str">
        <f t="shared" si="634"/>
        <v/>
      </c>
      <c r="HA561" s="26"/>
      <c r="HB561" s="26"/>
      <c r="HC561" s="26"/>
      <c r="HD561" s="26"/>
      <c r="HE561" s="26"/>
      <c r="HF561" t="str">
        <f t="shared" ca="1" si="635"/>
        <v/>
      </c>
      <c r="HG561" s="31" t="str">
        <f t="shared" si="636"/>
        <v/>
      </c>
      <c r="HH561" s="26"/>
      <c r="HI561" s="26"/>
      <c r="HJ561" s="26"/>
      <c r="HK561" s="26"/>
      <c r="HL561" s="26"/>
      <c r="HM561" t="str">
        <f t="shared" ca="1" si="637"/>
        <v/>
      </c>
      <c r="HN561" t="str">
        <f t="shared" si="638"/>
        <v/>
      </c>
      <c r="HO561" s="26"/>
      <c r="HP561" s="26"/>
      <c r="HQ561" s="26"/>
      <c r="HR561" s="26"/>
      <c r="HS561" s="26"/>
      <c r="HT561" t="str">
        <f t="shared" ca="1" si="639"/>
        <v/>
      </c>
      <c r="HU561" t="str">
        <f t="shared" si="640"/>
        <v/>
      </c>
      <c r="HV561" s="26"/>
      <c r="HW561" s="26"/>
      <c r="HX561" s="26"/>
      <c r="HY561" s="26"/>
      <c r="HZ561" s="26"/>
      <c r="IA561" s="37" t="str">
        <f t="shared" ca="1" si="641"/>
        <v/>
      </c>
      <c r="IB561" t="str">
        <f t="shared" si="642"/>
        <v/>
      </c>
      <c r="IC561" s="26"/>
      <c r="ID561" s="26"/>
      <c r="IE561" s="26"/>
      <c r="IF561" s="26"/>
      <c r="IG561" s="26"/>
      <c r="IH561" s="37" t="str">
        <f t="shared" ca="1" si="643"/>
        <v/>
      </c>
      <c r="II561" t="str">
        <f t="shared" si="644"/>
        <v/>
      </c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  <c r="IV561" s="26"/>
      <c r="IW561" s="26"/>
      <c r="IX561" s="26"/>
      <c r="IY561" s="26"/>
      <c r="IZ561" s="26"/>
      <c r="JA561" s="26"/>
      <c r="JB561" s="26"/>
      <c r="JC561" s="26"/>
      <c r="JD561" s="26"/>
      <c r="JE561" s="26"/>
      <c r="JF561" s="26"/>
      <c r="JG561" s="26"/>
      <c r="JH561" s="26"/>
      <c r="JI561" s="26"/>
      <c r="JJ561" s="26"/>
      <c r="JK561" s="26"/>
      <c r="JL561" s="26"/>
      <c r="JM561" s="26"/>
      <c r="JN561" s="26"/>
      <c r="JO561" s="26"/>
      <c r="JP561" s="26"/>
      <c r="JQ561" s="26"/>
      <c r="JR561" s="26"/>
      <c r="JS561" s="26"/>
      <c r="JT561" s="26" t="str">
        <f t="shared" si="645"/>
        <v/>
      </c>
      <c r="JU561" s="26"/>
      <c r="JV561" t="str">
        <f t="shared" si="646"/>
        <v/>
      </c>
      <c r="JW561" s="26"/>
      <c r="JX561" s="26"/>
      <c r="JY561" s="26"/>
      <c r="JZ561" s="26"/>
      <c r="KA561" s="26"/>
      <c r="KB561" s="26"/>
      <c r="KC561" s="26"/>
      <c r="KD561" s="26"/>
      <c r="KE561" s="26"/>
      <c r="KF561" s="26"/>
      <c r="KG561" s="26"/>
      <c r="KH561" s="26"/>
      <c r="KI561" s="26"/>
      <c r="KJ561" s="26"/>
      <c r="KK561" t="str">
        <f t="shared" si="647"/>
        <v/>
      </c>
      <c r="KL561" s="26"/>
      <c r="KM561" s="31" t="str">
        <f t="shared" si="648"/>
        <v/>
      </c>
      <c r="KN561" s="26"/>
      <c r="KO561" s="26"/>
      <c r="KP561" s="38" t="str">
        <f t="shared" si="649"/>
        <v/>
      </c>
      <c r="KQ561" s="26"/>
      <c r="KR561" s="26"/>
      <c r="KS561" s="26"/>
      <c r="KT561" s="26"/>
      <c r="KU561" s="26"/>
      <c r="KV561" s="26"/>
      <c r="KW561" s="26"/>
      <c r="KX561" t="str">
        <f t="shared" si="650"/>
        <v/>
      </c>
      <c r="KY561" t="str">
        <f t="shared" si="651"/>
        <v/>
      </c>
      <c r="KZ561" s="26"/>
      <c r="LA561" s="26"/>
      <c r="LB561" t="str">
        <f t="shared" si="652"/>
        <v/>
      </c>
      <c r="LC561" s="26"/>
      <c r="LD561" t="str">
        <f t="shared" si="653"/>
        <v/>
      </c>
      <c r="LE561" t="str">
        <f t="shared" si="654"/>
        <v/>
      </c>
      <c r="LF561" s="26"/>
      <c r="LG561" s="26"/>
      <c r="LH561" s="26"/>
      <c r="LI561" s="26"/>
      <c r="LJ561" s="26"/>
      <c r="LK561" s="26"/>
      <c r="LL561" s="26"/>
      <c r="LM561" s="26"/>
      <c r="LN561" s="26"/>
      <c r="LO561" t="str">
        <f t="shared" si="655"/>
        <v/>
      </c>
      <c r="LP561" s="26"/>
      <c r="LQ561" s="26"/>
      <c r="LR561" s="26"/>
      <c r="LS561" s="26"/>
      <c r="LT561" s="26"/>
      <c r="LU561" s="26"/>
      <c r="LV561" s="26"/>
      <c r="LW561" s="26"/>
      <c r="LX561" s="26"/>
      <c r="LY561" s="26"/>
      <c r="LZ561" s="26"/>
      <c r="MA561" s="26"/>
      <c r="MB561" s="26"/>
      <c r="MC561" s="26"/>
      <c r="MD561" s="26"/>
      <c r="ME561" s="26"/>
      <c r="MF561" s="26"/>
      <c r="MG561" s="26"/>
      <c r="MH561" s="26"/>
      <c r="MI561" s="26"/>
      <c r="MJ561" s="26"/>
      <c r="MK561" s="26"/>
      <c r="ML561" s="26"/>
      <c r="MM561" s="26"/>
      <c r="MN561" s="26"/>
    </row>
    <row r="562" spans="1:352" ht="16" x14ac:dyDescent="0.2">
      <c r="A562" t="e">
        <f t="shared" ca="1" si="656"/>
        <v>#N/A</v>
      </c>
      <c r="B562" s="26"/>
      <c r="C562" s="26"/>
      <c r="D562" s="26"/>
      <c r="E562" s="27" t="str">
        <f t="shared" ca="1" si="586"/>
        <v>Jan</v>
      </c>
      <c r="F562" s="27" t="str">
        <f t="shared" ca="1" si="586"/>
        <v>Dec</v>
      </c>
      <c r="G562" s="28" t="str">
        <f t="shared" ca="1" si="587"/>
        <v/>
      </c>
      <c r="H562" t="str">
        <f t="shared" si="588"/>
        <v/>
      </c>
      <c r="I562" s="26">
        <f t="shared" ca="1" si="589"/>
        <v>17</v>
      </c>
      <c r="J562" s="26"/>
      <c r="K562" s="26"/>
      <c r="L562" s="31" t="str">
        <f t="shared" si="590"/>
        <v/>
      </c>
      <c r="M562" s="26"/>
      <c r="N562" s="26"/>
      <c r="O562" s="26">
        <f t="shared" ca="1" si="591"/>
        <v>21</v>
      </c>
      <c r="P562" s="26" t="str">
        <f t="shared" ca="1" si="592"/>
        <v>Yes</v>
      </c>
      <c r="Q562" s="26" t="str">
        <f t="shared" ca="1" si="592"/>
        <v>No</v>
      </c>
      <c r="R562" s="26" t="str">
        <f t="shared" ca="1" si="592"/>
        <v>Yes</v>
      </c>
      <c r="S562" s="26" t="str">
        <f t="shared" ca="1" si="593"/>
        <v>African</v>
      </c>
      <c r="T562" s="26" t="str">
        <f t="shared" ca="1" si="594"/>
        <v>No</v>
      </c>
      <c r="U562" s="26">
        <f t="shared" ca="1" si="595"/>
        <v>3505</v>
      </c>
      <c r="V562" s="26"/>
      <c r="W562" s="26"/>
      <c r="X562" s="26" t="str">
        <f t="shared" ca="1" si="585"/>
        <v>Yes</v>
      </c>
      <c r="Y562" s="26" t="str">
        <f t="shared" ca="1" si="585"/>
        <v>Yes</v>
      </c>
      <c r="Z562" s="26" t="str">
        <f t="shared" ca="1" si="585"/>
        <v>Yes</v>
      </c>
      <c r="AA562" s="26" t="str">
        <f t="shared" ca="1" si="585"/>
        <v>Yes</v>
      </c>
      <c r="AB562" s="26" t="str">
        <f t="shared" ca="1" si="585"/>
        <v>Yes</v>
      </c>
      <c r="AC562" s="26"/>
      <c r="AD562" s="26"/>
      <c r="AE562" s="26"/>
      <c r="AF562" s="26"/>
      <c r="AG562" s="26" t="str">
        <f t="shared" ca="1" si="657"/>
        <v>No</v>
      </c>
      <c r="AH562" s="26" t="str">
        <f t="shared" ca="1" si="657"/>
        <v>Yes</v>
      </c>
      <c r="AI562" s="26" t="str">
        <f t="shared" ca="1" si="657"/>
        <v>No</v>
      </c>
      <c r="AJ562" s="26" t="str">
        <f t="shared" ca="1" si="657"/>
        <v>Yes</v>
      </c>
      <c r="AK562" s="26" t="str">
        <f t="shared" ca="1" si="657"/>
        <v>No</v>
      </c>
      <c r="AL562" s="26" t="str">
        <f t="shared" ca="1" si="657"/>
        <v>No</v>
      </c>
      <c r="AM562" s="26">
        <f t="shared" ca="1" si="597"/>
        <v>8</v>
      </c>
      <c r="AN562" s="26">
        <f t="shared" ca="1" si="598"/>
        <v>3</v>
      </c>
      <c r="AT562" t="str">
        <f t="shared" ca="1" si="599"/>
        <v>Female</v>
      </c>
      <c r="AU562">
        <f t="shared" ca="1" si="600"/>
        <v>1523</v>
      </c>
      <c r="AV562">
        <f t="shared" ca="1" si="601"/>
        <v>-1</v>
      </c>
      <c r="AW562">
        <f t="shared" ca="1" si="602"/>
        <v>29</v>
      </c>
      <c r="AX562">
        <f t="shared" ca="1" si="603"/>
        <v>2</v>
      </c>
      <c r="BB562" t="str">
        <f t="shared" ca="1" si="604"/>
        <v>EMLUCS</v>
      </c>
      <c r="BC562" t="str">
        <f t="shared" ca="1" si="605"/>
        <v>No</v>
      </c>
      <c r="BD562" t="str">
        <f t="shared" ca="1" si="605"/>
        <v>No</v>
      </c>
      <c r="BG562" t="str">
        <f t="shared" ca="1" si="606"/>
        <v>Yes</v>
      </c>
      <c r="BH562">
        <f t="shared" ca="1" si="607"/>
        <v>38</v>
      </c>
      <c r="BI562">
        <f t="shared" ca="1" si="608"/>
        <v>2</v>
      </c>
      <c r="BJ562">
        <f t="shared" ca="1" si="609"/>
        <v>10</v>
      </c>
      <c r="BK562" t="str">
        <f t="shared" si="610"/>
        <v/>
      </c>
      <c r="BL562" s="26">
        <f t="shared" ca="1" si="611"/>
        <v>12</v>
      </c>
      <c r="BM562" s="26"/>
      <c r="BN562" s="26"/>
      <c r="BO562" s="26" t="str">
        <f t="shared" ca="1" si="612"/>
        <v>Yes</v>
      </c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 t="str">
        <f t="shared" ca="1" si="613"/>
        <v>Yes</v>
      </c>
      <c r="CE562" s="26" t="str">
        <f t="shared" ca="1" si="614"/>
        <v>MIST</v>
      </c>
      <c r="CF562" s="26"/>
      <c r="CG562" s="26"/>
      <c r="CH562" s="26"/>
      <c r="CI562" s="31" t="str">
        <f t="shared" si="615"/>
        <v/>
      </c>
      <c r="CJ562" s="26" t="str">
        <f t="shared" ca="1" si="616"/>
        <v>OT</v>
      </c>
      <c r="CK562" s="26" t="str">
        <f t="shared" ca="1" si="617"/>
        <v>Yes</v>
      </c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 t="str">
        <f t="shared" ca="1" si="618"/>
        <v>No</v>
      </c>
      <c r="DO562" s="26"/>
      <c r="DP562" s="26"/>
      <c r="DQ562" s="26"/>
      <c r="DR562" s="26"/>
      <c r="DS562" s="26"/>
      <c r="DT562" s="26"/>
      <c r="DU562" s="26"/>
      <c r="DV562" t="str">
        <f t="shared" si="619"/>
        <v/>
      </c>
      <c r="DW562" s="26"/>
      <c r="DX562" s="26"/>
      <c r="DY562" s="26"/>
      <c r="DZ562" t="str">
        <f t="shared" si="620"/>
        <v/>
      </c>
      <c r="EA562" t="str">
        <f t="shared" si="621"/>
        <v/>
      </c>
      <c r="EB562" t="str">
        <f t="shared" si="622"/>
        <v/>
      </c>
      <c r="EC562" t="str">
        <f t="shared" si="623"/>
        <v/>
      </c>
      <c r="ED562" t="str">
        <f t="shared" si="624"/>
        <v/>
      </c>
      <c r="EE562" s="34" t="str">
        <f t="shared" si="625"/>
        <v/>
      </c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32" t="str">
        <f t="shared" si="626"/>
        <v/>
      </c>
      <c r="ES562" s="26"/>
      <c r="ET562" s="26"/>
      <c r="EU562" s="26"/>
      <c r="EV562" s="26"/>
      <c r="EW562" s="26"/>
      <c r="EX562" s="26"/>
      <c r="EY562" s="26"/>
      <c r="EZ562" s="26"/>
      <c r="FA562" s="31" t="str">
        <f t="shared" si="627"/>
        <v/>
      </c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31" t="str">
        <f t="shared" si="628"/>
        <v/>
      </c>
      <c r="FN562" s="26"/>
      <c r="FO562" s="26"/>
      <c r="FP562" s="26"/>
      <c r="FQ562" s="26" t="s">
        <v>350</v>
      </c>
      <c r="FR562" s="39" t="str">
        <f t="shared" ca="1" si="629"/>
        <v>GNB</v>
      </c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t="str">
        <f t="shared" ca="1" si="630"/>
        <v/>
      </c>
      <c r="GP562" t="str">
        <f t="shared" si="631"/>
        <v/>
      </c>
      <c r="GQ562" s="26"/>
      <c r="GR562" s="26"/>
      <c r="GS562" t="str">
        <f t="shared" ca="1" si="632"/>
        <v/>
      </c>
      <c r="GT562" s="26"/>
      <c r="GU562" s="26"/>
      <c r="GV562" s="26"/>
      <c r="GW562" s="26"/>
      <c r="GX562" s="26"/>
      <c r="GY562" t="str">
        <f t="shared" ca="1" si="633"/>
        <v/>
      </c>
      <c r="GZ562" t="str">
        <f t="shared" si="634"/>
        <v/>
      </c>
      <c r="HA562" s="26"/>
      <c r="HB562" s="26"/>
      <c r="HC562" s="26"/>
      <c r="HD562" s="26"/>
      <c r="HE562" s="26"/>
      <c r="HF562" t="str">
        <f t="shared" ca="1" si="635"/>
        <v/>
      </c>
      <c r="HG562" s="31" t="str">
        <f t="shared" si="636"/>
        <v/>
      </c>
      <c r="HH562" s="26"/>
      <c r="HI562" s="26"/>
      <c r="HJ562" s="26"/>
      <c r="HK562" s="26"/>
      <c r="HL562" s="26"/>
      <c r="HM562" t="str">
        <f t="shared" ca="1" si="637"/>
        <v/>
      </c>
      <c r="HN562" t="str">
        <f t="shared" si="638"/>
        <v/>
      </c>
      <c r="HO562" s="26"/>
      <c r="HP562" s="26"/>
      <c r="HQ562" s="26"/>
      <c r="HR562" s="26"/>
      <c r="HS562" s="26"/>
      <c r="HT562" t="str">
        <f t="shared" ca="1" si="639"/>
        <v/>
      </c>
      <c r="HU562" t="str">
        <f t="shared" si="640"/>
        <v/>
      </c>
      <c r="HV562" s="26"/>
      <c r="HW562" s="26"/>
      <c r="HX562" s="26"/>
      <c r="HY562" s="26"/>
      <c r="HZ562" s="26"/>
      <c r="IA562" s="37" t="str">
        <f t="shared" ca="1" si="641"/>
        <v/>
      </c>
      <c r="IB562" t="str">
        <f t="shared" si="642"/>
        <v/>
      </c>
      <c r="IC562" s="26"/>
      <c r="ID562" s="26"/>
      <c r="IE562" s="26"/>
      <c r="IF562" s="26"/>
      <c r="IG562" s="26"/>
      <c r="IH562" s="37" t="str">
        <f t="shared" ca="1" si="643"/>
        <v/>
      </c>
      <c r="II562" t="str">
        <f t="shared" si="644"/>
        <v/>
      </c>
      <c r="IJ562" s="26"/>
      <c r="IK562" s="26"/>
      <c r="IL562" s="26"/>
      <c r="IM562" s="26"/>
      <c r="IN562" s="26"/>
      <c r="IO562" s="26"/>
      <c r="IP562" s="26"/>
      <c r="IQ562" s="26"/>
      <c r="IR562" s="26"/>
      <c r="IS562" s="26"/>
      <c r="IT562" s="26"/>
      <c r="IU562" s="26"/>
      <c r="IV562" s="26"/>
      <c r="IW562" s="26"/>
      <c r="IX562" s="26"/>
      <c r="IY562" s="26"/>
      <c r="IZ562" s="26"/>
      <c r="JA562" s="26"/>
      <c r="JB562" s="26"/>
      <c r="JC562" s="26"/>
      <c r="JD562" s="26"/>
      <c r="JE562" s="26"/>
      <c r="JF562" s="26"/>
      <c r="JG562" s="26"/>
      <c r="JH562" s="26"/>
      <c r="JI562" s="26"/>
      <c r="JJ562" s="26"/>
      <c r="JK562" s="26"/>
      <c r="JL562" s="26"/>
      <c r="JM562" s="26"/>
      <c r="JN562" s="26"/>
      <c r="JO562" s="26"/>
      <c r="JP562" s="26"/>
      <c r="JQ562" s="26"/>
      <c r="JR562" s="26"/>
      <c r="JS562" s="26"/>
      <c r="JT562" s="26" t="str">
        <f t="shared" si="645"/>
        <v/>
      </c>
      <c r="JU562" s="26"/>
      <c r="JV562" t="str">
        <f t="shared" si="646"/>
        <v/>
      </c>
      <c r="JW562" s="26"/>
      <c r="JX562" s="26"/>
      <c r="JY562" s="26"/>
      <c r="JZ562" s="26"/>
      <c r="KA562" s="26"/>
      <c r="KB562" s="26"/>
      <c r="KC562" s="26"/>
      <c r="KD562" s="26"/>
      <c r="KE562" s="26"/>
      <c r="KF562" s="26"/>
      <c r="KG562" s="26"/>
      <c r="KH562" s="26"/>
      <c r="KI562" s="26"/>
      <c r="KJ562" s="26"/>
      <c r="KK562" t="str">
        <f t="shared" si="647"/>
        <v/>
      </c>
      <c r="KL562" s="26"/>
      <c r="KM562" s="31" t="str">
        <f t="shared" si="648"/>
        <v/>
      </c>
      <c r="KN562" s="26"/>
      <c r="KO562" s="26"/>
      <c r="KP562" s="38" t="str">
        <f t="shared" si="649"/>
        <v/>
      </c>
      <c r="KQ562" s="26"/>
      <c r="KR562" s="26"/>
      <c r="KS562" s="26"/>
      <c r="KT562" s="26"/>
      <c r="KU562" s="26"/>
      <c r="KV562" s="26"/>
      <c r="KW562" s="26"/>
      <c r="KX562" t="str">
        <f t="shared" si="650"/>
        <v/>
      </c>
      <c r="KY562" t="str">
        <f t="shared" si="651"/>
        <v/>
      </c>
      <c r="KZ562" s="26"/>
      <c r="LA562" s="26"/>
      <c r="LB562" t="str">
        <f t="shared" si="652"/>
        <v/>
      </c>
      <c r="LC562" s="26"/>
      <c r="LD562" t="str">
        <f t="shared" si="653"/>
        <v/>
      </c>
      <c r="LE562" t="str">
        <f t="shared" si="654"/>
        <v/>
      </c>
      <c r="LF562" s="26"/>
      <c r="LG562" s="26"/>
      <c r="LH562" s="26"/>
      <c r="LI562" s="26"/>
      <c r="LJ562" s="26"/>
      <c r="LK562" s="26"/>
      <c r="LL562" s="26"/>
      <c r="LM562" s="26"/>
      <c r="LN562" s="26"/>
      <c r="LO562" t="str">
        <f t="shared" si="655"/>
        <v/>
      </c>
      <c r="LP562" s="26"/>
      <c r="LQ562" s="26"/>
      <c r="LR562" s="26"/>
      <c r="LS562" s="26"/>
      <c r="LT562" s="26"/>
      <c r="LU562" s="26"/>
      <c r="LV562" s="26"/>
      <c r="LW562" s="26"/>
      <c r="LX562" s="26"/>
      <c r="LY562" s="26"/>
      <c r="LZ562" s="26"/>
      <c r="MA562" s="26"/>
      <c r="MB562" s="26"/>
      <c r="MC562" s="26"/>
      <c r="MD562" s="26"/>
      <c r="ME562" s="26"/>
      <c r="MF562" s="26"/>
      <c r="MG562" s="26"/>
      <c r="MH562" s="26"/>
      <c r="MI562" s="26"/>
      <c r="MJ562" s="26"/>
      <c r="MK562" s="26"/>
      <c r="ML562" s="26"/>
      <c r="MM562" s="26"/>
      <c r="MN562" s="26"/>
    </row>
    <row r="563" spans="1:352" ht="16" x14ac:dyDescent="0.2">
      <c r="A563" t="e">
        <f t="shared" ca="1" si="656"/>
        <v>#N/A</v>
      </c>
      <c r="B563" s="26"/>
      <c r="C563" s="26"/>
      <c r="D563" s="26"/>
      <c r="E563" s="27" t="str">
        <f t="shared" ca="1" si="586"/>
        <v>Jan</v>
      </c>
      <c r="F563" s="27" t="str">
        <f t="shared" ca="1" si="586"/>
        <v>Mar</v>
      </c>
      <c r="G563" s="28" t="str">
        <f t="shared" ca="1" si="587"/>
        <v/>
      </c>
      <c r="H563" t="str">
        <f t="shared" si="588"/>
        <v/>
      </c>
      <c r="I563" s="26">
        <f t="shared" ca="1" si="589"/>
        <v>92</v>
      </c>
      <c r="J563" s="26"/>
      <c r="K563" s="26"/>
      <c r="L563" s="31" t="str">
        <f t="shared" si="590"/>
        <v/>
      </c>
      <c r="M563" s="26"/>
      <c r="N563" s="26"/>
      <c r="O563" s="26">
        <f t="shared" ca="1" si="591"/>
        <v>16</v>
      </c>
      <c r="P563" s="26" t="str">
        <f t="shared" ca="1" si="592"/>
        <v>No</v>
      </c>
      <c r="Q563" s="26" t="str">
        <f t="shared" ca="1" si="592"/>
        <v>No</v>
      </c>
      <c r="R563" s="26" t="str">
        <f t="shared" ca="1" si="592"/>
        <v>Yes</v>
      </c>
      <c r="S563" s="26" t="str">
        <f t="shared" ca="1" si="593"/>
        <v>Eskimo</v>
      </c>
      <c r="T563" s="26" t="str">
        <f t="shared" ca="1" si="594"/>
        <v>Yes</v>
      </c>
      <c r="U563" s="26">
        <f t="shared" ca="1" si="595"/>
        <v>3220</v>
      </c>
      <c r="V563" s="26"/>
      <c r="W563" s="26"/>
      <c r="X563" s="26" t="str">
        <f t="shared" ca="1" si="585"/>
        <v>Yes</v>
      </c>
      <c r="Y563" s="26" t="str">
        <f t="shared" ca="1" si="585"/>
        <v>Yes</v>
      </c>
      <c r="Z563" s="26" t="str">
        <f t="shared" ca="1" si="585"/>
        <v>No</v>
      </c>
      <c r="AA563" s="26" t="str">
        <f t="shared" ca="1" si="585"/>
        <v>No</v>
      </c>
      <c r="AB563" s="26" t="str">
        <f t="shared" ca="1" si="585"/>
        <v>No</v>
      </c>
      <c r="AC563" s="26"/>
      <c r="AD563" s="26"/>
      <c r="AE563" s="26"/>
      <c r="AF563" s="26"/>
      <c r="AG563" s="26" t="str">
        <f t="shared" ca="1" si="657"/>
        <v>No</v>
      </c>
      <c r="AH563" s="26" t="str">
        <f t="shared" ca="1" si="657"/>
        <v>Yes</v>
      </c>
      <c r="AI563" s="26" t="str">
        <f t="shared" ca="1" si="657"/>
        <v>No</v>
      </c>
      <c r="AJ563" s="26" t="str">
        <f t="shared" ca="1" si="657"/>
        <v>Yes</v>
      </c>
      <c r="AK563" s="26" t="str">
        <f t="shared" ca="1" si="657"/>
        <v>No</v>
      </c>
      <c r="AL563" s="26" t="str">
        <f t="shared" ca="1" si="657"/>
        <v>Yes</v>
      </c>
      <c r="AM563" s="26">
        <f t="shared" ca="1" si="597"/>
        <v>6</v>
      </c>
      <c r="AN563" s="26">
        <f t="shared" ca="1" si="598"/>
        <v>1</v>
      </c>
      <c r="AT563" t="str">
        <f t="shared" ca="1" si="599"/>
        <v>Male</v>
      </c>
      <c r="AU563">
        <f t="shared" ca="1" si="600"/>
        <v>3041</v>
      </c>
      <c r="AV563">
        <f t="shared" ca="1" si="601"/>
        <v>1</v>
      </c>
      <c r="AW563">
        <f t="shared" ca="1" si="602"/>
        <v>29</v>
      </c>
      <c r="AX563">
        <f t="shared" ca="1" si="603"/>
        <v>0</v>
      </c>
      <c r="BB563" t="str">
        <f t="shared" ca="1" si="604"/>
        <v>EMLUCS</v>
      </c>
      <c r="BC563" t="str">
        <f t="shared" ca="1" si="605"/>
        <v>Yes</v>
      </c>
      <c r="BD563" t="str">
        <f t="shared" ca="1" si="605"/>
        <v>No</v>
      </c>
      <c r="BG563" t="str">
        <f t="shared" ca="1" si="606"/>
        <v>No</v>
      </c>
      <c r="BH563">
        <f t="shared" ca="1" si="607"/>
        <v>38</v>
      </c>
      <c r="BI563">
        <f t="shared" ca="1" si="608"/>
        <v>-9</v>
      </c>
      <c r="BJ563">
        <f t="shared" ca="1" si="609"/>
        <v>2</v>
      </c>
      <c r="BK563" t="str">
        <f t="shared" si="610"/>
        <v/>
      </c>
      <c r="BL563" s="26" t="str">
        <f t="shared" ca="1" si="611"/>
        <v>NA</v>
      </c>
      <c r="BM563" s="26"/>
      <c r="BN563" s="26"/>
      <c r="BO563" s="26" t="str">
        <f t="shared" ca="1" si="612"/>
        <v>Yes</v>
      </c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 t="str">
        <f t="shared" ca="1" si="613"/>
        <v>No</v>
      </c>
      <c r="CE563" s="26" t="str">
        <f t="shared" ca="1" si="614"/>
        <v>NA</v>
      </c>
      <c r="CF563" s="26"/>
      <c r="CG563" s="26"/>
      <c r="CH563" s="26"/>
      <c r="CI563" s="31" t="str">
        <f t="shared" si="615"/>
        <v/>
      </c>
      <c r="CJ563" s="26" t="str">
        <f t="shared" ca="1" si="616"/>
        <v>NA</v>
      </c>
      <c r="CK563" s="26" t="str">
        <f t="shared" ca="1" si="617"/>
        <v>Yes</v>
      </c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 t="str">
        <f t="shared" ca="1" si="618"/>
        <v>No</v>
      </c>
      <c r="DO563" s="26"/>
      <c r="DP563" s="26"/>
      <c r="DQ563" s="26"/>
      <c r="DR563" s="26"/>
      <c r="DS563" s="26"/>
      <c r="DT563" s="26"/>
      <c r="DU563" s="26"/>
      <c r="DV563" t="str">
        <f t="shared" si="619"/>
        <v/>
      </c>
      <c r="DW563" s="26"/>
      <c r="DX563" s="26"/>
      <c r="DY563" s="26"/>
      <c r="DZ563" t="str">
        <f t="shared" si="620"/>
        <v/>
      </c>
      <c r="EA563" t="str">
        <f t="shared" si="621"/>
        <v/>
      </c>
      <c r="EB563" t="str">
        <f t="shared" si="622"/>
        <v/>
      </c>
      <c r="EC563" t="str">
        <f t="shared" si="623"/>
        <v/>
      </c>
      <c r="ED563" t="str">
        <f t="shared" si="624"/>
        <v/>
      </c>
      <c r="EE563" s="34" t="str">
        <f t="shared" si="625"/>
        <v/>
      </c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32" t="str">
        <f t="shared" si="626"/>
        <v/>
      </c>
      <c r="ES563" s="26"/>
      <c r="ET563" s="26"/>
      <c r="EU563" s="26"/>
      <c r="EV563" s="26"/>
      <c r="EW563" s="26"/>
      <c r="EX563" s="26"/>
      <c r="EY563" s="26"/>
      <c r="EZ563" s="26"/>
      <c r="FA563" s="31" t="str">
        <f t="shared" si="627"/>
        <v/>
      </c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31" t="str">
        <f t="shared" si="628"/>
        <v/>
      </c>
      <c r="FN563" s="26"/>
      <c r="FO563" s="26"/>
      <c r="FP563" s="26"/>
      <c r="FQ563" s="26" t="s">
        <v>349</v>
      </c>
      <c r="FR563" s="39" t="str">
        <f t="shared" ca="1" si="629"/>
        <v>NA</v>
      </c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t="str">
        <f t="shared" ca="1" si="630"/>
        <v/>
      </c>
      <c r="GP563" t="str">
        <f t="shared" si="631"/>
        <v/>
      </c>
      <c r="GQ563" s="26"/>
      <c r="GR563" s="26"/>
      <c r="GS563" t="str">
        <f t="shared" ca="1" si="632"/>
        <v/>
      </c>
      <c r="GT563" s="26"/>
      <c r="GU563" s="26"/>
      <c r="GV563" s="26"/>
      <c r="GW563" s="26"/>
      <c r="GX563" s="26"/>
      <c r="GY563" t="str">
        <f t="shared" ca="1" si="633"/>
        <v/>
      </c>
      <c r="GZ563" t="str">
        <f t="shared" si="634"/>
        <v/>
      </c>
      <c r="HA563" s="26"/>
      <c r="HB563" s="26"/>
      <c r="HC563" s="26"/>
      <c r="HD563" s="26"/>
      <c r="HE563" s="26"/>
      <c r="HF563" t="str">
        <f t="shared" ca="1" si="635"/>
        <v/>
      </c>
      <c r="HG563" s="31" t="str">
        <f t="shared" si="636"/>
        <v/>
      </c>
      <c r="HH563" s="26"/>
      <c r="HI563" s="26"/>
      <c r="HJ563" s="26"/>
      <c r="HK563" s="26"/>
      <c r="HL563" s="26"/>
      <c r="HM563" t="str">
        <f t="shared" ca="1" si="637"/>
        <v/>
      </c>
      <c r="HN563" t="str">
        <f t="shared" si="638"/>
        <v/>
      </c>
      <c r="HO563" s="26"/>
      <c r="HP563" s="26"/>
      <c r="HQ563" s="26"/>
      <c r="HR563" s="26"/>
      <c r="HS563" s="26"/>
      <c r="HT563" t="str">
        <f t="shared" ca="1" si="639"/>
        <v/>
      </c>
      <c r="HU563" t="str">
        <f t="shared" si="640"/>
        <v/>
      </c>
      <c r="HV563" s="26"/>
      <c r="HW563" s="26"/>
      <c r="HX563" s="26"/>
      <c r="HY563" s="26"/>
      <c r="HZ563" s="26"/>
      <c r="IA563" s="37" t="str">
        <f t="shared" ca="1" si="641"/>
        <v/>
      </c>
      <c r="IB563" t="str">
        <f t="shared" si="642"/>
        <v/>
      </c>
      <c r="IC563" s="26"/>
      <c r="ID563" s="26"/>
      <c r="IE563" s="26"/>
      <c r="IF563" s="26"/>
      <c r="IG563" s="26"/>
      <c r="IH563" s="37" t="str">
        <f t="shared" ca="1" si="643"/>
        <v/>
      </c>
      <c r="II563" t="str">
        <f t="shared" si="644"/>
        <v/>
      </c>
      <c r="IJ563" s="26"/>
      <c r="IK563" s="26"/>
      <c r="IL563" s="26"/>
      <c r="IM563" s="26"/>
      <c r="IN563" s="26"/>
      <c r="IO563" s="26"/>
      <c r="IP563" s="26"/>
      <c r="IQ563" s="26"/>
      <c r="IR563" s="26"/>
      <c r="IS563" s="26"/>
      <c r="IT563" s="26"/>
      <c r="IU563" s="26"/>
      <c r="IV563" s="26"/>
      <c r="IW563" s="26"/>
      <c r="IX563" s="26"/>
      <c r="IY563" s="26"/>
      <c r="IZ563" s="26"/>
      <c r="JA563" s="26"/>
      <c r="JB563" s="26"/>
      <c r="JC563" s="26"/>
      <c r="JD563" s="26"/>
      <c r="JE563" s="26"/>
      <c r="JF563" s="26"/>
      <c r="JG563" s="26"/>
      <c r="JH563" s="26"/>
      <c r="JI563" s="26"/>
      <c r="JJ563" s="26"/>
      <c r="JK563" s="26"/>
      <c r="JL563" s="26"/>
      <c r="JM563" s="26"/>
      <c r="JN563" s="26"/>
      <c r="JO563" s="26"/>
      <c r="JP563" s="26"/>
      <c r="JQ563" s="26"/>
      <c r="JR563" s="26"/>
      <c r="JS563" s="26"/>
      <c r="JT563" s="26" t="str">
        <f t="shared" si="645"/>
        <v/>
      </c>
      <c r="JU563" s="26"/>
      <c r="JV563" t="str">
        <f t="shared" si="646"/>
        <v/>
      </c>
      <c r="JW563" s="26"/>
      <c r="JX563" s="26"/>
      <c r="JY563" s="26"/>
      <c r="JZ563" s="26"/>
      <c r="KA563" s="26"/>
      <c r="KB563" s="26"/>
      <c r="KC563" s="26"/>
      <c r="KD563" s="26"/>
      <c r="KE563" s="26"/>
      <c r="KF563" s="26"/>
      <c r="KG563" s="26"/>
      <c r="KH563" s="26"/>
      <c r="KI563" s="26"/>
      <c r="KJ563" s="26"/>
      <c r="KK563" t="str">
        <f t="shared" si="647"/>
        <v/>
      </c>
      <c r="KL563" s="26"/>
      <c r="KM563" s="31" t="str">
        <f t="shared" si="648"/>
        <v/>
      </c>
      <c r="KN563" s="26"/>
      <c r="KO563" s="26"/>
      <c r="KP563" s="38" t="str">
        <f t="shared" si="649"/>
        <v/>
      </c>
      <c r="KQ563" s="26"/>
      <c r="KR563" s="26"/>
      <c r="KS563" s="26"/>
      <c r="KT563" s="26"/>
      <c r="KU563" s="26"/>
      <c r="KV563" s="26"/>
      <c r="KW563" s="26"/>
      <c r="KX563" t="str">
        <f t="shared" si="650"/>
        <v/>
      </c>
      <c r="KY563" t="str">
        <f t="shared" si="651"/>
        <v/>
      </c>
      <c r="KZ563" s="26"/>
      <c r="LA563" s="26"/>
      <c r="LB563" t="str">
        <f t="shared" si="652"/>
        <v/>
      </c>
      <c r="LC563" s="26"/>
      <c r="LD563" t="str">
        <f t="shared" si="653"/>
        <v/>
      </c>
      <c r="LE563" t="str">
        <f t="shared" si="654"/>
        <v/>
      </c>
      <c r="LF563" s="26"/>
      <c r="LG563" s="26"/>
      <c r="LH563" s="26"/>
      <c r="LI563" s="26"/>
      <c r="LJ563" s="26"/>
      <c r="LK563" s="26"/>
      <c r="LL563" s="26"/>
      <c r="LM563" s="26"/>
      <c r="LN563" s="26"/>
      <c r="LO563" t="str">
        <f t="shared" si="655"/>
        <v/>
      </c>
      <c r="LP563" s="26"/>
      <c r="LQ563" s="26"/>
      <c r="LR563" s="26"/>
      <c r="LS563" s="26"/>
      <c r="LT563" s="26"/>
      <c r="LU563" s="26"/>
      <c r="LV563" s="26"/>
      <c r="LW563" s="26"/>
      <c r="LX563" s="26"/>
      <c r="LY563" s="26"/>
      <c r="LZ563" s="26"/>
      <c r="MA563" s="26"/>
      <c r="MB563" s="26"/>
      <c r="MC563" s="26"/>
      <c r="MD563" s="26"/>
      <c r="ME563" s="26"/>
      <c r="MF563" s="26"/>
      <c r="MG563" s="26"/>
      <c r="MH563" s="26"/>
      <c r="MI563" s="26"/>
      <c r="MJ563" s="26"/>
      <c r="MK563" s="26"/>
      <c r="ML563" s="26"/>
      <c r="MM563" s="26"/>
      <c r="MN563" s="26"/>
    </row>
    <row r="564" spans="1:352" ht="16" x14ac:dyDescent="0.2">
      <c r="A564" t="e">
        <f t="shared" ca="1" si="656"/>
        <v>#N/A</v>
      </c>
      <c r="B564" s="26"/>
      <c r="C564" s="26"/>
      <c r="D564" s="26"/>
      <c r="E564" s="27" t="str">
        <f t="shared" ca="1" si="586"/>
        <v>Oct</v>
      </c>
      <c r="F564" s="27" t="str">
        <f t="shared" ca="1" si="586"/>
        <v>Sep</v>
      </c>
      <c r="G564" s="28" t="str">
        <f t="shared" ca="1" si="587"/>
        <v/>
      </c>
      <c r="H564" t="str">
        <f t="shared" si="588"/>
        <v/>
      </c>
      <c r="I564" s="26">
        <f t="shared" ca="1" si="589"/>
        <v>49</v>
      </c>
      <c r="J564" s="26"/>
      <c r="K564" s="26"/>
      <c r="L564" s="31" t="str">
        <f t="shared" si="590"/>
        <v/>
      </c>
      <c r="M564" s="26"/>
      <c r="N564" s="26"/>
      <c r="O564" s="26">
        <f t="shared" ca="1" si="591"/>
        <v>32</v>
      </c>
      <c r="P564" s="26" t="str">
        <f t="shared" ca="1" si="592"/>
        <v>Yes</v>
      </c>
      <c r="Q564" s="26" t="str">
        <f t="shared" ca="1" si="592"/>
        <v>Yes</v>
      </c>
      <c r="R564" s="26" t="str">
        <f t="shared" ca="1" si="592"/>
        <v>No</v>
      </c>
      <c r="S564" s="26" t="str">
        <f t="shared" ca="1" si="593"/>
        <v>Eskimo</v>
      </c>
      <c r="T564" s="26" t="str">
        <f t="shared" ca="1" si="594"/>
        <v>Yes</v>
      </c>
      <c r="U564" s="26">
        <f t="shared" ca="1" si="595"/>
        <v>3759</v>
      </c>
      <c r="V564" s="26"/>
      <c r="W564" s="26"/>
      <c r="X564" s="26" t="str">
        <f t="shared" ref="X564:AB600" ca="1" si="658">CHOOSE(RANDBETWEEN(1,2), "Yes", "No")</f>
        <v>No</v>
      </c>
      <c r="Y564" s="26" t="str">
        <f t="shared" ca="1" si="658"/>
        <v>Yes</v>
      </c>
      <c r="Z564" s="26" t="str">
        <f t="shared" ca="1" si="658"/>
        <v>No</v>
      </c>
      <c r="AA564" s="26" t="str">
        <f t="shared" ca="1" si="658"/>
        <v>No</v>
      </c>
      <c r="AB564" s="26" t="str">
        <f t="shared" ca="1" si="658"/>
        <v>No</v>
      </c>
      <c r="AC564" s="26"/>
      <c r="AD564" s="26"/>
      <c r="AE564" s="26"/>
      <c r="AF564" s="26"/>
      <c r="AG564" s="26" t="str">
        <f t="shared" ca="1" si="657"/>
        <v>Yes</v>
      </c>
      <c r="AH564" s="26" t="str">
        <f t="shared" ca="1" si="657"/>
        <v>No</v>
      </c>
      <c r="AI564" s="26" t="str">
        <f t="shared" ca="1" si="657"/>
        <v>No</v>
      </c>
      <c r="AJ564" s="26" t="str">
        <f t="shared" ca="1" si="657"/>
        <v>No</v>
      </c>
      <c r="AK564" s="26" t="str">
        <f t="shared" ca="1" si="657"/>
        <v>No</v>
      </c>
      <c r="AL564" s="26" t="str">
        <f t="shared" ca="1" si="657"/>
        <v>No</v>
      </c>
      <c r="AM564" s="26">
        <f t="shared" ca="1" si="597"/>
        <v>3</v>
      </c>
      <c r="AN564" s="26">
        <f t="shared" ca="1" si="598"/>
        <v>2</v>
      </c>
      <c r="AT564" t="str">
        <f t="shared" ca="1" si="599"/>
        <v>Female</v>
      </c>
      <c r="AU564">
        <f t="shared" ca="1" si="600"/>
        <v>1367</v>
      </c>
      <c r="AV564">
        <f t="shared" ca="1" si="601"/>
        <v>-1</v>
      </c>
      <c r="AW564">
        <f t="shared" ca="1" si="602"/>
        <v>22</v>
      </c>
      <c r="AX564">
        <f t="shared" ca="1" si="603"/>
        <v>0</v>
      </c>
      <c r="BB564" t="str">
        <f t="shared" ca="1" si="604"/>
        <v>ELUCS</v>
      </c>
      <c r="BC564" t="str">
        <f t="shared" ca="1" si="605"/>
        <v>No</v>
      </c>
      <c r="BD564" t="str">
        <f t="shared" ca="1" si="605"/>
        <v>Yes</v>
      </c>
      <c r="BG564" t="str">
        <f t="shared" ca="1" si="606"/>
        <v>No</v>
      </c>
      <c r="BH564">
        <f t="shared" ca="1" si="607"/>
        <v>35</v>
      </c>
      <c r="BI564">
        <f t="shared" ca="1" si="608"/>
        <v>-5</v>
      </c>
      <c r="BJ564">
        <f t="shared" ca="1" si="609"/>
        <v>20</v>
      </c>
      <c r="BK564" t="str">
        <f t="shared" si="610"/>
        <v/>
      </c>
      <c r="BL564" s="26">
        <f t="shared" ca="1" si="611"/>
        <v>22</v>
      </c>
      <c r="BM564" s="26"/>
      <c r="BN564" s="26"/>
      <c r="BO564" s="26" t="str">
        <f t="shared" ca="1" si="612"/>
        <v>Yes</v>
      </c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 t="str">
        <f t="shared" ca="1" si="613"/>
        <v>No</v>
      </c>
      <c r="CE564" s="26" t="str">
        <f t="shared" ca="1" si="614"/>
        <v>NA</v>
      </c>
      <c r="CF564" s="26"/>
      <c r="CG564" s="26"/>
      <c r="CH564" s="26"/>
      <c r="CI564" s="31" t="str">
        <f t="shared" si="615"/>
        <v/>
      </c>
      <c r="CJ564" s="26" t="str">
        <f t="shared" ca="1" si="616"/>
        <v>NA</v>
      </c>
      <c r="CK564" s="26" t="str">
        <f t="shared" ca="1" si="617"/>
        <v>Yes</v>
      </c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 t="str">
        <f t="shared" ca="1" si="618"/>
        <v>No</v>
      </c>
      <c r="DO564" s="26"/>
      <c r="DP564" s="26"/>
      <c r="DQ564" s="26"/>
      <c r="DR564" s="26"/>
      <c r="DS564" s="26"/>
      <c r="DT564" s="26"/>
      <c r="DU564" s="26"/>
      <c r="DV564" t="str">
        <f t="shared" si="619"/>
        <v/>
      </c>
      <c r="DW564" s="26"/>
      <c r="DX564" s="26"/>
      <c r="DY564" s="26"/>
      <c r="DZ564" t="str">
        <f t="shared" si="620"/>
        <v/>
      </c>
      <c r="EA564" t="str">
        <f t="shared" si="621"/>
        <v/>
      </c>
      <c r="EB564" t="str">
        <f t="shared" si="622"/>
        <v/>
      </c>
      <c r="EC564" t="str">
        <f t="shared" si="623"/>
        <v/>
      </c>
      <c r="ED564" t="str">
        <f t="shared" si="624"/>
        <v/>
      </c>
      <c r="EE564" s="34" t="str">
        <f t="shared" si="625"/>
        <v/>
      </c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32" t="str">
        <f t="shared" si="626"/>
        <v/>
      </c>
      <c r="ES564" s="26"/>
      <c r="ET564" s="26"/>
      <c r="EU564" s="26"/>
      <c r="EV564" s="26"/>
      <c r="EW564" s="26"/>
      <c r="EX564" s="26"/>
      <c r="EY564" s="26"/>
      <c r="EZ564" s="26"/>
      <c r="FA564" s="31" t="str">
        <f t="shared" si="627"/>
        <v/>
      </c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31" t="str">
        <f t="shared" si="628"/>
        <v/>
      </c>
      <c r="FN564" s="26"/>
      <c r="FO564" s="26"/>
      <c r="FP564" s="26"/>
      <c r="FQ564" s="26" t="s">
        <v>349</v>
      </c>
      <c r="FR564" s="39" t="str">
        <f t="shared" ca="1" si="629"/>
        <v>NA</v>
      </c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t="str">
        <f t="shared" ca="1" si="630"/>
        <v/>
      </c>
      <c r="GP564" t="str">
        <f t="shared" si="631"/>
        <v/>
      </c>
      <c r="GQ564" s="26"/>
      <c r="GR564" s="26"/>
      <c r="GS564" t="str">
        <f t="shared" ca="1" si="632"/>
        <v/>
      </c>
      <c r="GT564" s="26"/>
      <c r="GU564" s="26"/>
      <c r="GV564" s="26"/>
      <c r="GW564" s="26"/>
      <c r="GX564" s="26"/>
      <c r="GY564" t="str">
        <f t="shared" ca="1" si="633"/>
        <v/>
      </c>
      <c r="GZ564" t="str">
        <f t="shared" si="634"/>
        <v/>
      </c>
      <c r="HA564" s="26"/>
      <c r="HB564" s="26"/>
      <c r="HC564" s="26"/>
      <c r="HD564" s="26"/>
      <c r="HE564" s="26"/>
      <c r="HF564" t="str">
        <f t="shared" ca="1" si="635"/>
        <v/>
      </c>
      <c r="HG564" s="31" t="str">
        <f t="shared" si="636"/>
        <v/>
      </c>
      <c r="HH564" s="26"/>
      <c r="HI564" s="26"/>
      <c r="HJ564" s="26"/>
      <c r="HK564" s="26"/>
      <c r="HL564" s="26"/>
      <c r="HM564" t="str">
        <f t="shared" ca="1" si="637"/>
        <v/>
      </c>
      <c r="HN564" t="str">
        <f t="shared" si="638"/>
        <v/>
      </c>
      <c r="HO564" s="26"/>
      <c r="HP564" s="26"/>
      <c r="HQ564" s="26"/>
      <c r="HR564" s="26"/>
      <c r="HS564" s="26"/>
      <c r="HT564" t="str">
        <f t="shared" ca="1" si="639"/>
        <v/>
      </c>
      <c r="HU564" t="str">
        <f t="shared" si="640"/>
        <v/>
      </c>
      <c r="HV564" s="26"/>
      <c r="HW564" s="26"/>
      <c r="HX564" s="26"/>
      <c r="HY564" s="26"/>
      <c r="HZ564" s="26"/>
      <c r="IA564" s="37" t="str">
        <f t="shared" ca="1" si="641"/>
        <v/>
      </c>
      <c r="IB564" t="str">
        <f t="shared" si="642"/>
        <v/>
      </c>
      <c r="IC564" s="26"/>
      <c r="ID564" s="26"/>
      <c r="IE564" s="26"/>
      <c r="IF564" s="26"/>
      <c r="IG564" s="26"/>
      <c r="IH564" s="37" t="str">
        <f t="shared" ca="1" si="643"/>
        <v/>
      </c>
      <c r="II564" t="str">
        <f t="shared" si="644"/>
        <v/>
      </c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  <c r="IV564" s="26"/>
      <c r="IW564" s="26"/>
      <c r="IX564" s="26"/>
      <c r="IY564" s="26"/>
      <c r="IZ564" s="26"/>
      <c r="JA564" s="26"/>
      <c r="JB564" s="26"/>
      <c r="JC564" s="26"/>
      <c r="JD564" s="26"/>
      <c r="JE564" s="26"/>
      <c r="JF564" s="26"/>
      <c r="JG564" s="26"/>
      <c r="JH564" s="26"/>
      <c r="JI564" s="26"/>
      <c r="JJ564" s="26"/>
      <c r="JK564" s="26"/>
      <c r="JL564" s="26"/>
      <c r="JM564" s="26"/>
      <c r="JN564" s="26"/>
      <c r="JO564" s="26"/>
      <c r="JP564" s="26"/>
      <c r="JQ564" s="26"/>
      <c r="JR564" s="26"/>
      <c r="JS564" s="26"/>
      <c r="JT564" s="26" t="str">
        <f t="shared" si="645"/>
        <v/>
      </c>
      <c r="JU564" s="26"/>
      <c r="JV564" t="str">
        <f t="shared" si="646"/>
        <v/>
      </c>
      <c r="JW564" s="26"/>
      <c r="JX564" s="26"/>
      <c r="JY564" s="26"/>
      <c r="JZ564" s="26"/>
      <c r="KA564" s="26"/>
      <c r="KB564" s="26"/>
      <c r="KC564" s="26"/>
      <c r="KD564" s="26"/>
      <c r="KE564" s="26"/>
      <c r="KF564" s="26"/>
      <c r="KG564" s="26"/>
      <c r="KH564" s="26"/>
      <c r="KI564" s="26"/>
      <c r="KJ564" s="26"/>
      <c r="KK564" t="str">
        <f t="shared" si="647"/>
        <v/>
      </c>
      <c r="KL564" s="26"/>
      <c r="KM564" s="31" t="str">
        <f t="shared" si="648"/>
        <v/>
      </c>
      <c r="KN564" s="26"/>
      <c r="KO564" s="26"/>
      <c r="KP564" s="38" t="str">
        <f t="shared" si="649"/>
        <v/>
      </c>
      <c r="KQ564" s="26"/>
      <c r="KR564" s="26"/>
      <c r="KS564" s="26"/>
      <c r="KT564" s="26"/>
      <c r="KU564" s="26"/>
      <c r="KV564" s="26"/>
      <c r="KW564" s="26"/>
      <c r="KX564" t="str">
        <f t="shared" si="650"/>
        <v/>
      </c>
      <c r="KY564" t="str">
        <f t="shared" si="651"/>
        <v/>
      </c>
      <c r="KZ564" s="26"/>
      <c r="LA564" s="26"/>
      <c r="LB564" t="str">
        <f t="shared" si="652"/>
        <v/>
      </c>
      <c r="LC564" s="26"/>
      <c r="LD564" t="str">
        <f t="shared" si="653"/>
        <v/>
      </c>
      <c r="LE564" t="str">
        <f t="shared" si="654"/>
        <v/>
      </c>
      <c r="LF564" s="26"/>
      <c r="LG564" s="26"/>
      <c r="LH564" s="26"/>
      <c r="LI564" s="26"/>
      <c r="LJ564" s="26"/>
      <c r="LK564" s="26"/>
      <c r="LL564" s="26"/>
      <c r="LM564" s="26"/>
      <c r="LN564" s="26"/>
      <c r="LO564" t="str">
        <f t="shared" si="655"/>
        <v/>
      </c>
      <c r="LP564" s="26"/>
      <c r="LQ564" s="26"/>
      <c r="LR564" s="26"/>
      <c r="LS564" s="26"/>
      <c r="LT564" s="26"/>
      <c r="LU564" s="26"/>
      <c r="LV564" s="26"/>
      <c r="LW564" s="26"/>
      <c r="LX564" s="26"/>
      <c r="LY564" s="26"/>
      <c r="LZ564" s="26"/>
      <c r="MA564" s="26"/>
      <c r="MB564" s="26"/>
      <c r="MC564" s="26"/>
      <c r="MD564" s="26"/>
      <c r="ME564" s="26"/>
      <c r="MF564" s="26"/>
      <c r="MG564" s="26"/>
      <c r="MH564" s="26"/>
      <c r="MI564" s="26"/>
      <c r="MJ564" s="26"/>
      <c r="MK564" s="26"/>
      <c r="ML564" s="26"/>
      <c r="MM564" s="26"/>
      <c r="MN564" s="26"/>
    </row>
    <row r="565" spans="1:352" ht="16" x14ac:dyDescent="0.2">
      <c r="A565" t="e">
        <f t="shared" ca="1" si="656"/>
        <v>#N/A</v>
      </c>
      <c r="B565" s="26"/>
      <c r="C565" s="26"/>
      <c r="D565" s="26"/>
      <c r="E565" s="27" t="str">
        <f t="shared" ca="1" si="586"/>
        <v>Feb</v>
      </c>
      <c r="F565" s="27" t="str">
        <f t="shared" ca="1" si="586"/>
        <v>Dec</v>
      </c>
      <c r="G565" s="28" t="str">
        <f t="shared" ca="1" si="587"/>
        <v/>
      </c>
      <c r="H565" t="str">
        <f t="shared" si="588"/>
        <v/>
      </c>
      <c r="I565" s="26">
        <f t="shared" ca="1" si="589"/>
        <v>57</v>
      </c>
      <c r="J565" s="26"/>
      <c r="K565" s="26"/>
      <c r="L565" s="31" t="str">
        <f t="shared" si="590"/>
        <v/>
      </c>
      <c r="M565" s="26"/>
      <c r="N565" s="26"/>
      <c r="O565" s="26">
        <f t="shared" ca="1" si="591"/>
        <v>21</v>
      </c>
      <c r="P565" s="26" t="str">
        <f t="shared" ca="1" si="592"/>
        <v>No</v>
      </c>
      <c r="Q565" s="26" t="str">
        <f t="shared" ca="1" si="592"/>
        <v>Yes</v>
      </c>
      <c r="R565" s="26" t="str">
        <f t="shared" ca="1" si="592"/>
        <v>Yes</v>
      </c>
      <c r="S565" s="26" t="str">
        <f t="shared" ca="1" si="593"/>
        <v>Eskimo</v>
      </c>
      <c r="T565" s="26" t="str">
        <f t="shared" ca="1" si="594"/>
        <v>Yes</v>
      </c>
      <c r="U565" s="26">
        <f t="shared" ca="1" si="595"/>
        <v>3410</v>
      </c>
      <c r="V565" s="26"/>
      <c r="W565" s="26"/>
      <c r="X565" s="26" t="str">
        <f t="shared" ca="1" si="658"/>
        <v>No</v>
      </c>
      <c r="Y565" s="26" t="str">
        <f t="shared" ca="1" si="658"/>
        <v>Yes</v>
      </c>
      <c r="Z565" s="26" t="str">
        <f t="shared" ca="1" si="658"/>
        <v>No</v>
      </c>
      <c r="AA565" s="26" t="str">
        <f t="shared" ca="1" si="658"/>
        <v>Yes</v>
      </c>
      <c r="AB565" s="26" t="str">
        <f t="shared" ca="1" si="658"/>
        <v>No</v>
      </c>
      <c r="AC565" s="26"/>
      <c r="AD565" s="26"/>
      <c r="AE565" s="26"/>
      <c r="AF565" s="26"/>
      <c r="AG565" s="26" t="str">
        <f t="shared" ca="1" si="657"/>
        <v>Yes</v>
      </c>
      <c r="AH565" s="26" t="str">
        <f t="shared" ca="1" si="657"/>
        <v>Yes</v>
      </c>
      <c r="AI565" s="26" t="str">
        <f t="shared" ca="1" si="657"/>
        <v>Yes</v>
      </c>
      <c r="AJ565" s="26" t="str">
        <f t="shared" ca="1" si="657"/>
        <v>No</v>
      </c>
      <c r="AK565" s="26" t="str">
        <f t="shared" ca="1" si="657"/>
        <v>Yes</v>
      </c>
      <c r="AL565" s="26" t="str">
        <f t="shared" ca="1" si="657"/>
        <v>No</v>
      </c>
      <c r="AM565" s="26">
        <f t="shared" ca="1" si="597"/>
        <v>4</v>
      </c>
      <c r="AN565" s="26">
        <f t="shared" ca="1" si="598"/>
        <v>2</v>
      </c>
      <c r="AT565" t="str">
        <f t="shared" ca="1" si="599"/>
        <v>Female</v>
      </c>
      <c r="AU565">
        <f t="shared" ca="1" si="600"/>
        <v>2573</v>
      </c>
      <c r="AV565">
        <f t="shared" ca="1" si="601"/>
        <v>-2</v>
      </c>
      <c r="AW565">
        <f t="shared" ca="1" si="602"/>
        <v>29</v>
      </c>
      <c r="AX565">
        <f t="shared" ca="1" si="603"/>
        <v>5</v>
      </c>
      <c r="BB565" t="str">
        <f t="shared" ca="1" si="604"/>
        <v>ELUCS</v>
      </c>
      <c r="BC565" t="str">
        <f t="shared" ca="1" si="605"/>
        <v>Yes</v>
      </c>
      <c r="BD565" t="str">
        <f t="shared" ca="1" si="605"/>
        <v>Yes</v>
      </c>
      <c r="BG565" t="str">
        <f t="shared" ca="1" si="606"/>
        <v>Yes</v>
      </c>
      <c r="BH565">
        <f t="shared" ca="1" si="607"/>
        <v>36</v>
      </c>
      <c r="BI565">
        <f t="shared" ca="1" si="608"/>
        <v>0</v>
      </c>
      <c r="BJ565">
        <f t="shared" ca="1" si="609"/>
        <v>8</v>
      </c>
      <c r="BK565" t="str">
        <f t="shared" si="610"/>
        <v/>
      </c>
      <c r="BL565" s="26">
        <f t="shared" ca="1" si="611"/>
        <v>10</v>
      </c>
      <c r="BM565" s="26"/>
      <c r="BN565" s="26"/>
      <c r="BO565" s="26" t="str">
        <f t="shared" ca="1" si="612"/>
        <v>No</v>
      </c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 t="str">
        <f t="shared" ca="1" si="613"/>
        <v>No</v>
      </c>
      <c r="CE565" s="26" t="str">
        <f t="shared" ca="1" si="614"/>
        <v>NA</v>
      </c>
      <c r="CF565" s="26"/>
      <c r="CG565" s="26"/>
      <c r="CH565" s="26"/>
      <c r="CI565" s="31" t="str">
        <f t="shared" si="615"/>
        <v/>
      </c>
      <c r="CJ565" s="26" t="str">
        <f t="shared" ca="1" si="616"/>
        <v>NA</v>
      </c>
      <c r="CK565" s="26" t="str">
        <f t="shared" ca="1" si="617"/>
        <v>No</v>
      </c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 t="str">
        <f t="shared" ca="1" si="618"/>
        <v>Yes</v>
      </c>
      <c r="DO565" s="26"/>
      <c r="DP565" s="26"/>
      <c r="DQ565" s="26"/>
      <c r="DR565" s="26"/>
      <c r="DS565" s="26"/>
      <c r="DT565" s="26"/>
      <c r="DU565" s="26"/>
      <c r="DV565" t="str">
        <f t="shared" si="619"/>
        <v/>
      </c>
      <c r="DW565" s="26"/>
      <c r="DX565" s="26"/>
      <c r="DY565" s="26"/>
      <c r="DZ565" t="str">
        <f t="shared" si="620"/>
        <v/>
      </c>
      <c r="EA565" t="str">
        <f t="shared" si="621"/>
        <v/>
      </c>
      <c r="EB565" t="str">
        <f t="shared" si="622"/>
        <v/>
      </c>
      <c r="EC565" t="str">
        <f t="shared" si="623"/>
        <v/>
      </c>
      <c r="ED565" t="str">
        <f t="shared" si="624"/>
        <v/>
      </c>
      <c r="EE565" s="34" t="str">
        <f t="shared" si="625"/>
        <v/>
      </c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32" t="str">
        <f t="shared" si="626"/>
        <v/>
      </c>
      <c r="ES565" s="26"/>
      <c r="ET565" s="26"/>
      <c r="EU565" s="26"/>
      <c r="EV565" s="26"/>
      <c r="EW565" s="26"/>
      <c r="EX565" s="26"/>
      <c r="EY565" s="26"/>
      <c r="EZ565" s="26"/>
      <c r="FA565" s="31" t="str">
        <f t="shared" si="627"/>
        <v/>
      </c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31" t="str">
        <f t="shared" si="628"/>
        <v/>
      </c>
      <c r="FN565" s="26"/>
      <c r="FO565" s="26"/>
      <c r="FP565" s="26"/>
      <c r="FQ565" s="26" t="s">
        <v>350</v>
      </c>
      <c r="FR565" s="39" t="str">
        <f t="shared" ca="1" si="629"/>
        <v>CONS</v>
      </c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t="str">
        <f t="shared" ca="1" si="630"/>
        <v/>
      </c>
      <c r="GP565" t="str">
        <f t="shared" si="631"/>
        <v/>
      </c>
      <c r="GQ565" s="26"/>
      <c r="GR565" s="26"/>
      <c r="GS565" t="str">
        <f t="shared" ca="1" si="632"/>
        <v/>
      </c>
      <c r="GT565" s="26"/>
      <c r="GU565" s="26"/>
      <c r="GV565" s="26"/>
      <c r="GW565" s="26"/>
      <c r="GX565" s="26"/>
      <c r="GY565" t="str">
        <f t="shared" ca="1" si="633"/>
        <v/>
      </c>
      <c r="GZ565" t="str">
        <f t="shared" si="634"/>
        <v/>
      </c>
      <c r="HA565" s="26"/>
      <c r="HB565" s="26"/>
      <c r="HC565" s="26"/>
      <c r="HD565" s="26"/>
      <c r="HE565" s="26"/>
      <c r="HF565" t="str">
        <f t="shared" ca="1" si="635"/>
        <v/>
      </c>
      <c r="HG565" s="31" t="str">
        <f t="shared" si="636"/>
        <v/>
      </c>
      <c r="HH565" s="26"/>
      <c r="HI565" s="26"/>
      <c r="HJ565" s="26"/>
      <c r="HK565" s="26"/>
      <c r="HL565" s="26"/>
      <c r="HM565" t="str">
        <f t="shared" ca="1" si="637"/>
        <v/>
      </c>
      <c r="HN565" t="str">
        <f t="shared" si="638"/>
        <v/>
      </c>
      <c r="HO565" s="26"/>
      <c r="HP565" s="26"/>
      <c r="HQ565" s="26"/>
      <c r="HR565" s="26"/>
      <c r="HS565" s="26"/>
      <c r="HT565" t="str">
        <f t="shared" ca="1" si="639"/>
        <v/>
      </c>
      <c r="HU565" t="str">
        <f t="shared" si="640"/>
        <v/>
      </c>
      <c r="HV565" s="26"/>
      <c r="HW565" s="26"/>
      <c r="HX565" s="26"/>
      <c r="HY565" s="26"/>
      <c r="HZ565" s="26"/>
      <c r="IA565" s="37" t="str">
        <f t="shared" ca="1" si="641"/>
        <v/>
      </c>
      <c r="IB565" t="str">
        <f t="shared" si="642"/>
        <v/>
      </c>
      <c r="IC565" s="26"/>
      <c r="ID565" s="26"/>
      <c r="IE565" s="26"/>
      <c r="IF565" s="26"/>
      <c r="IG565" s="26"/>
      <c r="IH565" s="37" t="str">
        <f t="shared" ca="1" si="643"/>
        <v/>
      </c>
      <c r="II565" t="str">
        <f t="shared" si="644"/>
        <v/>
      </c>
      <c r="IJ565" s="26"/>
      <c r="IK565" s="26"/>
      <c r="IL565" s="26"/>
      <c r="IM565" s="26"/>
      <c r="IN565" s="26"/>
      <c r="IO565" s="26"/>
      <c r="IP565" s="26"/>
      <c r="IQ565" s="26"/>
      <c r="IR565" s="26"/>
      <c r="IS565" s="26"/>
      <c r="IT565" s="26"/>
      <c r="IU565" s="26"/>
      <c r="IV565" s="26"/>
      <c r="IW565" s="26"/>
      <c r="IX565" s="26"/>
      <c r="IY565" s="26"/>
      <c r="IZ565" s="26"/>
      <c r="JA565" s="26"/>
      <c r="JB565" s="26"/>
      <c r="JC565" s="26"/>
      <c r="JD565" s="26"/>
      <c r="JE565" s="26"/>
      <c r="JF565" s="26"/>
      <c r="JG565" s="26"/>
      <c r="JH565" s="26"/>
      <c r="JI565" s="26"/>
      <c r="JJ565" s="26"/>
      <c r="JK565" s="26"/>
      <c r="JL565" s="26"/>
      <c r="JM565" s="26"/>
      <c r="JN565" s="26"/>
      <c r="JO565" s="26"/>
      <c r="JP565" s="26"/>
      <c r="JQ565" s="26"/>
      <c r="JR565" s="26"/>
      <c r="JS565" s="26"/>
      <c r="JT565" s="26" t="str">
        <f t="shared" si="645"/>
        <v/>
      </c>
      <c r="JU565" s="26"/>
      <c r="JV565" t="str">
        <f t="shared" si="646"/>
        <v/>
      </c>
      <c r="JW565" s="26"/>
      <c r="JX565" s="26"/>
      <c r="JY565" s="26"/>
      <c r="JZ565" s="26"/>
      <c r="KA565" s="26"/>
      <c r="KB565" s="26"/>
      <c r="KC565" s="26"/>
      <c r="KD565" s="26"/>
      <c r="KE565" s="26"/>
      <c r="KF565" s="26"/>
      <c r="KG565" s="26"/>
      <c r="KH565" s="26"/>
      <c r="KI565" s="26"/>
      <c r="KJ565" s="26"/>
      <c r="KK565" t="str">
        <f t="shared" si="647"/>
        <v/>
      </c>
      <c r="KL565" s="26"/>
      <c r="KM565" s="31" t="str">
        <f t="shared" si="648"/>
        <v/>
      </c>
      <c r="KN565" s="26"/>
      <c r="KO565" s="26"/>
      <c r="KP565" s="38" t="str">
        <f t="shared" si="649"/>
        <v/>
      </c>
      <c r="KQ565" s="26"/>
      <c r="KR565" s="26"/>
      <c r="KS565" s="26"/>
      <c r="KT565" s="26"/>
      <c r="KU565" s="26"/>
      <c r="KV565" s="26"/>
      <c r="KW565" s="26"/>
      <c r="KX565" t="str">
        <f t="shared" si="650"/>
        <v/>
      </c>
      <c r="KY565" t="str">
        <f t="shared" si="651"/>
        <v/>
      </c>
      <c r="KZ565" s="26"/>
      <c r="LA565" s="26"/>
      <c r="LB565" t="str">
        <f t="shared" si="652"/>
        <v/>
      </c>
      <c r="LC565" s="26"/>
      <c r="LD565" t="str">
        <f t="shared" si="653"/>
        <v/>
      </c>
      <c r="LE565" t="str">
        <f t="shared" si="654"/>
        <v/>
      </c>
      <c r="LF565" s="26"/>
      <c r="LG565" s="26"/>
      <c r="LH565" s="26"/>
      <c r="LI565" s="26"/>
      <c r="LJ565" s="26"/>
      <c r="LK565" s="26"/>
      <c r="LL565" s="26"/>
      <c r="LM565" s="26"/>
      <c r="LN565" s="26"/>
      <c r="LO565" t="str">
        <f t="shared" si="655"/>
        <v/>
      </c>
      <c r="LP565" s="26"/>
      <c r="LQ565" s="26"/>
      <c r="LR565" s="26"/>
      <c r="LS565" s="26"/>
      <c r="LT565" s="26"/>
      <c r="LU565" s="26"/>
      <c r="LV565" s="26"/>
      <c r="LW565" s="26"/>
      <c r="LX565" s="26"/>
      <c r="LY565" s="26"/>
      <c r="LZ565" s="26"/>
      <c r="MA565" s="26"/>
      <c r="MB565" s="26"/>
      <c r="MC565" s="26"/>
      <c r="MD565" s="26"/>
      <c r="ME565" s="26"/>
      <c r="MF565" s="26"/>
      <c r="MG565" s="26"/>
      <c r="MH565" s="26"/>
      <c r="MI565" s="26"/>
      <c r="MJ565" s="26"/>
      <c r="MK565" s="26"/>
      <c r="ML565" s="26"/>
      <c r="MM565" s="26"/>
      <c r="MN565" s="26"/>
    </row>
    <row r="566" spans="1:352" ht="16" x14ac:dyDescent="0.2">
      <c r="A566" t="e">
        <f t="shared" ca="1" si="656"/>
        <v>#N/A</v>
      </c>
      <c r="B566" s="26"/>
      <c r="C566" s="26"/>
      <c r="D566" s="26"/>
      <c r="E566" s="27" t="str">
        <f t="shared" ca="1" si="586"/>
        <v>Apr</v>
      </c>
      <c r="F566" s="27" t="str">
        <f t="shared" ca="1" si="586"/>
        <v>Aug</v>
      </c>
      <c r="G566" s="28" t="str">
        <f t="shared" ca="1" si="587"/>
        <v/>
      </c>
      <c r="H566" t="str">
        <f t="shared" si="588"/>
        <v/>
      </c>
      <c r="I566" s="26">
        <f t="shared" ca="1" si="589"/>
        <v>80</v>
      </c>
      <c r="J566" s="26"/>
      <c r="K566" s="26"/>
      <c r="L566" s="31" t="str">
        <f t="shared" si="590"/>
        <v/>
      </c>
      <c r="M566" s="26"/>
      <c r="N566" s="26"/>
      <c r="O566" s="26">
        <f t="shared" ca="1" si="591"/>
        <v>32</v>
      </c>
      <c r="P566" s="26" t="str">
        <f t="shared" ca="1" si="592"/>
        <v>No</v>
      </c>
      <c r="Q566" s="26" t="str">
        <f t="shared" ca="1" si="592"/>
        <v>Yes</v>
      </c>
      <c r="R566" s="26" t="str">
        <f t="shared" ca="1" si="592"/>
        <v>Yes</v>
      </c>
      <c r="S566" s="26" t="str">
        <f t="shared" ca="1" si="593"/>
        <v>Caucasian</v>
      </c>
      <c r="T566" s="26" t="str">
        <f t="shared" ca="1" si="594"/>
        <v>No</v>
      </c>
      <c r="U566" s="26">
        <f t="shared" ca="1" si="595"/>
        <v>3855</v>
      </c>
      <c r="V566" s="26"/>
      <c r="W566" s="26"/>
      <c r="X566" s="26" t="str">
        <f t="shared" ca="1" si="658"/>
        <v>Yes</v>
      </c>
      <c r="Y566" s="26" t="str">
        <f t="shared" ca="1" si="658"/>
        <v>Yes</v>
      </c>
      <c r="Z566" s="26" t="str">
        <f t="shared" ca="1" si="658"/>
        <v>Yes</v>
      </c>
      <c r="AA566" s="26" t="str">
        <f t="shared" ca="1" si="658"/>
        <v>No</v>
      </c>
      <c r="AB566" s="26" t="str">
        <f t="shared" ca="1" si="658"/>
        <v>No</v>
      </c>
      <c r="AC566" s="26"/>
      <c r="AD566" s="26"/>
      <c r="AE566" s="26"/>
      <c r="AF566" s="26"/>
      <c r="AG566" s="26" t="str">
        <f t="shared" ca="1" si="657"/>
        <v>Yes</v>
      </c>
      <c r="AH566" s="26" t="str">
        <f t="shared" ca="1" si="657"/>
        <v>No</v>
      </c>
      <c r="AI566" s="26" t="str">
        <f t="shared" ca="1" si="657"/>
        <v>No</v>
      </c>
      <c r="AJ566" s="26" t="str">
        <f t="shared" ca="1" si="657"/>
        <v>Yes</v>
      </c>
      <c r="AK566" s="26" t="str">
        <f t="shared" ca="1" si="657"/>
        <v>Yes</v>
      </c>
      <c r="AL566" s="26" t="str">
        <f t="shared" ca="1" si="657"/>
        <v>Yes</v>
      </c>
      <c r="AM566" s="26">
        <f t="shared" ca="1" si="597"/>
        <v>1</v>
      </c>
      <c r="AN566" s="26">
        <f t="shared" ca="1" si="598"/>
        <v>3</v>
      </c>
      <c r="AT566" t="str">
        <f t="shared" ca="1" si="599"/>
        <v>Male</v>
      </c>
      <c r="AU566">
        <f t="shared" ca="1" si="600"/>
        <v>1690</v>
      </c>
      <c r="AV566">
        <f t="shared" ca="1" si="601"/>
        <v>2</v>
      </c>
      <c r="AW566">
        <f t="shared" ca="1" si="602"/>
        <v>34</v>
      </c>
      <c r="AX566">
        <f t="shared" ca="1" si="603"/>
        <v>1</v>
      </c>
      <c r="BB566" t="str">
        <f t="shared" ca="1" si="604"/>
        <v>INSTRUMENTAL</v>
      </c>
      <c r="BC566" t="str">
        <f t="shared" ca="1" si="605"/>
        <v>Yes</v>
      </c>
      <c r="BD566" t="str">
        <f t="shared" ca="1" si="605"/>
        <v>Yes</v>
      </c>
      <c r="BG566" t="str">
        <f t="shared" ca="1" si="606"/>
        <v>Yes</v>
      </c>
      <c r="BH566">
        <f t="shared" ca="1" si="607"/>
        <v>34</v>
      </c>
      <c r="BI566">
        <f t="shared" ca="1" si="608"/>
        <v>-1</v>
      </c>
      <c r="BJ566">
        <f t="shared" ca="1" si="609"/>
        <v>20</v>
      </c>
      <c r="BK566" t="str">
        <f t="shared" si="610"/>
        <v/>
      </c>
      <c r="BL566" s="26">
        <f t="shared" ca="1" si="611"/>
        <v>22</v>
      </c>
      <c r="BM566" s="26"/>
      <c r="BN566" s="26"/>
      <c r="BO566" s="26" t="str">
        <f t="shared" ca="1" si="612"/>
        <v>Yes</v>
      </c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 t="str">
        <f t="shared" ca="1" si="613"/>
        <v>No</v>
      </c>
      <c r="CE566" s="26" t="str">
        <f t="shared" ca="1" si="614"/>
        <v>NA</v>
      </c>
      <c r="CF566" s="26"/>
      <c r="CG566" s="26"/>
      <c r="CH566" s="26"/>
      <c r="CI566" s="31" t="str">
        <f t="shared" si="615"/>
        <v/>
      </c>
      <c r="CJ566" s="26" t="str">
        <f t="shared" ca="1" si="616"/>
        <v>NA</v>
      </c>
      <c r="CK566" s="26" t="str">
        <f t="shared" ca="1" si="617"/>
        <v>NA</v>
      </c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 t="str">
        <f t="shared" ca="1" si="618"/>
        <v>No</v>
      </c>
      <c r="DO566" s="26"/>
      <c r="DP566" s="26"/>
      <c r="DQ566" s="26"/>
      <c r="DR566" s="26"/>
      <c r="DS566" s="26"/>
      <c r="DT566" s="26"/>
      <c r="DU566" s="26"/>
      <c r="DV566" t="str">
        <f t="shared" si="619"/>
        <v/>
      </c>
      <c r="DW566" s="26"/>
      <c r="DX566" s="26"/>
      <c r="DY566" s="26"/>
      <c r="DZ566" t="str">
        <f t="shared" si="620"/>
        <v/>
      </c>
      <c r="EA566" t="str">
        <f t="shared" si="621"/>
        <v/>
      </c>
      <c r="EB566" t="str">
        <f t="shared" si="622"/>
        <v/>
      </c>
      <c r="EC566" t="str">
        <f t="shared" si="623"/>
        <v/>
      </c>
      <c r="ED566" t="str">
        <f t="shared" si="624"/>
        <v/>
      </c>
      <c r="EE566" s="34" t="str">
        <f t="shared" si="625"/>
        <v/>
      </c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32" t="str">
        <f t="shared" si="626"/>
        <v/>
      </c>
      <c r="ES566" s="26"/>
      <c r="ET566" s="26"/>
      <c r="EU566" s="26"/>
      <c r="EV566" s="26"/>
      <c r="EW566" s="26"/>
      <c r="EX566" s="26"/>
      <c r="EY566" s="26"/>
      <c r="EZ566" s="26"/>
      <c r="FA566" s="31" t="str">
        <f t="shared" si="627"/>
        <v/>
      </c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31" t="str">
        <f t="shared" si="628"/>
        <v/>
      </c>
      <c r="FN566" s="26"/>
      <c r="FO566" s="26"/>
      <c r="FP566" s="26"/>
      <c r="FQ566" s="26" t="s">
        <v>350</v>
      </c>
      <c r="FR566" s="39" t="str">
        <f t="shared" ca="1" si="629"/>
        <v>CONS</v>
      </c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t="str">
        <f t="shared" ca="1" si="630"/>
        <v/>
      </c>
      <c r="GP566" t="str">
        <f t="shared" si="631"/>
        <v/>
      </c>
      <c r="GQ566" s="26"/>
      <c r="GR566" s="26"/>
      <c r="GS566" t="str">
        <f t="shared" ca="1" si="632"/>
        <v/>
      </c>
      <c r="GT566" s="26"/>
      <c r="GU566" s="26"/>
      <c r="GV566" s="26"/>
      <c r="GW566" s="26"/>
      <c r="GX566" s="26"/>
      <c r="GY566" t="str">
        <f t="shared" ca="1" si="633"/>
        <v/>
      </c>
      <c r="GZ566" t="str">
        <f t="shared" si="634"/>
        <v/>
      </c>
      <c r="HA566" s="26"/>
      <c r="HB566" s="26"/>
      <c r="HC566" s="26"/>
      <c r="HD566" s="26"/>
      <c r="HE566" s="26"/>
      <c r="HF566" t="str">
        <f t="shared" ca="1" si="635"/>
        <v/>
      </c>
      <c r="HG566" s="31" t="str">
        <f t="shared" si="636"/>
        <v/>
      </c>
      <c r="HH566" s="26"/>
      <c r="HI566" s="26"/>
      <c r="HJ566" s="26"/>
      <c r="HK566" s="26"/>
      <c r="HL566" s="26"/>
      <c r="HM566" t="str">
        <f t="shared" ca="1" si="637"/>
        <v/>
      </c>
      <c r="HN566" t="str">
        <f t="shared" si="638"/>
        <v/>
      </c>
      <c r="HO566" s="26"/>
      <c r="HP566" s="26"/>
      <c r="HQ566" s="26"/>
      <c r="HR566" s="26"/>
      <c r="HS566" s="26"/>
      <c r="HT566" t="str">
        <f t="shared" ca="1" si="639"/>
        <v/>
      </c>
      <c r="HU566" t="str">
        <f t="shared" si="640"/>
        <v/>
      </c>
      <c r="HV566" s="26"/>
      <c r="HW566" s="26"/>
      <c r="HX566" s="26"/>
      <c r="HY566" s="26"/>
      <c r="HZ566" s="26"/>
      <c r="IA566" s="37" t="str">
        <f t="shared" ca="1" si="641"/>
        <v/>
      </c>
      <c r="IB566" t="str">
        <f t="shared" si="642"/>
        <v/>
      </c>
      <c r="IC566" s="26"/>
      <c r="ID566" s="26"/>
      <c r="IE566" s="26"/>
      <c r="IF566" s="26"/>
      <c r="IG566" s="26"/>
      <c r="IH566" s="37" t="str">
        <f t="shared" ca="1" si="643"/>
        <v/>
      </c>
      <c r="II566" t="str">
        <f t="shared" si="644"/>
        <v/>
      </c>
      <c r="IJ566" s="26"/>
      <c r="IK566" s="26"/>
      <c r="IL566" s="26"/>
      <c r="IM566" s="26"/>
      <c r="IN566" s="26"/>
      <c r="IO566" s="26"/>
      <c r="IP566" s="26"/>
      <c r="IQ566" s="26"/>
      <c r="IR566" s="26"/>
      <c r="IS566" s="26"/>
      <c r="IT566" s="26"/>
      <c r="IU566" s="26"/>
      <c r="IV566" s="26"/>
      <c r="IW566" s="26"/>
      <c r="IX566" s="26"/>
      <c r="IY566" s="26"/>
      <c r="IZ566" s="26"/>
      <c r="JA566" s="26"/>
      <c r="JB566" s="26"/>
      <c r="JC566" s="26"/>
      <c r="JD566" s="26"/>
      <c r="JE566" s="26"/>
      <c r="JF566" s="26"/>
      <c r="JG566" s="26"/>
      <c r="JH566" s="26"/>
      <c r="JI566" s="26"/>
      <c r="JJ566" s="26"/>
      <c r="JK566" s="26"/>
      <c r="JL566" s="26"/>
      <c r="JM566" s="26"/>
      <c r="JN566" s="26"/>
      <c r="JO566" s="26"/>
      <c r="JP566" s="26"/>
      <c r="JQ566" s="26"/>
      <c r="JR566" s="26"/>
      <c r="JS566" s="26"/>
      <c r="JT566" s="26" t="str">
        <f t="shared" si="645"/>
        <v/>
      </c>
      <c r="JU566" s="26"/>
      <c r="JV566" t="str">
        <f t="shared" si="646"/>
        <v/>
      </c>
      <c r="JW566" s="26"/>
      <c r="JX566" s="26"/>
      <c r="JY566" s="26"/>
      <c r="JZ566" s="26"/>
      <c r="KA566" s="26"/>
      <c r="KB566" s="26"/>
      <c r="KC566" s="26"/>
      <c r="KD566" s="26"/>
      <c r="KE566" s="26"/>
      <c r="KF566" s="26"/>
      <c r="KG566" s="26"/>
      <c r="KH566" s="26"/>
      <c r="KI566" s="26"/>
      <c r="KJ566" s="26"/>
      <c r="KK566" t="str">
        <f t="shared" si="647"/>
        <v/>
      </c>
      <c r="KL566" s="26"/>
      <c r="KM566" s="31" t="str">
        <f t="shared" si="648"/>
        <v/>
      </c>
      <c r="KN566" s="26"/>
      <c r="KO566" s="26"/>
      <c r="KP566" s="38" t="str">
        <f t="shared" si="649"/>
        <v/>
      </c>
      <c r="KQ566" s="26"/>
      <c r="KR566" s="26"/>
      <c r="KS566" s="26"/>
      <c r="KT566" s="26"/>
      <c r="KU566" s="26"/>
      <c r="KV566" s="26"/>
      <c r="KW566" s="26"/>
      <c r="KX566" t="str">
        <f t="shared" si="650"/>
        <v/>
      </c>
      <c r="KY566" t="str">
        <f t="shared" si="651"/>
        <v/>
      </c>
      <c r="KZ566" s="26"/>
      <c r="LA566" s="26"/>
      <c r="LB566" t="str">
        <f t="shared" si="652"/>
        <v/>
      </c>
      <c r="LC566" s="26"/>
      <c r="LD566" t="str">
        <f t="shared" si="653"/>
        <v/>
      </c>
      <c r="LE566" t="str">
        <f t="shared" si="654"/>
        <v/>
      </c>
      <c r="LF566" s="26"/>
      <c r="LG566" s="26"/>
      <c r="LH566" s="26"/>
      <c r="LI566" s="26"/>
      <c r="LJ566" s="26"/>
      <c r="LK566" s="26"/>
      <c r="LL566" s="26"/>
      <c r="LM566" s="26"/>
      <c r="LN566" s="26"/>
      <c r="LO566" t="str">
        <f t="shared" si="655"/>
        <v/>
      </c>
      <c r="LP566" s="26"/>
      <c r="LQ566" s="26"/>
      <c r="LR566" s="26"/>
      <c r="LS566" s="26"/>
      <c r="LT566" s="26"/>
      <c r="LU566" s="26"/>
      <c r="LV566" s="26"/>
      <c r="LW566" s="26"/>
      <c r="LX566" s="26"/>
      <c r="LY566" s="26"/>
      <c r="LZ566" s="26"/>
      <c r="MA566" s="26"/>
      <c r="MB566" s="26"/>
      <c r="MC566" s="26"/>
      <c r="MD566" s="26"/>
      <c r="ME566" s="26"/>
      <c r="MF566" s="26"/>
      <c r="MG566" s="26"/>
      <c r="MH566" s="26"/>
      <c r="MI566" s="26"/>
      <c r="MJ566" s="26"/>
      <c r="MK566" s="26"/>
      <c r="ML566" s="26"/>
      <c r="MM566" s="26"/>
      <c r="MN566" s="26"/>
    </row>
    <row r="567" spans="1:352" ht="16" x14ac:dyDescent="0.2">
      <c r="A567" t="e">
        <f t="shared" ca="1" si="656"/>
        <v>#N/A</v>
      </c>
      <c r="B567" s="26"/>
      <c r="C567" s="26"/>
      <c r="D567" s="26"/>
      <c r="E567" s="27" t="str">
        <f t="shared" ca="1" si="586"/>
        <v>Dec</v>
      </c>
      <c r="F567" s="27" t="str">
        <f t="shared" ca="1" si="586"/>
        <v>Dec</v>
      </c>
      <c r="G567" s="28" t="str">
        <f t="shared" ca="1" si="587"/>
        <v/>
      </c>
      <c r="H567" t="str">
        <f t="shared" si="588"/>
        <v/>
      </c>
      <c r="I567" s="26">
        <f t="shared" ca="1" si="589"/>
        <v>48</v>
      </c>
      <c r="J567" s="26"/>
      <c r="K567" s="26"/>
      <c r="L567" s="31" t="str">
        <f t="shared" si="590"/>
        <v/>
      </c>
      <c r="M567" s="26"/>
      <c r="N567" s="26"/>
      <c r="O567" s="26">
        <f t="shared" ca="1" si="591"/>
        <v>21</v>
      </c>
      <c r="P567" s="26" t="str">
        <f t="shared" ca="1" si="592"/>
        <v>Yes</v>
      </c>
      <c r="Q567" s="26" t="str">
        <f t="shared" ca="1" si="592"/>
        <v>No</v>
      </c>
      <c r="R567" s="26" t="str">
        <f t="shared" ca="1" si="592"/>
        <v>No</v>
      </c>
      <c r="S567" s="26" t="str">
        <f t="shared" ca="1" si="593"/>
        <v>Asian</v>
      </c>
      <c r="T567" s="26" t="str">
        <f t="shared" ca="1" si="594"/>
        <v>Yes</v>
      </c>
      <c r="U567" s="26">
        <f t="shared" ca="1" si="595"/>
        <v>3144</v>
      </c>
      <c r="V567" s="26"/>
      <c r="W567" s="26"/>
      <c r="X567" s="26" t="str">
        <f t="shared" ca="1" si="658"/>
        <v>No</v>
      </c>
      <c r="Y567" s="26" t="str">
        <f t="shared" ca="1" si="658"/>
        <v>No</v>
      </c>
      <c r="Z567" s="26" t="str">
        <f t="shared" ca="1" si="658"/>
        <v>No</v>
      </c>
      <c r="AA567" s="26" t="str">
        <f t="shared" ca="1" si="658"/>
        <v>Yes</v>
      </c>
      <c r="AB567" s="26" t="str">
        <f t="shared" ca="1" si="658"/>
        <v>No</v>
      </c>
      <c r="AC567" s="26"/>
      <c r="AD567" s="26"/>
      <c r="AE567" s="26"/>
      <c r="AF567" s="26"/>
      <c r="AG567" s="26" t="str">
        <f t="shared" ca="1" si="657"/>
        <v>No</v>
      </c>
      <c r="AH567" s="26" t="str">
        <f t="shared" ca="1" si="657"/>
        <v>Yes</v>
      </c>
      <c r="AI567" s="26" t="str">
        <f t="shared" ca="1" si="657"/>
        <v>No</v>
      </c>
      <c r="AJ567" s="26" t="str">
        <f t="shared" ca="1" si="657"/>
        <v>Yes</v>
      </c>
      <c r="AK567" s="26" t="str">
        <f t="shared" ca="1" si="657"/>
        <v>No</v>
      </c>
      <c r="AL567" s="26" t="str">
        <f t="shared" ca="1" si="657"/>
        <v>No</v>
      </c>
      <c r="AM567" s="26">
        <f t="shared" ca="1" si="597"/>
        <v>10</v>
      </c>
      <c r="AN567" s="26">
        <f t="shared" ca="1" si="598"/>
        <v>1</v>
      </c>
      <c r="AT567" t="str">
        <f t="shared" ca="1" si="599"/>
        <v>Female</v>
      </c>
      <c r="AU567">
        <f t="shared" ca="1" si="600"/>
        <v>3614</v>
      </c>
      <c r="AV567">
        <f t="shared" ca="1" si="601"/>
        <v>-3</v>
      </c>
      <c r="AW567">
        <f t="shared" ca="1" si="602"/>
        <v>34</v>
      </c>
      <c r="AX567">
        <f t="shared" ca="1" si="603"/>
        <v>6</v>
      </c>
      <c r="BB567" t="str">
        <f t="shared" ca="1" si="604"/>
        <v>ELUCS</v>
      </c>
      <c r="BC567" t="str">
        <f t="shared" ca="1" si="605"/>
        <v>Yes</v>
      </c>
      <c r="BD567" t="str">
        <f t="shared" ca="1" si="605"/>
        <v>Yes</v>
      </c>
      <c r="BG567" t="str">
        <f t="shared" ca="1" si="606"/>
        <v>Yes</v>
      </c>
      <c r="BH567">
        <f t="shared" ca="1" si="607"/>
        <v>35</v>
      </c>
      <c r="BI567">
        <f t="shared" ca="1" si="608"/>
        <v>-10</v>
      </c>
      <c r="BJ567">
        <f t="shared" ca="1" si="609"/>
        <v>6</v>
      </c>
      <c r="BK567" t="str">
        <f t="shared" si="610"/>
        <v/>
      </c>
      <c r="BL567" s="26">
        <f t="shared" ca="1" si="611"/>
        <v>8</v>
      </c>
      <c r="BM567" s="26"/>
      <c r="BN567" s="26"/>
      <c r="BO567" s="26" t="str">
        <f t="shared" ca="1" si="612"/>
        <v>No</v>
      </c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 t="str">
        <f t="shared" ca="1" si="613"/>
        <v>No</v>
      </c>
      <c r="CE567" s="26" t="str">
        <f t="shared" ca="1" si="614"/>
        <v>NA</v>
      </c>
      <c r="CF567" s="26"/>
      <c r="CG567" s="26"/>
      <c r="CH567" s="26"/>
      <c r="CI567" s="31" t="str">
        <f t="shared" si="615"/>
        <v/>
      </c>
      <c r="CJ567" s="26" t="str">
        <f t="shared" ca="1" si="616"/>
        <v>NA</v>
      </c>
      <c r="CK567" s="26" t="str">
        <f t="shared" ca="1" si="617"/>
        <v>NA</v>
      </c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 t="str">
        <f t="shared" ca="1" si="618"/>
        <v>Yes</v>
      </c>
      <c r="DO567" s="26"/>
      <c r="DP567" s="26"/>
      <c r="DQ567" s="26"/>
      <c r="DR567" s="26"/>
      <c r="DS567" s="26"/>
      <c r="DT567" s="26"/>
      <c r="DU567" s="26"/>
      <c r="DV567" t="str">
        <f t="shared" si="619"/>
        <v/>
      </c>
      <c r="DW567" s="26"/>
      <c r="DX567" s="26"/>
      <c r="DY567" s="26"/>
      <c r="DZ567" t="str">
        <f t="shared" si="620"/>
        <v/>
      </c>
      <c r="EA567" t="str">
        <f t="shared" si="621"/>
        <v/>
      </c>
      <c r="EB567" t="str">
        <f t="shared" si="622"/>
        <v/>
      </c>
      <c r="EC567" t="str">
        <f t="shared" si="623"/>
        <v/>
      </c>
      <c r="ED567" t="str">
        <f t="shared" si="624"/>
        <v/>
      </c>
      <c r="EE567" s="34" t="str">
        <f t="shared" si="625"/>
        <v/>
      </c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32" t="str">
        <f t="shared" si="626"/>
        <v/>
      </c>
      <c r="ES567" s="26"/>
      <c r="ET567" s="26"/>
      <c r="EU567" s="26"/>
      <c r="EV567" s="26"/>
      <c r="EW567" s="26"/>
      <c r="EX567" s="26"/>
      <c r="EY567" s="26"/>
      <c r="EZ567" s="26"/>
      <c r="FA567" s="31" t="str">
        <f t="shared" si="627"/>
        <v/>
      </c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31" t="str">
        <f t="shared" si="628"/>
        <v/>
      </c>
      <c r="FN567" s="26"/>
      <c r="FO567" s="26"/>
      <c r="FP567" s="26"/>
      <c r="FQ567" s="26" t="s">
        <v>349</v>
      </c>
      <c r="FR567" s="39" t="str">
        <f t="shared" ca="1" si="629"/>
        <v>NA</v>
      </c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t="str">
        <f t="shared" ca="1" si="630"/>
        <v/>
      </c>
      <c r="GP567" t="str">
        <f t="shared" si="631"/>
        <v/>
      </c>
      <c r="GQ567" s="26"/>
      <c r="GR567" s="26"/>
      <c r="GS567" t="str">
        <f t="shared" ca="1" si="632"/>
        <v/>
      </c>
      <c r="GT567" s="26"/>
      <c r="GU567" s="26"/>
      <c r="GV567" s="26"/>
      <c r="GW567" s="26"/>
      <c r="GX567" s="26"/>
      <c r="GY567" t="str">
        <f t="shared" ca="1" si="633"/>
        <v/>
      </c>
      <c r="GZ567" t="str">
        <f t="shared" si="634"/>
        <v/>
      </c>
      <c r="HA567" s="26"/>
      <c r="HB567" s="26"/>
      <c r="HC567" s="26"/>
      <c r="HD567" s="26"/>
      <c r="HE567" s="26"/>
      <c r="HF567" t="str">
        <f t="shared" ca="1" si="635"/>
        <v/>
      </c>
      <c r="HG567" s="31" t="str">
        <f t="shared" si="636"/>
        <v/>
      </c>
      <c r="HH567" s="26"/>
      <c r="HI567" s="26"/>
      <c r="HJ567" s="26"/>
      <c r="HK567" s="26"/>
      <c r="HL567" s="26"/>
      <c r="HM567" t="str">
        <f t="shared" ca="1" si="637"/>
        <v/>
      </c>
      <c r="HN567" t="str">
        <f t="shared" si="638"/>
        <v/>
      </c>
      <c r="HO567" s="26"/>
      <c r="HP567" s="26"/>
      <c r="HQ567" s="26"/>
      <c r="HR567" s="26"/>
      <c r="HS567" s="26"/>
      <c r="HT567" t="str">
        <f t="shared" ca="1" si="639"/>
        <v/>
      </c>
      <c r="HU567" t="str">
        <f t="shared" si="640"/>
        <v/>
      </c>
      <c r="HV567" s="26"/>
      <c r="HW567" s="26"/>
      <c r="HX567" s="26"/>
      <c r="HY567" s="26"/>
      <c r="HZ567" s="26"/>
      <c r="IA567" s="37" t="str">
        <f t="shared" ca="1" si="641"/>
        <v/>
      </c>
      <c r="IB567" t="str">
        <f t="shared" si="642"/>
        <v/>
      </c>
      <c r="IC567" s="26"/>
      <c r="ID567" s="26"/>
      <c r="IE567" s="26"/>
      <c r="IF567" s="26"/>
      <c r="IG567" s="26"/>
      <c r="IH567" s="37" t="str">
        <f t="shared" ca="1" si="643"/>
        <v/>
      </c>
      <c r="II567" t="str">
        <f t="shared" si="644"/>
        <v/>
      </c>
      <c r="IJ567" s="26"/>
      <c r="IK567" s="26"/>
      <c r="IL567" s="26"/>
      <c r="IM567" s="26"/>
      <c r="IN567" s="26"/>
      <c r="IO567" s="26"/>
      <c r="IP567" s="26"/>
      <c r="IQ567" s="26"/>
      <c r="IR567" s="26"/>
      <c r="IS567" s="26"/>
      <c r="IT567" s="26"/>
      <c r="IU567" s="26"/>
      <c r="IV567" s="26"/>
      <c r="IW567" s="26"/>
      <c r="IX567" s="26"/>
      <c r="IY567" s="26"/>
      <c r="IZ567" s="26"/>
      <c r="JA567" s="26"/>
      <c r="JB567" s="26"/>
      <c r="JC567" s="26"/>
      <c r="JD567" s="26"/>
      <c r="JE567" s="26"/>
      <c r="JF567" s="26"/>
      <c r="JG567" s="26"/>
      <c r="JH567" s="26"/>
      <c r="JI567" s="26"/>
      <c r="JJ567" s="26"/>
      <c r="JK567" s="26"/>
      <c r="JL567" s="26"/>
      <c r="JM567" s="26"/>
      <c r="JN567" s="26"/>
      <c r="JO567" s="26"/>
      <c r="JP567" s="26"/>
      <c r="JQ567" s="26"/>
      <c r="JR567" s="26"/>
      <c r="JS567" s="26"/>
      <c r="JT567" s="26" t="str">
        <f t="shared" si="645"/>
        <v/>
      </c>
      <c r="JU567" s="26"/>
      <c r="JV567" t="str">
        <f t="shared" si="646"/>
        <v/>
      </c>
      <c r="JW567" s="26"/>
      <c r="JX567" s="26"/>
      <c r="JY567" s="26"/>
      <c r="JZ567" s="26"/>
      <c r="KA567" s="26"/>
      <c r="KB567" s="26"/>
      <c r="KC567" s="26"/>
      <c r="KD567" s="26"/>
      <c r="KE567" s="26"/>
      <c r="KF567" s="26"/>
      <c r="KG567" s="26"/>
      <c r="KH567" s="26"/>
      <c r="KI567" s="26"/>
      <c r="KJ567" s="26"/>
      <c r="KK567" t="str">
        <f t="shared" si="647"/>
        <v/>
      </c>
      <c r="KL567" s="26"/>
      <c r="KM567" s="31" t="str">
        <f t="shared" si="648"/>
        <v/>
      </c>
      <c r="KN567" s="26"/>
      <c r="KO567" s="26"/>
      <c r="KP567" s="38" t="str">
        <f t="shared" si="649"/>
        <v/>
      </c>
      <c r="KQ567" s="26"/>
      <c r="KR567" s="26"/>
      <c r="KS567" s="26"/>
      <c r="KT567" s="26"/>
      <c r="KU567" s="26"/>
      <c r="KV567" s="26"/>
      <c r="KW567" s="26"/>
      <c r="KX567" t="str">
        <f t="shared" si="650"/>
        <v/>
      </c>
      <c r="KY567" t="str">
        <f t="shared" si="651"/>
        <v/>
      </c>
      <c r="KZ567" s="26"/>
      <c r="LA567" s="26"/>
      <c r="LB567" t="str">
        <f t="shared" si="652"/>
        <v/>
      </c>
      <c r="LC567" s="26"/>
      <c r="LD567" t="str">
        <f t="shared" si="653"/>
        <v/>
      </c>
      <c r="LE567" t="str">
        <f t="shared" si="654"/>
        <v/>
      </c>
      <c r="LF567" s="26"/>
      <c r="LG567" s="26"/>
      <c r="LH567" s="26"/>
      <c r="LI567" s="26"/>
      <c r="LJ567" s="26"/>
      <c r="LK567" s="26"/>
      <c r="LL567" s="26"/>
      <c r="LM567" s="26"/>
      <c r="LN567" s="26"/>
      <c r="LO567" t="str">
        <f t="shared" si="655"/>
        <v/>
      </c>
      <c r="LP567" s="26"/>
      <c r="LQ567" s="26"/>
      <c r="LR567" s="26"/>
      <c r="LS567" s="26"/>
      <c r="LT567" s="26"/>
      <c r="LU567" s="26"/>
      <c r="LV567" s="26"/>
      <c r="LW567" s="26"/>
      <c r="LX567" s="26"/>
      <c r="LY567" s="26"/>
      <c r="LZ567" s="26"/>
      <c r="MA567" s="26"/>
      <c r="MB567" s="26"/>
      <c r="MC567" s="26"/>
      <c r="MD567" s="26"/>
      <c r="ME567" s="26"/>
      <c r="MF567" s="26"/>
      <c r="MG567" s="26"/>
      <c r="MH567" s="26"/>
      <c r="MI567" s="26"/>
      <c r="MJ567" s="26"/>
      <c r="MK567" s="26"/>
      <c r="ML567" s="26"/>
      <c r="MM567" s="26"/>
      <c r="MN567" s="26"/>
    </row>
    <row r="568" spans="1:352" ht="16" x14ac:dyDescent="0.2">
      <c r="A568" t="e">
        <f t="shared" ca="1" si="656"/>
        <v>#N/A</v>
      </c>
      <c r="B568" s="26"/>
      <c r="C568" s="26"/>
      <c r="D568" s="26"/>
      <c r="E568" s="27" t="str">
        <f t="shared" ca="1" si="586"/>
        <v>Sep</v>
      </c>
      <c r="F568" s="27" t="str">
        <f t="shared" ca="1" si="586"/>
        <v>Aug</v>
      </c>
      <c r="G568" s="28" t="str">
        <f t="shared" ca="1" si="587"/>
        <v/>
      </c>
      <c r="H568" t="str">
        <f t="shared" si="588"/>
        <v/>
      </c>
      <c r="I568" s="26">
        <f t="shared" ca="1" si="589"/>
        <v>8</v>
      </c>
      <c r="J568" s="26"/>
      <c r="K568" s="26"/>
      <c r="L568" s="31" t="str">
        <f t="shared" si="590"/>
        <v/>
      </c>
      <c r="M568" s="26"/>
      <c r="N568" s="26"/>
      <c r="O568" s="26">
        <f t="shared" ca="1" si="591"/>
        <v>22</v>
      </c>
      <c r="P568" s="26" t="str">
        <f t="shared" ca="1" si="592"/>
        <v>No</v>
      </c>
      <c r="Q568" s="26" t="str">
        <f t="shared" ca="1" si="592"/>
        <v>No</v>
      </c>
      <c r="R568" s="26" t="str">
        <f t="shared" ca="1" si="592"/>
        <v>No</v>
      </c>
      <c r="S568" s="26" t="str">
        <f t="shared" ca="1" si="593"/>
        <v>Caucasian</v>
      </c>
      <c r="T568" s="26" t="str">
        <f t="shared" ca="1" si="594"/>
        <v>No</v>
      </c>
      <c r="U568" s="26">
        <f t="shared" ca="1" si="595"/>
        <v>3980</v>
      </c>
      <c r="V568" s="26"/>
      <c r="W568" s="26"/>
      <c r="X568" s="26" t="str">
        <f t="shared" ca="1" si="658"/>
        <v>No</v>
      </c>
      <c r="Y568" s="26" t="str">
        <f t="shared" ca="1" si="658"/>
        <v>No</v>
      </c>
      <c r="Z568" s="26" t="str">
        <f t="shared" ca="1" si="658"/>
        <v>Yes</v>
      </c>
      <c r="AA568" s="26" t="str">
        <f t="shared" ca="1" si="658"/>
        <v>Yes</v>
      </c>
      <c r="AB568" s="26" t="str">
        <f t="shared" ca="1" si="658"/>
        <v>Yes</v>
      </c>
      <c r="AC568" s="26"/>
      <c r="AD568" s="26"/>
      <c r="AE568" s="26"/>
      <c r="AF568" s="26"/>
      <c r="AG568" s="26" t="str">
        <f t="shared" ca="1" si="657"/>
        <v>Yes</v>
      </c>
      <c r="AH568" s="26" t="str">
        <f t="shared" ca="1" si="657"/>
        <v>Yes</v>
      </c>
      <c r="AI568" s="26" t="str">
        <f t="shared" ca="1" si="657"/>
        <v>Yes</v>
      </c>
      <c r="AJ568" s="26" t="str">
        <f t="shared" ca="1" si="657"/>
        <v>Yes</v>
      </c>
      <c r="AK568" s="26" t="str">
        <f t="shared" ca="1" si="657"/>
        <v>Yes</v>
      </c>
      <c r="AL568" s="26" t="str">
        <f t="shared" ca="1" si="657"/>
        <v>Yes</v>
      </c>
      <c r="AM568" s="26">
        <f t="shared" ca="1" si="597"/>
        <v>8</v>
      </c>
      <c r="AN568" s="26">
        <f t="shared" ca="1" si="598"/>
        <v>3</v>
      </c>
      <c r="AT568" t="str">
        <f t="shared" ca="1" si="599"/>
        <v>Male</v>
      </c>
      <c r="AU568">
        <f t="shared" ca="1" si="600"/>
        <v>877</v>
      </c>
      <c r="AV568">
        <f t="shared" ca="1" si="601"/>
        <v>1</v>
      </c>
      <c r="AW568">
        <f t="shared" ca="1" si="602"/>
        <v>40</v>
      </c>
      <c r="AX568">
        <f t="shared" ca="1" si="603"/>
        <v>1</v>
      </c>
      <c r="BB568" t="str">
        <f t="shared" ca="1" si="604"/>
        <v>EMLUCS</v>
      </c>
      <c r="BC568" t="str">
        <f t="shared" ca="1" si="605"/>
        <v>No</v>
      </c>
      <c r="BD568" t="str">
        <f t="shared" ca="1" si="605"/>
        <v>Yes</v>
      </c>
      <c r="BG568" t="str">
        <f t="shared" ca="1" si="606"/>
        <v>Yes</v>
      </c>
      <c r="BH568">
        <f t="shared" ca="1" si="607"/>
        <v>34</v>
      </c>
      <c r="BI568">
        <f t="shared" ca="1" si="608"/>
        <v>-16</v>
      </c>
      <c r="BJ568">
        <f t="shared" ca="1" si="609"/>
        <v>8</v>
      </c>
      <c r="BK568" t="str">
        <f t="shared" si="610"/>
        <v/>
      </c>
      <c r="BL568" s="26">
        <f t="shared" ca="1" si="611"/>
        <v>10</v>
      </c>
      <c r="BM568" s="26"/>
      <c r="BN568" s="26"/>
      <c r="BO568" s="26" t="str">
        <f t="shared" ca="1" si="612"/>
        <v>No</v>
      </c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 t="str">
        <f t="shared" ca="1" si="613"/>
        <v>Yes</v>
      </c>
      <c r="CE568" s="26" t="str">
        <f t="shared" ca="1" si="614"/>
        <v>LMA</v>
      </c>
      <c r="CF568" s="26"/>
      <c r="CG568" s="26"/>
      <c r="CH568" s="26"/>
      <c r="CI568" s="31" t="str">
        <f t="shared" si="615"/>
        <v/>
      </c>
      <c r="CJ568" s="26" t="str">
        <f t="shared" ca="1" si="616"/>
        <v>OT</v>
      </c>
      <c r="CK568" s="26" t="str">
        <f t="shared" ca="1" si="617"/>
        <v>NA</v>
      </c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 t="str">
        <f t="shared" ca="1" si="618"/>
        <v>No</v>
      </c>
      <c r="DO568" s="26"/>
      <c r="DP568" s="26"/>
      <c r="DQ568" s="26"/>
      <c r="DR568" s="26"/>
      <c r="DS568" s="26"/>
      <c r="DT568" s="26"/>
      <c r="DU568" s="26"/>
      <c r="DV568" t="str">
        <f t="shared" si="619"/>
        <v/>
      </c>
      <c r="DW568" s="26"/>
      <c r="DX568" s="26"/>
      <c r="DY568" s="26"/>
      <c r="DZ568" t="str">
        <f t="shared" si="620"/>
        <v/>
      </c>
      <c r="EA568" t="str">
        <f t="shared" si="621"/>
        <v/>
      </c>
      <c r="EB568" t="str">
        <f t="shared" si="622"/>
        <v/>
      </c>
      <c r="EC568" t="str">
        <f t="shared" si="623"/>
        <v/>
      </c>
      <c r="ED568" t="str">
        <f t="shared" si="624"/>
        <v/>
      </c>
      <c r="EE568" s="34" t="str">
        <f t="shared" si="625"/>
        <v/>
      </c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32" t="str">
        <f t="shared" si="626"/>
        <v/>
      </c>
      <c r="ES568" s="26"/>
      <c r="ET568" s="26"/>
      <c r="EU568" s="26"/>
      <c r="EV568" s="26"/>
      <c r="EW568" s="26"/>
      <c r="EX568" s="26"/>
      <c r="EY568" s="26"/>
      <c r="EZ568" s="26"/>
      <c r="FA568" s="31" t="str">
        <f t="shared" si="627"/>
        <v/>
      </c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31" t="str">
        <f t="shared" si="628"/>
        <v/>
      </c>
      <c r="FN568" s="26"/>
      <c r="FO568" s="26"/>
      <c r="FP568" s="26"/>
      <c r="FQ568" s="26" t="s">
        <v>350</v>
      </c>
      <c r="FR568" s="39" t="str">
        <f t="shared" ca="1" si="629"/>
        <v>GNB</v>
      </c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t="str">
        <f t="shared" ca="1" si="630"/>
        <v/>
      </c>
      <c r="GP568" t="str">
        <f t="shared" si="631"/>
        <v/>
      </c>
      <c r="GQ568" s="26"/>
      <c r="GR568" s="26"/>
      <c r="GS568" t="str">
        <f t="shared" ca="1" si="632"/>
        <v/>
      </c>
      <c r="GT568" s="26"/>
      <c r="GU568" s="26"/>
      <c r="GV568" s="26"/>
      <c r="GW568" s="26"/>
      <c r="GX568" s="26"/>
      <c r="GY568" t="str">
        <f t="shared" ca="1" si="633"/>
        <v/>
      </c>
      <c r="GZ568" t="str">
        <f t="shared" si="634"/>
        <v/>
      </c>
      <c r="HA568" s="26"/>
      <c r="HB568" s="26"/>
      <c r="HC568" s="26"/>
      <c r="HD568" s="26"/>
      <c r="HE568" s="26"/>
      <c r="HF568" t="str">
        <f t="shared" ca="1" si="635"/>
        <v/>
      </c>
      <c r="HG568" s="31" t="str">
        <f t="shared" si="636"/>
        <v/>
      </c>
      <c r="HH568" s="26"/>
      <c r="HI568" s="26"/>
      <c r="HJ568" s="26"/>
      <c r="HK568" s="26"/>
      <c r="HL568" s="26"/>
      <c r="HM568" t="str">
        <f t="shared" ca="1" si="637"/>
        <v/>
      </c>
      <c r="HN568" t="str">
        <f t="shared" si="638"/>
        <v/>
      </c>
      <c r="HO568" s="26"/>
      <c r="HP568" s="26"/>
      <c r="HQ568" s="26"/>
      <c r="HR568" s="26"/>
      <c r="HS568" s="26"/>
      <c r="HT568" t="str">
        <f t="shared" ca="1" si="639"/>
        <v/>
      </c>
      <c r="HU568" t="str">
        <f t="shared" si="640"/>
        <v/>
      </c>
      <c r="HV568" s="26"/>
      <c r="HW568" s="26"/>
      <c r="HX568" s="26"/>
      <c r="HY568" s="26"/>
      <c r="HZ568" s="26"/>
      <c r="IA568" s="37" t="str">
        <f t="shared" ca="1" si="641"/>
        <v/>
      </c>
      <c r="IB568" t="str">
        <f t="shared" si="642"/>
        <v/>
      </c>
      <c r="IC568" s="26"/>
      <c r="ID568" s="26"/>
      <c r="IE568" s="26"/>
      <c r="IF568" s="26"/>
      <c r="IG568" s="26"/>
      <c r="IH568" s="37" t="str">
        <f t="shared" ca="1" si="643"/>
        <v/>
      </c>
      <c r="II568" t="str">
        <f t="shared" si="644"/>
        <v/>
      </c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  <c r="IV568" s="26"/>
      <c r="IW568" s="26"/>
      <c r="IX568" s="26"/>
      <c r="IY568" s="26"/>
      <c r="IZ568" s="26"/>
      <c r="JA568" s="26"/>
      <c r="JB568" s="26"/>
      <c r="JC568" s="26"/>
      <c r="JD568" s="26"/>
      <c r="JE568" s="26"/>
      <c r="JF568" s="26"/>
      <c r="JG568" s="26"/>
      <c r="JH568" s="26"/>
      <c r="JI568" s="26"/>
      <c r="JJ568" s="26"/>
      <c r="JK568" s="26"/>
      <c r="JL568" s="26"/>
      <c r="JM568" s="26"/>
      <c r="JN568" s="26"/>
      <c r="JO568" s="26"/>
      <c r="JP568" s="26"/>
      <c r="JQ568" s="26"/>
      <c r="JR568" s="26"/>
      <c r="JS568" s="26"/>
      <c r="JT568" s="26" t="str">
        <f t="shared" si="645"/>
        <v/>
      </c>
      <c r="JU568" s="26"/>
      <c r="JV568" t="str">
        <f t="shared" si="646"/>
        <v/>
      </c>
      <c r="JW568" s="26"/>
      <c r="JX568" s="26"/>
      <c r="JY568" s="26"/>
      <c r="JZ568" s="26"/>
      <c r="KA568" s="26"/>
      <c r="KB568" s="26"/>
      <c r="KC568" s="26"/>
      <c r="KD568" s="26"/>
      <c r="KE568" s="26"/>
      <c r="KF568" s="26"/>
      <c r="KG568" s="26"/>
      <c r="KH568" s="26"/>
      <c r="KI568" s="26"/>
      <c r="KJ568" s="26"/>
      <c r="KK568" t="str">
        <f t="shared" si="647"/>
        <v/>
      </c>
      <c r="KL568" s="26"/>
      <c r="KM568" s="31" t="str">
        <f t="shared" si="648"/>
        <v/>
      </c>
      <c r="KN568" s="26"/>
      <c r="KO568" s="26"/>
      <c r="KP568" s="38" t="str">
        <f t="shared" si="649"/>
        <v/>
      </c>
      <c r="KQ568" s="26"/>
      <c r="KR568" s="26"/>
      <c r="KS568" s="26"/>
      <c r="KT568" s="26"/>
      <c r="KU568" s="26"/>
      <c r="KV568" s="26"/>
      <c r="KW568" s="26"/>
      <c r="KX568" t="str">
        <f t="shared" si="650"/>
        <v/>
      </c>
      <c r="KY568" t="str">
        <f t="shared" si="651"/>
        <v/>
      </c>
      <c r="KZ568" s="26"/>
      <c r="LA568" s="26"/>
      <c r="LB568" t="str">
        <f t="shared" si="652"/>
        <v/>
      </c>
      <c r="LC568" s="26"/>
      <c r="LD568" t="str">
        <f t="shared" si="653"/>
        <v/>
      </c>
      <c r="LE568" t="str">
        <f t="shared" si="654"/>
        <v/>
      </c>
      <c r="LF568" s="26"/>
      <c r="LG568" s="26"/>
      <c r="LH568" s="26"/>
      <c r="LI568" s="26"/>
      <c r="LJ568" s="26"/>
      <c r="LK568" s="26"/>
      <c r="LL568" s="26"/>
      <c r="LM568" s="26"/>
      <c r="LN568" s="26"/>
      <c r="LO568" t="str">
        <f t="shared" si="655"/>
        <v/>
      </c>
      <c r="LP568" s="26"/>
      <c r="LQ568" s="26"/>
      <c r="LR568" s="26"/>
      <c r="LS568" s="26"/>
      <c r="LT568" s="26"/>
      <c r="LU568" s="26"/>
      <c r="LV568" s="26"/>
      <c r="LW568" s="26"/>
      <c r="LX568" s="26"/>
      <c r="LY568" s="26"/>
      <c r="LZ568" s="26"/>
      <c r="MA568" s="26"/>
      <c r="MB568" s="26"/>
      <c r="MC568" s="26"/>
      <c r="MD568" s="26"/>
      <c r="ME568" s="26"/>
      <c r="MF568" s="26"/>
      <c r="MG568" s="26"/>
      <c r="MH568" s="26"/>
      <c r="MI568" s="26"/>
      <c r="MJ568" s="26"/>
      <c r="MK568" s="26"/>
      <c r="ML568" s="26"/>
      <c r="MM568" s="26"/>
      <c r="MN568" s="26"/>
    </row>
    <row r="569" spans="1:352" ht="16" x14ac:dyDescent="0.2">
      <c r="A569" t="e">
        <f t="shared" ca="1" si="656"/>
        <v>#N/A</v>
      </c>
      <c r="B569" s="26"/>
      <c r="C569" s="26"/>
      <c r="D569" s="26"/>
      <c r="E569" s="27" t="str">
        <f t="shared" ca="1" si="586"/>
        <v>Mar</v>
      </c>
      <c r="F569" s="27" t="str">
        <f t="shared" ca="1" si="586"/>
        <v>Aug</v>
      </c>
      <c r="G569" s="28" t="str">
        <f t="shared" ca="1" si="587"/>
        <v/>
      </c>
      <c r="H569" t="str">
        <f t="shared" si="588"/>
        <v/>
      </c>
      <c r="I569" s="26">
        <f t="shared" ca="1" si="589"/>
        <v>75</v>
      </c>
      <c r="J569" s="26"/>
      <c r="K569" s="26"/>
      <c r="L569" s="31" t="str">
        <f t="shared" si="590"/>
        <v/>
      </c>
      <c r="M569" s="26"/>
      <c r="N569" s="26"/>
      <c r="O569" s="26">
        <f t="shared" ca="1" si="591"/>
        <v>44</v>
      </c>
      <c r="P569" s="26" t="str">
        <f t="shared" ca="1" si="592"/>
        <v>Yes</v>
      </c>
      <c r="Q569" s="26" t="str">
        <f t="shared" ca="1" si="592"/>
        <v>No</v>
      </c>
      <c r="R569" s="26" t="str">
        <f t="shared" ca="1" si="592"/>
        <v>Yes</v>
      </c>
      <c r="S569" s="26" t="str">
        <f t="shared" ca="1" si="593"/>
        <v>Asian</v>
      </c>
      <c r="T569" s="26" t="str">
        <f t="shared" ca="1" si="594"/>
        <v>No</v>
      </c>
      <c r="U569" s="26">
        <f t="shared" ca="1" si="595"/>
        <v>3259</v>
      </c>
      <c r="V569" s="26"/>
      <c r="W569" s="26"/>
      <c r="X569" s="26" t="str">
        <f t="shared" ca="1" si="658"/>
        <v>No</v>
      </c>
      <c r="Y569" s="26" t="str">
        <f t="shared" ca="1" si="658"/>
        <v>No</v>
      </c>
      <c r="Z569" s="26" t="str">
        <f t="shared" ca="1" si="658"/>
        <v>Yes</v>
      </c>
      <c r="AA569" s="26" t="str">
        <f t="shared" ca="1" si="658"/>
        <v>Yes</v>
      </c>
      <c r="AB569" s="26" t="str">
        <f t="shared" ca="1" si="658"/>
        <v>Yes</v>
      </c>
      <c r="AC569" s="26"/>
      <c r="AD569" s="26"/>
      <c r="AE569" s="26"/>
      <c r="AF569" s="26"/>
      <c r="AG569" s="26" t="str">
        <f t="shared" ca="1" si="657"/>
        <v>No</v>
      </c>
      <c r="AH569" s="26" t="str">
        <f t="shared" ca="1" si="657"/>
        <v>No</v>
      </c>
      <c r="AI569" s="26" t="str">
        <f t="shared" ca="1" si="657"/>
        <v>No</v>
      </c>
      <c r="AJ569" s="26" t="str">
        <f t="shared" ca="1" si="657"/>
        <v>No</v>
      </c>
      <c r="AK569" s="26" t="str">
        <f t="shared" ca="1" si="657"/>
        <v>No</v>
      </c>
      <c r="AL569" s="26" t="str">
        <f t="shared" ca="1" si="657"/>
        <v>Yes</v>
      </c>
      <c r="AM569" s="26">
        <f t="shared" ca="1" si="597"/>
        <v>10</v>
      </c>
      <c r="AN569" s="26">
        <f t="shared" ca="1" si="598"/>
        <v>1</v>
      </c>
      <c r="AT569" t="str">
        <f t="shared" ca="1" si="599"/>
        <v>Male</v>
      </c>
      <c r="AU569">
        <f t="shared" ca="1" si="600"/>
        <v>3650</v>
      </c>
      <c r="AV569">
        <f t="shared" ca="1" si="601"/>
        <v>3</v>
      </c>
      <c r="AW569">
        <f t="shared" ca="1" si="602"/>
        <v>31</v>
      </c>
      <c r="AX569">
        <f t="shared" ca="1" si="603"/>
        <v>6</v>
      </c>
      <c r="BB569" t="str">
        <f t="shared" ca="1" si="604"/>
        <v>Vaginal</v>
      </c>
      <c r="BC569" t="str">
        <f t="shared" ca="1" si="605"/>
        <v>No</v>
      </c>
      <c r="BD569" t="str">
        <f t="shared" ca="1" si="605"/>
        <v>Yes</v>
      </c>
      <c r="BG569" t="str">
        <f t="shared" ca="1" si="606"/>
        <v>No</v>
      </c>
      <c r="BH569">
        <f t="shared" ca="1" si="607"/>
        <v>36</v>
      </c>
      <c r="BI569">
        <f t="shared" ca="1" si="608"/>
        <v>-19</v>
      </c>
      <c r="BJ569">
        <f t="shared" ca="1" si="609"/>
        <v>4</v>
      </c>
      <c r="BK569" t="str">
        <f t="shared" si="610"/>
        <v/>
      </c>
      <c r="BL569" s="26">
        <f t="shared" ca="1" si="611"/>
        <v>6</v>
      </c>
      <c r="BM569" s="26"/>
      <c r="BN569" s="26"/>
      <c r="BO569" s="26" t="str">
        <f t="shared" ca="1" si="612"/>
        <v>No</v>
      </c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 t="str">
        <f t="shared" ca="1" si="613"/>
        <v>Yes</v>
      </c>
      <c r="CE569" s="26" t="str">
        <f t="shared" ca="1" si="614"/>
        <v>ETT</v>
      </c>
      <c r="CF569" s="26"/>
      <c r="CG569" s="26"/>
      <c r="CH569" s="26"/>
      <c r="CI569" s="31" t="str">
        <f t="shared" si="615"/>
        <v/>
      </c>
      <c r="CJ569" s="26" t="str">
        <f t="shared" ca="1" si="616"/>
        <v>BS</v>
      </c>
      <c r="CK569" s="26" t="str">
        <f t="shared" ca="1" si="617"/>
        <v>No</v>
      </c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 t="str">
        <f t="shared" ca="1" si="618"/>
        <v>Yes</v>
      </c>
      <c r="DO569" s="26"/>
      <c r="DP569" s="26"/>
      <c r="DQ569" s="26"/>
      <c r="DR569" s="26"/>
      <c r="DS569" s="26"/>
      <c r="DT569" s="26"/>
      <c r="DU569" s="26"/>
      <c r="DV569" t="str">
        <f t="shared" si="619"/>
        <v/>
      </c>
      <c r="DW569" s="26"/>
      <c r="DX569" s="26"/>
      <c r="DY569" s="26"/>
      <c r="DZ569" t="str">
        <f t="shared" si="620"/>
        <v/>
      </c>
      <c r="EA569" t="str">
        <f t="shared" si="621"/>
        <v/>
      </c>
      <c r="EB569" t="str">
        <f t="shared" si="622"/>
        <v/>
      </c>
      <c r="EC569" t="str">
        <f t="shared" si="623"/>
        <v/>
      </c>
      <c r="ED569" t="str">
        <f t="shared" si="624"/>
        <v/>
      </c>
      <c r="EE569" s="34" t="str">
        <f t="shared" si="625"/>
        <v/>
      </c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32" t="str">
        <f t="shared" si="626"/>
        <v/>
      </c>
      <c r="ES569" s="26"/>
      <c r="ET569" s="26"/>
      <c r="EU569" s="26"/>
      <c r="EV569" s="26"/>
      <c r="EW569" s="26"/>
      <c r="EX569" s="26"/>
      <c r="EY569" s="26"/>
      <c r="EZ569" s="26"/>
      <c r="FA569" s="31" t="str">
        <f t="shared" si="627"/>
        <v/>
      </c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31" t="str">
        <f t="shared" si="628"/>
        <v/>
      </c>
      <c r="FN569" s="26"/>
      <c r="FO569" s="26"/>
      <c r="FP569" s="26"/>
      <c r="FQ569" s="26" t="s">
        <v>350</v>
      </c>
      <c r="FR569" s="39" t="str">
        <f t="shared" ca="1" si="629"/>
        <v>GPC</v>
      </c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t="str">
        <f t="shared" ca="1" si="630"/>
        <v/>
      </c>
      <c r="GP569" t="str">
        <f t="shared" si="631"/>
        <v/>
      </c>
      <c r="GQ569" s="26"/>
      <c r="GR569" s="26"/>
      <c r="GS569" t="str">
        <f t="shared" ca="1" si="632"/>
        <v/>
      </c>
      <c r="GT569" s="26"/>
      <c r="GU569" s="26"/>
      <c r="GV569" s="26"/>
      <c r="GW569" s="26"/>
      <c r="GX569" s="26"/>
      <c r="GY569" t="str">
        <f t="shared" ca="1" si="633"/>
        <v/>
      </c>
      <c r="GZ569" t="str">
        <f t="shared" si="634"/>
        <v/>
      </c>
      <c r="HA569" s="26"/>
      <c r="HB569" s="26"/>
      <c r="HC569" s="26"/>
      <c r="HD569" s="26"/>
      <c r="HE569" s="26"/>
      <c r="HF569" t="str">
        <f t="shared" ca="1" si="635"/>
        <v/>
      </c>
      <c r="HG569" s="31" t="str">
        <f t="shared" si="636"/>
        <v/>
      </c>
      <c r="HH569" s="26"/>
      <c r="HI569" s="26"/>
      <c r="HJ569" s="26"/>
      <c r="HK569" s="26"/>
      <c r="HL569" s="26"/>
      <c r="HM569" t="str">
        <f t="shared" ca="1" si="637"/>
        <v/>
      </c>
      <c r="HN569" t="str">
        <f t="shared" si="638"/>
        <v/>
      </c>
      <c r="HO569" s="26"/>
      <c r="HP569" s="26"/>
      <c r="HQ569" s="26"/>
      <c r="HR569" s="26"/>
      <c r="HS569" s="26"/>
      <c r="HT569" t="str">
        <f t="shared" ca="1" si="639"/>
        <v/>
      </c>
      <c r="HU569" t="str">
        <f t="shared" si="640"/>
        <v/>
      </c>
      <c r="HV569" s="26"/>
      <c r="HW569" s="26"/>
      <c r="HX569" s="26"/>
      <c r="HY569" s="26"/>
      <c r="HZ569" s="26"/>
      <c r="IA569" s="37" t="str">
        <f t="shared" ca="1" si="641"/>
        <v/>
      </c>
      <c r="IB569" t="str">
        <f t="shared" si="642"/>
        <v/>
      </c>
      <c r="IC569" s="26"/>
      <c r="ID569" s="26"/>
      <c r="IE569" s="26"/>
      <c r="IF569" s="26"/>
      <c r="IG569" s="26"/>
      <c r="IH569" s="37" t="str">
        <f t="shared" ca="1" si="643"/>
        <v/>
      </c>
      <c r="II569" t="str">
        <f t="shared" si="644"/>
        <v/>
      </c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  <c r="IY569" s="26"/>
      <c r="IZ569" s="26"/>
      <c r="JA569" s="26"/>
      <c r="JB569" s="26"/>
      <c r="JC569" s="26"/>
      <c r="JD569" s="26"/>
      <c r="JE569" s="26"/>
      <c r="JF569" s="26"/>
      <c r="JG569" s="26"/>
      <c r="JH569" s="26"/>
      <c r="JI569" s="26"/>
      <c r="JJ569" s="26"/>
      <c r="JK569" s="26"/>
      <c r="JL569" s="26"/>
      <c r="JM569" s="26"/>
      <c r="JN569" s="26"/>
      <c r="JO569" s="26"/>
      <c r="JP569" s="26"/>
      <c r="JQ569" s="26"/>
      <c r="JR569" s="26"/>
      <c r="JS569" s="26"/>
      <c r="JT569" s="26" t="str">
        <f t="shared" si="645"/>
        <v/>
      </c>
      <c r="JU569" s="26"/>
      <c r="JV569" t="str">
        <f t="shared" si="646"/>
        <v/>
      </c>
      <c r="JW569" s="26"/>
      <c r="JX569" s="26"/>
      <c r="JY569" s="26"/>
      <c r="JZ569" s="26"/>
      <c r="KA569" s="26"/>
      <c r="KB569" s="26"/>
      <c r="KC569" s="26"/>
      <c r="KD569" s="26"/>
      <c r="KE569" s="26"/>
      <c r="KF569" s="26"/>
      <c r="KG569" s="26"/>
      <c r="KH569" s="26"/>
      <c r="KI569" s="26"/>
      <c r="KJ569" s="26"/>
      <c r="KK569" t="str">
        <f t="shared" si="647"/>
        <v/>
      </c>
      <c r="KL569" s="26"/>
      <c r="KM569" s="31" t="str">
        <f t="shared" si="648"/>
        <v/>
      </c>
      <c r="KN569" s="26"/>
      <c r="KO569" s="26"/>
      <c r="KP569" s="38" t="str">
        <f t="shared" si="649"/>
        <v/>
      </c>
      <c r="KQ569" s="26"/>
      <c r="KR569" s="26"/>
      <c r="KS569" s="26"/>
      <c r="KT569" s="26"/>
      <c r="KU569" s="26"/>
      <c r="KV569" s="26"/>
      <c r="KW569" s="26"/>
      <c r="KX569" t="str">
        <f t="shared" si="650"/>
        <v/>
      </c>
      <c r="KY569" t="str">
        <f t="shared" si="651"/>
        <v/>
      </c>
      <c r="KZ569" s="26"/>
      <c r="LA569" s="26"/>
      <c r="LB569" t="str">
        <f t="shared" si="652"/>
        <v/>
      </c>
      <c r="LC569" s="26"/>
      <c r="LD569" t="str">
        <f t="shared" si="653"/>
        <v/>
      </c>
      <c r="LE569" t="str">
        <f t="shared" si="654"/>
        <v/>
      </c>
      <c r="LF569" s="26"/>
      <c r="LG569" s="26"/>
      <c r="LH569" s="26"/>
      <c r="LI569" s="26"/>
      <c r="LJ569" s="26"/>
      <c r="LK569" s="26"/>
      <c r="LL569" s="26"/>
      <c r="LM569" s="26"/>
      <c r="LN569" s="26"/>
      <c r="LO569" t="str">
        <f t="shared" si="655"/>
        <v/>
      </c>
      <c r="LP569" s="26"/>
      <c r="LQ569" s="26"/>
      <c r="LR569" s="26"/>
      <c r="LS569" s="26"/>
      <c r="LT569" s="26"/>
      <c r="LU569" s="26"/>
      <c r="LV569" s="26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  <c r="ML569" s="26"/>
      <c r="MM569" s="26"/>
      <c r="MN569" s="26"/>
    </row>
    <row r="570" spans="1:352" ht="16" x14ac:dyDescent="0.2">
      <c r="A570" t="e">
        <f t="shared" ca="1" si="656"/>
        <v>#N/A</v>
      </c>
      <c r="B570" s="26"/>
      <c r="C570" s="26"/>
      <c r="D570" s="26"/>
      <c r="E570" s="27" t="str">
        <f t="shared" ca="1" si="586"/>
        <v>Apr</v>
      </c>
      <c r="F570" s="27" t="str">
        <f t="shared" ca="1" si="586"/>
        <v>Sep</v>
      </c>
      <c r="G570" s="28" t="str">
        <f t="shared" ca="1" si="587"/>
        <v/>
      </c>
      <c r="H570" t="str">
        <f t="shared" si="588"/>
        <v/>
      </c>
      <c r="I570" s="26">
        <f t="shared" ca="1" si="589"/>
        <v>48</v>
      </c>
      <c r="J570" s="26"/>
      <c r="K570" s="26"/>
      <c r="L570" s="31" t="str">
        <f t="shared" si="590"/>
        <v/>
      </c>
      <c r="M570" s="26"/>
      <c r="N570" s="26"/>
      <c r="O570" s="26">
        <f t="shared" ca="1" si="591"/>
        <v>41</v>
      </c>
      <c r="P570" s="26" t="str">
        <f t="shared" ca="1" si="592"/>
        <v>Yes</v>
      </c>
      <c r="Q570" s="26" t="str">
        <f t="shared" ca="1" si="592"/>
        <v>Yes</v>
      </c>
      <c r="R570" s="26" t="str">
        <f t="shared" ca="1" si="592"/>
        <v>Yes</v>
      </c>
      <c r="S570" s="26" t="str">
        <f t="shared" ca="1" si="593"/>
        <v>Caucasian</v>
      </c>
      <c r="T570" s="26" t="str">
        <f t="shared" ca="1" si="594"/>
        <v>No</v>
      </c>
      <c r="U570" s="26">
        <f t="shared" ca="1" si="595"/>
        <v>3917</v>
      </c>
      <c r="V570" s="26"/>
      <c r="W570" s="26"/>
      <c r="X570" s="26" t="str">
        <f t="shared" ca="1" si="658"/>
        <v>No</v>
      </c>
      <c r="Y570" s="26" t="str">
        <f t="shared" ca="1" si="658"/>
        <v>Yes</v>
      </c>
      <c r="Z570" s="26" t="str">
        <f t="shared" ca="1" si="658"/>
        <v>Yes</v>
      </c>
      <c r="AA570" s="26" t="str">
        <f t="shared" ca="1" si="658"/>
        <v>No</v>
      </c>
      <c r="AB570" s="26" t="str">
        <f t="shared" ca="1" si="658"/>
        <v>Yes</v>
      </c>
      <c r="AC570" s="26"/>
      <c r="AD570" s="26"/>
      <c r="AE570" s="26"/>
      <c r="AF570" s="26"/>
      <c r="AG570" s="26" t="str">
        <f t="shared" ca="1" si="657"/>
        <v>No</v>
      </c>
      <c r="AH570" s="26" t="str">
        <f t="shared" ca="1" si="657"/>
        <v>No</v>
      </c>
      <c r="AI570" s="26" t="str">
        <f t="shared" ca="1" si="657"/>
        <v>Yes</v>
      </c>
      <c r="AJ570" s="26" t="str">
        <f t="shared" ca="1" si="657"/>
        <v>No</v>
      </c>
      <c r="AK570" s="26" t="str">
        <f t="shared" ca="1" si="657"/>
        <v>No</v>
      </c>
      <c r="AL570" s="26" t="str">
        <f t="shared" ca="1" si="657"/>
        <v>No</v>
      </c>
      <c r="AM570" s="26">
        <f t="shared" ca="1" si="597"/>
        <v>2</v>
      </c>
      <c r="AN570" s="26">
        <f t="shared" ca="1" si="598"/>
        <v>1</v>
      </c>
      <c r="AT570" t="str">
        <f t="shared" ca="1" si="599"/>
        <v>Male</v>
      </c>
      <c r="AU570">
        <f t="shared" ca="1" si="600"/>
        <v>1042</v>
      </c>
      <c r="AV570">
        <f t="shared" ca="1" si="601"/>
        <v>-3</v>
      </c>
      <c r="AW570">
        <f t="shared" ca="1" si="602"/>
        <v>37</v>
      </c>
      <c r="AX570">
        <f t="shared" ca="1" si="603"/>
        <v>4</v>
      </c>
      <c r="BB570" t="str">
        <f t="shared" ca="1" si="604"/>
        <v>Vaginal</v>
      </c>
      <c r="BC570" t="str">
        <f t="shared" ca="1" si="605"/>
        <v>No</v>
      </c>
      <c r="BD570" t="str">
        <f t="shared" ca="1" si="605"/>
        <v>No</v>
      </c>
      <c r="BG570" t="str">
        <f t="shared" ca="1" si="606"/>
        <v>Yes</v>
      </c>
      <c r="BH570">
        <f t="shared" ca="1" si="607"/>
        <v>38</v>
      </c>
      <c r="BI570">
        <f t="shared" ca="1" si="608"/>
        <v>1</v>
      </c>
      <c r="BJ570">
        <f t="shared" ca="1" si="609"/>
        <v>20</v>
      </c>
      <c r="BK570" t="str">
        <f t="shared" si="610"/>
        <v/>
      </c>
      <c r="BL570" s="26">
        <f t="shared" ca="1" si="611"/>
        <v>22</v>
      </c>
      <c r="BM570" s="26"/>
      <c r="BN570" s="26"/>
      <c r="BO570" s="26" t="str">
        <f t="shared" ca="1" si="612"/>
        <v>Yes</v>
      </c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 t="str">
        <f t="shared" ca="1" si="613"/>
        <v>Yes</v>
      </c>
      <c r="CE570" s="26" t="str">
        <f t="shared" ca="1" si="614"/>
        <v>LMA</v>
      </c>
      <c r="CF570" s="26"/>
      <c r="CG570" s="26"/>
      <c r="CH570" s="26"/>
      <c r="CI570" s="31" t="str">
        <f t="shared" si="615"/>
        <v/>
      </c>
      <c r="CJ570" s="26" t="str">
        <f t="shared" ca="1" si="616"/>
        <v>OT</v>
      </c>
      <c r="CK570" s="26" t="str">
        <f t="shared" ca="1" si="617"/>
        <v>NA</v>
      </c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 t="str">
        <f t="shared" ca="1" si="618"/>
        <v>Yes</v>
      </c>
      <c r="DO570" s="26"/>
      <c r="DP570" s="26"/>
      <c r="DQ570" s="26"/>
      <c r="DR570" s="26"/>
      <c r="DS570" s="26"/>
      <c r="DT570" s="26"/>
      <c r="DU570" s="26"/>
      <c r="DV570" t="str">
        <f t="shared" si="619"/>
        <v/>
      </c>
      <c r="DW570" s="26"/>
      <c r="DX570" s="26"/>
      <c r="DY570" s="26"/>
      <c r="DZ570" t="str">
        <f t="shared" si="620"/>
        <v/>
      </c>
      <c r="EA570" t="str">
        <f t="shared" si="621"/>
        <v/>
      </c>
      <c r="EB570" t="str">
        <f t="shared" si="622"/>
        <v/>
      </c>
      <c r="EC570" t="str">
        <f t="shared" si="623"/>
        <v/>
      </c>
      <c r="ED570" t="str">
        <f t="shared" si="624"/>
        <v/>
      </c>
      <c r="EE570" s="34" t="str">
        <f t="shared" si="625"/>
        <v/>
      </c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32" t="str">
        <f t="shared" si="626"/>
        <v/>
      </c>
      <c r="ES570" s="26"/>
      <c r="ET570" s="26"/>
      <c r="EU570" s="26"/>
      <c r="EV570" s="26"/>
      <c r="EW570" s="26"/>
      <c r="EX570" s="26"/>
      <c r="EY570" s="26"/>
      <c r="EZ570" s="26"/>
      <c r="FA570" s="31" t="str">
        <f t="shared" si="627"/>
        <v/>
      </c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31" t="str">
        <f t="shared" si="628"/>
        <v/>
      </c>
      <c r="FN570" s="26"/>
      <c r="FO570" s="26"/>
      <c r="FP570" s="26"/>
      <c r="FQ570" s="26" t="s">
        <v>350</v>
      </c>
      <c r="FR570" s="39" t="str">
        <f t="shared" ca="1" si="629"/>
        <v>GNB</v>
      </c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t="str">
        <f t="shared" ca="1" si="630"/>
        <v/>
      </c>
      <c r="GP570" t="str">
        <f t="shared" si="631"/>
        <v/>
      </c>
      <c r="GQ570" s="26"/>
      <c r="GR570" s="26"/>
      <c r="GS570" t="str">
        <f t="shared" ca="1" si="632"/>
        <v/>
      </c>
      <c r="GT570" s="26"/>
      <c r="GU570" s="26"/>
      <c r="GV570" s="26"/>
      <c r="GW570" s="26"/>
      <c r="GX570" s="26"/>
      <c r="GY570" t="str">
        <f t="shared" ca="1" si="633"/>
        <v/>
      </c>
      <c r="GZ570" t="str">
        <f t="shared" si="634"/>
        <v/>
      </c>
      <c r="HA570" s="26"/>
      <c r="HB570" s="26"/>
      <c r="HC570" s="26"/>
      <c r="HD570" s="26"/>
      <c r="HE570" s="26"/>
      <c r="HF570" t="str">
        <f t="shared" ca="1" si="635"/>
        <v/>
      </c>
      <c r="HG570" s="31" t="str">
        <f t="shared" si="636"/>
        <v/>
      </c>
      <c r="HH570" s="26"/>
      <c r="HI570" s="26"/>
      <c r="HJ570" s="26"/>
      <c r="HK570" s="26"/>
      <c r="HL570" s="26"/>
      <c r="HM570" t="str">
        <f t="shared" ca="1" si="637"/>
        <v/>
      </c>
      <c r="HN570" t="str">
        <f t="shared" si="638"/>
        <v/>
      </c>
      <c r="HO570" s="26"/>
      <c r="HP570" s="26"/>
      <c r="HQ570" s="26"/>
      <c r="HR570" s="26"/>
      <c r="HS570" s="26"/>
      <c r="HT570" t="str">
        <f t="shared" ca="1" si="639"/>
        <v/>
      </c>
      <c r="HU570" t="str">
        <f t="shared" si="640"/>
        <v/>
      </c>
      <c r="HV570" s="26"/>
      <c r="HW570" s="26"/>
      <c r="HX570" s="26"/>
      <c r="HY570" s="26"/>
      <c r="HZ570" s="26"/>
      <c r="IA570" s="37" t="str">
        <f t="shared" ca="1" si="641"/>
        <v/>
      </c>
      <c r="IB570" t="str">
        <f t="shared" si="642"/>
        <v/>
      </c>
      <c r="IC570" s="26"/>
      <c r="ID570" s="26"/>
      <c r="IE570" s="26"/>
      <c r="IF570" s="26"/>
      <c r="IG570" s="26"/>
      <c r="IH570" s="37" t="str">
        <f t="shared" ca="1" si="643"/>
        <v/>
      </c>
      <c r="II570" t="str">
        <f t="shared" si="644"/>
        <v/>
      </c>
      <c r="IJ570" s="26"/>
      <c r="IK570" s="26"/>
      <c r="IL570" s="26"/>
      <c r="IM570" s="26"/>
      <c r="IN570" s="26"/>
      <c r="IO570" s="26"/>
      <c r="IP570" s="26"/>
      <c r="IQ570" s="26"/>
      <c r="IR570" s="26"/>
      <c r="IS570" s="26"/>
      <c r="IT570" s="26"/>
      <c r="IU570" s="26"/>
      <c r="IV570" s="26"/>
      <c r="IW570" s="26"/>
      <c r="IX570" s="26"/>
      <c r="IY570" s="26"/>
      <c r="IZ570" s="26"/>
      <c r="JA570" s="26"/>
      <c r="JB570" s="26"/>
      <c r="JC570" s="26"/>
      <c r="JD570" s="26"/>
      <c r="JE570" s="26"/>
      <c r="JF570" s="26"/>
      <c r="JG570" s="26"/>
      <c r="JH570" s="26"/>
      <c r="JI570" s="26"/>
      <c r="JJ570" s="26"/>
      <c r="JK570" s="26"/>
      <c r="JL570" s="26"/>
      <c r="JM570" s="26"/>
      <c r="JN570" s="26"/>
      <c r="JO570" s="26"/>
      <c r="JP570" s="26"/>
      <c r="JQ570" s="26"/>
      <c r="JR570" s="26"/>
      <c r="JS570" s="26"/>
      <c r="JT570" s="26" t="str">
        <f t="shared" si="645"/>
        <v/>
      </c>
      <c r="JU570" s="26"/>
      <c r="JV570" t="str">
        <f t="shared" si="646"/>
        <v/>
      </c>
      <c r="JW570" s="26"/>
      <c r="JX570" s="26"/>
      <c r="JY570" s="26"/>
      <c r="JZ570" s="26"/>
      <c r="KA570" s="26"/>
      <c r="KB570" s="26"/>
      <c r="KC570" s="26"/>
      <c r="KD570" s="26"/>
      <c r="KE570" s="26"/>
      <c r="KF570" s="26"/>
      <c r="KG570" s="26"/>
      <c r="KH570" s="26"/>
      <c r="KI570" s="26"/>
      <c r="KJ570" s="26"/>
      <c r="KK570" t="str">
        <f t="shared" si="647"/>
        <v/>
      </c>
      <c r="KL570" s="26"/>
      <c r="KM570" s="31" t="str">
        <f t="shared" si="648"/>
        <v/>
      </c>
      <c r="KN570" s="26"/>
      <c r="KO570" s="26"/>
      <c r="KP570" s="38" t="str">
        <f t="shared" si="649"/>
        <v/>
      </c>
      <c r="KQ570" s="26"/>
      <c r="KR570" s="26"/>
      <c r="KS570" s="26"/>
      <c r="KT570" s="26"/>
      <c r="KU570" s="26"/>
      <c r="KV570" s="26"/>
      <c r="KW570" s="26"/>
      <c r="KX570" t="str">
        <f t="shared" si="650"/>
        <v/>
      </c>
      <c r="KY570" t="str">
        <f t="shared" si="651"/>
        <v/>
      </c>
      <c r="KZ570" s="26"/>
      <c r="LA570" s="26"/>
      <c r="LB570" t="str">
        <f t="shared" si="652"/>
        <v/>
      </c>
      <c r="LC570" s="26"/>
      <c r="LD570" t="str">
        <f t="shared" si="653"/>
        <v/>
      </c>
      <c r="LE570" t="str">
        <f t="shared" si="654"/>
        <v/>
      </c>
      <c r="LF570" s="26"/>
      <c r="LG570" s="26"/>
      <c r="LH570" s="26"/>
      <c r="LI570" s="26"/>
      <c r="LJ570" s="26"/>
      <c r="LK570" s="26"/>
      <c r="LL570" s="26"/>
      <c r="LM570" s="26"/>
      <c r="LN570" s="26"/>
      <c r="LO570" t="str">
        <f t="shared" si="655"/>
        <v/>
      </c>
      <c r="LP570" s="26"/>
      <c r="LQ570" s="26"/>
      <c r="LR570" s="26"/>
      <c r="LS570" s="26"/>
      <c r="LT570" s="26"/>
      <c r="LU570" s="26"/>
      <c r="LV570" s="26"/>
      <c r="LW570" s="26"/>
      <c r="LX570" s="26"/>
      <c r="LY570" s="26"/>
      <c r="LZ570" s="26"/>
      <c r="MA570" s="26"/>
      <c r="MB570" s="26"/>
      <c r="MC570" s="26"/>
      <c r="MD570" s="26"/>
      <c r="ME570" s="26"/>
      <c r="MF570" s="26"/>
      <c r="MG570" s="26"/>
      <c r="MH570" s="26"/>
      <c r="MI570" s="26"/>
      <c r="MJ570" s="26"/>
      <c r="MK570" s="26"/>
      <c r="ML570" s="26"/>
      <c r="MM570" s="26"/>
      <c r="MN570" s="26"/>
    </row>
    <row r="571" spans="1:352" ht="16" x14ac:dyDescent="0.2">
      <c r="A571" t="e">
        <f t="shared" ca="1" si="656"/>
        <v>#N/A</v>
      </c>
      <c r="B571" s="26"/>
      <c r="C571" s="26"/>
      <c r="D571" s="26"/>
      <c r="E571" s="27" t="str">
        <f t="shared" ca="1" si="586"/>
        <v>Jan</v>
      </c>
      <c r="F571" s="27" t="str">
        <f t="shared" ca="1" si="586"/>
        <v>Nov</v>
      </c>
      <c r="G571" s="28" t="str">
        <f t="shared" ca="1" si="587"/>
        <v/>
      </c>
      <c r="H571" t="str">
        <f t="shared" si="588"/>
        <v/>
      </c>
      <c r="I571" s="26">
        <f t="shared" ca="1" si="589"/>
        <v>57</v>
      </c>
      <c r="J571" s="26"/>
      <c r="K571" s="26"/>
      <c r="L571" s="31" t="str">
        <f t="shared" si="590"/>
        <v/>
      </c>
      <c r="M571" s="26"/>
      <c r="N571" s="26"/>
      <c r="O571" s="26">
        <f t="shared" ca="1" si="591"/>
        <v>24</v>
      </c>
      <c r="P571" s="26" t="str">
        <f t="shared" ca="1" si="592"/>
        <v>Yes</v>
      </c>
      <c r="Q571" s="26" t="str">
        <f t="shared" ca="1" si="592"/>
        <v>No</v>
      </c>
      <c r="R571" s="26" t="str">
        <f t="shared" ca="1" si="592"/>
        <v>Yes</v>
      </c>
      <c r="S571" s="26" t="str">
        <f t="shared" ca="1" si="593"/>
        <v>African</v>
      </c>
      <c r="T571" s="26" t="str">
        <f t="shared" ca="1" si="594"/>
        <v>No</v>
      </c>
      <c r="U571" s="26">
        <f t="shared" ca="1" si="595"/>
        <v>3735</v>
      </c>
      <c r="V571" s="26"/>
      <c r="W571" s="26"/>
      <c r="X571" s="26" t="str">
        <f t="shared" ca="1" si="658"/>
        <v>Yes</v>
      </c>
      <c r="Y571" s="26" t="str">
        <f t="shared" ca="1" si="658"/>
        <v>Yes</v>
      </c>
      <c r="Z571" s="26" t="str">
        <f t="shared" ca="1" si="658"/>
        <v>No</v>
      </c>
      <c r="AA571" s="26" t="str">
        <f t="shared" ca="1" si="658"/>
        <v>Yes</v>
      </c>
      <c r="AB571" s="26" t="str">
        <f t="shared" ca="1" si="658"/>
        <v>No</v>
      </c>
      <c r="AC571" s="26"/>
      <c r="AD571" s="26"/>
      <c r="AE571" s="26"/>
      <c r="AF571" s="26"/>
      <c r="AG571" s="26" t="str">
        <f t="shared" ca="1" si="657"/>
        <v>No</v>
      </c>
      <c r="AH571" s="26" t="str">
        <f t="shared" ca="1" si="657"/>
        <v>Yes</v>
      </c>
      <c r="AI571" s="26" t="str">
        <f t="shared" ca="1" si="657"/>
        <v>Yes</v>
      </c>
      <c r="AJ571" s="26" t="str">
        <f t="shared" ca="1" si="657"/>
        <v>Yes</v>
      </c>
      <c r="AK571" s="26" t="str">
        <f t="shared" ca="1" si="657"/>
        <v>Yes</v>
      </c>
      <c r="AL571" s="26" t="str">
        <f t="shared" ca="1" si="657"/>
        <v>Yes</v>
      </c>
      <c r="AM571" s="26">
        <f t="shared" ca="1" si="597"/>
        <v>3</v>
      </c>
      <c r="AN571" s="26">
        <f t="shared" ca="1" si="598"/>
        <v>1</v>
      </c>
      <c r="AT571" t="str">
        <f t="shared" ca="1" si="599"/>
        <v>Female</v>
      </c>
      <c r="AU571">
        <f t="shared" ca="1" si="600"/>
        <v>3815</v>
      </c>
      <c r="AV571">
        <f t="shared" ca="1" si="601"/>
        <v>-3</v>
      </c>
      <c r="AW571">
        <f t="shared" ca="1" si="602"/>
        <v>25</v>
      </c>
      <c r="AX571">
        <f t="shared" ca="1" si="603"/>
        <v>6</v>
      </c>
      <c r="BB571" t="str">
        <f t="shared" ca="1" si="604"/>
        <v>ELUCS</v>
      </c>
      <c r="BC571" t="str">
        <f t="shared" ca="1" si="605"/>
        <v>No</v>
      </c>
      <c r="BD571" t="str">
        <f t="shared" ca="1" si="605"/>
        <v>No</v>
      </c>
      <c r="BG571" t="str">
        <f t="shared" ca="1" si="606"/>
        <v>Yes</v>
      </c>
      <c r="BH571">
        <f t="shared" ca="1" si="607"/>
        <v>38</v>
      </c>
      <c r="BI571">
        <f t="shared" ca="1" si="608"/>
        <v>3</v>
      </c>
      <c r="BJ571">
        <f t="shared" ca="1" si="609"/>
        <v>3</v>
      </c>
      <c r="BK571" t="str">
        <f t="shared" si="610"/>
        <v/>
      </c>
      <c r="BL571" s="26" t="str">
        <f t="shared" ca="1" si="611"/>
        <v>NA</v>
      </c>
      <c r="BM571" s="26"/>
      <c r="BN571" s="26"/>
      <c r="BO571" s="26" t="str">
        <f t="shared" ca="1" si="612"/>
        <v>Yes</v>
      </c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 t="str">
        <f t="shared" ca="1" si="613"/>
        <v>Yes</v>
      </c>
      <c r="CE571" s="26" t="str">
        <f t="shared" ca="1" si="614"/>
        <v>ETT</v>
      </c>
      <c r="CF571" s="26"/>
      <c r="CG571" s="26"/>
      <c r="CH571" s="26"/>
      <c r="CI571" s="31" t="str">
        <f t="shared" si="615"/>
        <v/>
      </c>
      <c r="CJ571" s="26" t="str">
        <f t="shared" ca="1" si="616"/>
        <v>NICU</v>
      </c>
      <c r="CK571" s="26" t="str">
        <f t="shared" ca="1" si="617"/>
        <v>No</v>
      </c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 t="str">
        <f t="shared" ca="1" si="618"/>
        <v>Yes</v>
      </c>
      <c r="DO571" s="26"/>
      <c r="DP571" s="26"/>
      <c r="DQ571" s="26"/>
      <c r="DR571" s="26"/>
      <c r="DS571" s="26"/>
      <c r="DT571" s="26"/>
      <c r="DU571" s="26"/>
      <c r="DV571" t="str">
        <f t="shared" si="619"/>
        <v/>
      </c>
      <c r="DW571" s="26"/>
      <c r="DX571" s="26"/>
      <c r="DY571" s="26"/>
      <c r="DZ571" t="str">
        <f t="shared" si="620"/>
        <v/>
      </c>
      <c r="EA571" t="str">
        <f t="shared" si="621"/>
        <v/>
      </c>
      <c r="EB571" t="str">
        <f t="shared" si="622"/>
        <v/>
      </c>
      <c r="EC571" t="str">
        <f t="shared" si="623"/>
        <v/>
      </c>
      <c r="ED571" t="str">
        <f t="shared" si="624"/>
        <v/>
      </c>
      <c r="EE571" s="34" t="str">
        <f t="shared" si="625"/>
        <v/>
      </c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32" t="str">
        <f t="shared" si="626"/>
        <v/>
      </c>
      <c r="ES571" s="26"/>
      <c r="ET571" s="26"/>
      <c r="EU571" s="26"/>
      <c r="EV571" s="26"/>
      <c r="EW571" s="26"/>
      <c r="EX571" s="26"/>
      <c r="EY571" s="26"/>
      <c r="EZ571" s="26"/>
      <c r="FA571" s="31" t="str">
        <f t="shared" si="627"/>
        <v/>
      </c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31" t="str">
        <f t="shared" si="628"/>
        <v/>
      </c>
      <c r="FN571" s="26"/>
      <c r="FO571" s="26"/>
      <c r="FP571" s="26"/>
      <c r="FQ571" s="26" t="s">
        <v>349</v>
      </c>
      <c r="FR571" s="39" t="str">
        <f t="shared" ca="1" si="629"/>
        <v>NA</v>
      </c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t="str">
        <f t="shared" ca="1" si="630"/>
        <v/>
      </c>
      <c r="GP571" t="str">
        <f t="shared" si="631"/>
        <v/>
      </c>
      <c r="GQ571" s="26"/>
      <c r="GR571" s="26"/>
      <c r="GS571" t="str">
        <f t="shared" ca="1" si="632"/>
        <v/>
      </c>
      <c r="GT571" s="26"/>
      <c r="GU571" s="26"/>
      <c r="GV571" s="26"/>
      <c r="GW571" s="26"/>
      <c r="GX571" s="26"/>
      <c r="GY571" t="str">
        <f t="shared" ca="1" si="633"/>
        <v/>
      </c>
      <c r="GZ571" t="str">
        <f t="shared" si="634"/>
        <v/>
      </c>
      <c r="HA571" s="26"/>
      <c r="HB571" s="26"/>
      <c r="HC571" s="26"/>
      <c r="HD571" s="26"/>
      <c r="HE571" s="26"/>
      <c r="HF571" t="str">
        <f t="shared" ca="1" si="635"/>
        <v/>
      </c>
      <c r="HG571" s="31" t="str">
        <f t="shared" si="636"/>
        <v/>
      </c>
      <c r="HH571" s="26"/>
      <c r="HI571" s="26"/>
      <c r="HJ571" s="26"/>
      <c r="HK571" s="26"/>
      <c r="HL571" s="26"/>
      <c r="HM571" t="str">
        <f t="shared" ca="1" si="637"/>
        <v/>
      </c>
      <c r="HN571" t="str">
        <f t="shared" si="638"/>
        <v/>
      </c>
      <c r="HO571" s="26"/>
      <c r="HP571" s="26"/>
      <c r="HQ571" s="26"/>
      <c r="HR571" s="26"/>
      <c r="HS571" s="26"/>
      <c r="HT571" t="str">
        <f t="shared" ca="1" si="639"/>
        <v/>
      </c>
      <c r="HU571" t="str">
        <f t="shared" si="640"/>
        <v/>
      </c>
      <c r="HV571" s="26"/>
      <c r="HW571" s="26"/>
      <c r="HX571" s="26"/>
      <c r="HY571" s="26"/>
      <c r="HZ571" s="26"/>
      <c r="IA571" s="37" t="str">
        <f t="shared" ca="1" si="641"/>
        <v/>
      </c>
      <c r="IB571" t="str">
        <f t="shared" si="642"/>
        <v/>
      </c>
      <c r="IC571" s="26"/>
      <c r="ID571" s="26"/>
      <c r="IE571" s="26"/>
      <c r="IF571" s="26"/>
      <c r="IG571" s="26"/>
      <c r="IH571" s="37" t="str">
        <f t="shared" ca="1" si="643"/>
        <v/>
      </c>
      <c r="II571" t="str">
        <f t="shared" si="644"/>
        <v/>
      </c>
      <c r="IJ571" s="26"/>
      <c r="IK571" s="26"/>
      <c r="IL571" s="26"/>
      <c r="IM571" s="26"/>
      <c r="IN571" s="26"/>
      <c r="IO571" s="26"/>
      <c r="IP571" s="26"/>
      <c r="IQ571" s="26"/>
      <c r="IR571" s="26"/>
      <c r="IS571" s="26"/>
      <c r="IT571" s="26"/>
      <c r="IU571" s="26"/>
      <c r="IV571" s="26"/>
      <c r="IW571" s="26"/>
      <c r="IX571" s="26"/>
      <c r="IY571" s="26"/>
      <c r="IZ571" s="26"/>
      <c r="JA571" s="26"/>
      <c r="JB571" s="26"/>
      <c r="JC571" s="26"/>
      <c r="JD571" s="26"/>
      <c r="JE571" s="26"/>
      <c r="JF571" s="26"/>
      <c r="JG571" s="26"/>
      <c r="JH571" s="26"/>
      <c r="JI571" s="26"/>
      <c r="JJ571" s="26"/>
      <c r="JK571" s="26"/>
      <c r="JL571" s="26"/>
      <c r="JM571" s="26"/>
      <c r="JN571" s="26"/>
      <c r="JO571" s="26"/>
      <c r="JP571" s="26"/>
      <c r="JQ571" s="26"/>
      <c r="JR571" s="26"/>
      <c r="JS571" s="26"/>
      <c r="JT571" s="26" t="str">
        <f t="shared" si="645"/>
        <v/>
      </c>
      <c r="JU571" s="26"/>
      <c r="JV571" t="str">
        <f t="shared" si="646"/>
        <v/>
      </c>
      <c r="JW571" s="26"/>
      <c r="JX571" s="26"/>
      <c r="JY571" s="26"/>
      <c r="JZ571" s="26"/>
      <c r="KA571" s="26"/>
      <c r="KB571" s="26"/>
      <c r="KC571" s="26"/>
      <c r="KD571" s="26"/>
      <c r="KE571" s="26"/>
      <c r="KF571" s="26"/>
      <c r="KG571" s="26"/>
      <c r="KH571" s="26"/>
      <c r="KI571" s="26"/>
      <c r="KJ571" s="26"/>
      <c r="KK571" t="str">
        <f t="shared" si="647"/>
        <v/>
      </c>
      <c r="KL571" s="26"/>
      <c r="KM571" s="31" t="str">
        <f t="shared" si="648"/>
        <v/>
      </c>
      <c r="KN571" s="26"/>
      <c r="KO571" s="26"/>
      <c r="KP571" s="38" t="str">
        <f t="shared" si="649"/>
        <v/>
      </c>
      <c r="KQ571" s="26"/>
      <c r="KR571" s="26"/>
      <c r="KS571" s="26"/>
      <c r="KT571" s="26"/>
      <c r="KU571" s="26"/>
      <c r="KV571" s="26"/>
      <c r="KW571" s="26"/>
      <c r="KX571" t="str">
        <f t="shared" si="650"/>
        <v/>
      </c>
      <c r="KY571" t="str">
        <f t="shared" si="651"/>
        <v/>
      </c>
      <c r="KZ571" s="26"/>
      <c r="LA571" s="26"/>
      <c r="LB571" t="str">
        <f t="shared" si="652"/>
        <v/>
      </c>
      <c r="LC571" s="26"/>
      <c r="LD571" t="str">
        <f t="shared" si="653"/>
        <v/>
      </c>
      <c r="LE571" t="str">
        <f t="shared" si="654"/>
        <v/>
      </c>
      <c r="LF571" s="26"/>
      <c r="LG571" s="26"/>
      <c r="LH571" s="26"/>
      <c r="LI571" s="26"/>
      <c r="LJ571" s="26"/>
      <c r="LK571" s="26"/>
      <c r="LL571" s="26"/>
      <c r="LM571" s="26"/>
      <c r="LN571" s="26"/>
      <c r="LO571" t="str">
        <f t="shared" si="655"/>
        <v/>
      </c>
      <c r="LP571" s="26"/>
      <c r="LQ571" s="26"/>
      <c r="LR571" s="26"/>
      <c r="LS571" s="26"/>
      <c r="LT571" s="26"/>
      <c r="LU571" s="26"/>
      <c r="LV571" s="26"/>
      <c r="LW571" s="26"/>
      <c r="LX571" s="26"/>
      <c r="LY571" s="26"/>
      <c r="LZ571" s="26"/>
      <c r="MA571" s="26"/>
      <c r="MB571" s="26"/>
      <c r="MC571" s="26"/>
      <c r="MD571" s="26"/>
      <c r="ME571" s="26"/>
      <c r="MF571" s="26"/>
      <c r="MG571" s="26"/>
      <c r="MH571" s="26"/>
      <c r="MI571" s="26"/>
      <c r="MJ571" s="26"/>
      <c r="MK571" s="26"/>
      <c r="ML571" s="26"/>
      <c r="MM571" s="26"/>
      <c r="MN571" s="26"/>
    </row>
    <row r="572" spans="1:352" ht="16" x14ac:dyDescent="0.2">
      <c r="A572" t="e">
        <f t="shared" ca="1" si="656"/>
        <v>#N/A</v>
      </c>
      <c r="B572" s="26"/>
      <c r="C572" s="26"/>
      <c r="D572" s="26"/>
      <c r="E572" s="27" t="str">
        <f t="shared" ca="1" si="586"/>
        <v>Mar</v>
      </c>
      <c r="F572" s="27" t="str">
        <f t="shared" ca="1" si="586"/>
        <v>Sep</v>
      </c>
      <c r="G572" s="28" t="str">
        <f t="shared" ca="1" si="587"/>
        <v/>
      </c>
      <c r="H572" t="str">
        <f t="shared" si="588"/>
        <v/>
      </c>
      <c r="I572" s="26">
        <f t="shared" ca="1" si="589"/>
        <v>69</v>
      </c>
      <c r="J572" s="26"/>
      <c r="K572" s="26"/>
      <c r="L572" s="31" t="str">
        <f t="shared" si="590"/>
        <v/>
      </c>
      <c r="M572" s="26"/>
      <c r="N572" s="26"/>
      <c r="O572" s="26">
        <f t="shared" ca="1" si="591"/>
        <v>47</v>
      </c>
      <c r="P572" s="26" t="str">
        <f t="shared" ca="1" si="592"/>
        <v>No</v>
      </c>
      <c r="Q572" s="26" t="str">
        <f t="shared" ca="1" si="592"/>
        <v>Yes</v>
      </c>
      <c r="R572" s="26" t="str">
        <f t="shared" ca="1" si="592"/>
        <v>No</v>
      </c>
      <c r="S572" s="26" t="str">
        <f t="shared" ca="1" si="593"/>
        <v>Eskimo</v>
      </c>
      <c r="T572" s="26" t="str">
        <f t="shared" ca="1" si="594"/>
        <v>No</v>
      </c>
      <c r="U572" s="26">
        <f t="shared" ca="1" si="595"/>
        <v>3077</v>
      </c>
      <c r="V572" s="26"/>
      <c r="W572" s="26"/>
      <c r="X572" s="26" t="str">
        <f t="shared" ca="1" si="658"/>
        <v>No</v>
      </c>
      <c r="Y572" s="26" t="str">
        <f t="shared" ca="1" si="658"/>
        <v>Yes</v>
      </c>
      <c r="Z572" s="26" t="str">
        <f t="shared" ca="1" si="658"/>
        <v>No</v>
      </c>
      <c r="AA572" s="26" t="str">
        <f t="shared" ca="1" si="658"/>
        <v>Yes</v>
      </c>
      <c r="AB572" s="26" t="str">
        <f t="shared" ca="1" si="658"/>
        <v>No</v>
      </c>
      <c r="AC572" s="26"/>
      <c r="AD572" s="26"/>
      <c r="AE572" s="26"/>
      <c r="AF572" s="26"/>
      <c r="AG572" s="26" t="str">
        <f t="shared" ca="1" si="657"/>
        <v>No</v>
      </c>
      <c r="AH572" s="26" t="str">
        <f t="shared" ca="1" si="657"/>
        <v>No</v>
      </c>
      <c r="AI572" s="26" t="str">
        <f t="shared" ca="1" si="657"/>
        <v>No</v>
      </c>
      <c r="AJ572" s="26" t="str">
        <f t="shared" ca="1" si="657"/>
        <v>Yes</v>
      </c>
      <c r="AK572" s="26" t="str">
        <f t="shared" ca="1" si="657"/>
        <v>Yes</v>
      </c>
      <c r="AL572" s="26" t="str">
        <f t="shared" ca="1" si="657"/>
        <v>No</v>
      </c>
      <c r="AM572" s="26">
        <f t="shared" ca="1" si="597"/>
        <v>2</v>
      </c>
      <c r="AN572" s="26">
        <f t="shared" ca="1" si="598"/>
        <v>3</v>
      </c>
      <c r="AT572" t="str">
        <f t="shared" ca="1" si="599"/>
        <v>Female</v>
      </c>
      <c r="AU572">
        <f t="shared" ca="1" si="600"/>
        <v>2190</v>
      </c>
      <c r="AV572">
        <f t="shared" ca="1" si="601"/>
        <v>1</v>
      </c>
      <c r="AW572">
        <f t="shared" ca="1" si="602"/>
        <v>30</v>
      </c>
      <c r="AX572">
        <f t="shared" ca="1" si="603"/>
        <v>1</v>
      </c>
      <c r="BB572" t="str">
        <f t="shared" ca="1" si="604"/>
        <v>Vaginal</v>
      </c>
      <c r="BC572" t="str">
        <f t="shared" ca="1" si="605"/>
        <v>Yes</v>
      </c>
      <c r="BD572" t="str">
        <f t="shared" ca="1" si="605"/>
        <v>Yes</v>
      </c>
      <c r="BG572" t="str">
        <f t="shared" ca="1" si="606"/>
        <v>No</v>
      </c>
      <c r="BH572">
        <f t="shared" ca="1" si="607"/>
        <v>34</v>
      </c>
      <c r="BI572">
        <f t="shared" ca="1" si="608"/>
        <v>-1</v>
      </c>
      <c r="BJ572">
        <f t="shared" ca="1" si="609"/>
        <v>9</v>
      </c>
      <c r="BK572" t="str">
        <f t="shared" si="610"/>
        <v/>
      </c>
      <c r="BL572" s="26">
        <f t="shared" ca="1" si="611"/>
        <v>11</v>
      </c>
      <c r="BM572" s="26"/>
      <c r="BN572" s="26"/>
      <c r="BO572" s="26" t="str">
        <f t="shared" ca="1" si="612"/>
        <v>Yes</v>
      </c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 t="str">
        <f t="shared" ca="1" si="613"/>
        <v>Yes</v>
      </c>
      <c r="CE572" s="26" t="str">
        <f t="shared" ca="1" si="614"/>
        <v>LMA</v>
      </c>
      <c r="CF572" s="26"/>
      <c r="CG572" s="26"/>
      <c r="CH572" s="26"/>
      <c r="CI572" s="31" t="str">
        <f t="shared" si="615"/>
        <v/>
      </c>
      <c r="CJ572" s="26" t="str">
        <f t="shared" ca="1" si="616"/>
        <v>BS</v>
      </c>
      <c r="CK572" s="26" t="str">
        <f t="shared" ca="1" si="617"/>
        <v>No</v>
      </c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 t="str">
        <f t="shared" ca="1" si="618"/>
        <v>Yes</v>
      </c>
      <c r="DO572" s="26"/>
      <c r="DP572" s="26"/>
      <c r="DQ572" s="26"/>
      <c r="DR572" s="26"/>
      <c r="DS572" s="26"/>
      <c r="DT572" s="26"/>
      <c r="DU572" s="26"/>
      <c r="DV572" t="str">
        <f t="shared" si="619"/>
        <v/>
      </c>
      <c r="DW572" s="26"/>
      <c r="DX572" s="26"/>
      <c r="DY572" s="26"/>
      <c r="DZ572" t="str">
        <f t="shared" si="620"/>
        <v/>
      </c>
      <c r="EA572" t="str">
        <f t="shared" si="621"/>
        <v/>
      </c>
      <c r="EB572" t="str">
        <f t="shared" si="622"/>
        <v/>
      </c>
      <c r="EC572" t="str">
        <f t="shared" si="623"/>
        <v/>
      </c>
      <c r="ED572" t="str">
        <f t="shared" si="624"/>
        <v/>
      </c>
      <c r="EE572" s="34" t="str">
        <f t="shared" si="625"/>
        <v/>
      </c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32" t="str">
        <f t="shared" si="626"/>
        <v/>
      </c>
      <c r="ES572" s="26"/>
      <c r="ET572" s="26"/>
      <c r="EU572" s="26"/>
      <c r="EV572" s="26"/>
      <c r="EW572" s="26"/>
      <c r="EX572" s="26"/>
      <c r="EY572" s="26"/>
      <c r="EZ572" s="26"/>
      <c r="FA572" s="31" t="str">
        <f t="shared" si="627"/>
        <v/>
      </c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31" t="str">
        <f t="shared" si="628"/>
        <v/>
      </c>
      <c r="FN572" s="26"/>
      <c r="FO572" s="26"/>
      <c r="FP572" s="26"/>
      <c r="FQ572" s="26" t="s">
        <v>349</v>
      </c>
      <c r="FR572" s="39" t="str">
        <f t="shared" ca="1" si="629"/>
        <v>NA</v>
      </c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t="str">
        <f t="shared" ca="1" si="630"/>
        <v/>
      </c>
      <c r="GP572" t="str">
        <f t="shared" si="631"/>
        <v/>
      </c>
      <c r="GQ572" s="26"/>
      <c r="GR572" s="26"/>
      <c r="GS572" t="str">
        <f t="shared" ca="1" si="632"/>
        <v/>
      </c>
      <c r="GT572" s="26"/>
      <c r="GU572" s="26"/>
      <c r="GV572" s="26"/>
      <c r="GW572" s="26"/>
      <c r="GX572" s="26"/>
      <c r="GY572" t="str">
        <f t="shared" ca="1" si="633"/>
        <v/>
      </c>
      <c r="GZ572" t="str">
        <f t="shared" si="634"/>
        <v/>
      </c>
      <c r="HA572" s="26"/>
      <c r="HB572" s="26"/>
      <c r="HC572" s="26"/>
      <c r="HD572" s="26"/>
      <c r="HE572" s="26"/>
      <c r="HF572" t="str">
        <f t="shared" ca="1" si="635"/>
        <v/>
      </c>
      <c r="HG572" s="31" t="str">
        <f t="shared" si="636"/>
        <v/>
      </c>
      <c r="HH572" s="26"/>
      <c r="HI572" s="26"/>
      <c r="HJ572" s="26"/>
      <c r="HK572" s="26"/>
      <c r="HL572" s="26"/>
      <c r="HM572" t="str">
        <f t="shared" ca="1" si="637"/>
        <v/>
      </c>
      <c r="HN572" t="str">
        <f t="shared" si="638"/>
        <v/>
      </c>
      <c r="HO572" s="26"/>
      <c r="HP572" s="26"/>
      <c r="HQ572" s="26"/>
      <c r="HR572" s="26"/>
      <c r="HS572" s="26"/>
      <c r="HT572" t="str">
        <f t="shared" ca="1" si="639"/>
        <v/>
      </c>
      <c r="HU572" t="str">
        <f t="shared" si="640"/>
        <v/>
      </c>
      <c r="HV572" s="26"/>
      <c r="HW572" s="26"/>
      <c r="HX572" s="26"/>
      <c r="HY572" s="26"/>
      <c r="HZ572" s="26"/>
      <c r="IA572" s="37" t="str">
        <f t="shared" ca="1" si="641"/>
        <v/>
      </c>
      <c r="IB572" t="str">
        <f t="shared" si="642"/>
        <v/>
      </c>
      <c r="IC572" s="26"/>
      <c r="ID572" s="26"/>
      <c r="IE572" s="26"/>
      <c r="IF572" s="26"/>
      <c r="IG572" s="26"/>
      <c r="IH572" s="37" t="str">
        <f t="shared" ca="1" si="643"/>
        <v/>
      </c>
      <c r="II572" t="str">
        <f t="shared" si="644"/>
        <v/>
      </c>
      <c r="IJ572" s="26"/>
      <c r="IK572" s="26"/>
      <c r="IL572" s="26"/>
      <c r="IM572" s="26"/>
      <c r="IN572" s="26"/>
      <c r="IO572" s="26"/>
      <c r="IP572" s="26"/>
      <c r="IQ572" s="26"/>
      <c r="IR572" s="26"/>
      <c r="IS572" s="26"/>
      <c r="IT572" s="26"/>
      <c r="IU572" s="26"/>
      <c r="IV572" s="26"/>
      <c r="IW572" s="26"/>
      <c r="IX572" s="26"/>
      <c r="IY572" s="26"/>
      <c r="IZ572" s="26"/>
      <c r="JA572" s="26"/>
      <c r="JB572" s="26"/>
      <c r="JC572" s="26"/>
      <c r="JD572" s="26"/>
      <c r="JE572" s="26"/>
      <c r="JF572" s="26"/>
      <c r="JG572" s="26"/>
      <c r="JH572" s="26"/>
      <c r="JI572" s="26"/>
      <c r="JJ572" s="26"/>
      <c r="JK572" s="26"/>
      <c r="JL572" s="26"/>
      <c r="JM572" s="26"/>
      <c r="JN572" s="26"/>
      <c r="JO572" s="26"/>
      <c r="JP572" s="26"/>
      <c r="JQ572" s="26"/>
      <c r="JR572" s="26"/>
      <c r="JS572" s="26"/>
      <c r="JT572" s="26" t="str">
        <f t="shared" si="645"/>
        <v/>
      </c>
      <c r="JU572" s="26"/>
      <c r="JV572" t="str">
        <f t="shared" si="646"/>
        <v/>
      </c>
      <c r="JW572" s="26"/>
      <c r="JX572" s="26"/>
      <c r="JY572" s="26"/>
      <c r="JZ572" s="26"/>
      <c r="KA572" s="26"/>
      <c r="KB572" s="26"/>
      <c r="KC572" s="26"/>
      <c r="KD572" s="26"/>
      <c r="KE572" s="26"/>
      <c r="KF572" s="26"/>
      <c r="KG572" s="26"/>
      <c r="KH572" s="26"/>
      <c r="KI572" s="26"/>
      <c r="KJ572" s="26"/>
      <c r="KK572" t="str">
        <f t="shared" si="647"/>
        <v/>
      </c>
      <c r="KL572" s="26"/>
      <c r="KM572" s="31" t="str">
        <f t="shared" si="648"/>
        <v/>
      </c>
      <c r="KN572" s="26"/>
      <c r="KO572" s="26"/>
      <c r="KP572" s="38" t="str">
        <f t="shared" si="649"/>
        <v/>
      </c>
      <c r="KQ572" s="26"/>
      <c r="KR572" s="26"/>
      <c r="KS572" s="26"/>
      <c r="KT572" s="26"/>
      <c r="KU572" s="26"/>
      <c r="KV572" s="26"/>
      <c r="KW572" s="26"/>
      <c r="KX572" t="str">
        <f t="shared" si="650"/>
        <v/>
      </c>
      <c r="KY572" t="str">
        <f t="shared" si="651"/>
        <v/>
      </c>
      <c r="KZ572" s="26"/>
      <c r="LA572" s="26"/>
      <c r="LB572" t="str">
        <f t="shared" si="652"/>
        <v/>
      </c>
      <c r="LC572" s="26"/>
      <c r="LD572" t="str">
        <f t="shared" si="653"/>
        <v/>
      </c>
      <c r="LE572" t="str">
        <f t="shared" si="654"/>
        <v/>
      </c>
      <c r="LF572" s="26"/>
      <c r="LG572" s="26"/>
      <c r="LH572" s="26"/>
      <c r="LI572" s="26"/>
      <c r="LJ572" s="26"/>
      <c r="LK572" s="26"/>
      <c r="LL572" s="26"/>
      <c r="LM572" s="26"/>
      <c r="LN572" s="26"/>
      <c r="LO572" t="str">
        <f t="shared" si="655"/>
        <v/>
      </c>
      <c r="LP572" s="26"/>
      <c r="LQ572" s="26"/>
      <c r="LR572" s="26"/>
      <c r="LS572" s="26"/>
      <c r="LT572" s="26"/>
      <c r="LU572" s="26"/>
      <c r="LV572" s="26"/>
      <c r="LW572" s="26"/>
      <c r="LX572" s="26"/>
      <c r="LY572" s="26"/>
      <c r="LZ572" s="26"/>
      <c r="MA572" s="26"/>
      <c r="MB572" s="26"/>
      <c r="MC572" s="26"/>
      <c r="MD572" s="26"/>
      <c r="ME572" s="26"/>
      <c r="MF572" s="26"/>
      <c r="MG572" s="26"/>
      <c r="MH572" s="26"/>
      <c r="MI572" s="26"/>
      <c r="MJ572" s="26"/>
      <c r="MK572" s="26"/>
      <c r="ML572" s="26"/>
      <c r="MM572" s="26"/>
      <c r="MN572" s="26"/>
    </row>
    <row r="573" spans="1:352" ht="16" x14ac:dyDescent="0.2">
      <c r="A573" t="e">
        <f t="shared" ca="1" si="656"/>
        <v>#N/A</v>
      </c>
      <c r="B573" s="26"/>
      <c r="C573" s="26"/>
      <c r="D573" s="26"/>
      <c r="E573" s="27" t="str">
        <f t="shared" ca="1" si="586"/>
        <v>Nov</v>
      </c>
      <c r="F573" s="27" t="str">
        <f t="shared" ca="1" si="586"/>
        <v>Apr</v>
      </c>
      <c r="G573" s="28" t="str">
        <f t="shared" ca="1" si="587"/>
        <v/>
      </c>
      <c r="H573" t="str">
        <f t="shared" si="588"/>
        <v/>
      </c>
      <c r="I573" s="26">
        <f t="shared" ca="1" si="589"/>
        <v>60</v>
      </c>
      <c r="J573" s="26"/>
      <c r="K573" s="26"/>
      <c r="L573" s="31" t="str">
        <f t="shared" si="590"/>
        <v/>
      </c>
      <c r="M573" s="26"/>
      <c r="N573" s="26"/>
      <c r="O573" s="26">
        <f t="shared" ca="1" si="591"/>
        <v>19</v>
      </c>
      <c r="P573" s="26" t="str">
        <f t="shared" ca="1" si="592"/>
        <v>No</v>
      </c>
      <c r="Q573" s="26" t="str">
        <f t="shared" ca="1" si="592"/>
        <v>Yes</v>
      </c>
      <c r="R573" s="26" t="str">
        <f t="shared" ca="1" si="592"/>
        <v>No</v>
      </c>
      <c r="S573" s="26" t="str">
        <f t="shared" ca="1" si="593"/>
        <v>Eskimo</v>
      </c>
      <c r="T573" s="26" t="str">
        <f t="shared" ca="1" si="594"/>
        <v>No</v>
      </c>
      <c r="U573" s="26">
        <f t="shared" ca="1" si="595"/>
        <v>3491</v>
      </c>
      <c r="V573" s="26"/>
      <c r="W573" s="26"/>
      <c r="X573" s="26" t="str">
        <f t="shared" ca="1" si="658"/>
        <v>Yes</v>
      </c>
      <c r="Y573" s="26" t="str">
        <f t="shared" ca="1" si="658"/>
        <v>No</v>
      </c>
      <c r="Z573" s="26" t="str">
        <f t="shared" ca="1" si="658"/>
        <v>No</v>
      </c>
      <c r="AA573" s="26" t="str">
        <f t="shared" ca="1" si="658"/>
        <v>No</v>
      </c>
      <c r="AB573" s="26" t="str">
        <f t="shared" ca="1" si="658"/>
        <v>Yes</v>
      </c>
      <c r="AC573" s="26"/>
      <c r="AD573" s="26"/>
      <c r="AE573" s="26"/>
      <c r="AF573" s="26"/>
      <c r="AG573" s="26" t="str">
        <f t="shared" ca="1" si="657"/>
        <v>Yes</v>
      </c>
      <c r="AH573" s="26" t="str">
        <f t="shared" ca="1" si="657"/>
        <v>Yes</v>
      </c>
      <c r="AI573" s="26" t="str">
        <f t="shared" ca="1" si="657"/>
        <v>No</v>
      </c>
      <c r="AJ573" s="26" t="str">
        <f t="shared" ca="1" si="657"/>
        <v>No</v>
      </c>
      <c r="AK573" s="26" t="str">
        <f t="shared" ca="1" si="657"/>
        <v>No</v>
      </c>
      <c r="AL573" s="26" t="str">
        <f t="shared" ca="1" si="657"/>
        <v>Yes</v>
      </c>
      <c r="AM573" s="26">
        <f t="shared" ca="1" si="597"/>
        <v>5</v>
      </c>
      <c r="AN573" s="26">
        <f t="shared" ca="1" si="598"/>
        <v>1</v>
      </c>
      <c r="AT573" t="str">
        <f t="shared" ca="1" si="599"/>
        <v>Female</v>
      </c>
      <c r="AU573">
        <f t="shared" ca="1" si="600"/>
        <v>905</v>
      </c>
      <c r="AV573">
        <f t="shared" ca="1" si="601"/>
        <v>-2</v>
      </c>
      <c r="AW573">
        <f t="shared" ca="1" si="602"/>
        <v>27</v>
      </c>
      <c r="AX573">
        <f t="shared" ca="1" si="603"/>
        <v>0</v>
      </c>
      <c r="BB573" t="str">
        <f t="shared" ca="1" si="604"/>
        <v>ELUCS</v>
      </c>
      <c r="BC573" t="str">
        <f t="shared" ca="1" si="605"/>
        <v>Yes</v>
      </c>
      <c r="BD573" t="str">
        <f t="shared" ca="1" si="605"/>
        <v>Yes</v>
      </c>
      <c r="BG573" t="str">
        <f t="shared" ca="1" si="606"/>
        <v>No</v>
      </c>
      <c r="BH573">
        <f t="shared" ca="1" si="607"/>
        <v>35</v>
      </c>
      <c r="BI573">
        <f t="shared" ca="1" si="608"/>
        <v>-2</v>
      </c>
      <c r="BJ573">
        <f t="shared" ca="1" si="609"/>
        <v>7</v>
      </c>
      <c r="BK573" t="str">
        <f t="shared" si="610"/>
        <v/>
      </c>
      <c r="BL573" s="26">
        <f t="shared" ca="1" si="611"/>
        <v>9</v>
      </c>
      <c r="BM573" s="26"/>
      <c r="BN573" s="26"/>
      <c r="BO573" s="26" t="str">
        <f t="shared" ca="1" si="612"/>
        <v>No</v>
      </c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 t="str">
        <f t="shared" ca="1" si="613"/>
        <v>No</v>
      </c>
      <c r="CE573" s="26" t="str">
        <f t="shared" ca="1" si="614"/>
        <v>NA</v>
      </c>
      <c r="CF573" s="26"/>
      <c r="CG573" s="26"/>
      <c r="CH573" s="26"/>
      <c r="CI573" s="31" t="str">
        <f t="shared" si="615"/>
        <v/>
      </c>
      <c r="CJ573" s="26" t="str">
        <f t="shared" ca="1" si="616"/>
        <v>NA</v>
      </c>
      <c r="CK573" s="26" t="str">
        <f t="shared" ca="1" si="617"/>
        <v>No</v>
      </c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 t="str">
        <f t="shared" ca="1" si="618"/>
        <v>Yes</v>
      </c>
      <c r="DO573" s="26"/>
      <c r="DP573" s="26"/>
      <c r="DQ573" s="26"/>
      <c r="DR573" s="26"/>
      <c r="DS573" s="26"/>
      <c r="DT573" s="26"/>
      <c r="DU573" s="26"/>
      <c r="DV573" t="str">
        <f t="shared" si="619"/>
        <v/>
      </c>
      <c r="DW573" s="26"/>
      <c r="DX573" s="26"/>
      <c r="DY573" s="26"/>
      <c r="DZ573" t="str">
        <f t="shared" si="620"/>
        <v/>
      </c>
      <c r="EA573" t="str">
        <f t="shared" si="621"/>
        <v/>
      </c>
      <c r="EB573" t="str">
        <f t="shared" si="622"/>
        <v/>
      </c>
      <c r="EC573" t="str">
        <f t="shared" si="623"/>
        <v/>
      </c>
      <c r="ED573" t="str">
        <f t="shared" si="624"/>
        <v/>
      </c>
      <c r="EE573" s="34" t="str">
        <f t="shared" si="625"/>
        <v/>
      </c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32" t="str">
        <f t="shared" si="626"/>
        <v/>
      </c>
      <c r="ES573" s="26"/>
      <c r="ET573" s="26"/>
      <c r="EU573" s="26"/>
      <c r="EV573" s="26"/>
      <c r="EW573" s="26"/>
      <c r="EX573" s="26"/>
      <c r="EY573" s="26"/>
      <c r="EZ573" s="26"/>
      <c r="FA573" s="31" t="str">
        <f t="shared" si="627"/>
        <v/>
      </c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31" t="str">
        <f t="shared" si="628"/>
        <v/>
      </c>
      <c r="FN573" s="26"/>
      <c r="FO573" s="26"/>
      <c r="FP573" s="26"/>
      <c r="FQ573" s="26" t="s">
        <v>349</v>
      </c>
      <c r="FR573" s="39" t="str">
        <f t="shared" ca="1" si="629"/>
        <v>NA</v>
      </c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t="str">
        <f t="shared" ca="1" si="630"/>
        <v/>
      </c>
      <c r="GP573" t="str">
        <f t="shared" si="631"/>
        <v/>
      </c>
      <c r="GQ573" s="26"/>
      <c r="GR573" s="26"/>
      <c r="GS573" t="str">
        <f t="shared" ca="1" si="632"/>
        <v/>
      </c>
      <c r="GT573" s="26"/>
      <c r="GU573" s="26"/>
      <c r="GV573" s="26"/>
      <c r="GW573" s="26"/>
      <c r="GX573" s="26"/>
      <c r="GY573" t="str">
        <f t="shared" ca="1" si="633"/>
        <v/>
      </c>
      <c r="GZ573" t="str">
        <f t="shared" si="634"/>
        <v/>
      </c>
      <c r="HA573" s="26"/>
      <c r="HB573" s="26"/>
      <c r="HC573" s="26"/>
      <c r="HD573" s="26"/>
      <c r="HE573" s="26"/>
      <c r="HF573" t="str">
        <f t="shared" ca="1" si="635"/>
        <v/>
      </c>
      <c r="HG573" s="31" t="str">
        <f t="shared" si="636"/>
        <v/>
      </c>
      <c r="HH573" s="26"/>
      <c r="HI573" s="26"/>
      <c r="HJ573" s="26"/>
      <c r="HK573" s="26"/>
      <c r="HL573" s="26"/>
      <c r="HM573" t="str">
        <f t="shared" ca="1" si="637"/>
        <v/>
      </c>
      <c r="HN573" t="str">
        <f t="shared" si="638"/>
        <v/>
      </c>
      <c r="HO573" s="26"/>
      <c r="HP573" s="26"/>
      <c r="HQ573" s="26"/>
      <c r="HR573" s="26"/>
      <c r="HS573" s="26"/>
      <c r="HT573" t="str">
        <f t="shared" ca="1" si="639"/>
        <v/>
      </c>
      <c r="HU573" t="str">
        <f t="shared" si="640"/>
        <v/>
      </c>
      <c r="HV573" s="26"/>
      <c r="HW573" s="26"/>
      <c r="HX573" s="26"/>
      <c r="HY573" s="26"/>
      <c r="HZ573" s="26"/>
      <c r="IA573" s="37" t="str">
        <f t="shared" ca="1" si="641"/>
        <v/>
      </c>
      <c r="IB573" t="str">
        <f t="shared" si="642"/>
        <v/>
      </c>
      <c r="IC573" s="26"/>
      <c r="ID573" s="26"/>
      <c r="IE573" s="26"/>
      <c r="IF573" s="26"/>
      <c r="IG573" s="26"/>
      <c r="IH573" s="37" t="str">
        <f t="shared" ca="1" si="643"/>
        <v/>
      </c>
      <c r="II573" t="str">
        <f t="shared" si="644"/>
        <v/>
      </c>
      <c r="IJ573" s="26"/>
      <c r="IK573" s="26"/>
      <c r="IL573" s="26"/>
      <c r="IM573" s="26"/>
      <c r="IN573" s="26"/>
      <c r="IO573" s="26"/>
      <c r="IP573" s="26"/>
      <c r="IQ573" s="26"/>
      <c r="IR573" s="26"/>
      <c r="IS573" s="26"/>
      <c r="IT573" s="26"/>
      <c r="IU573" s="26"/>
      <c r="IV573" s="26"/>
      <c r="IW573" s="26"/>
      <c r="IX573" s="26"/>
      <c r="IY573" s="26"/>
      <c r="IZ573" s="26"/>
      <c r="JA573" s="26"/>
      <c r="JB573" s="26"/>
      <c r="JC573" s="26"/>
      <c r="JD573" s="26"/>
      <c r="JE573" s="26"/>
      <c r="JF573" s="26"/>
      <c r="JG573" s="26"/>
      <c r="JH573" s="26"/>
      <c r="JI573" s="26"/>
      <c r="JJ573" s="26"/>
      <c r="JK573" s="26"/>
      <c r="JL573" s="26"/>
      <c r="JM573" s="26"/>
      <c r="JN573" s="26"/>
      <c r="JO573" s="26"/>
      <c r="JP573" s="26"/>
      <c r="JQ573" s="26"/>
      <c r="JR573" s="26"/>
      <c r="JS573" s="26"/>
      <c r="JT573" s="26" t="str">
        <f t="shared" si="645"/>
        <v/>
      </c>
      <c r="JU573" s="26"/>
      <c r="JV573" t="str">
        <f t="shared" si="646"/>
        <v/>
      </c>
      <c r="JW573" s="26"/>
      <c r="JX573" s="26"/>
      <c r="JY573" s="26"/>
      <c r="JZ573" s="26"/>
      <c r="KA573" s="26"/>
      <c r="KB573" s="26"/>
      <c r="KC573" s="26"/>
      <c r="KD573" s="26"/>
      <c r="KE573" s="26"/>
      <c r="KF573" s="26"/>
      <c r="KG573" s="26"/>
      <c r="KH573" s="26"/>
      <c r="KI573" s="26"/>
      <c r="KJ573" s="26"/>
      <c r="KK573" t="str">
        <f t="shared" si="647"/>
        <v/>
      </c>
      <c r="KL573" s="26"/>
      <c r="KM573" s="31" t="str">
        <f t="shared" si="648"/>
        <v/>
      </c>
      <c r="KN573" s="26"/>
      <c r="KO573" s="26"/>
      <c r="KP573" s="38" t="str">
        <f t="shared" si="649"/>
        <v/>
      </c>
      <c r="KQ573" s="26"/>
      <c r="KR573" s="26"/>
      <c r="KS573" s="26"/>
      <c r="KT573" s="26"/>
      <c r="KU573" s="26"/>
      <c r="KV573" s="26"/>
      <c r="KW573" s="26"/>
      <c r="KX573" t="str">
        <f t="shared" si="650"/>
        <v/>
      </c>
      <c r="KY573" t="str">
        <f t="shared" si="651"/>
        <v/>
      </c>
      <c r="KZ573" s="26"/>
      <c r="LA573" s="26"/>
      <c r="LB573" t="str">
        <f t="shared" si="652"/>
        <v/>
      </c>
      <c r="LC573" s="26"/>
      <c r="LD573" t="str">
        <f t="shared" si="653"/>
        <v/>
      </c>
      <c r="LE573" t="str">
        <f t="shared" si="654"/>
        <v/>
      </c>
      <c r="LF573" s="26"/>
      <c r="LG573" s="26"/>
      <c r="LH573" s="26"/>
      <c r="LI573" s="26"/>
      <c r="LJ573" s="26"/>
      <c r="LK573" s="26"/>
      <c r="LL573" s="26"/>
      <c r="LM573" s="26"/>
      <c r="LN573" s="26"/>
      <c r="LO573" t="str">
        <f t="shared" si="655"/>
        <v/>
      </c>
      <c r="LP573" s="26"/>
      <c r="LQ573" s="26"/>
      <c r="LR573" s="26"/>
      <c r="LS573" s="26"/>
      <c r="LT573" s="26"/>
      <c r="LU573" s="26"/>
      <c r="LV573" s="26"/>
      <c r="LW573" s="26"/>
      <c r="LX573" s="26"/>
      <c r="LY573" s="26"/>
      <c r="LZ573" s="26"/>
      <c r="MA573" s="26"/>
      <c r="MB573" s="26"/>
      <c r="MC573" s="26"/>
      <c r="MD573" s="26"/>
      <c r="ME573" s="26"/>
      <c r="MF573" s="26"/>
      <c r="MG573" s="26"/>
      <c r="MH573" s="26"/>
      <c r="MI573" s="26"/>
      <c r="MJ573" s="26"/>
      <c r="MK573" s="26"/>
      <c r="ML573" s="26"/>
      <c r="MM573" s="26"/>
      <c r="MN573" s="26"/>
    </row>
    <row r="574" spans="1:352" ht="16" x14ac:dyDescent="0.2">
      <c r="A574" t="e">
        <f t="shared" ca="1" si="656"/>
        <v>#N/A</v>
      </c>
      <c r="B574" s="26"/>
      <c r="C574" s="26"/>
      <c r="D574" s="26"/>
      <c r="E574" s="27" t="str">
        <f t="shared" ca="1" si="586"/>
        <v>Feb</v>
      </c>
      <c r="F574" s="27" t="str">
        <f t="shared" ca="1" si="586"/>
        <v>Jul</v>
      </c>
      <c r="G574" s="28" t="str">
        <f t="shared" ca="1" si="587"/>
        <v/>
      </c>
      <c r="H574" t="str">
        <f t="shared" si="588"/>
        <v/>
      </c>
      <c r="I574" s="26">
        <f t="shared" ca="1" si="589"/>
        <v>28</v>
      </c>
      <c r="J574" s="26"/>
      <c r="K574" s="26"/>
      <c r="L574" s="31" t="str">
        <f t="shared" si="590"/>
        <v/>
      </c>
      <c r="M574" s="26"/>
      <c r="N574" s="26"/>
      <c r="O574" s="26">
        <f t="shared" ca="1" si="591"/>
        <v>27</v>
      </c>
      <c r="P574" s="26" t="str">
        <f t="shared" ca="1" si="592"/>
        <v>No</v>
      </c>
      <c r="Q574" s="26" t="str">
        <f t="shared" ca="1" si="592"/>
        <v>Yes</v>
      </c>
      <c r="R574" s="26" t="str">
        <f t="shared" ca="1" si="592"/>
        <v>No</v>
      </c>
      <c r="S574" s="26" t="str">
        <f t="shared" ca="1" si="593"/>
        <v>Eskimo</v>
      </c>
      <c r="T574" s="26" t="str">
        <f t="shared" ca="1" si="594"/>
        <v>Yes</v>
      </c>
      <c r="U574" s="26">
        <f t="shared" ca="1" si="595"/>
        <v>3480</v>
      </c>
      <c r="V574" s="26"/>
      <c r="W574" s="26"/>
      <c r="X574" s="26" t="str">
        <f t="shared" ca="1" si="658"/>
        <v>No</v>
      </c>
      <c r="Y574" s="26" t="str">
        <f t="shared" ca="1" si="658"/>
        <v>Yes</v>
      </c>
      <c r="Z574" s="26" t="str">
        <f t="shared" ca="1" si="658"/>
        <v>Yes</v>
      </c>
      <c r="AA574" s="26" t="str">
        <f t="shared" ca="1" si="658"/>
        <v>No</v>
      </c>
      <c r="AB574" s="26" t="str">
        <f t="shared" ca="1" si="658"/>
        <v>No</v>
      </c>
      <c r="AC574" s="26"/>
      <c r="AD574" s="26"/>
      <c r="AE574" s="26"/>
      <c r="AF574" s="26"/>
      <c r="AG574" s="26" t="str">
        <f t="shared" ca="1" si="657"/>
        <v>No</v>
      </c>
      <c r="AH574" s="26" t="str">
        <f t="shared" ca="1" si="657"/>
        <v>Yes</v>
      </c>
      <c r="AI574" s="26" t="str">
        <f t="shared" ca="1" si="657"/>
        <v>No</v>
      </c>
      <c r="AJ574" s="26" t="str">
        <f t="shared" ca="1" si="657"/>
        <v>Yes</v>
      </c>
      <c r="AK574" s="26" t="str">
        <f t="shared" ca="1" si="657"/>
        <v>Yes</v>
      </c>
      <c r="AL574" s="26" t="str">
        <f t="shared" ca="1" si="657"/>
        <v>Yes</v>
      </c>
      <c r="AM574" s="26">
        <f t="shared" ca="1" si="597"/>
        <v>9</v>
      </c>
      <c r="AN574" s="26">
        <f t="shared" ca="1" si="598"/>
        <v>2</v>
      </c>
      <c r="AT574" t="str">
        <f t="shared" ca="1" si="599"/>
        <v>Female</v>
      </c>
      <c r="AU574">
        <f t="shared" ca="1" si="600"/>
        <v>3769</v>
      </c>
      <c r="AV574">
        <f t="shared" ca="1" si="601"/>
        <v>-1</v>
      </c>
      <c r="AW574">
        <f t="shared" ca="1" si="602"/>
        <v>27</v>
      </c>
      <c r="AX574">
        <f t="shared" ca="1" si="603"/>
        <v>3</v>
      </c>
      <c r="BB574" t="str">
        <f t="shared" ca="1" si="604"/>
        <v>ELUCS</v>
      </c>
      <c r="BC574" t="str">
        <f t="shared" ca="1" si="605"/>
        <v>No</v>
      </c>
      <c r="BD574" t="str">
        <f t="shared" ca="1" si="605"/>
        <v>No</v>
      </c>
      <c r="BG574" t="str">
        <f t="shared" ca="1" si="606"/>
        <v>Yes</v>
      </c>
      <c r="BH574">
        <f t="shared" ca="1" si="607"/>
        <v>38</v>
      </c>
      <c r="BI574">
        <f t="shared" ca="1" si="608"/>
        <v>-2</v>
      </c>
      <c r="BJ574">
        <f t="shared" ca="1" si="609"/>
        <v>14</v>
      </c>
      <c r="BK574" t="str">
        <f t="shared" si="610"/>
        <v/>
      </c>
      <c r="BL574" s="26">
        <f t="shared" ca="1" si="611"/>
        <v>16</v>
      </c>
      <c r="BM574" s="26"/>
      <c r="BN574" s="26"/>
      <c r="BO574" s="26" t="str">
        <f t="shared" ca="1" si="612"/>
        <v>Yes</v>
      </c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 t="str">
        <f t="shared" ca="1" si="613"/>
        <v>No</v>
      </c>
      <c r="CE574" s="26" t="str">
        <f t="shared" ca="1" si="614"/>
        <v>NA</v>
      </c>
      <c r="CF574" s="26"/>
      <c r="CG574" s="26"/>
      <c r="CH574" s="26"/>
      <c r="CI574" s="31" t="str">
        <f t="shared" si="615"/>
        <v/>
      </c>
      <c r="CJ574" s="26" t="str">
        <f t="shared" ca="1" si="616"/>
        <v>NA</v>
      </c>
      <c r="CK574" s="26" t="str">
        <f t="shared" ca="1" si="617"/>
        <v>No</v>
      </c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 t="str">
        <f t="shared" ca="1" si="618"/>
        <v>Yes</v>
      </c>
      <c r="DO574" s="26"/>
      <c r="DP574" s="26"/>
      <c r="DQ574" s="26"/>
      <c r="DR574" s="26"/>
      <c r="DS574" s="26"/>
      <c r="DT574" s="26"/>
      <c r="DU574" s="26"/>
      <c r="DV574" t="str">
        <f t="shared" si="619"/>
        <v/>
      </c>
      <c r="DW574" s="26"/>
      <c r="DX574" s="26"/>
      <c r="DY574" s="26"/>
      <c r="DZ574" t="str">
        <f t="shared" si="620"/>
        <v/>
      </c>
      <c r="EA574" t="str">
        <f t="shared" si="621"/>
        <v/>
      </c>
      <c r="EB574" t="str">
        <f t="shared" si="622"/>
        <v/>
      </c>
      <c r="EC574" t="str">
        <f t="shared" si="623"/>
        <v/>
      </c>
      <c r="ED574" t="str">
        <f t="shared" si="624"/>
        <v/>
      </c>
      <c r="EE574" s="34" t="str">
        <f t="shared" si="625"/>
        <v/>
      </c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32" t="str">
        <f t="shared" si="626"/>
        <v/>
      </c>
      <c r="ES574" s="26"/>
      <c r="ET574" s="26"/>
      <c r="EU574" s="26"/>
      <c r="EV574" s="26"/>
      <c r="EW574" s="26"/>
      <c r="EX574" s="26"/>
      <c r="EY574" s="26"/>
      <c r="EZ574" s="26"/>
      <c r="FA574" s="31" t="str">
        <f t="shared" si="627"/>
        <v/>
      </c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31" t="str">
        <f t="shared" si="628"/>
        <v/>
      </c>
      <c r="FN574" s="26"/>
      <c r="FO574" s="26"/>
      <c r="FP574" s="26"/>
      <c r="FQ574" s="26" t="s">
        <v>350</v>
      </c>
      <c r="FR574" s="39" t="str">
        <f t="shared" ca="1" si="629"/>
        <v>Other</v>
      </c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t="str">
        <f t="shared" ca="1" si="630"/>
        <v/>
      </c>
      <c r="GP574" t="str">
        <f t="shared" si="631"/>
        <v/>
      </c>
      <c r="GQ574" s="26"/>
      <c r="GR574" s="26"/>
      <c r="GS574" t="str">
        <f t="shared" ca="1" si="632"/>
        <v/>
      </c>
      <c r="GT574" s="26"/>
      <c r="GU574" s="26"/>
      <c r="GV574" s="26"/>
      <c r="GW574" s="26"/>
      <c r="GX574" s="26"/>
      <c r="GY574" t="str">
        <f t="shared" ca="1" si="633"/>
        <v/>
      </c>
      <c r="GZ574" t="str">
        <f t="shared" si="634"/>
        <v/>
      </c>
      <c r="HA574" s="26"/>
      <c r="HB574" s="26"/>
      <c r="HC574" s="26"/>
      <c r="HD574" s="26"/>
      <c r="HE574" s="26"/>
      <c r="HF574" t="str">
        <f t="shared" ca="1" si="635"/>
        <v/>
      </c>
      <c r="HG574" s="31" t="str">
        <f t="shared" si="636"/>
        <v/>
      </c>
      <c r="HH574" s="26"/>
      <c r="HI574" s="26"/>
      <c r="HJ574" s="26"/>
      <c r="HK574" s="26"/>
      <c r="HL574" s="26"/>
      <c r="HM574" t="str">
        <f t="shared" ca="1" si="637"/>
        <v/>
      </c>
      <c r="HN574" t="str">
        <f t="shared" si="638"/>
        <v/>
      </c>
      <c r="HO574" s="26"/>
      <c r="HP574" s="26"/>
      <c r="HQ574" s="26"/>
      <c r="HR574" s="26"/>
      <c r="HS574" s="26"/>
      <c r="HT574" t="str">
        <f t="shared" ca="1" si="639"/>
        <v/>
      </c>
      <c r="HU574" t="str">
        <f t="shared" si="640"/>
        <v/>
      </c>
      <c r="HV574" s="26"/>
      <c r="HW574" s="26"/>
      <c r="HX574" s="26"/>
      <c r="HY574" s="26"/>
      <c r="HZ574" s="26"/>
      <c r="IA574" s="37" t="str">
        <f t="shared" ca="1" si="641"/>
        <v/>
      </c>
      <c r="IB574" t="str">
        <f t="shared" si="642"/>
        <v/>
      </c>
      <c r="IC574" s="26"/>
      <c r="ID574" s="26"/>
      <c r="IE574" s="26"/>
      <c r="IF574" s="26"/>
      <c r="IG574" s="26"/>
      <c r="IH574" s="37" t="str">
        <f t="shared" ca="1" si="643"/>
        <v/>
      </c>
      <c r="II574" t="str">
        <f t="shared" si="644"/>
        <v/>
      </c>
      <c r="IJ574" s="26"/>
      <c r="IK574" s="26"/>
      <c r="IL574" s="26"/>
      <c r="IM574" s="26"/>
      <c r="IN574" s="26"/>
      <c r="IO574" s="26"/>
      <c r="IP574" s="26"/>
      <c r="IQ574" s="26"/>
      <c r="IR574" s="26"/>
      <c r="IS574" s="26"/>
      <c r="IT574" s="26"/>
      <c r="IU574" s="26"/>
      <c r="IV574" s="26"/>
      <c r="IW574" s="26"/>
      <c r="IX574" s="26"/>
      <c r="IY574" s="26"/>
      <c r="IZ574" s="26"/>
      <c r="JA574" s="26"/>
      <c r="JB574" s="26"/>
      <c r="JC574" s="26"/>
      <c r="JD574" s="26"/>
      <c r="JE574" s="26"/>
      <c r="JF574" s="26"/>
      <c r="JG574" s="26"/>
      <c r="JH574" s="26"/>
      <c r="JI574" s="26"/>
      <c r="JJ574" s="26"/>
      <c r="JK574" s="26"/>
      <c r="JL574" s="26"/>
      <c r="JM574" s="26"/>
      <c r="JN574" s="26"/>
      <c r="JO574" s="26"/>
      <c r="JP574" s="26"/>
      <c r="JQ574" s="26"/>
      <c r="JR574" s="26"/>
      <c r="JS574" s="26"/>
      <c r="JT574" s="26" t="str">
        <f t="shared" si="645"/>
        <v/>
      </c>
      <c r="JU574" s="26"/>
      <c r="JV574" t="str">
        <f t="shared" si="646"/>
        <v/>
      </c>
      <c r="JW574" s="26"/>
      <c r="JX574" s="26"/>
      <c r="JY574" s="26"/>
      <c r="JZ574" s="26"/>
      <c r="KA574" s="26"/>
      <c r="KB574" s="26"/>
      <c r="KC574" s="26"/>
      <c r="KD574" s="26"/>
      <c r="KE574" s="26"/>
      <c r="KF574" s="26"/>
      <c r="KG574" s="26"/>
      <c r="KH574" s="26"/>
      <c r="KI574" s="26"/>
      <c r="KJ574" s="26"/>
      <c r="KK574" t="str">
        <f t="shared" si="647"/>
        <v/>
      </c>
      <c r="KL574" s="26"/>
      <c r="KM574" s="31" t="str">
        <f t="shared" si="648"/>
        <v/>
      </c>
      <c r="KN574" s="26"/>
      <c r="KO574" s="26"/>
      <c r="KP574" s="38" t="str">
        <f t="shared" si="649"/>
        <v/>
      </c>
      <c r="KQ574" s="26"/>
      <c r="KR574" s="26"/>
      <c r="KS574" s="26"/>
      <c r="KT574" s="26"/>
      <c r="KU574" s="26"/>
      <c r="KV574" s="26"/>
      <c r="KW574" s="26"/>
      <c r="KX574" t="str">
        <f t="shared" si="650"/>
        <v/>
      </c>
      <c r="KY574" t="str">
        <f t="shared" si="651"/>
        <v/>
      </c>
      <c r="KZ574" s="26"/>
      <c r="LA574" s="26"/>
      <c r="LB574" t="str">
        <f t="shared" si="652"/>
        <v/>
      </c>
      <c r="LC574" s="26"/>
      <c r="LD574" t="str">
        <f t="shared" si="653"/>
        <v/>
      </c>
      <c r="LE574" t="str">
        <f t="shared" si="654"/>
        <v/>
      </c>
      <c r="LF574" s="26"/>
      <c r="LG574" s="26"/>
      <c r="LH574" s="26"/>
      <c r="LI574" s="26"/>
      <c r="LJ574" s="26"/>
      <c r="LK574" s="26"/>
      <c r="LL574" s="26"/>
      <c r="LM574" s="26"/>
      <c r="LN574" s="26"/>
      <c r="LO574" t="str">
        <f t="shared" si="655"/>
        <v/>
      </c>
      <c r="LP574" s="26"/>
      <c r="LQ574" s="26"/>
      <c r="LR574" s="26"/>
      <c r="LS574" s="26"/>
      <c r="LT574" s="26"/>
      <c r="LU574" s="26"/>
      <c r="LV574" s="26"/>
      <c r="LW574" s="26"/>
      <c r="LX574" s="26"/>
      <c r="LY574" s="26"/>
      <c r="LZ574" s="26"/>
      <c r="MA574" s="26"/>
      <c r="MB574" s="26"/>
      <c r="MC574" s="26"/>
      <c r="MD574" s="26"/>
      <c r="ME574" s="26"/>
      <c r="MF574" s="26"/>
      <c r="MG574" s="26"/>
      <c r="MH574" s="26"/>
      <c r="MI574" s="26"/>
      <c r="MJ574" s="26"/>
      <c r="MK574" s="26"/>
      <c r="ML574" s="26"/>
      <c r="MM574" s="26"/>
      <c r="MN574" s="26"/>
    </row>
    <row r="575" spans="1:352" ht="16" x14ac:dyDescent="0.2">
      <c r="A575" t="e">
        <f t="shared" ca="1" si="656"/>
        <v>#N/A</v>
      </c>
      <c r="B575" s="26"/>
      <c r="C575" s="26"/>
      <c r="D575" s="26"/>
      <c r="E575" s="27" t="str">
        <f t="shared" ca="1" si="586"/>
        <v>Feb</v>
      </c>
      <c r="F575" s="27" t="str">
        <f t="shared" ca="1" si="586"/>
        <v>May</v>
      </c>
      <c r="G575" s="28" t="str">
        <f t="shared" ca="1" si="587"/>
        <v/>
      </c>
      <c r="H575" t="str">
        <f t="shared" si="588"/>
        <v/>
      </c>
      <c r="I575" s="26">
        <f t="shared" ca="1" si="589"/>
        <v>39</v>
      </c>
      <c r="J575" s="26"/>
      <c r="K575" s="26"/>
      <c r="L575" s="31" t="str">
        <f t="shared" si="590"/>
        <v/>
      </c>
      <c r="M575" s="26"/>
      <c r="N575" s="26"/>
      <c r="O575" s="26">
        <f t="shared" ca="1" si="591"/>
        <v>23</v>
      </c>
      <c r="P575" s="26" t="str">
        <f t="shared" ca="1" si="592"/>
        <v>Yes</v>
      </c>
      <c r="Q575" s="26" t="str">
        <f t="shared" ca="1" si="592"/>
        <v>No</v>
      </c>
      <c r="R575" s="26" t="str">
        <f t="shared" ca="1" si="592"/>
        <v>No</v>
      </c>
      <c r="S575" s="26" t="str">
        <f t="shared" ca="1" si="593"/>
        <v>Asian</v>
      </c>
      <c r="T575" s="26" t="str">
        <f t="shared" ca="1" si="594"/>
        <v>Yes</v>
      </c>
      <c r="U575" s="26">
        <f t="shared" ca="1" si="595"/>
        <v>3166</v>
      </c>
      <c r="V575" s="26"/>
      <c r="W575" s="26"/>
      <c r="X575" s="26" t="str">
        <f t="shared" ca="1" si="658"/>
        <v>No</v>
      </c>
      <c r="Y575" s="26" t="str">
        <f t="shared" ca="1" si="658"/>
        <v>No</v>
      </c>
      <c r="Z575" s="26" t="str">
        <f t="shared" ca="1" si="658"/>
        <v>Yes</v>
      </c>
      <c r="AA575" s="26" t="str">
        <f t="shared" ca="1" si="658"/>
        <v>No</v>
      </c>
      <c r="AB575" s="26" t="str">
        <f t="shared" ca="1" si="658"/>
        <v>Yes</v>
      </c>
      <c r="AC575" s="26"/>
      <c r="AD575" s="26"/>
      <c r="AE575" s="26"/>
      <c r="AF575" s="26"/>
      <c r="AG575" s="26" t="str">
        <f t="shared" ca="1" si="657"/>
        <v>Yes</v>
      </c>
      <c r="AH575" s="26" t="str">
        <f t="shared" ca="1" si="657"/>
        <v>No</v>
      </c>
      <c r="AI575" s="26" t="str">
        <f t="shared" ca="1" si="657"/>
        <v>No</v>
      </c>
      <c r="AJ575" s="26" t="str">
        <f t="shared" ca="1" si="657"/>
        <v>Yes</v>
      </c>
      <c r="AK575" s="26" t="str">
        <f t="shared" ca="1" si="657"/>
        <v>No</v>
      </c>
      <c r="AL575" s="26" t="str">
        <f t="shared" ca="1" si="657"/>
        <v>No</v>
      </c>
      <c r="AM575" s="26">
        <f t="shared" ca="1" si="597"/>
        <v>10</v>
      </c>
      <c r="AN575" s="26">
        <f t="shared" ca="1" si="598"/>
        <v>3</v>
      </c>
      <c r="AT575" t="str">
        <f t="shared" ca="1" si="599"/>
        <v>Male</v>
      </c>
      <c r="AU575">
        <f t="shared" ca="1" si="600"/>
        <v>1885</v>
      </c>
      <c r="AV575">
        <f t="shared" ca="1" si="601"/>
        <v>-3</v>
      </c>
      <c r="AW575">
        <f t="shared" ca="1" si="602"/>
        <v>27</v>
      </c>
      <c r="AX575">
        <f t="shared" ca="1" si="603"/>
        <v>1</v>
      </c>
      <c r="BB575" t="str">
        <f t="shared" ca="1" si="604"/>
        <v>Vaginal</v>
      </c>
      <c r="BC575" t="str">
        <f t="shared" ca="1" si="605"/>
        <v>Yes</v>
      </c>
      <c r="BD575" t="str">
        <f t="shared" ca="1" si="605"/>
        <v>No</v>
      </c>
      <c r="BG575" t="str">
        <f t="shared" ca="1" si="606"/>
        <v>No</v>
      </c>
      <c r="BH575">
        <f t="shared" ca="1" si="607"/>
        <v>34</v>
      </c>
      <c r="BI575">
        <f t="shared" ca="1" si="608"/>
        <v>-6</v>
      </c>
      <c r="BJ575">
        <f t="shared" ca="1" si="609"/>
        <v>18</v>
      </c>
      <c r="BK575" t="str">
        <f t="shared" si="610"/>
        <v/>
      </c>
      <c r="BL575" s="26">
        <f t="shared" ca="1" si="611"/>
        <v>20</v>
      </c>
      <c r="BM575" s="26"/>
      <c r="BN575" s="26"/>
      <c r="BO575" s="26" t="str">
        <f t="shared" ca="1" si="612"/>
        <v>Yes</v>
      </c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 t="str">
        <f t="shared" ca="1" si="613"/>
        <v>No</v>
      </c>
      <c r="CE575" s="26" t="str">
        <f t="shared" ca="1" si="614"/>
        <v>NA</v>
      </c>
      <c r="CF575" s="26"/>
      <c r="CG575" s="26"/>
      <c r="CH575" s="26"/>
      <c r="CI575" s="31" t="str">
        <f t="shared" si="615"/>
        <v/>
      </c>
      <c r="CJ575" s="26" t="str">
        <f t="shared" ca="1" si="616"/>
        <v>NA</v>
      </c>
      <c r="CK575" s="26" t="str">
        <f t="shared" ca="1" si="617"/>
        <v>Yes</v>
      </c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 t="str">
        <f t="shared" ca="1" si="618"/>
        <v>Yes</v>
      </c>
      <c r="DO575" s="26"/>
      <c r="DP575" s="26"/>
      <c r="DQ575" s="26"/>
      <c r="DR575" s="26"/>
      <c r="DS575" s="26"/>
      <c r="DT575" s="26"/>
      <c r="DU575" s="26"/>
      <c r="DV575" t="str">
        <f t="shared" si="619"/>
        <v/>
      </c>
      <c r="DW575" s="26"/>
      <c r="DX575" s="26"/>
      <c r="DY575" s="26"/>
      <c r="DZ575" t="str">
        <f t="shared" si="620"/>
        <v/>
      </c>
      <c r="EA575" t="str">
        <f t="shared" si="621"/>
        <v/>
      </c>
      <c r="EB575" t="str">
        <f t="shared" si="622"/>
        <v/>
      </c>
      <c r="EC575" t="str">
        <f t="shared" si="623"/>
        <v/>
      </c>
      <c r="ED575" t="str">
        <f t="shared" si="624"/>
        <v/>
      </c>
      <c r="EE575" s="34" t="str">
        <f t="shared" si="625"/>
        <v/>
      </c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32" t="str">
        <f t="shared" si="626"/>
        <v/>
      </c>
      <c r="ES575" s="26"/>
      <c r="ET575" s="26"/>
      <c r="EU575" s="26"/>
      <c r="EV575" s="26"/>
      <c r="EW575" s="26"/>
      <c r="EX575" s="26"/>
      <c r="EY575" s="26"/>
      <c r="EZ575" s="26"/>
      <c r="FA575" s="31" t="str">
        <f t="shared" si="627"/>
        <v/>
      </c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31" t="str">
        <f t="shared" si="628"/>
        <v/>
      </c>
      <c r="FN575" s="26"/>
      <c r="FO575" s="26"/>
      <c r="FP575" s="26"/>
      <c r="FQ575" s="26" t="s">
        <v>350</v>
      </c>
      <c r="FR575" s="39" t="str">
        <f t="shared" ca="1" si="629"/>
        <v>GPC</v>
      </c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t="str">
        <f t="shared" ca="1" si="630"/>
        <v/>
      </c>
      <c r="GP575" t="str">
        <f t="shared" si="631"/>
        <v/>
      </c>
      <c r="GQ575" s="26"/>
      <c r="GR575" s="26"/>
      <c r="GS575" t="str">
        <f t="shared" ca="1" si="632"/>
        <v/>
      </c>
      <c r="GT575" s="26"/>
      <c r="GU575" s="26"/>
      <c r="GV575" s="26"/>
      <c r="GW575" s="26"/>
      <c r="GX575" s="26"/>
      <c r="GY575" t="str">
        <f t="shared" ca="1" si="633"/>
        <v/>
      </c>
      <c r="GZ575" t="str">
        <f t="shared" si="634"/>
        <v/>
      </c>
      <c r="HA575" s="26"/>
      <c r="HB575" s="26"/>
      <c r="HC575" s="26"/>
      <c r="HD575" s="26"/>
      <c r="HE575" s="26"/>
      <c r="HF575" t="str">
        <f t="shared" ca="1" si="635"/>
        <v/>
      </c>
      <c r="HG575" s="31" t="str">
        <f t="shared" si="636"/>
        <v/>
      </c>
      <c r="HH575" s="26"/>
      <c r="HI575" s="26"/>
      <c r="HJ575" s="26"/>
      <c r="HK575" s="26"/>
      <c r="HL575" s="26"/>
      <c r="HM575" t="str">
        <f t="shared" ca="1" si="637"/>
        <v/>
      </c>
      <c r="HN575" t="str">
        <f t="shared" si="638"/>
        <v/>
      </c>
      <c r="HO575" s="26"/>
      <c r="HP575" s="26"/>
      <c r="HQ575" s="26"/>
      <c r="HR575" s="26"/>
      <c r="HS575" s="26"/>
      <c r="HT575" t="str">
        <f t="shared" ca="1" si="639"/>
        <v/>
      </c>
      <c r="HU575" t="str">
        <f t="shared" si="640"/>
        <v/>
      </c>
      <c r="HV575" s="26"/>
      <c r="HW575" s="26"/>
      <c r="HX575" s="26"/>
      <c r="HY575" s="26"/>
      <c r="HZ575" s="26"/>
      <c r="IA575" s="37" t="str">
        <f t="shared" ca="1" si="641"/>
        <v/>
      </c>
      <c r="IB575" t="str">
        <f t="shared" si="642"/>
        <v/>
      </c>
      <c r="IC575" s="26"/>
      <c r="ID575" s="26"/>
      <c r="IE575" s="26"/>
      <c r="IF575" s="26"/>
      <c r="IG575" s="26"/>
      <c r="IH575" s="37" t="str">
        <f t="shared" ca="1" si="643"/>
        <v/>
      </c>
      <c r="II575" t="str">
        <f t="shared" si="644"/>
        <v/>
      </c>
      <c r="IJ575" s="26"/>
      <c r="IK575" s="26"/>
      <c r="IL575" s="26"/>
      <c r="IM575" s="26"/>
      <c r="IN575" s="26"/>
      <c r="IO575" s="26"/>
      <c r="IP575" s="26"/>
      <c r="IQ575" s="26"/>
      <c r="IR575" s="26"/>
      <c r="IS575" s="26"/>
      <c r="IT575" s="26"/>
      <c r="IU575" s="26"/>
      <c r="IV575" s="26"/>
      <c r="IW575" s="26"/>
      <c r="IX575" s="26"/>
      <c r="IY575" s="26"/>
      <c r="IZ575" s="26"/>
      <c r="JA575" s="26"/>
      <c r="JB575" s="26"/>
      <c r="JC575" s="26"/>
      <c r="JD575" s="26"/>
      <c r="JE575" s="26"/>
      <c r="JF575" s="26"/>
      <c r="JG575" s="26"/>
      <c r="JH575" s="26"/>
      <c r="JI575" s="26"/>
      <c r="JJ575" s="26"/>
      <c r="JK575" s="26"/>
      <c r="JL575" s="26"/>
      <c r="JM575" s="26"/>
      <c r="JN575" s="26"/>
      <c r="JO575" s="26"/>
      <c r="JP575" s="26"/>
      <c r="JQ575" s="26"/>
      <c r="JR575" s="26"/>
      <c r="JS575" s="26"/>
      <c r="JT575" s="26" t="str">
        <f t="shared" si="645"/>
        <v/>
      </c>
      <c r="JU575" s="26"/>
      <c r="JV575" t="str">
        <f t="shared" si="646"/>
        <v/>
      </c>
      <c r="JW575" s="26"/>
      <c r="JX575" s="26"/>
      <c r="JY575" s="26"/>
      <c r="JZ575" s="26"/>
      <c r="KA575" s="26"/>
      <c r="KB575" s="26"/>
      <c r="KC575" s="26"/>
      <c r="KD575" s="26"/>
      <c r="KE575" s="26"/>
      <c r="KF575" s="26"/>
      <c r="KG575" s="26"/>
      <c r="KH575" s="26"/>
      <c r="KI575" s="26"/>
      <c r="KJ575" s="26"/>
      <c r="KK575" t="str">
        <f t="shared" si="647"/>
        <v/>
      </c>
      <c r="KL575" s="26"/>
      <c r="KM575" s="31" t="str">
        <f t="shared" si="648"/>
        <v/>
      </c>
      <c r="KN575" s="26"/>
      <c r="KO575" s="26"/>
      <c r="KP575" s="38" t="str">
        <f t="shared" si="649"/>
        <v/>
      </c>
      <c r="KQ575" s="26"/>
      <c r="KR575" s="26"/>
      <c r="KS575" s="26"/>
      <c r="KT575" s="26"/>
      <c r="KU575" s="26"/>
      <c r="KV575" s="26"/>
      <c r="KW575" s="26"/>
      <c r="KX575" t="str">
        <f t="shared" si="650"/>
        <v/>
      </c>
      <c r="KY575" t="str">
        <f t="shared" si="651"/>
        <v/>
      </c>
      <c r="KZ575" s="26"/>
      <c r="LA575" s="26"/>
      <c r="LB575" t="str">
        <f t="shared" si="652"/>
        <v/>
      </c>
      <c r="LC575" s="26"/>
      <c r="LD575" t="str">
        <f t="shared" si="653"/>
        <v/>
      </c>
      <c r="LE575" t="str">
        <f t="shared" si="654"/>
        <v/>
      </c>
      <c r="LF575" s="26"/>
      <c r="LG575" s="26"/>
      <c r="LH575" s="26"/>
      <c r="LI575" s="26"/>
      <c r="LJ575" s="26"/>
      <c r="LK575" s="26"/>
      <c r="LL575" s="26"/>
      <c r="LM575" s="26"/>
      <c r="LN575" s="26"/>
      <c r="LO575" t="str">
        <f t="shared" si="655"/>
        <v/>
      </c>
      <c r="LP575" s="26"/>
      <c r="LQ575" s="26"/>
      <c r="LR575" s="26"/>
      <c r="LS575" s="26"/>
      <c r="LT575" s="26"/>
      <c r="LU575" s="26"/>
      <c r="LV575" s="26"/>
      <c r="LW575" s="26"/>
      <c r="LX575" s="26"/>
      <c r="LY575" s="26"/>
      <c r="LZ575" s="26"/>
      <c r="MA575" s="26"/>
      <c r="MB575" s="26"/>
      <c r="MC575" s="26"/>
      <c r="MD575" s="26"/>
      <c r="ME575" s="26"/>
      <c r="MF575" s="26"/>
      <c r="MG575" s="26"/>
      <c r="MH575" s="26"/>
      <c r="MI575" s="26"/>
      <c r="MJ575" s="26"/>
      <c r="MK575" s="26"/>
      <c r="ML575" s="26"/>
      <c r="MM575" s="26"/>
      <c r="MN575" s="26"/>
    </row>
    <row r="576" spans="1:352" ht="16" x14ac:dyDescent="0.2">
      <c r="A576" t="e">
        <f t="shared" ca="1" si="656"/>
        <v>#N/A</v>
      </c>
      <c r="B576" s="26"/>
      <c r="C576" s="26"/>
      <c r="D576" s="26"/>
      <c r="E576" s="27" t="str">
        <f t="shared" ca="1" si="586"/>
        <v>Oct</v>
      </c>
      <c r="F576" s="27" t="str">
        <f t="shared" ca="1" si="586"/>
        <v>Jun</v>
      </c>
      <c r="G576" s="28" t="str">
        <f t="shared" ca="1" si="587"/>
        <v/>
      </c>
      <c r="H576" t="str">
        <f t="shared" si="588"/>
        <v/>
      </c>
      <c r="I576" s="26">
        <f t="shared" ca="1" si="589"/>
        <v>54</v>
      </c>
      <c r="J576" s="26"/>
      <c r="K576" s="26"/>
      <c r="L576" s="31" t="str">
        <f t="shared" si="590"/>
        <v/>
      </c>
      <c r="M576" s="26"/>
      <c r="N576" s="26"/>
      <c r="O576" s="26">
        <f t="shared" ca="1" si="591"/>
        <v>36</v>
      </c>
      <c r="P576" s="26" t="str">
        <f t="shared" ca="1" si="592"/>
        <v>No</v>
      </c>
      <c r="Q576" s="26" t="str">
        <f t="shared" ca="1" si="592"/>
        <v>No</v>
      </c>
      <c r="R576" s="26" t="str">
        <f t="shared" ca="1" si="592"/>
        <v>No</v>
      </c>
      <c r="S576" s="26" t="str">
        <f t="shared" ca="1" si="593"/>
        <v>Hispanic</v>
      </c>
      <c r="T576" s="26" t="str">
        <f t="shared" ca="1" si="594"/>
        <v>No</v>
      </c>
      <c r="U576" s="26">
        <f t="shared" ca="1" si="595"/>
        <v>3560</v>
      </c>
      <c r="V576" s="26"/>
      <c r="W576" s="26"/>
      <c r="X576" s="26" t="str">
        <f t="shared" ca="1" si="658"/>
        <v>Yes</v>
      </c>
      <c r="Y576" s="26" t="str">
        <f t="shared" ca="1" si="658"/>
        <v>No</v>
      </c>
      <c r="Z576" s="26" t="str">
        <f t="shared" ca="1" si="658"/>
        <v>No</v>
      </c>
      <c r="AA576" s="26" t="str">
        <f t="shared" ca="1" si="658"/>
        <v>No</v>
      </c>
      <c r="AB576" s="26" t="str">
        <f t="shared" ca="1" si="658"/>
        <v>No</v>
      </c>
      <c r="AC576" s="26"/>
      <c r="AD576" s="26"/>
      <c r="AE576" s="26"/>
      <c r="AF576" s="26"/>
      <c r="AG576" s="26" t="str">
        <f t="shared" ca="1" si="657"/>
        <v>No</v>
      </c>
      <c r="AH576" s="26" t="str">
        <f t="shared" ca="1" si="657"/>
        <v>No</v>
      </c>
      <c r="AI576" s="26" t="str">
        <f t="shared" ca="1" si="657"/>
        <v>Yes</v>
      </c>
      <c r="AJ576" s="26" t="str">
        <f t="shared" ca="1" si="657"/>
        <v>No</v>
      </c>
      <c r="AK576" s="26" t="str">
        <f t="shared" ca="1" si="657"/>
        <v>No</v>
      </c>
      <c r="AL576" s="26" t="str">
        <f t="shared" ca="1" si="657"/>
        <v>No</v>
      </c>
      <c r="AM576" s="26">
        <f t="shared" ca="1" si="597"/>
        <v>4</v>
      </c>
      <c r="AN576" s="26">
        <f t="shared" ca="1" si="598"/>
        <v>3</v>
      </c>
      <c r="AT576" t="str">
        <f t="shared" ca="1" si="599"/>
        <v>Male</v>
      </c>
      <c r="AU576">
        <f t="shared" ca="1" si="600"/>
        <v>877</v>
      </c>
      <c r="AV576">
        <f t="shared" ca="1" si="601"/>
        <v>3</v>
      </c>
      <c r="AW576">
        <f t="shared" ca="1" si="602"/>
        <v>29</v>
      </c>
      <c r="AX576">
        <f t="shared" ca="1" si="603"/>
        <v>0</v>
      </c>
      <c r="BB576" t="str">
        <f t="shared" ca="1" si="604"/>
        <v>ELUCS</v>
      </c>
      <c r="BC576" t="str">
        <f t="shared" ca="1" si="605"/>
        <v>No</v>
      </c>
      <c r="BD576" t="str">
        <f t="shared" ca="1" si="605"/>
        <v>No</v>
      </c>
      <c r="BG576" t="str">
        <f t="shared" ca="1" si="606"/>
        <v>Yes</v>
      </c>
      <c r="BH576">
        <f t="shared" ca="1" si="607"/>
        <v>36</v>
      </c>
      <c r="BI576">
        <f t="shared" ca="1" si="608"/>
        <v>-3</v>
      </c>
      <c r="BJ576">
        <f t="shared" ca="1" si="609"/>
        <v>15</v>
      </c>
      <c r="BK576" t="str">
        <f t="shared" si="610"/>
        <v/>
      </c>
      <c r="BL576" s="26">
        <f t="shared" ca="1" si="611"/>
        <v>17</v>
      </c>
      <c r="BM576" s="26"/>
      <c r="BN576" s="26"/>
      <c r="BO576" s="26" t="str">
        <f t="shared" ca="1" si="612"/>
        <v>Yes</v>
      </c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 t="str">
        <f t="shared" ca="1" si="613"/>
        <v>Yes</v>
      </c>
      <c r="CE576" s="26" t="str">
        <f t="shared" ca="1" si="614"/>
        <v>ETT</v>
      </c>
      <c r="CF576" s="26"/>
      <c r="CG576" s="26"/>
      <c r="CH576" s="26"/>
      <c r="CI576" s="31" t="str">
        <f t="shared" si="615"/>
        <v/>
      </c>
      <c r="CJ576" s="26" t="str">
        <f t="shared" ca="1" si="616"/>
        <v>BS</v>
      </c>
      <c r="CK576" s="26" t="str">
        <f t="shared" ca="1" si="617"/>
        <v>No</v>
      </c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 t="str">
        <f t="shared" ca="1" si="618"/>
        <v>No</v>
      </c>
      <c r="DO576" s="26"/>
      <c r="DP576" s="26"/>
      <c r="DQ576" s="26"/>
      <c r="DR576" s="26"/>
      <c r="DS576" s="26"/>
      <c r="DT576" s="26"/>
      <c r="DU576" s="26"/>
      <c r="DV576" t="str">
        <f t="shared" si="619"/>
        <v/>
      </c>
      <c r="DW576" s="26"/>
      <c r="DX576" s="26"/>
      <c r="DY576" s="26"/>
      <c r="DZ576" t="str">
        <f t="shared" si="620"/>
        <v/>
      </c>
      <c r="EA576" t="str">
        <f t="shared" si="621"/>
        <v/>
      </c>
      <c r="EB576" t="str">
        <f t="shared" si="622"/>
        <v/>
      </c>
      <c r="EC576" t="str">
        <f t="shared" si="623"/>
        <v/>
      </c>
      <c r="ED576" t="str">
        <f t="shared" si="624"/>
        <v/>
      </c>
      <c r="EE576" s="34" t="str">
        <f t="shared" si="625"/>
        <v/>
      </c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32" t="str">
        <f t="shared" si="626"/>
        <v/>
      </c>
      <c r="ES576" s="26"/>
      <c r="ET576" s="26"/>
      <c r="EU576" s="26"/>
      <c r="EV576" s="26"/>
      <c r="EW576" s="26"/>
      <c r="EX576" s="26"/>
      <c r="EY576" s="26"/>
      <c r="EZ576" s="26"/>
      <c r="FA576" s="31" t="str">
        <f t="shared" si="627"/>
        <v/>
      </c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31" t="str">
        <f t="shared" si="628"/>
        <v/>
      </c>
      <c r="FN576" s="26"/>
      <c r="FO576" s="26"/>
      <c r="FP576" s="26"/>
      <c r="FQ576" s="26" t="s">
        <v>350</v>
      </c>
      <c r="FR576" s="39" t="str">
        <f t="shared" ca="1" si="629"/>
        <v>CONS</v>
      </c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t="str">
        <f t="shared" ca="1" si="630"/>
        <v/>
      </c>
      <c r="GP576" t="str">
        <f t="shared" si="631"/>
        <v/>
      </c>
      <c r="GQ576" s="26"/>
      <c r="GR576" s="26"/>
      <c r="GS576" t="str">
        <f t="shared" ca="1" si="632"/>
        <v/>
      </c>
      <c r="GT576" s="26"/>
      <c r="GU576" s="26"/>
      <c r="GV576" s="26"/>
      <c r="GW576" s="26"/>
      <c r="GX576" s="26"/>
      <c r="GY576" t="str">
        <f t="shared" ca="1" si="633"/>
        <v/>
      </c>
      <c r="GZ576" t="str">
        <f t="shared" si="634"/>
        <v/>
      </c>
      <c r="HA576" s="26"/>
      <c r="HB576" s="26"/>
      <c r="HC576" s="26"/>
      <c r="HD576" s="26"/>
      <c r="HE576" s="26"/>
      <c r="HF576" t="str">
        <f t="shared" ca="1" si="635"/>
        <v/>
      </c>
      <c r="HG576" s="31" t="str">
        <f t="shared" si="636"/>
        <v/>
      </c>
      <c r="HH576" s="26"/>
      <c r="HI576" s="26"/>
      <c r="HJ576" s="26"/>
      <c r="HK576" s="26"/>
      <c r="HL576" s="26"/>
      <c r="HM576" t="str">
        <f t="shared" ca="1" si="637"/>
        <v/>
      </c>
      <c r="HN576" t="str">
        <f t="shared" si="638"/>
        <v/>
      </c>
      <c r="HO576" s="26"/>
      <c r="HP576" s="26"/>
      <c r="HQ576" s="26"/>
      <c r="HR576" s="26"/>
      <c r="HS576" s="26"/>
      <c r="HT576" t="str">
        <f t="shared" ca="1" si="639"/>
        <v/>
      </c>
      <c r="HU576" t="str">
        <f t="shared" si="640"/>
        <v/>
      </c>
      <c r="HV576" s="26"/>
      <c r="HW576" s="26"/>
      <c r="HX576" s="26"/>
      <c r="HY576" s="26"/>
      <c r="HZ576" s="26"/>
      <c r="IA576" s="37" t="str">
        <f t="shared" ca="1" si="641"/>
        <v/>
      </c>
      <c r="IB576" t="str">
        <f t="shared" si="642"/>
        <v/>
      </c>
      <c r="IC576" s="26"/>
      <c r="ID576" s="26"/>
      <c r="IE576" s="26"/>
      <c r="IF576" s="26"/>
      <c r="IG576" s="26"/>
      <c r="IH576" s="37" t="str">
        <f t="shared" ca="1" si="643"/>
        <v/>
      </c>
      <c r="II576" t="str">
        <f t="shared" si="644"/>
        <v/>
      </c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  <c r="IV576" s="26"/>
      <c r="IW576" s="26"/>
      <c r="IX576" s="26"/>
      <c r="IY576" s="26"/>
      <c r="IZ576" s="26"/>
      <c r="JA576" s="26"/>
      <c r="JB576" s="26"/>
      <c r="JC576" s="26"/>
      <c r="JD576" s="26"/>
      <c r="JE576" s="26"/>
      <c r="JF576" s="26"/>
      <c r="JG576" s="26"/>
      <c r="JH576" s="26"/>
      <c r="JI576" s="26"/>
      <c r="JJ576" s="26"/>
      <c r="JK576" s="26"/>
      <c r="JL576" s="26"/>
      <c r="JM576" s="26"/>
      <c r="JN576" s="26"/>
      <c r="JO576" s="26"/>
      <c r="JP576" s="26"/>
      <c r="JQ576" s="26"/>
      <c r="JR576" s="26"/>
      <c r="JS576" s="26"/>
      <c r="JT576" s="26" t="str">
        <f t="shared" si="645"/>
        <v/>
      </c>
      <c r="JU576" s="26"/>
      <c r="JV576" t="str">
        <f t="shared" si="646"/>
        <v/>
      </c>
      <c r="JW576" s="26"/>
      <c r="JX576" s="26"/>
      <c r="JY576" s="26"/>
      <c r="JZ576" s="26"/>
      <c r="KA576" s="26"/>
      <c r="KB576" s="26"/>
      <c r="KC576" s="26"/>
      <c r="KD576" s="26"/>
      <c r="KE576" s="26"/>
      <c r="KF576" s="26"/>
      <c r="KG576" s="26"/>
      <c r="KH576" s="26"/>
      <c r="KI576" s="26"/>
      <c r="KJ576" s="26"/>
      <c r="KK576" t="str">
        <f t="shared" si="647"/>
        <v/>
      </c>
      <c r="KL576" s="26"/>
      <c r="KM576" s="31" t="str">
        <f t="shared" si="648"/>
        <v/>
      </c>
      <c r="KN576" s="26"/>
      <c r="KO576" s="26"/>
      <c r="KP576" s="38" t="str">
        <f t="shared" si="649"/>
        <v/>
      </c>
      <c r="KQ576" s="26"/>
      <c r="KR576" s="26"/>
      <c r="KS576" s="26"/>
      <c r="KT576" s="26"/>
      <c r="KU576" s="26"/>
      <c r="KV576" s="26"/>
      <c r="KW576" s="26"/>
      <c r="KX576" t="str">
        <f t="shared" si="650"/>
        <v/>
      </c>
      <c r="KY576" t="str">
        <f t="shared" si="651"/>
        <v/>
      </c>
      <c r="KZ576" s="26"/>
      <c r="LA576" s="26"/>
      <c r="LB576" t="str">
        <f t="shared" si="652"/>
        <v/>
      </c>
      <c r="LC576" s="26"/>
      <c r="LD576" t="str">
        <f t="shared" si="653"/>
        <v/>
      </c>
      <c r="LE576" t="str">
        <f t="shared" si="654"/>
        <v/>
      </c>
      <c r="LF576" s="26"/>
      <c r="LG576" s="26"/>
      <c r="LH576" s="26"/>
      <c r="LI576" s="26"/>
      <c r="LJ576" s="26"/>
      <c r="LK576" s="26"/>
      <c r="LL576" s="26"/>
      <c r="LM576" s="26"/>
      <c r="LN576" s="26"/>
      <c r="LO576" t="str">
        <f t="shared" si="655"/>
        <v/>
      </c>
      <c r="LP576" s="26"/>
      <c r="LQ576" s="26"/>
      <c r="LR576" s="26"/>
      <c r="LS576" s="26"/>
      <c r="LT576" s="26"/>
      <c r="LU576" s="26"/>
      <c r="LV576" s="26"/>
      <c r="LW576" s="26"/>
      <c r="LX576" s="26"/>
      <c r="LY576" s="26"/>
      <c r="LZ576" s="26"/>
      <c r="MA576" s="26"/>
      <c r="MB576" s="26"/>
      <c r="MC576" s="26"/>
      <c r="MD576" s="26"/>
      <c r="ME576" s="26"/>
      <c r="MF576" s="26"/>
      <c r="MG576" s="26"/>
      <c r="MH576" s="26"/>
      <c r="MI576" s="26"/>
      <c r="MJ576" s="26"/>
      <c r="MK576" s="26"/>
      <c r="ML576" s="26"/>
      <c r="MM576" s="26"/>
      <c r="MN576" s="26"/>
    </row>
    <row r="577" spans="1:352" ht="16" x14ac:dyDescent="0.2">
      <c r="A577" t="e">
        <f t="shared" ca="1" si="656"/>
        <v>#N/A</v>
      </c>
      <c r="B577" s="26"/>
      <c r="C577" s="26"/>
      <c r="D577" s="26"/>
      <c r="E577" s="27" t="str">
        <f t="shared" ca="1" si="586"/>
        <v>Jun</v>
      </c>
      <c r="F577" s="27" t="str">
        <f t="shared" ca="1" si="586"/>
        <v>Jan</v>
      </c>
      <c r="G577" s="28" t="str">
        <f t="shared" ca="1" si="587"/>
        <v/>
      </c>
      <c r="H577" t="str">
        <f t="shared" si="588"/>
        <v/>
      </c>
      <c r="I577" s="26">
        <f t="shared" ca="1" si="589"/>
        <v>87</v>
      </c>
      <c r="J577" s="26"/>
      <c r="K577" s="26"/>
      <c r="L577" s="31" t="str">
        <f t="shared" si="590"/>
        <v/>
      </c>
      <c r="M577" s="26"/>
      <c r="N577" s="26"/>
      <c r="O577" s="26">
        <f t="shared" ca="1" si="591"/>
        <v>18</v>
      </c>
      <c r="P577" s="26" t="str">
        <f t="shared" ca="1" si="592"/>
        <v>Yes</v>
      </c>
      <c r="Q577" s="26" t="str">
        <f t="shared" ca="1" si="592"/>
        <v>No</v>
      </c>
      <c r="R577" s="26" t="str">
        <f t="shared" ca="1" si="592"/>
        <v>Yes</v>
      </c>
      <c r="S577" s="26" t="str">
        <f t="shared" ca="1" si="593"/>
        <v>Caucasian</v>
      </c>
      <c r="T577" s="26" t="str">
        <f t="shared" ca="1" si="594"/>
        <v>No</v>
      </c>
      <c r="U577" s="26">
        <f t="shared" ca="1" si="595"/>
        <v>3654</v>
      </c>
      <c r="V577" s="26"/>
      <c r="W577" s="26"/>
      <c r="X577" s="26" t="str">
        <f t="shared" ca="1" si="658"/>
        <v>Yes</v>
      </c>
      <c r="Y577" s="26" t="str">
        <f t="shared" ca="1" si="658"/>
        <v>Yes</v>
      </c>
      <c r="Z577" s="26" t="str">
        <f t="shared" ca="1" si="658"/>
        <v>No</v>
      </c>
      <c r="AA577" s="26" t="str">
        <f t="shared" ca="1" si="658"/>
        <v>Yes</v>
      </c>
      <c r="AB577" s="26" t="str">
        <f t="shared" ca="1" si="658"/>
        <v>No</v>
      </c>
      <c r="AC577" s="26"/>
      <c r="AD577" s="26"/>
      <c r="AE577" s="26"/>
      <c r="AF577" s="26"/>
      <c r="AG577" s="26" t="str">
        <f t="shared" ca="1" si="657"/>
        <v>Yes</v>
      </c>
      <c r="AH577" s="26" t="str">
        <f t="shared" ca="1" si="657"/>
        <v>Yes</v>
      </c>
      <c r="AI577" s="26" t="str">
        <f t="shared" ca="1" si="657"/>
        <v>Yes</v>
      </c>
      <c r="AJ577" s="26" t="str">
        <f t="shared" ca="1" si="657"/>
        <v>Yes</v>
      </c>
      <c r="AK577" s="26" t="str">
        <f t="shared" ca="1" si="657"/>
        <v>No</v>
      </c>
      <c r="AL577" s="26" t="str">
        <f t="shared" ca="1" si="657"/>
        <v>Yes</v>
      </c>
      <c r="AM577" s="26">
        <f t="shared" ca="1" si="597"/>
        <v>5</v>
      </c>
      <c r="AN577" s="26">
        <f t="shared" ca="1" si="598"/>
        <v>3</v>
      </c>
      <c r="AT577" t="str">
        <f t="shared" ca="1" si="599"/>
        <v>Male</v>
      </c>
      <c r="AU577">
        <f t="shared" ca="1" si="600"/>
        <v>2998</v>
      </c>
      <c r="AV577">
        <f t="shared" ca="1" si="601"/>
        <v>-3</v>
      </c>
      <c r="AW577">
        <f t="shared" ca="1" si="602"/>
        <v>40</v>
      </c>
      <c r="AX577">
        <f t="shared" ca="1" si="603"/>
        <v>6</v>
      </c>
      <c r="BB577" t="str">
        <f t="shared" ca="1" si="604"/>
        <v>ELUCS</v>
      </c>
      <c r="BC577" t="str">
        <f t="shared" ca="1" si="605"/>
        <v>No</v>
      </c>
      <c r="BD577" t="str">
        <f t="shared" ca="1" si="605"/>
        <v>Yes</v>
      </c>
      <c r="BG577" t="str">
        <f t="shared" ca="1" si="606"/>
        <v>No</v>
      </c>
      <c r="BH577">
        <f t="shared" ca="1" si="607"/>
        <v>38</v>
      </c>
      <c r="BI577">
        <f t="shared" ca="1" si="608"/>
        <v>-17</v>
      </c>
      <c r="BJ577">
        <f t="shared" ca="1" si="609"/>
        <v>8</v>
      </c>
      <c r="BK577" t="str">
        <f t="shared" si="610"/>
        <v/>
      </c>
      <c r="BL577" s="26">
        <f t="shared" ca="1" si="611"/>
        <v>10</v>
      </c>
      <c r="BM577" s="26"/>
      <c r="BN577" s="26"/>
      <c r="BO577" s="26" t="str">
        <f t="shared" ca="1" si="612"/>
        <v>No</v>
      </c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 t="str">
        <f t="shared" ca="1" si="613"/>
        <v>No</v>
      </c>
      <c r="CE577" s="26" t="str">
        <f t="shared" ca="1" si="614"/>
        <v>NA</v>
      </c>
      <c r="CF577" s="26"/>
      <c r="CG577" s="26"/>
      <c r="CH577" s="26"/>
      <c r="CI577" s="31" t="str">
        <f t="shared" si="615"/>
        <v/>
      </c>
      <c r="CJ577" s="26" t="str">
        <f t="shared" ca="1" si="616"/>
        <v>NA</v>
      </c>
      <c r="CK577" s="26" t="str">
        <f t="shared" ca="1" si="617"/>
        <v>NA</v>
      </c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 t="str">
        <f t="shared" ca="1" si="618"/>
        <v>Yes</v>
      </c>
      <c r="DO577" s="26"/>
      <c r="DP577" s="26"/>
      <c r="DQ577" s="26"/>
      <c r="DR577" s="26"/>
      <c r="DS577" s="26"/>
      <c r="DT577" s="26"/>
      <c r="DU577" s="26"/>
      <c r="DV577" t="str">
        <f t="shared" si="619"/>
        <v/>
      </c>
      <c r="DW577" s="26"/>
      <c r="DX577" s="26"/>
      <c r="DY577" s="26"/>
      <c r="DZ577" t="str">
        <f t="shared" si="620"/>
        <v/>
      </c>
      <c r="EA577" t="str">
        <f t="shared" si="621"/>
        <v/>
      </c>
      <c r="EB577" t="str">
        <f t="shared" si="622"/>
        <v/>
      </c>
      <c r="EC577" t="str">
        <f t="shared" si="623"/>
        <v/>
      </c>
      <c r="ED577" t="str">
        <f t="shared" si="624"/>
        <v/>
      </c>
      <c r="EE577" s="34" t="str">
        <f t="shared" si="625"/>
        <v/>
      </c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32" t="str">
        <f t="shared" si="626"/>
        <v/>
      </c>
      <c r="ES577" s="26"/>
      <c r="ET577" s="26"/>
      <c r="EU577" s="26"/>
      <c r="EV577" s="26"/>
      <c r="EW577" s="26"/>
      <c r="EX577" s="26"/>
      <c r="EY577" s="26"/>
      <c r="EZ577" s="26"/>
      <c r="FA577" s="31" t="str">
        <f t="shared" si="627"/>
        <v/>
      </c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31" t="str">
        <f t="shared" si="628"/>
        <v/>
      </c>
      <c r="FN577" s="26"/>
      <c r="FO577" s="26"/>
      <c r="FP577" s="26"/>
      <c r="FQ577" s="26" t="s">
        <v>350</v>
      </c>
      <c r="FR577" s="39" t="str">
        <f t="shared" ca="1" si="629"/>
        <v>GPC</v>
      </c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t="str">
        <f t="shared" ca="1" si="630"/>
        <v/>
      </c>
      <c r="GP577" t="str">
        <f t="shared" si="631"/>
        <v/>
      </c>
      <c r="GQ577" s="26"/>
      <c r="GR577" s="26"/>
      <c r="GS577" t="str">
        <f t="shared" ca="1" si="632"/>
        <v/>
      </c>
      <c r="GT577" s="26"/>
      <c r="GU577" s="26"/>
      <c r="GV577" s="26"/>
      <c r="GW577" s="26"/>
      <c r="GX577" s="26"/>
      <c r="GY577" t="str">
        <f t="shared" ca="1" si="633"/>
        <v/>
      </c>
      <c r="GZ577" t="str">
        <f t="shared" si="634"/>
        <v/>
      </c>
      <c r="HA577" s="26"/>
      <c r="HB577" s="26"/>
      <c r="HC577" s="26"/>
      <c r="HD577" s="26"/>
      <c r="HE577" s="26"/>
      <c r="HF577" t="str">
        <f t="shared" ca="1" si="635"/>
        <v/>
      </c>
      <c r="HG577" s="31" t="str">
        <f t="shared" si="636"/>
        <v/>
      </c>
      <c r="HH577" s="26"/>
      <c r="HI577" s="26"/>
      <c r="HJ577" s="26"/>
      <c r="HK577" s="26"/>
      <c r="HL577" s="26"/>
      <c r="HM577" t="str">
        <f t="shared" ca="1" si="637"/>
        <v/>
      </c>
      <c r="HN577" t="str">
        <f t="shared" si="638"/>
        <v/>
      </c>
      <c r="HO577" s="26"/>
      <c r="HP577" s="26"/>
      <c r="HQ577" s="26"/>
      <c r="HR577" s="26"/>
      <c r="HS577" s="26"/>
      <c r="HT577" t="str">
        <f t="shared" ca="1" si="639"/>
        <v/>
      </c>
      <c r="HU577" t="str">
        <f t="shared" si="640"/>
        <v/>
      </c>
      <c r="HV577" s="26"/>
      <c r="HW577" s="26"/>
      <c r="HX577" s="26"/>
      <c r="HY577" s="26"/>
      <c r="HZ577" s="26"/>
      <c r="IA577" s="37" t="str">
        <f t="shared" ca="1" si="641"/>
        <v/>
      </c>
      <c r="IB577" t="str">
        <f t="shared" si="642"/>
        <v/>
      </c>
      <c r="IC577" s="26"/>
      <c r="ID577" s="26"/>
      <c r="IE577" s="26"/>
      <c r="IF577" s="26"/>
      <c r="IG577" s="26"/>
      <c r="IH577" s="37" t="str">
        <f t="shared" ca="1" si="643"/>
        <v/>
      </c>
      <c r="II577" t="str">
        <f t="shared" si="644"/>
        <v/>
      </c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  <c r="IV577" s="26"/>
      <c r="IW577" s="26"/>
      <c r="IX577" s="26"/>
      <c r="IY577" s="26"/>
      <c r="IZ577" s="26"/>
      <c r="JA577" s="26"/>
      <c r="JB577" s="26"/>
      <c r="JC577" s="26"/>
      <c r="JD577" s="26"/>
      <c r="JE577" s="26"/>
      <c r="JF577" s="26"/>
      <c r="JG577" s="26"/>
      <c r="JH577" s="26"/>
      <c r="JI577" s="26"/>
      <c r="JJ577" s="26"/>
      <c r="JK577" s="26"/>
      <c r="JL577" s="26"/>
      <c r="JM577" s="26"/>
      <c r="JN577" s="26"/>
      <c r="JO577" s="26"/>
      <c r="JP577" s="26"/>
      <c r="JQ577" s="26"/>
      <c r="JR577" s="26"/>
      <c r="JS577" s="26"/>
      <c r="JT577" s="26" t="str">
        <f t="shared" si="645"/>
        <v/>
      </c>
      <c r="JU577" s="26"/>
      <c r="JV577" t="str">
        <f t="shared" si="646"/>
        <v/>
      </c>
      <c r="JW577" s="26"/>
      <c r="JX577" s="26"/>
      <c r="JY577" s="26"/>
      <c r="JZ577" s="26"/>
      <c r="KA577" s="26"/>
      <c r="KB577" s="26"/>
      <c r="KC577" s="26"/>
      <c r="KD577" s="26"/>
      <c r="KE577" s="26"/>
      <c r="KF577" s="26"/>
      <c r="KG577" s="26"/>
      <c r="KH577" s="26"/>
      <c r="KI577" s="26"/>
      <c r="KJ577" s="26"/>
      <c r="KK577" t="str">
        <f t="shared" si="647"/>
        <v/>
      </c>
      <c r="KL577" s="26"/>
      <c r="KM577" s="31" t="str">
        <f t="shared" si="648"/>
        <v/>
      </c>
      <c r="KN577" s="26"/>
      <c r="KO577" s="26"/>
      <c r="KP577" s="38" t="str">
        <f t="shared" si="649"/>
        <v/>
      </c>
      <c r="KQ577" s="26"/>
      <c r="KR577" s="26"/>
      <c r="KS577" s="26"/>
      <c r="KT577" s="26"/>
      <c r="KU577" s="26"/>
      <c r="KV577" s="26"/>
      <c r="KW577" s="26"/>
      <c r="KX577" t="str">
        <f t="shared" si="650"/>
        <v/>
      </c>
      <c r="KY577" t="str">
        <f t="shared" si="651"/>
        <v/>
      </c>
      <c r="KZ577" s="26"/>
      <c r="LA577" s="26"/>
      <c r="LB577" t="str">
        <f t="shared" si="652"/>
        <v/>
      </c>
      <c r="LC577" s="26"/>
      <c r="LD577" t="str">
        <f t="shared" si="653"/>
        <v/>
      </c>
      <c r="LE577" t="str">
        <f t="shared" si="654"/>
        <v/>
      </c>
      <c r="LF577" s="26"/>
      <c r="LG577" s="26"/>
      <c r="LH577" s="26"/>
      <c r="LI577" s="26"/>
      <c r="LJ577" s="26"/>
      <c r="LK577" s="26"/>
      <c r="LL577" s="26"/>
      <c r="LM577" s="26"/>
      <c r="LN577" s="26"/>
      <c r="LO577" t="str">
        <f t="shared" si="655"/>
        <v/>
      </c>
      <c r="LP577" s="26"/>
      <c r="LQ577" s="26"/>
      <c r="LR577" s="26"/>
      <c r="LS577" s="26"/>
      <c r="LT577" s="26"/>
      <c r="LU577" s="26"/>
      <c r="LV577" s="26"/>
      <c r="LW577" s="26"/>
      <c r="LX577" s="26"/>
      <c r="LY577" s="26"/>
      <c r="LZ577" s="26"/>
      <c r="MA577" s="26"/>
      <c r="MB577" s="26"/>
      <c r="MC577" s="26"/>
      <c r="MD577" s="26"/>
      <c r="ME577" s="26"/>
      <c r="MF577" s="26"/>
      <c r="MG577" s="26"/>
      <c r="MH577" s="26"/>
      <c r="MI577" s="26"/>
      <c r="MJ577" s="26"/>
      <c r="MK577" s="26"/>
      <c r="ML577" s="26"/>
      <c r="MM577" s="26"/>
      <c r="MN577" s="26"/>
    </row>
    <row r="578" spans="1:352" ht="16" x14ac:dyDescent="0.2">
      <c r="A578" t="e">
        <f t="shared" ca="1" si="656"/>
        <v>#N/A</v>
      </c>
      <c r="B578" s="26"/>
      <c r="C578" s="26"/>
      <c r="D578" s="26"/>
      <c r="E578" s="27" t="str">
        <f t="shared" ca="1" si="586"/>
        <v>Apr</v>
      </c>
      <c r="F578" s="27" t="str">
        <f t="shared" ca="1" si="586"/>
        <v>Aug</v>
      </c>
      <c r="G578" s="28" t="str">
        <f t="shared" ca="1" si="587"/>
        <v/>
      </c>
      <c r="H578" t="str">
        <f t="shared" si="588"/>
        <v/>
      </c>
      <c r="I578" s="26">
        <f t="shared" ca="1" si="589"/>
        <v>88</v>
      </c>
      <c r="J578" s="26"/>
      <c r="K578" s="26"/>
      <c r="L578" s="31" t="str">
        <f t="shared" si="590"/>
        <v/>
      </c>
      <c r="M578" s="26"/>
      <c r="N578" s="26"/>
      <c r="O578" s="26">
        <f t="shared" ca="1" si="591"/>
        <v>31</v>
      </c>
      <c r="P578" s="26" t="str">
        <f t="shared" ca="1" si="592"/>
        <v>No</v>
      </c>
      <c r="Q578" s="26" t="str">
        <f t="shared" ca="1" si="592"/>
        <v>No</v>
      </c>
      <c r="R578" s="26" t="str">
        <f t="shared" ca="1" si="592"/>
        <v>No</v>
      </c>
      <c r="S578" s="26" t="str">
        <f t="shared" ca="1" si="593"/>
        <v>Asian</v>
      </c>
      <c r="T578" s="26" t="str">
        <f t="shared" ca="1" si="594"/>
        <v>Yes</v>
      </c>
      <c r="U578" s="26">
        <f t="shared" ca="1" si="595"/>
        <v>3750</v>
      </c>
      <c r="V578" s="26"/>
      <c r="W578" s="26"/>
      <c r="X578" s="26" t="str">
        <f t="shared" ca="1" si="658"/>
        <v>Yes</v>
      </c>
      <c r="Y578" s="26" t="str">
        <f t="shared" ca="1" si="658"/>
        <v>Yes</v>
      </c>
      <c r="Z578" s="26" t="str">
        <f t="shared" ca="1" si="658"/>
        <v>No</v>
      </c>
      <c r="AA578" s="26" t="str">
        <f t="shared" ca="1" si="658"/>
        <v>No</v>
      </c>
      <c r="AB578" s="26" t="str">
        <f t="shared" ca="1" si="658"/>
        <v>Yes</v>
      </c>
      <c r="AC578" s="26"/>
      <c r="AD578" s="26"/>
      <c r="AE578" s="26"/>
      <c r="AF578" s="26"/>
      <c r="AG578" s="26" t="str">
        <f t="shared" ca="1" si="657"/>
        <v>Yes</v>
      </c>
      <c r="AH578" s="26" t="str">
        <f t="shared" ca="1" si="657"/>
        <v>No</v>
      </c>
      <c r="AI578" s="26" t="str">
        <f t="shared" ca="1" si="657"/>
        <v>No</v>
      </c>
      <c r="AJ578" s="26" t="str">
        <f t="shared" ca="1" si="657"/>
        <v>No</v>
      </c>
      <c r="AK578" s="26" t="str">
        <f t="shared" ca="1" si="657"/>
        <v>No</v>
      </c>
      <c r="AL578" s="26" t="str">
        <f t="shared" ca="1" si="657"/>
        <v>No</v>
      </c>
      <c r="AM578" s="26">
        <f t="shared" ca="1" si="597"/>
        <v>3</v>
      </c>
      <c r="AN578" s="26">
        <f t="shared" ca="1" si="598"/>
        <v>3</v>
      </c>
      <c r="AT578" t="str">
        <f t="shared" ca="1" si="599"/>
        <v>Female</v>
      </c>
      <c r="AU578">
        <f t="shared" ca="1" si="600"/>
        <v>3564</v>
      </c>
      <c r="AV578">
        <f t="shared" ca="1" si="601"/>
        <v>-2</v>
      </c>
      <c r="AW578">
        <f t="shared" ca="1" si="602"/>
        <v>35</v>
      </c>
      <c r="AX578">
        <f t="shared" ca="1" si="603"/>
        <v>2</v>
      </c>
      <c r="BB578" t="str">
        <f t="shared" ca="1" si="604"/>
        <v>EMLUCS</v>
      </c>
      <c r="BC578" t="str">
        <f t="shared" ca="1" si="605"/>
        <v>Yes</v>
      </c>
      <c r="BD578" t="str">
        <f t="shared" ca="1" si="605"/>
        <v>Yes</v>
      </c>
      <c r="BG578" t="str">
        <f t="shared" ca="1" si="606"/>
        <v>Yes</v>
      </c>
      <c r="BH578">
        <f t="shared" ca="1" si="607"/>
        <v>36</v>
      </c>
      <c r="BI578">
        <f t="shared" ca="1" si="608"/>
        <v>0</v>
      </c>
      <c r="BJ578">
        <f t="shared" ca="1" si="609"/>
        <v>14</v>
      </c>
      <c r="BK578" t="str">
        <f t="shared" si="610"/>
        <v/>
      </c>
      <c r="BL578" s="26">
        <f t="shared" ca="1" si="611"/>
        <v>16</v>
      </c>
      <c r="BM578" s="26"/>
      <c r="BN578" s="26"/>
      <c r="BO578" s="26" t="str">
        <f t="shared" ca="1" si="612"/>
        <v>Yes</v>
      </c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 t="str">
        <f t="shared" ca="1" si="613"/>
        <v>No</v>
      </c>
      <c r="CE578" s="26" t="str">
        <f t="shared" ca="1" si="614"/>
        <v>NA</v>
      </c>
      <c r="CF578" s="26"/>
      <c r="CG578" s="26"/>
      <c r="CH578" s="26"/>
      <c r="CI578" s="31" t="str">
        <f t="shared" si="615"/>
        <v/>
      </c>
      <c r="CJ578" s="26" t="str">
        <f t="shared" ca="1" si="616"/>
        <v>NA</v>
      </c>
      <c r="CK578" s="26" t="str">
        <f t="shared" ca="1" si="617"/>
        <v>NA</v>
      </c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 t="str">
        <f t="shared" ca="1" si="618"/>
        <v>No</v>
      </c>
      <c r="DO578" s="26"/>
      <c r="DP578" s="26"/>
      <c r="DQ578" s="26"/>
      <c r="DR578" s="26"/>
      <c r="DS578" s="26"/>
      <c r="DT578" s="26"/>
      <c r="DU578" s="26"/>
      <c r="DV578" t="str">
        <f t="shared" si="619"/>
        <v/>
      </c>
      <c r="DW578" s="26"/>
      <c r="DX578" s="26"/>
      <c r="DY578" s="26"/>
      <c r="DZ578" t="str">
        <f t="shared" si="620"/>
        <v/>
      </c>
      <c r="EA578" t="str">
        <f t="shared" si="621"/>
        <v/>
      </c>
      <c r="EB578" t="str">
        <f t="shared" si="622"/>
        <v/>
      </c>
      <c r="EC578" t="str">
        <f t="shared" si="623"/>
        <v/>
      </c>
      <c r="ED578" t="str">
        <f t="shared" si="624"/>
        <v/>
      </c>
      <c r="EE578" s="34" t="str">
        <f t="shared" si="625"/>
        <v/>
      </c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32" t="str">
        <f t="shared" si="626"/>
        <v/>
      </c>
      <c r="ES578" s="26"/>
      <c r="ET578" s="26"/>
      <c r="EU578" s="26"/>
      <c r="EV578" s="26"/>
      <c r="EW578" s="26"/>
      <c r="EX578" s="26"/>
      <c r="EY578" s="26"/>
      <c r="EZ578" s="26"/>
      <c r="FA578" s="31" t="str">
        <f t="shared" si="627"/>
        <v/>
      </c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31" t="str">
        <f t="shared" si="628"/>
        <v/>
      </c>
      <c r="FN578" s="26"/>
      <c r="FO578" s="26"/>
      <c r="FP578" s="26"/>
      <c r="FQ578" s="26" t="s">
        <v>350</v>
      </c>
      <c r="FR578" s="39" t="str">
        <f t="shared" ca="1" si="629"/>
        <v>CONS</v>
      </c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t="str">
        <f t="shared" ca="1" si="630"/>
        <v/>
      </c>
      <c r="GP578" t="str">
        <f t="shared" si="631"/>
        <v/>
      </c>
      <c r="GQ578" s="26"/>
      <c r="GR578" s="26"/>
      <c r="GS578" t="str">
        <f t="shared" ca="1" si="632"/>
        <v/>
      </c>
      <c r="GT578" s="26"/>
      <c r="GU578" s="26"/>
      <c r="GV578" s="26"/>
      <c r="GW578" s="26"/>
      <c r="GX578" s="26"/>
      <c r="GY578" t="str">
        <f t="shared" ca="1" si="633"/>
        <v/>
      </c>
      <c r="GZ578" t="str">
        <f t="shared" si="634"/>
        <v/>
      </c>
      <c r="HA578" s="26"/>
      <c r="HB578" s="26"/>
      <c r="HC578" s="26"/>
      <c r="HD578" s="26"/>
      <c r="HE578" s="26"/>
      <c r="HF578" t="str">
        <f t="shared" ca="1" si="635"/>
        <v/>
      </c>
      <c r="HG578" s="31" t="str">
        <f t="shared" si="636"/>
        <v/>
      </c>
      <c r="HH578" s="26"/>
      <c r="HI578" s="26"/>
      <c r="HJ578" s="26"/>
      <c r="HK578" s="26"/>
      <c r="HL578" s="26"/>
      <c r="HM578" t="str">
        <f t="shared" ca="1" si="637"/>
        <v/>
      </c>
      <c r="HN578" t="str">
        <f t="shared" si="638"/>
        <v/>
      </c>
      <c r="HO578" s="26"/>
      <c r="HP578" s="26"/>
      <c r="HQ578" s="26"/>
      <c r="HR578" s="26"/>
      <c r="HS578" s="26"/>
      <c r="HT578" t="str">
        <f t="shared" ca="1" si="639"/>
        <v/>
      </c>
      <c r="HU578" t="str">
        <f t="shared" si="640"/>
        <v/>
      </c>
      <c r="HV578" s="26"/>
      <c r="HW578" s="26"/>
      <c r="HX578" s="26"/>
      <c r="HY578" s="26"/>
      <c r="HZ578" s="26"/>
      <c r="IA578" s="37" t="str">
        <f t="shared" ca="1" si="641"/>
        <v/>
      </c>
      <c r="IB578" t="str">
        <f t="shared" si="642"/>
        <v/>
      </c>
      <c r="IC578" s="26"/>
      <c r="ID578" s="26"/>
      <c r="IE578" s="26"/>
      <c r="IF578" s="26"/>
      <c r="IG578" s="26"/>
      <c r="IH578" s="37" t="str">
        <f t="shared" ca="1" si="643"/>
        <v/>
      </c>
      <c r="II578" t="str">
        <f t="shared" si="644"/>
        <v/>
      </c>
      <c r="IJ578" s="26"/>
      <c r="IK578" s="26"/>
      <c r="IL578" s="26"/>
      <c r="IM578" s="26"/>
      <c r="IN578" s="26"/>
      <c r="IO578" s="26"/>
      <c r="IP578" s="26"/>
      <c r="IQ578" s="26"/>
      <c r="IR578" s="26"/>
      <c r="IS578" s="26"/>
      <c r="IT578" s="26"/>
      <c r="IU578" s="26"/>
      <c r="IV578" s="26"/>
      <c r="IW578" s="26"/>
      <c r="IX578" s="26"/>
      <c r="IY578" s="26"/>
      <c r="IZ578" s="26"/>
      <c r="JA578" s="26"/>
      <c r="JB578" s="26"/>
      <c r="JC578" s="26"/>
      <c r="JD578" s="26"/>
      <c r="JE578" s="26"/>
      <c r="JF578" s="26"/>
      <c r="JG578" s="26"/>
      <c r="JH578" s="26"/>
      <c r="JI578" s="26"/>
      <c r="JJ578" s="26"/>
      <c r="JK578" s="26"/>
      <c r="JL578" s="26"/>
      <c r="JM578" s="26"/>
      <c r="JN578" s="26"/>
      <c r="JO578" s="26"/>
      <c r="JP578" s="26"/>
      <c r="JQ578" s="26"/>
      <c r="JR578" s="26"/>
      <c r="JS578" s="26"/>
      <c r="JT578" s="26" t="str">
        <f t="shared" si="645"/>
        <v/>
      </c>
      <c r="JU578" s="26"/>
      <c r="JV578" t="str">
        <f t="shared" si="646"/>
        <v/>
      </c>
      <c r="JW578" s="26"/>
      <c r="JX578" s="26"/>
      <c r="JY578" s="26"/>
      <c r="JZ578" s="26"/>
      <c r="KA578" s="26"/>
      <c r="KB578" s="26"/>
      <c r="KC578" s="26"/>
      <c r="KD578" s="26"/>
      <c r="KE578" s="26"/>
      <c r="KF578" s="26"/>
      <c r="KG578" s="26"/>
      <c r="KH578" s="26"/>
      <c r="KI578" s="26"/>
      <c r="KJ578" s="26"/>
      <c r="KK578" t="str">
        <f t="shared" si="647"/>
        <v/>
      </c>
      <c r="KL578" s="26"/>
      <c r="KM578" s="31" t="str">
        <f t="shared" si="648"/>
        <v/>
      </c>
      <c r="KN578" s="26"/>
      <c r="KO578" s="26"/>
      <c r="KP578" s="38" t="str">
        <f t="shared" si="649"/>
        <v/>
      </c>
      <c r="KQ578" s="26"/>
      <c r="KR578" s="26"/>
      <c r="KS578" s="26"/>
      <c r="KT578" s="26"/>
      <c r="KU578" s="26"/>
      <c r="KV578" s="26"/>
      <c r="KW578" s="26"/>
      <c r="KX578" t="str">
        <f t="shared" si="650"/>
        <v/>
      </c>
      <c r="KY578" t="str">
        <f t="shared" si="651"/>
        <v/>
      </c>
      <c r="KZ578" s="26"/>
      <c r="LA578" s="26"/>
      <c r="LB578" t="str">
        <f t="shared" si="652"/>
        <v/>
      </c>
      <c r="LC578" s="26"/>
      <c r="LD578" t="str">
        <f t="shared" si="653"/>
        <v/>
      </c>
      <c r="LE578" t="str">
        <f t="shared" si="654"/>
        <v/>
      </c>
      <c r="LF578" s="26"/>
      <c r="LG578" s="26"/>
      <c r="LH578" s="26"/>
      <c r="LI578" s="26"/>
      <c r="LJ578" s="26"/>
      <c r="LK578" s="26"/>
      <c r="LL578" s="26"/>
      <c r="LM578" s="26"/>
      <c r="LN578" s="26"/>
      <c r="LO578" t="str">
        <f t="shared" si="655"/>
        <v/>
      </c>
      <c r="LP578" s="26"/>
      <c r="LQ578" s="26"/>
      <c r="LR578" s="26"/>
      <c r="LS578" s="26"/>
      <c r="LT578" s="26"/>
      <c r="LU578" s="26"/>
      <c r="LV578" s="26"/>
      <c r="LW578" s="26"/>
      <c r="LX578" s="26"/>
      <c r="LY578" s="26"/>
      <c r="LZ578" s="26"/>
      <c r="MA578" s="26"/>
      <c r="MB578" s="26"/>
      <c r="MC578" s="26"/>
      <c r="MD578" s="26"/>
      <c r="ME578" s="26"/>
      <c r="MF578" s="26"/>
      <c r="MG578" s="26"/>
      <c r="MH578" s="26"/>
      <c r="MI578" s="26"/>
      <c r="MJ578" s="26"/>
      <c r="MK578" s="26"/>
      <c r="ML578" s="26"/>
      <c r="MM578" s="26"/>
      <c r="MN578" s="26"/>
    </row>
    <row r="579" spans="1:352" ht="16" x14ac:dyDescent="0.2">
      <c r="A579" t="e">
        <f t="shared" ca="1" si="656"/>
        <v>#N/A</v>
      </c>
      <c r="B579" s="26"/>
      <c r="C579" s="26"/>
      <c r="D579" s="26"/>
      <c r="E579" s="27" t="str">
        <f t="shared" ref="E579:F600" ca="1" si="659">CHOOSE(RANDBETWEEN(1,12), "Jan", "Feb", "Mar", "Apr", "May", "Jun", "Jul", "Aug", "Sep", "Oct", "Nov", "Dec")</f>
        <v>Aug</v>
      </c>
      <c r="F579" s="27" t="str">
        <f t="shared" ca="1" si="659"/>
        <v>Feb</v>
      </c>
      <c r="G579" s="28" t="str">
        <f t="shared" ref="G579:G600" ca="1" si="660">IF($AP579&gt;1, TODAY(), "")</f>
        <v/>
      </c>
      <c r="H579" t="str">
        <f t="shared" ref="H579:H600" si="661">IF($AP579, INT(($G579-$AP579)/7+$AW579)&amp;" weeks"&amp;IF(MOD($G579-$AP579+$AX579,7)=0,"",", "&amp;MOD($G579-$AP579+$AX579,7)&amp;" days"), "")</f>
        <v/>
      </c>
      <c r="I579" s="26">
        <f t="shared" ref="I579:I600" ca="1" si="662">RANDBETWEEN(1,100)</f>
        <v>66</v>
      </c>
      <c r="J579" s="26"/>
      <c r="K579" s="26"/>
      <c r="L579" s="31" t="str">
        <f t="shared" ref="L579:L600" si="663">IF($J579, (IF($AQ579&gt;$K579, $AP579-$J579, $AP579-J579-1)+IF($AQ579&gt;$K579, $AQ579-$K579, $AQ579+1-$K579))*24, "")</f>
        <v/>
      </c>
      <c r="M579" s="26"/>
      <c r="N579" s="26"/>
      <c r="O579" s="26">
        <f t="shared" ref="O579:O600" ca="1" si="664">RANDBETWEEN(16,50)</f>
        <v>41</v>
      </c>
      <c r="P579" s="26" t="str">
        <f t="shared" ref="P579:R600" ca="1" si="665">CHOOSE(RANDBETWEEN(1,2), "Yes", "No")</f>
        <v>No</v>
      </c>
      <c r="Q579" s="26" t="str">
        <f t="shared" ca="1" si="665"/>
        <v>Yes</v>
      </c>
      <c r="R579" s="26" t="str">
        <f t="shared" ca="1" si="665"/>
        <v>No</v>
      </c>
      <c r="S579" s="26" t="str">
        <f t="shared" ref="S579:S600" ca="1" si="666">CHOOSE(RANDBETWEEN(1,5), "Caucasian", "Asian", "Hispanic", "African", "Eskimo")</f>
        <v>Asian</v>
      </c>
      <c r="T579" s="26" t="str">
        <f t="shared" ref="T579:T600" ca="1" si="667">CHOOSE(RANDBETWEEN(1,2), "Yes", "No")</f>
        <v>No</v>
      </c>
      <c r="U579" s="26">
        <f t="shared" ref="U579:U600" ca="1" si="668">RANDBETWEEN(3000,3999)</f>
        <v>3621</v>
      </c>
      <c r="V579" s="26"/>
      <c r="W579" s="26"/>
      <c r="X579" s="26" t="str">
        <f t="shared" ca="1" si="658"/>
        <v>Yes</v>
      </c>
      <c r="Y579" s="26" t="str">
        <f t="shared" ca="1" si="658"/>
        <v>No</v>
      </c>
      <c r="Z579" s="26" t="str">
        <f t="shared" ca="1" si="658"/>
        <v>No</v>
      </c>
      <c r="AA579" s="26" t="str">
        <f t="shared" ca="1" si="658"/>
        <v>No</v>
      </c>
      <c r="AB579" s="26" t="str">
        <f t="shared" ca="1" si="658"/>
        <v>Yes</v>
      </c>
      <c r="AC579" s="26"/>
      <c r="AD579" s="26"/>
      <c r="AE579" s="26"/>
      <c r="AF579" s="26"/>
      <c r="AG579" s="26" t="str">
        <f t="shared" ca="1" si="657"/>
        <v>Yes</v>
      </c>
      <c r="AH579" s="26" t="str">
        <f t="shared" ca="1" si="657"/>
        <v>No</v>
      </c>
      <c r="AI579" s="26" t="str">
        <f t="shared" ca="1" si="657"/>
        <v>No</v>
      </c>
      <c r="AJ579" s="26" t="str">
        <f t="shared" ca="1" si="657"/>
        <v>Yes</v>
      </c>
      <c r="AK579" s="26" t="str">
        <f t="shared" ca="1" si="657"/>
        <v>Yes</v>
      </c>
      <c r="AL579" s="26" t="str">
        <f t="shared" ca="1" si="657"/>
        <v>No</v>
      </c>
      <c r="AM579" s="26">
        <f t="shared" ref="AM579:AM600" ca="1" si="669">RANDBETWEEN(1,10)</f>
        <v>4</v>
      </c>
      <c r="AN579" s="26">
        <f t="shared" ref="AN579:AN600" ca="1" si="670">RANDBETWEEN(1,3)</f>
        <v>3</v>
      </c>
      <c r="AT579" t="str">
        <f t="shared" ref="AT579:AT600" ca="1" si="671">CHOOSE(RANDBETWEEN(1,2), "Male", "Female")</f>
        <v>Male</v>
      </c>
      <c r="AU579">
        <f t="shared" ref="AU579:AU600" ca="1" si="672">RANDBETWEEN(500,4000)</f>
        <v>2372</v>
      </c>
      <c r="AV579">
        <f t="shared" ref="AV579:AV600" ca="1" si="673">RANDBETWEEN(-3,3)</f>
        <v>-2</v>
      </c>
      <c r="AW579">
        <f t="shared" ref="AW579:AW600" ca="1" si="674">RANDBETWEEN(22,40)</f>
        <v>29</v>
      </c>
      <c r="AX579">
        <f t="shared" ref="AX579:AX600" ca="1" si="675">RANDBETWEEN(0,6)</f>
        <v>3</v>
      </c>
      <c r="BB579" t="str">
        <f t="shared" ref="BB579:BB600" ca="1" si="676">CHOOSE(RANDBETWEEN(1,4), "Vaginal", "EMLUCS", "ELUCS", "INSTRUMENTAL")</f>
        <v>Vaginal</v>
      </c>
      <c r="BC579" t="str">
        <f t="shared" ref="BC579:BD600" ca="1" si="677">CHOOSE(RANDBETWEEN(1,2), "Yes", "No")</f>
        <v>Yes</v>
      </c>
      <c r="BD579" t="str">
        <f t="shared" ca="1" si="677"/>
        <v>No</v>
      </c>
      <c r="BG579" t="str">
        <f t="shared" ref="BG579:BG600" ca="1" si="678">CHOOSE(RANDBETWEEN(1,2), "Yes", "No")</f>
        <v>Yes</v>
      </c>
      <c r="BH579">
        <f t="shared" ref="BH579:BH600" ca="1" si="679">RANDBETWEEN(34,38.5)</f>
        <v>37</v>
      </c>
      <c r="BI579">
        <f t="shared" ref="BI579:BI600" ca="1" si="680">RANDBETWEEN(-20,4)</f>
        <v>-12</v>
      </c>
      <c r="BJ579">
        <f t="shared" ref="BJ579:BJ600" ca="1" si="681">RANDBETWEEN(0,20)</f>
        <v>3</v>
      </c>
      <c r="BK579" t="str">
        <f t="shared" ref="BK579:BK600" si="682">IF($AP579, _xlfn.IFS($BJ579&gt;$BL579,$BJ579,$BJ579&lt;$BL579,$BL579), "")</f>
        <v/>
      </c>
      <c r="BL579" s="26" t="str">
        <f t="shared" ref="BL579:BL600" ca="1" si="683">IF(BJ579&gt;3, BJ579+2, "NA")</f>
        <v>NA</v>
      </c>
      <c r="BM579" s="26"/>
      <c r="BN579" s="26"/>
      <c r="BO579" s="26" t="str">
        <f t="shared" ref="BO579:BO600" ca="1" si="684">IF(BL579&gt;10,"Yes","No")</f>
        <v>Yes</v>
      </c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 t="str">
        <f t="shared" ref="CD579:CD600" ca="1" si="685">CHOOSE(RANDBETWEEN(1,2), "Yes", "No")</f>
        <v>No</v>
      </c>
      <c r="CE579" s="26" t="str">
        <f t="shared" ref="CE579:CE600" ca="1" si="686">IF(CD579="Yes",(CHOOSE(RANDBETWEEN(1,3), "ETT", "MIST","LMA")),"NA")</f>
        <v>NA</v>
      </c>
      <c r="CF579" s="26"/>
      <c r="CG579" s="26"/>
      <c r="CH579" s="26"/>
      <c r="CI579" s="31" t="str">
        <f t="shared" ref="CI579:CI600" si="687">IF($CF579, (IF($CG579&gt;$AQ579,$CF579-$AP579,$CF579-$AP579-1)+IF($CG579&gt;$AQ579, $CG579-$AQ579, $CG579+1-$AQ579))*24, "")</f>
        <v/>
      </c>
      <c r="CJ579" s="26" t="str">
        <f t="shared" ref="CJ579:CJ600" ca="1" si="688">IF(CD579="Yes",(CHOOSE(RANDBETWEEN(1,3), "BS", "NICU","OT")),"NA")</f>
        <v>NA</v>
      </c>
      <c r="CK579" s="26" t="str">
        <f t="shared" ref="CK579:CK600" ca="1" si="689">IF(AW579&lt;32,(CHOOSE(RANDBETWEEN(1,2), "Yes", "No")),"NA")</f>
        <v>Yes</v>
      </c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 t="str">
        <f t="shared" ref="DN579:DN600" ca="1" si="690">CHOOSE(RANDBETWEEN(1,2), "Yes", "No")</f>
        <v>No</v>
      </c>
      <c r="DO579" s="26"/>
      <c r="DP579" s="26"/>
      <c r="DQ579" s="26"/>
      <c r="DR579" s="26"/>
      <c r="DS579" s="26"/>
      <c r="DT579" s="26"/>
      <c r="DU579" s="26"/>
      <c r="DV579" t="str">
        <f t="shared" ref="DV579:DV600" si="691">IF(DT579, (IF(DU579&gt;AQ579,DT579-AP579,DT579-AP579-1)+IF(DU579&gt;AQ579, DU579-AQ579, DU579+1-AQ579))*24, "")</f>
        <v/>
      </c>
      <c r="DW579" s="26"/>
      <c r="DX579" s="26"/>
      <c r="DY579" s="26"/>
      <c r="DZ579" t="str">
        <f t="shared" ref="DZ579:DZ600" si="692">IF($DW579, (IF($DY579&gt;$DU579,$DX579-$DT579,$DX579-$DT579-1)+IF($DY579&gt;$DU579, $DY579-$DU579, $DY579+1-$DU579))*24, "")</f>
        <v/>
      </c>
      <c r="EA579" t="str">
        <f t="shared" ref="EA579:EA600" si="693">_xlfn.IFS($DT579,IF($DW579&gt;0, COUNTIF($DZ579,"&gt;72"), 1),$DT579="","")</f>
        <v/>
      </c>
      <c r="EB579" t="str">
        <f t="shared" ref="EB579:EB600" si="694">_xlfn.IFS($DT579,IF($DW579&gt;0, COUNTIF($DZ579,"&gt;168"), 1),$DT579="","")</f>
        <v/>
      </c>
      <c r="EC579" t="str">
        <f t="shared" ref="EC579:EC600" si="695">IF($DQ579,$DQ579- $AP579+1, "")</f>
        <v/>
      </c>
      <c r="ED579" t="str">
        <f t="shared" ref="ED579:ED600" si="696">IF($DQ579, INT(($DQ579-$AP579)/7+$AW579), "")</f>
        <v/>
      </c>
      <c r="EE579" s="34" t="str">
        <f t="shared" ref="EE579:EE600" si="697">IF($DQ579, INT(($DQ579-$AP579)/7+$AW579)&amp;" weeks"&amp;IF(MOD($DQ579-$AP579+$AX579,7)=0,"",", "&amp;MOD($DQ579-$AP579+$AX579,7)&amp;" days"), "")</f>
        <v/>
      </c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32" t="str">
        <f t="shared" ref="ER579:ER595" si="698">IF($AP579, $AP579+245-(($AW579*7)+$AX579), "")</f>
        <v/>
      </c>
      <c r="ES579" s="26"/>
      <c r="ET579" s="26"/>
      <c r="EU579" s="26"/>
      <c r="EV579" s="26"/>
      <c r="EW579" s="26"/>
      <c r="EX579" s="26"/>
      <c r="EY579" s="26"/>
      <c r="EZ579" s="26"/>
      <c r="FA579" s="31" t="str">
        <f t="shared" ref="FA579:FA595" si="699">IF(EZ579, EZ579-AP579+1, "")</f>
        <v/>
      </c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31" t="str">
        <f t="shared" ref="FM579:FM600" si="700">IF($FK579, (IF($FL579&gt;$AQ579,$FK579-$AP579,$FK579-$AP579-1)+IF($FL579&gt;$AQ579, $FL579-$AQ579, $FL579+1-$AQ579))*24, "")</f>
        <v/>
      </c>
      <c r="FN579" s="26"/>
      <c r="FO579" s="26"/>
      <c r="FP579" s="26"/>
      <c r="FQ579" s="26" t="s">
        <v>349</v>
      </c>
      <c r="FR579" s="39" t="str">
        <f t="shared" ref="FR579:FR600" ca="1" si="701">IF(FQ579="Yes",(CHOOSE(RANDBETWEEN(1,4), "CONS", "GPC","GNB", "Other")),"NA")</f>
        <v>NA</v>
      </c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t="str">
        <f t="shared" ref="GO579:GO600" ca="1" si="702">IF($GM579, IF($GN579, ($GN579-$GM579+1), (TODAY()-$GM579+1)), "")</f>
        <v/>
      </c>
      <c r="GP579" t="str">
        <f t="shared" ref="GP579:GP600" si="703">IF($GN579, $GN579-$AP579+1, "")</f>
        <v/>
      </c>
      <c r="GQ579" s="26"/>
      <c r="GR579" s="26"/>
      <c r="GS579" t="str">
        <f t="shared" ref="GS579:GS600" ca="1" si="704">IF($GQ579, IF($GR579, ($GR579-$GQ579+1), (TODAY()-$GQ579+1)), "")</f>
        <v/>
      </c>
      <c r="GT579" s="26"/>
      <c r="GU579" s="26"/>
      <c r="GV579" s="26"/>
      <c r="GW579" s="26"/>
      <c r="GX579" s="26"/>
      <c r="GY579" t="str">
        <f t="shared" ref="GY579:GY600" ca="1" si="705">IF($GU579, IF($GW579, ($GW579-$GU579+1), (TODAY()-$GU579+1)), "")</f>
        <v/>
      </c>
      <c r="GZ579" t="str">
        <f t="shared" ref="GZ579:GZ600" si="706">IF($GW579, $GW579-$AP579+1, "")</f>
        <v/>
      </c>
      <c r="HA579" s="26"/>
      <c r="HB579" s="26"/>
      <c r="HC579" s="26"/>
      <c r="HD579" s="26"/>
      <c r="HE579" s="26"/>
      <c r="HF579" t="str">
        <f t="shared" ref="HF579:HF600" ca="1" si="707">IF($HB579, IF($HD579, ($HD579-$HB579+1), (TODAY()-$HB579+1)), "")</f>
        <v/>
      </c>
      <c r="HG579" s="31" t="str">
        <f t="shared" ref="HG579:HG600" si="708">IF($HD579, $HD579-$AP579+1, "")</f>
        <v/>
      </c>
      <c r="HH579" s="26"/>
      <c r="HI579" s="26"/>
      <c r="HJ579" s="26"/>
      <c r="HK579" s="26"/>
      <c r="HL579" s="26"/>
      <c r="HM579" t="str">
        <f t="shared" ref="HM579:HM600" ca="1" si="709">IF($HI579, IF($HK579, ($HK579-$HI579+1), (TODAY()-$HI579+1)), "")</f>
        <v/>
      </c>
      <c r="HN579" t="str">
        <f t="shared" ref="HN579:HN600" si="710">IF($HK579, $HK579-$AP579+1, "")</f>
        <v/>
      </c>
      <c r="HO579" s="26"/>
      <c r="HP579" s="26"/>
      <c r="HQ579" s="26"/>
      <c r="HR579" s="26"/>
      <c r="HS579" s="26"/>
      <c r="HT579" t="str">
        <f t="shared" ref="HT579:HT600" ca="1" si="711">IF($HP579, IF($HR579, ($HR579-$HP579+1), (TODAY()-$HP579+1)), "")</f>
        <v/>
      </c>
      <c r="HU579" t="str">
        <f t="shared" ref="HU579:HU600" si="712">IF($HR579, $HR579-$AP579+1, "")</f>
        <v/>
      </c>
      <c r="HV579" s="26"/>
      <c r="HW579" s="26"/>
      <c r="HX579" s="26"/>
      <c r="HY579" s="26"/>
      <c r="HZ579" s="26"/>
      <c r="IA579" s="37" t="str">
        <f t="shared" ref="IA579:IA600" ca="1" si="713">IF($HW579, IF($HY579, ($HY579-$HW579+1), (TODAY()-$HW579+1)), "")</f>
        <v/>
      </c>
      <c r="IB579" t="str">
        <f t="shared" ref="IB579:IB600" si="714">IF($HY579, $HY579-$AP579+1, "")</f>
        <v/>
      </c>
      <c r="IC579" s="26"/>
      <c r="ID579" s="26"/>
      <c r="IE579" s="26"/>
      <c r="IF579" s="26"/>
      <c r="IG579" s="26"/>
      <c r="IH579" s="37" t="str">
        <f t="shared" ref="IH579:IH600" ca="1" si="715">IF($ID579, IF($IF579, ($IF579-$ID579+1), (TODAY()-$ID579+1)), "")</f>
        <v/>
      </c>
      <c r="II579" t="str">
        <f t="shared" ref="II579:II600" si="716">IF($IF579, $IF579-$AP579+1, "")</f>
        <v/>
      </c>
      <c r="IJ579" s="26"/>
      <c r="IK579" s="26"/>
      <c r="IL579" s="26"/>
      <c r="IM579" s="26"/>
      <c r="IN579" s="26"/>
      <c r="IO579" s="26"/>
      <c r="IP579" s="26"/>
      <c r="IQ579" s="26"/>
      <c r="IR579" s="26"/>
      <c r="IS579" s="26"/>
      <c r="IT579" s="26"/>
      <c r="IU579" s="26"/>
      <c r="IV579" s="26"/>
      <c r="IW579" s="26"/>
      <c r="IX579" s="26"/>
      <c r="IY579" s="26"/>
      <c r="IZ579" s="26"/>
      <c r="JA579" s="26"/>
      <c r="JB579" s="26"/>
      <c r="JC579" s="26"/>
      <c r="JD579" s="26"/>
      <c r="JE579" s="26"/>
      <c r="JF579" s="26"/>
      <c r="JG579" s="26"/>
      <c r="JH579" s="26"/>
      <c r="JI579" s="26"/>
      <c r="JJ579" s="26"/>
      <c r="JK579" s="26"/>
      <c r="JL579" s="26"/>
      <c r="JM579" s="26"/>
      <c r="JN579" s="26"/>
      <c r="JO579" s="26"/>
      <c r="JP579" s="26"/>
      <c r="JQ579" s="26"/>
      <c r="JR579" s="26"/>
      <c r="JS579" s="26"/>
      <c r="JT579" s="26" t="str">
        <f t="shared" ref="JT579:JT600" si="717">$JV579</f>
        <v/>
      </c>
      <c r="JU579" s="26"/>
      <c r="JV579" t="str">
        <f t="shared" ref="JV579:JV600" si="718">IF($JP579, IF($JU579&gt;0, (IF($JS579&gt;$JQ579,$JR579-$JP579,$JR579-$JP579-1)+IF($JS579&gt;$JQ579, $JS579-$JQ579, $JS579+1-$JQ579))*24, "Manual entry"),  "")</f>
        <v/>
      </c>
      <c r="JW579" s="26"/>
      <c r="JX579" s="26"/>
      <c r="JY579" s="26"/>
      <c r="JZ579" s="26"/>
      <c r="KA579" s="26"/>
      <c r="KB579" s="26"/>
      <c r="KC579" s="26"/>
      <c r="KD579" s="26"/>
      <c r="KE579" s="26"/>
      <c r="KF579" s="26"/>
      <c r="KG579" s="26"/>
      <c r="KH579" s="26"/>
      <c r="KI579" s="26"/>
      <c r="KJ579" s="26"/>
      <c r="KK579" t="str">
        <f t="shared" ref="KK579:KK600" si="719">IF($KJ579,$KJ579-$AP579+1,"")</f>
        <v/>
      </c>
      <c r="KL579" s="26"/>
      <c r="KM579" s="31" t="str">
        <f t="shared" ref="KM579:KM600" si="720">IF($KL579,$KL579-$AP579+1,"")</f>
        <v/>
      </c>
      <c r="KN579" s="26"/>
      <c r="KO579" s="26"/>
      <c r="KP579" s="38" t="str">
        <f t="shared" ref="KP579:KP600" si="721">IF(KO579, KO579-AV579, "")</f>
        <v/>
      </c>
      <c r="KQ579" s="26"/>
      <c r="KR579" s="26"/>
      <c r="KS579" s="26"/>
      <c r="KT579" s="26"/>
      <c r="KU579" s="26"/>
      <c r="KV579" s="26"/>
      <c r="KW579" s="26"/>
      <c r="KX579" t="str">
        <f t="shared" ref="KX579:KX600" si="722">IF(AP579, IF(OR(KT579&gt;2, KU579&gt;2), 1, 0), "")</f>
        <v/>
      </c>
      <c r="KY579" t="str">
        <f t="shared" ref="KY579:KY600" si="723">IF(AP579, IF(OR(KT579&gt;0, KU579&gt;0), 1, 0), "")</f>
        <v/>
      </c>
      <c r="KZ579" s="26"/>
      <c r="LA579" s="26"/>
      <c r="LB579" t="str">
        <f t="shared" ref="LB579:LB600" si="724">IF(AP579, IF(OR($KZ579&gt;0, $LA579&gt;0), 1, 0), "")</f>
        <v/>
      </c>
      <c r="LC579" s="26"/>
      <c r="LD579" t="str">
        <f t="shared" ref="LD579:LD600" si="725">IF(AP579, _xlfn.IFS(IL579=3,1,IQ579=3,1,IV579=3,1,JA579=3,1,JF579=3,1,JK579=3,1,(IL579+IQ579+IV579+JA579+JF579+JK579)&lt;1,0), "")</f>
        <v/>
      </c>
      <c r="LE579" t="str">
        <f t="shared" ref="LE579:LE600" si="726">IF(AP579, _xlfn.IFS($KX579=1,1,$LB579=1,1,$LD579=1,1,$KX579+$LB579+$LD579&lt;1,0), "")</f>
        <v/>
      </c>
      <c r="LF579" s="26"/>
      <c r="LG579" s="26"/>
      <c r="LH579" s="26"/>
      <c r="LI579" s="26"/>
      <c r="LJ579" s="26"/>
      <c r="LK579" s="26"/>
      <c r="LL579" s="26"/>
      <c r="LM579" s="26"/>
      <c r="LN579" s="26"/>
      <c r="LO579" t="str">
        <f t="shared" ref="LO579:LO600" si="727">IF($LN579, IF($MB579, IF($LP579&gt;$MB579, 0, "error"), 1), "")</f>
        <v/>
      </c>
      <c r="LP579" s="26"/>
      <c r="LQ579" s="26"/>
      <c r="LR579" s="26"/>
      <c r="LS579" s="26"/>
      <c r="LT579" s="26"/>
      <c r="LU579" s="26"/>
      <c r="LV579" s="26"/>
      <c r="LW579" s="26"/>
      <c r="LX579" s="26"/>
      <c r="LY579" s="26"/>
      <c r="LZ579" s="26"/>
      <c r="MA579" s="26"/>
      <c r="MB579" s="26"/>
      <c r="MC579" s="26"/>
      <c r="MD579" s="26"/>
      <c r="ME579" s="26"/>
      <c r="MF579" s="26"/>
      <c r="MG579" s="26"/>
      <c r="MH579" s="26"/>
      <c r="MI579" s="26"/>
      <c r="MJ579" s="26"/>
      <c r="MK579" s="26"/>
      <c r="ML579" s="26"/>
      <c r="MM579" s="26"/>
      <c r="MN579" s="26"/>
    </row>
    <row r="580" spans="1:352" ht="16" x14ac:dyDescent="0.2">
      <c r="A580" t="e">
        <f t="shared" ca="1" si="656"/>
        <v>#N/A</v>
      </c>
      <c r="B580" s="26"/>
      <c r="C580" s="26"/>
      <c r="D580" s="26"/>
      <c r="E580" s="27" t="str">
        <f t="shared" ca="1" si="659"/>
        <v>Jan</v>
      </c>
      <c r="F580" s="27" t="str">
        <f t="shared" ca="1" si="659"/>
        <v>Mar</v>
      </c>
      <c r="G580" s="28" t="str">
        <f t="shared" ca="1" si="660"/>
        <v/>
      </c>
      <c r="H580" t="str">
        <f t="shared" si="661"/>
        <v/>
      </c>
      <c r="I580" s="26">
        <f t="shared" ca="1" si="662"/>
        <v>27</v>
      </c>
      <c r="J580" s="26"/>
      <c r="K580" s="26"/>
      <c r="L580" s="31" t="str">
        <f t="shared" si="663"/>
        <v/>
      </c>
      <c r="M580" s="26"/>
      <c r="N580" s="26"/>
      <c r="O580" s="26">
        <f t="shared" ca="1" si="664"/>
        <v>30</v>
      </c>
      <c r="P580" s="26" t="str">
        <f t="shared" ca="1" si="665"/>
        <v>Yes</v>
      </c>
      <c r="Q580" s="26" t="str">
        <f t="shared" ca="1" si="665"/>
        <v>Yes</v>
      </c>
      <c r="R580" s="26" t="str">
        <f t="shared" ca="1" si="665"/>
        <v>Yes</v>
      </c>
      <c r="S580" s="26" t="str">
        <f t="shared" ca="1" si="666"/>
        <v>African</v>
      </c>
      <c r="T580" s="26" t="str">
        <f t="shared" ca="1" si="667"/>
        <v>Yes</v>
      </c>
      <c r="U580" s="26">
        <f t="shared" ca="1" si="668"/>
        <v>3209</v>
      </c>
      <c r="V580" s="26"/>
      <c r="W580" s="26"/>
      <c r="X580" s="26" t="str">
        <f t="shared" ca="1" si="658"/>
        <v>Yes</v>
      </c>
      <c r="Y580" s="26" t="str">
        <f t="shared" ca="1" si="658"/>
        <v>No</v>
      </c>
      <c r="Z580" s="26" t="str">
        <f t="shared" ca="1" si="658"/>
        <v>No</v>
      </c>
      <c r="AA580" s="26" t="str">
        <f t="shared" ca="1" si="658"/>
        <v>Yes</v>
      </c>
      <c r="AB580" s="26" t="str">
        <f t="shared" ca="1" si="658"/>
        <v>No</v>
      </c>
      <c r="AC580" s="26"/>
      <c r="AD580" s="26"/>
      <c r="AE580" s="26"/>
      <c r="AF580" s="26"/>
      <c r="AG580" s="26" t="str">
        <f t="shared" ca="1" si="657"/>
        <v>No</v>
      </c>
      <c r="AH580" s="26" t="str">
        <f t="shared" ca="1" si="657"/>
        <v>Yes</v>
      </c>
      <c r="AI580" s="26" t="str">
        <f t="shared" ca="1" si="657"/>
        <v>No</v>
      </c>
      <c r="AJ580" s="26" t="str">
        <f t="shared" ca="1" si="657"/>
        <v>No</v>
      </c>
      <c r="AK580" s="26" t="str">
        <f t="shared" ca="1" si="657"/>
        <v>No</v>
      </c>
      <c r="AL580" s="26" t="str">
        <f t="shared" ca="1" si="657"/>
        <v>No</v>
      </c>
      <c r="AM580" s="26">
        <f t="shared" ca="1" si="669"/>
        <v>10</v>
      </c>
      <c r="AN580" s="26">
        <f t="shared" ca="1" si="670"/>
        <v>3</v>
      </c>
      <c r="AT580" t="str">
        <f t="shared" ca="1" si="671"/>
        <v>Male</v>
      </c>
      <c r="AU580">
        <f t="shared" ca="1" si="672"/>
        <v>2355</v>
      </c>
      <c r="AV580">
        <f t="shared" ca="1" si="673"/>
        <v>3</v>
      </c>
      <c r="AW580">
        <f t="shared" ca="1" si="674"/>
        <v>38</v>
      </c>
      <c r="AX580">
        <f t="shared" ca="1" si="675"/>
        <v>1</v>
      </c>
      <c r="BB580" t="str">
        <f t="shared" ca="1" si="676"/>
        <v>Vaginal</v>
      </c>
      <c r="BC580" t="str">
        <f t="shared" ca="1" si="677"/>
        <v>No</v>
      </c>
      <c r="BD580" t="str">
        <f t="shared" ca="1" si="677"/>
        <v>No</v>
      </c>
      <c r="BG580" t="str">
        <f t="shared" ca="1" si="678"/>
        <v>Yes</v>
      </c>
      <c r="BH580">
        <f t="shared" ca="1" si="679"/>
        <v>38</v>
      </c>
      <c r="BI580">
        <f t="shared" ca="1" si="680"/>
        <v>1</v>
      </c>
      <c r="BJ580">
        <f t="shared" ca="1" si="681"/>
        <v>20</v>
      </c>
      <c r="BK580" t="str">
        <f t="shared" si="682"/>
        <v/>
      </c>
      <c r="BL580" s="26">
        <f t="shared" ca="1" si="683"/>
        <v>22</v>
      </c>
      <c r="BM580" s="26"/>
      <c r="BN580" s="26"/>
      <c r="BO580" s="26" t="str">
        <f t="shared" ca="1" si="684"/>
        <v>Yes</v>
      </c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 t="str">
        <f t="shared" ca="1" si="685"/>
        <v>No</v>
      </c>
      <c r="CE580" s="26" t="str">
        <f t="shared" ca="1" si="686"/>
        <v>NA</v>
      </c>
      <c r="CF580" s="26"/>
      <c r="CG580" s="26"/>
      <c r="CH580" s="26"/>
      <c r="CI580" s="31" t="str">
        <f t="shared" si="687"/>
        <v/>
      </c>
      <c r="CJ580" s="26" t="str">
        <f t="shared" ca="1" si="688"/>
        <v>NA</v>
      </c>
      <c r="CK580" s="26" t="str">
        <f t="shared" ca="1" si="689"/>
        <v>NA</v>
      </c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 t="str">
        <f t="shared" ca="1" si="690"/>
        <v>No</v>
      </c>
      <c r="DO580" s="26"/>
      <c r="DP580" s="26"/>
      <c r="DQ580" s="26"/>
      <c r="DR580" s="26"/>
      <c r="DS580" s="26"/>
      <c r="DT580" s="26"/>
      <c r="DU580" s="26"/>
      <c r="DV580" t="str">
        <f t="shared" si="691"/>
        <v/>
      </c>
      <c r="DW580" s="26"/>
      <c r="DX580" s="26"/>
      <c r="DY580" s="26"/>
      <c r="DZ580" t="str">
        <f t="shared" si="692"/>
        <v/>
      </c>
      <c r="EA580" t="str">
        <f t="shared" si="693"/>
        <v/>
      </c>
      <c r="EB580" t="str">
        <f t="shared" si="694"/>
        <v/>
      </c>
      <c r="EC580" t="str">
        <f t="shared" si="695"/>
        <v/>
      </c>
      <c r="ED580" t="str">
        <f t="shared" si="696"/>
        <v/>
      </c>
      <c r="EE580" s="34" t="str">
        <f t="shared" si="697"/>
        <v/>
      </c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32" t="str">
        <f t="shared" si="698"/>
        <v/>
      </c>
      <c r="ES580" s="26"/>
      <c r="ET580" s="26"/>
      <c r="EU580" s="26"/>
      <c r="EV580" s="26"/>
      <c r="EW580" s="26"/>
      <c r="EX580" s="26"/>
      <c r="EY580" s="26"/>
      <c r="EZ580" s="26"/>
      <c r="FA580" s="31" t="str">
        <f t="shared" si="699"/>
        <v/>
      </c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31" t="str">
        <f t="shared" si="700"/>
        <v/>
      </c>
      <c r="FN580" s="26"/>
      <c r="FO580" s="26"/>
      <c r="FP580" s="26"/>
      <c r="FQ580" s="26" t="s">
        <v>350</v>
      </c>
      <c r="FR580" s="39" t="str">
        <f t="shared" ca="1" si="701"/>
        <v>Other</v>
      </c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t="str">
        <f t="shared" ca="1" si="702"/>
        <v/>
      </c>
      <c r="GP580" t="str">
        <f t="shared" si="703"/>
        <v/>
      </c>
      <c r="GQ580" s="26"/>
      <c r="GR580" s="26"/>
      <c r="GS580" t="str">
        <f t="shared" ca="1" si="704"/>
        <v/>
      </c>
      <c r="GT580" s="26"/>
      <c r="GU580" s="26"/>
      <c r="GV580" s="26"/>
      <c r="GW580" s="26"/>
      <c r="GX580" s="26"/>
      <c r="GY580" t="str">
        <f t="shared" ca="1" si="705"/>
        <v/>
      </c>
      <c r="GZ580" t="str">
        <f t="shared" si="706"/>
        <v/>
      </c>
      <c r="HA580" s="26"/>
      <c r="HB580" s="26"/>
      <c r="HC580" s="26"/>
      <c r="HD580" s="26"/>
      <c r="HE580" s="26"/>
      <c r="HF580" t="str">
        <f t="shared" ca="1" si="707"/>
        <v/>
      </c>
      <c r="HG580" s="31" t="str">
        <f t="shared" si="708"/>
        <v/>
      </c>
      <c r="HH580" s="26"/>
      <c r="HI580" s="26"/>
      <c r="HJ580" s="26"/>
      <c r="HK580" s="26"/>
      <c r="HL580" s="26"/>
      <c r="HM580" t="str">
        <f t="shared" ca="1" si="709"/>
        <v/>
      </c>
      <c r="HN580" t="str">
        <f t="shared" si="710"/>
        <v/>
      </c>
      <c r="HO580" s="26"/>
      <c r="HP580" s="26"/>
      <c r="HQ580" s="26"/>
      <c r="HR580" s="26"/>
      <c r="HS580" s="26"/>
      <c r="HT580" t="str">
        <f t="shared" ca="1" si="711"/>
        <v/>
      </c>
      <c r="HU580" t="str">
        <f t="shared" si="712"/>
        <v/>
      </c>
      <c r="HV580" s="26"/>
      <c r="HW580" s="26"/>
      <c r="HX580" s="26"/>
      <c r="HY580" s="26"/>
      <c r="HZ580" s="26"/>
      <c r="IA580" s="37" t="str">
        <f t="shared" ca="1" si="713"/>
        <v/>
      </c>
      <c r="IB580" t="str">
        <f t="shared" si="714"/>
        <v/>
      </c>
      <c r="IC580" s="26"/>
      <c r="ID580" s="26"/>
      <c r="IE580" s="26"/>
      <c r="IF580" s="26"/>
      <c r="IG580" s="26"/>
      <c r="IH580" s="37" t="str">
        <f t="shared" ca="1" si="715"/>
        <v/>
      </c>
      <c r="II580" t="str">
        <f t="shared" si="716"/>
        <v/>
      </c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  <c r="IY580" s="26"/>
      <c r="IZ580" s="26"/>
      <c r="JA580" s="26"/>
      <c r="JB580" s="26"/>
      <c r="JC580" s="26"/>
      <c r="JD580" s="26"/>
      <c r="JE580" s="26"/>
      <c r="JF580" s="26"/>
      <c r="JG580" s="26"/>
      <c r="JH580" s="26"/>
      <c r="JI580" s="26"/>
      <c r="JJ580" s="26"/>
      <c r="JK580" s="26"/>
      <c r="JL580" s="26"/>
      <c r="JM580" s="26"/>
      <c r="JN580" s="26"/>
      <c r="JO580" s="26"/>
      <c r="JP580" s="26"/>
      <c r="JQ580" s="26"/>
      <c r="JR580" s="26"/>
      <c r="JS580" s="26"/>
      <c r="JT580" s="26" t="str">
        <f t="shared" si="717"/>
        <v/>
      </c>
      <c r="JU580" s="26"/>
      <c r="JV580" t="str">
        <f t="shared" si="718"/>
        <v/>
      </c>
      <c r="JW580" s="26"/>
      <c r="JX580" s="26"/>
      <c r="JY580" s="26"/>
      <c r="JZ580" s="26"/>
      <c r="KA580" s="26"/>
      <c r="KB580" s="26"/>
      <c r="KC580" s="26"/>
      <c r="KD580" s="26"/>
      <c r="KE580" s="26"/>
      <c r="KF580" s="26"/>
      <c r="KG580" s="26"/>
      <c r="KH580" s="26"/>
      <c r="KI580" s="26"/>
      <c r="KJ580" s="26"/>
      <c r="KK580" t="str">
        <f t="shared" si="719"/>
        <v/>
      </c>
      <c r="KL580" s="26"/>
      <c r="KM580" s="31" t="str">
        <f t="shared" si="720"/>
        <v/>
      </c>
      <c r="KN580" s="26"/>
      <c r="KO580" s="26"/>
      <c r="KP580" s="38" t="str">
        <f t="shared" si="721"/>
        <v/>
      </c>
      <c r="KQ580" s="26"/>
      <c r="KR580" s="26"/>
      <c r="KS580" s="26"/>
      <c r="KT580" s="26"/>
      <c r="KU580" s="26"/>
      <c r="KV580" s="26"/>
      <c r="KW580" s="26"/>
      <c r="KX580" t="str">
        <f t="shared" si="722"/>
        <v/>
      </c>
      <c r="KY580" t="str">
        <f t="shared" si="723"/>
        <v/>
      </c>
      <c r="KZ580" s="26"/>
      <c r="LA580" s="26"/>
      <c r="LB580" t="str">
        <f t="shared" si="724"/>
        <v/>
      </c>
      <c r="LC580" s="26"/>
      <c r="LD580" t="str">
        <f t="shared" si="725"/>
        <v/>
      </c>
      <c r="LE580" t="str">
        <f t="shared" si="726"/>
        <v/>
      </c>
      <c r="LF580" s="26"/>
      <c r="LG580" s="26"/>
      <c r="LH580" s="26"/>
      <c r="LI580" s="26"/>
      <c r="LJ580" s="26"/>
      <c r="LK580" s="26"/>
      <c r="LL580" s="26"/>
      <c r="LM580" s="26"/>
      <c r="LN580" s="26"/>
      <c r="LO580" t="str">
        <f t="shared" si="727"/>
        <v/>
      </c>
      <c r="LP580" s="26"/>
      <c r="LQ580" s="26"/>
      <c r="LR580" s="26"/>
      <c r="LS580" s="26"/>
      <c r="LT580" s="26"/>
      <c r="LU580" s="26"/>
      <c r="LV580" s="26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  <c r="ML580" s="26"/>
      <c r="MM580" s="26"/>
      <c r="MN580" s="26"/>
    </row>
    <row r="581" spans="1:352" ht="16" x14ac:dyDescent="0.2">
      <c r="A581" t="e">
        <f t="shared" ca="1" si="656"/>
        <v>#N/A</v>
      </c>
      <c r="B581" s="26"/>
      <c r="C581" s="26"/>
      <c r="D581" s="26"/>
      <c r="E581" s="27" t="str">
        <f t="shared" ca="1" si="659"/>
        <v>Sep</v>
      </c>
      <c r="F581" s="27" t="str">
        <f t="shared" ca="1" si="659"/>
        <v>May</v>
      </c>
      <c r="G581" s="28" t="str">
        <f t="shared" ca="1" si="660"/>
        <v/>
      </c>
      <c r="H581" t="str">
        <f t="shared" si="661"/>
        <v/>
      </c>
      <c r="I581" s="26">
        <f t="shared" ca="1" si="662"/>
        <v>39</v>
      </c>
      <c r="J581" s="26"/>
      <c r="K581" s="26"/>
      <c r="L581" s="31" t="str">
        <f t="shared" si="663"/>
        <v/>
      </c>
      <c r="M581" s="26"/>
      <c r="N581" s="26"/>
      <c r="O581" s="26">
        <f t="shared" ca="1" si="664"/>
        <v>48</v>
      </c>
      <c r="P581" s="26" t="str">
        <f t="shared" ca="1" si="665"/>
        <v>Yes</v>
      </c>
      <c r="Q581" s="26" t="str">
        <f t="shared" ca="1" si="665"/>
        <v>No</v>
      </c>
      <c r="R581" s="26" t="str">
        <f t="shared" ca="1" si="665"/>
        <v>No</v>
      </c>
      <c r="S581" s="26" t="str">
        <f t="shared" ca="1" si="666"/>
        <v>Caucasian</v>
      </c>
      <c r="T581" s="26" t="str">
        <f t="shared" ca="1" si="667"/>
        <v>Yes</v>
      </c>
      <c r="U581" s="26">
        <f t="shared" ca="1" si="668"/>
        <v>3080</v>
      </c>
      <c r="V581" s="26"/>
      <c r="W581" s="26"/>
      <c r="X581" s="26" t="str">
        <f t="shared" ca="1" si="658"/>
        <v>No</v>
      </c>
      <c r="Y581" s="26" t="str">
        <f t="shared" ca="1" si="658"/>
        <v>No</v>
      </c>
      <c r="Z581" s="26" t="str">
        <f t="shared" ca="1" si="658"/>
        <v>No</v>
      </c>
      <c r="AA581" s="26" t="str">
        <f t="shared" ca="1" si="658"/>
        <v>Yes</v>
      </c>
      <c r="AB581" s="26" t="str">
        <f t="shared" ca="1" si="658"/>
        <v>No</v>
      </c>
      <c r="AC581" s="26"/>
      <c r="AD581" s="26"/>
      <c r="AE581" s="26"/>
      <c r="AF581" s="26"/>
      <c r="AG581" s="26" t="str">
        <f t="shared" ca="1" si="657"/>
        <v>No</v>
      </c>
      <c r="AH581" s="26" t="str">
        <f t="shared" ca="1" si="657"/>
        <v>No</v>
      </c>
      <c r="AI581" s="26" t="str">
        <f t="shared" ca="1" si="657"/>
        <v>Yes</v>
      </c>
      <c r="AJ581" s="26" t="str">
        <f t="shared" ca="1" si="657"/>
        <v>No</v>
      </c>
      <c r="AK581" s="26" t="str">
        <f t="shared" ca="1" si="657"/>
        <v>Yes</v>
      </c>
      <c r="AL581" s="26" t="str">
        <f t="shared" ca="1" si="657"/>
        <v>No</v>
      </c>
      <c r="AM581" s="26">
        <f t="shared" ca="1" si="669"/>
        <v>8</v>
      </c>
      <c r="AN581" s="26">
        <f t="shared" ca="1" si="670"/>
        <v>2</v>
      </c>
      <c r="AT581" t="str">
        <f t="shared" ca="1" si="671"/>
        <v>Female</v>
      </c>
      <c r="AU581">
        <f t="shared" ca="1" si="672"/>
        <v>1281</v>
      </c>
      <c r="AV581">
        <f t="shared" ca="1" si="673"/>
        <v>0</v>
      </c>
      <c r="AW581">
        <f t="shared" ca="1" si="674"/>
        <v>22</v>
      </c>
      <c r="AX581">
        <f t="shared" ca="1" si="675"/>
        <v>1</v>
      </c>
      <c r="BB581" t="str">
        <f t="shared" ca="1" si="676"/>
        <v>ELUCS</v>
      </c>
      <c r="BC581" t="str">
        <f t="shared" ca="1" si="677"/>
        <v>No</v>
      </c>
      <c r="BD581" t="str">
        <f t="shared" ca="1" si="677"/>
        <v>Yes</v>
      </c>
      <c r="BG581" t="str">
        <f t="shared" ca="1" si="678"/>
        <v>No</v>
      </c>
      <c r="BH581">
        <f t="shared" ca="1" si="679"/>
        <v>34</v>
      </c>
      <c r="BI581">
        <f t="shared" ca="1" si="680"/>
        <v>-8</v>
      </c>
      <c r="BJ581">
        <f t="shared" ca="1" si="681"/>
        <v>10</v>
      </c>
      <c r="BK581" t="str">
        <f t="shared" si="682"/>
        <v/>
      </c>
      <c r="BL581" s="26">
        <f t="shared" ca="1" si="683"/>
        <v>12</v>
      </c>
      <c r="BM581" s="26"/>
      <c r="BN581" s="26"/>
      <c r="BO581" s="26" t="str">
        <f t="shared" ca="1" si="684"/>
        <v>Yes</v>
      </c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 t="str">
        <f t="shared" ca="1" si="685"/>
        <v>No</v>
      </c>
      <c r="CE581" s="26" t="str">
        <f t="shared" ca="1" si="686"/>
        <v>NA</v>
      </c>
      <c r="CF581" s="26"/>
      <c r="CG581" s="26"/>
      <c r="CH581" s="26"/>
      <c r="CI581" s="31" t="str">
        <f t="shared" si="687"/>
        <v/>
      </c>
      <c r="CJ581" s="26" t="str">
        <f t="shared" ca="1" si="688"/>
        <v>NA</v>
      </c>
      <c r="CK581" s="26" t="str">
        <f t="shared" ca="1" si="689"/>
        <v>Yes</v>
      </c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 t="str">
        <f t="shared" ca="1" si="690"/>
        <v>Yes</v>
      </c>
      <c r="DO581" s="26"/>
      <c r="DP581" s="26"/>
      <c r="DQ581" s="26"/>
      <c r="DR581" s="26"/>
      <c r="DS581" s="26"/>
      <c r="DT581" s="26"/>
      <c r="DU581" s="26"/>
      <c r="DV581" t="str">
        <f t="shared" si="691"/>
        <v/>
      </c>
      <c r="DW581" s="26"/>
      <c r="DX581" s="26"/>
      <c r="DY581" s="26"/>
      <c r="DZ581" t="str">
        <f t="shared" si="692"/>
        <v/>
      </c>
      <c r="EA581" t="str">
        <f t="shared" si="693"/>
        <v/>
      </c>
      <c r="EB581" t="str">
        <f t="shared" si="694"/>
        <v/>
      </c>
      <c r="EC581" t="str">
        <f t="shared" si="695"/>
        <v/>
      </c>
      <c r="ED581" t="str">
        <f t="shared" si="696"/>
        <v/>
      </c>
      <c r="EE581" s="34" t="str">
        <f t="shared" si="697"/>
        <v/>
      </c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32" t="str">
        <f t="shared" si="698"/>
        <v/>
      </c>
      <c r="ES581" s="26"/>
      <c r="ET581" s="26"/>
      <c r="EU581" s="26"/>
      <c r="EV581" s="26"/>
      <c r="EW581" s="26"/>
      <c r="EX581" s="26"/>
      <c r="EY581" s="26"/>
      <c r="EZ581" s="26"/>
      <c r="FA581" s="31" t="str">
        <f t="shared" si="699"/>
        <v/>
      </c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31" t="str">
        <f t="shared" si="700"/>
        <v/>
      </c>
      <c r="FN581" s="26"/>
      <c r="FO581" s="26"/>
      <c r="FP581" s="26"/>
      <c r="FQ581" s="26" t="s">
        <v>349</v>
      </c>
      <c r="FR581" s="39" t="str">
        <f t="shared" ca="1" si="701"/>
        <v>NA</v>
      </c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t="str">
        <f t="shared" ca="1" si="702"/>
        <v/>
      </c>
      <c r="GP581" t="str">
        <f t="shared" si="703"/>
        <v/>
      </c>
      <c r="GQ581" s="26"/>
      <c r="GR581" s="26"/>
      <c r="GS581" t="str">
        <f t="shared" ca="1" si="704"/>
        <v/>
      </c>
      <c r="GT581" s="26"/>
      <c r="GU581" s="26"/>
      <c r="GV581" s="26"/>
      <c r="GW581" s="26"/>
      <c r="GX581" s="26"/>
      <c r="GY581" t="str">
        <f t="shared" ca="1" si="705"/>
        <v/>
      </c>
      <c r="GZ581" t="str">
        <f t="shared" si="706"/>
        <v/>
      </c>
      <c r="HA581" s="26"/>
      <c r="HB581" s="26"/>
      <c r="HC581" s="26"/>
      <c r="HD581" s="26"/>
      <c r="HE581" s="26"/>
      <c r="HF581" t="str">
        <f t="shared" ca="1" si="707"/>
        <v/>
      </c>
      <c r="HG581" s="31" t="str">
        <f t="shared" si="708"/>
        <v/>
      </c>
      <c r="HH581" s="26"/>
      <c r="HI581" s="26"/>
      <c r="HJ581" s="26"/>
      <c r="HK581" s="26"/>
      <c r="HL581" s="26"/>
      <c r="HM581" t="str">
        <f t="shared" ca="1" si="709"/>
        <v/>
      </c>
      <c r="HN581" t="str">
        <f t="shared" si="710"/>
        <v/>
      </c>
      <c r="HO581" s="26"/>
      <c r="HP581" s="26"/>
      <c r="HQ581" s="26"/>
      <c r="HR581" s="26"/>
      <c r="HS581" s="26"/>
      <c r="HT581" t="str">
        <f t="shared" ca="1" si="711"/>
        <v/>
      </c>
      <c r="HU581" t="str">
        <f t="shared" si="712"/>
        <v/>
      </c>
      <c r="HV581" s="26"/>
      <c r="HW581" s="26"/>
      <c r="HX581" s="26"/>
      <c r="HY581" s="26"/>
      <c r="HZ581" s="26"/>
      <c r="IA581" s="37" t="str">
        <f t="shared" ca="1" si="713"/>
        <v/>
      </c>
      <c r="IB581" t="str">
        <f t="shared" si="714"/>
        <v/>
      </c>
      <c r="IC581" s="26"/>
      <c r="ID581" s="26"/>
      <c r="IE581" s="26"/>
      <c r="IF581" s="26"/>
      <c r="IG581" s="26"/>
      <c r="IH581" s="37" t="str">
        <f t="shared" ca="1" si="715"/>
        <v/>
      </c>
      <c r="II581" t="str">
        <f t="shared" si="716"/>
        <v/>
      </c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  <c r="IV581" s="26"/>
      <c r="IW581" s="26"/>
      <c r="IX581" s="26"/>
      <c r="IY581" s="26"/>
      <c r="IZ581" s="26"/>
      <c r="JA581" s="26"/>
      <c r="JB581" s="26"/>
      <c r="JC581" s="26"/>
      <c r="JD581" s="26"/>
      <c r="JE581" s="26"/>
      <c r="JF581" s="26"/>
      <c r="JG581" s="26"/>
      <c r="JH581" s="26"/>
      <c r="JI581" s="26"/>
      <c r="JJ581" s="26"/>
      <c r="JK581" s="26"/>
      <c r="JL581" s="26"/>
      <c r="JM581" s="26"/>
      <c r="JN581" s="26"/>
      <c r="JO581" s="26"/>
      <c r="JP581" s="26"/>
      <c r="JQ581" s="26"/>
      <c r="JR581" s="26"/>
      <c r="JS581" s="26"/>
      <c r="JT581" s="26" t="str">
        <f t="shared" si="717"/>
        <v/>
      </c>
      <c r="JU581" s="26"/>
      <c r="JV581" t="str">
        <f t="shared" si="718"/>
        <v/>
      </c>
      <c r="JW581" s="26"/>
      <c r="JX581" s="26"/>
      <c r="JY581" s="26"/>
      <c r="JZ581" s="26"/>
      <c r="KA581" s="26"/>
      <c r="KB581" s="26"/>
      <c r="KC581" s="26"/>
      <c r="KD581" s="26"/>
      <c r="KE581" s="26"/>
      <c r="KF581" s="26"/>
      <c r="KG581" s="26"/>
      <c r="KH581" s="26"/>
      <c r="KI581" s="26"/>
      <c r="KJ581" s="26"/>
      <c r="KK581" t="str">
        <f t="shared" si="719"/>
        <v/>
      </c>
      <c r="KL581" s="26"/>
      <c r="KM581" s="31" t="str">
        <f t="shared" si="720"/>
        <v/>
      </c>
      <c r="KN581" s="26"/>
      <c r="KO581" s="26"/>
      <c r="KP581" s="38" t="str">
        <f t="shared" si="721"/>
        <v/>
      </c>
      <c r="KQ581" s="26"/>
      <c r="KR581" s="26"/>
      <c r="KS581" s="26"/>
      <c r="KT581" s="26"/>
      <c r="KU581" s="26"/>
      <c r="KV581" s="26"/>
      <c r="KW581" s="26"/>
      <c r="KX581" t="str">
        <f t="shared" si="722"/>
        <v/>
      </c>
      <c r="KY581" t="str">
        <f t="shared" si="723"/>
        <v/>
      </c>
      <c r="KZ581" s="26"/>
      <c r="LA581" s="26"/>
      <c r="LB581" t="str">
        <f t="shared" si="724"/>
        <v/>
      </c>
      <c r="LC581" s="26"/>
      <c r="LD581" t="str">
        <f t="shared" si="725"/>
        <v/>
      </c>
      <c r="LE581" t="str">
        <f t="shared" si="726"/>
        <v/>
      </c>
      <c r="LF581" s="26"/>
      <c r="LG581" s="26"/>
      <c r="LH581" s="26"/>
      <c r="LI581" s="26"/>
      <c r="LJ581" s="26"/>
      <c r="LK581" s="26"/>
      <c r="LL581" s="26"/>
      <c r="LM581" s="26"/>
      <c r="LN581" s="26"/>
      <c r="LO581" t="str">
        <f t="shared" si="727"/>
        <v/>
      </c>
      <c r="LP581" s="26"/>
      <c r="LQ581" s="26"/>
      <c r="LR581" s="26"/>
      <c r="LS581" s="26"/>
      <c r="LT581" s="26"/>
      <c r="LU581" s="26"/>
      <c r="LV581" s="26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  <c r="ML581" s="26"/>
      <c r="MM581" s="26"/>
      <c r="MN581" s="26"/>
    </row>
    <row r="582" spans="1:352" ht="16" x14ac:dyDescent="0.2">
      <c r="A582" t="e">
        <f t="shared" ca="1" si="656"/>
        <v>#N/A</v>
      </c>
      <c r="B582" s="26"/>
      <c r="C582" s="26"/>
      <c r="D582" s="26"/>
      <c r="E582" s="27" t="str">
        <f t="shared" ca="1" si="659"/>
        <v>Sep</v>
      </c>
      <c r="F582" s="27" t="str">
        <f t="shared" ca="1" si="659"/>
        <v>Mar</v>
      </c>
      <c r="G582" s="28" t="str">
        <f t="shared" ca="1" si="660"/>
        <v/>
      </c>
      <c r="H582" t="str">
        <f t="shared" si="661"/>
        <v/>
      </c>
      <c r="I582" s="26">
        <f t="shared" ca="1" si="662"/>
        <v>72</v>
      </c>
      <c r="J582" s="26"/>
      <c r="K582" s="26"/>
      <c r="L582" s="31" t="str">
        <f t="shared" si="663"/>
        <v/>
      </c>
      <c r="M582" s="26"/>
      <c r="N582" s="26"/>
      <c r="O582" s="26">
        <f t="shared" ca="1" si="664"/>
        <v>28</v>
      </c>
      <c r="P582" s="26" t="str">
        <f t="shared" ca="1" si="665"/>
        <v>Yes</v>
      </c>
      <c r="Q582" s="26" t="str">
        <f t="shared" ca="1" si="665"/>
        <v>Yes</v>
      </c>
      <c r="R582" s="26" t="str">
        <f t="shared" ca="1" si="665"/>
        <v>No</v>
      </c>
      <c r="S582" s="26" t="str">
        <f t="shared" ca="1" si="666"/>
        <v>African</v>
      </c>
      <c r="T582" s="26" t="str">
        <f t="shared" ca="1" si="667"/>
        <v>No</v>
      </c>
      <c r="U582" s="26">
        <f t="shared" ca="1" si="668"/>
        <v>3725</v>
      </c>
      <c r="V582" s="26"/>
      <c r="W582" s="26"/>
      <c r="X582" s="26" t="str">
        <f t="shared" ca="1" si="658"/>
        <v>No</v>
      </c>
      <c r="Y582" s="26" t="str">
        <f t="shared" ca="1" si="658"/>
        <v>Yes</v>
      </c>
      <c r="Z582" s="26" t="str">
        <f t="shared" ca="1" si="658"/>
        <v>No</v>
      </c>
      <c r="AA582" s="26" t="str">
        <f t="shared" ca="1" si="658"/>
        <v>Yes</v>
      </c>
      <c r="AB582" s="26" t="str">
        <f t="shared" ca="1" si="658"/>
        <v>Yes</v>
      </c>
      <c r="AC582" s="26"/>
      <c r="AD582" s="26"/>
      <c r="AE582" s="26"/>
      <c r="AF582" s="26"/>
      <c r="AG582" s="26" t="str">
        <f t="shared" ca="1" si="657"/>
        <v>No</v>
      </c>
      <c r="AH582" s="26" t="str">
        <f t="shared" ca="1" si="657"/>
        <v>No</v>
      </c>
      <c r="AI582" s="26" t="str">
        <f t="shared" ca="1" si="657"/>
        <v>Yes</v>
      </c>
      <c r="AJ582" s="26" t="str">
        <f t="shared" ca="1" si="657"/>
        <v>No</v>
      </c>
      <c r="AK582" s="26" t="str">
        <f t="shared" ca="1" si="657"/>
        <v>No</v>
      </c>
      <c r="AL582" s="26" t="str">
        <f t="shared" ca="1" si="657"/>
        <v>No</v>
      </c>
      <c r="AM582" s="26">
        <f t="shared" ca="1" si="669"/>
        <v>7</v>
      </c>
      <c r="AN582" s="26">
        <f t="shared" ca="1" si="670"/>
        <v>2</v>
      </c>
      <c r="AT582" t="str">
        <f t="shared" ca="1" si="671"/>
        <v>Female</v>
      </c>
      <c r="AU582">
        <f t="shared" ca="1" si="672"/>
        <v>2854</v>
      </c>
      <c r="AV582">
        <f t="shared" ca="1" si="673"/>
        <v>3</v>
      </c>
      <c r="AW582">
        <f t="shared" ca="1" si="674"/>
        <v>35</v>
      </c>
      <c r="AX582">
        <f t="shared" ca="1" si="675"/>
        <v>5</v>
      </c>
      <c r="BB582" t="str">
        <f t="shared" ca="1" si="676"/>
        <v>ELUCS</v>
      </c>
      <c r="BC582" t="str">
        <f t="shared" ca="1" si="677"/>
        <v>No</v>
      </c>
      <c r="BD582" t="str">
        <f t="shared" ca="1" si="677"/>
        <v>Yes</v>
      </c>
      <c r="BG582" t="str">
        <f t="shared" ca="1" si="678"/>
        <v>No</v>
      </c>
      <c r="BH582">
        <f t="shared" ca="1" si="679"/>
        <v>35</v>
      </c>
      <c r="BI582">
        <f t="shared" ca="1" si="680"/>
        <v>0</v>
      </c>
      <c r="BJ582">
        <f t="shared" ca="1" si="681"/>
        <v>17</v>
      </c>
      <c r="BK582" t="str">
        <f t="shared" si="682"/>
        <v/>
      </c>
      <c r="BL582" s="26">
        <f t="shared" ca="1" si="683"/>
        <v>19</v>
      </c>
      <c r="BM582" s="26"/>
      <c r="BN582" s="26"/>
      <c r="BO582" s="26" t="str">
        <f t="shared" ca="1" si="684"/>
        <v>Yes</v>
      </c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 t="str">
        <f t="shared" ca="1" si="685"/>
        <v>Yes</v>
      </c>
      <c r="CE582" s="26" t="str">
        <f t="shared" ca="1" si="686"/>
        <v>ETT</v>
      </c>
      <c r="CF582" s="26"/>
      <c r="CG582" s="26"/>
      <c r="CH582" s="26"/>
      <c r="CI582" s="31" t="str">
        <f t="shared" si="687"/>
        <v/>
      </c>
      <c r="CJ582" s="26" t="str">
        <f t="shared" ca="1" si="688"/>
        <v>OT</v>
      </c>
      <c r="CK582" s="26" t="str">
        <f t="shared" ca="1" si="689"/>
        <v>NA</v>
      </c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 t="str">
        <f t="shared" ca="1" si="690"/>
        <v>Yes</v>
      </c>
      <c r="DO582" s="26"/>
      <c r="DP582" s="26"/>
      <c r="DQ582" s="26"/>
      <c r="DR582" s="26"/>
      <c r="DS582" s="26"/>
      <c r="DT582" s="26"/>
      <c r="DU582" s="26"/>
      <c r="DV582" t="str">
        <f t="shared" si="691"/>
        <v/>
      </c>
      <c r="DW582" s="26"/>
      <c r="DX582" s="26"/>
      <c r="DY582" s="26"/>
      <c r="DZ582" t="str">
        <f t="shared" si="692"/>
        <v/>
      </c>
      <c r="EA582" t="str">
        <f t="shared" si="693"/>
        <v/>
      </c>
      <c r="EB582" t="str">
        <f t="shared" si="694"/>
        <v/>
      </c>
      <c r="EC582" t="str">
        <f t="shared" si="695"/>
        <v/>
      </c>
      <c r="ED582" t="str">
        <f t="shared" si="696"/>
        <v/>
      </c>
      <c r="EE582" s="34" t="str">
        <f t="shared" si="697"/>
        <v/>
      </c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32" t="str">
        <f t="shared" si="698"/>
        <v/>
      </c>
      <c r="ES582" s="26"/>
      <c r="ET582" s="26"/>
      <c r="EU582" s="26"/>
      <c r="EV582" s="26"/>
      <c r="EW582" s="26"/>
      <c r="EX582" s="26"/>
      <c r="EY582" s="26"/>
      <c r="EZ582" s="26"/>
      <c r="FA582" s="31" t="str">
        <f t="shared" si="699"/>
        <v/>
      </c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31" t="str">
        <f t="shared" si="700"/>
        <v/>
      </c>
      <c r="FN582" s="26"/>
      <c r="FO582" s="26"/>
      <c r="FP582" s="26"/>
      <c r="FQ582" s="26" t="s">
        <v>350</v>
      </c>
      <c r="FR582" s="39" t="str">
        <f t="shared" ca="1" si="701"/>
        <v>Other</v>
      </c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t="str">
        <f t="shared" ca="1" si="702"/>
        <v/>
      </c>
      <c r="GP582" t="str">
        <f t="shared" si="703"/>
        <v/>
      </c>
      <c r="GQ582" s="26"/>
      <c r="GR582" s="26"/>
      <c r="GS582" t="str">
        <f t="shared" ca="1" si="704"/>
        <v/>
      </c>
      <c r="GT582" s="26"/>
      <c r="GU582" s="26"/>
      <c r="GV582" s="26"/>
      <c r="GW582" s="26"/>
      <c r="GX582" s="26"/>
      <c r="GY582" t="str">
        <f t="shared" ca="1" si="705"/>
        <v/>
      </c>
      <c r="GZ582" t="str">
        <f t="shared" si="706"/>
        <v/>
      </c>
      <c r="HA582" s="26"/>
      <c r="HB582" s="26"/>
      <c r="HC582" s="26"/>
      <c r="HD582" s="26"/>
      <c r="HE582" s="26"/>
      <c r="HF582" t="str">
        <f t="shared" ca="1" si="707"/>
        <v/>
      </c>
      <c r="HG582" s="31" t="str">
        <f t="shared" si="708"/>
        <v/>
      </c>
      <c r="HH582" s="26"/>
      <c r="HI582" s="26"/>
      <c r="HJ582" s="26"/>
      <c r="HK582" s="26"/>
      <c r="HL582" s="26"/>
      <c r="HM582" t="str">
        <f t="shared" ca="1" si="709"/>
        <v/>
      </c>
      <c r="HN582" t="str">
        <f t="shared" si="710"/>
        <v/>
      </c>
      <c r="HO582" s="26"/>
      <c r="HP582" s="26"/>
      <c r="HQ582" s="26"/>
      <c r="HR582" s="26"/>
      <c r="HS582" s="26"/>
      <c r="HT582" t="str">
        <f t="shared" ca="1" si="711"/>
        <v/>
      </c>
      <c r="HU582" t="str">
        <f t="shared" si="712"/>
        <v/>
      </c>
      <c r="HV582" s="26"/>
      <c r="HW582" s="26"/>
      <c r="HX582" s="26"/>
      <c r="HY582" s="26"/>
      <c r="HZ582" s="26"/>
      <c r="IA582" s="37" t="str">
        <f t="shared" ca="1" si="713"/>
        <v/>
      </c>
      <c r="IB582" t="str">
        <f t="shared" si="714"/>
        <v/>
      </c>
      <c r="IC582" s="26"/>
      <c r="ID582" s="26"/>
      <c r="IE582" s="26"/>
      <c r="IF582" s="26"/>
      <c r="IG582" s="26"/>
      <c r="IH582" s="37" t="str">
        <f t="shared" ca="1" si="715"/>
        <v/>
      </c>
      <c r="II582" t="str">
        <f t="shared" si="716"/>
        <v/>
      </c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  <c r="IV582" s="26"/>
      <c r="IW582" s="26"/>
      <c r="IX582" s="26"/>
      <c r="IY582" s="26"/>
      <c r="IZ582" s="26"/>
      <c r="JA582" s="26"/>
      <c r="JB582" s="26"/>
      <c r="JC582" s="26"/>
      <c r="JD582" s="26"/>
      <c r="JE582" s="26"/>
      <c r="JF582" s="26"/>
      <c r="JG582" s="26"/>
      <c r="JH582" s="26"/>
      <c r="JI582" s="26"/>
      <c r="JJ582" s="26"/>
      <c r="JK582" s="26"/>
      <c r="JL582" s="26"/>
      <c r="JM582" s="26"/>
      <c r="JN582" s="26"/>
      <c r="JO582" s="26"/>
      <c r="JP582" s="26"/>
      <c r="JQ582" s="26"/>
      <c r="JR582" s="26"/>
      <c r="JS582" s="26"/>
      <c r="JT582" s="26" t="str">
        <f t="shared" si="717"/>
        <v/>
      </c>
      <c r="JU582" s="26"/>
      <c r="JV582" t="str">
        <f t="shared" si="718"/>
        <v/>
      </c>
      <c r="JW582" s="26"/>
      <c r="JX582" s="26"/>
      <c r="JY582" s="26"/>
      <c r="JZ582" s="26"/>
      <c r="KA582" s="26"/>
      <c r="KB582" s="26"/>
      <c r="KC582" s="26"/>
      <c r="KD582" s="26"/>
      <c r="KE582" s="26"/>
      <c r="KF582" s="26"/>
      <c r="KG582" s="26"/>
      <c r="KH582" s="26"/>
      <c r="KI582" s="26"/>
      <c r="KJ582" s="26"/>
      <c r="KK582" t="str">
        <f t="shared" si="719"/>
        <v/>
      </c>
      <c r="KL582" s="26"/>
      <c r="KM582" s="31" t="str">
        <f t="shared" si="720"/>
        <v/>
      </c>
      <c r="KN582" s="26"/>
      <c r="KO582" s="26"/>
      <c r="KP582" s="38" t="str">
        <f t="shared" si="721"/>
        <v/>
      </c>
      <c r="KQ582" s="26"/>
      <c r="KR582" s="26"/>
      <c r="KS582" s="26"/>
      <c r="KT582" s="26"/>
      <c r="KU582" s="26"/>
      <c r="KV582" s="26"/>
      <c r="KW582" s="26"/>
      <c r="KX582" t="str">
        <f t="shared" si="722"/>
        <v/>
      </c>
      <c r="KY582" t="str">
        <f t="shared" si="723"/>
        <v/>
      </c>
      <c r="KZ582" s="26"/>
      <c r="LA582" s="26"/>
      <c r="LB582" t="str">
        <f t="shared" si="724"/>
        <v/>
      </c>
      <c r="LC582" s="26"/>
      <c r="LD582" t="str">
        <f t="shared" si="725"/>
        <v/>
      </c>
      <c r="LE582" t="str">
        <f t="shared" si="726"/>
        <v/>
      </c>
      <c r="LF582" s="26"/>
      <c r="LG582" s="26"/>
      <c r="LH582" s="26"/>
      <c r="LI582" s="26"/>
      <c r="LJ582" s="26"/>
      <c r="LK582" s="26"/>
      <c r="LL582" s="26"/>
      <c r="LM582" s="26"/>
      <c r="LN582" s="26"/>
      <c r="LO582" t="str">
        <f t="shared" si="727"/>
        <v/>
      </c>
      <c r="LP582" s="26"/>
      <c r="LQ582" s="26"/>
      <c r="LR582" s="26"/>
      <c r="LS582" s="26"/>
      <c r="LT582" s="26"/>
      <c r="LU582" s="26"/>
      <c r="LV582" s="26"/>
      <c r="LW582" s="26"/>
      <c r="LX582" s="26"/>
      <c r="LY582" s="26"/>
      <c r="LZ582" s="26"/>
      <c r="MA582" s="26"/>
      <c r="MB582" s="26"/>
      <c r="MC582" s="26"/>
      <c r="MD582" s="26"/>
      <c r="ME582" s="26"/>
      <c r="MF582" s="26"/>
      <c r="MG582" s="26"/>
      <c r="MH582" s="26"/>
      <c r="MI582" s="26"/>
      <c r="MJ582" s="26"/>
      <c r="MK582" s="26"/>
      <c r="ML582" s="26"/>
      <c r="MM582" s="26"/>
      <c r="MN582" s="26"/>
    </row>
    <row r="583" spans="1:352" ht="16" x14ac:dyDescent="0.2">
      <c r="A583" t="e">
        <f t="shared" ca="1" si="656"/>
        <v>#N/A</v>
      </c>
      <c r="B583" s="26"/>
      <c r="C583" s="26"/>
      <c r="D583" s="26"/>
      <c r="E583" s="27" t="str">
        <f t="shared" ca="1" si="659"/>
        <v>Jan</v>
      </c>
      <c r="F583" s="27" t="str">
        <f t="shared" ca="1" si="659"/>
        <v>Jun</v>
      </c>
      <c r="G583" s="28" t="str">
        <f t="shared" ca="1" si="660"/>
        <v/>
      </c>
      <c r="H583" t="str">
        <f t="shared" si="661"/>
        <v/>
      </c>
      <c r="I583" s="26">
        <f t="shared" ca="1" si="662"/>
        <v>89</v>
      </c>
      <c r="J583" s="26"/>
      <c r="K583" s="26"/>
      <c r="L583" s="31" t="str">
        <f t="shared" si="663"/>
        <v/>
      </c>
      <c r="M583" s="26"/>
      <c r="N583" s="26"/>
      <c r="O583" s="26">
        <f t="shared" ca="1" si="664"/>
        <v>45</v>
      </c>
      <c r="P583" s="26" t="str">
        <f t="shared" ca="1" si="665"/>
        <v>Yes</v>
      </c>
      <c r="Q583" s="26" t="str">
        <f t="shared" ca="1" si="665"/>
        <v>No</v>
      </c>
      <c r="R583" s="26" t="str">
        <f t="shared" ca="1" si="665"/>
        <v>No</v>
      </c>
      <c r="S583" s="26" t="str">
        <f t="shared" ca="1" si="666"/>
        <v>Asian</v>
      </c>
      <c r="T583" s="26" t="str">
        <f t="shared" ca="1" si="667"/>
        <v>No</v>
      </c>
      <c r="U583" s="26">
        <f t="shared" ca="1" si="668"/>
        <v>3768</v>
      </c>
      <c r="V583" s="26"/>
      <c r="W583" s="26"/>
      <c r="X583" s="26" t="str">
        <f t="shared" ca="1" si="658"/>
        <v>No</v>
      </c>
      <c r="Y583" s="26" t="str">
        <f t="shared" ca="1" si="658"/>
        <v>No</v>
      </c>
      <c r="Z583" s="26" t="str">
        <f t="shared" ca="1" si="658"/>
        <v>Yes</v>
      </c>
      <c r="AA583" s="26" t="str">
        <f t="shared" ca="1" si="658"/>
        <v>Yes</v>
      </c>
      <c r="AB583" s="26" t="str">
        <f t="shared" ca="1" si="658"/>
        <v>Yes</v>
      </c>
      <c r="AC583" s="26"/>
      <c r="AD583" s="26"/>
      <c r="AE583" s="26"/>
      <c r="AF583" s="26"/>
      <c r="AG583" s="26" t="str">
        <f t="shared" ca="1" si="657"/>
        <v>Yes</v>
      </c>
      <c r="AH583" s="26" t="str">
        <f t="shared" ca="1" si="657"/>
        <v>Yes</v>
      </c>
      <c r="AI583" s="26" t="str">
        <f t="shared" ca="1" si="657"/>
        <v>No</v>
      </c>
      <c r="AJ583" s="26" t="str">
        <f t="shared" ca="1" si="657"/>
        <v>No</v>
      </c>
      <c r="AK583" s="26" t="str">
        <f t="shared" ca="1" si="657"/>
        <v>No</v>
      </c>
      <c r="AL583" s="26" t="str">
        <f t="shared" ca="1" si="657"/>
        <v>No</v>
      </c>
      <c r="AM583" s="26">
        <f t="shared" ca="1" si="669"/>
        <v>2</v>
      </c>
      <c r="AN583" s="26">
        <f t="shared" ca="1" si="670"/>
        <v>3</v>
      </c>
      <c r="AT583" t="str">
        <f t="shared" ca="1" si="671"/>
        <v>Male</v>
      </c>
      <c r="AU583">
        <f t="shared" ca="1" si="672"/>
        <v>2502</v>
      </c>
      <c r="AV583">
        <f t="shared" ca="1" si="673"/>
        <v>2</v>
      </c>
      <c r="AW583">
        <f t="shared" ca="1" si="674"/>
        <v>40</v>
      </c>
      <c r="AX583">
        <f t="shared" ca="1" si="675"/>
        <v>0</v>
      </c>
      <c r="BB583" t="str">
        <f t="shared" ca="1" si="676"/>
        <v>EMLUCS</v>
      </c>
      <c r="BC583" t="str">
        <f t="shared" ca="1" si="677"/>
        <v>Yes</v>
      </c>
      <c r="BD583" t="str">
        <f t="shared" ca="1" si="677"/>
        <v>No</v>
      </c>
      <c r="BG583" t="str">
        <f t="shared" ca="1" si="678"/>
        <v>No</v>
      </c>
      <c r="BH583">
        <f t="shared" ca="1" si="679"/>
        <v>38</v>
      </c>
      <c r="BI583">
        <f t="shared" ca="1" si="680"/>
        <v>-11</v>
      </c>
      <c r="BJ583">
        <f t="shared" ca="1" si="681"/>
        <v>9</v>
      </c>
      <c r="BK583" t="str">
        <f t="shared" si="682"/>
        <v/>
      </c>
      <c r="BL583" s="26">
        <f t="shared" ca="1" si="683"/>
        <v>11</v>
      </c>
      <c r="BM583" s="26"/>
      <c r="BN583" s="26"/>
      <c r="BO583" s="26" t="str">
        <f t="shared" ca="1" si="684"/>
        <v>Yes</v>
      </c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 t="str">
        <f t="shared" ca="1" si="685"/>
        <v>No</v>
      </c>
      <c r="CE583" s="26" t="str">
        <f t="shared" ca="1" si="686"/>
        <v>NA</v>
      </c>
      <c r="CF583" s="26"/>
      <c r="CG583" s="26"/>
      <c r="CH583" s="26"/>
      <c r="CI583" s="31" t="str">
        <f t="shared" si="687"/>
        <v/>
      </c>
      <c r="CJ583" s="26" t="str">
        <f t="shared" ca="1" si="688"/>
        <v>NA</v>
      </c>
      <c r="CK583" s="26" t="str">
        <f t="shared" ca="1" si="689"/>
        <v>NA</v>
      </c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 t="str">
        <f t="shared" ca="1" si="690"/>
        <v>No</v>
      </c>
      <c r="DO583" s="26"/>
      <c r="DP583" s="26"/>
      <c r="DQ583" s="26"/>
      <c r="DR583" s="26"/>
      <c r="DS583" s="26"/>
      <c r="DT583" s="26"/>
      <c r="DU583" s="26"/>
      <c r="DV583" t="str">
        <f t="shared" si="691"/>
        <v/>
      </c>
      <c r="DW583" s="26"/>
      <c r="DX583" s="26"/>
      <c r="DY583" s="26"/>
      <c r="DZ583" t="str">
        <f t="shared" si="692"/>
        <v/>
      </c>
      <c r="EA583" t="str">
        <f t="shared" si="693"/>
        <v/>
      </c>
      <c r="EB583" t="str">
        <f t="shared" si="694"/>
        <v/>
      </c>
      <c r="EC583" t="str">
        <f t="shared" si="695"/>
        <v/>
      </c>
      <c r="ED583" t="str">
        <f t="shared" si="696"/>
        <v/>
      </c>
      <c r="EE583" s="34" t="str">
        <f t="shared" si="697"/>
        <v/>
      </c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32" t="str">
        <f t="shared" si="698"/>
        <v/>
      </c>
      <c r="ES583" s="26"/>
      <c r="ET583" s="26"/>
      <c r="EU583" s="26"/>
      <c r="EV583" s="26"/>
      <c r="EW583" s="26"/>
      <c r="EX583" s="26"/>
      <c r="EY583" s="26"/>
      <c r="EZ583" s="26"/>
      <c r="FA583" s="31" t="str">
        <f t="shared" si="699"/>
        <v/>
      </c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31" t="str">
        <f t="shared" si="700"/>
        <v/>
      </c>
      <c r="FN583" s="26"/>
      <c r="FO583" s="26"/>
      <c r="FP583" s="26"/>
      <c r="FQ583" s="26" t="s">
        <v>350</v>
      </c>
      <c r="FR583" s="39" t="str">
        <f t="shared" ca="1" si="701"/>
        <v>Other</v>
      </c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t="str">
        <f t="shared" ca="1" si="702"/>
        <v/>
      </c>
      <c r="GP583" t="str">
        <f t="shared" si="703"/>
        <v/>
      </c>
      <c r="GQ583" s="26"/>
      <c r="GR583" s="26"/>
      <c r="GS583" t="str">
        <f t="shared" ca="1" si="704"/>
        <v/>
      </c>
      <c r="GT583" s="26"/>
      <c r="GU583" s="26"/>
      <c r="GV583" s="26"/>
      <c r="GW583" s="26"/>
      <c r="GX583" s="26"/>
      <c r="GY583" t="str">
        <f t="shared" ca="1" si="705"/>
        <v/>
      </c>
      <c r="GZ583" t="str">
        <f t="shared" si="706"/>
        <v/>
      </c>
      <c r="HA583" s="26"/>
      <c r="HB583" s="26"/>
      <c r="HC583" s="26"/>
      <c r="HD583" s="26"/>
      <c r="HE583" s="26"/>
      <c r="HF583" t="str">
        <f t="shared" ca="1" si="707"/>
        <v/>
      </c>
      <c r="HG583" s="31" t="str">
        <f t="shared" si="708"/>
        <v/>
      </c>
      <c r="HH583" s="26"/>
      <c r="HI583" s="26"/>
      <c r="HJ583" s="26"/>
      <c r="HK583" s="26"/>
      <c r="HL583" s="26"/>
      <c r="HM583" t="str">
        <f t="shared" ca="1" si="709"/>
        <v/>
      </c>
      <c r="HN583" t="str">
        <f t="shared" si="710"/>
        <v/>
      </c>
      <c r="HO583" s="26"/>
      <c r="HP583" s="26"/>
      <c r="HQ583" s="26"/>
      <c r="HR583" s="26"/>
      <c r="HS583" s="26"/>
      <c r="HT583" t="str">
        <f t="shared" ca="1" si="711"/>
        <v/>
      </c>
      <c r="HU583" t="str">
        <f t="shared" si="712"/>
        <v/>
      </c>
      <c r="HV583" s="26"/>
      <c r="HW583" s="26"/>
      <c r="HX583" s="26"/>
      <c r="HY583" s="26"/>
      <c r="HZ583" s="26"/>
      <c r="IA583" s="37" t="str">
        <f t="shared" ca="1" si="713"/>
        <v/>
      </c>
      <c r="IB583" t="str">
        <f t="shared" si="714"/>
        <v/>
      </c>
      <c r="IC583" s="26"/>
      <c r="ID583" s="26"/>
      <c r="IE583" s="26"/>
      <c r="IF583" s="26"/>
      <c r="IG583" s="26"/>
      <c r="IH583" s="37" t="str">
        <f t="shared" ca="1" si="715"/>
        <v/>
      </c>
      <c r="II583" t="str">
        <f t="shared" si="716"/>
        <v/>
      </c>
      <c r="IJ583" s="26"/>
      <c r="IK583" s="26"/>
      <c r="IL583" s="26"/>
      <c r="IM583" s="26"/>
      <c r="IN583" s="26"/>
      <c r="IO583" s="26"/>
      <c r="IP583" s="26"/>
      <c r="IQ583" s="26"/>
      <c r="IR583" s="26"/>
      <c r="IS583" s="26"/>
      <c r="IT583" s="26"/>
      <c r="IU583" s="26"/>
      <c r="IV583" s="26"/>
      <c r="IW583" s="26"/>
      <c r="IX583" s="26"/>
      <c r="IY583" s="26"/>
      <c r="IZ583" s="26"/>
      <c r="JA583" s="26"/>
      <c r="JB583" s="26"/>
      <c r="JC583" s="26"/>
      <c r="JD583" s="26"/>
      <c r="JE583" s="26"/>
      <c r="JF583" s="26"/>
      <c r="JG583" s="26"/>
      <c r="JH583" s="26"/>
      <c r="JI583" s="26"/>
      <c r="JJ583" s="26"/>
      <c r="JK583" s="26"/>
      <c r="JL583" s="26"/>
      <c r="JM583" s="26"/>
      <c r="JN583" s="26"/>
      <c r="JO583" s="26"/>
      <c r="JP583" s="26"/>
      <c r="JQ583" s="26"/>
      <c r="JR583" s="26"/>
      <c r="JS583" s="26"/>
      <c r="JT583" s="26" t="str">
        <f t="shared" si="717"/>
        <v/>
      </c>
      <c r="JU583" s="26"/>
      <c r="JV583" t="str">
        <f t="shared" si="718"/>
        <v/>
      </c>
      <c r="JW583" s="26"/>
      <c r="JX583" s="26"/>
      <c r="JY583" s="26"/>
      <c r="JZ583" s="26"/>
      <c r="KA583" s="26"/>
      <c r="KB583" s="26"/>
      <c r="KC583" s="26"/>
      <c r="KD583" s="26"/>
      <c r="KE583" s="26"/>
      <c r="KF583" s="26"/>
      <c r="KG583" s="26"/>
      <c r="KH583" s="26"/>
      <c r="KI583" s="26"/>
      <c r="KJ583" s="26"/>
      <c r="KK583" t="str">
        <f t="shared" si="719"/>
        <v/>
      </c>
      <c r="KL583" s="26"/>
      <c r="KM583" s="31" t="str">
        <f t="shared" si="720"/>
        <v/>
      </c>
      <c r="KN583" s="26"/>
      <c r="KO583" s="26"/>
      <c r="KP583" s="38" t="str">
        <f t="shared" si="721"/>
        <v/>
      </c>
      <c r="KQ583" s="26"/>
      <c r="KR583" s="26"/>
      <c r="KS583" s="26"/>
      <c r="KT583" s="26"/>
      <c r="KU583" s="26"/>
      <c r="KV583" s="26"/>
      <c r="KW583" s="26"/>
      <c r="KX583" t="str">
        <f t="shared" si="722"/>
        <v/>
      </c>
      <c r="KY583" t="str">
        <f t="shared" si="723"/>
        <v/>
      </c>
      <c r="KZ583" s="26"/>
      <c r="LA583" s="26"/>
      <c r="LB583" t="str">
        <f t="shared" si="724"/>
        <v/>
      </c>
      <c r="LC583" s="26"/>
      <c r="LD583" t="str">
        <f t="shared" si="725"/>
        <v/>
      </c>
      <c r="LE583" t="str">
        <f t="shared" si="726"/>
        <v/>
      </c>
      <c r="LF583" s="26"/>
      <c r="LG583" s="26"/>
      <c r="LH583" s="26"/>
      <c r="LI583" s="26"/>
      <c r="LJ583" s="26"/>
      <c r="LK583" s="26"/>
      <c r="LL583" s="26"/>
      <c r="LM583" s="26"/>
      <c r="LN583" s="26"/>
      <c r="LO583" t="str">
        <f t="shared" si="727"/>
        <v/>
      </c>
      <c r="LP583" s="26"/>
      <c r="LQ583" s="26"/>
      <c r="LR583" s="26"/>
      <c r="LS583" s="26"/>
      <c r="LT583" s="26"/>
      <c r="LU583" s="26"/>
      <c r="LV583" s="26"/>
      <c r="LW583" s="26"/>
      <c r="LX583" s="26"/>
      <c r="LY583" s="26"/>
      <c r="LZ583" s="26"/>
      <c r="MA583" s="26"/>
      <c r="MB583" s="26"/>
      <c r="MC583" s="26"/>
      <c r="MD583" s="26"/>
      <c r="ME583" s="26"/>
      <c r="MF583" s="26"/>
      <c r="MG583" s="26"/>
      <c r="MH583" s="26"/>
      <c r="MI583" s="26"/>
      <c r="MJ583" s="26"/>
      <c r="MK583" s="26"/>
      <c r="ML583" s="26"/>
      <c r="MM583" s="26"/>
      <c r="MN583" s="26"/>
    </row>
    <row r="584" spans="1:352" ht="16" x14ac:dyDescent="0.2">
      <c r="A584" t="e">
        <f t="shared" ca="1" si="656"/>
        <v>#N/A</v>
      </c>
      <c r="B584" s="26"/>
      <c r="C584" s="26"/>
      <c r="D584" s="26"/>
      <c r="E584" s="27" t="str">
        <f t="shared" ca="1" si="659"/>
        <v>May</v>
      </c>
      <c r="F584" s="27" t="str">
        <f t="shared" ca="1" si="659"/>
        <v>Feb</v>
      </c>
      <c r="G584" s="28" t="str">
        <f t="shared" ca="1" si="660"/>
        <v/>
      </c>
      <c r="H584" t="str">
        <f t="shared" si="661"/>
        <v/>
      </c>
      <c r="I584" s="26">
        <f t="shared" ca="1" si="662"/>
        <v>24</v>
      </c>
      <c r="J584" s="26"/>
      <c r="K584" s="26"/>
      <c r="L584" s="31" t="str">
        <f t="shared" si="663"/>
        <v/>
      </c>
      <c r="M584" s="26"/>
      <c r="N584" s="26"/>
      <c r="O584" s="26">
        <f t="shared" ca="1" si="664"/>
        <v>23</v>
      </c>
      <c r="P584" s="26" t="str">
        <f t="shared" ca="1" si="665"/>
        <v>No</v>
      </c>
      <c r="Q584" s="26" t="str">
        <f t="shared" ca="1" si="665"/>
        <v>Yes</v>
      </c>
      <c r="R584" s="26" t="str">
        <f t="shared" ca="1" si="665"/>
        <v>Yes</v>
      </c>
      <c r="S584" s="26" t="str">
        <f t="shared" ca="1" si="666"/>
        <v>Caucasian</v>
      </c>
      <c r="T584" s="26" t="str">
        <f t="shared" ca="1" si="667"/>
        <v>No</v>
      </c>
      <c r="U584" s="26">
        <f t="shared" ca="1" si="668"/>
        <v>3230</v>
      </c>
      <c r="V584" s="26"/>
      <c r="W584" s="26"/>
      <c r="X584" s="26" t="str">
        <f t="shared" ca="1" si="658"/>
        <v>Yes</v>
      </c>
      <c r="Y584" s="26" t="str">
        <f t="shared" ca="1" si="658"/>
        <v>Yes</v>
      </c>
      <c r="Z584" s="26" t="str">
        <f t="shared" ca="1" si="658"/>
        <v>Yes</v>
      </c>
      <c r="AA584" s="26" t="str">
        <f t="shared" ca="1" si="658"/>
        <v>No</v>
      </c>
      <c r="AB584" s="26" t="str">
        <f t="shared" ca="1" si="658"/>
        <v>No</v>
      </c>
      <c r="AC584" s="26"/>
      <c r="AD584" s="26"/>
      <c r="AE584" s="26"/>
      <c r="AF584" s="26"/>
      <c r="AG584" s="26" t="str">
        <f t="shared" ca="1" si="657"/>
        <v>No</v>
      </c>
      <c r="AH584" s="26" t="str">
        <f t="shared" ca="1" si="657"/>
        <v>No</v>
      </c>
      <c r="AI584" s="26" t="str">
        <f t="shared" ca="1" si="657"/>
        <v>No</v>
      </c>
      <c r="AJ584" s="26" t="str">
        <f t="shared" ca="1" si="657"/>
        <v>No</v>
      </c>
      <c r="AK584" s="26" t="str">
        <f t="shared" ca="1" si="657"/>
        <v>Yes</v>
      </c>
      <c r="AL584" s="26" t="str">
        <f t="shared" ca="1" si="657"/>
        <v>No</v>
      </c>
      <c r="AM584" s="26">
        <f t="shared" ca="1" si="669"/>
        <v>8</v>
      </c>
      <c r="AN584" s="26">
        <f t="shared" ca="1" si="670"/>
        <v>3</v>
      </c>
      <c r="AT584" t="str">
        <f t="shared" ca="1" si="671"/>
        <v>Female</v>
      </c>
      <c r="AU584">
        <f t="shared" ca="1" si="672"/>
        <v>1929</v>
      </c>
      <c r="AV584">
        <f t="shared" ca="1" si="673"/>
        <v>-3</v>
      </c>
      <c r="AW584">
        <f t="shared" ca="1" si="674"/>
        <v>23</v>
      </c>
      <c r="AX584">
        <f t="shared" ca="1" si="675"/>
        <v>6</v>
      </c>
      <c r="BB584" t="str">
        <f t="shared" ca="1" si="676"/>
        <v>EMLUCS</v>
      </c>
      <c r="BC584" t="str">
        <f t="shared" ca="1" si="677"/>
        <v>Yes</v>
      </c>
      <c r="BD584" t="str">
        <f t="shared" ca="1" si="677"/>
        <v>No</v>
      </c>
      <c r="BG584" t="str">
        <f t="shared" ca="1" si="678"/>
        <v>No</v>
      </c>
      <c r="BH584">
        <f t="shared" ca="1" si="679"/>
        <v>36</v>
      </c>
      <c r="BI584">
        <f t="shared" ca="1" si="680"/>
        <v>-20</v>
      </c>
      <c r="BJ584">
        <f t="shared" ca="1" si="681"/>
        <v>0</v>
      </c>
      <c r="BK584" t="str">
        <f t="shared" si="682"/>
        <v/>
      </c>
      <c r="BL584" s="26" t="str">
        <f t="shared" ca="1" si="683"/>
        <v>NA</v>
      </c>
      <c r="BM584" s="26"/>
      <c r="BN584" s="26"/>
      <c r="BO584" s="26" t="str">
        <f t="shared" ca="1" si="684"/>
        <v>Yes</v>
      </c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 t="str">
        <f t="shared" ca="1" si="685"/>
        <v>Yes</v>
      </c>
      <c r="CE584" s="26" t="str">
        <f t="shared" ca="1" si="686"/>
        <v>MIST</v>
      </c>
      <c r="CF584" s="26"/>
      <c r="CG584" s="26"/>
      <c r="CH584" s="26"/>
      <c r="CI584" s="31" t="str">
        <f t="shared" si="687"/>
        <v/>
      </c>
      <c r="CJ584" s="26" t="str">
        <f t="shared" ca="1" si="688"/>
        <v>OT</v>
      </c>
      <c r="CK584" s="26" t="str">
        <f t="shared" ca="1" si="689"/>
        <v>No</v>
      </c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 t="str">
        <f t="shared" ca="1" si="690"/>
        <v>Yes</v>
      </c>
      <c r="DO584" s="26"/>
      <c r="DP584" s="26"/>
      <c r="DQ584" s="26"/>
      <c r="DR584" s="26"/>
      <c r="DS584" s="26"/>
      <c r="DT584" s="26"/>
      <c r="DU584" s="26"/>
      <c r="DV584" t="str">
        <f t="shared" si="691"/>
        <v/>
      </c>
      <c r="DW584" s="26"/>
      <c r="DX584" s="26"/>
      <c r="DY584" s="26"/>
      <c r="DZ584" t="str">
        <f t="shared" si="692"/>
        <v/>
      </c>
      <c r="EA584" t="str">
        <f t="shared" si="693"/>
        <v/>
      </c>
      <c r="EB584" t="str">
        <f t="shared" si="694"/>
        <v/>
      </c>
      <c r="EC584" t="str">
        <f t="shared" si="695"/>
        <v/>
      </c>
      <c r="ED584" t="str">
        <f t="shared" si="696"/>
        <v/>
      </c>
      <c r="EE584" s="34" t="str">
        <f t="shared" si="697"/>
        <v/>
      </c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32" t="str">
        <f t="shared" si="698"/>
        <v/>
      </c>
      <c r="ES584" s="26"/>
      <c r="ET584" s="26"/>
      <c r="EU584" s="26"/>
      <c r="EV584" s="26"/>
      <c r="EW584" s="26"/>
      <c r="EX584" s="26"/>
      <c r="EY584" s="26"/>
      <c r="EZ584" s="26"/>
      <c r="FA584" s="31" t="str">
        <f t="shared" si="699"/>
        <v/>
      </c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31" t="str">
        <f t="shared" si="700"/>
        <v/>
      </c>
      <c r="FN584" s="26"/>
      <c r="FO584" s="26"/>
      <c r="FP584" s="26"/>
      <c r="FQ584" s="26" t="s">
        <v>350</v>
      </c>
      <c r="FR584" s="39" t="str">
        <f t="shared" ca="1" si="701"/>
        <v>Other</v>
      </c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t="str">
        <f t="shared" ca="1" si="702"/>
        <v/>
      </c>
      <c r="GP584" t="str">
        <f t="shared" si="703"/>
        <v/>
      </c>
      <c r="GQ584" s="26"/>
      <c r="GR584" s="26"/>
      <c r="GS584" t="str">
        <f t="shared" ca="1" si="704"/>
        <v/>
      </c>
      <c r="GT584" s="26"/>
      <c r="GU584" s="26"/>
      <c r="GV584" s="26"/>
      <c r="GW584" s="26"/>
      <c r="GX584" s="26"/>
      <c r="GY584" t="str">
        <f t="shared" ca="1" si="705"/>
        <v/>
      </c>
      <c r="GZ584" t="str">
        <f t="shared" si="706"/>
        <v/>
      </c>
      <c r="HA584" s="26"/>
      <c r="HB584" s="26"/>
      <c r="HC584" s="26"/>
      <c r="HD584" s="26"/>
      <c r="HE584" s="26"/>
      <c r="HF584" t="str">
        <f t="shared" ca="1" si="707"/>
        <v/>
      </c>
      <c r="HG584" s="31" t="str">
        <f t="shared" si="708"/>
        <v/>
      </c>
      <c r="HH584" s="26"/>
      <c r="HI584" s="26"/>
      <c r="HJ584" s="26"/>
      <c r="HK584" s="26"/>
      <c r="HL584" s="26"/>
      <c r="HM584" t="str">
        <f t="shared" ca="1" si="709"/>
        <v/>
      </c>
      <c r="HN584" t="str">
        <f t="shared" si="710"/>
        <v/>
      </c>
      <c r="HO584" s="26"/>
      <c r="HP584" s="26"/>
      <c r="HQ584" s="26"/>
      <c r="HR584" s="26"/>
      <c r="HS584" s="26"/>
      <c r="HT584" t="str">
        <f t="shared" ca="1" si="711"/>
        <v/>
      </c>
      <c r="HU584" t="str">
        <f t="shared" si="712"/>
        <v/>
      </c>
      <c r="HV584" s="26"/>
      <c r="HW584" s="26"/>
      <c r="HX584" s="26"/>
      <c r="HY584" s="26"/>
      <c r="HZ584" s="26"/>
      <c r="IA584" s="37" t="str">
        <f t="shared" ca="1" si="713"/>
        <v/>
      </c>
      <c r="IB584" t="str">
        <f t="shared" si="714"/>
        <v/>
      </c>
      <c r="IC584" s="26"/>
      <c r="ID584" s="26"/>
      <c r="IE584" s="26"/>
      <c r="IF584" s="26"/>
      <c r="IG584" s="26"/>
      <c r="IH584" s="37" t="str">
        <f t="shared" ca="1" si="715"/>
        <v/>
      </c>
      <c r="II584" t="str">
        <f t="shared" si="716"/>
        <v/>
      </c>
      <c r="IJ584" s="26"/>
      <c r="IK584" s="26"/>
      <c r="IL584" s="26"/>
      <c r="IM584" s="26"/>
      <c r="IN584" s="26"/>
      <c r="IO584" s="26"/>
      <c r="IP584" s="26"/>
      <c r="IQ584" s="26"/>
      <c r="IR584" s="26"/>
      <c r="IS584" s="26"/>
      <c r="IT584" s="26"/>
      <c r="IU584" s="26"/>
      <c r="IV584" s="26"/>
      <c r="IW584" s="26"/>
      <c r="IX584" s="26"/>
      <c r="IY584" s="26"/>
      <c r="IZ584" s="26"/>
      <c r="JA584" s="26"/>
      <c r="JB584" s="26"/>
      <c r="JC584" s="26"/>
      <c r="JD584" s="26"/>
      <c r="JE584" s="26"/>
      <c r="JF584" s="26"/>
      <c r="JG584" s="26"/>
      <c r="JH584" s="26"/>
      <c r="JI584" s="26"/>
      <c r="JJ584" s="26"/>
      <c r="JK584" s="26"/>
      <c r="JL584" s="26"/>
      <c r="JM584" s="26"/>
      <c r="JN584" s="26"/>
      <c r="JO584" s="26"/>
      <c r="JP584" s="26"/>
      <c r="JQ584" s="26"/>
      <c r="JR584" s="26"/>
      <c r="JS584" s="26"/>
      <c r="JT584" s="26" t="str">
        <f t="shared" si="717"/>
        <v/>
      </c>
      <c r="JU584" s="26"/>
      <c r="JV584" t="str">
        <f t="shared" si="718"/>
        <v/>
      </c>
      <c r="JW584" s="26"/>
      <c r="JX584" s="26"/>
      <c r="JY584" s="26"/>
      <c r="JZ584" s="26"/>
      <c r="KA584" s="26"/>
      <c r="KB584" s="26"/>
      <c r="KC584" s="26"/>
      <c r="KD584" s="26"/>
      <c r="KE584" s="26"/>
      <c r="KF584" s="26"/>
      <c r="KG584" s="26"/>
      <c r="KH584" s="26"/>
      <c r="KI584" s="26"/>
      <c r="KJ584" s="26"/>
      <c r="KK584" t="str">
        <f t="shared" si="719"/>
        <v/>
      </c>
      <c r="KL584" s="26"/>
      <c r="KM584" s="31" t="str">
        <f t="shared" si="720"/>
        <v/>
      </c>
      <c r="KN584" s="26"/>
      <c r="KO584" s="26"/>
      <c r="KP584" s="38" t="str">
        <f t="shared" si="721"/>
        <v/>
      </c>
      <c r="KQ584" s="26"/>
      <c r="KR584" s="26"/>
      <c r="KS584" s="26"/>
      <c r="KT584" s="26"/>
      <c r="KU584" s="26"/>
      <c r="KV584" s="26"/>
      <c r="KW584" s="26"/>
      <c r="KX584" t="str">
        <f t="shared" si="722"/>
        <v/>
      </c>
      <c r="KY584" t="str">
        <f t="shared" si="723"/>
        <v/>
      </c>
      <c r="KZ584" s="26"/>
      <c r="LA584" s="26"/>
      <c r="LB584" t="str">
        <f t="shared" si="724"/>
        <v/>
      </c>
      <c r="LC584" s="26"/>
      <c r="LD584" t="str">
        <f t="shared" si="725"/>
        <v/>
      </c>
      <c r="LE584" t="str">
        <f t="shared" si="726"/>
        <v/>
      </c>
      <c r="LF584" s="26"/>
      <c r="LG584" s="26"/>
      <c r="LH584" s="26"/>
      <c r="LI584" s="26"/>
      <c r="LJ584" s="26"/>
      <c r="LK584" s="26"/>
      <c r="LL584" s="26"/>
      <c r="LM584" s="26"/>
      <c r="LN584" s="26"/>
      <c r="LO584" t="str">
        <f t="shared" si="727"/>
        <v/>
      </c>
      <c r="LP584" s="26"/>
      <c r="LQ584" s="26"/>
      <c r="LR584" s="26"/>
      <c r="LS584" s="26"/>
      <c r="LT584" s="26"/>
      <c r="LU584" s="26"/>
      <c r="LV584" s="26"/>
      <c r="LW584" s="26"/>
      <c r="LX584" s="26"/>
      <c r="LY584" s="26"/>
      <c r="LZ584" s="26"/>
      <c r="MA584" s="26"/>
      <c r="MB584" s="26"/>
      <c r="MC584" s="26"/>
      <c r="MD584" s="26"/>
      <c r="ME584" s="26"/>
      <c r="MF584" s="26"/>
      <c r="MG584" s="26"/>
      <c r="MH584" s="26"/>
      <c r="MI584" s="26"/>
      <c r="MJ584" s="26"/>
      <c r="MK584" s="26"/>
      <c r="ML584" s="26"/>
      <c r="MM584" s="26"/>
      <c r="MN584" s="26"/>
    </row>
    <row r="585" spans="1:352" ht="16" x14ac:dyDescent="0.2">
      <c r="A585" t="e">
        <f t="shared" ca="1" si="656"/>
        <v>#N/A</v>
      </c>
      <c r="B585" s="26"/>
      <c r="C585" s="26"/>
      <c r="D585" s="26"/>
      <c r="E585" s="27" t="str">
        <f t="shared" ca="1" si="659"/>
        <v>Apr</v>
      </c>
      <c r="F585" s="27" t="str">
        <f t="shared" ca="1" si="659"/>
        <v>Dec</v>
      </c>
      <c r="G585" s="28" t="str">
        <f t="shared" ca="1" si="660"/>
        <v/>
      </c>
      <c r="H585" t="str">
        <f t="shared" si="661"/>
        <v/>
      </c>
      <c r="I585" s="26">
        <f t="shared" ca="1" si="662"/>
        <v>48</v>
      </c>
      <c r="J585" s="26"/>
      <c r="K585" s="26"/>
      <c r="L585" s="31" t="str">
        <f t="shared" si="663"/>
        <v/>
      </c>
      <c r="M585" s="26"/>
      <c r="N585" s="26"/>
      <c r="O585" s="26">
        <f t="shared" ca="1" si="664"/>
        <v>19</v>
      </c>
      <c r="P585" s="26" t="str">
        <f t="shared" ca="1" si="665"/>
        <v>Yes</v>
      </c>
      <c r="Q585" s="26" t="str">
        <f t="shared" ca="1" si="665"/>
        <v>No</v>
      </c>
      <c r="R585" s="26" t="str">
        <f t="shared" ca="1" si="665"/>
        <v>Yes</v>
      </c>
      <c r="S585" s="26" t="str">
        <f t="shared" ca="1" si="666"/>
        <v>Caucasian</v>
      </c>
      <c r="T585" s="26" t="str">
        <f t="shared" ca="1" si="667"/>
        <v>Yes</v>
      </c>
      <c r="U585" s="26">
        <f t="shared" ca="1" si="668"/>
        <v>3628</v>
      </c>
      <c r="V585" s="26"/>
      <c r="W585" s="26"/>
      <c r="X585" s="26" t="str">
        <f t="shared" ca="1" si="658"/>
        <v>Yes</v>
      </c>
      <c r="Y585" s="26" t="str">
        <f t="shared" ca="1" si="658"/>
        <v>No</v>
      </c>
      <c r="Z585" s="26" t="str">
        <f t="shared" ca="1" si="658"/>
        <v>No</v>
      </c>
      <c r="AA585" s="26" t="str">
        <f t="shared" ca="1" si="658"/>
        <v>Yes</v>
      </c>
      <c r="AB585" s="26" t="str">
        <f t="shared" ca="1" si="658"/>
        <v>No</v>
      </c>
      <c r="AC585" s="26"/>
      <c r="AD585" s="26"/>
      <c r="AE585" s="26"/>
      <c r="AF585" s="26"/>
      <c r="AG585" s="26" t="str">
        <f t="shared" ca="1" si="657"/>
        <v>No</v>
      </c>
      <c r="AH585" s="26" t="str">
        <f t="shared" ca="1" si="657"/>
        <v>No</v>
      </c>
      <c r="AI585" s="26" t="str">
        <f t="shared" ca="1" si="657"/>
        <v>No</v>
      </c>
      <c r="AJ585" s="26" t="str">
        <f t="shared" ca="1" si="657"/>
        <v>Yes</v>
      </c>
      <c r="AK585" s="26" t="str">
        <f t="shared" ca="1" si="657"/>
        <v>No</v>
      </c>
      <c r="AL585" s="26" t="str">
        <f t="shared" ca="1" si="657"/>
        <v>Yes</v>
      </c>
      <c r="AM585" s="26">
        <f t="shared" ca="1" si="669"/>
        <v>6</v>
      </c>
      <c r="AN585" s="26">
        <f t="shared" ca="1" si="670"/>
        <v>1</v>
      </c>
      <c r="AT585" t="str">
        <f t="shared" ca="1" si="671"/>
        <v>Male</v>
      </c>
      <c r="AU585">
        <f t="shared" ca="1" si="672"/>
        <v>3164</v>
      </c>
      <c r="AV585">
        <f t="shared" ca="1" si="673"/>
        <v>3</v>
      </c>
      <c r="AW585">
        <f t="shared" ca="1" si="674"/>
        <v>31</v>
      </c>
      <c r="AX585">
        <f t="shared" ca="1" si="675"/>
        <v>5</v>
      </c>
      <c r="BB585" t="str">
        <f t="shared" ca="1" si="676"/>
        <v>EMLUCS</v>
      </c>
      <c r="BC585" t="str">
        <f t="shared" ca="1" si="677"/>
        <v>Yes</v>
      </c>
      <c r="BD585" t="str">
        <f t="shared" ca="1" si="677"/>
        <v>No</v>
      </c>
      <c r="BG585" t="str">
        <f t="shared" ca="1" si="678"/>
        <v>No</v>
      </c>
      <c r="BH585">
        <f t="shared" ca="1" si="679"/>
        <v>35</v>
      </c>
      <c r="BI585">
        <f t="shared" ca="1" si="680"/>
        <v>-17</v>
      </c>
      <c r="BJ585">
        <f t="shared" ca="1" si="681"/>
        <v>14</v>
      </c>
      <c r="BK585" t="str">
        <f t="shared" si="682"/>
        <v/>
      </c>
      <c r="BL585" s="26">
        <f t="shared" ca="1" si="683"/>
        <v>16</v>
      </c>
      <c r="BM585" s="26"/>
      <c r="BN585" s="26"/>
      <c r="BO585" s="26" t="str">
        <f t="shared" ca="1" si="684"/>
        <v>Yes</v>
      </c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 t="str">
        <f t="shared" ca="1" si="685"/>
        <v>Yes</v>
      </c>
      <c r="CE585" s="26" t="str">
        <f t="shared" ca="1" si="686"/>
        <v>MIST</v>
      </c>
      <c r="CF585" s="26"/>
      <c r="CG585" s="26"/>
      <c r="CH585" s="26"/>
      <c r="CI585" s="31" t="str">
        <f t="shared" si="687"/>
        <v/>
      </c>
      <c r="CJ585" s="26" t="str">
        <f t="shared" ca="1" si="688"/>
        <v>OT</v>
      </c>
      <c r="CK585" s="26" t="str">
        <f t="shared" ca="1" si="689"/>
        <v>Yes</v>
      </c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 t="str">
        <f t="shared" ca="1" si="690"/>
        <v>Yes</v>
      </c>
      <c r="DO585" s="26"/>
      <c r="DP585" s="26"/>
      <c r="DQ585" s="26"/>
      <c r="DR585" s="26"/>
      <c r="DS585" s="26"/>
      <c r="DT585" s="26"/>
      <c r="DU585" s="26"/>
      <c r="DV585" t="str">
        <f t="shared" si="691"/>
        <v/>
      </c>
      <c r="DW585" s="26"/>
      <c r="DX585" s="26"/>
      <c r="DY585" s="26"/>
      <c r="DZ585" t="str">
        <f t="shared" si="692"/>
        <v/>
      </c>
      <c r="EA585" t="str">
        <f t="shared" si="693"/>
        <v/>
      </c>
      <c r="EB585" t="str">
        <f t="shared" si="694"/>
        <v/>
      </c>
      <c r="EC585" t="str">
        <f t="shared" si="695"/>
        <v/>
      </c>
      <c r="ED585" t="str">
        <f t="shared" si="696"/>
        <v/>
      </c>
      <c r="EE585" s="34" t="str">
        <f t="shared" si="697"/>
        <v/>
      </c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32" t="str">
        <f t="shared" si="698"/>
        <v/>
      </c>
      <c r="ES585" s="26"/>
      <c r="ET585" s="26"/>
      <c r="EU585" s="26"/>
      <c r="EV585" s="26"/>
      <c r="EW585" s="26"/>
      <c r="EX585" s="26"/>
      <c r="EY585" s="26"/>
      <c r="EZ585" s="26"/>
      <c r="FA585" s="31" t="str">
        <f t="shared" si="699"/>
        <v/>
      </c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31" t="str">
        <f t="shared" si="700"/>
        <v/>
      </c>
      <c r="FN585" s="26"/>
      <c r="FO585" s="26"/>
      <c r="FP585" s="26"/>
      <c r="FQ585" s="26" t="s">
        <v>350</v>
      </c>
      <c r="FR585" s="39" t="str">
        <f t="shared" ca="1" si="701"/>
        <v>Other</v>
      </c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t="str">
        <f t="shared" ca="1" si="702"/>
        <v/>
      </c>
      <c r="GP585" t="str">
        <f t="shared" si="703"/>
        <v/>
      </c>
      <c r="GQ585" s="26"/>
      <c r="GR585" s="26"/>
      <c r="GS585" t="str">
        <f t="shared" ca="1" si="704"/>
        <v/>
      </c>
      <c r="GT585" s="26"/>
      <c r="GU585" s="26"/>
      <c r="GV585" s="26"/>
      <c r="GW585" s="26"/>
      <c r="GX585" s="26"/>
      <c r="GY585" t="str">
        <f t="shared" ca="1" si="705"/>
        <v/>
      </c>
      <c r="GZ585" t="str">
        <f t="shared" si="706"/>
        <v/>
      </c>
      <c r="HA585" s="26"/>
      <c r="HB585" s="26"/>
      <c r="HC585" s="26"/>
      <c r="HD585" s="26"/>
      <c r="HE585" s="26"/>
      <c r="HF585" t="str">
        <f t="shared" ca="1" si="707"/>
        <v/>
      </c>
      <c r="HG585" s="31" t="str">
        <f t="shared" si="708"/>
        <v/>
      </c>
      <c r="HH585" s="26"/>
      <c r="HI585" s="26"/>
      <c r="HJ585" s="26"/>
      <c r="HK585" s="26"/>
      <c r="HL585" s="26"/>
      <c r="HM585" t="str">
        <f t="shared" ca="1" si="709"/>
        <v/>
      </c>
      <c r="HN585" t="str">
        <f t="shared" si="710"/>
        <v/>
      </c>
      <c r="HO585" s="26"/>
      <c r="HP585" s="26"/>
      <c r="HQ585" s="26"/>
      <c r="HR585" s="26"/>
      <c r="HS585" s="26"/>
      <c r="HT585" t="str">
        <f t="shared" ca="1" si="711"/>
        <v/>
      </c>
      <c r="HU585" t="str">
        <f t="shared" si="712"/>
        <v/>
      </c>
      <c r="HV585" s="26"/>
      <c r="HW585" s="26"/>
      <c r="HX585" s="26"/>
      <c r="HY585" s="26"/>
      <c r="HZ585" s="26"/>
      <c r="IA585" s="37" t="str">
        <f t="shared" ca="1" si="713"/>
        <v/>
      </c>
      <c r="IB585" t="str">
        <f t="shared" si="714"/>
        <v/>
      </c>
      <c r="IC585" s="26"/>
      <c r="ID585" s="26"/>
      <c r="IE585" s="26"/>
      <c r="IF585" s="26"/>
      <c r="IG585" s="26"/>
      <c r="IH585" s="37" t="str">
        <f t="shared" ca="1" si="715"/>
        <v/>
      </c>
      <c r="II585" t="str">
        <f t="shared" si="716"/>
        <v/>
      </c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  <c r="IV585" s="26"/>
      <c r="IW585" s="26"/>
      <c r="IX585" s="26"/>
      <c r="IY585" s="26"/>
      <c r="IZ585" s="26"/>
      <c r="JA585" s="26"/>
      <c r="JB585" s="26"/>
      <c r="JC585" s="26"/>
      <c r="JD585" s="26"/>
      <c r="JE585" s="26"/>
      <c r="JF585" s="26"/>
      <c r="JG585" s="26"/>
      <c r="JH585" s="26"/>
      <c r="JI585" s="26"/>
      <c r="JJ585" s="26"/>
      <c r="JK585" s="26"/>
      <c r="JL585" s="26"/>
      <c r="JM585" s="26"/>
      <c r="JN585" s="26"/>
      <c r="JO585" s="26"/>
      <c r="JP585" s="26"/>
      <c r="JQ585" s="26"/>
      <c r="JR585" s="26"/>
      <c r="JS585" s="26"/>
      <c r="JT585" s="26" t="str">
        <f t="shared" si="717"/>
        <v/>
      </c>
      <c r="JU585" s="26"/>
      <c r="JV585" t="str">
        <f t="shared" si="718"/>
        <v/>
      </c>
      <c r="JW585" s="26"/>
      <c r="JX585" s="26"/>
      <c r="JY585" s="26"/>
      <c r="JZ585" s="26"/>
      <c r="KA585" s="26"/>
      <c r="KB585" s="26"/>
      <c r="KC585" s="26"/>
      <c r="KD585" s="26"/>
      <c r="KE585" s="26"/>
      <c r="KF585" s="26"/>
      <c r="KG585" s="26"/>
      <c r="KH585" s="26"/>
      <c r="KI585" s="26"/>
      <c r="KJ585" s="26"/>
      <c r="KK585" t="str">
        <f t="shared" si="719"/>
        <v/>
      </c>
      <c r="KL585" s="26"/>
      <c r="KM585" s="31" t="str">
        <f t="shared" si="720"/>
        <v/>
      </c>
      <c r="KN585" s="26"/>
      <c r="KO585" s="26"/>
      <c r="KP585" s="38" t="str">
        <f t="shared" si="721"/>
        <v/>
      </c>
      <c r="KQ585" s="26"/>
      <c r="KR585" s="26"/>
      <c r="KS585" s="26"/>
      <c r="KT585" s="26"/>
      <c r="KU585" s="26"/>
      <c r="KV585" s="26"/>
      <c r="KW585" s="26"/>
      <c r="KX585" t="str">
        <f t="shared" si="722"/>
        <v/>
      </c>
      <c r="KY585" t="str">
        <f t="shared" si="723"/>
        <v/>
      </c>
      <c r="KZ585" s="26"/>
      <c r="LA585" s="26"/>
      <c r="LB585" t="str">
        <f t="shared" si="724"/>
        <v/>
      </c>
      <c r="LC585" s="26"/>
      <c r="LD585" t="str">
        <f t="shared" si="725"/>
        <v/>
      </c>
      <c r="LE585" t="str">
        <f t="shared" si="726"/>
        <v/>
      </c>
      <c r="LF585" s="26"/>
      <c r="LG585" s="26"/>
      <c r="LH585" s="26"/>
      <c r="LI585" s="26"/>
      <c r="LJ585" s="26"/>
      <c r="LK585" s="26"/>
      <c r="LL585" s="26"/>
      <c r="LM585" s="26"/>
      <c r="LN585" s="26"/>
      <c r="LO585" t="str">
        <f t="shared" si="727"/>
        <v/>
      </c>
      <c r="LP585" s="26"/>
      <c r="LQ585" s="26"/>
      <c r="LR585" s="26"/>
      <c r="LS585" s="26"/>
      <c r="LT585" s="26"/>
      <c r="LU585" s="26"/>
      <c r="LV585" s="26"/>
      <c r="LW585" s="26"/>
      <c r="LX585" s="26"/>
      <c r="LY585" s="26"/>
      <c r="LZ585" s="26"/>
      <c r="MA585" s="26"/>
      <c r="MB585" s="26"/>
      <c r="MC585" s="26"/>
      <c r="MD585" s="26"/>
      <c r="ME585" s="26"/>
      <c r="MF585" s="26"/>
      <c r="MG585" s="26"/>
      <c r="MH585" s="26"/>
      <c r="MI585" s="26"/>
      <c r="MJ585" s="26"/>
      <c r="MK585" s="26"/>
      <c r="ML585" s="26"/>
      <c r="MM585" s="26"/>
      <c r="MN585" s="26"/>
    </row>
    <row r="586" spans="1:352" ht="16" x14ac:dyDescent="0.2">
      <c r="A586" t="e">
        <f t="shared" ca="1" si="656"/>
        <v>#N/A</v>
      </c>
      <c r="B586" s="26"/>
      <c r="C586" s="26"/>
      <c r="D586" s="26"/>
      <c r="E586" s="27" t="str">
        <f t="shared" ca="1" si="659"/>
        <v>Nov</v>
      </c>
      <c r="F586" s="27" t="str">
        <f t="shared" ca="1" si="659"/>
        <v>Jun</v>
      </c>
      <c r="G586" s="28" t="str">
        <f t="shared" ca="1" si="660"/>
        <v/>
      </c>
      <c r="H586" t="str">
        <f t="shared" si="661"/>
        <v/>
      </c>
      <c r="I586" s="26">
        <f t="shared" ca="1" si="662"/>
        <v>22</v>
      </c>
      <c r="J586" s="26"/>
      <c r="K586" s="26"/>
      <c r="L586" s="31" t="str">
        <f t="shared" si="663"/>
        <v/>
      </c>
      <c r="M586" s="26"/>
      <c r="N586" s="26"/>
      <c r="O586" s="26">
        <f t="shared" ca="1" si="664"/>
        <v>38</v>
      </c>
      <c r="P586" s="26" t="str">
        <f t="shared" ca="1" si="665"/>
        <v>No</v>
      </c>
      <c r="Q586" s="26" t="str">
        <f t="shared" ca="1" si="665"/>
        <v>No</v>
      </c>
      <c r="R586" s="26" t="str">
        <f t="shared" ca="1" si="665"/>
        <v>No</v>
      </c>
      <c r="S586" s="26" t="str">
        <f t="shared" ca="1" si="666"/>
        <v>Caucasian</v>
      </c>
      <c r="T586" s="26" t="str">
        <f t="shared" ca="1" si="667"/>
        <v>Yes</v>
      </c>
      <c r="U586" s="26">
        <f t="shared" ca="1" si="668"/>
        <v>3979</v>
      </c>
      <c r="V586" s="26"/>
      <c r="W586" s="26"/>
      <c r="X586" s="26" t="str">
        <f t="shared" ca="1" si="658"/>
        <v>Yes</v>
      </c>
      <c r="Y586" s="26" t="str">
        <f t="shared" ca="1" si="658"/>
        <v>Yes</v>
      </c>
      <c r="Z586" s="26" t="str">
        <f t="shared" ca="1" si="658"/>
        <v>No</v>
      </c>
      <c r="AA586" s="26" t="str">
        <f t="shared" ca="1" si="658"/>
        <v>Yes</v>
      </c>
      <c r="AB586" s="26" t="str">
        <f t="shared" ca="1" si="658"/>
        <v>No</v>
      </c>
      <c r="AC586" s="26"/>
      <c r="AD586" s="26"/>
      <c r="AE586" s="26"/>
      <c r="AF586" s="26"/>
      <c r="AG586" s="26" t="str">
        <f t="shared" ca="1" si="657"/>
        <v>Yes</v>
      </c>
      <c r="AH586" s="26" t="str">
        <f t="shared" ca="1" si="657"/>
        <v>Yes</v>
      </c>
      <c r="AI586" s="26" t="str">
        <f t="shared" ca="1" si="657"/>
        <v>No</v>
      </c>
      <c r="AJ586" s="26" t="str">
        <f t="shared" ca="1" si="657"/>
        <v>No</v>
      </c>
      <c r="AK586" s="26" t="str">
        <f t="shared" ca="1" si="657"/>
        <v>Yes</v>
      </c>
      <c r="AL586" s="26" t="str">
        <f t="shared" ca="1" si="657"/>
        <v>No</v>
      </c>
      <c r="AM586" s="26">
        <f t="shared" ca="1" si="669"/>
        <v>1</v>
      </c>
      <c r="AN586" s="26">
        <f t="shared" ca="1" si="670"/>
        <v>1</v>
      </c>
      <c r="AT586" t="str">
        <f t="shared" ca="1" si="671"/>
        <v>Female</v>
      </c>
      <c r="AU586">
        <f t="shared" ca="1" si="672"/>
        <v>699</v>
      </c>
      <c r="AV586">
        <f t="shared" ca="1" si="673"/>
        <v>0</v>
      </c>
      <c r="AW586">
        <f t="shared" ca="1" si="674"/>
        <v>38</v>
      </c>
      <c r="AX586">
        <f t="shared" ca="1" si="675"/>
        <v>5</v>
      </c>
      <c r="BB586" t="str">
        <f t="shared" ca="1" si="676"/>
        <v>Vaginal</v>
      </c>
      <c r="BC586" t="str">
        <f t="shared" ca="1" si="677"/>
        <v>No</v>
      </c>
      <c r="BD586" t="str">
        <f t="shared" ca="1" si="677"/>
        <v>No</v>
      </c>
      <c r="BG586" t="str">
        <f t="shared" ca="1" si="678"/>
        <v>Yes</v>
      </c>
      <c r="BH586">
        <f t="shared" ca="1" si="679"/>
        <v>34</v>
      </c>
      <c r="BI586">
        <f t="shared" ca="1" si="680"/>
        <v>-8</v>
      </c>
      <c r="BJ586">
        <f t="shared" ca="1" si="681"/>
        <v>3</v>
      </c>
      <c r="BK586" t="str">
        <f t="shared" si="682"/>
        <v/>
      </c>
      <c r="BL586" s="26" t="str">
        <f t="shared" ca="1" si="683"/>
        <v>NA</v>
      </c>
      <c r="BM586" s="26"/>
      <c r="BN586" s="26"/>
      <c r="BO586" s="26" t="str">
        <f t="shared" ca="1" si="684"/>
        <v>Yes</v>
      </c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 t="str">
        <f t="shared" ca="1" si="685"/>
        <v>Yes</v>
      </c>
      <c r="CE586" s="26" t="str">
        <f t="shared" ca="1" si="686"/>
        <v>ETT</v>
      </c>
      <c r="CF586" s="26"/>
      <c r="CG586" s="26"/>
      <c r="CH586" s="26"/>
      <c r="CI586" s="31" t="str">
        <f t="shared" si="687"/>
        <v/>
      </c>
      <c r="CJ586" s="26" t="str">
        <f t="shared" ca="1" si="688"/>
        <v>BS</v>
      </c>
      <c r="CK586" s="26" t="str">
        <f t="shared" ca="1" si="689"/>
        <v>NA</v>
      </c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 t="str">
        <f t="shared" ca="1" si="690"/>
        <v>No</v>
      </c>
      <c r="DO586" s="26"/>
      <c r="DP586" s="26"/>
      <c r="DQ586" s="26"/>
      <c r="DR586" s="26"/>
      <c r="DS586" s="26"/>
      <c r="DT586" s="26"/>
      <c r="DU586" s="26"/>
      <c r="DV586" t="str">
        <f t="shared" si="691"/>
        <v/>
      </c>
      <c r="DW586" s="26"/>
      <c r="DX586" s="26"/>
      <c r="DY586" s="26"/>
      <c r="DZ586" t="str">
        <f t="shared" si="692"/>
        <v/>
      </c>
      <c r="EA586" t="str">
        <f t="shared" si="693"/>
        <v/>
      </c>
      <c r="EB586" t="str">
        <f t="shared" si="694"/>
        <v/>
      </c>
      <c r="EC586" t="str">
        <f t="shared" si="695"/>
        <v/>
      </c>
      <c r="ED586" t="str">
        <f t="shared" si="696"/>
        <v/>
      </c>
      <c r="EE586" s="34" t="str">
        <f t="shared" si="697"/>
        <v/>
      </c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32" t="str">
        <f t="shared" si="698"/>
        <v/>
      </c>
      <c r="ES586" s="26"/>
      <c r="ET586" s="26"/>
      <c r="EU586" s="26"/>
      <c r="EV586" s="26"/>
      <c r="EW586" s="26"/>
      <c r="EX586" s="26"/>
      <c r="EY586" s="26"/>
      <c r="EZ586" s="26"/>
      <c r="FA586" s="31" t="str">
        <f t="shared" si="699"/>
        <v/>
      </c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31" t="str">
        <f t="shared" si="700"/>
        <v/>
      </c>
      <c r="FN586" s="26"/>
      <c r="FO586" s="26"/>
      <c r="FP586" s="26"/>
      <c r="FQ586" s="26" t="s">
        <v>350</v>
      </c>
      <c r="FR586" s="39" t="str">
        <f t="shared" ca="1" si="701"/>
        <v>GPC</v>
      </c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t="str">
        <f t="shared" ca="1" si="702"/>
        <v/>
      </c>
      <c r="GP586" t="str">
        <f t="shared" si="703"/>
        <v/>
      </c>
      <c r="GQ586" s="26"/>
      <c r="GR586" s="26"/>
      <c r="GS586" t="str">
        <f t="shared" ca="1" si="704"/>
        <v/>
      </c>
      <c r="GT586" s="26"/>
      <c r="GU586" s="26"/>
      <c r="GV586" s="26"/>
      <c r="GW586" s="26"/>
      <c r="GX586" s="26"/>
      <c r="GY586" t="str">
        <f t="shared" ca="1" si="705"/>
        <v/>
      </c>
      <c r="GZ586" t="str">
        <f t="shared" si="706"/>
        <v/>
      </c>
      <c r="HA586" s="26"/>
      <c r="HB586" s="26"/>
      <c r="HC586" s="26"/>
      <c r="HD586" s="26"/>
      <c r="HE586" s="26"/>
      <c r="HF586" t="str">
        <f t="shared" ca="1" si="707"/>
        <v/>
      </c>
      <c r="HG586" s="31" t="str">
        <f t="shared" si="708"/>
        <v/>
      </c>
      <c r="HH586" s="26"/>
      <c r="HI586" s="26"/>
      <c r="HJ586" s="26"/>
      <c r="HK586" s="26"/>
      <c r="HL586" s="26"/>
      <c r="HM586" t="str">
        <f t="shared" ca="1" si="709"/>
        <v/>
      </c>
      <c r="HN586" t="str">
        <f t="shared" si="710"/>
        <v/>
      </c>
      <c r="HO586" s="26"/>
      <c r="HP586" s="26"/>
      <c r="HQ586" s="26"/>
      <c r="HR586" s="26"/>
      <c r="HS586" s="26"/>
      <c r="HT586" t="str">
        <f t="shared" ca="1" si="711"/>
        <v/>
      </c>
      <c r="HU586" t="str">
        <f t="shared" si="712"/>
        <v/>
      </c>
      <c r="HV586" s="26"/>
      <c r="HW586" s="26"/>
      <c r="HX586" s="26"/>
      <c r="HY586" s="26"/>
      <c r="HZ586" s="26"/>
      <c r="IA586" s="37" t="str">
        <f t="shared" ca="1" si="713"/>
        <v/>
      </c>
      <c r="IB586" t="str">
        <f t="shared" si="714"/>
        <v/>
      </c>
      <c r="IC586" s="26"/>
      <c r="ID586" s="26"/>
      <c r="IE586" s="26"/>
      <c r="IF586" s="26"/>
      <c r="IG586" s="26"/>
      <c r="IH586" s="37" t="str">
        <f t="shared" ca="1" si="715"/>
        <v/>
      </c>
      <c r="II586" t="str">
        <f t="shared" si="716"/>
        <v/>
      </c>
      <c r="IJ586" s="26"/>
      <c r="IK586" s="26"/>
      <c r="IL586" s="26"/>
      <c r="IM586" s="26"/>
      <c r="IN586" s="26"/>
      <c r="IO586" s="26"/>
      <c r="IP586" s="26"/>
      <c r="IQ586" s="26"/>
      <c r="IR586" s="26"/>
      <c r="IS586" s="26"/>
      <c r="IT586" s="26"/>
      <c r="IU586" s="26"/>
      <c r="IV586" s="26"/>
      <c r="IW586" s="26"/>
      <c r="IX586" s="26"/>
      <c r="IY586" s="26"/>
      <c r="IZ586" s="26"/>
      <c r="JA586" s="26"/>
      <c r="JB586" s="26"/>
      <c r="JC586" s="26"/>
      <c r="JD586" s="26"/>
      <c r="JE586" s="26"/>
      <c r="JF586" s="26"/>
      <c r="JG586" s="26"/>
      <c r="JH586" s="26"/>
      <c r="JI586" s="26"/>
      <c r="JJ586" s="26"/>
      <c r="JK586" s="26"/>
      <c r="JL586" s="26"/>
      <c r="JM586" s="26"/>
      <c r="JN586" s="26"/>
      <c r="JO586" s="26"/>
      <c r="JP586" s="26"/>
      <c r="JQ586" s="26"/>
      <c r="JR586" s="26"/>
      <c r="JS586" s="26"/>
      <c r="JT586" s="26" t="str">
        <f t="shared" si="717"/>
        <v/>
      </c>
      <c r="JU586" s="26"/>
      <c r="JV586" t="str">
        <f t="shared" si="718"/>
        <v/>
      </c>
      <c r="JW586" s="26"/>
      <c r="JX586" s="26"/>
      <c r="JY586" s="26"/>
      <c r="JZ586" s="26"/>
      <c r="KA586" s="26"/>
      <c r="KB586" s="26"/>
      <c r="KC586" s="26"/>
      <c r="KD586" s="26"/>
      <c r="KE586" s="26"/>
      <c r="KF586" s="26"/>
      <c r="KG586" s="26"/>
      <c r="KH586" s="26"/>
      <c r="KI586" s="26"/>
      <c r="KJ586" s="26"/>
      <c r="KK586" t="str">
        <f t="shared" si="719"/>
        <v/>
      </c>
      <c r="KL586" s="26"/>
      <c r="KM586" s="31" t="str">
        <f t="shared" si="720"/>
        <v/>
      </c>
      <c r="KN586" s="26"/>
      <c r="KO586" s="26"/>
      <c r="KP586" s="38" t="str">
        <f t="shared" si="721"/>
        <v/>
      </c>
      <c r="KQ586" s="26"/>
      <c r="KR586" s="26"/>
      <c r="KS586" s="26"/>
      <c r="KT586" s="26"/>
      <c r="KU586" s="26"/>
      <c r="KV586" s="26"/>
      <c r="KW586" s="26"/>
      <c r="KX586" t="str">
        <f t="shared" si="722"/>
        <v/>
      </c>
      <c r="KY586" t="str">
        <f t="shared" si="723"/>
        <v/>
      </c>
      <c r="KZ586" s="26"/>
      <c r="LA586" s="26"/>
      <c r="LB586" t="str">
        <f t="shared" si="724"/>
        <v/>
      </c>
      <c r="LC586" s="26"/>
      <c r="LD586" t="str">
        <f t="shared" si="725"/>
        <v/>
      </c>
      <c r="LE586" t="str">
        <f t="shared" si="726"/>
        <v/>
      </c>
      <c r="LF586" s="26"/>
      <c r="LG586" s="26"/>
      <c r="LH586" s="26"/>
      <c r="LI586" s="26"/>
      <c r="LJ586" s="26"/>
      <c r="LK586" s="26"/>
      <c r="LL586" s="26"/>
      <c r="LM586" s="26"/>
      <c r="LN586" s="26"/>
      <c r="LO586" t="str">
        <f t="shared" si="727"/>
        <v/>
      </c>
      <c r="LP586" s="26"/>
      <c r="LQ586" s="26"/>
      <c r="LR586" s="26"/>
      <c r="LS586" s="26"/>
      <c r="LT586" s="26"/>
      <c r="LU586" s="26"/>
      <c r="LV586" s="26"/>
      <c r="LW586" s="26"/>
      <c r="LX586" s="26"/>
      <c r="LY586" s="26"/>
      <c r="LZ586" s="26"/>
      <c r="MA586" s="26"/>
      <c r="MB586" s="26"/>
      <c r="MC586" s="26"/>
      <c r="MD586" s="26"/>
      <c r="ME586" s="26"/>
      <c r="MF586" s="26"/>
      <c r="MG586" s="26"/>
      <c r="MH586" s="26"/>
      <c r="MI586" s="26"/>
      <c r="MJ586" s="26"/>
      <c r="MK586" s="26"/>
      <c r="ML586" s="26"/>
      <c r="MM586" s="26"/>
      <c r="MN586" s="26"/>
    </row>
    <row r="587" spans="1:352" ht="16" x14ac:dyDescent="0.2">
      <c r="A587" t="e">
        <f t="shared" ca="1" si="656"/>
        <v>#N/A</v>
      </c>
      <c r="B587" s="26"/>
      <c r="C587" s="26"/>
      <c r="D587" s="26"/>
      <c r="E587" s="27" t="str">
        <f t="shared" ca="1" si="659"/>
        <v>Jul</v>
      </c>
      <c r="F587" s="27" t="str">
        <f t="shared" ca="1" si="659"/>
        <v>Apr</v>
      </c>
      <c r="G587" s="28" t="str">
        <f t="shared" ca="1" si="660"/>
        <v/>
      </c>
      <c r="H587" t="str">
        <f t="shared" si="661"/>
        <v/>
      </c>
      <c r="I587" s="26">
        <f t="shared" ca="1" si="662"/>
        <v>48</v>
      </c>
      <c r="J587" s="26"/>
      <c r="K587" s="26"/>
      <c r="L587" s="31" t="str">
        <f t="shared" si="663"/>
        <v/>
      </c>
      <c r="M587" s="26"/>
      <c r="N587" s="26"/>
      <c r="O587" s="26">
        <f t="shared" ca="1" si="664"/>
        <v>19</v>
      </c>
      <c r="P587" s="26" t="str">
        <f t="shared" ca="1" si="665"/>
        <v>Yes</v>
      </c>
      <c r="Q587" s="26" t="str">
        <f t="shared" ca="1" si="665"/>
        <v>No</v>
      </c>
      <c r="R587" s="26" t="str">
        <f t="shared" ca="1" si="665"/>
        <v>Yes</v>
      </c>
      <c r="S587" s="26" t="str">
        <f t="shared" ca="1" si="666"/>
        <v>Hispanic</v>
      </c>
      <c r="T587" s="26" t="str">
        <f t="shared" ca="1" si="667"/>
        <v>No</v>
      </c>
      <c r="U587" s="26">
        <f t="shared" ca="1" si="668"/>
        <v>3908</v>
      </c>
      <c r="V587" s="26"/>
      <c r="W587" s="26"/>
      <c r="X587" s="26" t="str">
        <f t="shared" ca="1" si="658"/>
        <v>No</v>
      </c>
      <c r="Y587" s="26" t="str">
        <f t="shared" ca="1" si="658"/>
        <v>Yes</v>
      </c>
      <c r="Z587" s="26" t="str">
        <f t="shared" ca="1" si="658"/>
        <v>Yes</v>
      </c>
      <c r="AA587" s="26" t="str">
        <f t="shared" ca="1" si="658"/>
        <v>No</v>
      </c>
      <c r="AB587" s="26" t="str">
        <f t="shared" ca="1" si="658"/>
        <v>No</v>
      </c>
      <c r="AC587" s="26"/>
      <c r="AD587" s="26"/>
      <c r="AE587" s="26"/>
      <c r="AF587" s="26"/>
      <c r="AG587" s="26" t="str">
        <f t="shared" ca="1" si="657"/>
        <v>No</v>
      </c>
      <c r="AH587" s="26" t="str">
        <f t="shared" ca="1" si="657"/>
        <v>Yes</v>
      </c>
      <c r="AI587" s="26" t="str">
        <f t="shared" ca="1" si="657"/>
        <v>Yes</v>
      </c>
      <c r="AJ587" s="26" t="str">
        <f t="shared" ca="1" si="657"/>
        <v>No</v>
      </c>
      <c r="AK587" s="26" t="str">
        <f t="shared" ca="1" si="657"/>
        <v>No</v>
      </c>
      <c r="AL587" s="26" t="str">
        <f t="shared" ca="1" si="657"/>
        <v>No</v>
      </c>
      <c r="AM587" s="26">
        <f t="shared" ca="1" si="669"/>
        <v>2</v>
      </c>
      <c r="AN587" s="26">
        <f t="shared" ca="1" si="670"/>
        <v>3</v>
      </c>
      <c r="AT587" t="str">
        <f t="shared" ca="1" si="671"/>
        <v>Female</v>
      </c>
      <c r="AU587">
        <f t="shared" ca="1" si="672"/>
        <v>2389</v>
      </c>
      <c r="AV587">
        <f t="shared" ca="1" si="673"/>
        <v>0</v>
      </c>
      <c r="AW587">
        <f t="shared" ca="1" si="674"/>
        <v>31</v>
      </c>
      <c r="AX587">
        <f t="shared" ca="1" si="675"/>
        <v>6</v>
      </c>
      <c r="BB587" t="str">
        <f t="shared" ca="1" si="676"/>
        <v>INSTRUMENTAL</v>
      </c>
      <c r="BC587" t="str">
        <f t="shared" ca="1" si="677"/>
        <v>No</v>
      </c>
      <c r="BD587" t="str">
        <f t="shared" ca="1" si="677"/>
        <v>No</v>
      </c>
      <c r="BG587" t="str">
        <f t="shared" ca="1" si="678"/>
        <v>No</v>
      </c>
      <c r="BH587">
        <f t="shared" ca="1" si="679"/>
        <v>34</v>
      </c>
      <c r="BI587">
        <f t="shared" ca="1" si="680"/>
        <v>-15</v>
      </c>
      <c r="BJ587">
        <f t="shared" ca="1" si="681"/>
        <v>3</v>
      </c>
      <c r="BK587" t="str">
        <f t="shared" si="682"/>
        <v/>
      </c>
      <c r="BL587" s="26" t="str">
        <f t="shared" ca="1" si="683"/>
        <v>NA</v>
      </c>
      <c r="BM587" s="26"/>
      <c r="BN587" s="26"/>
      <c r="BO587" s="26" t="str">
        <f t="shared" ca="1" si="684"/>
        <v>Yes</v>
      </c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 t="str">
        <f t="shared" ca="1" si="685"/>
        <v>No</v>
      </c>
      <c r="CE587" s="26" t="str">
        <f t="shared" ca="1" si="686"/>
        <v>NA</v>
      </c>
      <c r="CF587" s="26"/>
      <c r="CG587" s="26"/>
      <c r="CH587" s="26"/>
      <c r="CI587" s="31" t="str">
        <f t="shared" si="687"/>
        <v/>
      </c>
      <c r="CJ587" s="26" t="str">
        <f t="shared" ca="1" si="688"/>
        <v>NA</v>
      </c>
      <c r="CK587" s="26" t="str">
        <f t="shared" ca="1" si="689"/>
        <v>Yes</v>
      </c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 t="str">
        <f t="shared" ca="1" si="690"/>
        <v>No</v>
      </c>
      <c r="DO587" s="26"/>
      <c r="DP587" s="26"/>
      <c r="DQ587" s="26"/>
      <c r="DR587" s="26"/>
      <c r="DS587" s="26"/>
      <c r="DT587" s="26"/>
      <c r="DU587" s="26"/>
      <c r="DV587" t="str">
        <f t="shared" si="691"/>
        <v/>
      </c>
      <c r="DW587" s="26"/>
      <c r="DX587" s="26"/>
      <c r="DY587" s="26"/>
      <c r="DZ587" t="str">
        <f t="shared" si="692"/>
        <v/>
      </c>
      <c r="EA587" t="str">
        <f t="shared" si="693"/>
        <v/>
      </c>
      <c r="EB587" t="str">
        <f t="shared" si="694"/>
        <v/>
      </c>
      <c r="EC587" t="str">
        <f t="shared" si="695"/>
        <v/>
      </c>
      <c r="ED587" t="str">
        <f t="shared" si="696"/>
        <v/>
      </c>
      <c r="EE587" s="34" t="str">
        <f t="shared" si="697"/>
        <v/>
      </c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32" t="str">
        <f t="shared" si="698"/>
        <v/>
      </c>
      <c r="ES587" s="26"/>
      <c r="ET587" s="26"/>
      <c r="EU587" s="26"/>
      <c r="EV587" s="26"/>
      <c r="EW587" s="26"/>
      <c r="EX587" s="26"/>
      <c r="EY587" s="26"/>
      <c r="EZ587" s="26"/>
      <c r="FA587" s="31" t="str">
        <f t="shared" si="699"/>
        <v/>
      </c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31" t="str">
        <f t="shared" si="700"/>
        <v/>
      </c>
      <c r="FN587" s="26"/>
      <c r="FO587" s="26"/>
      <c r="FP587" s="26"/>
      <c r="FQ587" s="26" t="s">
        <v>350</v>
      </c>
      <c r="FR587" s="39" t="str">
        <f t="shared" ca="1" si="701"/>
        <v>Other</v>
      </c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t="str">
        <f t="shared" ca="1" si="702"/>
        <v/>
      </c>
      <c r="GP587" t="str">
        <f t="shared" si="703"/>
        <v/>
      </c>
      <c r="GQ587" s="26"/>
      <c r="GR587" s="26"/>
      <c r="GS587" t="str">
        <f t="shared" ca="1" si="704"/>
        <v/>
      </c>
      <c r="GT587" s="26"/>
      <c r="GU587" s="26"/>
      <c r="GV587" s="26"/>
      <c r="GW587" s="26"/>
      <c r="GX587" s="26"/>
      <c r="GY587" t="str">
        <f t="shared" ca="1" si="705"/>
        <v/>
      </c>
      <c r="GZ587" t="str">
        <f t="shared" si="706"/>
        <v/>
      </c>
      <c r="HA587" s="26"/>
      <c r="HB587" s="26"/>
      <c r="HC587" s="26"/>
      <c r="HD587" s="26"/>
      <c r="HE587" s="26"/>
      <c r="HF587" t="str">
        <f t="shared" ca="1" si="707"/>
        <v/>
      </c>
      <c r="HG587" s="31" t="str">
        <f t="shared" si="708"/>
        <v/>
      </c>
      <c r="HH587" s="26"/>
      <c r="HI587" s="26"/>
      <c r="HJ587" s="26"/>
      <c r="HK587" s="26"/>
      <c r="HL587" s="26"/>
      <c r="HM587" t="str">
        <f t="shared" ca="1" si="709"/>
        <v/>
      </c>
      <c r="HN587" t="str">
        <f t="shared" si="710"/>
        <v/>
      </c>
      <c r="HO587" s="26"/>
      <c r="HP587" s="26"/>
      <c r="HQ587" s="26"/>
      <c r="HR587" s="26"/>
      <c r="HS587" s="26"/>
      <c r="HT587" t="str">
        <f t="shared" ca="1" si="711"/>
        <v/>
      </c>
      <c r="HU587" t="str">
        <f t="shared" si="712"/>
        <v/>
      </c>
      <c r="HV587" s="26"/>
      <c r="HW587" s="26"/>
      <c r="HX587" s="26"/>
      <c r="HY587" s="26"/>
      <c r="HZ587" s="26"/>
      <c r="IA587" s="37" t="str">
        <f t="shared" ca="1" si="713"/>
        <v/>
      </c>
      <c r="IB587" t="str">
        <f t="shared" si="714"/>
        <v/>
      </c>
      <c r="IC587" s="26"/>
      <c r="ID587" s="26"/>
      <c r="IE587" s="26"/>
      <c r="IF587" s="26"/>
      <c r="IG587" s="26"/>
      <c r="IH587" s="37" t="str">
        <f t="shared" ca="1" si="715"/>
        <v/>
      </c>
      <c r="II587" t="str">
        <f t="shared" si="716"/>
        <v/>
      </c>
      <c r="IJ587" s="26"/>
      <c r="IK587" s="26"/>
      <c r="IL587" s="26"/>
      <c r="IM587" s="26"/>
      <c r="IN587" s="26"/>
      <c r="IO587" s="26"/>
      <c r="IP587" s="26"/>
      <c r="IQ587" s="26"/>
      <c r="IR587" s="26"/>
      <c r="IS587" s="26"/>
      <c r="IT587" s="26"/>
      <c r="IU587" s="26"/>
      <c r="IV587" s="26"/>
      <c r="IW587" s="26"/>
      <c r="IX587" s="26"/>
      <c r="IY587" s="26"/>
      <c r="IZ587" s="26"/>
      <c r="JA587" s="26"/>
      <c r="JB587" s="26"/>
      <c r="JC587" s="26"/>
      <c r="JD587" s="26"/>
      <c r="JE587" s="26"/>
      <c r="JF587" s="26"/>
      <c r="JG587" s="26"/>
      <c r="JH587" s="26"/>
      <c r="JI587" s="26"/>
      <c r="JJ587" s="26"/>
      <c r="JK587" s="26"/>
      <c r="JL587" s="26"/>
      <c r="JM587" s="26"/>
      <c r="JN587" s="26"/>
      <c r="JO587" s="26"/>
      <c r="JP587" s="26"/>
      <c r="JQ587" s="26"/>
      <c r="JR587" s="26"/>
      <c r="JS587" s="26"/>
      <c r="JT587" s="26" t="str">
        <f t="shared" si="717"/>
        <v/>
      </c>
      <c r="JU587" s="26"/>
      <c r="JV587" t="str">
        <f t="shared" si="718"/>
        <v/>
      </c>
      <c r="JW587" s="26"/>
      <c r="JX587" s="26"/>
      <c r="JY587" s="26"/>
      <c r="JZ587" s="26"/>
      <c r="KA587" s="26"/>
      <c r="KB587" s="26"/>
      <c r="KC587" s="26"/>
      <c r="KD587" s="26"/>
      <c r="KE587" s="26"/>
      <c r="KF587" s="26"/>
      <c r="KG587" s="26"/>
      <c r="KH587" s="26"/>
      <c r="KI587" s="26"/>
      <c r="KJ587" s="26"/>
      <c r="KK587" t="str">
        <f t="shared" si="719"/>
        <v/>
      </c>
      <c r="KL587" s="26"/>
      <c r="KM587" s="31" t="str">
        <f t="shared" si="720"/>
        <v/>
      </c>
      <c r="KN587" s="26"/>
      <c r="KO587" s="26"/>
      <c r="KP587" s="38" t="str">
        <f t="shared" si="721"/>
        <v/>
      </c>
      <c r="KQ587" s="26"/>
      <c r="KR587" s="26"/>
      <c r="KS587" s="26"/>
      <c r="KT587" s="26"/>
      <c r="KU587" s="26"/>
      <c r="KV587" s="26"/>
      <c r="KW587" s="26"/>
      <c r="KX587" t="str">
        <f t="shared" si="722"/>
        <v/>
      </c>
      <c r="KY587" t="str">
        <f t="shared" si="723"/>
        <v/>
      </c>
      <c r="KZ587" s="26"/>
      <c r="LA587" s="26"/>
      <c r="LB587" t="str">
        <f t="shared" si="724"/>
        <v/>
      </c>
      <c r="LC587" s="26"/>
      <c r="LD587" t="str">
        <f t="shared" si="725"/>
        <v/>
      </c>
      <c r="LE587" t="str">
        <f t="shared" si="726"/>
        <v/>
      </c>
      <c r="LF587" s="26"/>
      <c r="LG587" s="26"/>
      <c r="LH587" s="26"/>
      <c r="LI587" s="26"/>
      <c r="LJ587" s="26"/>
      <c r="LK587" s="26"/>
      <c r="LL587" s="26"/>
      <c r="LM587" s="26"/>
      <c r="LN587" s="26"/>
      <c r="LO587" t="str">
        <f t="shared" si="727"/>
        <v/>
      </c>
      <c r="LP587" s="26"/>
      <c r="LQ587" s="26"/>
      <c r="LR587" s="26"/>
      <c r="LS587" s="26"/>
      <c r="LT587" s="26"/>
      <c r="LU587" s="26"/>
      <c r="LV587" s="26"/>
      <c r="LW587" s="26"/>
      <c r="LX587" s="26"/>
      <c r="LY587" s="26"/>
      <c r="LZ587" s="26"/>
      <c r="MA587" s="26"/>
      <c r="MB587" s="26"/>
      <c r="MC587" s="26"/>
      <c r="MD587" s="26"/>
      <c r="ME587" s="26"/>
      <c r="MF587" s="26"/>
      <c r="MG587" s="26"/>
      <c r="MH587" s="26"/>
      <c r="MI587" s="26"/>
      <c r="MJ587" s="26"/>
      <c r="MK587" s="26"/>
      <c r="ML587" s="26"/>
      <c r="MM587" s="26"/>
      <c r="MN587" s="26"/>
    </row>
    <row r="588" spans="1:352" ht="16" x14ac:dyDescent="0.2">
      <c r="A588" t="e">
        <f t="shared" ca="1" si="656"/>
        <v>#N/A</v>
      </c>
      <c r="B588" s="26"/>
      <c r="C588" s="26"/>
      <c r="D588" s="26"/>
      <c r="E588" s="27" t="str">
        <f t="shared" ca="1" si="659"/>
        <v>Jul</v>
      </c>
      <c r="F588" s="27" t="str">
        <f t="shared" ca="1" si="659"/>
        <v>May</v>
      </c>
      <c r="G588" s="28" t="str">
        <f t="shared" ca="1" si="660"/>
        <v/>
      </c>
      <c r="H588" t="str">
        <f t="shared" si="661"/>
        <v/>
      </c>
      <c r="I588" s="26">
        <f t="shared" ca="1" si="662"/>
        <v>40</v>
      </c>
      <c r="J588" s="26"/>
      <c r="K588" s="26"/>
      <c r="L588" s="31" t="str">
        <f t="shared" si="663"/>
        <v/>
      </c>
      <c r="M588" s="26"/>
      <c r="N588" s="26"/>
      <c r="O588" s="26">
        <f t="shared" ca="1" si="664"/>
        <v>20</v>
      </c>
      <c r="P588" s="26" t="str">
        <f t="shared" ca="1" si="665"/>
        <v>Yes</v>
      </c>
      <c r="Q588" s="26" t="str">
        <f t="shared" ca="1" si="665"/>
        <v>Yes</v>
      </c>
      <c r="R588" s="26" t="str">
        <f t="shared" ca="1" si="665"/>
        <v>Yes</v>
      </c>
      <c r="S588" s="26" t="str">
        <f t="shared" ca="1" si="666"/>
        <v>Caucasian</v>
      </c>
      <c r="T588" s="26" t="str">
        <f t="shared" ca="1" si="667"/>
        <v>Yes</v>
      </c>
      <c r="U588" s="26">
        <f t="shared" ca="1" si="668"/>
        <v>3188</v>
      </c>
      <c r="V588" s="26"/>
      <c r="W588" s="26"/>
      <c r="X588" s="26" t="str">
        <f t="shared" ca="1" si="658"/>
        <v>Yes</v>
      </c>
      <c r="Y588" s="26" t="str">
        <f t="shared" ca="1" si="658"/>
        <v>No</v>
      </c>
      <c r="Z588" s="26" t="str">
        <f t="shared" ca="1" si="658"/>
        <v>Yes</v>
      </c>
      <c r="AA588" s="26" t="str">
        <f t="shared" ca="1" si="658"/>
        <v>Yes</v>
      </c>
      <c r="AB588" s="26" t="str">
        <f t="shared" ca="1" si="658"/>
        <v>No</v>
      </c>
      <c r="AC588" s="26"/>
      <c r="AD588" s="26"/>
      <c r="AE588" s="26"/>
      <c r="AF588" s="26"/>
      <c r="AG588" s="26" t="str">
        <f t="shared" ca="1" si="657"/>
        <v>No</v>
      </c>
      <c r="AH588" s="26" t="str">
        <f t="shared" ca="1" si="657"/>
        <v>Yes</v>
      </c>
      <c r="AI588" s="26" t="str">
        <f t="shared" ca="1" si="657"/>
        <v>No</v>
      </c>
      <c r="AJ588" s="26" t="str">
        <f t="shared" ca="1" si="657"/>
        <v>No</v>
      </c>
      <c r="AK588" s="26" t="str">
        <f t="shared" ca="1" si="657"/>
        <v>Yes</v>
      </c>
      <c r="AL588" s="26" t="str">
        <f t="shared" ca="1" si="657"/>
        <v>Yes</v>
      </c>
      <c r="AM588" s="26">
        <f t="shared" ca="1" si="669"/>
        <v>1</v>
      </c>
      <c r="AN588" s="26">
        <f t="shared" ca="1" si="670"/>
        <v>2</v>
      </c>
      <c r="AT588" t="str">
        <f t="shared" ca="1" si="671"/>
        <v>Male</v>
      </c>
      <c r="AU588">
        <f t="shared" ca="1" si="672"/>
        <v>1729</v>
      </c>
      <c r="AV588">
        <f t="shared" ca="1" si="673"/>
        <v>-2</v>
      </c>
      <c r="AW588">
        <f t="shared" ca="1" si="674"/>
        <v>32</v>
      </c>
      <c r="AX588">
        <f t="shared" ca="1" si="675"/>
        <v>5</v>
      </c>
      <c r="BB588" t="str">
        <f t="shared" ca="1" si="676"/>
        <v>EMLUCS</v>
      </c>
      <c r="BC588" t="str">
        <f t="shared" ca="1" si="677"/>
        <v>No</v>
      </c>
      <c r="BD588" t="str">
        <f t="shared" ca="1" si="677"/>
        <v>No</v>
      </c>
      <c r="BG588" t="str">
        <f t="shared" ca="1" si="678"/>
        <v>No</v>
      </c>
      <c r="BH588">
        <f t="shared" ca="1" si="679"/>
        <v>37</v>
      </c>
      <c r="BI588">
        <f t="shared" ca="1" si="680"/>
        <v>-8</v>
      </c>
      <c r="BJ588">
        <f t="shared" ca="1" si="681"/>
        <v>4</v>
      </c>
      <c r="BK588" t="str">
        <f t="shared" si="682"/>
        <v/>
      </c>
      <c r="BL588" s="26">
        <f t="shared" ca="1" si="683"/>
        <v>6</v>
      </c>
      <c r="BM588" s="26"/>
      <c r="BN588" s="26"/>
      <c r="BO588" s="26" t="str">
        <f t="shared" ca="1" si="684"/>
        <v>No</v>
      </c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 t="str">
        <f t="shared" ca="1" si="685"/>
        <v>No</v>
      </c>
      <c r="CE588" s="26" t="str">
        <f t="shared" ca="1" si="686"/>
        <v>NA</v>
      </c>
      <c r="CF588" s="26"/>
      <c r="CG588" s="26"/>
      <c r="CH588" s="26"/>
      <c r="CI588" s="31" t="str">
        <f t="shared" si="687"/>
        <v/>
      </c>
      <c r="CJ588" s="26" t="str">
        <f t="shared" ca="1" si="688"/>
        <v>NA</v>
      </c>
      <c r="CK588" s="26" t="str">
        <f t="shared" ca="1" si="689"/>
        <v>NA</v>
      </c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 t="str">
        <f t="shared" ca="1" si="690"/>
        <v>Yes</v>
      </c>
      <c r="DO588" s="26"/>
      <c r="DP588" s="26"/>
      <c r="DQ588" s="26"/>
      <c r="DR588" s="26"/>
      <c r="DS588" s="26"/>
      <c r="DT588" s="26"/>
      <c r="DU588" s="26"/>
      <c r="DV588" t="str">
        <f t="shared" si="691"/>
        <v/>
      </c>
      <c r="DW588" s="26"/>
      <c r="DX588" s="26"/>
      <c r="DY588" s="26"/>
      <c r="DZ588" t="str">
        <f t="shared" si="692"/>
        <v/>
      </c>
      <c r="EA588" t="str">
        <f t="shared" si="693"/>
        <v/>
      </c>
      <c r="EB588" t="str">
        <f t="shared" si="694"/>
        <v/>
      </c>
      <c r="EC588" t="str">
        <f t="shared" si="695"/>
        <v/>
      </c>
      <c r="ED588" t="str">
        <f t="shared" si="696"/>
        <v/>
      </c>
      <c r="EE588" s="34" t="str">
        <f t="shared" si="697"/>
        <v/>
      </c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32" t="str">
        <f t="shared" si="698"/>
        <v/>
      </c>
      <c r="ES588" s="26"/>
      <c r="ET588" s="26"/>
      <c r="EU588" s="26"/>
      <c r="EV588" s="26"/>
      <c r="EW588" s="26"/>
      <c r="EX588" s="26"/>
      <c r="EY588" s="26"/>
      <c r="EZ588" s="26"/>
      <c r="FA588" s="31" t="str">
        <f t="shared" si="699"/>
        <v/>
      </c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31" t="str">
        <f t="shared" si="700"/>
        <v/>
      </c>
      <c r="FN588" s="26"/>
      <c r="FO588" s="26"/>
      <c r="FP588" s="26"/>
      <c r="FQ588" s="26" t="s">
        <v>349</v>
      </c>
      <c r="FR588" s="39" t="str">
        <f t="shared" ca="1" si="701"/>
        <v>NA</v>
      </c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t="str">
        <f t="shared" ca="1" si="702"/>
        <v/>
      </c>
      <c r="GP588" t="str">
        <f t="shared" si="703"/>
        <v/>
      </c>
      <c r="GQ588" s="26"/>
      <c r="GR588" s="26"/>
      <c r="GS588" t="str">
        <f t="shared" ca="1" si="704"/>
        <v/>
      </c>
      <c r="GT588" s="26"/>
      <c r="GU588" s="26"/>
      <c r="GV588" s="26"/>
      <c r="GW588" s="26"/>
      <c r="GX588" s="26"/>
      <c r="GY588" t="str">
        <f t="shared" ca="1" si="705"/>
        <v/>
      </c>
      <c r="GZ588" t="str">
        <f t="shared" si="706"/>
        <v/>
      </c>
      <c r="HA588" s="26"/>
      <c r="HB588" s="26"/>
      <c r="HC588" s="26"/>
      <c r="HD588" s="26"/>
      <c r="HE588" s="26"/>
      <c r="HF588" t="str">
        <f t="shared" ca="1" si="707"/>
        <v/>
      </c>
      <c r="HG588" s="31" t="str">
        <f t="shared" si="708"/>
        <v/>
      </c>
      <c r="HH588" s="26"/>
      <c r="HI588" s="26"/>
      <c r="HJ588" s="26"/>
      <c r="HK588" s="26"/>
      <c r="HL588" s="26"/>
      <c r="HM588" t="str">
        <f t="shared" ca="1" si="709"/>
        <v/>
      </c>
      <c r="HN588" t="str">
        <f t="shared" si="710"/>
        <v/>
      </c>
      <c r="HO588" s="26"/>
      <c r="HP588" s="26"/>
      <c r="HQ588" s="26"/>
      <c r="HR588" s="26"/>
      <c r="HS588" s="26"/>
      <c r="HT588" t="str">
        <f t="shared" ca="1" si="711"/>
        <v/>
      </c>
      <c r="HU588" t="str">
        <f t="shared" si="712"/>
        <v/>
      </c>
      <c r="HV588" s="26"/>
      <c r="HW588" s="26"/>
      <c r="HX588" s="26"/>
      <c r="HY588" s="26"/>
      <c r="HZ588" s="26"/>
      <c r="IA588" s="37" t="str">
        <f t="shared" ca="1" si="713"/>
        <v/>
      </c>
      <c r="IB588" t="str">
        <f t="shared" si="714"/>
        <v/>
      </c>
      <c r="IC588" s="26"/>
      <c r="ID588" s="26"/>
      <c r="IE588" s="26"/>
      <c r="IF588" s="26"/>
      <c r="IG588" s="26"/>
      <c r="IH588" s="37" t="str">
        <f t="shared" ca="1" si="715"/>
        <v/>
      </c>
      <c r="II588" t="str">
        <f t="shared" si="716"/>
        <v/>
      </c>
      <c r="IJ588" s="26"/>
      <c r="IK588" s="26"/>
      <c r="IL588" s="26"/>
      <c r="IM588" s="26"/>
      <c r="IN588" s="26"/>
      <c r="IO588" s="26"/>
      <c r="IP588" s="26"/>
      <c r="IQ588" s="26"/>
      <c r="IR588" s="26"/>
      <c r="IS588" s="26"/>
      <c r="IT588" s="26"/>
      <c r="IU588" s="26"/>
      <c r="IV588" s="26"/>
      <c r="IW588" s="26"/>
      <c r="IX588" s="26"/>
      <c r="IY588" s="26"/>
      <c r="IZ588" s="26"/>
      <c r="JA588" s="26"/>
      <c r="JB588" s="26"/>
      <c r="JC588" s="26"/>
      <c r="JD588" s="26"/>
      <c r="JE588" s="26"/>
      <c r="JF588" s="26"/>
      <c r="JG588" s="26"/>
      <c r="JH588" s="26"/>
      <c r="JI588" s="26"/>
      <c r="JJ588" s="26"/>
      <c r="JK588" s="26"/>
      <c r="JL588" s="26"/>
      <c r="JM588" s="26"/>
      <c r="JN588" s="26"/>
      <c r="JO588" s="26"/>
      <c r="JP588" s="26"/>
      <c r="JQ588" s="26"/>
      <c r="JR588" s="26"/>
      <c r="JS588" s="26"/>
      <c r="JT588" s="26" t="str">
        <f t="shared" si="717"/>
        <v/>
      </c>
      <c r="JU588" s="26"/>
      <c r="JV588" t="str">
        <f t="shared" si="718"/>
        <v/>
      </c>
      <c r="JW588" s="26"/>
      <c r="JX588" s="26"/>
      <c r="JY588" s="26"/>
      <c r="JZ588" s="26"/>
      <c r="KA588" s="26"/>
      <c r="KB588" s="26"/>
      <c r="KC588" s="26"/>
      <c r="KD588" s="26"/>
      <c r="KE588" s="26"/>
      <c r="KF588" s="26"/>
      <c r="KG588" s="26"/>
      <c r="KH588" s="26"/>
      <c r="KI588" s="26"/>
      <c r="KJ588" s="26"/>
      <c r="KK588" t="str">
        <f t="shared" si="719"/>
        <v/>
      </c>
      <c r="KL588" s="26"/>
      <c r="KM588" s="31" t="str">
        <f t="shared" si="720"/>
        <v/>
      </c>
      <c r="KN588" s="26"/>
      <c r="KO588" s="26"/>
      <c r="KP588" s="38" t="str">
        <f t="shared" si="721"/>
        <v/>
      </c>
      <c r="KQ588" s="26"/>
      <c r="KR588" s="26"/>
      <c r="KS588" s="26"/>
      <c r="KT588" s="26"/>
      <c r="KU588" s="26"/>
      <c r="KV588" s="26"/>
      <c r="KW588" s="26"/>
      <c r="KX588" t="str">
        <f t="shared" si="722"/>
        <v/>
      </c>
      <c r="KY588" t="str">
        <f t="shared" si="723"/>
        <v/>
      </c>
      <c r="KZ588" s="26"/>
      <c r="LA588" s="26"/>
      <c r="LB588" t="str">
        <f t="shared" si="724"/>
        <v/>
      </c>
      <c r="LC588" s="26"/>
      <c r="LD588" t="str">
        <f t="shared" si="725"/>
        <v/>
      </c>
      <c r="LE588" t="str">
        <f t="shared" si="726"/>
        <v/>
      </c>
      <c r="LF588" s="26"/>
      <c r="LG588" s="26"/>
      <c r="LH588" s="26"/>
      <c r="LI588" s="26"/>
      <c r="LJ588" s="26"/>
      <c r="LK588" s="26"/>
      <c r="LL588" s="26"/>
      <c r="LM588" s="26"/>
      <c r="LN588" s="26"/>
      <c r="LO588" t="str">
        <f t="shared" si="727"/>
        <v/>
      </c>
      <c r="LP588" s="26"/>
      <c r="LQ588" s="26"/>
      <c r="LR588" s="26"/>
      <c r="LS588" s="26"/>
      <c r="LT588" s="26"/>
      <c r="LU588" s="26"/>
      <c r="LV588" s="26"/>
      <c r="LW588" s="26"/>
      <c r="LX588" s="26"/>
      <c r="LY588" s="26"/>
      <c r="LZ588" s="26"/>
      <c r="MA588" s="26"/>
      <c r="MB588" s="26"/>
      <c r="MC588" s="26"/>
      <c r="MD588" s="26"/>
      <c r="ME588" s="26"/>
      <c r="MF588" s="26"/>
      <c r="MG588" s="26"/>
      <c r="MH588" s="26"/>
      <c r="MI588" s="26"/>
      <c r="MJ588" s="26"/>
      <c r="MK588" s="26"/>
      <c r="ML588" s="26"/>
      <c r="MM588" s="26"/>
      <c r="MN588" s="26"/>
    </row>
    <row r="589" spans="1:352" ht="16" x14ac:dyDescent="0.2">
      <c r="A589" t="e">
        <f t="shared" ca="1" si="656"/>
        <v>#N/A</v>
      </c>
      <c r="B589" s="26"/>
      <c r="C589" s="26"/>
      <c r="D589" s="26"/>
      <c r="E589" s="27" t="str">
        <f t="shared" ca="1" si="659"/>
        <v>Jan</v>
      </c>
      <c r="F589" s="27" t="str">
        <f t="shared" ca="1" si="659"/>
        <v>Aug</v>
      </c>
      <c r="G589" s="28" t="str">
        <f t="shared" ca="1" si="660"/>
        <v/>
      </c>
      <c r="H589" t="str">
        <f t="shared" si="661"/>
        <v/>
      </c>
      <c r="I589" s="26">
        <f t="shared" ca="1" si="662"/>
        <v>10</v>
      </c>
      <c r="J589" s="26"/>
      <c r="K589" s="26"/>
      <c r="L589" s="31" t="str">
        <f t="shared" si="663"/>
        <v/>
      </c>
      <c r="M589" s="26"/>
      <c r="N589" s="26"/>
      <c r="O589" s="26">
        <f t="shared" ca="1" si="664"/>
        <v>34</v>
      </c>
      <c r="P589" s="26" t="str">
        <f t="shared" ca="1" si="665"/>
        <v>No</v>
      </c>
      <c r="Q589" s="26" t="str">
        <f t="shared" ca="1" si="665"/>
        <v>No</v>
      </c>
      <c r="R589" s="26" t="str">
        <f t="shared" ca="1" si="665"/>
        <v>Yes</v>
      </c>
      <c r="S589" s="26" t="str">
        <f t="shared" ca="1" si="666"/>
        <v>African</v>
      </c>
      <c r="T589" s="26" t="str">
        <f t="shared" ca="1" si="667"/>
        <v>Yes</v>
      </c>
      <c r="U589" s="26">
        <f t="shared" ca="1" si="668"/>
        <v>3905</v>
      </c>
      <c r="V589" s="26"/>
      <c r="W589" s="26"/>
      <c r="X589" s="26" t="str">
        <f t="shared" ca="1" si="658"/>
        <v>Yes</v>
      </c>
      <c r="Y589" s="26" t="str">
        <f t="shared" ca="1" si="658"/>
        <v>No</v>
      </c>
      <c r="Z589" s="26" t="str">
        <f t="shared" ca="1" si="658"/>
        <v>Yes</v>
      </c>
      <c r="AA589" s="26" t="str">
        <f t="shared" ca="1" si="658"/>
        <v>Yes</v>
      </c>
      <c r="AB589" s="26" t="str">
        <f t="shared" ca="1" si="658"/>
        <v>No</v>
      </c>
      <c r="AC589" s="26"/>
      <c r="AD589" s="26"/>
      <c r="AE589" s="26"/>
      <c r="AF589" s="26"/>
      <c r="AG589" s="26" t="str">
        <f t="shared" ca="1" si="657"/>
        <v>Yes</v>
      </c>
      <c r="AH589" s="26" t="str">
        <f t="shared" ca="1" si="657"/>
        <v>No</v>
      </c>
      <c r="AI589" s="26" t="str">
        <f t="shared" ca="1" si="657"/>
        <v>No</v>
      </c>
      <c r="AJ589" s="26" t="str">
        <f t="shared" ca="1" si="657"/>
        <v>No</v>
      </c>
      <c r="AK589" s="26" t="str">
        <f t="shared" ca="1" si="657"/>
        <v>No</v>
      </c>
      <c r="AL589" s="26" t="str">
        <f t="shared" ca="1" si="657"/>
        <v>Yes</v>
      </c>
      <c r="AM589" s="26">
        <f t="shared" ca="1" si="669"/>
        <v>2</v>
      </c>
      <c r="AN589" s="26">
        <f t="shared" ca="1" si="670"/>
        <v>1</v>
      </c>
      <c r="AT589" t="str">
        <f t="shared" ca="1" si="671"/>
        <v>Male</v>
      </c>
      <c r="AU589">
        <f t="shared" ca="1" si="672"/>
        <v>2566</v>
      </c>
      <c r="AV589">
        <f t="shared" ca="1" si="673"/>
        <v>1</v>
      </c>
      <c r="AW589">
        <f t="shared" ca="1" si="674"/>
        <v>30</v>
      </c>
      <c r="AX589">
        <f t="shared" ca="1" si="675"/>
        <v>1</v>
      </c>
      <c r="BB589" t="str">
        <f t="shared" ca="1" si="676"/>
        <v>ELUCS</v>
      </c>
      <c r="BC589" t="str">
        <f t="shared" ca="1" si="677"/>
        <v>Yes</v>
      </c>
      <c r="BD589" t="str">
        <f t="shared" ca="1" si="677"/>
        <v>Yes</v>
      </c>
      <c r="BG589" t="str">
        <f t="shared" ca="1" si="678"/>
        <v>No</v>
      </c>
      <c r="BH589">
        <f t="shared" ca="1" si="679"/>
        <v>37</v>
      </c>
      <c r="BI589">
        <f t="shared" ca="1" si="680"/>
        <v>4</v>
      </c>
      <c r="BJ589">
        <f t="shared" ca="1" si="681"/>
        <v>3</v>
      </c>
      <c r="BK589" t="str">
        <f t="shared" si="682"/>
        <v/>
      </c>
      <c r="BL589" s="26" t="str">
        <f t="shared" ca="1" si="683"/>
        <v>NA</v>
      </c>
      <c r="BM589" s="26"/>
      <c r="BN589" s="26"/>
      <c r="BO589" s="26" t="str">
        <f t="shared" ca="1" si="684"/>
        <v>Yes</v>
      </c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 t="str">
        <f t="shared" ca="1" si="685"/>
        <v>Yes</v>
      </c>
      <c r="CE589" s="26" t="str">
        <f t="shared" ca="1" si="686"/>
        <v>ETT</v>
      </c>
      <c r="CF589" s="26"/>
      <c r="CG589" s="26"/>
      <c r="CH589" s="26"/>
      <c r="CI589" s="31" t="str">
        <f t="shared" si="687"/>
        <v/>
      </c>
      <c r="CJ589" s="26" t="str">
        <f t="shared" ca="1" si="688"/>
        <v>OT</v>
      </c>
      <c r="CK589" s="26" t="str">
        <f t="shared" ca="1" si="689"/>
        <v>Yes</v>
      </c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 t="str">
        <f t="shared" ca="1" si="690"/>
        <v>No</v>
      </c>
      <c r="DO589" s="26"/>
      <c r="DP589" s="26"/>
      <c r="DQ589" s="26"/>
      <c r="DR589" s="26"/>
      <c r="DS589" s="26"/>
      <c r="DT589" s="26"/>
      <c r="DU589" s="26"/>
      <c r="DV589" t="str">
        <f t="shared" si="691"/>
        <v/>
      </c>
      <c r="DW589" s="26"/>
      <c r="DX589" s="26"/>
      <c r="DY589" s="26"/>
      <c r="DZ589" t="str">
        <f t="shared" si="692"/>
        <v/>
      </c>
      <c r="EA589" t="str">
        <f t="shared" si="693"/>
        <v/>
      </c>
      <c r="EB589" t="str">
        <f t="shared" si="694"/>
        <v/>
      </c>
      <c r="EC589" t="str">
        <f t="shared" si="695"/>
        <v/>
      </c>
      <c r="ED589" t="str">
        <f t="shared" si="696"/>
        <v/>
      </c>
      <c r="EE589" s="34" t="str">
        <f t="shared" si="697"/>
        <v/>
      </c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32" t="str">
        <f t="shared" si="698"/>
        <v/>
      </c>
      <c r="ES589" s="26"/>
      <c r="ET589" s="26"/>
      <c r="EU589" s="26"/>
      <c r="EV589" s="26"/>
      <c r="EW589" s="26"/>
      <c r="EX589" s="26"/>
      <c r="EY589" s="26"/>
      <c r="EZ589" s="26"/>
      <c r="FA589" s="31" t="str">
        <f t="shared" si="699"/>
        <v/>
      </c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31" t="str">
        <f t="shared" si="700"/>
        <v/>
      </c>
      <c r="FN589" s="26"/>
      <c r="FO589" s="26"/>
      <c r="FP589" s="26"/>
      <c r="FQ589" s="26" t="s">
        <v>349</v>
      </c>
      <c r="FR589" s="39" t="str">
        <f t="shared" ca="1" si="701"/>
        <v>NA</v>
      </c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t="str">
        <f t="shared" ca="1" si="702"/>
        <v/>
      </c>
      <c r="GP589" t="str">
        <f t="shared" si="703"/>
        <v/>
      </c>
      <c r="GQ589" s="26"/>
      <c r="GR589" s="26"/>
      <c r="GS589" t="str">
        <f t="shared" ca="1" si="704"/>
        <v/>
      </c>
      <c r="GT589" s="26"/>
      <c r="GU589" s="26"/>
      <c r="GV589" s="26"/>
      <c r="GW589" s="26"/>
      <c r="GX589" s="26"/>
      <c r="GY589" t="str">
        <f t="shared" ca="1" si="705"/>
        <v/>
      </c>
      <c r="GZ589" t="str">
        <f t="shared" si="706"/>
        <v/>
      </c>
      <c r="HA589" s="26"/>
      <c r="HB589" s="26"/>
      <c r="HC589" s="26"/>
      <c r="HD589" s="26"/>
      <c r="HE589" s="26"/>
      <c r="HF589" t="str">
        <f t="shared" ca="1" si="707"/>
        <v/>
      </c>
      <c r="HG589" s="31" t="str">
        <f t="shared" si="708"/>
        <v/>
      </c>
      <c r="HH589" s="26"/>
      <c r="HI589" s="26"/>
      <c r="HJ589" s="26"/>
      <c r="HK589" s="26"/>
      <c r="HL589" s="26"/>
      <c r="HM589" t="str">
        <f t="shared" ca="1" si="709"/>
        <v/>
      </c>
      <c r="HN589" t="str">
        <f t="shared" si="710"/>
        <v/>
      </c>
      <c r="HO589" s="26"/>
      <c r="HP589" s="26"/>
      <c r="HQ589" s="26"/>
      <c r="HR589" s="26"/>
      <c r="HS589" s="26"/>
      <c r="HT589" t="str">
        <f t="shared" ca="1" si="711"/>
        <v/>
      </c>
      <c r="HU589" t="str">
        <f t="shared" si="712"/>
        <v/>
      </c>
      <c r="HV589" s="26"/>
      <c r="HW589" s="26"/>
      <c r="HX589" s="26"/>
      <c r="HY589" s="26"/>
      <c r="HZ589" s="26"/>
      <c r="IA589" s="37" t="str">
        <f t="shared" ca="1" si="713"/>
        <v/>
      </c>
      <c r="IB589" t="str">
        <f t="shared" si="714"/>
        <v/>
      </c>
      <c r="IC589" s="26"/>
      <c r="ID589" s="26"/>
      <c r="IE589" s="26"/>
      <c r="IF589" s="26"/>
      <c r="IG589" s="26"/>
      <c r="IH589" s="37" t="str">
        <f t="shared" ca="1" si="715"/>
        <v/>
      </c>
      <c r="II589" t="str">
        <f t="shared" si="716"/>
        <v/>
      </c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  <c r="IV589" s="26"/>
      <c r="IW589" s="26"/>
      <c r="IX589" s="26"/>
      <c r="IY589" s="26"/>
      <c r="IZ589" s="26"/>
      <c r="JA589" s="26"/>
      <c r="JB589" s="26"/>
      <c r="JC589" s="26"/>
      <c r="JD589" s="26"/>
      <c r="JE589" s="26"/>
      <c r="JF589" s="26"/>
      <c r="JG589" s="26"/>
      <c r="JH589" s="26"/>
      <c r="JI589" s="26"/>
      <c r="JJ589" s="26"/>
      <c r="JK589" s="26"/>
      <c r="JL589" s="26"/>
      <c r="JM589" s="26"/>
      <c r="JN589" s="26"/>
      <c r="JO589" s="26"/>
      <c r="JP589" s="26"/>
      <c r="JQ589" s="26"/>
      <c r="JR589" s="26"/>
      <c r="JS589" s="26"/>
      <c r="JT589" s="26" t="str">
        <f t="shared" si="717"/>
        <v/>
      </c>
      <c r="JU589" s="26"/>
      <c r="JV589" t="str">
        <f t="shared" si="718"/>
        <v/>
      </c>
      <c r="JW589" s="26"/>
      <c r="JX589" s="26"/>
      <c r="JY589" s="26"/>
      <c r="JZ589" s="26"/>
      <c r="KA589" s="26"/>
      <c r="KB589" s="26"/>
      <c r="KC589" s="26"/>
      <c r="KD589" s="26"/>
      <c r="KE589" s="26"/>
      <c r="KF589" s="26"/>
      <c r="KG589" s="26"/>
      <c r="KH589" s="26"/>
      <c r="KI589" s="26"/>
      <c r="KJ589" s="26"/>
      <c r="KK589" t="str">
        <f t="shared" si="719"/>
        <v/>
      </c>
      <c r="KL589" s="26"/>
      <c r="KM589" s="31" t="str">
        <f t="shared" si="720"/>
        <v/>
      </c>
      <c r="KN589" s="26"/>
      <c r="KO589" s="26"/>
      <c r="KP589" s="38" t="str">
        <f t="shared" si="721"/>
        <v/>
      </c>
      <c r="KQ589" s="26"/>
      <c r="KR589" s="26"/>
      <c r="KS589" s="26"/>
      <c r="KT589" s="26"/>
      <c r="KU589" s="26"/>
      <c r="KV589" s="26"/>
      <c r="KW589" s="26"/>
      <c r="KX589" t="str">
        <f t="shared" si="722"/>
        <v/>
      </c>
      <c r="KY589" t="str">
        <f t="shared" si="723"/>
        <v/>
      </c>
      <c r="KZ589" s="26"/>
      <c r="LA589" s="26"/>
      <c r="LB589" t="str">
        <f t="shared" si="724"/>
        <v/>
      </c>
      <c r="LC589" s="26"/>
      <c r="LD589" t="str">
        <f t="shared" si="725"/>
        <v/>
      </c>
      <c r="LE589" t="str">
        <f t="shared" si="726"/>
        <v/>
      </c>
      <c r="LF589" s="26"/>
      <c r="LG589" s="26"/>
      <c r="LH589" s="26"/>
      <c r="LI589" s="26"/>
      <c r="LJ589" s="26"/>
      <c r="LK589" s="26"/>
      <c r="LL589" s="26"/>
      <c r="LM589" s="26"/>
      <c r="LN589" s="26"/>
      <c r="LO589" t="str">
        <f t="shared" si="727"/>
        <v/>
      </c>
      <c r="LP589" s="26"/>
      <c r="LQ589" s="26"/>
      <c r="LR589" s="26"/>
      <c r="LS589" s="26"/>
      <c r="LT589" s="26"/>
      <c r="LU589" s="26"/>
      <c r="LV589" s="26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  <c r="ML589" s="26"/>
      <c r="MM589" s="26"/>
      <c r="MN589" s="26"/>
    </row>
    <row r="590" spans="1:352" ht="16" x14ac:dyDescent="0.2">
      <c r="A590" t="e">
        <f t="shared" ca="1" si="656"/>
        <v>#N/A</v>
      </c>
      <c r="B590" s="26"/>
      <c r="C590" s="26"/>
      <c r="D590" s="26"/>
      <c r="E590" s="27" t="str">
        <f t="shared" ca="1" si="659"/>
        <v>Dec</v>
      </c>
      <c r="F590" s="27" t="str">
        <f t="shared" ca="1" si="659"/>
        <v>Feb</v>
      </c>
      <c r="G590" s="28" t="str">
        <f t="shared" ca="1" si="660"/>
        <v/>
      </c>
      <c r="H590" t="str">
        <f t="shared" si="661"/>
        <v/>
      </c>
      <c r="I590" s="26">
        <f t="shared" ca="1" si="662"/>
        <v>79</v>
      </c>
      <c r="J590" s="26"/>
      <c r="K590" s="26"/>
      <c r="L590" s="31" t="str">
        <f t="shared" si="663"/>
        <v/>
      </c>
      <c r="M590" s="26"/>
      <c r="N590" s="26"/>
      <c r="O590" s="26">
        <f t="shared" ca="1" si="664"/>
        <v>28</v>
      </c>
      <c r="P590" s="26" t="str">
        <f t="shared" ca="1" si="665"/>
        <v>Yes</v>
      </c>
      <c r="Q590" s="26" t="str">
        <f t="shared" ca="1" si="665"/>
        <v>Yes</v>
      </c>
      <c r="R590" s="26" t="str">
        <f t="shared" ca="1" si="665"/>
        <v>No</v>
      </c>
      <c r="S590" s="26" t="str">
        <f t="shared" ca="1" si="666"/>
        <v>African</v>
      </c>
      <c r="T590" s="26" t="str">
        <f t="shared" ca="1" si="667"/>
        <v>Yes</v>
      </c>
      <c r="U590" s="26">
        <f t="shared" ca="1" si="668"/>
        <v>3584</v>
      </c>
      <c r="V590" s="26"/>
      <c r="W590" s="26"/>
      <c r="X590" s="26" t="str">
        <f t="shared" ca="1" si="658"/>
        <v>Yes</v>
      </c>
      <c r="Y590" s="26" t="str">
        <f t="shared" ca="1" si="658"/>
        <v>No</v>
      </c>
      <c r="Z590" s="26" t="str">
        <f t="shared" ca="1" si="658"/>
        <v>No</v>
      </c>
      <c r="AA590" s="26" t="str">
        <f t="shared" ca="1" si="658"/>
        <v>Yes</v>
      </c>
      <c r="AB590" s="26" t="str">
        <f t="shared" ca="1" si="658"/>
        <v>No</v>
      </c>
      <c r="AC590" s="26"/>
      <c r="AD590" s="26"/>
      <c r="AE590" s="26"/>
      <c r="AF590" s="26"/>
      <c r="AG590" s="26" t="str">
        <f t="shared" ca="1" si="657"/>
        <v>Yes</v>
      </c>
      <c r="AH590" s="26" t="str">
        <f t="shared" ca="1" si="657"/>
        <v>Yes</v>
      </c>
      <c r="AI590" s="26" t="str">
        <f t="shared" ca="1" si="657"/>
        <v>Yes</v>
      </c>
      <c r="AJ590" s="26" t="str">
        <f t="shared" ca="1" si="657"/>
        <v>Yes</v>
      </c>
      <c r="AK590" s="26" t="str">
        <f t="shared" ca="1" si="657"/>
        <v>Yes</v>
      </c>
      <c r="AL590" s="26" t="str">
        <f t="shared" ca="1" si="657"/>
        <v>Yes</v>
      </c>
      <c r="AM590" s="26">
        <f t="shared" ca="1" si="669"/>
        <v>6</v>
      </c>
      <c r="AN590" s="26">
        <f t="shared" ca="1" si="670"/>
        <v>3</v>
      </c>
      <c r="AT590" t="str">
        <f t="shared" ca="1" si="671"/>
        <v>Male</v>
      </c>
      <c r="AU590">
        <f t="shared" ca="1" si="672"/>
        <v>820</v>
      </c>
      <c r="AV590">
        <f t="shared" ca="1" si="673"/>
        <v>-1</v>
      </c>
      <c r="AW590">
        <f t="shared" ca="1" si="674"/>
        <v>34</v>
      </c>
      <c r="AX590">
        <f t="shared" ca="1" si="675"/>
        <v>6</v>
      </c>
      <c r="BB590" t="str">
        <f t="shared" ca="1" si="676"/>
        <v>INSTRUMENTAL</v>
      </c>
      <c r="BC590" t="str">
        <f t="shared" ca="1" si="677"/>
        <v>Yes</v>
      </c>
      <c r="BD590" t="str">
        <f t="shared" ca="1" si="677"/>
        <v>No</v>
      </c>
      <c r="BG590" t="str">
        <f t="shared" ca="1" si="678"/>
        <v>Yes</v>
      </c>
      <c r="BH590">
        <f t="shared" ca="1" si="679"/>
        <v>38</v>
      </c>
      <c r="BI590">
        <f t="shared" ca="1" si="680"/>
        <v>3</v>
      </c>
      <c r="BJ590">
        <f t="shared" ca="1" si="681"/>
        <v>16</v>
      </c>
      <c r="BK590" t="str">
        <f t="shared" si="682"/>
        <v/>
      </c>
      <c r="BL590" s="26">
        <f t="shared" ca="1" si="683"/>
        <v>18</v>
      </c>
      <c r="BM590" s="26"/>
      <c r="BN590" s="26"/>
      <c r="BO590" s="26" t="str">
        <f t="shared" ca="1" si="684"/>
        <v>Yes</v>
      </c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 t="str">
        <f t="shared" ca="1" si="685"/>
        <v>Yes</v>
      </c>
      <c r="CE590" s="26" t="str">
        <f t="shared" ca="1" si="686"/>
        <v>ETT</v>
      </c>
      <c r="CF590" s="26"/>
      <c r="CG590" s="26"/>
      <c r="CH590" s="26"/>
      <c r="CI590" s="31" t="str">
        <f t="shared" si="687"/>
        <v/>
      </c>
      <c r="CJ590" s="26" t="str">
        <f t="shared" ca="1" si="688"/>
        <v>BS</v>
      </c>
      <c r="CK590" s="26" t="str">
        <f t="shared" ca="1" si="689"/>
        <v>NA</v>
      </c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 t="str">
        <f t="shared" ca="1" si="690"/>
        <v>Yes</v>
      </c>
      <c r="DO590" s="26"/>
      <c r="DP590" s="26"/>
      <c r="DQ590" s="26"/>
      <c r="DR590" s="26"/>
      <c r="DS590" s="26"/>
      <c r="DT590" s="26"/>
      <c r="DU590" s="26"/>
      <c r="DV590" t="str">
        <f t="shared" si="691"/>
        <v/>
      </c>
      <c r="DW590" s="26"/>
      <c r="DX590" s="26"/>
      <c r="DY590" s="26"/>
      <c r="DZ590" t="str">
        <f t="shared" si="692"/>
        <v/>
      </c>
      <c r="EA590" t="str">
        <f t="shared" si="693"/>
        <v/>
      </c>
      <c r="EB590" t="str">
        <f t="shared" si="694"/>
        <v/>
      </c>
      <c r="EC590" t="str">
        <f t="shared" si="695"/>
        <v/>
      </c>
      <c r="ED590" t="str">
        <f t="shared" si="696"/>
        <v/>
      </c>
      <c r="EE590" s="34" t="str">
        <f t="shared" si="697"/>
        <v/>
      </c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32" t="str">
        <f t="shared" si="698"/>
        <v/>
      </c>
      <c r="ES590" s="26"/>
      <c r="ET590" s="26"/>
      <c r="EU590" s="26"/>
      <c r="EV590" s="26"/>
      <c r="EW590" s="26"/>
      <c r="EX590" s="26"/>
      <c r="EY590" s="26"/>
      <c r="EZ590" s="26"/>
      <c r="FA590" s="31" t="str">
        <f t="shared" si="699"/>
        <v/>
      </c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31" t="str">
        <f t="shared" si="700"/>
        <v/>
      </c>
      <c r="FN590" s="26"/>
      <c r="FO590" s="26"/>
      <c r="FP590" s="26"/>
      <c r="FQ590" s="26" t="s">
        <v>349</v>
      </c>
      <c r="FR590" s="39" t="str">
        <f t="shared" ca="1" si="701"/>
        <v>NA</v>
      </c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t="str">
        <f t="shared" ca="1" si="702"/>
        <v/>
      </c>
      <c r="GP590" t="str">
        <f t="shared" si="703"/>
        <v/>
      </c>
      <c r="GQ590" s="26"/>
      <c r="GR590" s="26"/>
      <c r="GS590" t="str">
        <f t="shared" ca="1" si="704"/>
        <v/>
      </c>
      <c r="GT590" s="26"/>
      <c r="GU590" s="26"/>
      <c r="GV590" s="26"/>
      <c r="GW590" s="26"/>
      <c r="GX590" s="26"/>
      <c r="GY590" t="str">
        <f t="shared" ca="1" si="705"/>
        <v/>
      </c>
      <c r="GZ590" t="str">
        <f t="shared" si="706"/>
        <v/>
      </c>
      <c r="HA590" s="26"/>
      <c r="HB590" s="26"/>
      <c r="HC590" s="26"/>
      <c r="HD590" s="26"/>
      <c r="HE590" s="26"/>
      <c r="HF590" t="str">
        <f t="shared" ca="1" si="707"/>
        <v/>
      </c>
      <c r="HG590" s="31" t="str">
        <f t="shared" si="708"/>
        <v/>
      </c>
      <c r="HH590" s="26"/>
      <c r="HI590" s="26"/>
      <c r="HJ590" s="26"/>
      <c r="HK590" s="26"/>
      <c r="HL590" s="26"/>
      <c r="HM590" t="str">
        <f t="shared" ca="1" si="709"/>
        <v/>
      </c>
      <c r="HN590" t="str">
        <f t="shared" si="710"/>
        <v/>
      </c>
      <c r="HO590" s="26"/>
      <c r="HP590" s="26"/>
      <c r="HQ590" s="26"/>
      <c r="HR590" s="26"/>
      <c r="HS590" s="26"/>
      <c r="HT590" t="str">
        <f t="shared" ca="1" si="711"/>
        <v/>
      </c>
      <c r="HU590" t="str">
        <f t="shared" si="712"/>
        <v/>
      </c>
      <c r="HV590" s="26"/>
      <c r="HW590" s="26"/>
      <c r="HX590" s="26"/>
      <c r="HY590" s="26"/>
      <c r="HZ590" s="26"/>
      <c r="IA590" s="37" t="str">
        <f t="shared" ca="1" si="713"/>
        <v/>
      </c>
      <c r="IB590" t="str">
        <f t="shared" si="714"/>
        <v/>
      </c>
      <c r="IC590" s="26"/>
      <c r="ID590" s="26"/>
      <c r="IE590" s="26"/>
      <c r="IF590" s="26"/>
      <c r="IG590" s="26"/>
      <c r="IH590" s="37" t="str">
        <f t="shared" ca="1" si="715"/>
        <v/>
      </c>
      <c r="II590" t="str">
        <f t="shared" si="716"/>
        <v/>
      </c>
      <c r="IJ590" s="26"/>
      <c r="IK590" s="26"/>
      <c r="IL590" s="26"/>
      <c r="IM590" s="26"/>
      <c r="IN590" s="26"/>
      <c r="IO590" s="26"/>
      <c r="IP590" s="26"/>
      <c r="IQ590" s="26"/>
      <c r="IR590" s="26"/>
      <c r="IS590" s="26"/>
      <c r="IT590" s="26"/>
      <c r="IU590" s="26"/>
      <c r="IV590" s="26"/>
      <c r="IW590" s="26"/>
      <c r="IX590" s="26"/>
      <c r="IY590" s="26"/>
      <c r="IZ590" s="26"/>
      <c r="JA590" s="26"/>
      <c r="JB590" s="26"/>
      <c r="JC590" s="26"/>
      <c r="JD590" s="26"/>
      <c r="JE590" s="26"/>
      <c r="JF590" s="26"/>
      <c r="JG590" s="26"/>
      <c r="JH590" s="26"/>
      <c r="JI590" s="26"/>
      <c r="JJ590" s="26"/>
      <c r="JK590" s="26"/>
      <c r="JL590" s="26"/>
      <c r="JM590" s="26"/>
      <c r="JN590" s="26"/>
      <c r="JO590" s="26"/>
      <c r="JP590" s="26"/>
      <c r="JQ590" s="26"/>
      <c r="JR590" s="26"/>
      <c r="JS590" s="26"/>
      <c r="JT590" s="26" t="str">
        <f t="shared" si="717"/>
        <v/>
      </c>
      <c r="JU590" s="26"/>
      <c r="JV590" t="str">
        <f t="shared" si="718"/>
        <v/>
      </c>
      <c r="JW590" s="26"/>
      <c r="JX590" s="26"/>
      <c r="JY590" s="26"/>
      <c r="JZ590" s="26"/>
      <c r="KA590" s="26"/>
      <c r="KB590" s="26"/>
      <c r="KC590" s="26"/>
      <c r="KD590" s="26"/>
      <c r="KE590" s="26"/>
      <c r="KF590" s="26"/>
      <c r="KG590" s="26"/>
      <c r="KH590" s="26"/>
      <c r="KI590" s="26"/>
      <c r="KJ590" s="26"/>
      <c r="KK590" t="str">
        <f t="shared" si="719"/>
        <v/>
      </c>
      <c r="KL590" s="26"/>
      <c r="KM590" s="31" t="str">
        <f t="shared" si="720"/>
        <v/>
      </c>
      <c r="KN590" s="26"/>
      <c r="KO590" s="26"/>
      <c r="KP590" s="38" t="str">
        <f t="shared" si="721"/>
        <v/>
      </c>
      <c r="KQ590" s="26"/>
      <c r="KR590" s="26"/>
      <c r="KS590" s="26"/>
      <c r="KT590" s="26"/>
      <c r="KU590" s="26"/>
      <c r="KV590" s="26"/>
      <c r="KW590" s="26"/>
      <c r="KX590" t="str">
        <f t="shared" si="722"/>
        <v/>
      </c>
      <c r="KY590" t="str">
        <f t="shared" si="723"/>
        <v/>
      </c>
      <c r="KZ590" s="26"/>
      <c r="LA590" s="26"/>
      <c r="LB590" t="str">
        <f t="shared" si="724"/>
        <v/>
      </c>
      <c r="LC590" s="26"/>
      <c r="LD590" t="str">
        <f t="shared" si="725"/>
        <v/>
      </c>
      <c r="LE590" t="str">
        <f t="shared" si="726"/>
        <v/>
      </c>
      <c r="LF590" s="26"/>
      <c r="LG590" s="26"/>
      <c r="LH590" s="26"/>
      <c r="LI590" s="26"/>
      <c r="LJ590" s="26"/>
      <c r="LK590" s="26"/>
      <c r="LL590" s="26"/>
      <c r="LM590" s="26"/>
      <c r="LN590" s="26"/>
      <c r="LO590" t="str">
        <f t="shared" si="727"/>
        <v/>
      </c>
      <c r="LP590" s="26"/>
      <c r="LQ590" s="26"/>
      <c r="LR590" s="26"/>
      <c r="LS590" s="26"/>
      <c r="LT590" s="26"/>
      <c r="LU590" s="26"/>
      <c r="LV590" s="26"/>
      <c r="LW590" s="26"/>
      <c r="LX590" s="26"/>
      <c r="LY590" s="26"/>
      <c r="LZ590" s="26"/>
      <c r="MA590" s="26"/>
      <c r="MB590" s="26"/>
      <c r="MC590" s="26"/>
      <c r="MD590" s="26"/>
      <c r="ME590" s="26"/>
      <c r="MF590" s="26"/>
      <c r="MG590" s="26"/>
      <c r="MH590" s="26"/>
      <c r="MI590" s="26"/>
      <c r="MJ590" s="26"/>
      <c r="MK590" s="26"/>
      <c r="ML590" s="26"/>
      <c r="MM590" s="26"/>
      <c r="MN590" s="26"/>
    </row>
    <row r="591" spans="1:352" ht="16" x14ac:dyDescent="0.2">
      <c r="A591" t="e">
        <f t="shared" ca="1" si="656"/>
        <v>#N/A</v>
      </c>
      <c r="B591" s="26"/>
      <c r="C591" s="26"/>
      <c r="D591" s="26"/>
      <c r="E591" s="27" t="str">
        <f t="shared" ca="1" si="659"/>
        <v>Nov</v>
      </c>
      <c r="F591" s="27" t="str">
        <f t="shared" ca="1" si="659"/>
        <v>May</v>
      </c>
      <c r="G591" s="28" t="str">
        <f t="shared" ca="1" si="660"/>
        <v/>
      </c>
      <c r="H591" t="str">
        <f t="shared" si="661"/>
        <v/>
      </c>
      <c r="I591" s="26">
        <f t="shared" ca="1" si="662"/>
        <v>90</v>
      </c>
      <c r="J591" s="26"/>
      <c r="K591" s="26"/>
      <c r="L591" s="31" t="str">
        <f t="shared" si="663"/>
        <v/>
      </c>
      <c r="M591" s="26"/>
      <c r="N591" s="26"/>
      <c r="O591" s="26">
        <f t="shared" ca="1" si="664"/>
        <v>23</v>
      </c>
      <c r="P591" s="26" t="str">
        <f t="shared" ca="1" si="665"/>
        <v>Yes</v>
      </c>
      <c r="Q591" s="26" t="str">
        <f t="shared" ca="1" si="665"/>
        <v>Yes</v>
      </c>
      <c r="R591" s="26" t="str">
        <f t="shared" ca="1" si="665"/>
        <v>No</v>
      </c>
      <c r="S591" s="26" t="str">
        <f t="shared" ca="1" si="666"/>
        <v>Eskimo</v>
      </c>
      <c r="T591" s="26" t="str">
        <f t="shared" ca="1" si="667"/>
        <v>No</v>
      </c>
      <c r="U591" s="26">
        <f t="shared" ca="1" si="668"/>
        <v>3023</v>
      </c>
      <c r="V591" s="26"/>
      <c r="W591" s="26"/>
      <c r="X591" s="26" t="str">
        <f t="shared" ca="1" si="658"/>
        <v>No</v>
      </c>
      <c r="Y591" s="26" t="str">
        <f t="shared" ca="1" si="658"/>
        <v>Yes</v>
      </c>
      <c r="Z591" s="26" t="str">
        <f t="shared" ca="1" si="658"/>
        <v>No</v>
      </c>
      <c r="AA591" s="26" t="str">
        <f t="shared" ca="1" si="658"/>
        <v>Yes</v>
      </c>
      <c r="AB591" s="26" t="str">
        <f t="shared" ca="1" si="658"/>
        <v>No</v>
      </c>
      <c r="AC591" s="26"/>
      <c r="AD591" s="26"/>
      <c r="AE591" s="26"/>
      <c r="AF591" s="26"/>
      <c r="AG591" s="26" t="str">
        <f t="shared" ca="1" si="657"/>
        <v>Yes</v>
      </c>
      <c r="AH591" s="26" t="str">
        <f t="shared" ca="1" si="657"/>
        <v>No</v>
      </c>
      <c r="AI591" s="26" t="str">
        <f t="shared" ca="1" si="657"/>
        <v>No</v>
      </c>
      <c r="AJ591" s="26" t="str">
        <f t="shared" ca="1" si="657"/>
        <v>No</v>
      </c>
      <c r="AK591" s="26" t="str">
        <f t="shared" ca="1" si="657"/>
        <v>No</v>
      </c>
      <c r="AL591" s="26" t="str">
        <f t="shared" ca="1" si="657"/>
        <v>No</v>
      </c>
      <c r="AM591" s="26">
        <f t="shared" ca="1" si="669"/>
        <v>2</v>
      </c>
      <c r="AN591" s="26">
        <f t="shared" ca="1" si="670"/>
        <v>3</v>
      </c>
      <c r="AT591" t="str">
        <f t="shared" ca="1" si="671"/>
        <v>Male</v>
      </c>
      <c r="AU591">
        <f t="shared" ca="1" si="672"/>
        <v>3916</v>
      </c>
      <c r="AV591">
        <f t="shared" ca="1" si="673"/>
        <v>0</v>
      </c>
      <c r="AW591">
        <f t="shared" ca="1" si="674"/>
        <v>37</v>
      </c>
      <c r="AX591">
        <f t="shared" ca="1" si="675"/>
        <v>4</v>
      </c>
      <c r="BB591" t="str">
        <f t="shared" ca="1" si="676"/>
        <v>EMLUCS</v>
      </c>
      <c r="BC591" t="str">
        <f t="shared" ca="1" si="677"/>
        <v>Yes</v>
      </c>
      <c r="BD591" t="str">
        <f t="shared" ca="1" si="677"/>
        <v>Yes</v>
      </c>
      <c r="BG591" t="str">
        <f t="shared" ca="1" si="678"/>
        <v>No</v>
      </c>
      <c r="BH591">
        <f t="shared" ca="1" si="679"/>
        <v>37</v>
      </c>
      <c r="BI591">
        <f t="shared" ca="1" si="680"/>
        <v>-10</v>
      </c>
      <c r="BJ591">
        <f t="shared" ca="1" si="681"/>
        <v>13</v>
      </c>
      <c r="BK591" t="str">
        <f t="shared" si="682"/>
        <v/>
      </c>
      <c r="BL591" s="26">
        <f t="shared" ca="1" si="683"/>
        <v>15</v>
      </c>
      <c r="BM591" s="26"/>
      <c r="BN591" s="26"/>
      <c r="BO591" s="26" t="str">
        <f t="shared" ca="1" si="684"/>
        <v>Yes</v>
      </c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 t="str">
        <f t="shared" ca="1" si="685"/>
        <v>Yes</v>
      </c>
      <c r="CE591" s="26" t="str">
        <f t="shared" ca="1" si="686"/>
        <v>ETT</v>
      </c>
      <c r="CF591" s="26"/>
      <c r="CG591" s="26"/>
      <c r="CH591" s="26"/>
      <c r="CI591" s="31" t="str">
        <f t="shared" si="687"/>
        <v/>
      </c>
      <c r="CJ591" s="26" t="str">
        <f t="shared" ca="1" si="688"/>
        <v>BS</v>
      </c>
      <c r="CK591" s="26" t="str">
        <f t="shared" ca="1" si="689"/>
        <v>NA</v>
      </c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 t="str">
        <f t="shared" ca="1" si="690"/>
        <v>No</v>
      </c>
      <c r="DO591" s="26"/>
      <c r="DP591" s="26"/>
      <c r="DQ591" s="26"/>
      <c r="DR591" s="26"/>
      <c r="DS591" s="26"/>
      <c r="DT591" s="26"/>
      <c r="DU591" s="26"/>
      <c r="DV591" t="str">
        <f t="shared" si="691"/>
        <v/>
      </c>
      <c r="DW591" s="26"/>
      <c r="DX591" s="26"/>
      <c r="DY591" s="26"/>
      <c r="DZ591" t="str">
        <f t="shared" si="692"/>
        <v/>
      </c>
      <c r="EA591" t="str">
        <f t="shared" si="693"/>
        <v/>
      </c>
      <c r="EB591" t="str">
        <f t="shared" si="694"/>
        <v/>
      </c>
      <c r="EC591" t="str">
        <f t="shared" si="695"/>
        <v/>
      </c>
      <c r="ED591" t="str">
        <f t="shared" si="696"/>
        <v/>
      </c>
      <c r="EE591" s="34" t="str">
        <f t="shared" si="697"/>
        <v/>
      </c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32" t="str">
        <f t="shared" si="698"/>
        <v/>
      </c>
      <c r="ES591" s="26"/>
      <c r="ET591" s="26"/>
      <c r="EU591" s="26"/>
      <c r="EV591" s="26"/>
      <c r="EW591" s="26"/>
      <c r="EX591" s="26"/>
      <c r="EY591" s="26"/>
      <c r="EZ591" s="26"/>
      <c r="FA591" s="31" t="str">
        <f t="shared" si="699"/>
        <v/>
      </c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31" t="str">
        <f t="shared" si="700"/>
        <v/>
      </c>
      <c r="FN591" s="26"/>
      <c r="FO591" s="26"/>
      <c r="FP591" s="26"/>
      <c r="FQ591" s="26" t="s">
        <v>350</v>
      </c>
      <c r="FR591" s="39" t="str">
        <f t="shared" ca="1" si="701"/>
        <v>GNB</v>
      </c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t="str">
        <f t="shared" ca="1" si="702"/>
        <v/>
      </c>
      <c r="GP591" t="str">
        <f t="shared" si="703"/>
        <v/>
      </c>
      <c r="GQ591" s="26"/>
      <c r="GR591" s="26"/>
      <c r="GS591" t="str">
        <f t="shared" ca="1" si="704"/>
        <v/>
      </c>
      <c r="GT591" s="26"/>
      <c r="GU591" s="26"/>
      <c r="GV591" s="26"/>
      <c r="GW591" s="26"/>
      <c r="GX591" s="26"/>
      <c r="GY591" t="str">
        <f t="shared" ca="1" si="705"/>
        <v/>
      </c>
      <c r="GZ591" t="str">
        <f t="shared" si="706"/>
        <v/>
      </c>
      <c r="HA591" s="26"/>
      <c r="HB591" s="26"/>
      <c r="HC591" s="26"/>
      <c r="HD591" s="26"/>
      <c r="HE591" s="26"/>
      <c r="HF591" t="str">
        <f t="shared" ca="1" si="707"/>
        <v/>
      </c>
      <c r="HG591" s="31" t="str">
        <f t="shared" si="708"/>
        <v/>
      </c>
      <c r="HH591" s="26"/>
      <c r="HI591" s="26"/>
      <c r="HJ591" s="26"/>
      <c r="HK591" s="26"/>
      <c r="HL591" s="26"/>
      <c r="HM591" t="str">
        <f t="shared" ca="1" si="709"/>
        <v/>
      </c>
      <c r="HN591" t="str">
        <f t="shared" si="710"/>
        <v/>
      </c>
      <c r="HO591" s="26"/>
      <c r="HP591" s="26"/>
      <c r="HQ591" s="26"/>
      <c r="HR591" s="26"/>
      <c r="HS591" s="26"/>
      <c r="HT591" t="str">
        <f t="shared" ca="1" si="711"/>
        <v/>
      </c>
      <c r="HU591" t="str">
        <f t="shared" si="712"/>
        <v/>
      </c>
      <c r="HV591" s="26"/>
      <c r="HW591" s="26"/>
      <c r="HX591" s="26"/>
      <c r="HY591" s="26"/>
      <c r="HZ591" s="26"/>
      <c r="IA591" s="37" t="str">
        <f t="shared" ca="1" si="713"/>
        <v/>
      </c>
      <c r="IB591" t="str">
        <f t="shared" si="714"/>
        <v/>
      </c>
      <c r="IC591" s="26"/>
      <c r="ID591" s="26"/>
      <c r="IE591" s="26"/>
      <c r="IF591" s="26"/>
      <c r="IG591" s="26"/>
      <c r="IH591" s="37" t="str">
        <f t="shared" ca="1" si="715"/>
        <v/>
      </c>
      <c r="II591" t="str">
        <f t="shared" si="716"/>
        <v/>
      </c>
      <c r="IJ591" s="26"/>
      <c r="IK591" s="26"/>
      <c r="IL591" s="26"/>
      <c r="IM591" s="26"/>
      <c r="IN591" s="26"/>
      <c r="IO591" s="26"/>
      <c r="IP591" s="26"/>
      <c r="IQ591" s="26"/>
      <c r="IR591" s="26"/>
      <c r="IS591" s="26"/>
      <c r="IT591" s="26"/>
      <c r="IU591" s="26"/>
      <c r="IV591" s="26"/>
      <c r="IW591" s="26"/>
      <c r="IX591" s="26"/>
      <c r="IY591" s="26"/>
      <c r="IZ591" s="26"/>
      <c r="JA591" s="26"/>
      <c r="JB591" s="26"/>
      <c r="JC591" s="26"/>
      <c r="JD591" s="26"/>
      <c r="JE591" s="26"/>
      <c r="JF591" s="26"/>
      <c r="JG591" s="26"/>
      <c r="JH591" s="26"/>
      <c r="JI591" s="26"/>
      <c r="JJ591" s="26"/>
      <c r="JK591" s="26"/>
      <c r="JL591" s="26"/>
      <c r="JM591" s="26"/>
      <c r="JN591" s="26"/>
      <c r="JO591" s="26"/>
      <c r="JP591" s="26"/>
      <c r="JQ591" s="26"/>
      <c r="JR591" s="26"/>
      <c r="JS591" s="26"/>
      <c r="JT591" s="26" t="str">
        <f t="shared" si="717"/>
        <v/>
      </c>
      <c r="JU591" s="26"/>
      <c r="JV591" t="str">
        <f t="shared" si="718"/>
        <v/>
      </c>
      <c r="JW591" s="26"/>
      <c r="JX591" s="26"/>
      <c r="JY591" s="26"/>
      <c r="JZ591" s="26"/>
      <c r="KA591" s="26"/>
      <c r="KB591" s="26"/>
      <c r="KC591" s="26"/>
      <c r="KD591" s="26"/>
      <c r="KE591" s="26"/>
      <c r="KF591" s="26"/>
      <c r="KG591" s="26"/>
      <c r="KH591" s="26"/>
      <c r="KI591" s="26"/>
      <c r="KJ591" s="26"/>
      <c r="KK591" t="str">
        <f t="shared" si="719"/>
        <v/>
      </c>
      <c r="KL591" s="26"/>
      <c r="KM591" s="31" t="str">
        <f t="shared" si="720"/>
        <v/>
      </c>
      <c r="KN591" s="26"/>
      <c r="KO591" s="26"/>
      <c r="KP591" s="38" t="str">
        <f t="shared" si="721"/>
        <v/>
      </c>
      <c r="KQ591" s="26"/>
      <c r="KR591" s="26"/>
      <c r="KS591" s="26"/>
      <c r="KT591" s="26"/>
      <c r="KU591" s="26"/>
      <c r="KV591" s="26"/>
      <c r="KW591" s="26"/>
      <c r="KX591" t="str">
        <f t="shared" si="722"/>
        <v/>
      </c>
      <c r="KY591" t="str">
        <f t="shared" si="723"/>
        <v/>
      </c>
      <c r="KZ591" s="26"/>
      <c r="LA591" s="26"/>
      <c r="LB591" t="str">
        <f t="shared" si="724"/>
        <v/>
      </c>
      <c r="LC591" s="26"/>
      <c r="LD591" t="str">
        <f t="shared" si="725"/>
        <v/>
      </c>
      <c r="LE591" t="str">
        <f t="shared" si="726"/>
        <v/>
      </c>
      <c r="LF591" s="26"/>
      <c r="LG591" s="26"/>
      <c r="LH591" s="26"/>
      <c r="LI591" s="26"/>
      <c r="LJ591" s="26"/>
      <c r="LK591" s="26"/>
      <c r="LL591" s="26"/>
      <c r="LM591" s="26"/>
      <c r="LN591" s="26"/>
      <c r="LO591" t="str">
        <f t="shared" si="727"/>
        <v/>
      </c>
      <c r="LP591" s="26"/>
      <c r="LQ591" s="26"/>
      <c r="LR591" s="26"/>
      <c r="LS591" s="26"/>
      <c r="LT591" s="26"/>
      <c r="LU591" s="26"/>
      <c r="LV591" s="26"/>
      <c r="LW591" s="26"/>
      <c r="LX591" s="26"/>
      <c r="LY591" s="26"/>
      <c r="LZ591" s="26"/>
      <c r="MA591" s="26"/>
      <c r="MB591" s="26"/>
      <c r="MC591" s="26"/>
      <c r="MD591" s="26"/>
      <c r="ME591" s="26"/>
      <c r="MF591" s="26"/>
      <c r="MG591" s="26"/>
      <c r="MH591" s="26"/>
      <c r="MI591" s="26"/>
      <c r="MJ591" s="26"/>
      <c r="MK591" s="26"/>
      <c r="ML591" s="26"/>
      <c r="MM591" s="26"/>
      <c r="MN591" s="26"/>
    </row>
    <row r="592" spans="1:352" ht="16" x14ac:dyDescent="0.2">
      <c r="A592" t="e">
        <f t="shared" ca="1" si="656"/>
        <v>#N/A</v>
      </c>
      <c r="B592" s="26"/>
      <c r="C592" s="26"/>
      <c r="D592" s="26"/>
      <c r="E592" s="27" t="str">
        <f t="shared" ca="1" si="659"/>
        <v>May</v>
      </c>
      <c r="F592" s="27" t="str">
        <f t="shared" ca="1" si="659"/>
        <v>Jul</v>
      </c>
      <c r="G592" s="28" t="str">
        <f t="shared" ca="1" si="660"/>
        <v/>
      </c>
      <c r="H592" t="str">
        <f t="shared" si="661"/>
        <v/>
      </c>
      <c r="I592" s="26">
        <f t="shared" ca="1" si="662"/>
        <v>45</v>
      </c>
      <c r="J592" s="26"/>
      <c r="K592" s="26"/>
      <c r="L592" s="31" t="str">
        <f t="shared" si="663"/>
        <v/>
      </c>
      <c r="M592" s="26"/>
      <c r="N592" s="26"/>
      <c r="O592" s="26">
        <f t="shared" ca="1" si="664"/>
        <v>42</v>
      </c>
      <c r="P592" s="26" t="str">
        <f t="shared" ca="1" si="665"/>
        <v>No</v>
      </c>
      <c r="Q592" s="26" t="str">
        <f t="shared" ca="1" si="665"/>
        <v>No</v>
      </c>
      <c r="R592" s="26" t="str">
        <f t="shared" ca="1" si="665"/>
        <v>Yes</v>
      </c>
      <c r="S592" s="26" t="str">
        <f t="shared" ca="1" si="666"/>
        <v>Caucasian</v>
      </c>
      <c r="T592" s="26" t="str">
        <f t="shared" ca="1" si="667"/>
        <v>No</v>
      </c>
      <c r="U592" s="26">
        <f t="shared" ca="1" si="668"/>
        <v>3441</v>
      </c>
      <c r="V592" s="26"/>
      <c r="W592" s="26"/>
      <c r="X592" s="26" t="str">
        <f t="shared" ca="1" si="658"/>
        <v>Yes</v>
      </c>
      <c r="Y592" s="26" t="str">
        <f t="shared" ca="1" si="658"/>
        <v>No</v>
      </c>
      <c r="Z592" s="26" t="str">
        <f t="shared" ca="1" si="658"/>
        <v>Yes</v>
      </c>
      <c r="AA592" s="26" t="str">
        <f t="shared" ca="1" si="658"/>
        <v>No</v>
      </c>
      <c r="AB592" s="26" t="str">
        <f t="shared" ca="1" si="658"/>
        <v>No</v>
      </c>
      <c r="AC592" s="26"/>
      <c r="AD592" s="26"/>
      <c r="AE592" s="26"/>
      <c r="AF592" s="26"/>
      <c r="AG592" s="26" t="str">
        <f t="shared" ca="1" si="657"/>
        <v>Yes</v>
      </c>
      <c r="AH592" s="26" t="str">
        <f t="shared" ca="1" si="657"/>
        <v>No</v>
      </c>
      <c r="AI592" s="26" t="str">
        <f t="shared" ca="1" si="657"/>
        <v>Yes</v>
      </c>
      <c r="AJ592" s="26" t="str">
        <f t="shared" ca="1" si="657"/>
        <v>Yes</v>
      </c>
      <c r="AK592" s="26" t="str">
        <f t="shared" ca="1" si="657"/>
        <v>No</v>
      </c>
      <c r="AL592" s="26" t="str">
        <f t="shared" ca="1" si="657"/>
        <v>Yes</v>
      </c>
      <c r="AM592" s="26">
        <f t="shared" ca="1" si="669"/>
        <v>5</v>
      </c>
      <c r="AN592" s="26">
        <f t="shared" ca="1" si="670"/>
        <v>3</v>
      </c>
      <c r="AT592" t="str">
        <f t="shared" ca="1" si="671"/>
        <v>Male</v>
      </c>
      <c r="AU592">
        <f t="shared" ca="1" si="672"/>
        <v>3812</v>
      </c>
      <c r="AV592">
        <f t="shared" ca="1" si="673"/>
        <v>-2</v>
      </c>
      <c r="AW592">
        <f t="shared" ca="1" si="674"/>
        <v>38</v>
      </c>
      <c r="AX592">
        <f t="shared" ca="1" si="675"/>
        <v>1</v>
      </c>
      <c r="BB592" t="str">
        <f t="shared" ca="1" si="676"/>
        <v>EMLUCS</v>
      </c>
      <c r="BC592" t="str">
        <f t="shared" ca="1" si="677"/>
        <v>Yes</v>
      </c>
      <c r="BD592" t="str">
        <f t="shared" ca="1" si="677"/>
        <v>Yes</v>
      </c>
      <c r="BG592" t="str">
        <f t="shared" ca="1" si="678"/>
        <v>No</v>
      </c>
      <c r="BH592">
        <f t="shared" ca="1" si="679"/>
        <v>34</v>
      </c>
      <c r="BI592">
        <f t="shared" ca="1" si="680"/>
        <v>-18</v>
      </c>
      <c r="BJ592">
        <f t="shared" ca="1" si="681"/>
        <v>10</v>
      </c>
      <c r="BK592" t="str">
        <f t="shared" si="682"/>
        <v/>
      </c>
      <c r="BL592" s="26">
        <f t="shared" ca="1" si="683"/>
        <v>12</v>
      </c>
      <c r="BM592" s="26"/>
      <c r="BN592" s="26"/>
      <c r="BO592" s="26" t="str">
        <f t="shared" ca="1" si="684"/>
        <v>Yes</v>
      </c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 t="str">
        <f t="shared" ca="1" si="685"/>
        <v>Yes</v>
      </c>
      <c r="CE592" s="26" t="str">
        <f t="shared" ca="1" si="686"/>
        <v>MIST</v>
      </c>
      <c r="CF592" s="26"/>
      <c r="CG592" s="26"/>
      <c r="CH592" s="26"/>
      <c r="CI592" s="31" t="str">
        <f t="shared" si="687"/>
        <v/>
      </c>
      <c r="CJ592" s="26" t="str">
        <f t="shared" ca="1" si="688"/>
        <v>BS</v>
      </c>
      <c r="CK592" s="26" t="str">
        <f t="shared" ca="1" si="689"/>
        <v>NA</v>
      </c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 t="str">
        <f t="shared" ca="1" si="690"/>
        <v>No</v>
      </c>
      <c r="DO592" s="26"/>
      <c r="DP592" s="26"/>
      <c r="DQ592" s="26"/>
      <c r="DR592" s="26"/>
      <c r="DS592" s="26"/>
      <c r="DT592" s="26"/>
      <c r="DU592" s="26"/>
      <c r="DV592" t="str">
        <f t="shared" si="691"/>
        <v/>
      </c>
      <c r="DW592" s="26"/>
      <c r="DX592" s="26"/>
      <c r="DY592" s="26"/>
      <c r="DZ592" t="str">
        <f t="shared" si="692"/>
        <v/>
      </c>
      <c r="EA592" t="str">
        <f t="shared" si="693"/>
        <v/>
      </c>
      <c r="EB592" t="str">
        <f t="shared" si="694"/>
        <v/>
      </c>
      <c r="EC592" t="str">
        <f t="shared" si="695"/>
        <v/>
      </c>
      <c r="ED592" t="str">
        <f t="shared" si="696"/>
        <v/>
      </c>
      <c r="EE592" s="34" t="str">
        <f t="shared" si="697"/>
        <v/>
      </c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32" t="str">
        <f t="shared" si="698"/>
        <v/>
      </c>
      <c r="ES592" s="26"/>
      <c r="ET592" s="26"/>
      <c r="EU592" s="26"/>
      <c r="EV592" s="26"/>
      <c r="EW592" s="26"/>
      <c r="EX592" s="26"/>
      <c r="EY592" s="26"/>
      <c r="EZ592" s="26"/>
      <c r="FA592" s="31" t="str">
        <f t="shared" si="699"/>
        <v/>
      </c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31" t="str">
        <f t="shared" si="700"/>
        <v/>
      </c>
      <c r="FN592" s="26"/>
      <c r="FO592" s="26"/>
      <c r="FP592" s="26"/>
      <c r="FQ592" s="26" t="s">
        <v>350</v>
      </c>
      <c r="FR592" s="39" t="str">
        <f t="shared" ca="1" si="701"/>
        <v>Other</v>
      </c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t="str">
        <f t="shared" ca="1" si="702"/>
        <v/>
      </c>
      <c r="GP592" t="str">
        <f t="shared" si="703"/>
        <v/>
      </c>
      <c r="GQ592" s="26"/>
      <c r="GR592" s="26"/>
      <c r="GS592" t="str">
        <f t="shared" ca="1" si="704"/>
        <v/>
      </c>
      <c r="GT592" s="26"/>
      <c r="GU592" s="26"/>
      <c r="GV592" s="26"/>
      <c r="GW592" s="26"/>
      <c r="GX592" s="26"/>
      <c r="GY592" t="str">
        <f t="shared" ca="1" si="705"/>
        <v/>
      </c>
      <c r="GZ592" t="str">
        <f t="shared" si="706"/>
        <v/>
      </c>
      <c r="HA592" s="26"/>
      <c r="HB592" s="26"/>
      <c r="HC592" s="26"/>
      <c r="HD592" s="26"/>
      <c r="HE592" s="26"/>
      <c r="HF592" t="str">
        <f t="shared" ca="1" si="707"/>
        <v/>
      </c>
      <c r="HG592" s="31" t="str">
        <f t="shared" si="708"/>
        <v/>
      </c>
      <c r="HH592" s="26"/>
      <c r="HI592" s="26"/>
      <c r="HJ592" s="26"/>
      <c r="HK592" s="26"/>
      <c r="HL592" s="26"/>
      <c r="HM592" t="str">
        <f t="shared" ca="1" si="709"/>
        <v/>
      </c>
      <c r="HN592" t="str">
        <f t="shared" si="710"/>
        <v/>
      </c>
      <c r="HO592" s="26"/>
      <c r="HP592" s="26"/>
      <c r="HQ592" s="26"/>
      <c r="HR592" s="26"/>
      <c r="HS592" s="26"/>
      <c r="HT592" t="str">
        <f t="shared" ca="1" si="711"/>
        <v/>
      </c>
      <c r="HU592" t="str">
        <f t="shared" si="712"/>
        <v/>
      </c>
      <c r="HV592" s="26"/>
      <c r="HW592" s="26"/>
      <c r="HX592" s="26"/>
      <c r="HY592" s="26"/>
      <c r="HZ592" s="26"/>
      <c r="IA592" s="37" t="str">
        <f t="shared" ca="1" si="713"/>
        <v/>
      </c>
      <c r="IB592" t="str">
        <f t="shared" si="714"/>
        <v/>
      </c>
      <c r="IC592" s="26"/>
      <c r="ID592" s="26"/>
      <c r="IE592" s="26"/>
      <c r="IF592" s="26"/>
      <c r="IG592" s="26"/>
      <c r="IH592" s="37" t="str">
        <f t="shared" ca="1" si="715"/>
        <v/>
      </c>
      <c r="II592" t="str">
        <f t="shared" si="716"/>
        <v/>
      </c>
      <c r="IJ592" s="26"/>
      <c r="IK592" s="26"/>
      <c r="IL592" s="26"/>
      <c r="IM592" s="26"/>
      <c r="IN592" s="26"/>
      <c r="IO592" s="26"/>
      <c r="IP592" s="26"/>
      <c r="IQ592" s="26"/>
      <c r="IR592" s="26"/>
      <c r="IS592" s="26"/>
      <c r="IT592" s="26"/>
      <c r="IU592" s="26"/>
      <c r="IV592" s="26"/>
      <c r="IW592" s="26"/>
      <c r="IX592" s="26"/>
      <c r="IY592" s="26"/>
      <c r="IZ592" s="26"/>
      <c r="JA592" s="26"/>
      <c r="JB592" s="26"/>
      <c r="JC592" s="26"/>
      <c r="JD592" s="26"/>
      <c r="JE592" s="26"/>
      <c r="JF592" s="26"/>
      <c r="JG592" s="26"/>
      <c r="JH592" s="26"/>
      <c r="JI592" s="26"/>
      <c r="JJ592" s="26"/>
      <c r="JK592" s="26"/>
      <c r="JL592" s="26"/>
      <c r="JM592" s="26"/>
      <c r="JN592" s="26"/>
      <c r="JO592" s="26"/>
      <c r="JP592" s="26"/>
      <c r="JQ592" s="26"/>
      <c r="JR592" s="26"/>
      <c r="JS592" s="26"/>
      <c r="JT592" s="26" t="str">
        <f t="shared" si="717"/>
        <v/>
      </c>
      <c r="JU592" s="26"/>
      <c r="JV592" t="str">
        <f t="shared" si="718"/>
        <v/>
      </c>
      <c r="JW592" s="26"/>
      <c r="JX592" s="26"/>
      <c r="JY592" s="26"/>
      <c r="JZ592" s="26"/>
      <c r="KA592" s="26"/>
      <c r="KB592" s="26"/>
      <c r="KC592" s="26"/>
      <c r="KD592" s="26"/>
      <c r="KE592" s="26"/>
      <c r="KF592" s="26"/>
      <c r="KG592" s="26"/>
      <c r="KH592" s="26"/>
      <c r="KI592" s="26"/>
      <c r="KJ592" s="26"/>
      <c r="KK592" t="str">
        <f t="shared" si="719"/>
        <v/>
      </c>
      <c r="KL592" s="26"/>
      <c r="KM592" s="31" t="str">
        <f t="shared" si="720"/>
        <v/>
      </c>
      <c r="KN592" s="26"/>
      <c r="KO592" s="26"/>
      <c r="KP592" s="38" t="str">
        <f t="shared" si="721"/>
        <v/>
      </c>
      <c r="KQ592" s="26"/>
      <c r="KR592" s="26"/>
      <c r="KS592" s="26"/>
      <c r="KT592" s="26"/>
      <c r="KU592" s="26"/>
      <c r="KV592" s="26"/>
      <c r="KW592" s="26"/>
      <c r="KX592" t="str">
        <f t="shared" si="722"/>
        <v/>
      </c>
      <c r="KY592" t="str">
        <f t="shared" si="723"/>
        <v/>
      </c>
      <c r="KZ592" s="26"/>
      <c r="LA592" s="26"/>
      <c r="LB592" t="str">
        <f t="shared" si="724"/>
        <v/>
      </c>
      <c r="LC592" s="26"/>
      <c r="LD592" t="str">
        <f t="shared" si="725"/>
        <v/>
      </c>
      <c r="LE592" t="str">
        <f t="shared" si="726"/>
        <v/>
      </c>
      <c r="LF592" s="26"/>
      <c r="LG592" s="26"/>
      <c r="LH592" s="26"/>
      <c r="LI592" s="26"/>
      <c r="LJ592" s="26"/>
      <c r="LK592" s="26"/>
      <c r="LL592" s="26"/>
      <c r="LM592" s="26"/>
      <c r="LN592" s="26"/>
      <c r="LO592" t="str">
        <f t="shared" si="727"/>
        <v/>
      </c>
      <c r="LP592" s="26"/>
      <c r="LQ592" s="26"/>
      <c r="LR592" s="26"/>
      <c r="LS592" s="26"/>
      <c r="LT592" s="26"/>
      <c r="LU592" s="26"/>
      <c r="LV592" s="26"/>
      <c r="LW592" s="26"/>
      <c r="LX592" s="26"/>
      <c r="LY592" s="26"/>
      <c r="LZ592" s="26"/>
      <c r="MA592" s="26"/>
      <c r="MB592" s="26"/>
      <c r="MC592" s="26"/>
      <c r="MD592" s="26"/>
      <c r="ME592" s="26"/>
      <c r="MF592" s="26"/>
      <c r="MG592" s="26"/>
      <c r="MH592" s="26"/>
      <c r="MI592" s="26"/>
      <c r="MJ592" s="26"/>
      <c r="MK592" s="26"/>
      <c r="ML592" s="26"/>
      <c r="MM592" s="26"/>
      <c r="MN592" s="26"/>
    </row>
    <row r="593" spans="1:352" ht="16" x14ac:dyDescent="0.2">
      <c r="A593" t="e">
        <f t="shared" ca="1" si="656"/>
        <v>#N/A</v>
      </c>
      <c r="B593" s="26"/>
      <c r="C593" s="26"/>
      <c r="D593" s="26"/>
      <c r="E593" s="27" t="str">
        <f t="shared" ca="1" si="659"/>
        <v>Aug</v>
      </c>
      <c r="F593" s="27" t="str">
        <f t="shared" ca="1" si="659"/>
        <v>Feb</v>
      </c>
      <c r="G593" s="28" t="str">
        <f t="shared" ca="1" si="660"/>
        <v/>
      </c>
      <c r="H593" t="str">
        <f t="shared" si="661"/>
        <v/>
      </c>
      <c r="I593" s="26">
        <f t="shared" ca="1" si="662"/>
        <v>42</v>
      </c>
      <c r="J593" s="26"/>
      <c r="K593" s="26"/>
      <c r="L593" s="31" t="str">
        <f t="shared" si="663"/>
        <v/>
      </c>
      <c r="M593" s="26"/>
      <c r="N593" s="26"/>
      <c r="O593" s="26">
        <f t="shared" ca="1" si="664"/>
        <v>26</v>
      </c>
      <c r="P593" s="26" t="str">
        <f t="shared" ca="1" si="665"/>
        <v>Yes</v>
      </c>
      <c r="Q593" s="26" t="str">
        <f t="shared" ca="1" si="665"/>
        <v>Yes</v>
      </c>
      <c r="R593" s="26" t="str">
        <f t="shared" ca="1" si="665"/>
        <v>No</v>
      </c>
      <c r="S593" s="26" t="str">
        <f t="shared" ca="1" si="666"/>
        <v>Caucasian</v>
      </c>
      <c r="T593" s="26" t="str">
        <f t="shared" ca="1" si="667"/>
        <v>Yes</v>
      </c>
      <c r="U593" s="26">
        <f t="shared" ca="1" si="668"/>
        <v>3159</v>
      </c>
      <c r="V593" s="26"/>
      <c r="W593" s="26"/>
      <c r="X593" s="26" t="str">
        <f t="shared" ca="1" si="658"/>
        <v>Yes</v>
      </c>
      <c r="Y593" s="26" t="str">
        <f t="shared" ca="1" si="658"/>
        <v>No</v>
      </c>
      <c r="Z593" s="26" t="str">
        <f t="shared" ca="1" si="658"/>
        <v>Yes</v>
      </c>
      <c r="AA593" s="26" t="str">
        <f t="shared" ca="1" si="658"/>
        <v>Yes</v>
      </c>
      <c r="AB593" s="26" t="str">
        <f t="shared" ca="1" si="658"/>
        <v>Yes</v>
      </c>
      <c r="AC593" s="26"/>
      <c r="AD593" s="26"/>
      <c r="AE593" s="26"/>
      <c r="AF593" s="26"/>
      <c r="AG593" s="26" t="str">
        <f t="shared" ca="1" si="657"/>
        <v>Yes</v>
      </c>
      <c r="AH593" s="26" t="str">
        <f t="shared" ca="1" si="657"/>
        <v>No</v>
      </c>
      <c r="AI593" s="26" t="str">
        <f t="shared" ca="1" si="657"/>
        <v>Yes</v>
      </c>
      <c r="AJ593" s="26" t="str">
        <f t="shared" ca="1" si="657"/>
        <v>Yes</v>
      </c>
      <c r="AK593" s="26" t="str">
        <f t="shared" ca="1" si="657"/>
        <v>No</v>
      </c>
      <c r="AL593" s="26" t="str">
        <f t="shared" ca="1" si="657"/>
        <v>Yes</v>
      </c>
      <c r="AM593" s="26">
        <f t="shared" ca="1" si="669"/>
        <v>10</v>
      </c>
      <c r="AN593" s="26">
        <f t="shared" ca="1" si="670"/>
        <v>2</v>
      </c>
      <c r="AT593" t="str">
        <f t="shared" ca="1" si="671"/>
        <v>Male</v>
      </c>
      <c r="AU593">
        <f t="shared" ca="1" si="672"/>
        <v>1983</v>
      </c>
      <c r="AV593">
        <f t="shared" ca="1" si="673"/>
        <v>0</v>
      </c>
      <c r="AW593">
        <f t="shared" ca="1" si="674"/>
        <v>24</v>
      </c>
      <c r="AX593">
        <f t="shared" ca="1" si="675"/>
        <v>3</v>
      </c>
      <c r="BB593" t="str">
        <f t="shared" ca="1" si="676"/>
        <v>ELUCS</v>
      </c>
      <c r="BC593" t="str">
        <f t="shared" ca="1" si="677"/>
        <v>No</v>
      </c>
      <c r="BD593" t="str">
        <f t="shared" ca="1" si="677"/>
        <v>No</v>
      </c>
      <c r="BG593" t="str">
        <f t="shared" ca="1" si="678"/>
        <v>No</v>
      </c>
      <c r="BH593">
        <f t="shared" ca="1" si="679"/>
        <v>38</v>
      </c>
      <c r="BI593">
        <f t="shared" ca="1" si="680"/>
        <v>-8</v>
      </c>
      <c r="BJ593">
        <f t="shared" ca="1" si="681"/>
        <v>15</v>
      </c>
      <c r="BK593" t="str">
        <f t="shared" si="682"/>
        <v/>
      </c>
      <c r="BL593" s="26">
        <f t="shared" ca="1" si="683"/>
        <v>17</v>
      </c>
      <c r="BM593" s="26"/>
      <c r="BN593" s="26"/>
      <c r="BO593" s="26" t="str">
        <f t="shared" ca="1" si="684"/>
        <v>Yes</v>
      </c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 t="str">
        <f t="shared" ca="1" si="685"/>
        <v>No</v>
      </c>
      <c r="CE593" s="26" t="str">
        <f t="shared" ca="1" si="686"/>
        <v>NA</v>
      </c>
      <c r="CF593" s="26"/>
      <c r="CG593" s="26"/>
      <c r="CH593" s="26"/>
      <c r="CI593" s="31" t="str">
        <f t="shared" si="687"/>
        <v/>
      </c>
      <c r="CJ593" s="26" t="str">
        <f t="shared" ca="1" si="688"/>
        <v>NA</v>
      </c>
      <c r="CK593" s="26" t="str">
        <f t="shared" ca="1" si="689"/>
        <v>No</v>
      </c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 t="str">
        <f t="shared" ca="1" si="690"/>
        <v>No</v>
      </c>
      <c r="DO593" s="26"/>
      <c r="DP593" s="26"/>
      <c r="DQ593" s="26"/>
      <c r="DR593" s="26"/>
      <c r="DS593" s="26"/>
      <c r="DT593" s="26"/>
      <c r="DU593" s="26"/>
      <c r="DV593" t="str">
        <f t="shared" si="691"/>
        <v/>
      </c>
      <c r="DW593" s="26"/>
      <c r="DX593" s="26"/>
      <c r="DY593" s="26"/>
      <c r="DZ593" t="str">
        <f t="shared" si="692"/>
        <v/>
      </c>
      <c r="EA593" t="str">
        <f t="shared" si="693"/>
        <v/>
      </c>
      <c r="EB593" t="str">
        <f t="shared" si="694"/>
        <v/>
      </c>
      <c r="EC593" t="str">
        <f t="shared" si="695"/>
        <v/>
      </c>
      <c r="ED593" t="str">
        <f t="shared" si="696"/>
        <v/>
      </c>
      <c r="EE593" s="34" t="str">
        <f t="shared" si="697"/>
        <v/>
      </c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32" t="str">
        <f t="shared" si="698"/>
        <v/>
      </c>
      <c r="ES593" s="26"/>
      <c r="ET593" s="26"/>
      <c r="EU593" s="26"/>
      <c r="EV593" s="26"/>
      <c r="EW593" s="26"/>
      <c r="EX593" s="26"/>
      <c r="EY593" s="26"/>
      <c r="EZ593" s="26"/>
      <c r="FA593" s="31" t="str">
        <f t="shared" si="699"/>
        <v/>
      </c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31" t="str">
        <f t="shared" si="700"/>
        <v/>
      </c>
      <c r="FN593" s="26"/>
      <c r="FO593" s="26"/>
      <c r="FP593" s="26"/>
      <c r="FQ593" s="26" t="s">
        <v>350</v>
      </c>
      <c r="FR593" s="39" t="str">
        <f t="shared" ca="1" si="701"/>
        <v>Other</v>
      </c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t="str">
        <f t="shared" ca="1" si="702"/>
        <v/>
      </c>
      <c r="GP593" t="str">
        <f t="shared" si="703"/>
        <v/>
      </c>
      <c r="GQ593" s="26"/>
      <c r="GR593" s="26"/>
      <c r="GS593" t="str">
        <f t="shared" ca="1" si="704"/>
        <v/>
      </c>
      <c r="GT593" s="26"/>
      <c r="GU593" s="26"/>
      <c r="GV593" s="26"/>
      <c r="GW593" s="26"/>
      <c r="GX593" s="26"/>
      <c r="GY593" t="str">
        <f t="shared" ca="1" si="705"/>
        <v/>
      </c>
      <c r="GZ593" t="str">
        <f t="shared" si="706"/>
        <v/>
      </c>
      <c r="HA593" s="26"/>
      <c r="HB593" s="26"/>
      <c r="HC593" s="26"/>
      <c r="HD593" s="26"/>
      <c r="HE593" s="26"/>
      <c r="HF593" t="str">
        <f t="shared" ca="1" si="707"/>
        <v/>
      </c>
      <c r="HG593" s="31" t="str">
        <f t="shared" si="708"/>
        <v/>
      </c>
      <c r="HH593" s="26"/>
      <c r="HI593" s="26"/>
      <c r="HJ593" s="26"/>
      <c r="HK593" s="26"/>
      <c r="HL593" s="26"/>
      <c r="HM593" t="str">
        <f t="shared" ca="1" si="709"/>
        <v/>
      </c>
      <c r="HN593" t="str">
        <f t="shared" si="710"/>
        <v/>
      </c>
      <c r="HO593" s="26"/>
      <c r="HP593" s="26"/>
      <c r="HQ593" s="26"/>
      <c r="HR593" s="26"/>
      <c r="HS593" s="26"/>
      <c r="HT593" t="str">
        <f t="shared" ca="1" si="711"/>
        <v/>
      </c>
      <c r="HU593" t="str">
        <f t="shared" si="712"/>
        <v/>
      </c>
      <c r="HV593" s="26"/>
      <c r="HW593" s="26"/>
      <c r="HX593" s="26"/>
      <c r="HY593" s="26"/>
      <c r="HZ593" s="26"/>
      <c r="IA593" s="37" t="str">
        <f t="shared" ca="1" si="713"/>
        <v/>
      </c>
      <c r="IB593" t="str">
        <f t="shared" si="714"/>
        <v/>
      </c>
      <c r="IC593" s="26"/>
      <c r="ID593" s="26"/>
      <c r="IE593" s="26"/>
      <c r="IF593" s="26"/>
      <c r="IG593" s="26"/>
      <c r="IH593" s="37" t="str">
        <f t="shared" ca="1" si="715"/>
        <v/>
      </c>
      <c r="II593" t="str">
        <f t="shared" si="716"/>
        <v/>
      </c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  <c r="IY593" s="26"/>
      <c r="IZ593" s="26"/>
      <c r="JA593" s="26"/>
      <c r="JB593" s="26"/>
      <c r="JC593" s="26"/>
      <c r="JD593" s="26"/>
      <c r="JE593" s="26"/>
      <c r="JF593" s="26"/>
      <c r="JG593" s="26"/>
      <c r="JH593" s="26"/>
      <c r="JI593" s="26"/>
      <c r="JJ593" s="26"/>
      <c r="JK593" s="26"/>
      <c r="JL593" s="26"/>
      <c r="JM593" s="26"/>
      <c r="JN593" s="26"/>
      <c r="JO593" s="26"/>
      <c r="JP593" s="26"/>
      <c r="JQ593" s="26"/>
      <c r="JR593" s="26"/>
      <c r="JS593" s="26"/>
      <c r="JT593" s="26" t="str">
        <f t="shared" si="717"/>
        <v/>
      </c>
      <c r="JU593" s="26"/>
      <c r="JV593" t="str">
        <f t="shared" si="718"/>
        <v/>
      </c>
      <c r="JW593" s="26"/>
      <c r="JX593" s="26"/>
      <c r="JY593" s="26"/>
      <c r="JZ593" s="26"/>
      <c r="KA593" s="26"/>
      <c r="KB593" s="26"/>
      <c r="KC593" s="26"/>
      <c r="KD593" s="26"/>
      <c r="KE593" s="26"/>
      <c r="KF593" s="26"/>
      <c r="KG593" s="26"/>
      <c r="KH593" s="26"/>
      <c r="KI593" s="26"/>
      <c r="KJ593" s="26"/>
      <c r="KK593" t="str">
        <f t="shared" si="719"/>
        <v/>
      </c>
      <c r="KL593" s="26"/>
      <c r="KM593" s="31" t="str">
        <f t="shared" si="720"/>
        <v/>
      </c>
      <c r="KN593" s="26"/>
      <c r="KO593" s="26"/>
      <c r="KP593" s="38" t="str">
        <f t="shared" si="721"/>
        <v/>
      </c>
      <c r="KQ593" s="26"/>
      <c r="KR593" s="26"/>
      <c r="KS593" s="26"/>
      <c r="KT593" s="26"/>
      <c r="KU593" s="26"/>
      <c r="KV593" s="26"/>
      <c r="KW593" s="26"/>
      <c r="KX593" t="str">
        <f t="shared" si="722"/>
        <v/>
      </c>
      <c r="KY593" t="str">
        <f t="shared" si="723"/>
        <v/>
      </c>
      <c r="KZ593" s="26"/>
      <c r="LA593" s="26"/>
      <c r="LB593" t="str">
        <f t="shared" si="724"/>
        <v/>
      </c>
      <c r="LC593" s="26"/>
      <c r="LD593" t="str">
        <f t="shared" si="725"/>
        <v/>
      </c>
      <c r="LE593" t="str">
        <f t="shared" si="726"/>
        <v/>
      </c>
      <c r="LF593" s="26"/>
      <c r="LG593" s="26"/>
      <c r="LH593" s="26"/>
      <c r="LI593" s="26"/>
      <c r="LJ593" s="26"/>
      <c r="LK593" s="26"/>
      <c r="LL593" s="26"/>
      <c r="LM593" s="26"/>
      <c r="LN593" s="26"/>
      <c r="LO593" t="str">
        <f t="shared" si="727"/>
        <v/>
      </c>
      <c r="LP593" s="26"/>
      <c r="LQ593" s="26"/>
      <c r="LR593" s="26"/>
      <c r="LS593" s="26"/>
      <c r="LT593" s="26"/>
      <c r="LU593" s="26"/>
      <c r="LV593" s="26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  <c r="ML593" s="26"/>
      <c r="MM593" s="26"/>
      <c r="MN593" s="26"/>
    </row>
    <row r="594" spans="1:352" ht="16" x14ac:dyDescent="0.2">
      <c r="A594" t="e">
        <f t="shared" ca="1" si="656"/>
        <v>#N/A</v>
      </c>
      <c r="B594" s="26"/>
      <c r="C594" s="26"/>
      <c r="D594" s="26"/>
      <c r="E594" s="27" t="str">
        <f t="shared" ca="1" si="659"/>
        <v>Apr</v>
      </c>
      <c r="F594" s="27" t="str">
        <f t="shared" ca="1" si="659"/>
        <v>Apr</v>
      </c>
      <c r="G594" s="28" t="str">
        <f t="shared" ca="1" si="660"/>
        <v/>
      </c>
      <c r="H594" t="str">
        <f t="shared" si="661"/>
        <v/>
      </c>
      <c r="I594" s="26">
        <f t="shared" ca="1" si="662"/>
        <v>57</v>
      </c>
      <c r="J594" s="26"/>
      <c r="K594" s="26"/>
      <c r="L594" s="31" t="str">
        <f t="shared" si="663"/>
        <v/>
      </c>
      <c r="M594" s="26"/>
      <c r="N594" s="26"/>
      <c r="O594" s="26">
        <f t="shared" ca="1" si="664"/>
        <v>40</v>
      </c>
      <c r="P594" s="26" t="str">
        <f t="shared" ca="1" si="665"/>
        <v>Yes</v>
      </c>
      <c r="Q594" s="26" t="str">
        <f t="shared" ca="1" si="665"/>
        <v>Yes</v>
      </c>
      <c r="R594" s="26" t="str">
        <f t="shared" ca="1" si="665"/>
        <v>No</v>
      </c>
      <c r="S594" s="26" t="str">
        <f t="shared" ca="1" si="666"/>
        <v>Eskimo</v>
      </c>
      <c r="T594" s="26" t="str">
        <f t="shared" ca="1" si="667"/>
        <v>No</v>
      </c>
      <c r="U594" s="26">
        <f t="shared" ca="1" si="668"/>
        <v>3026</v>
      </c>
      <c r="V594" s="26"/>
      <c r="W594" s="26"/>
      <c r="X594" s="26" t="str">
        <f t="shared" ca="1" si="658"/>
        <v>Yes</v>
      </c>
      <c r="Y594" s="26" t="str">
        <f t="shared" ca="1" si="658"/>
        <v>No</v>
      </c>
      <c r="Z594" s="26" t="str">
        <f t="shared" ca="1" si="658"/>
        <v>No</v>
      </c>
      <c r="AA594" s="26" t="str">
        <f t="shared" ca="1" si="658"/>
        <v>Yes</v>
      </c>
      <c r="AB594" s="26" t="str">
        <f t="shared" ca="1" si="658"/>
        <v>No</v>
      </c>
      <c r="AC594" s="26"/>
      <c r="AD594" s="26"/>
      <c r="AE594" s="26"/>
      <c r="AF594" s="26"/>
      <c r="AG594" s="26" t="str">
        <f t="shared" ca="1" si="657"/>
        <v>Yes</v>
      </c>
      <c r="AH594" s="26" t="str">
        <f t="shared" ca="1" si="657"/>
        <v>Yes</v>
      </c>
      <c r="AI594" s="26" t="str">
        <f t="shared" ca="1" si="657"/>
        <v>Yes</v>
      </c>
      <c r="AJ594" s="26" t="str">
        <f t="shared" ca="1" si="657"/>
        <v>No</v>
      </c>
      <c r="AK594" s="26" t="str">
        <f t="shared" ca="1" si="657"/>
        <v>Yes</v>
      </c>
      <c r="AL594" s="26" t="str">
        <f t="shared" ca="1" si="657"/>
        <v>No</v>
      </c>
      <c r="AM594" s="26">
        <f t="shared" ca="1" si="669"/>
        <v>6</v>
      </c>
      <c r="AN594" s="26">
        <f t="shared" ca="1" si="670"/>
        <v>1</v>
      </c>
      <c r="AT594" t="str">
        <f t="shared" ca="1" si="671"/>
        <v>Female</v>
      </c>
      <c r="AU594">
        <f t="shared" ca="1" si="672"/>
        <v>2600</v>
      </c>
      <c r="AV594">
        <f t="shared" ca="1" si="673"/>
        <v>2</v>
      </c>
      <c r="AW594">
        <f t="shared" ca="1" si="674"/>
        <v>32</v>
      </c>
      <c r="AX594">
        <f t="shared" ca="1" si="675"/>
        <v>1</v>
      </c>
      <c r="BB594" t="str">
        <f t="shared" ca="1" si="676"/>
        <v>EMLUCS</v>
      </c>
      <c r="BC594" t="str">
        <f t="shared" ca="1" si="677"/>
        <v>Yes</v>
      </c>
      <c r="BD594" t="str">
        <f t="shared" ca="1" si="677"/>
        <v>Yes</v>
      </c>
      <c r="BG594" t="str">
        <f t="shared" ca="1" si="678"/>
        <v>Yes</v>
      </c>
      <c r="BH594">
        <f t="shared" ca="1" si="679"/>
        <v>34</v>
      </c>
      <c r="BI594">
        <f t="shared" ca="1" si="680"/>
        <v>-1</v>
      </c>
      <c r="BJ594">
        <f t="shared" ca="1" si="681"/>
        <v>4</v>
      </c>
      <c r="BK594" t="str">
        <f t="shared" si="682"/>
        <v/>
      </c>
      <c r="BL594" s="26">
        <f t="shared" ca="1" si="683"/>
        <v>6</v>
      </c>
      <c r="BM594" s="26"/>
      <c r="BN594" s="26"/>
      <c r="BO594" s="26" t="str">
        <f t="shared" ca="1" si="684"/>
        <v>No</v>
      </c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 t="str">
        <f t="shared" ca="1" si="685"/>
        <v>Yes</v>
      </c>
      <c r="CE594" s="26" t="str">
        <f t="shared" ca="1" si="686"/>
        <v>ETT</v>
      </c>
      <c r="CF594" s="26"/>
      <c r="CG594" s="26"/>
      <c r="CH594" s="26"/>
      <c r="CI594" s="31" t="str">
        <f t="shared" si="687"/>
        <v/>
      </c>
      <c r="CJ594" s="26" t="str">
        <f t="shared" ca="1" si="688"/>
        <v>NICU</v>
      </c>
      <c r="CK594" s="26" t="str">
        <f t="shared" ca="1" si="689"/>
        <v>NA</v>
      </c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 t="str">
        <f t="shared" ca="1" si="690"/>
        <v>No</v>
      </c>
      <c r="DO594" s="26"/>
      <c r="DP594" s="26"/>
      <c r="DQ594" s="26"/>
      <c r="DR594" s="26"/>
      <c r="DS594" s="26"/>
      <c r="DT594" s="26"/>
      <c r="DU594" s="26"/>
      <c r="DV594" t="str">
        <f t="shared" si="691"/>
        <v/>
      </c>
      <c r="DW594" s="26"/>
      <c r="DX594" s="26"/>
      <c r="DY594" s="26"/>
      <c r="DZ594" t="str">
        <f t="shared" si="692"/>
        <v/>
      </c>
      <c r="EA594" t="str">
        <f t="shared" si="693"/>
        <v/>
      </c>
      <c r="EB594" t="str">
        <f t="shared" si="694"/>
        <v/>
      </c>
      <c r="EC594" t="str">
        <f t="shared" si="695"/>
        <v/>
      </c>
      <c r="ED594" t="str">
        <f t="shared" si="696"/>
        <v/>
      </c>
      <c r="EE594" s="34" t="str">
        <f t="shared" si="697"/>
        <v/>
      </c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32" t="str">
        <f t="shared" si="698"/>
        <v/>
      </c>
      <c r="ES594" s="26"/>
      <c r="ET594" s="26"/>
      <c r="EU594" s="26"/>
      <c r="EV594" s="26"/>
      <c r="EW594" s="26"/>
      <c r="EX594" s="26"/>
      <c r="EY594" s="26"/>
      <c r="EZ594" s="26"/>
      <c r="FA594" s="31" t="str">
        <f t="shared" si="699"/>
        <v/>
      </c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31" t="str">
        <f t="shared" si="700"/>
        <v/>
      </c>
      <c r="FN594" s="26"/>
      <c r="FO594" s="26"/>
      <c r="FP594" s="26"/>
      <c r="FQ594" s="26" t="s">
        <v>350</v>
      </c>
      <c r="FR594" s="39" t="str">
        <f t="shared" ca="1" si="701"/>
        <v>Other</v>
      </c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t="str">
        <f t="shared" ca="1" si="702"/>
        <v/>
      </c>
      <c r="GP594" t="str">
        <f t="shared" si="703"/>
        <v/>
      </c>
      <c r="GQ594" s="26"/>
      <c r="GR594" s="26"/>
      <c r="GS594" t="str">
        <f t="shared" ca="1" si="704"/>
        <v/>
      </c>
      <c r="GT594" s="26"/>
      <c r="GU594" s="26"/>
      <c r="GV594" s="26"/>
      <c r="GW594" s="26"/>
      <c r="GX594" s="26"/>
      <c r="GY594" t="str">
        <f t="shared" ca="1" si="705"/>
        <v/>
      </c>
      <c r="GZ594" t="str">
        <f t="shared" si="706"/>
        <v/>
      </c>
      <c r="HA594" s="26"/>
      <c r="HB594" s="26"/>
      <c r="HC594" s="26"/>
      <c r="HD594" s="26"/>
      <c r="HE594" s="26"/>
      <c r="HF594" t="str">
        <f t="shared" ca="1" si="707"/>
        <v/>
      </c>
      <c r="HG594" s="31" t="str">
        <f t="shared" si="708"/>
        <v/>
      </c>
      <c r="HH594" s="26"/>
      <c r="HI594" s="26"/>
      <c r="HJ594" s="26"/>
      <c r="HK594" s="26"/>
      <c r="HL594" s="26"/>
      <c r="HM594" t="str">
        <f t="shared" ca="1" si="709"/>
        <v/>
      </c>
      <c r="HN594" t="str">
        <f t="shared" si="710"/>
        <v/>
      </c>
      <c r="HO594" s="26"/>
      <c r="HP594" s="26"/>
      <c r="HQ594" s="26"/>
      <c r="HR594" s="26"/>
      <c r="HS594" s="26"/>
      <c r="HT594" t="str">
        <f t="shared" ca="1" si="711"/>
        <v/>
      </c>
      <c r="HU594" t="str">
        <f t="shared" si="712"/>
        <v/>
      </c>
      <c r="HV594" s="26"/>
      <c r="HW594" s="26"/>
      <c r="HX594" s="26"/>
      <c r="HY594" s="26"/>
      <c r="HZ594" s="26"/>
      <c r="IA594" s="37" t="str">
        <f t="shared" ca="1" si="713"/>
        <v/>
      </c>
      <c r="IB594" t="str">
        <f t="shared" si="714"/>
        <v/>
      </c>
      <c r="IC594" s="26"/>
      <c r="ID594" s="26"/>
      <c r="IE594" s="26"/>
      <c r="IF594" s="26"/>
      <c r="IG594" s="26"/>
      <c r="IH594" s="37" t="str">
        <f t="shared" ca="1" si="715"/>
        <v/>
      </c>
      <c r="II594" t="str">
        <f t="shared" si="716"/>
        <v/>
      </c>
      <c r="IJ594" s="26"/>
      <c r="IK594" s="26"/>
      <c r="IL594" s="26"/>
      <c r="IM594" s="26"/>
      <c r="IN594" s="26"/>
      <c r="IO594" s="26"/>
      <c r="IP594" s="26"/>
      <c r="IQ594" s="26"/>
      <c r="IR594" s="26"/>
      <c r="IS594" s="26"/>
      <c r="IT594" s="26"/>
      <c r="IU594" s="26"/>
      <c r="IV594" s="26"/>
      <c r="IW594" s="26"/>
      <c r="IX594" s="26"/>
      <c r="IY594" s="26"/>
      <c r="IZ594" s="26"/>
      <c r="JA594" s="26"/>
      <c r="JB594" s="26"/>
      <c r="JC594" s="26"/>
      <c r="JD594" s="26"/>
      <c r="JE594" s="26"/>
      <c r="JF594" s="26"/>
      <c r="JG594" s="26"/>
      <c r="JH594" s="26"/>
      <c r="JI594" s="26"/>
      <c r="JJ594" s="26"/>
      <c r="JK594" s="26"/>
      <c r="JL594" s="26"/>
      <c r="JM594" s="26"/>
      <c r="JN594" s="26"/>
      <c r="JO594" s="26"/>
      <c r="JP594" s="26"/>
      <c r="JQ594" s="26"/>
      <c r="JR594" s="26"/>
      <c r="JS594" s="26"/>
      <c r="JT594" s="26" t="str">
        <f t="shared" si="717"/>
        <v/>
      </c>
      <c r="JU594" s="26"/>
      <c r="JV594" t="str">
        <f t="shared" si="718"/>
        <v/>
      </c>
      <c r="JW594" s="26"/>
      <c r="JX594" s="26"/>
      <c r="JY594" s="26"/>
      <c r="JZ594" s="26"/>
      <c r="KA594" s="26"/>
      <c r="KB594" s="26"/>
      <c r="KC594" s="26"/>
      <c r="KD594" s="26"/>
      <c r="KE594" s="26"/>
      <c r="KF594" s="26"/>
      <c r="KG594" s="26"/>
      <c r="KH594" s="26"/>
      <c r="KI594" s="26"/>
      <c r="KJ594" s="26"/>
      <c r="KK594" t="str">
        <f t="shared" si="719"/>
        <v/>
      </c>
      <c r="KL594" s="26"/>
      <c r="KM594" s="31" t="str">
        <f t="shared" si="720"/>
        <v/>
      </c>
      <c r="KN594" s="26"/>
      <c r="KO594" s="26"/>
      <c r="KP594" s="38" t="str">
        <f t="shared" si="721"/>
        <v/>
      </c>
      <c r="KQ594" s="26"/>
      <c r="KR594" s="26"/>
      <c r="KS594" s="26"/>
      <c r="KT594" s="26"/>
      <c r="KU594" s="26"/>
      <c r="KV594" s="26"/>
      <c r="KW594" s="26"/>
      <c r="KX594" t="str">
        <f t="shared" si="722"/>
        <v/>
      </c>
      <c r="KY594" t="str">
        <f t="shared" si="723"/>
        <v/>
      </c>
      <c r="KZ594" s="26"/>
      <c r="LA594" s="26"/>
      <c r="LB594" t="str">
        <f t="shared" si="724"/>
        <v/>
      </c>
      <c r="LC594" s="26"/>
      <c r="LD594" t="str">
        <f t="shared" si="725"/>
        <v/>
      </c>
      <c r="LE594" t="str">
        <f t="shared" si="726"/>
        <v/>
      </c>
      <c r="LF594" s="26"/>
      <c r="LG594" s="26"/>
      <c r="LH594" s="26"/>
      <c r="LI594" s="26"/>
      <c r="LJ594" s="26"/>
      <c r="LK594" s="26"/>
      <c r="LL594" s="26"/>
      <c r="LM594" s="26"/>
      <c r="LN594" s="26"/>
      <c r="LO594" t="str">
        <f t="shared" si="727"/>
        <v/>
      </c>
      <c r="LP594" s="26"/>
      <c r="LQ594" s="26"/>
      <c r="LR594" s="26"/>
      <c r="LS594" s="26"/>
      <c r="LT594" s="26"/>
      <c r="LU594" s="26"/>
      <c r="LV594" s="26"/>
      <c r="LW594" s="26"/>
      <c r="LX594" s="26"/>
      <c r="LY594" s="26"/>
      <c r="LZ594" s="26"/>
      <c r="MA594" s="26"/>
      <c r="MB594" s="26"/>
      <c r="MC594" s="26"/>
      <c r="MD594" s="26"/>
      <c r="ME594" s="26"/>
      <c r="MF594" s="26"/>
      <c r="MG594" s="26"/>
      <c r="MH594" s="26"/>
      <c r="MI594" s="26"/>
      <c r="MJ594" s="26"/>
      <c r="MK594" s="26"/>
      <c r="ML594" s="26"/>
      <c r="MM594" s="26"/>
      <c r="MN594" s="26"/>
    </row>
    <row r="595" spans="1:352" ht="16" x14ac:dyDescent="0.2">
      <c r="A595" t="e">
        <f t="shared" ca="1" si="656"/>
        <v>#N/A</v>
      </c>
      <c r="B595" s="26"/>
      <c r="C595" s="26"/>
      <c r="D595" s="26"/>
      <c r="E595" s="27" t="str">
        <f t="shared" ca="1" si="659"/>
        <v>Nov</v>
      </c>
      <c r="F595" s="27" t="str">
        <f t="shared" ca="1" si="659"/>
        <v>Sep</v>
      </c>
      <c r="G595" s="28" t="str">
        <f t="shared" ca="1" si="660"/>
        <v/>
      </c>
      <c r="H595" t="str">
        <f t="shared" si="661"/>
        <v/>
      </c>
      <c r="I595" s="26">
        <f t="shared" ca="1" si="662"/>
        <v>48</v>
      </c>
      <c r="J595" s="26"/>
      <c r="K595" s="26"/>
      <c r="L595" s="31" t="str">
        <f t="shared" si="663"/>
        <v/>
      </c>
      <c r="M595" s="26"/>
      <c r="N595" s="26"/>
      <c r="O595" s="26">
        <f t="shared" ca="1" si="664"/>
        <v>32</v>
      </c>
      <c r="P595" s="26" t="str">
        <f t="shared" ca="1" si="665"/>
        <v>No</v>
      </c>
      <c r="Q595" s="26" t="str">
        <f t="shared" ca="1" si="665"/>
        <v>No</v>
      </c>
      <c r="R595" s="26" t="str">
        <f t="shared" ca="1" si="665"/>
        <v>Yes</v>
      </c>
      <c r="S595" s="26" t="str">
        <f t="shared" ca="1" si="666"/>
        <v>Eskimo</v>
      </c>
      <c r="T595" s="26" t="str">
        <f t="shared" ca="1" si="667"/>
        <v>Yes</v>
      </c>
      <c r="U595" s="26">
        <f t="shared" ca="1" si="668"/>
        <v>3976</v>
      </c>
      <c r="V595" s="26"/>
      <c r="W595" s="26"/>
      <c r="X595" s="26" t="str">
        <f t="shared" ca="1" si="658"/>
        <v>No</v>
      </c>
      <c r="Y595" s="26" t="str">
        <f t="shared" ca="1" si="658"/>
        <v>No</v>
      </c>
      <c r="Z595" s="26" t="str">
        <f t="shared" ca="1" si="658"/>
        <v>No</v>
      </c>
      <c r="AA595" s="26" t="str">
        <f t="shared" ca="1" si="658"/>
        <v>No</v>
      </c>
      <c r="AB595" s="26" t="str">
        <f t="shared" ca="1" si="658"/>
        <v>Yes</v>
      </c>
      <c r="AC595" s="26"/>
      <c r="AD595" s="26"/>
      <c r="AE595" s="26"/>
      <c r="AF595" s="26"/>
      <c r="AG595" s="26" t="str">
        <f t="shared" ca="1" si="657"/>
        <v>No</v>
      </c>
      <c r="AH595" s="26" t="str">
        <f t="shared" ca="1" si="657"/>
        <v>No</v>
      </c>
      <c r="AI595" s="26" t="str">
        <f t="shared" ca="1" si="657"/>
        <v>No</v>
      </c>
      <c r="AJ595" s="26" t="str">
        <f t="shared" ca="1" si="657"/>
        <v>Yes</v>
      </c>
      <c r="AK595" s="26" t="str">
        <f t="shared" ca="1" si="657"/>
        <v>Yes</v>
      </c>
      <c r="AL595" s="26" t="str">
        <f t="shared" ca="1" si="657"/>
        <v>No</v>
      </c>
      <c r="AM595" s="26">
        <f t="shared" ca="1" si="669"/>
        <v>4</v>
      </c>
      <c r="AN595" s="26">
        <f t="shared" ca="1" si="670"/>
        <v>1</v>
      </c>
      <c r="AT595" t="str">
        <f t="shared" ca="1" si="671"/>
        <v>Female</v>
      </c>
      <c r="AU595">
        <f t="shared" ca="1" si="672"/>
        <v>754</v>
      </c>
      <c r="AV595">
        <f t="shared" ca="1" si="673"/>
        <v>-1</v>
      </c>
      <c r="AW595">
        <f t="shared" ca="1" si="674"/>
        <v>29</v>
      </c>
      <c r="AX595">
        <f t="shared" ca="1" si="675"/>
        <v>5</v>
      </c>
      <c r="BB595" t="str">
        <f t="shared" ca="1" si="676"/>
        <v>EMLUCS</v>
      </c>
      <c r="BC595" t="str">
        <f t="shared" ca="1" si="677"/>
        <v>Yes</v>
      </c>
      <c r="BD595" t="str">
        <f t="shared" ca="1" si="677"/>
        <v>No</v>
      </c>
      <c r="BG595" t="str">
        <f t="shared" ca="1" si="678"/>
        <v>No</v>
      </c>
      <c r="BH595">
        <f t="shared" ca="1" si="679"/>
        <v>35</v>
      </c>
      <c r="BI595">
        <f t="shared" ca="1" si="680"/>
        <v>-11</v>
      </c>
      <c r="BJ595">
        <f t="shared" ca="1" si="681"/>
        <v>5</v>
      </c>
      <c r="BK595" t="str">
        <f t="shared" si="682"/>
        <v/>
      </c>
      <c r="BL595" s="26">
        <f t="shared" ca="1" si="683"/>
        <v>7</v>
      </c>
      <c r="BM595" s="26"/>
      <c r="BN595" s="26"/>
      <c r="BO595" s="26" t="str">
        <f t="shared" ca="1" si="684"/>
        <v>No</v>
      </c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 t="str">
        <f t="shared" ca="1" si="685"/>
        <v>Yes</v>
      </c>
      <c r="CE595" s="26" t="str">
        <f t="shared" ca="1" si="686"/>
        <v>LMA</v>
      </c>
      <c r="CF595" s="26"/>
      <c r="CG595" s="26"/>
      <c r="CH595" s="26"/>
      <c r="CI595" s="31" t="str">
        <f t="shared" si="687"/>
        <v/>
      </c>
      <c r="CJ595" s="26" t="str">
        <f t="shared" ca="1" si="688"/>
        <v>NICU</v>
      </c>
      <c r="CK595" s="26" t="str">
        <f t="shared" ca="1" si="689"/>
        <v>Yes</v>
      </c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 t="str">
        <f t="shared" ca="1" si="690"/>
        <v>No</v>
      </c>
      <c r="DO595" s="26"/>
      <c r="DP595" s="26"/>
      <c r="DQ595" s="26"/>
      <c r="DR595" s="26"/>
      <c r="DS595" s="26"/>
      <c r="DT595" s="26"/>
      <c r="DU595" s="26"/>
      <c r="DV595" t="str">
        <f t="shared" si="691"/>
        <v/>
      </c>
      <c r="DW595" s="26"/>
      <c r="DX595" s="26"/>
      <c r="DY595" s="26"/>
      <c r="DZ595" t="str">
        <f t="shared" si="692"/>
        <v/>
      </c>
      <c r="EA595" t="str">
        <f t="shared" si="693"/>
        <v/>
      </c>
      <c r="EB595" t="str">
        <f t="shared" si="694"/>
        <v/>
      </c>
      <c r="EC595" t="str">
        <f t="shared" si="695"/>
        <v/>
      </c>
      <c r="ED595" t="str">
        <f t="shared" si="696"/>
        <v/>
      </c>
      <c r="EE595" s="34" t="str">
        <f t="shared" si="697"/>
        <v/>
      </c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32" t="str">
        <f t="shared" si="698"/>
        <v/>
      </c>
      <c r="ES595" s="26"/>
      <c r="ET595" s="26"/>
      <c r="EU595" s="26"/>
      <c r="EV595" s="26"/>
      <c r="EW595" s="26"/>
      <c r="EX595" s="26"/>
      <c r="EY595" s="26"/>
      <c r="EZ595" s="26"/>
      <c r="FA595" s="31" t="str">
        <f t="shared" si="699"/>
        <v/>
      </c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31" t="str">
        <f t="shared" si="700"/>
        <v/>
      </c>
      <c r="FN595" s="26"/>
      <c r="FO595" s="26"/>
      <c r="FP595" s="26"/>
      <c r="FQ595" s="26" t="s">
        <v>349</v>
      </c>
      <c r="FR595" s="39" t="str">
        <f t="shared" ca="1" si="701"/>
        <v>NA</v>
      </c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t="str">
        <f t="shared" ca="1" si="702"/>
        <v/>
      </c>
      <c r="GP595" t="str">
        <f t="shared" si="703"/>
        <v/>
      </c>
      <c r="GQ595" s="26"/>
      <c r="GR595" s="26"/>
      <c r="GS595" t="str">
        <f t="shared" ca="1" si="704"/>
        <v/>
      </c>
      <c r="GT595" s="26"/>
      <c r="GU595" s="26"/>
      <c r="GV595" s="26"/>
      <c r="GW595" s="26"/>
      <c r="GX595" s="26"/>
      <c r="GY595" t="str">
        <f t="shared" ca="1" si="705"/>
        <v/>
      </c>
      <c r="GZ595" t="str">
        <f t="shared" si="706"/>
        <v/>
      </c>
      <c r="HA595" s="26"/>
      <c r="HB595" s="26"/>
      <c r="HC595" s="26"/>
      <c r="HD595" s="26"/>
      <c r="HE595" s="26"/>
      <c r="HF595" t="str">
        <f t="shared" ca="1" si="707"/>
        <v/>
      </c>
      <c r="HG595" s="31" t="str">
        <f t="shared" si="708"/>
        <v/>
      </c>
      <c r="HH595" s="26"/>
      <c r="HI595" s="26"/>
      <c r="HJ595" s="26"/>
      <c r="HK595" s="26"/>
      <c r="HL595" s="26"/>
      <c r="HM595" t="str">
        <f t="shared" ca="1" si="709"/>
        <v/>
      </c>
      <c r="HN595" t="str">
        <f t="shared" si="710"/>
        <v/>
      </c>
      <c r="HO595" s="26"/>
      <c r="HP595" s="26"/>
      <c r="HQ595" s="26"/>
      <c r="HR595" s="26"/>
      <c r="HS595" s="26"/>
      <c r="HT595" t="str">
        <f t="shared" ca="1" si="711"/>
        <v/>
      </c>
      <c r="HU595" t="str">
        <f t="shared" si="712"/>
        <v/>
      </c>
      <c r="HV595" s="26"/>
      <c r="HW595" s="26"/>
      <c r="HX595" s="26"/>
      <c r="HY595" s="26"/>
      <c r="HZ595" s="26"/>
      <c r="IA595" s="37" t="str">
        <f t="shared" ca="1" si="713"/>
        <v/>
      </c>
      <c r="IB595" t="str">
        <f t="shared" si="714"/>
        <v/>
      </c>
      <c r="IC595" s="26"/>
      <c r="ID595" s="26"/>
      <c r="IE595" s="26"/>
      <c r="IF595" s="26"/>
      <c r="IG595" s="26"/>
      <c r="IH595" s="37" t="str">
        <f t="shared" ca="1" si="715"/>
        <v/>
      </c>
      <c r="II595" t="str">
        <f t="shared" si="716"/>
        <v/>
      </c>
      <c r="IJ595" s="26"/>
      <c r="IK595" s="26"/>
      <c r="IL595" s="26"/>
      <c r="IM595" s="26"/>
      <c r="IN595" s="26"/>
      <c r="IO595" s="26"/>
      <c r="IP595" s="26"/>
      <c r="IQ595" s="26"/>
      <c r="IR595" s="26"/>
      <c r="IS595" s="26"/>
      <c r="IT595" s="26"/>
      <c r="IU595" s="26"/>
      <c r="IV595" s="26"/>
      <c r="IW595" s="26"/>
      <c r="IX595" s="26"/>
      <c r="IY595" s="26"/>
      <c r="IZ595" s="26"/>
      <c r="JA595" s="26"/>
      <c r="JB595" s="26"/>
      <c r="JC595" s="26"/>
      <c r="JD595" s="26"/>
      <c r="JE595" s="26"/>
      <c r="JF595" s="26"/>
      <c r="JG595" s="26"/>
      <c r="JH595" s="26"/>
      <c r="JI595" s="26"/>
      <c r="JJ595" s="26"/>
      <c r="JK595" s="26"/>
      <c r="JL595" s="26"/>
      <c r="JM595" s="26"/>
      <c r="JN595" s="26"/>
      <c r="JO595" s="26"/>
      <c r="JP595" s="26"/>
      <c r="JQ595" s="26"/>
      <c r="JR595" s="26"/>
      <c r="JS595" s="26"/>
      <c r="JT595" s="26" t="str">
        <f t="shared" si="717"/>
        <v/>
      </c>
      <c r="JU595" s="26"/>
      <c r="JV595" t="str">
        <f t="shared" si="718"/>
        <v/>
      </c>
      <c r="JW595" s="26"/>
      <c r="JX595" s="26"/>
      <c r="JY595" s="26"/>
      <c r="JZ595" s="26"/>
      <c r="KA595" s="26"/>
      <c r="KB595" s="26"/>
      <c r="KC595" s="26"/>
      <c r="KD595" s="26"/>
      <c r="KE595" s="26"/>
      <c r="KF595" s="26"/>
      <c r="KG595" s="26"/>
      <c r="KH595" s="26"/>
      <c r="KI595" s="26"/>
      <c r="KJ595" s="26"/>
      <c r="KK595" t="str">
        <f t="shared" si="719"/>
        <v/>
      </c>
      <c r="KL595" s="26"/>
      <c r="KM595" s="31" t="str">
        <f t="shared" si="720"/>
        <v/>
      </c>
      <c r="KN595" s="26"/>
      <c r="KO595" s="26"/>
      <c r="KP595" s="38" t="str">
        <f t="shared" si="721"/>
        <v/>
      </c>
      <c r="KQ595" s="26"/>
      <c r="KR595" s="26"/>
      <c r="KS595" s="26"/>
      <c r="KT595" s="26"/>
      <c r="KU595" s="26"/>
      <c r="KV595" s="26"/>
      <c r="KW595" s="26"/>
      <c r="KX595" t="str">
        <f t="shared" si="722"/>
        <v/>
      </c>
      <c r="KY595" t="str">
        <f t="shared" si="723"/>
        <v/>
      </c>
      <c r="KZ595" s="26"/>
      <c r="LA595" s="26"/>
      <c r="LB595" t="str">
        <f t="shared" si="724"/>
        <v/>
      </c>
      <c r="LC595" s="26"/>
      <c r="LD595" t="str">
        <f t="shared" si="725"/>
        <v/>
      </c>
      <c r="LE595" t="str">
        <f t="shared" si="726"/>
        <v/>
      </c>
      <c r="LF595" s="26"/>
      <c r="LG595" s="26"/>
      <c r="LH595" s="26"/>
      <c r="LI595" s="26"/>
      <c r="LJ595" s="26"/>
      <c r="LK595" s="26"/>
      <c r="LL595" s="26"/>
      <c r="LM595" s="26"/>
      <c r="LN595" s="26"/>
      <c r="LO595" t="str">
        <f t="shared" si="727"/>
        <v/>
      </c>
      <c r="LP595" s="26"/>
      <c r="LQ595" s="26"/>
      <c r="LR595" s="26"/>
      <c r="LS595" s="26"/>
      <c r="LT595" s="26"/>
      <c r="LU595" s="26"/>
      <c r="LV595" s="26"/>
      <c r="LW595" s="26"/>
      <c r="LX595" s="26"/>
      <c r="LY595" s="26"/>
      <c r="LZ595" s="26"/>
      <c r="MA595" s="26"/>
      <c r="MB595" s="26"/>
      <c r="MC595" s="26"/>
      <c r="MD595" s="26"/>
      <c r="ME595" s="26"/>
      <c r="MF595" s="26"/>
      <c r="MG595" s="26"/>
      <c r="MH595" s="26"/>
      <c r="MI595" s="26"/>
      <c r="MJ595" s="26"/>
      <c r="MK595" s="26"/>
      <c r="ML595" s="26"/>
      <c r="MM595" s="26"/>
      <c r="MN595" s="26"/>
    </row>
    <row r="596" spans="1:352" ht="16" x14ac:dyDescent="0.2">
      <c r="A596" t="e">
        <f t="shared" ca="1" si="656"/>
        <v>#N/A</v>
      </c>
      <c r="B596" s="26"/>
      <c r="C596" s="26"/>
      <c r="D596" s="26"/>
      <c r="E596" s="27" t="str">
        <f t="shared" ca="1" si="659"/>
        <v>Mar</v>
      </c>
      <c r="F596" s="27" t="str">
        <f t="shared" ca="1" si="659"/>
        <v>Oct</v>
      </c>
      <c r="G596" s="28" t="str">
        <f t="shared" ca="1" si="660"/>
        <v/>
      </c>
      <c r="H596" t="str">
        <f t="shared" si="661"/>
        <v/>
      </c>
      <c r="I596" s="26">
        <f t="shared" ca="1" si="662"/>
        <v>94</v>
      </c>
      <c r="J596" s="26"/>
      <c r="K596" s="26"/>
      <c r="L596" s="31" t="str">
        <f t="shared" si="663"/>
        <v/>
      </c>
      <c r="M596" s="26"/>
      <c r="N596" s="26"/>
      <c r="O596" s="26">
        <f t="shared" ca="1" si="664"/>
        <v>40</v>
      </c>
      <c r="P596" s="26" t="str">
        <f t="shared" ca="1" si="665"/>
        <v>Yes</v>
      </c>
      <c r="Q596" s="26" t="str">
        <f t="shared" ca="1" si="665"/>
        <v>Yes</v>
      </c>
      <c r="R596" s="26" t="str">
        <f t="shared" ca="1" si="665"/>
        <v>Yes</v>
      </c>
      <c r="S596" s="26" t="str">
        <f t="shared" ca="1" si="666"/>
        <v>Asian</v>
      </c>
      <c r="T596" s="26" t="str">
        <f t="shared" ca="1" si="667"/>
        <v>No</v>
      </c>
      <c r="U596" s="26">
        <f t="shared" ca="1" si="668"/>
        <v>3794</v>
      </c>
      <c r="V596" s="26"/>
      <c r="W596" s="26"/>
      <c r="X596" s="26" t="str">
        <f t="shared" ca="1" si="658"/>
        <v>Yes</v>
      </c>
      <c r="Y596" s="26" t="str">
        <f t="shared" ca="1" si="658"/>
        <v>Yes</v>
      </c>
      <c r="Z596" s="26" t="str">
        <f t="shared" ca="1" si="658"/>
        <v>Yes</v>
      </c>
      <c r="AA596" s="26" t="str">
        <f t="shared" ca="1" si="658"/>
        <v>No</v>
      </c>
      <c r="AB596" s="26" t="str">
        <f t="shared" ca="1" si="658"/>
        <v>No</v>
      </c>
      <c r="AC596" s="26"/>
      <c r="AD596" s="26"/>
      <c r="AE596" s="26"/>
      <c r="AF596" s="26"/>
      <c r="AG596" s="26" t="str">
        <f t="shared" ca="1" si="657"/>
        <v>No</v>
      </c>
      <c r="AH596" s="26" t="str">
        <f t="shared" ca="1" si="657"/>
        <v>Yes</v>
      </c>
      <c r="AI596" s="26" t="str">
        <f t="shared" ca="1" si="657"/>
        <v>No</v>
      </c>
      <c r="AJ596" s="26" t="str">
        <f t="shared" ca="1" si="657"/>
        <v>No</v>
      </c>
      <c r="AK596" s="26" t="str">
        <f t="shared" ca="1" si="657"/>
        <v>Yes</v>
      </c>
      <c r="AL596" s="26" t="str">
        <f t="shared" ca="1" si="657"/>
        <v>Yes</v>
      </c>
      <c r="AM596" s="26">
        <f t="shared" ca="1" si="669"/>
        <v>6</v>
      </c>
      <c r="AN596" s="26">
        <f t="shared" ca="1" si="670"/>
        <v>3</v>
      </c>
      <c r="AT596" t="str">
        <f t="shared" ca="1" si="671"/>
        <v>Female</v>
      </c>
      <c r="AU596">
        <f t="shared" ca="1" si="672"/>
        <v>1904</v>
      </c>
      <c r="AV596">
        <f t="shared" ca="1" si="673"/>
        <v>2</v>
      </c>
      <c r="AW596">
        <f t="shared" ca="1" si="674"/>
        <v>38</v>
      </c>
      <c r="AX596">
        <f t="shared" ca="1" si="675"/>
        <v>2</v>
      </c>
      <c r="BB596" t="str">
        <f t="shared" ca="1" si="676"/>
        <v>EMLUCS</v>
      </c>
      <c r="BC596" t="str">
        <f t="shared" ca="1" si="677"/>
        <v>Yes</v>
      </c>
      <c r="BD596" t="str">
        <f t="shared" ca="1" si="677"/>
        <v>No</v>
      </c>
      <c r="BG596" t="str">
        <f t="shared" ca="1" si="678"/>
        <v>No</v>
      </c>
      <c r="BH596">
        <f t="shared" ca="1" si="679"/>
        <v>37</v>
      </c>
      <c r="BI596">
        <f t="shared" ca="1" si="680"/>
        <v>4</v>
      </c>
      <c r="BJ596">
        <f t="shared" ca="1" si="681"/>
        <v>11</v>
      </c>
      <c r="BK596" t="str">
        <f t="shared" si="682"/>
        <v/>
      </c>
      <c r="BL596" s="26">
        <f t="shared" ca="1" si="683"/>
        <v>13</v>
      </c>
      <c r="BM596" s="26"/>
      <c r="BN596" s="26"/>
      <c r="BO596" s="26" t="str">
        <f t="shared" ca="1" si="684"/>
        <v>Yes</v>
      </c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 t="str">
        <f t="shared" ca="1" si="685"/>
        <v>No</v>
      </c>
      <c r="CE596" s="26" t="str">
        <f t="shared" ca="1" si="686"/>
        <v>NA</v>
      </c>
      <c r="CF596" s="26"/>
      <c r="CG596" s="26"/>
      <c r="CH596" s="26"/>
      <c r="CI596" s="31" t="str">
        <f t="shared" si="687"/>
        <v/>
      </c>
      <c r="CJ596" s="26" t="str">
        <f t="shared" ca="1" si="688"/>
        <v>NA</v>
      </c>
      <c r="CK596" s="26" t="str">
        <f t="shared" ca="1" si="689"/>
        <v>NA</v>
      </c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 t="str">
        <f t="shared" ca="1" si="690"/>
        <v>No</v>
      </c>
      <c r="DO596" s="26"/>
      <c r="DP596" s="26"/>
      <c r="DQ596" s="26"/>
      <c r="DR596" s="26"/>
      <c r="DS596" s="26"/>
      <c r="DT596" s="26"/>
      <c r="DU596" s="26"/>
      <c r="DV596" t="str">
        <f t="shared" si="691"/>
        <v/>
      </c>
      <c r="DW596" s="26"/>
      <c r="DX596" s="26"/>
      <c r="DY596" s="26"/>
      <c r="DZ596" t="str">
        <f t="shared" si="692"/>
        <v/>
      </c>
      <c r="EA596" t="str">
        <f t="shared" si="693"/>
        <v/>
      </c>
      <c r="EB596" t="str">
        <f t="shared" si="694"/>
        <v/>
      </c>
      <c r="EC596" t="str">
        <f t="shared" si="695"/>
        <v/>
      </c>
      <c r="ED596" t="str">
        <f t="shared" si="696"/>
        <v/>
      </c>
      <c r="EE596" s="34" t="str">
        <f t="shared" si="697"/>
        <v/>
      </c>
      <c r="EF596" s="26"/>
      <c r="EG596" s="26"/>
      <c r="EH596" s="26"/>
      <c r="EI596" s="26"/>
      <c r="EJ596" s="26"/>
      <c r="EK596" s="26"/>
      <c r="EL596" s="26"/>
      <c r="EM596" s="26"/>
      <c r="EN596" s="43"/>
      <c r="EO596" s="43"/>
      <c r="EP596" s="43"/>
      <c r="EQ596" s="43"/>
      <c r="ER596" s="44"/>
      <c r="ES596" s="43"/>
      <c r="ET596" s="43"/>
      <c r="EU596" s="43"/>
      <c r="EV596" s="43"/>
      <c r="EW596" s="43"/>
      <c r="EX596" s="43"/>
      <c r="EY596" s="43"/>
      <c r="EZ596" s="43"/>
      <c r="FA596" s="44"/>
      <c r="FB596" s="43"/>
      <c r="FC596" s="43"/>
      <c r="FD596" s="26"/>
      <c r="FE596" s="26"/>
      <c r="FF596" s="26"/>
      <c r="FG596" s="26"/>
      <c r="FH596" s="26"/>
      <c r="FI596" s="26"/>
      <c r="FJ596" s="26"/>
      <c r="FK596" s="26"/>
      <c r="FL596" s="26"/>
      <c r="FM596" s="31" t="str">
        <f t="shared" si="700"/>
        <v/>
      </c>
      <c r="FN596" s="26"/>
      <c r="FO596" s="26"/>
      <c r="FP596" s="26"/>
      <c r="FQ596" s="26" t="s">
        <v>349</v>
      </c>
      <c r="FR596" s="39" t="str">
        <f t="shared" ca="1" si="701"/>
        <v>NA</v>
      </c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t="str">
        <f t="shared" ca="1" si="702"/>
        <v/>
      </c>
      <c r="GP596" t="str">
        <f t="shared" si="703"/>
        <v/>
      </c>
      <c r="GQ596" s="26"/>
      <c r="GR596" s="26"/>
      <c r="GS596" t="str">
        <f t="shared" ca="1" si="704"/>
        <v/>
      </c>
      <c r="GT596" s="26"/>
      <c r="GU596" s="26"/>
      <c r="GV596" s="26"/>
      <c r="GW596" s="26"/>
      <c r="GX596" s="26"/>
      <c r="GY596" t="str">
        <f t="shared" ca="1" si="705"/>
        <v/>
      </c>
      <c r="GZ596" t="str">
        <f t="shared" si="706"/>
        <v/>
      </c>
      <c r="HA596" s="26"/>
      <c r="HB596" s="26"/>
      <c r="HC596" s="26"/>
      <c r="HD596" s="26"/>
      <c r="HE596" s="26"/>
      <c r="HF596" t="str">
        <f t="shared" ca="1" si="707"/>
        <v/>
      </c>
      <c r="HG596" s="31" t="str">
        <f t="shared" si="708"/>
        <v/>
      </c>
      <c r="HH596" s="26"/>
      <c r="HI596" s="26"/>
      <c r="HJ596" s="26"/>
      <c r="HK596" s="26"/>
      <c r="HL596" s="26"/>
      <c r="HM596" t="str">
        <f t="shared" ca="1" si="709"/>
        <v/>
      </c>
      <c r="HN596" t="str">
        <f t="shared" si="710"/>
        <v/>
      </c>
      <c r="HO596" s="26"/>
      <c r="HP596" s="26"/>
      <c r="HQ596" s="26"/>
      <c r="HR596" s="26"/>
      <c r="HS596" s="26"/>
      <c r="HT596" t="str">
        <f t="shared" ca="1" si="711"/>
        <v/>
      </c>
      <c r="HU596" t="str">
        <f t="shared" si="712"/>
        <v/>
      </c>
      <c r="HV596" s="26"/>
      <c r="HW596" s="26"/>
      <c r="HX596" s="26"/>
      <c r="HY596" s="26"/>
      <c r="HZ596" s="26"/>
      <c r="IA596" s="37" t="str">
        <f t="shared" ca="1" si="713"/>
        <v/>
      </c>
      <c r="IB596" t="str">
        <f t="shared" si="714"/>
        <v/>
      </c>
      <c r="IC596" s="26"/>
      <c r="ID596" s="26"/>
      <c r="IE596" s="26"/>
      <c r="IF596" s="26"/>
      <c r="IG596" s="26"/>
      <c r="IH596" s="37" t="str">
        <f t="shared" ca="1" si="715"/>
        <v/>
      </c>
      <c r="II596" t="str">
        <f t="shared" si="716"/>
        <v/>
      </c>
      <c r="IJ596" s="26"/>
      <c r="IK596" s="26"/>
      <c r="IL596" s="26"/>
      <c r="IM596" s="26"/>
      <c r="IN596" s="26"/>
      <c r="IO596" s="26"/>
      <c r="IP596" s="26"/>
      <c r="IQ596" s="26"/>
      <c r="IR596" s="26"/>
      <c r="IS596" s="26"/>
      <c r="IT596" s="26"/>
      <c r="IU596" s="26"/>
      <c r="IV596" s="26"/>
      <c r="IW596" s="26"/>
      <c r="IX596" s="26"/>
      <c r="IY596" s="26"/>
      <c r="IZ596" s="26"/>
      <c r="JA596" s="26"/>
      <c r="JB596" s="26"/>
      <c r="JC596" s="26"/>
      <c r="JD596" s="26"/>
      <c r="JE596" s="26"/>
      <c r="JF596" s="26"/>
      <c r="JG596" s="26"/>
      <c r="JH596" s="26"/>
      <c r="JI596" s="26"/>
      <c r="JJ596" s="26"/>
      <c r="JK596" s="26"/>
      <c r="JL596" s="26"/>
      <c r="JM596" s="26"/>
      <c r="JN596" s="26"/>
      <c r="JO596" s="26"/>
      <c r="JP596" s="26"/>
      <c r="JQ596" s="26"/>
      <c r="JR596" s="26"/>
      <c r="JS596" s="26"/>
      <c r="JT596" s="26" t="str">
        <f t="shared" si="717"/>
        <v/>
      </c>
      <c r="JU596" s="26"/>
      <c r="JV596" t="str">
        <f t="shared" si="718"/>
        <v/>
      </c>
      <c r="JW596" s="26"/>
      <c r="JX596" s="26"/>
      <c r="JY596" s="26"/>
      <c r="JZ596" s="26"/>
      <c r="KA596" s="26"/>
      <c r="KB596" s="26"/>
      <c r="KC596" s="26"/>
      <c r="KD596" s="26"/>
      <c r="KE596" s="26"/>
      <c r="KF596" s="26"/>
      <c r="KG596" s="26"/>
      <c r="KH596" s="26"/>
      <c r="KI596" s="26"/>
      <c r="KJ596" s="26"/>
      <c r="KK596" t="str">
        <f t="shared" si="719"/>
        <v/>
      </c>
      <c r="KL596" s="26"/>
      <c r="KM596" s="31" t="str">
        <f t="shared" si="720"/>
        <v/>
      </c>
      <c r="KN596" s="26"/>
      <c r="KO596" s="26"/>
      <c r="KP596" s="38" t="str">
        <f t="shared" si="721"/>
        <v/>
      </c>
      <c r="KQ596" s="26"/>
      <c r="KR596" s="26"/>
      <c r="KS596" s="26"/>
      <c r="KT596" s="26"/>
      <c r="KU596" s="26"/>
      <c r="KV596" s="26"/>
      <c r="KW596" s="26"/>
      <c r="KX596" t="str">
        <f t="shared" si="722"/>
        <v/>
      </c>
      <c r="KY596" t="str">
        <f t="shared" si="723"/>
        <v/>
      </c>
      <c r="KZ596" s="26"/>
      <c r="LA596" s="26"/>
      <c r="LB596" t="str">
        <f t="shared" si="724"/>
        <v/>
      </c>
      <c r="LC596" s="26"/>
      <c r="LD596" t="str">
        <f t="shared" si="725"/>
        <v/>
      </c>
      <c r="LE596" t="str">
        <f t="shared" si="726"/>
        <v/>
      </c>
      <c r="LF596" s="26"/>
      <c r="LG596" s="26"/>
      <c r="LH596" s="26"/>
      <c r="LI596" s="26"/>
      <c r="LJ596" s="26"/>
      <c r="LK596" s="26"/>
      <c r="LL596" s="26"/>
      <c r="LM596" s="26"/>
      <c r="LN596" s="26"/>
      <c r="LO596" t="str">
        <f t="shared" si="727"/>
        <v/>
      </c>
      <c r="LP596" s="26"/>
      <c r="LQ596" s="26"/>
      <c r="LR596" s="26"/>
      <c r="LS596" s="26"/>
      <c r="LT596" s="26"/>
      <c r="LU596" s="26"/>
      <c r="LV596" s="26"/>
      <c r="LW596" s="26"/>
      <c r="LX596" s="26"/>
      <c r="LY596" s="26"/>
      <c r="LZ596" s="26"/>
      <c r="MA596" s="26"/>
      <c r="MB596" s="26"/>
      <c r="MC596" s="26"/>
      <c r="MD596" s="26"/>
      <c r="ME596" s="26"/>
      <c r="MF596" s="26"/>
      <c r="MG596" s="26"/>
      <c r="MH596" s="26"/>
      <c r="MI596" s="26"/>
      <c r="MJ596" s="26"/>
      <c r="MK596" s="26"/>
      <c r="ML596" s="26"/>
      <c r="MM596" s="26"/>
      <c r="MN596" s="26"/>
    </row>
    <row r="597" spans="1:352" ht="16" x14ac:dyDescent="0.2">
      <c r="A597" t="e">
        <f t="shared" ca="1" si="656"/>
        <v>#N/A</v>
      </c>
      <c r="B597" s="26"/>
      <c r="C597" s="26"/>
      <c r="D597" s="26"/>
      <c r="E597" s="27" t="str">
        <f t="shared" ca="1" si="659"/>
        <v>Dec</v>
      </c>
      <c r="F597" s="27" t="str">
        <f t="shared" ca="1" si="659"/>
        <v>Nov</v>
      </c>
      <c r="G597" s="28" t="str">
        <f t="shared" ca="1" si="660"/>
        <v/>
      </c>
      <c r="H597" t="str">
        <f t="shared" si="661"/>
        <v/>
      </c>
      <c r="I597" s="26">
        <f t="shared" ca="1" si="662"/>
        <v>4</v>
      </c>
      <c r="J597" s="26"/>
      <c r="K597" s="26"/>
      <c r="L597" s="31" t="str">
        <f t="shared" si="663"/>
        <v/>
      </c>
      <c r="M597" s="26"/>
      <c r="N597" s="26"/>
      <c r="O597" s="26">
        <f t="shared" ca="1" si="664"/>
        <v>49</v>
      </c>
      <c r="P597" s="26" t="str">
        <f t="shared" ca="1" si="665"/>
        <v>No</v>
      </c>
      <c r="Q597" s="26" t="str">
        <f t="shared" ca="1" si="665"/>
        <v>No</v>
      </c>
      <c r="R597" s="26" t="str">
        <f t="shared" ca="1" si="665"/>
        <v>No</v>
      </c>
      <c r="S597" s="26" t="str">
        <f t="shared" ca="1" si="666"/>
        <v>African</v>
      </c>
      <c r="T597" s="26" t="str">
        <f t="shared" ca="1" si="667"/>
        <v>Yes</v>
      </c>
      <c r="U597" s="26">
        <f t="shared" ca="1" si="668"/>
        <v>3549</v>
      </c>
      <c r="V597" s="26"/>
      <c r="W597" s="26"/>
      <c r="X597" s="26" t="str">
        <f t="shared" ca="1" si="658"/>
        <v>Yes</v>
      </c>
      <c r="Y597" s="26" t="str">
        <f t="shared" ca="1" si="658"/>
        <v>Yes</v>
      </c>
      <c r="Z597" s="26" t="str">
        <f t="shared" ca="1" si="658"/>
        <v>No</v>
      </c>
      <c r="AA597" s="26" t="str">
        <f t="shared" ca="1" si="658"/>
        <v>No</v>
      </c>
      <c r="AB597" s="26" t="str">
        <f t="shared" ca="1" si="658"/>
        <v>Yes</v>
      </c>
      <c r="AC597" s="26"/>
      <c r="AD597" s="26"/>
      <c r="AE597" s="26"/>
      <c r="AF597" s="26"/>
      <c r="AG597" s="26" t="str">
        <f t="shared" ca="1" si="657"/>
        <v>Yes</v>
      </c>
      <c r="AH597" s="26" t="str">
        <f t="shared" ca="1" si="657"/>
        <v>Yes</v>
      </c>
      <c r="AI597" s="26" t="str">
        <f t="shared" ca="1" si="657"/>
        <v>Yes</v>
      </c>
      <c r="AJ597" s="26" t="str">
        <f t="shared" ca="1" si="657"/>
        <v>No</v>
      </c>
      <c r="AK597" s="26" t="str">
        <f t="shared" ca="1" si="657"/>
        <v>No</v>
      </c>
      <c r="AL597" s="26" t="str">
        <f t="shared" ca="1" si="657"/>
        <v>No</v>
      </c>
      <c r="AM597" s="26">
        <f t="shared" ca="1" si="669"/>
        <v>1</v>
      </c>
      <c r="AN597" s="26">
        <f t="shared" ca="1" si="670"/>
        <v>1</v>
      </c>
      <c r="AT597" t="str">
        <f t="shared" ca="1" si="671"/>
        <v>Male</v>
      </c>
      <c r="AU597">
        <f t="shared" ca="1" si="672"/>
        <v>3189</v>
      </c>
      <c r="AV597">
        <f t="shared" ca="1" si="673"/>
        <v>3</v>
      </c>
      <c r="AW597">
        <f t="shared" ca="1" si="674"/>
        <v>27</v>
      </c>
      <c r="AX597">
        <f t="shared" ca="1" si="675"/>
        <v>0</v>
      </c>
      <c r="BB597" t="str">
        <f t="shared" ca="1" si="676"/>
        <v>ELUCS</v>
      </c>
      <c r="BC597" t="str">
        <f t="shared" ca="1" si="677"/>
        <v>No</v>
      </c>
      <c r="BD597" t="str">
        <f t="shared" ca="1" si="677"/>
        <v>Yes</v>
      </c>
      <c r="BG597" t="str">
        <f t="shared" ca="1" si="678"/>
        <v>Yes</v>
      </c>
      <c r="BH597">
        <f t="shared" ca="1" si="679"/>
        <v>37</v>
      </c>
      <c r="BI597">
        <f t="shared" ca="1" si="680"/>
        <v>-18</v>
      </c>
      <c r="BJ597">
        <f t="shared" ca="1" si="681"/>
        <v>17</v>
      </c>
      <c r="BK597" t="str">
        <f t="shared" si="682"/>
        <v/>
      </c>
      <c r="BL597" s="26">
        <f t="shared" ca="1" si="683"/>
        <v>19</v>
      </c>
      <c r="BM597" s="26"/>
      <c r="BN597" s="26"/>
      <c r="BO597" s="26" t="str">
        <f t="shared" ca="1" si="684"/>
        <v>Yes</v>
      </c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 t="str">
        <f t="shared" ca="1" si="685"/>
        <v>No</v>
      </c>
      <c r="CE597" s="26" t="str">
        <f t="shared" ca="1" si="686"/>
        <v>NA</v>
      </c>
      <c r="CF597" s="26"/>
      <c r="CG597" s="26"/>
      <c r="CH597" s="26"/>
      <c r="CI597" s="31" t="str">
        <f t="shared" si="687"/>
        <v/>
      </c>
      <c r="CJ597" s="26" t="str">
        <f t="shared" ca="1" si="688"/>
        <v>NA</v>
      </c>
      <c r="CK597" s="26" t="str">
        <f t="shared" ca="1" si="689"/>
        <v>Yes</v>
      </c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 t="str">
        <f t="shared" ca="1" si="690"/>
        <v>Yes</v>
      </c>
      <c r="DO597" s="26"/>
      <c r="DP597" s="26"/>
      <c r="DQ597" s="26"/>
      <c r="DR597" s="26"/>
      <c r="DS597" s="26"/>
      <c r="DT597" s="26"/>
      <c r="DU597" s="26"/>
      <c r="DV597" t="str">
        <f t="shared" si="691"/>
        <v/>
      </c>
      <c r="DW597" s="26"/>
      <c r="DX597" s="26"/>
      <c r="DY597" s="26"/>
      <c r="DZ597" t="str">
        <f t="shared" si="692"/>
        <v/>
      </c>
      <c r="EA597" t="str">
        <f t="shared" si="693"/>
        <v/>
      </c>
      <c r="EB597" t="str">
        <f t="shared" si="694"/>
        <v/>
      </c>
      <c r="EC597" t="str">
        <f t="shared" si="695"/>
        <v/>
      </c>
      <c r="ED597" t="str">
        <f t="shared" si="696"/>
        <v/>
      </c>
      <c r="EE597" s="34" t="str">
        <f t="shared" si="697"/>
        <v/>
      </c>
      <c r="EF597" s="26"/>
      <c r="EG597" s="26"/>
      <c r="EH597" s="26"/>
      <c r="EI597" s="26"/>
      <c r="EJ597" s="26"/>
      <c r="EK597" s="26"/>
      <c r="EL597" s="26"/>
      <c r="EM597" s="26"/>
      <c r="EN597" s="43"/>
      <c r="EO597" s="43"/>
      <c r="EP597" s="43"/>
      <c r="EQ597" s="43"/>
      <c r="ER597" s="44"/>
      <c r="ES597" s="43"/>
      <c r="ET597" s="43"/>
      <c r="EU597" s="43"/>
      <c r="EV597" s="43"/>
      <c r="EW597" s="43"/>
      <c r="EX597" s="43"/>
      <c r="EY597" s="43"/>
      <c r="EZ597" s="43"/>
      <c r="FA597" s="44"/>
      <c r="FB597" s="43"/>
      <c r="FC597" s="43"/>
      <c r="FD597" s="26"/>
      <c r="FE597" s="26"/>
      <c r="FF597" s="26"/>
      <c r="FG597" s="26"/>
      <c r="FH597" s="26"/>
      <c r="FI597" s="26"/>
      <c r="FJ597" s="26"/>
      <c r="FK597" s="26"/>
      <c r="FL597" s="26"/>
      <c r="FM597" s="31" t="str">
        <f t="shared" si="700"/>
        <v/>
      </c>
      <c r="FN597" s="26"/>
      <c r="FO597" s="26"/>
      <c r="FP597" s="26"/>
      <c r="FQ597" s="26" t="s">
        <v>349</v>
      </c>
      <c r="FR597" s="39" t="str">
        <f t="shared" ca="1" si="701"/>
        <v>NA</v>
      </c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t="str">
        <f t="shared" ca="1" si="702"/>
        <v/>
      </c>
      <c r="GP597" t="str">
        <f t="shared" si="703"/>
        <v/>
      </c>
      <c r="GQ597" s="26"/>
      <c r="GR597" s="26"/>
      <c r="GS597" t="str">
        <f t="shared" ca="1" si="704"/>
        <v/>
      </c>
      <c r="GT597" s="26"/>
      <c r="GU597" s="26"/>
      <c r="GV597" s="26"/>
      <c r="GW597" s="26"/>
      <c r="GX597" s="26"/>
      <c r="GY597" t="str">
        <f t="shared" ca="1" si="705"/>
        <v/>
      </c>
      <c r="GZ597" t="str">
        <f t="shared" si="706"/>
        <v/>
      </c>
      <c r="HA597" s="26"/>
      <c r="HB597" s="26"/>
      <c r="HC597" s="26"/>
      <c r="HD597" s="26"/>
      <c r="HE597" s="26"/>
      <c r="HF597" t="str">
        <f t="shared" ca="1" si="707"/>
        <v/>
      </c>
      <c r="HG597" s="31" t="str">
        <f t="shared" si="708"/>
        <v/>
      </c>
      <c r="HH597" s="26"/>
      <c r="HI597" s="26"/>
      <c r="HJ597" s="26"/>
      <c r="HK597" s="26"/>
      <c r="HL597" s="26"/>
      <c r="HM597" t="str">
        <f t="shared" ca="1" si="709"/>
        <v/>
      </c>
      <c r="HN597" t="str">
        <f t="shared" si="710"/>
        <v/>
      </c>
      <c r="HO597" s="26"/>
      <c r="HP597" s="26"/>
      <c r="HQ597" s="26"/>
      <c r="HR597" s="26"/>
      <c r="HS597" s="26"/>
      <c r="HT597" t="str">
        <f t="shared" ca="1" si="711"/>
        <v/>
      </c>
      <c r="HU597" t="str">
        <f t="shared" si="712"/>
        <v/>
      </c>
      <c r="HV597" s="26"/>
      <c r="HW597" s="26"/>
      <c r="HX597" s="26"/>
      <c r="HY597" s="26"/>
      <c r="HZ597" s="26"/>
      <c r="IA597" s="37" t="str">
        <f t="shared" ca="1" si="713"/>
        <v/>
      </c>
      <c r="IB597" t="str">
        <f t="shared" si="714"/>
        <v/>
      </c>
      <c r="IC597" s="26"/>
      <c r="ID597" s="26"/>
      <c r="IE597" s="26"/>
      <c r="IF597" s="26"/>
      <c r="IG597" s="26"/>
      <c r="IH597" s="37" t="str">
        <f t="shared" ca="1" si="715"/>
        <v/>
      </c>
      <c r="II597" t="str">
        <f t="shared" si="716"/>
        <v/>
      </c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  <c r="IV597" s="26"/>
      <c r="IW597" s="26"/>
      <c r="IX597" s="26"/>
      <c r="IY597" s="26"/>
      <c r="IZ597" s="26"/>
      <c r="JA597" s="26"/>
      <c r="JB597" s="26"/>
      <c r="JC597" s="26"/>
      <c r="JD597" s="26"/>
      <c r="JE597" s="26"/>
      <c r="JF597" s="26"/>
      <c r="JG597" s="26"/>
      <c r="JH597" s="26"/>
      <c r="JI597" s="26"/>
      <c r="JJ597" s="26"/>
      <c r="JK597" s="26"/>
      <c r="JL597" s="26"/>
      <c r="JM597" s="26"/>
      <c r="JN597" s="26"/>
      <c r="JO597" s="26"/>
      <c r="JP597" s="26"/>
      <c r="JQ597" s="26"/>
      <c r="JR597" s="26"/>
      <c r="JS597" s="26"/>
      <c r="JT597" s="26" t="str">
        <f t="shared" si="717"/>
        <v/>
      </c>
      <c r="JU597" s="26"/>
      <c r="JV597" t="str">
        <f t="shared" si="718"/>
        <v/>
      </c>
      <c r="JW597" s="26"/>
      <c r="JX597" s="26"/>
      <c r="JY597" s="26"/>
      <c r="JZ597" s="26"/>
      <c r="KA597" s="26"/>
      <c r="KB597" s="26"/>
      <c r="KC597" s="26"/>
      <c r="KD597" s="26"/>
      <c r="KE597" s="26"/>
      <c r="KF597" s="26"/>
      <c r="KG597" s="26"/>
      <c r="KH597" s="26"/>
      <c r="KI597" s="26"/>
      <c r="KJ597" s="26"/>
      <c r="KK597" t="str">
        <f t="shared" si="719"/>
        <v/>
      </c>
      <c r="KL597" s="26"/>
      <c r="KM597" s="31" t="str">
        <f t="shared" si="720"/>
        <v/>
      </c>
      <c r="KN597" s="26"/>
      <c r="KO597" s="26"/>
      <c r="KP597" s="38" t="str">
        <f t="shared" si="721"/>
        <v/>
      </c>
      <c r="KQ597" s="26"/>
      <c r="KR597" s="26"/>
      <c r="KS597" s="26"/>
      <c r="KT597" s="26"/>
      <c r="KU597" s="26"/>
      <c r="KV597" s="26"/>
      <c r="KW597" s="26"/>
      <c r="KX597" t="str">
        <f t="shared" si="722"/>
        <v/>
      </c>
      <c r="KY597" t="str">
        <f t="shared" si="723"/>
        <v/>
      </c>
      <c r="KZ597" s="26"/>
      <c r="LA597" s="26"/>
      <c r="LB597" t="str">
        <f t="shared" si="724"/>
        <v/>
      </c>
      <c r="LC597" s="26"/>
      <c r="LD597" t="str">
        <f t="shared" si="725"/>
        <v/>
      </c>
      <c r="LE597" t="str">
        <f t="shared" si="726"/>
        <v/>
      </c>
      <c r="LF597" s="26"/>
      <c r="LG597" s="26"/>
      <c r="LH597" s="26"/>
      <c r="LI597" s="26"/>
      <c r="LJ597" s="26"/>
      <c r="LK597" s="26"/>
      <c r="LL597" s="26"/>
      <c r="LM597" s="26"/>
      <c r="LN597" s="26"/>
      <c r="LO597" t="str">
        <f t="shared" si="727"/>
        <v/>
      </c>
      <c r="LP597" s="26"/>
      <c r="LQ597" s="26"/>
      <c r="LR597" s="26"/>
      <c r="LS597" s="26"/>
      <c r="LT597" s="26"/>
      <c r="LU597" s="26"/>
      <c r="LV597" s="26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  <c r="ML597" s="26"/>
      <c r="MM597" s="26"/>
      <c r="MN597" s="26"/>
    </row>
    <row r="598" spans="1:352" ht="16" x14ac:dyDescent="0.2">
      <c r="A598" t="e">
        <f t="shared" ca="1" si="656"/>
        <v>#N/A</v>
      </c>
      <c r="B598" s="26"/>
      <c r="C598" s="26"/>
      <c r="D598" s="26"/>
      <c r="E598" s="27" t="str">
        <f t="shared" ca="1" si="659"/>
        <v>Jan</v>
      </c>
      <c r="F598" s="27" t="str">
        <f t="shared" ca="1" si="659"/>
        <v>Mar</v>
      </c>
      <c r="G598" s="28" t="str">
        <f t="shared" ca="1" si="660"/>
        <v/>
      </c>
      <c r="H598" t="str">
        <f t="shared" si="661"/>
        <v/>
      </c>
      <c r="I598" s="26">
        <f t="shared" ca="1" si="662"/>
        <v>19</v>
      </c>
      <c r="J598" s="26"/>
      <c r="K598" s="26"/>
      <c r="L598" s="31" t="str">
        <f t="shared" si="663"/>
        <v/>
      </c>
      <c r="M598" s="26"/>
      <c r="N598" s="26"/>
      <c r="O598" s="26">
        <f t="shared" ca="1" si="664"/>
        <v>18</v>
      </c>
      <c r="P598" s="26" t="str">
        <f t="shared" ca="1" si="665"/>
        <v>Yes</v>
      </c>
      <c r="Q598" s="26" t="str">
        <f t="shared" ca="1" si="665"/>
        <v>Yes</v>
      </c>
      <c r="R598" s="26" t="str">
        <f t="shared" ca="1" si="665"/>
        <v>No</v>
      </c>
      <c r="S598" s="26" t="str">
        <f t="shared" ca="1" si="666"/>
        <v>Caucasian</v>
      </c>
      <c r="T598" s="26" t="str">
        <f t="shared" ca="1" si="667"/>
        <v>Yes</v>
      </c>
      <c r="U598" s="26">
        <f t="shared" ca="1" si="668"/>
        <v>3936</v>
      </c>
      <c r="V598" s="26"/>
      <c r="W598" s="26"/>
      <c r="X598" s="26" t="str">
        <f t="shared" ca="1" si="658"/>
        <v>No</v>
      </c>
      <c r="Y598" s="26" t="str">
        <f t="shared" ca="1" si="658"/>
        <v>Yes</v>
      </c>
      <c r="Z598" s="26" t="str">
        <f t="shared" ca="1" si="658"/>
        <v>Yes</v>
      </c>
      <c r="AA598" s="26" t="str">
        <f t="shared" ca="1" si="658"/>
        <v>No</v>
      </c>
      <c r="AB598" s="26" t="str">
        <f t="shared" ca="1" si="658"/>
        <v>No</v>
      </c>
      <c r="AC598" s="26"/>
      <c r="AD598" s="26"/>
      <c r="AE598" s="26"/>
      <c r="AF598" s="26"/>
      <c r="AG598" s="26" t="str">
        <f t="shared" ca="1" si="657"/>
        <v>Yes</v>
      </c>
      <c r="AH598" s="26" t="str">
        <f t="shared" ca="1" si="657"/>
        <v>Yes</v>
      </c>
      <c r="AI598" s="26" t="str">
        <f t="shared" ca="1" si="657"/>
        <v>No</v>
      </c>
      <c r="AJ598" s="26" t="str">
        <f t="shared" ca="1" si="657"/>
        <v>Yes</v>
      </c>
      <c r="AK598" s="26" t="str">
        <f t="shared" ca="1" si="657"/>
        <v>No</v>
      </c>
      <c r="AL598" s="26" t="str">
        <f t="shared" ca="1" si="657"/>
        <v>Yes</v>
      </c>
      <c r="AM598" s="26">
        <f t="shared" ca="1" si="669"/>
        <v>6</v>
      </c>
      <c r="AN598" s="26">
        <f t="shared" ca="1" si="670"/>
        <v>1</v>
      </c>
      <c r="AT598" t="str">
        <f t="shared" ca="1" si="671"/>
        <v>Female</v>
      </c>
      <c r="AU598">
        <f t="shared" ca="1" si="672"/>
        <v>3924</v>
      </c>
      <c r="AV598">
        <f t="shared" ca="1" si="673"/>
        <v>2</v>
      </c>
      <c r="AW598">
        <f t="shared" ca="1" si="674"/>
        <v>34</v>
      </c>
      <c r="AX598">
        <f t="shared" ca="1" si="675"/>
        <v>1</v>
      </c>
      <c r="BB598" t="str">
        <f t="shared" ca="1" si="676"/>
        <v>ELUCS</v>
      </c>
      <c r="BC598" t="str">
        <f t="shared" ca="1" si="677"/>
        <v>No</v>
      </c>
      <c r="BD598" t="str">
        <f t="shared" ca="1" si="677"/>
        <v>No</v>
      </c>
      <c r="BG598" t="str">
        <f t="shared" ca="1" si="678"/>
        <v>No</v>
      </c>
      <c r="BH598">
        <f t="shared" ca="1" si="679"/>
        <v>37</v>
      </c>
      <c r="BI598">
        <f t="shared" ca="1" si="680"/>
        <v>2</v>
      </c>
      <c r="BJ598">
        <f t="shared" ca="1" si="681"/>
        <v>3</v>
      </c>
      <c r="BK598" t="str">
        <f t="shared" si="682"/>
        <v/>
      </c>
      <c r="BL598" s="26" t="str">
        <f t="shared" ca="1" si="683"/>
        <v>NA</v>
      </c>
      <c r="BM598" s="26"/>
      <c r="BN598" s="26"/>
      <c r="BO598" s="26" t="str">
        <f t="shared" ca="1" si="684"/>
        <v>Yes</v>
      </c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 t="str">
        <f t="shared" ca="1" si="685"/>
        <v>No</v>
      </c>
      <c r="CE598" s="26" t="str">
        <f t="shared" ca="1" si="686"/>
        <v>NA</v>
      </c>
      <c r="CF598" s="26"/>
      <c r="CG598" s="26"/>
      <c r="CH598" s="26"/>
      <c r="CI598" s="31" t="str">
        <f t="shared" si="687"/>
        <v/>
      </c>
      <c r="CJ598" s="26" t="str">
        <f t="shared" ca="1" si="688"/>
        <v>NA</v>
      </c>
      <c r="CK598" s="26" t="str">
        <f t="shared" ca="1" si="689"/>
        <v>NA</v>
      </c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 t="str">
        <f t="shared" ca="1" si="690"/>
        <v>Yes</v>
      </c>
      <c r="DO598" s="26"/>
      <c r="DP598" s="26"/>
      <c r="DQ598" s="26"/>
      <c r="DR598" s="26"/>
      <c r="DS598" s="26"/>
      <c r="DT598" s="26"/>
      <c r="DU598" s="26"/>
      <c r="DV598" t="str">
        <f t="shared" si="691"/>
        <v/>
      </c>
      <c r="DW598" s="26"/>
      <c r="DX598" s="26"/>
      <c r="DY598" s="26"/>
      <c r="DZ598" t="str">
        <f t="shared" si="692"/>
        <v/>
      </c>
      <c r="EA598" t="str">
        <f t="shared" si="693"/>
        <v/>
      </c>
      <c r="EB598" t="str">
        <f t="shared" si="694"/>
        <v/>
      </c>
      <c r="EC598" t="str">
        <f t="shared" si="695"/>
        <v/>
      </c>
      <c r="ED598" t="str">
        <f t="shared" si="696"/>
        <v/>
      </c>
      <c r="EE598" s="34" t="str">
        <f t="shared" si="697"/>
        <v/>
      </c>
      <c r="EF598" s="26"/>
      <c r="EG598" s="26"/>
      <c r="EH598" s="26"/>
      <c r="EI598" s="26"/>
      <c r="EJ598" s="26"/>
      <c r="EK598" s="26"/>
      <c r="EL598" s="26"/>
      <c r="EM598" s="26"/>
      <c r="EN598" s="43"/>
      <c r="EO598" s="43"/>
      <c r="EP598" s="43"/>
      <c r="EQ598" s="43"/>
      <c r="ER598" s="44"/>
      <c r="ES598" s="43"/>
      <c r="ET598" s="43"/>
      <c r="EU598" s="43"/>
      <c r="EV598" s="43"/>
      <c r="EW598" s="43"/>
      <c r="EX598" s="43"/>
      <c r="EY598" s="43"/>
      <c r="EZ598" s="43"/>
      <c r="FA598" s="44"/>
      <c r="FB598" s="43"/>
      <c r="FC598" s="43"/>
      <c r="FD598" s="26"/>
      <c r="FE598" s="26"/>
      <c r="FF598" s="26"/>
      <c r="FG598" s="26"/>
      <c r="FH598" s="26"/>
      <c r="FI598" s="26"/>
      <c r="FJ598" s="26"/>
      <c r="FK598" s="26"/>
      <c r="FL598" s="26"/>
      <c r="FM598" s="31" t="str">
        <f t="shared" si="700"/>
        <v/>
      </c>
      <c r="FN598" s="26"/>
      <c r="FO598" s="26"/>
      <c r="FP598" s="26"/>
      <c r="FQ598" s="26" t="s">
        <v>350</v>
      </c>
      <c r="FR598" s="39" t="str">
        <f t="shared" ca="1" si="701"/>
        <v>GNB</v>
      </c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t="str">
        <f t="shared" ca="1" si="702"/>
        <v/>
      </c>
      <c r="GP598" t="str">
        <f t="shared" si="703"/>
        <v/>
      </c>
      <c r="GQ598" s="26"/>
      <c r="GR598" s="26"/>
      <c r="GS598" t="str">
        <f t="shared" ca="1" si="704"/>
        <v/>
      </c>
      <c r="GT598" s="26"/>
      <c r="GU598" s="26"/>
      <c r="GV598" s="26"/>
      <c r="GW598" s="26"/>
      <c r="GX598" s="26"/>
      <c r="GY598" t="str">
        <f t="shared" ca="1" si="705"/>
        <v/>
      </c>
      <c r="GZ598" t="str">
        <f t="shared" si="706"/>
        <v/>
      </c>
      <c r="HA598" s="26"/>
      <c r="HB598" s="26"/>
      <c r="HC598" s="26"/>
      <c r="HD598" s="26"/>
      <c r="HE598" s="26"/>
      <c r="HF598" t="str">
        <f t="shared" ca="1" si="707"/>
        <v/>
      </c>
      <c r="HG598" s="31" t="str">
        <f t="shared" si="708"/>
        <v/>
      </c>
      <c r="HH598" s="26"/>
      <c r="HI598" s="26"/>
      <c r="HJ598" s="26"/>
      <c r="HK598" s="26"/>
      <c r="HL598" s="26"/>
      <c r="HM598" t="str">
        <f t="shared" ca="1" si="709"/>
        <v/>
      </c>
      <c r="HN598" t="str">
        <f t="shared" si="710"/>
        <v/>
      </c>
      <c r="HO598" s="26"/>
      <c r="HP598" s="26"/>
      <c r="HQ598" s="26"/>
      <c r="HR598" s="26"/>
      <c r="HS598" s="26"/>
      <c r="HT598" t="str">
        <f t="shared" ca="1" si="711"/>
        <v/>
      </c>
      <c r="HU598" t="str">
        <f t="shared" si="712"/>
        <v/>
      </c>
      <c r="HV598" s="26"/>
      <c r="HW598" s="26"/>
      <c r="HX598" s="26"/>
      <c r="HY598" s="26"/>
      <c r="HZ598" s="26"/>
      <c r="IA598" s="37" t="str">
        <f t="shared" ca="1" si="713"/>
        <v/>
      </c>
      <c r="IB598" t="str">
        <f t="shared" si="714"/>
        <v/>
      </c>
      <c r="IC598" s="26"/>
      <c r="ID598" s="26"/>
      <c r="IE598" s="26"/>
      <c r="IF598" s="26"/>
      <c r="IG598" s="26"/>
      <c r="IH598" s="37" t="str">
        <f t="shared" ca="1" si="715"/>
        <v/>
      </c>
      <c r="II598" t="str">
        <f t="shared" si="716"/>
        <v/>
      </c>
      <c r="IJ598" s="26"/>
      <c r="IK598" s="26"/>
      <c r="IL598" s="26"/>
      <c r="IM598" s="26"/>
      <c r="IN598" s="26"/>
      <c r="IO598" s="26"/>
      <c r="IP598" s="26"/>
      <c r="IQ598" s="26"/>
      <c r="IR598" s="26"/>
      <c r="IS598" s="26"/>
      <c r="IT598" s="26"/>
      <c r="IU598" s="26"/>
      <c r="IV598" s="26"/>
      <c r="IW598" s="26"/>
      <c r="IX598" s="26"/>
      <c r="IY598" s="26"/>
      <c r="IZ598" s="26"/>
      <c r="JA598" s="26"/>
      <c r="JB598" s="26"/>
      <c r="JC598" s="26"/>
      <c r="JD598" s="26"/>
      <c r="JE598" s="26"/>
      <c r="JF598" s="26"/>
      <c r="JG598" s="26"/>
      <c r="JH598" s="26"/>
      <c r="JI598" s="26"/>
      <c r="JJ598" s="26"/>
      <c r="JK598" s="26"/>
      <c r="JL598" s="26"/>
      <c r="JM598" s="26"/>
      <c r="JN598" s="26"/>
      <c r="JO598" s="26"/>
      <c r="JP598" s="26"/>
      <c r="JQ598" s="26"/>
      <c r="JR598" s="26"/>
      <c r="JS598" s="26"/>
      <c r="JT598" s="26" t="str">
        <f t="shared" si="717"/>
        <v/>
      </c>
      <c r="JU598" s="26"/>
      <c r="JV598" t="str">
        <f t="shared" si="718"/>
        <v/>
      </c>
      <c r="JW598" s="26"/>
      <c r="JX598" s="26"/>
      <c r="JY598" s="26"/>
      <c r="JZ598" s="26"/>
      <c r="KA598" s="26"/>
      <c r="KB598" s="26"/>
      <c r="KC598" s="26"/>
      <c r="KD598" s="26"/>
      <c r="KE598" s="26"/>
      <c r="KF598" s="26"/>
      <c r="KG598" s="26"/>
      <c r="KH598" s="26"/>
      <c r="KI598" s="26"/>
      <c r="KJ598" s="26"/>
      <c r="KK598" t="str">
        <f t="shared" si="719"/>
        <v/>
      </c>
      <c r="KL598" s="26"/>
      <c r="KM598" s="31" t="str">
        <f t="shared" si="720"/>
        <v/>
      </c>
      <c r="KN598" s="26"/>
      <c r="KO598" s="26"/>
      <c r="KP598" s="38" t="str">
        <f t="shared" si="721"/>
        <v/>
      </c>
      <c r="KQ598" s="26"/>
      <c r="KR598" s="26"/>
      <c r="KS598" s="26"/>
      <c r="KT598" s="26"/>
      <c r="KU598" s="26"/>
      <c r="KV598" s="26"/>
      <c r="KW598" s="26"/>
      <c r="KX598" t="str">
        <f t="shared" si="722"/>
        <v/>
      </c>
      <c r="KY598" t="str">
        <f t="shared" si="723"/>
        <v/>
      </c>
      <c r="KZ598" s="26"/>
      <c r="LA598" s="26"/>
      <c r="LB598" t="str">
        <f t="shared" si="724"/>
        <v/>
      </c>
      <c r="LC598" s="26"/>
      <c r="LD598" t="str">
        <f t="shared" si="725"/>
        <v/>
      </c>
      <c r="LE598" t="str">
        <f t="shared" si="726"/>
        <v/>
      </c>
      <c r="LF598" s="26"/>
      <c r="LG598" s="26"/>
      <c r="LH598" s="26"/>
      <c r="LI598" s="26"/>
      <c r="LJ598" s="26"/>
      <c r="LK598" s="26"/>
      <c r="LL598" s="26"/>
      <c r="LM598" s="26"/>
      <c r="LN598" s="26"/>
      <c r="LO598" t="str">
        <f t="shared" si="727"/>
        <v/>
      </c>
      <c r="LP598" s="26"/>
      <c r="LQ598" s="26"/>
      <c r="LR598" s="26"/>
      <c r="LS598" s="26"/>
      <c r="LT598" s="26"/>
      <c r="LU598" s="26"/>
      <c r="LV598" s="26"/>
      <c r="LW598" s="26"/>
      <c r="LX598" s="26"/>
      <c r="LY598" s="26"/>
      <c r="LZ598" s="26"/>
      <c r="MA598" s="26"/>
      <c r="MB598" s="26"/>
      <c r="MC598" s="26"/>
      <c r="MD598" s="26"/>
      <c r="ME598" s="26"/>
      <c r="MF598" s="26"/>
      <c r="MG598" s="26"/>
      <c r="MH598" s="26"/>
      <c r="MI598" s="26"/>
      <c r="MJ598" s="26"/>
      <c r="MK598" s="26"/>
      <c r="ML598" s="26"/>
      <c r="MM598" s="26"/>
      <c r="MN598" s="26"/>
    </row>
    <row r="599" spans="1:352" ht="16" x14ac:dyDescent="0.2">
      <c r="A599" t="e">
        <f t="shared" ca="1" si="656"/>
        <v>#N/A</v>
      </c>
      <c r="B599" s="26"/>
      <c r="C599" s="26"/>
      <c r="D599" s="26"/>
      <c r="E599" s="27" t="str">
        <f t="shared" ca="1" si="659"/>
        <v>Feb</v>
      </c>
      <c r="F599" s="27" t="str">
        <f t="shared" ca="1" si="659"/>
        <v>Oct</v>
      </c>
      <c r="G599" s="28" t="str">
        <f t="shared" ca="1" si="660"/>
        <v/>
      </c>
      <c r="H599" t="str">
        <f t="shared" si="661"/>
        <v/>
      </c>
      <c r="I599" s="26">
        <f t="shared" ca="1" si="662"/>
        <v>80</v>
      </c>
      <c r="J599" s="26"/>
      <c r="K599" s="26"/>
      <c r="L599" s="31" t="str">
        <f t="shared" si="663"/>
        <v/>
      </c>
      <c r="M599" s="26"/>
      <c r="N599" s="26"/>
      <c r="O599" s="26">
        <f t="shared" ca="1" si="664"/>
        <v>32</v>
      </c>
      <c r="P599" s="26" t="str">
        <f t="shared" ca="1" si="665"/>
        <v>Yes</v>
      </c>
      <c r="Q599" s="26" t="str">
        <f t="shared" ca="1" si="665"/>
        <v>No</v>
      </c>
      <c r="R599" s="26" t="str">
        <f t="shared" ca="1" si="665"/>
        <v>No</v>
      </c>
      <c r="S599" s="26" t="str">
        <f t="shared" ca="1" si="666"/>
        <v>Asian</v>
      </c>
      <c r="T599" s="26" t="str">
        <f t="shared" ca="1" si="667"/>
        <v>No</v>
      </c>
      <c r="U599" s="26">
        <f t="shared" ca="1" si="668"/>
        <v>3080</v>
      </c>
      <c r="V599" s="26"/>
      <c r="W599" s="26"/>
      <c r="X599" s="26" t="str">
        <f t="shared" ca="1" si="658"/>
        <v>Yes</v>
      </c>
      <c r="Y599" s="26" t="str">
        <f t="shared" ca="1" si="658"/>
        <v>Yes</v>
      </c>
      <c r="Z599" s="26" t="str">
        <f t="shared" ca="1" si="658"/>
        <v>No</v>
      </c>
      <c r="AA599" s="26" t="str">
        <f t="shared" ca="1" si="658"/>
        <v>No</v>
      </c>
      <c r="AB599" s="26" t="str">
        <f t="shared" ca="1" si="658"/>
        <v>No</v>
      </c>
      <c r="AC599" s="26"/>
      <c r="AD599" s="26"/>
      <c r="AE599" s="26"/>
      <c r="AF599" s="26"/>
      <c r="AG599" s="26" t="str">
        <f t="shared" ca="1" si="657"/>
        <v>No</v>
      </c>
      <c r="AH599" s="26" t="str">
        <f t="shared" ca="1" si="657"/>
        <v>Yes</v>
      </c>
      <c r="AI599" s="26" t="str">
        <f t="shared" ca="1" si="657"/>
        <v>No</v>
      </c>
      <c r="AJ599" s="26" t="str">
        <f t="shared" ca="1" si="657"/>
        <v>Yes</v>
      </c>
      <c r="AK599" s="26" t="str">
        <f t="shared" ca="1" si="657"/>
        <v>No</v>
      </c>
      <c r="AL599" s="26" t="str">
        <f t="shared" ca="1" si="657"/>
        <v>Yes</v>
      </c>
      <c r="AM599" s="26">
        <f t="shared" ca="1" si="669"/>
        <v>4</v>
      </c>
      <c r="AN599" s="26">
        <f t="shared" ca="1" si="670"/>
        <v>1</v>
      </c>
      <c r="AT599" t="str">
        <f t="shared" ca="1" si="671"/>
        <v>Male</v>
      </c>
      <c r="AU599">
        <f t="shared" ca="1" si="672"/>
        <v>3297</v>
      </c>
      <c r="AV599">
        <f t="shared" ca="1" si="673"/>
        <v>2</v>
      </c>
      <c r="AW599">
        <f t="shared" ca="1" si="674"/>
        <v>38</v>
      </c>
      <c r="AX599">
        <f t="shared" ca="1" si="675"/>
        <v>1</v>
      </c>
      <c r="BB599" t="str">
        <f t="shared" ca="1" si="676"/>
        <v>EMLUCS</v>
      </c>
      <c r="BC599" t="str">
        <f t="shared" ca="1" si="677"/>
        <v>Yes</v>
      </c>
      <c r="BD599" t="str">
        <f t="shared" ca="1" si="677"/>
        <v>No</v>
      </c>
      <c r="BG599" t="str">
        <f t="shared" ca="1" si="678"/>
        <v>No</v>
      </c>
      <c r="BH599">
        <f t="shared" ca="1" si="679"/>
        <v>36</v>
      </c>
      <c r="BI599">
        <f t="shared" ca="1" si="680"/>
        <v>0</v>
      </c>
      <c r="BJ599">
        <f t="shared" ca="1" si="681"/>
        <v>5</v>
      </c>
      <c r="BK599" t="str">
        <f t="shared" si="682"/>
        <v/>
      </c>
      <c r="BL599" s="26">
        <f t="shared" ca="1" si="683"/>
        <v>7</v>
      </c>
      <c r="BM599" s="26"/>
      <c r="BN599" s="26"/>
      <c r="BO599" s="26" t="str">
        <f t="shared" ca="1" si="684"/>
        <v>No</v>
      </c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 t="str">
        <f t="shared" ca="1" si="685"/>
        <v>Yes</v>
      </c>
      <c r="CE599" s="26" t="str">
        <f t="shared" ca="1" si="686"/>
        <v>LMA</v>
      </c>
      <c r="CF599" s="26"/>
      <c r="CG599" s="26"/>
      <c r="CH599" s="26"/>
      <c r="CI599" s="31" t="str">
        <f t="shared" si="687"/>
        <v/>
      </c>
      <c r="CJ599" s="26" t="str">
        <f t="shared" ca="1" si="688"/>
        <v>OT</v>
      </c>
      <c r="CK599" s="26" t="str">
        <f t="shared" ca="1" si="689"/>
        <v>NA</v>
      </c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 t="str">
        <f t="shared" ca="1" si="690"/>
        <v>No</v>
      </c>
      <c r="DO599" s="26"/>
      <c r="DP599" s="26"/>
      <c r="DQ599" s="26"/>
      <c r="DR599" s="26"/>
      <c r="DS599" s="26"/>
      <c r="DT599" s="26"/>
      <c r="DU599" s="26"/>
      <c r="DV599" t="str">
        <f t="shared" si="691"/>
        <v/>
      </c>
      <c r="DW599" s="26"/>
      <c r="DX599" s="26"/>
      <c r="DY599" s="26"/>
      <c r="DZ599" t="str">
        <f t="shared" si="692"/>
        <v/>
      </c>
      <c r="EA599" t="str">
        <f t="shared" si="693"/>
        <v/>
      </c>
      <c r="EB599" t="str">
        <f t="shared" si="694"/>
        <v/>
      </c>
      <c r="EC599" t="str">
        <f t="shared" si="695"/>
        <v/>
      </c>
      <c r="ED599" t="str">
        <f t="shared" si="696"/>
        <v/>
      </c>
      <c r="EE599" s="34" t="str">
        <f t="shared" si="697"/>
        <v/>
      </c>
      <c r="EF599" s="26"/>
      <c r="EG599" s="26"/>
      <c r="EH599" s="26"/>
      <c r="EI599" s="26"/>
      <c r="EJ599" s="26"/>
      <c r="EK599" s="26"/>
      <c r="EL599" s="26"/>
      <c r="EM599" s="26"/>
      <c r="EN599" s="43"/>
      <c r="EO599" s="43"/>
      <c r="EP599" s="43"/>
      <c r="EQ599" s="43"/>
      <c r="ER599" s="44"/>
      <c r="ES599" s="43"/>
      <c r="ET599" s="43"/>
      <c r="EU599" s="43"/>
      <c r="EV599" s="43"/>
      <c r="EW599" s="43"/>
      <c r="EX599" s="43"/>
      <c r="EY599" s="43"/>
      <c r="EZ599" s="43"/>
      <c r="FA599" s="44"/>
      <c r="FB599" s="43"/>
      <c r="FC599" s="43"/>
      <c r="FD599" s="26"/>
      <c r="FE599" s="26"/>
      <c r="FF599" s="26"/>
      <c r="FG599" s="26"/>
      <c r="FH599" s="26"/>
      <c r="FI599" s="26"/>
      <c r="FJ599" s="26"/>
      <c r="FK599" s="26"/>
      <c r="FL599" s="26"/>
      <c r="FM599" s="31" t="str">
        <f t="shared" si="700"/>
        <v/>
      </c>
      <c r="FN599" s="26"/>
      <c r="FO599" s="26"/>
      <c r="FP599" s="26"/>
      <c r="FQ599" s="26" t="s">
        <v>349</v>
      </c>
      <c r="FR599" s="39" t="str">
        <f t="shared" ca="1" si="701"/>
        <v>NA</v>
      </c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t="str">
        <f t="shared" ca="1" si="702"/>
        <v/>
      </c>
      <c r="GP599" t="str">
        <f t="shared" si="703"/>
        <v/>
      </c>
      <c r="GQ599" s="26"/>
      <c r="GR599" s="26"/>
      <c r="GS599" t="str">
        <f t="shared" ca="1" si="704"/>
        <v/>
      </c>
      <c r="GT599" s="26"/>
      <c r="GU599" s="26"/>
      <c r="GV599" s="26"/>
      <c r="GW599" s="26"/>
      <c r="GX599" s="26"/>
      <c r="GY599" t="str">
        <f t="shared" ca="1" si="705"/>
        <v/>
      </c>
      <c r="GZ599" t="str">
        <f t="shared" si="706"/>
        <v/>
      </c>
      <c r="HA599" s="26"/>
      <c r="HB599" s="26"/>
      <c r="HC599" s="26"/>
      <c r="HD599" s="26"/>
      <c r="HE599" s="26"/>
      <c r="HF599" t="str">
        <f t="shared" ca="1" si="707"/>
        <v/>
      </c>
      <c r="HG599" s="31" t="str">
        <f t="shared" si="708"/>
        <v/>
      </c>
      <c r="HH599" s="26"/>
      <c r="HI599" s="26"/>
      <c r="HJ599" s="26"/>
      <c r="HK599" s="26"/>
      <c r="HL599" s="26"/>
      <c r="HM599" t="str">
        <f t="shared" ca="1" si="709"/>
        <v/>
      </c>
      <c r="HN599" t="str">
        <f t="shared" si="710"/>
        <v/>
      </c>
      <c r="HO599" s="26"/>
      <c r="HP599" s="26"/>
      <c r="HQ599" s="26"/>
      <c r="HR599" s="26"/>
      <c r="HS599" s="26"/>
      <c r="HT599" t="str">
        <f t="shared" ca="1" si="711"/>
        <v/>
      </c>
      <c r="HU599" t="str">
        <f t="shared" si="712"/>
        <v/>
      </c>
      <c r="HV599" s="26"/>
      <c r="HW599" s="26"/>
      <c r="HX599" s="26"/>
      <c r="HY599" s="26"/>
      <c r="HZ599" s="26"/>
      <c r="IA599" s="37" t="str">
        <f t="shared" ca="1" si="713"/>
        <v/>
      </c>
      <c r="IB599" t="str">
        <f t="shared" si="714"/>
        <v/>
      </c>
      <c r="IC599" s="26"/>
      <c r="ID599" s="26"/>
      <c r="IE599" s="26"/>
      <c r="IF599" s="26"/>
      <c r="IG599" s="26"/>
      <c r="IH599" s="37" t="str">
        <f t="shared" ca="1" si="715"/>
        <v/>
      </c>
      <c r="II599" t="str">
        <f t="shared" si="716"/>
        <v/>
      </c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  <c r="IY599" s="26"/>
      <c r="IZ599" s="26"/>
      <c r="JA599" s="26"/>
      <c r="JB599" s="26"/>
      <c r="JC599" s="26"/>
      <c r="JD599" s="26"/>
      <c r="JE599" s="26"/>
      <c r="JF599" s="26"/>
      <c r="JG599" s="26"/>
      <c r="JH599" s="26"/>
      <c r="JI599" s="26"/>
      <c r="JJ599" s="26"/>
      <c r="JK599" s="26"/>
      <c r="JL599" s="26"/>
      <c r="JM599" s="26"/>
      <c r="JN599" s="26"/>
      <c r="JO599" s="26"/>
      <c r="JP599" s="26"/>
      <c r="JQ599" s="26"/>
      <c r="JR599" s="26"/>
      <c r="JS599" s="26"/>
      <c r="JT599" s="26" t="str">
        <f t="shared" si="717"/>
        <v/>
      </c>
      <c r="JU599" s="26"/>
      <c r="JV599" t="str">
        <f t="shared" si="718"/>
        <v/>
      </c>
      <c r="JW599" s="26"/>
      <c r="JX599" s="26"/>
      <c r="JY599" s="26"/>
      <c r="JZ599" s="26"/>
      <c r="KA599" s="26"/>
      <c r="KB599" s="26"/>
      <c r="KC599" s="26"/>
      <c r="KD599" s="26"/>
      <c r="KE599" s="26"/>
      <c r="KF599" s="26"/>
      <c r="KG599" s="26"/>
      <c r="KH599" s="26"/>
      <c r="KI599" s="26"/>
      <c r="KJ599" s="26"/>
      <c r="KK599" t="str">
        <f t="shared" si="719"/>
        <v/>
      </c>
      <c r="KL599" s="26"/>
      <c r="KM599" s="31" t="str">
        <f t="shared" si="720"/>
        <v/>
      </c>
      <c r="KN599" s="26"/>
      <c r="KO599" s="26"/>
      <c r="KP599" s="38" t="str">
        <f t="shared" si="721"/>
        <v/>
      </c>
      <c r="KQ599" s="26"/>
      <c r="KR599" s="26"/>
      <c r="KS599" s="26"/>
      <c r="KT599" s="26"/>
      <c r="KU599" s="26"/>
      <c r="KV599" s="26"/>
      <c r="KW599" s="26"/>
      <c r="KX599" t="str">
        <f t="shared" si="722"/>
        <v/>
      </c>
      <c r="KY599" t="str">
        <f t="shared" si="723"/>
        <v/>
      </c>
      <c r="KZ599" s="26"/>
      <c r="LA599" s="26"/>
      <c r="LB599" t="str">
        <f t="shared" si="724"/>
        <v/>
      </c>
      <c r="LC599" s="26"/>
      <c r="LD599" t="str">
        <f t="shared" si="725"/>
        <v/>
      </c>
      <c r="LE599" t="str">
        <f t="shared" si="726"/>
        <v/>
      </c>
      <c r="LF599" s="26"/>
      <c r="LG599" s="26"/>
      <c r="LH599" s="26"/>
      <c r="LI599" s="26"/>
      <c r="LJ599" s="26"/>
      <c r="LK599" s="26"/>
      <c r="LL599" s="26"/>
      <c r="LM599" s="26"/>
      <c r="LN599" s="26"/>
      <c r="LO599" t="str">
        <f t="shared" si="727"/>
        <v/>
      </c>
      <c r="LP599" s="26"/>
      <c r="LQ599" s="26"/>
      <c r="LR599" s="26"/>
      <c r="LS599" s="26"/>
      <c r="LT599" s="26"/>
      <c r="LU599" s="26"/>
      <c r="LV599" s="26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  <c r="ML599" s="26"/>
      <c r="MM599" s="26"/>
      <c r="MN599" s="26"/>
    </row>
    <row r="600" spans="1:352" ht="16" x14ac:dyDescent="0.2">
      <c r="A600" t="e">
        <f t="shared" ca="1" si="656"/>
        <v>#N/A</v>
      </c>
      <c r="B600" s="26"/>
      <c r="C600" s="26"/>
      <c r="D600" s="26"/>
      <c r="E600" s="27" t="str">
        <f t="shared" ca="1" si="659"/>
        <v>Jan</v>
      </c>
      <c r="F600" s="27" t="str">
        <f t="shared" ca="1" si="659"/>
        <v>Nov</v>
      </c>
      <c r="G600" s="28" t="str">
        <f t="shared" ca="1" si="660"/>
        <v/>
      </c>
      <c r="H600" t="str">
        <f t="shared" si="661"/>
        <v/>
      </c>
      <c r="I600" s="26">
        <f t="shared" ca="1" si="662"/>
        <v>69</v>
      </c>
      <c r="J600" s="26"/>
      <c r="K600" s="26"/>
      <c r="L600" s="31" t="str">
        <f t="shared" si="663"/>
        <v/>
      </c>
      <c r="M600" s="26"/>
      <c r="N600" s="26"/>
      <c r="O600" s="26">
        <f t="shared" ca="1" si="664"/>
        <v>35</v>
      </c>
      <c r="P600" s="26" t="str">
        <f t="shared" ca="1" si="665"/>
        <v>Yes</v>
      </c>
      <c r="Q600" s="26" t="str">
        <f t="shared" ca="1" si="665"/>
        <v>Yes</v>
      </c>
      <c r="R600" s="26" t="str">
        <f t="shared" ca="1" si="665"/>
        <v>No</v>
      </c>
      <c r="S600" s="26" t="str">
        <f t="shared" ca="1" si="666"/>
        <v>African</v>
      </c>
      <c r="T600" s="26" t="str">
        <f t="shared" ca="1" si="667"/>
        <v>No</v>
      </c>
      <c r="U600" s="26">
        <f t="shared" ca="1" si="668"/>
        <v>3583</v>
      </c>
      <c r="V600" s="26"/>
      <c r="W600" s="26"/>
      <c r="X600" s="26" t="str">
        <f t="shared" ca="1" si="658"/>
        <v>No</v>
      </c>
      <c r="Y600" s="26" t="str">
        <f t="shared" ca="1" si="658"/>
        <v>No</v>
      </c>
      <c r="Z600" s="26" t="str">
        <f t="shared" ca="1" si="658"/>
        <v>No</v>
      </c>
      <c r="AA600" s="26" t="str">
        <f t="shared" ca="1" si="658"/>
        <v>No</v>
      </c>
      <c r="AB600" s="26" t="str">
        <f t="shared" ca="1" si="658"/>
        <v>No</v>
      </c>
      <c r="AC600" s="26"/>
      <c r="AD600" s="26"/>
      <c r="AE600" s="26"/>
      <c r="AF600" s="26"/>
      <c r="AG600" s="26" t="str">
        <f t="shared" ref="AG600:AL600" ca="1" si="728">CHOOSE(RANDBETWEEN(1,2), "Yes", "No")</f>
        <v>Yes</v>
      </c>
      <c r="AH600" s="26" t="str">
        <f t="shared" ca="1" si="728"/>
        <v>Yes</v>
      </c>
      <c r="AI600" s="26" t="str">
        <f t="shared" ca="1" si="728"/>
        <v>No</v>
      </c>
      <c r="AJ600" s="26" t="str">
        <f t="shared" ca="1" si="728"/>
        <v>Yes</v>
      </c>
      <c r="AK600" s="26" t="str">
        <f t="shared" ca="1" si="728"/>
        <v>No</v>
      </c>
      <c r="AL600" s="26" t="str">
        <f t="shared" ca="1" si="728"/>
        <v>Yes</v>
      </c>
      <c r="AM600" s="26">
        <f t="shared" ca="1" si="669"/>
        <v>10</v>
      </c>
      <c r="AN600" s="26">
        <f t="shared" ca="1" si="670"/>
        <v>2</v>
      </c>
      <c r="AT600" t="str">
        <f t="shared" ca="1" si="671"/>
        <v>Male</v>
      </c>
      <c r="AU600">
        <f t="shared" ca="1" si="672"/>
        <v>3046</v>
      </c>
      <c r="AV600">
        <f t="shared" ca="1" si="673"/>
        <v>-2</v>
      </c>
      <c r="AW600">
        <f t="shared" ca="1" si="674"/>
        <v>38</v>
      </c>
      <c r="AX600">
        <f t="shared" ca="1" si="675"/>
        <v>2</v>
      </c>
      <c r="BB600" t="str">
        <f t="shared" ca="1" si="676"/>
        <v>INSTRUMENTAL</v>
      </c>
      <c r="BC600" t="str">
        <f t="shared" ca="1" si="677"/>
        <v>Yes</v>
      </c>
      <c r="BD600" t="str">
        <f t="shared" ca="1" si="677"/>
        <v>Yes</v>
      </c>
      <c r="BG600" t="str">
        <f t="shared" ca="1" si="678"/>
        <v>No</v>
      </c>
      <c r="BH600">
        <f t="shared" ca="1" si="679"/>
        <v>36</v>
      </c>
      <c r="BI600">
        <f t="shared" ca="1" si="680"/>
        <v>-17</v>
      </c>
      <c r="BJ600">
        <f t="shared" ca="1" si="681"/>
        <v>3</v>
      </c>
      <c r="BK600" t="str">
        <f t="shared" si="682"/>
        <v/>
      </c>
      <c r="BL600" s="26" t="str">
        <f t="shared" ca="1" si="683"/>
        <v>NA</v>
      </c>
      <c r="BM600" s="26"/>
      <c r="BN600" s="26"/>
      <c r="BO600" s="26" t="str">
        <f t="shared" ca="1" si="684"/>
        <v>Yes</v>
      </c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 t="str">
        <f t="shared" ca="1" si="685"/>
        <v>No</v>
      </c>
      <c r="CE600" s="26" t="str">
        <f t="shared" ca="1" si="686"/>
        <v>NA</v>
      </c>
      <c r="CF600" s="26"/>
      <c r="CG600" s="26"/>
      <c r="CH600" s="26"/>
      <c r="CI600" s="31" t="str">
        <f t="shared" si="687"/>
        <v/>
      </c>
      <c r="CJ600" s="26" t="str">
        <f t="shared" ca="1" si="688"/>
        <v>NA</v>
      </c>
      <c r="CK600" s="26" t="str">
        <f t="shared" ca="1" si="689"/>
        <v>NA</v>
      </c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 t="str">
        <f t="shared" ca="1" si="690"/>
        <v>Yes</v>
      </c>
      <c r="DO600" s="26"/>
      <c r="DP600" s="26"/>
      <c r="DQ600" s="26"/>
      <c r="DR600" s="26"/>
      <c r="DS600" s="26"/>
      <c r="DT600" s="26"/>
      <c r="DU600" s="26"/>
      <c r="DV600" t="str">
        <f t="shared" si="691"/>
        <v/>
      </c>
      <c r="DW600" s="26"/>
      <c r="DX600" s="26"/>
      <c r="DY600" s="26"/>
      <c r="DZ600" t="str">
        <f t="shared" si="692"/>
        <v/>
      </c>
      <c r="EA600" t="str">
        <f t="shared" si="693"/>
        <v/>
      </c>
      <c r="EB600" t="str">
        <f t="shared" si="694"/>
        <v/>
      </c>
      <c r="EC600" t="str">
        <f t="shared" si="695"/>
        <v/>
      </c>
      <c r="ED600" t="str">
        <f t="shared" si="696"/>
        <v/>
      </c>
      <c r="EE600" s="34" t="str">
        <f t="shared" si="697"/>
        <v/>
      </c>
      <c r="EF600" s="26"/>
      <c r="EG600" s="26"/>
      <c r="EH600" s="26"/>
      <c r="EI600" s="26"/>
      <c r="EJ600" s="26"/>
      <c r="EK600" s="26"/>
      <c r="EL600" s="26"/>
      <c r="EM600" s="26"/>
      <c r="EN600" s="43"/>
      <c r="EO600" s="43"/>
      <c r="EP600" s="43"/>
      <c r="EQ600" s="43"/>
      <c r="ER600" s="44"/>
      <c r="ES600" s="43"/>
      <c r="ET600" s="43"/>
      <c r="EU600" s="43"/>
      <c r="EV600" s="43"/>
      <c r="EW600" s="43"/>
      <c r="EX600" s="43"/>
      <c r="EY600" s="43"/>
      <c r="EZ600" s="43"/>
      <c r="FA600" s="44"/>
      <c r="FB600" s="43"/>
      <c r="FC600" s="43"/>
      <c r="FD600" s="26"/>
      <c r="FE600" s="26"/>
      <c r="FF600" s="26"/>
      <c r="FG600" s="26"/>
      <c r="FH600" s="26"/>
      <c r="FI600" s="26"/>
      <c r="FJ600" s="26"/>
      <c r="FK600" s="26"/>
      <c r="FL600" s="26"/>
      <c r="FM600" s="31" t="str">
        <f t="shared" si="700"/>
        <v/>
      </c>
      <c r="FN600" s="26"/>
      <c r="FO600" s="26"/>
      <c r="FP600" s="26"/>
      <c r="FQ600" s="26" t="s">
        <v>350</v>
      </c>
      <c r="FR600" s="39" t="str">
        <f t="shared" ca="1" si="701"/>
        <v>GNB</v>
      </c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t="str">
        <f t="shared" ca="1" si="702"/>
        <v/>
      </c>
      <c r="GP600" t="str">
        <f t="shared" si="703"/>
        <v/>
      </c>
      <c r="GQ600" s="26"/>
      <c r="GR600" s="26"/>
      <c r="GS600" t="str">
        <f t="shared" ca="1" si="704"/>
        <v/>
      </c>
      <c r="GT600" s="26"/>
      <c r="GU600" s="26"/>
      <c r="GV600" s="26"/>
      <c r="GW600" s="26"/>
      <c r="GX600" s="26"/>
      <c r="GY600" t="str">
        <f t="shared" ca="1" si="705"/>
        <v/>
      </c>
      <c r="GZ600" t="str">
        <f t="shared" si="706"/>
        <v/>
      </c>
      <c r="HA600" s="26"/>
      <c r="HB600" s="26"/>
      <c r="HC600" s="26"/>
      <c r="HD600" s="26"/>
      <c r="HE600" s="26"/>
      <c r="HF600" t="str">
        <f t="shared" ca="1" si="707"/>
        <v/>
      </c>
      <c r="HG600" s="31" t="str">
        <f t="shared" si="708"/>
        <v/>
      </c>
      <c r="HH600" s="26"/>
      <c r="HI600" s="26"/>
      <c r="HJ600" s="26"/>
      <c r="HK600" s="26"/>
      <c r="HL600" s="26"/>
      <c r="HM600" t="str">
        <f t="shared" ca="1" si="709"/>
        <v/>
      </c>
      <c r="HN600" t="str">
        <f t="shared" si="710"/>
        <v/>
      </c>
      <c r="HO600" s="26"/>
      <c r="HP600" s="26"/>
      <c r="HQ600" s="26"/>
      <c r="HR600" s="26"/>
      <c r="HS600" s="26"/>
      <c r="HT600" t="str">
        <f t="shared" ca="1" si="711"/>
        <v/>
      </c>
      <c r="HU600" t="str">
        <f t="shared" si="712"/>
        <v/>
      </c>
      <c r="HV600" s="26"/>
      <c r="HW600" s="26"/>
      <c r="HX600" s="26"/>
      <c r="HY600" s="26"/>
      <c r="HZ600" s="26"/>
      <c r="IA600" s="37" t="str">
        <f t="shared" ca="1" si="713"/>
        <v/>
      </c>
      <c r="IB600" t="str">
        <f t="shared" si="714"/>
        <v/>
      </c>
      <c r="IC600" s="26"/>
      <c r="ID600" s="26"/>
      <c r="IE600" s="26"/>
      <c r="IF600" s="26"/>
      <c r="IG600" s="26"/>
      <c r="IH600" s="37" t="str">
        <f t="shared" ca="1" si="715"/>
        <v/>
      </c>
      <c r="II600" t="str">
        <f t="shared" si="716"/>
        <v/>
      </c>
      <c r="IJ600" s="26"/>
      <c r="IK600" s="26"/>
      <c r="IL600" s="26"/>
      <c r="IM600" s="26"/>
      <c r="IN600" s="26"/>
      <c r="IO600" s="26"/>
      <c r="IP600" s="26"/>
      <c r="IQ600" s="26"/>
      <c r="IR600" s="26"/>
      <c r="IS600" s="26"/>
      <c r="IT600" s="26"/>
      <c r="IU600" s="26"/>
      <c r="IV600" s="26"/>
      <c r="IW600" s="26"/>
      <c r="IX600" s="26"/>
      <c r="IY600" s="26"/>
      <c r="IZ600" s="26"/>
      <c r="JA600" s="26"/>
      <c r="JB600" s="26"/>
      <c r="JC600" s="26"/>
      <c r="JD600" s="26"/>
      <c r="JE600" s="26"/>
      <c r="JF600" s="26"/>
      <c r="JG600" s="26"/>
      <c r="JH600" s="26"/>
      <c r="JI600" s="26"/>
      <c r="JJ600" s="26"/>
      <c r="JK600" s="26"/>
      <c r="JL600" s="26"/>
      <c r="JM600" s="26"/>
      <c r="JN600" s="26"/>
      <c r="JO600" s="26"/>
      <c r="JP600" s="26"/>
      <c r="JQ600" s="26"/>
      <c r="JR600" s="26"/>
      <c r="JS600" s="26"/>
      <c r="JT600" s="26" t="str">
        <f t="shared" si="717"/>
        <v/>
      </c>
      <c r="JU600" s="26"/>
      <c r="JV600" t="str">
        <f t="shared" si="718"/>
        <v/>
      </c>
      <c r="JW600" s="26"/>
      <c r="JX600" s="26"/>
      <c r="JY600" s="26"/>
      <c r="JZ600" s="26"/>
      <c r="KA600" s="26"/>
      <c r="KB600" s="26"/>
      <c r="KC600" s="26"/>
      <c r="KD600" s="26"/>
      <c r="KE600" s="26"/>
      <c r="KF600" s="26"/>
      <c r="KG600" s="26"/>
      <c r="KH600" s="26"/>
      <c r="KI600" s="26"/>
      <c r="KJ600" s="26"/>
      <c r="KK600" t="str">
        <f t="shared" si="719"/>
        <v/>
      </c>
      <c r="KL600" s="26"/>
      <c r="KM600" s="31" t="str">
        <f t="shared" si="720"/>
        <v/>
      </c>
      <c r="KN600" s="26"/>
      <c r="KO600" s="26"/>
      <c r="KP600" s="38" t="str">
        <f t="shared" si="721"/>
        <v/>
      </c>
      <c r="KQ600" s="26"/>
      <c r="KR600" s="26"/>
      <c r="KS600" s="26"/>
      <c r="KT600" s="26"/>
      <c r="KU600" s="26"/>
      <c r="KV600" s="26"/>
      <c r="KW600" s="26"/>
      <c r="KX600" t="str">
        <f t="shared" si="722"/>
        <v/>
      </c>
      <c r="KY600" t="str">
        <f t="shared" si="723"/>
        <v/>
      </c>
      <c r="KZ600" s="26"/>
      <c r="LA600" s="26"/>
      <c r="LB600" t="str">
        <f t="shared" si="724"/>
        <v/>
      </c>
      <c r="LC600" s="26"/>
      <c r="LD600" t="str">
        <f t="shared" si="725"/>
        <v/>
      </c>
      <c r="LE600" t="str">
        <f t="shared" si="726"/>
        <v/>
      </c>
      <c r="LF600" s="26"/>
      <c r="LG600" s="26"/>
      <c r="LH600" s="26"/>
      <c r="LI600" s="26"/>
      <c r="LJ600" s="26"/>
      <c r="LK600" s="26"/>
      <c r="LL600" s="26"/>
      <c r="LM600" s="26"/>
      <c r="LN600" s="26"/>
      <c r="LO600" t="str">
        <f t="shared" si="727"/>
        <v/>
      </c>
      <c r="LP600" s="26"/>
      <c r="LQ600" s="26"/>
      <c r="LR600" s="26"/>
      <c r="LS600" s="26"/>
      <c r="LT600" s="26"/>
      <c r="LU600" s="26"/>
      <c r="LV600" s="26"/>
      <c r="LW600" s="26"/>
      <c r="LX600" s="26"/>
      <c r="LY600" s="26"/>
      <c r="LZ600" s="26"/>
      <c r="MA600" s="26"/>
      <c r="MB600" s="26"/>
      <c r="MC600" s="26"/>
      <c r="MD600" s="26"/>
      <c r="ME600" s="26"/>
      <c r="MF600" s="26"/>
      <c r="MG600" s="26"/>
      <c r="MH600" s="26"/>
      <c r="MI600" s="26"/>
      <c r="MJ600" s="26"/>
      <c r="MK600" s="26"/>
      <c r="ML600" s="26"/>
      <c r="MM600" s="26"/>
      <c r="MN600" s="26"/>
    </row>
  </sheetData>
  <conditionalFormatting sqref="KN5:KO6">
    <cfRule type="expression" dxfId="1" priority="2">
      <formula>ROW(KN5)=HighlightRow</formula>
    </cfRule>
  </conditionalFormatting>
  <conditionalFormatting sqref="LH7">
    <cfRule type="expression" dxfId="0" priority="1">
      <formula>ROW(LH7)=HighlightRow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Western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Noble, Elizabeth</dc:creator>
  <cp:lastModifiedBy>Arun Sett</cp:lastModifiedBy>
  <dcterms:created xsi:type="dcterms:W3CDTF">2022-03-25T00:41:45Z</dcterms:created>
  <dcterms:modified xsi:type="dcterms:W3CDTF">2022-03-26T03:03:56Z</dcterms:modified>
</cp:coreProperties>
</file>